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entralcaribbe-my.sharepoint.com/personal/jjohnson_reefresearch_org/Documents/Projects/AGGRA/Data_messy/"/>
    </mc:Choice>
  </mc:AlternateContent>
  <xr:revisionPtr revIDLastSave="7" documentId="8_{4776D39C-AE7D-624D-9BED-0BB3FDC293A0}" xr6:coauthVersionLast="47" xr6:coauthVersionMax="47" xr10:uidLastSave="{0FA32C75-1661-43AC-AA4B-D9DA8AEFA693}"/>
  <bookViews>
    <workbookView xWindow="-120" yWindow="-120" windowWidth="29040" windowHeight="15720" tabRatio="815" firstSheet="2" activeTab="2" xr2:uid="{00000000-000D-0000-FFFF-FFFF00000000}"/>
  </bookViews>
  <sheets>
    <sheet name="Raw Data All Years" sheetId="1" r:id="rId1"/>
    <sheet name="Summary of Data By Site" sheetId="10" r:id="rId2"/>
    <sheet name="Summary of Data By Year" sheetId="9" r:id="rId3"/>
    <sheet name="2009 Size Class Data" sheetId="6" r:id="rId4"/>
    <sheet name="2010 Size Class Data" sheetId="8" r:id="rId5"/>
    <sheet name="raw 2017 data" sheetId="12" r:id="rId6"/>
    <sheet name="Sheet1" sheetId="14" r:id="rId7"/>
    <sheet name="Raw 2019 Data" sheetId="13" r:id="rId8"/>
  </sheets>
  <definedNames>
    <definedName name="_xlnm._FilterDatabase" localSheetId="7" hidden="1">'Raw 2019 Data'!$A$1:$K$2731</definedName>
    <definedName name="_xlnm._FilterDatabase" localSheetId="0" hidden="1">'Raw Data All Years'!$A$1:$BD$2926</definedName>
    <definedName name="_xlnm._FilterDatabase" localSheetId="1" hidden="1">'Summary of Data By Site'!$A$1:$AZ$84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23" i="13" l="1"/>
  <c r="H2723" i="13"/>
  <c r="E2724" i="13"/>
  <c r="H2724" i="13"/>
  <c r="E2725" i="13"/>
  <c r="H2725" i="13"/>
  <c r="E2726" i="13"/>
  <c r="H2726" i="13"/>
  <c r="E2727" i="13"/>
  <c r="H2727" i="13"/>
  <c r="E2728" i="13"/>
  <c r="H2728" i="13"/>
  <c r="E2729" i="13"/>
  <c r="H2729" i="13"/>
  <c r="E2730" i="13"/>
  <c r="H2730" i="13"/>
  <c r="E2731" i="13"/>
  <c r="H2731" i="13"/>
  <c r="E2713" i="13"/>
  <c r="H2713" i="13"/>
  <c r="E2714" i="13"/>
  <c r="H2714" i="13"/>
  <c r="E2715" i="13"/>
  <c r="H2715" i="13"/>
  <c r="E2716" i="13"/>
  <c r="H2716" i="13"/>
  <c r="E2717" i="13"/>
  <c r="H2717" i="13"/>
  <c r="E2718" i="13"/>
  <c r="H2718" i="13"/>
  <c r="E2719" i="13"/>
  <c r="H2719" i="13"/>
  <c r="E2720" i="13"/>
  <c r="H2720" i="13"/>
  <c r="E2721" i="13"/>
  <c r="H2721" i="13"/>
  <c r="E2722" i="13"/>
  <c r="H2722" i="13"/>
  <c r="H2712" i="13"/>
  <c r="E2699" i="13"/>
  <c r="H2699" i="13"/>
  <c r="E2700" i="13"/>
  <c r="H2700" i="13"/>
  <c r="E2701" i="13"/>
  <c r="H2701" i="13"/>
  <c r="E2702" i="13"/>
  <c r="H2702" i="13"/>
  <c r="E2703" i="13"/>
  <c r="H2703" i="13"/>
  <c r="E2704" i="13"/>
  <c r="H2704" i="13"/>
  <c r="E2705" i="13"/>
  <c r="H2705" i="13"/>
  <c r="E2706" i="13"/>
  <c r="H2706" i="13"/>
  <c r="E2707" i="13"/>
  <c r="H2707" i="13"/>
  <c r="E2708" i="13"/>
  <c r="H2708" i="13"/>
  <c r="E2709" i="13"/>
  <c r="H2709" i="13"/>
  <c r="E2710" i="13"/>
  <c r="H2710" i="13"/>
  <c r="E2711" i="13"/>
  <c r="H2711" i="13"/>
  <c r="E2712" i="13"/>
  <c r="E2687" i="13"/>
  <c r="H2687" i="13"/>
  <c r="E2688" i="13"/>
  <c r="H2688" i="13"/>
  <c r="E2689" i="13"/>
  <c r="H2689" i="13"/>
  <c r="E2690" i="13"/>
  <c r="H2690" i="13"/>
  <c r="E2691" i="13"/>
  <c r="H2691" i="13"/>
  <c r="E2692" i="13"/>
  <c r="H2692" i="13"/>
  <c r="E2693" i="13"/>
  <c r="H2693" i="13"/>
  <c r="E2694" i="13"/>
  <c r="H2694" i="13"/>
  <c r="E2695" i="13"/>
  <c r="H2695" i="13"/>
  <c r="E2696" i="13"/>
  <c r="H2696" i="13"/>
  <c r="E2697" i="13"/>
  <c r="H2697" i="13"/>
  <c r="E2698" i="13"/>
  <c r="H2698" i="13"/>
  <c r="E2675" i="13"/>
  <c r="H2675" i="13"/>
  <c r="E2676" i="13"/>
  <c r="H2676" i="13"/>
  <c r="E2677" i="13"/>
  <c r="H2677" i="13"/>
  <c r="E2678" i="13"/>
  <c r="H2678" i="13"/>
  <c r="E2679" i="13"/>
  <c r="H2679" i="13"/>
  <c r="E2680" i="13"/>
  <c r="H2680" i="13"/>
  <c r="E2681" i="13"/>
  <c r="H2681" i="13"/>
  <c r="E2682" i="13"/>
  <c r="H2682" i="13"/>
  <c r="E2683" i="13"/>
  <c r="H2683" i="13"/>
  <c r="E2684" i="13"/>
  <c r="H2684" i="13"/>
  <c r="E2685" i="13"/>
  <c r="H2685" i="13"/>
  <c r="E2686" i="13"/>
  <c r="H2686" i="13"/>
  <c r="E2669" i="13"/>
  <c r="H2669" i="13"/>
  <c r="E2670" i="13"/>
  <c r="H2670" i="13"/>
  <c r="E2671" i="13"/>
  <c r="H2671" i="13"/>
  <c r="E2672" i="13"/>
  <c r="H2672" i="13"/>
  <c r="E2673" i="13"/>
  <c r="H2673" i="13"/>
  <c r="E2674" i="13"/>
  <c r="H2674" i="13"/>
  <c r="E2662" i="13"/>
  <c r="H2662" i="13"/>
  <c r="E2663" i="13"/>
  <c r="H2663" i="13"/>
  <c r="E2664" i="13"/>
  <c r="H2664" i="13"/>
  <c r="E2665" i="13"/>
  <c r="H2665" i="13"/>
  <c r="E2666" i="13"/>
  <c r="H2666" i="13"/>
  <c r="E2667" i="13"/>
  <c r="H2667" i="13"/>
  <c r="E2668" i="13"/>
  <c r="H2668" i="13"/>
  <c r="E2647" i="13"/>
  <c r="H2647" i="13"/>
  <c r="E2648" i="13"/>
  <c r="H2648" i="13"/>
  <c r="E2649" i="13"/>
  <c r="H2649" i="13"/>
  <c r="E2650" i="13"/>
  <c r="H2650" i="13"/>
  <c r="E2651" i="13"/>
  <c r="H2651" i="13"/>
  <c r="E2652" i="13"/>
  <c r="H2652" i="13"/>
  <c r="E2653" i="13"/>
  <c r="H2653" i="13"/>
  <c r="E2654" i="13"/>
  <c r="H2654" i="13"/>
  <c r="E2655" i="13"/>
  <c r="H2655" i="13"/>
  <c r="E2656" i="13"/>
  <c r="H2656" i="13"/>
  <c r="E2657" i="13"/>
  <c r="H2657" i="13"/>
  <c r="E2658" i="13"/>
  <c r="H2658" i="13"/>
  <c r="E2659" i="13"/>
  <c r="H2659" i="13"/>
  <c r="E2660" i="13"/>
  <c r="H2660" i="13"/>
  <c r="E2661" i="13"/>
  <c r="H2661" i="13"/>
  <c r="E2634" i="13"/>
  <c r="H2634" i="13"/>
  <c r="E2635" i="13"/>
  <c r="H2635" i="13"/>
  <c r="E2636" i="13"/>
  <c r="H2636" i="13"/>
  <c r="E2637" i="13"/>
  <c r="H2637" i="13"/>
  <c r="E2638" i="13"/>
  <c r="H2638" i="13"/>
  <c r="E2639" i="13"/>
  <c r="H2639" i="13"/>
  <c r="E2640" i="13"/>
  <c r="H2640" i="13"/>
  <c r="E2641" i="13"/>
  <c r="H2641" i="13"/>
  <c r="E2642" i="13"/>
  <c r="H2642" i="13"/>
  <c r="E2643" i="13"/>
  <c r="H2643" i="13"/>
  <c r="E2644" i="13"/>
  <c r="H2644" i="13"/>
  <c r="E2645" i="13"/>
  <c r="H2645" i="13"/>
  <c r="E2646" i="13"/>
  <c r="H2646" i="13"/>
  <c r="E2624" i="13"/>
  <c r="H2624" i="13"/>
  <c r="E2625" i="13"/>
  <c r="H2625" i="13"/>
  <c r="E2626" i="13"/>
  <c r="H2626" i="13"/>
  <c r="E2627" i="13"/>
  <c r="H2627" i="13"/>
  <c r="E2628" i="13"/>
  <c r="H2628" i="13"/>
  <c r="E2629" i="13"/>
  <c r="H2629" i="13"/>
  <c r="E2630" i="13"/>
  <c r="H2630" i="13"/>
  <c r="E2631" i="13"/>
  <c r="H2631" i="13"/>
  <c r="E2632" i="13"/>
  <c r="H2632" i="13"/>
  <c r="E2633" i="13"/>
  <c r="H2633" i="13"/>
  <c r="E2610" i="13"/>
  <c r="H2610" i="13"/>
  <c r="E2611" i="13"/>
  <c r="H2611" i="13"/>
  <c r="E2612" i="13"/>
  <c r="H2612" i="13"/>
  <c r="E2613" i="13"/>
  <c r="H2613" i="13"/>
  <c r="E2614" i="13"/>
  <c r="H2614" i="13"/>
  <c r="E2615" i="13"/>
  <c r="H2615" i="13"/>
  <c r="E2616" i="13"/>
  <c r="H2616" i="13"/>
  <c r="E2617" i="13"/>
  <c r="H2617" i="13"/>
  <c r="E2618" i="13"/>
  <c r="H2618" i="13"/>
  <c r="E2619" i="13"/>
  <c r="H2619" i="13"/>
  <c r="E2620" i="13"/>
  <c r="H2620" i="13"/>
  <c r="E2621" i="13"/>
  <c r="H2621" i="13"/>
  <c r="E2622" i="13"/>
  <c r="H2622" i="13"/>
  <c r="E2623" i="13"/>
  <c r="H2623" i="13"/>
  <c r="E2596" i="13"/>
  <c r="H2596" i="13"/>
  <c r="E2597" i="13"/>
  <c r="H2597" i="13"/>
  <c r="E2598" i="13"/>
  <c r="H2598" i="13"/>
  <c r="E2599" i="13"/>
  <c r="H2599" i="13"/>
  <c r="E2600" i="13"/>
  <c r="H2600" i="13"/>
  <c r="E2601" i="13"/>
  <c r="H2601" i="13"/>
  <c r="E2602" i="13"/>
  <c r="H2602" i="13"/>
  <c r="E2603" i="13"/>
  <c r="H2603" i="13"/>
  <c r="E2604" i="13"/>
  <c r="H2604" i="13"/>
  <c r="E2605" i="13"/>
  <c r="H2605" i="13"/>
  <c r="E2606" i="13"/>
  <c r="H2606" i="13"/>
  <c r="E2607" i="13"/>
  <c r="H2607" i="13"/>
  <c r="E2608" i="13"/>
  <c r="H2608" i="13"/>
  <c r="E2609" i="13"/>
  <c r="H2609" i="13"/>
  <c r="E2593" i="13"/>
  <c r="H2593" i="13"/>
  <c r="E2594" i="13"/>
  <c r="H2594" i="13"/>
  <c r="E2595" i="13"/>
  <c r="H2595" i="13"/>
  <c r="E2579" i="13"/>
  <c r="H2579" i="13"/>
  <c r="E2580" i="13"/>
  <c r="H2580" i="13"/>
  <c r="E2581" i="13"/>
  <c r="H2581" i="13"/>
  <c r="E2582" i="13"/>
  <c r="H2582" i="13"/>
  <c r="E2583" i="13"/>
  <c r="H2583" i="13"/>
  <c r="E2584" i="13"/>
  <c r="H2584" i="13"/>
  <c r="E2585" i="13"/>
  <c r="H2585" i="13"/>
  <c r="E2586" i="13"/>
  <c r="H2586" i="13"/>
  <c r="E2587" i="13"/>
  <c r="H2587" i="13"/>
  <c r="E2588" i="13"/>
  <c r="H2588" i="13"/>
  <c r="E2589" i="13"/>
  <c r="H2589" i="13"/>
  <c r="E2590" i="13"/>
  <c r="H2590" i="13"/>
  <c r="E2591" i="13"/>
  <c r="H2591" i="13"/>
  <c r="E2592" i="13"/>
  <c r="H2592" i="13"/>
  <c r="E2570" i="13"/>
  <c r="H2570" i="13"/>
  <c r="E2571" i="13"/>
  <c r="H2571" i="13"/>
  <c r="E2572" i="13"/>
  <c r="H2572" i="13"/>
  <c r="E2573" i="13"/>
  <c r="H2573" i="13"/>
  <c r="E2574" i="13"/>
  <c r="H2574" i="13"/>
  <c r="E2575" i="13"/>
  <c r="H2575" i="13"/>
  <c r="E2576" i="13"/>
  <c r="H2576" i="13"/>
  <c r="E2577" i="13"/>
  <c r="H2577" i="13"/>
  <c r="E2578" i="13"/>
  <c r="H2578" i="13"/>
  <c r="E2567" i="13"/>
  <c r="H2567" i="13"/>
  <c r="E2568" i="13"/>
  <c r="H2568" i="13"/>
  <c r="E2569" i="13"/>
  <c r="H2569" i="13"/>
  <c r="E2557" i="13"/>
  <c r="H2557" i="13"/>
  <c r="E2558" i="13"/>
  <c r="H2558" i="13"/>
  <c r="E2559" i="13"/>
  <c r="H2559" i="13"/>
  <c r="E2560" i="13"/>
  <c r="H2560" i="13"/>
  <c r="E2561" i="13"/>
  <c r="H2561" i="13"/>
  <c r="E2562" i="13"/>
  <c r="H2562" i="13"/>
  <c r="E2563" i="13"/>
  <c r="H2563" i="13"/>
  <c r="E2564" i="13"/>
  <c r="H2564" i="13"/>
  <c r="E2565" i="13"/>
  <c r="H2565" i="13"/>
  <c r="E2566" i="13"/>
  <c r="H2566" i="13"/>
  <c r="E2542" i="13"/>
  <c r="H2542" i="13"/>
  <c r="E2543" i="13"/>
  <c r="H2543" i="13"/>
  <c r="E2544" i="13"/>
  <c r="H2544" i="13"/>
  <c r="E2545" i="13"/>
  <c r="H2545" i="13"/>
  <c r="E2546" i="13"/>
  <c r="H2546" i="13"/>
  <c r="E2547" i="13"/>
  <c r="H2547" i="13"/>
  <c r="E2548" i="13"/>
  <c r="H2548" i="13"/>
  <c r="E2549" i="13"/>
  <c r="H2549" i="13"/>
  <c r="E2550" i="13"/>
  <c r="H2550" i="13"/>
  <c r="E2551" i="13"/>
  <c r="H2551" i="13"/>
  <c r="E2552" i="13"/>
  <c r="H2552" i="13"/>
  <c r="E2553" i="13"/>
  <c r="H2553" i="13"/>
  <c r="E2554" i="13"/>
  <c r="H2554" i="13"/>
  <c r="E2555" i="13"/>
  <c r="H2555" i="13"/>
  <c r="E2556" i="13"/>
  <c r="H2556" i="13"/>
  <c r="E2537" i="13"/>
  <c r="H2537" i="13"/>
  <c r="E2538" i="13"/>
  <c r="H2538" i="13"/>
  <c r="E2539" i="13"/>
  <c r="H2539" i="13"/>
  <c r="E2540" i="13"/>
  <c r="H2540" i="13"/>
  <c r="E2541" i="13"/>
  <c r="H2541" i="13"/>
  <c r="E2523" i="13"/>
  <c r="H2523" i="13"/>
  <c r="E2524" i="13"/>
  <c r="H2524" i="13"/>
  <c r="E2525" i="13"/>
  <c r="H2525" i="13"/>
  <c r="E2526" i="13"/>
  <c r="H2526" i="13"/>
  <c r="E2527" i="13"/>
  <c r="H2527" i="13"/>
  <c r="E2528" i="13"/>
  <c r="H2528" i="13"/>
  <c r="E2529" i="13"/>
  <c r="H2529" i="13"/>
  <c r="E2530" i="13"/>
  <c r="H2530" i="13"/>
  <c r="E2531" i="13"/>
  <c r="H2531" i="13"/>
  <c r="E2532" i="13"/>
  <c r="H2532" i="13"/>
  <c r="E2533" i="13"/>
  <c r="H2533" i="13"/>
  <c r="E2534" i="13"/>
  <c r="H2534" i="13"/>
  <c r="E2535" i="13"/>
  <c r="H2535" i="13"/>
  <c r="E2536" i="13"/>
  <c r="H2536" i="13"/>
  <c r="E2510" i="13"/>
  <c r="H2510" i="13"/>
  <c r="E2511" i="13"/>
  <c r="H2511" i="13"/>
  <c r="E2512" i="13"/>
  <c r="H2512" i="13"/>
  <c r="E2513" i="13"/>
  <c r="H2513" i="13"/>
  <c r="E2514" i="13"/>
  <c r="H2514" i="13"/>
  <c r="E2515" i="13"/>
  <c r="H2515" i="13"/>
  <c r="E2516" i="13"/>
  <c r="H2516" i="13"/>
  <c r="E2517" i="13"/>
  <c r="H2517" i="13"/>
  <c r="E2518" i="13"/>
  <c r="H2518" i="13"/>
  <c r="E2519" i="13"/>
  <c r="H2519" i="13"/>
  <c r="E2520" i="13"/>
  <c r="H2520" i="13"/>
  <c r="E2521" i="13"/>
  <c r="H2521" i="13"/>
  <c r="E2522" i="13"/>
  <c r="H2522" i="13"/>
  <c r="E2501" i="13"/>
  <c r="H2501" i="13"/>
  <c r="E2502" i="13"/>
  <c r="H2502" i="13"/>
  <c r="E2503" i="13"/>
  <c r="H2503" i="13"/>
  <c r="E2504" i="13"/>
  <c r="H2504" i="13"/>
  <c r="E2505" i="13"/>
  <c r="H2505" i="13"/>
  <c r="E2506" i="13"/>
  <c r="H2506" i="13"/>
  <c r="E2507" i="13"/>
  <c r="H2507" i="13"/>
  <c r="E2508" i="13"/>
  <c r="H2508" i="13"/>
  <c r="E2509" i="13"/>
  <c r="H2509" i="13"/>
  <c r="E2488" i="13"/>
  <c r="H2488" i="13"/>
  <c r="E2489" i="13"/>
  <c r="H2489" i="13"/>
  <c r="E2490" i="13"/>
  <c r="H2490" i="13"/>
  <c r="E2491" i="13"/>
  <c r="H2491" i="13"/>
  <c r="E2492" i="13"/>
  <c r="H2492" i="13"/>
  <c r="E2493" i="13"/>
  <c r="H2493" i="13"/>
  <c r="E2494" i="13"/>
  <c r="H2494" i="13"/>
  <c r="E2495" i="13"/>
  <c r="H2495" i="13"/>
  <c r="E2496" i="13"/>
  <c r="H2496" i="13"/>
  <c r="E2497" i="13"/>
  <c r="H2497" i="13"/>
  <c r="E2498" i="13"/>
  <c r="H2498" i="13"/>
  <c r="E2499" i="13"/>
  <c r="H2499" i="13"/>
  <c r="E2500" i="13"/>
  <c r="H2500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H2467" i="13"/>
  <c r="H2468" i="13"/>
  <c r="H2469" i="13"/>
  <c r="H2470" i="13"/>
  <c r="H2471" i="13"/>
  <c r="H2472" i="13"/>
  <c r="H2473" i="13"/>
  <c r="H2474" i="13"/>
  <c r="H2475" i="13"/>
  <c r="H2476" i="13"/>
  <c r="H2477" i="13"/>
  <c r="H2478" i="13"/>
  <c r="H2479" i="13"/>
  <c r="H2480" i="13"/>
  <c r="H2481" i="13"/>
  <c r="H2482" i="13"/>
  <c r="H2483" i="13"/>
  <c r="H2484" i="13"/>
  <c r="H2485" i="13"/>
  <c r="H2486" i="13"/>
  <c r="E2487" i="13"/>
  <c r="H2487" i="13"/>
  <c r="H2458" i="13"/>
  <c r="H2459" i="13"/>
  <c r="H2460" i="13"/>
  <c r="H2461" i="13"/>
  <c r="H2462" i="13"/>
  <c r="H2463" i="13"/>
  <c r="H2464" i="13"/>
  <c r="H2465" i="13"/>
  <c r="H2466" i="13"/>
  <c r="H2457" i="13"/>
  <c r="H2449" i="13"/>
  <c r="H2450" i="13"/>
  <c r="H2451" i="13"/>
  <c r="H2452" i="13"/>
  <c r="H2453" i="13"/>
  <c r="H2454" i="13"/>
  <c r="H2455" i="13"/>
  <c r="H2456" i="13"/>
  <c r="H2433" i="13"/>
  <c r="H2434" i="13"/>
  <c r="H2435" i="13"/>
  <c r="H2436" i="13"/>
  <c r="H2437" i="13"/>
  <c r="H2438" i="13"/>
  <c r="H2439" i="13"/>
  <c r="H2440" i="13"/>
  <c r="H2441" i="13"/>
  <c r="H2442" i="13"/>
  <c r="H2443" i="13"/>
  <c r="H2444" i="13"/>
  <c r="H2445" i="13"/>
  <c r="H2446" i="13"/>
  <c r="H2447" i="13"/>
  <c r="H2448" i="13"/>
  <c r="H2409" i="13"/>
  <c r="H2410" i="13"/>
  <c r="H2411" i="13"/>
  <c r="H2412" i="13"/>
  <c r="H2413" i="13"/>
  <c r="H2414" i="13"/>
  <c r="H2415" i="13"/>
  <c r="H2416" i="13"/>
  <c r="H2417" i="13"/>
  <c r="H2418" i="13"/>
  <c r="H2419" i="13"/>
  <c r="H2420" i="13"/>
  <c r="H2421" i="13"/>
  <c r="H2422" i="13"/>
  <c r="H2423" i="13"/>
  <c r="H2424" i="13"/>
  <c r="H2425" i="13"/>
  <c r="H2426" i="13"/>
  <c r="H2427" i="13"/>
  <c r="H2428" i="13"/>
  <c r="H2429" i="13"/>
  <c r="H2430" i="13"/>
  <c r="H2431" i="13"/>
  <c r="H2432" i="13"/>
  <c r="H2392" i="13"/>
  <c r="H2393" i="13"/>
  <c r="H2394" i="13"/>
  <c r="H2395" i="13"/>
  <c r="H2396" i="13"/>
  <c r="H2397" i="13"/>
  <c r="H2398" i="13"/>
  <c r="H2399" i="13"/>
  <c r="H2400" i="13"/>
  <c r="H2401" i="13"/>
  <c r="H2402" i="13"/>
  <c r="H2403" i="13"/>
  <c r="H2404" i="13"/>
  <c r="H2405" i="13"/>
  <c r="H2406" i="13"/>
  <c r="H2407" i="13"/>
  <c r="H2408" i="13"/>
  <c r="H2377" i="13"/>
  <c r="H2378" i="13"/>
  <c r="H2379" i="13"/>
  <c r="H2380" i="13"/>
  <c r="H2381" i="13"/>
  <c r="H2382" i="13"/>
  <c r="H2383" i="13"/>
  <c r="H2384" i="13"/>
  <c r="H2385" i="13"/>
  <c r="H2386" i="13"/>
  <c r="H2387" i="13"/>
  <c r="H2388" i="13"/>
  <c r="H2389" i="13"/>
  <c r="H2390" i="13"/>
  <c r="H2391" i="13"/>
  <c r="H2376" i="13"/>
  <c r="E2365" i="13"/>
  <c r="H2365" i="13"/>
  <c r="E2366" i="13"/>
  <c r="H2366" i="13"/>
  <c r="E2367" i="13"/>
  <c r="H2367" i="13"/>
  <c r="E2368" i="13"/>
  <c r="H2368" i="13"/>
  <c r="E2369" i="13"/>
  <c r="H2369" i="13"/>
  <c r="E2370" i="13"/>
  <c r="H2370" i="13"/>
  <c r="E2371" i="13"/>
  <c r="H2371" i="13"/>
  <c r="E2372" i="13"/>
  <c r="H2372" i="13"/>
  <c r="E2373" i="13"/>
  <c r="H2373" i="13"/>
  <c r="H2374" i="13"/>
  <c r="H2375" i="13"/>
  <c r="E2358" i="13"/>
  <c r="H2358" i="13"/>
  <c r="E2359" i="13"/>
  <c r="H2359" i="13"/>
  <c r="E2360" i="13"/>
  <c r="H2360" i="13"/>
  <c r="E2361" i="13"/>
  <c r="H2361" i="13"/>
  <c r="E2362" i="13"/>
  <c r="H2362" i="13"/>
  <c r="E2363" i="13"/>
  <c r="H2363" i="13"/>
  <c r="E2364" i="13"/>
  <c r="H2364" i="13"/>
  <c r="E2337" i="13"/>
  <c r="H2337" i="13"/>
  <c r="E2338" i="13"/>
  <c r="H2338" i="13"/>
  <c r="E2339" i="13"/>
  <c r="H2339" i="13"/>
  <c r="E2340" i="13"/>
  <c r="H2340" i="13"/>
  <c r="E2341" i="13"/>
  <c r="H2341" i="13"/>
  <c r="E2342" i="13"/>
  <c r="H2342" i="13"/>
  <c r="E2343" i="13"/>
  <c r="H2343" i="13"/>
  <c r="E2344" i="13"/>
  <c r="H2344" i="13"/>
  <c r="E2345" i="13"/>
  <c r="H2345" i="13"/>
  <c r="E2346" i="13"/>
  <c r="H2346" i="13"/>
  <c r="E2347" i="13"/>
  <c r="H2347" i="13"/>
  <c r="E2348" i="13"/>
  <c r="H2348" i="13"/>
  <c r="E2349" i="13"/>
  <c r="H2349" i="13"/>
  <c r="E2350" i="13"/>
  <c r="H2350" i="13"/>
  <c r="E2351" i="13"/>
  <c r="H2351" i="13"/>
  <c r="E2352" i="13"/>
  <c r="H2352" i="13"/>
  <c r="E2353" i="13"/>
  <c r="H2353" i="13"/>
  <c r="E2354" i="13"/>
  <c r="H2354" i="13"/>
  <c r="E2355" i="13"/>
  <c r="H2355" i="13"/>
  <c r="E2356" i="13"/>
  <c r="H2356" i="13"/>
  <c r="E2357" i="13"/>
  <c r="H2357" i="13"/>
  <c r="H2316" i="13"/>
  <c r="H2317" i="13"/>
  <c r="H2318" i="13"/>
  <c r="H2319" i="13"/>
  <c r="H2320" i="13"/>
  <c r="H2321" i="13"/>
  <c r="E2322" i="13"/>
  <c r="H2322" i="13"/>
  <c r="E2323" i="13"/>
  <c r="H2323" i="13"/>
  <c r="E2324" i="13"/>
  <c r="H2324" i="13"/>
  <c r="E2325" i="13"/>
  <c r="H2325" i="13"/>
  <c r="E2326" i="13"/>
  <c r="H2326" i="13"/>
  <c r="E2327" i="13"/>
  <c r="H2327" i="13"/>
  <c r="E2328" i="13"/>
  <c r="H2328" i="13"/>
  <c r="E2329" i="13"/>
  <c r="H2329" i="13"/>
  <c r="E2330" i="13"/>
  <c r="H2330" i="13"/>
  <c r="E2331" i="13"/>
  <c r="H2331" i="13"/>
  <c r="E2332" i="13"/>
  <c r="H2332" i="13"/>
  <c r="E2333" i="13"/>
  <c r="H2333" i="13"/>
  <c r="E2334" i="13"/>
  <c r="H2334" i="13"/>
  <c r="E2335" i="13"/>
  <c r="H2335" i="13"/>
  <c r="E2336" i="13"/>
  <c r="H2336" i="13"/>
  <c r="H2315" i="13"/>
  <c r="H2308" i="13"/>
  <c r="H2309" i="13"/>
  <c r="H2310" i="13"/>
  <c r="H2311" i="13"/>
  <c r="H2312" i="13"/>
  <c r="H2313" i="13"/>
  <c r="H2314" i="13"/>
  <c r="E2307" i="13"/>
  <c r="H2307" i="13"/>
  <c r="E2291" i="13"/>
  <c r="H2291" i="13"/>
  <c r="E2292" i="13"/>
  <c r="H2292" i="13"/>
  <c r="E2293" i="13"/>
  <c r="H2293" i="13"/>
  <c r="E2294" i="13"/>
  <c r="H2294" i="13"/>
  <c r="E2295" i="13"/>
  <c r="H2295" i="13"/>
  <c r="E2296" i="13"/>
  <c r="H2296" i="13"/>
  <c r="E2297" i="13"/>
  <c r="H2297" i="13"/>
  <c r="E2298" i="13"/>
  <c r="H2298" i="13"/>
  <c r="E2299" i="13"/>
  <c r="H2299" i="13"/>
  <c r="E2300" i="13"/>
  <c r="H2300" i="13"/>
  <c r="E2301" i="13"/>
  <c r="H2301" i="13"/>
  <c r="E2302" i="13"/>
  <c r="H2302" i="13"/>
  <c r="E2303" i="13"/>
  <c r="H2303" i="13"/>
  <c r="E2304" i="13"/>
  <c r="H2304" i="13"/>
  <c r="E2305" i="13"/>
  <c r="H2305" i="13"/>
  <c r="E2306" i="13"/>
  <c r="H2306" i="13"/>
  <c r="E2273" i="13"/>
  <c r="H2273" i="13"/>
  <c r="E2274" i="13"/>
  <c r="H2274" i="13"/>
  <c r="E2275" i="13"/>
  <c r="H2275" i="13"/>
  <c r="E2276" i="13"/>
  <c r="H2276" i="13"/>
  <c r="E2277" i="13"/>
  <c r="H2277" i="13"/>
  <c r="E2278" i="13"/>
  <c r="H2278" i="13"/>
  <c r="E2279" i="13"/>
  <c r="H2279" i="13"/>
  <c r="E2280" i="13"/>
  <c r="H2280" i="13"/>
  <c r="E2281" i="13"/>
  <c r="H2281" i="13"/>
  <c r="E2282" i="13"/>
  <c r="H2282" i="13"/>
  <c r="E2283" i="13"/>
  <c r="H2283" i="13"/>
  <c r="E2284" i="13"/>
  <c r="H2284" i="13"/>
  <c r="E2285" i="13"/>
  <c r="H2285" i="13"/>
  <c r="E2286" i="13"/>
  <c r="H2286" i="13"/>
  <c r="E2287" i="13"/>
  <c r="H2287" i="13"/>
  <c r="E2288" i="13"/>
  <c r="H2288" i="13"/>
  <c r="E2289" i="13"/>
  <c r="H2289" i="13"/>
  <c r="E2290" i="13"/>
  <c r="H2290" i="13"/>
  <c r="E2259" i="13"/>
  <c r="H2259" i="13"/>
  <c r="E2260" i="13"/>
  <c r="H2260" i="13"/>
  <c r="E2261" i="13"/>
  <c r="H2261" i="13"/>
  <c r="E2262" i="13"/>
  <c r="H2262" i="13"/>
  <c r="E2263" i="13"/>
  <c r="H2263" i="13"/>
  <c r="E2264" i="13"/>
  <c r="H2264" i="13"/>
  <c r="E2265" i="13"/>
  <c r="H2265" i="13"/>
  <c r="E2266" i="13"/>
  <c r="H2266" i="13"/>
  <c r="E2267" i="13"/>
  <c r="H2267" i="13"/>
  <c r="E2268" i="13"/>
  <c r="H2268" i="13"/>
  <c r="E2269" i="13"/>
  <c r="H2269" i="13"/>
  <c r="E2270" i="13"/>
  <c r="H2270" i="13"/>
  <c r="E2271" i="13"/>
  <c r="H2271" i="13"/>
  <c r="E2272" i="13"/>
  <c r="H2272" i="13"/>
  <c r="H2258" i="13"/>
  <c r="H2243" i="13"/>
  <c r="H2244" i="13"/>
  <c r="H2245" i="13"/>
  <c r="H2246" i="13"/>
  <c r="H2247" i="13"/>
  <c r="H2248" i="13"/>
  <c r="H2249" i="13"/>
  <c r="H2250" i="13"/>
  <c r="H2251" i="13"/>
  <c r="H2252" i="13"/>
  <c r="H2253" i="13"/>
  <c r="H2254" i="13"/>
  <c r="H2255" i="13"/>
  <c r="H2256" i="13"/>
  <c r="H2257" i="13"/>
  <c r="H2242" i="13"/>
  <c r="H2228" i="13"/>
  <c r="H2229" i="13"/>
  <c r="H2230" i="13"/>
  <c r="H2231" i="13"/>
  <c r="H2232" i="13"/>
  <c r="H2233" i="13"/>
  <c r="H2234" i="13"/>
  <c r="H2235" i="13"/>
  <c r="H2236" i="13"/>
  <c r="H2237" i="13"/>
  <c r="H2238" i="13"/>
  <c r="H2239" i="13"/>
  <c r="H2240" i="13"/>
  <c r="H2241" i="13"/>
  <c r="H2227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12" i="13"/>
  <c r="H2212" i="13"/>
  <c r="E2213" i="13"/>
  <c r="H2213" i="13"/>
  <c r="E2214" i="13"/>
  <c r="H2214" i="13"/>
  <c r="E2215" i="13"/>
  <c r="H2215" i="13"/>
  <c r="E2216" i="13"/>
  <c r="H2216" i="13"/>
  <c r="E2217" i="13"/>
  <c r="H2217" i="13"/>
  <c r="E2218" i="13"/>
  <c r="H2218" i="13"/>
  <c r="E2219" i="13"/>
  <c r="H2219" i="13"/>
  <c r="E2220" i="13"/>
  <c r="H2220" i="13"/>
  <c r="E2221" i="13"/>
  <c r="H2221" i="13"/>
  <c r="E2222" i="13"/>
  <c r="H2222" i="13"/>
  <c r="E2223" i="13"/>
  <c r="H2223" i="13"/>
  <c r="E2224" i="13"/>
  <c r="H2224" i="13"/>
  <c r="E2225" i="13"/>
  <c r="H2225" i="13"/>
  <c r="E2226" i="13"/>
  <c r="H2226" i="13"/>
  <c r="H2211" i="13"/>
  <c r="E2211" i="13"/>
  <c r="E2189" i="13"/>
  <c r="H2189" i="13"/>
  <c r="E2190" i="13"/>
  <c r="H2190" i="13"/>
  <c r="E2191" i="13"/>
  <c r="H2191" i="13"/>
  <c r="E2192" i="13"/>
  <c r="H2192" i="13"/>
  <c r="E2193" i="13"/>
  <c r="H2193" i="13"/>
  <c r="E2194" i="13"/>
  <c r="H2194" i="13"/>
  <c r="E2195" i="13"/>
  <c r="H2195" i="13"/>
  <c r="E2196" i="13"/>
  <c r="H2196" i="13"/>
  <c r="E2197" i="13"/>
  <c r="H2197" i="13"/>
  <c r="E2198" i="13"/>
  <c r="H2198" i="13"/>
  <c r="E2199" i="13"/>
  <c r="H2199" i="13"/>
  <c r="E2200" i="13"/>
  <c r="H2200" i="13"/>
  <c r="E2201" i="13"/>
  <c r="H2201" i="13"/>
  <c r="E2202" i="13"/>
  <c r="H2202" i="13"/>
  <c r="E2203" i="13"/>
  <c r="H2203" i="13"/>
  <c r="E2204" i="13"/>
  <c r="H2204" i="13"/>
  <c r="E2205" i="13"/>
  <c r="H2205" i="13"/>
  <c r="E2206" i="13"/>
  <c r="H2206" i="13"/>
  <c r="E2207" i="13"/>
  <c r="H2207" i="13"/>
  <c r="E2208" i="13"/>
  <c r="H2208" i="13"/>
  <c r="E2209" i="13"/>
  <c r="H2209" i="13"/>
  <c r="E2210" i="13"/>
  <c r="H2210" i="13"/>
  <c r="E2188" i="13"/>
  <c r="H2188" i="13"/>
  <c r="E2173" i="13"/>
  <c r="H2173" i="13"/>
  <c r="E2174" i="13"/>
  <c r="H2174" i="13"/>
  <c r="E2175" i="13"/>
  <c r="H2175" i="13"/>
  <c r="E2176" i="13"/>
  <c r="H2176" i="13"/>
  <c r="E2177" i="13"/>
  <c r="H2177" i="13"/>
  <c r="E2178" i="13"/>
  <c r="H2178" i="13"/>
  <c r="E2179" i="13"/>
  <c r="H2179" i="13"/>
  <c r="E2180" i="13"/>
  <c r="H2180" i="13"/>
  <c r="E2181" i="13"/>
  <c r="H2181" i="13"/>
  <c r="E2182" i="13"/>
  <c r="H2182" i="13"/>
  <c r="E2183" i="13"/>
  <c r="H2183" i="13"/>
  <c r="E2184" i="13"/>
  <c r="H2184" i="13"/>
  <c r="E2185" i="13"/>
  <c r="H2185" i="13"/>
  <c r="E2186" i="13"/>
  <c r="H2186" i="13"/>
  <c r="E2187" i="13"/>
  <c r="H2187" i="13"/>
  <c r="E2163" i="13"/>
  <c r="H2163" i="13"/>
  <c r="E2164" i="13"/>
  <c r="H2164" i="13"/>
  <c r="E2165" i="13"/>
  <c r="H2165" i="13"/>
  <c r="E2166" i="13"/>
  <c r="H2166" i="13"/>
  <c r="E2167" i="13"/>
  <c r="H2167" i="13"/>
  <c r="E2168" i="13"/>
  <c r="H2168" i="13"/>
  <c r="E2169" i="13"/>
  <c r="H2169" i="13"/>
  <c r="E2170" i="13"/>
  <c r="H2170" i="13"/>
  <c r="E2171" i="13"/>
  <c r="H2171" i="13"/>
  <c r="E2172" i="13"/>
  <c r="H2172" i="13"/>
  <c r="H2162" i="13"/>
  <c r="E2162" i="13"/>
  <c r="E2154" i="13"/>
  <c r="E2155" i="13"/>
  <c r="E2156" i="13"/>
  <c r="E2157" i="13"/>
  <c r="E2158" i="13"/>
  <c r="E2159" i="13"/>
  <c r="E2160" i="13"/>
  <c r="E2161" i="13"/>
  <c r="H2153" i="13"/>
  <c r="H2154" i="13"/>
  <c r="H2155" i="13"/>
  <c r="H2156" i="13"/>
  <c r="H2157" i="13"/>
  <c r="H2158" i="13"/>
  <c r="H2159" i="13"/>
  <c r="H2160" i="13"/>
  <c r="H2161" i="13"/>
  <c r="H2152" i="13"/>
  <c r="H2144" i="13"/>
  <c r="H2145" i="13"/>
  <c r="H2146" i="13"/>
  <c r="H2147" i="13"/>
  <c r="H2148" i="13"/>
  <c r="H2149" i="13"/>
  <c r="H2150" i="13"/>
  <c r="H2151" i="13"/>
  <c r="H2143" i="13"/>
  <c r="H2129" i="13"/>
  <c r="H2130" i="13"/>
  <c r="H2131" i="13"/>
  <c r="H2132" i="13"/>
  <c r="H2133" i="13"/>
  <c r="H2134" i="13"/>
  <c r="H2135" i="13"/>
  <c r="H2136" i="13"/>
  <c r="H2137" i="13"/>
  <c r="H2138" i="13"/>
  <c r="H2139" i="13"/>
  <c r="H2140" i="13"/>
  <c r="H2141" i="13"/>
  <c r="H2142" i="13"/>
  <c r="H2128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H2112" i="13"/>
  <c r="H2113" i="13"/>
  <c r="H2114" i="13"/>
  <c r="H2115" i="13"/>
  <c r="H2116" i="13"/>
  <c r="H2117" i="13"/>
  <c r="H2118" i="13"/>
  <c r="H2119" i="13"/>
  <c r="H2120" i="13"/>
  <c r="H2121" i="13"/>
  <c r="H2122" i="13"/>
  <c r="H2123" i="13"/>
  <c r="H2124" i="13"/>
  <c r="H2125" i="13"/>
  <c r="H2126" i="13"/>
  <c r="H2127" i="13"/>
  <c r="H2111" i="13"/>
  <c r="H2096" i="13"/>
  <c r="H2097" i="13"/>
  <c r="H2098" i="13"/>
  <c r="H2099" i="13"/>
  <c r="H2100" i="13"/>
  <c r="H2101" i="13"/>
  <c r="H2102" i="13"/>
  <c r="H2103" i="13"/>
  <c r="H2104" i="13"/>
  <c r="H2105" i="13"/>
  <c r="H2106" i="13"/>
  <c r="H2107" i="13"/>
  <c r="H2108" i="13"/>
  <c r="H2109" i="13"/>
  <c r="H2110" i="13"/>
  <c r="H2095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H2079" i="13"/>
  <c r="H2080" i="13"/>
  <c r="H2081" i="13"/>
  <c r="H2082" i="13"/>
  <c r="H2083" i="13"/>
  <c r="H2084" i="13"/>
  <c r="H2085" i="13"/>
  <c r="H2086" i="13"/>
  <c r="H2087" i="13"/>
  <c r="H2088" i="13"/>
  <c r="H2089" i="13"/>
  <c r="H2090" i="13"/>
  <c r="H2091" i="13"/>
  <c r="H2092" i="13"/>
  <c r="H2093" i="13"/>
  <c r="H2094" i="13"/>
  <c r="H2078" i="13"/>
  <c r="H2071" i="13"/>
  <c r="H2072" i="13"/>
  <c r="H2073" i="13"/>
  <c r="H2074" i="13"/>
  <c r="H2075" i="13"/>
  <c r="H2076" i="13"/>
  <c r="H2077" i="13"/>
  <c r="H2063" i="13"/>
  <c r="H2064" i="13"/>
  <c r="H2065" i="13"/>
  <c r="H2066" i="13"/>
  <c r="H2067" i="13"/>
  <c r="H2068" i="13"/>
  <c r="H2069" i="13"/>
  <c r="H2070" i="13"/>
  <c r="H2062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H2056" i="13"/>
  <c r="H2057" i="13"/>
  <c r="H2058" i="13"/>
  <c r="H2059" i="13"/>
  <c r="H2060" i="13"/>
  <c r="H2061" i="13"/>
  <c r="H2051" i="13"/>
  <c r="H2052" i="13"/>
  <c r="H2053" i="13"/>
  <c r="H2054" i="13"/>
  <c r="H2055" i="13"/>
  <c r="H2050" i="13"/>
  <c r="H2043" i="13"/>
  <c r="H2044" i="13"/>
  <c r="H2045" i="13"/>
  <c r="H2046" i="13"/>
  <c r="H2047" i="13"/>
  <c r="H2048" i="13"/>
  <c r="H2049" i="13"/>
  <c r="H2042" i="13"/>
  <c r="H2026" i="13"/>
  <c r="H2027" i="13"/>
  <c r="H2028" i="13"/>
  <c r="H2029" i="13"/>
  <c r="H2030" i="13"/>
  <c r="H2031" i="13"/>
  <c r="H2032" i="13"/>
  <c r="H2033" i="13"/>
  <c r="H2034" i="13"/>
  <c r="H2035" i="13"/>
  <c r="H2036" i="13"/>
  <c r="H2037" i="13"/>
  <c r="H2038" i="13"/>
  <c r="H2039" i="13"/>
  <c r="H2040" i="13"/>
  <c r="H2041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2053" i="13"/>
  <c r="E2054" i="13"/>
  <c r="E2055" i="13"/>
  <c r="E2056" i="13"/>
  <c r="E2057" i="13"/>
  <c r="H2025" i="13"/>
  <c r="H2014" i="13"/>
  <c r="H2015" i="13"/>
  <c r="H2016" i="13"/>
  <c r="H2017" i="13"/>
  <c r="H2018" i="13"/>
  <c r="H2019" i="13"/>
  <c r="H2020" i="13"/>
  <c r="H2021" i="13"/>
  <c r="H2022" i="13"/>
  <c r="H2023" i="13"/>
  <c r="H2024" i="13"/>
  <c r="H2013" i="13"/>
  <c r="H2008" i="13"/>
  <c r="H2009" i="13"/>
  <c r="H2010" i="13"/>
  <c r="H2011" i="13"/>
  <c r="H2012" i="13"/>
  <c r="H2007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H1999" i="13"/>
  <c r="H2000" i="13"/>
  <c r="H2001" i="13"/>
  <c r="H2002" i="13"/>
  <c r="H2003" i="13"/>
  <c r="H2004" i="13"/>
  <c r="H2005" i="13"/>
  <c r="H2006" i="13"/>
  <c r="H1998" i="13"/>
  <c r="H1991" i="13"/>
  <c r="H1992" i="13"/>
  <c r="H1993" i="13"/>
  <c r="H1994" i="13"/>
  <c r="H1995" i="13"/>
  <c r="H1996" i="13"/>
  <c r="H1997" i="13"/>
  <c r="H1990" i="13"/>
  <c r="H1979" i="13"/>
  <c r="H1980" i="13"/>
  <c r="H1981" i="13"/>
  <c r="H1982" i="13"/>
  <c r="H1983" i="13"/>
  <c r="H1984" i="13"/>
  <c r="H1985" i="13"/>
  <c r="H1986" i="13"/>
  <c r="H1987" i="13"/>
  <c r="H1988" i="13"/>
  <c r="H1989" i="13"/>
  <c r="H1978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H1968" i="13"/>
  <c r="H1969" i="13"/>
  <c r="H1970" i="13"/>
  <c r="H1971" i="13"/>
  <c r="H1972" i="13"/>
  <c r="H1973" i="13"/>
  <c r="H1974" i="13"/>
  <c r="H1975" i="13"/>
  <c r="H1976" i="13"/>
  <c r="H1977" i="13"/>
  <c r="H1967" i="13"/>
  <c r="H1959" i="13"/>
  <c r="H1960" i="13"/>
  <c r="H1961" i="13"/>
  <c r="H1962" i="13"/>
  <c r="H1963" i="13"/>
  <c r="H1964" i="13"/>
  <c r="H1965" i="13"/>
  <c r="H1966" i="13"/>
  <c r="H1958" i="13"/>
  <c r="H1944" i="13"/>
  <c r="H1945" i="13"/>
  <c r="H1946" i="13"/>
  <c r="H1947" i="13"/>
  <c r="H1948" i="13"/>
  <c r="H1949" i="13"/>
  <c r="H1950" i="13"/>
  <c r="H1951" i="13"/>
  <c r="H1952" i="13"/>
  <c r="H1953" i="13"/>
  <c r="H1954" i="13"/>
  <c r="H1955" i="13"/>
  <c r="H1956" i="13"/>
  <c r="H1957" i="13"/>
  <c r="H1943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H1931" i="13"/>
  <c r="H1932" i="13"/>
  <c r="H1933" i="13"/>
  <c r="H1934" i="13"/>
  <c r="H1935" i="13"/>
  <c r="H1936" i="13"/>
  <c r="H1937" i="13"/>
  <c r="H1938" i="13"/>
  <c r="H1939" i="13"/>
  <c r="H1940" i="13"/>
  <c r="H1941" i="13"/>
  <c r="H1942" i="13"/>
  <c r="H1930" i="13"/>
  <c r="H1922" i="13"/>
  <c r="H1923" i="13"/>
  <c r="H1924" i="13"/>
  <c r="H1925" i="13"/>
  <c r="H1926" i="13"/>
  <c r="H1927" i="13"/>
  <c r="H1928" i="13"/>
  <c r="H1929" i="13"/>
  <c r="H1921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13" i="13"/>
  <c r="H1913" i="13"/>
  <c r="E1914" i="13"/>
  <c r="H1914" i="13"/>
  <c r="E1915" i="13"/>
  <c r="H1915" i="13"/>
  <c r="E1916" i="13"/>
  <c r="H1916" i="13"/>
  <c r="E1917" i="13"/>
  <c r="H1917" i="13"/>
  <c r="E1918" i="13"/>
  <c r="H1918" i="13"/>
  <c r="E1919" i="13"/>
  <c r="H1919" i="13"/>
  <c r="E1920" i="13"/>
  <c r="H1920" i="13"/>
  <c r="H1912" i="13"/>
  <c r="H1904" i="13"/>
  <c r="H1905" i="13"/>
  <c r="H1906" i="13"/>
  <c r="H1907" i="13"/>
  <c r="H1908" i="13"/>
  <c r="H1909" i="13"/>
  <c r="H1910" i="13"/>
  <c r="H1911" i="13"/>
  <c r="H1903" i="13"/>
  <c r="H1894" i="13"/>
  <c r="H1895" i="13"/>
  <c r="H1896" i="13"/>
  <c r="H1897" i="13"/>
  <c r="H1898" i="13"/>
  <c r="H1899" i="13"/>
  <c r="H1900" i="13"/>
  <c r="H1901" i="13"/>
  <c r="H1902" i="13"/>
  <c r="H1893" i="13"/>
  <c r="H1882" i="13"/>
  <c r="H1883" i="13"/>
  <c r="H1884" i="13"/>
  <c r="H1885" i="13"/>
  <c r="H1886" i="13"/>
  <c r="H1887" i="13"/>
  <c r="H1888" i="13"/>
  <c r="H1889" i="13"/>
  <c r="H1890" i="13"/>
  <c r="H1891" i="13"/>
  <c r="H1892" i="13"/>
  <c r="H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H1874" i="13"/>
  <c r="H1875" i="13"/>
  <c r="H1876" i="13"/>
  <c r="H1877" i="13"/>
  <c r="H1878" i="13"/>
  <c r="H1879" i="13"/>
  <c r="H1880" i="13"/>
  <c r="H1873" i="13"/>
  <c r="H1863" i="13"/>
  <c r="H1864" i="13"/>
  <c r="H1865" i="13"/>
  <c r="H1866" i="13"/>
  <c r="H1867" i="13"/>
  <c r="H1868" i="13"/>
  <c r="H1869" i="13"/>
  <c r="H1870" i="13"/>
  <c r="H1871" i="13"/>
  <c r="H1872" i="13"/>
  <c r="H1862" i="13"/>
  <c r="H1853" i="13"/>
  <c r="H1854" i="13"/>
  <c r="H1855" i="13"/>
  <c r="H1856" i="13"/>
  <c r="H1857" i="13"/>
  <c r="H1858" i="13"/>
  <c r="H1859" i="13"/>
  <c r="H1860" i="13"/>
  <c r="H1861" i="13"/>
  <c r="H1852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H1833" i="13"/>
  <c r="H1834" i="13"/>
  <c r="H1835" i="13"/>
  <c r="H1836" i="13"/>
  <c r="H1837" i="13"/>
  <c r="H1838" i="13"/>
  <c r="H1839" i="13"/>
  <c r="H1840" i="13"/>
  <c r="H1841" i="13"/>
  <c r="H1842" i="13"/>
  <c r="H1843" i="13"/>
  <c r="H1844" i="13"/>
  <c r="H1845" i="13"/>
  <c r="H1846" i="13"/>
  <c r="H1847" i="13"/>
  <c r="H1848" i="13"/>
  <c r="H1849" i="13"/>
  <c r="H1850" i="13"/>
  <c r="H1851" i="13"/>
  <c r="H1832" i="13"/>
  <c r="H1820" i="13"/>
  <c r="H1821" i="13"/>
  <c r="H1822" i="13"/>
  <c r="H1823" i="13"/>
  <c r="H1824" i="13"/>
  <c r="H1825" i="13"/>
  <c r="H1826" i="13"/>
  <c r="H1827" i="13"/>
  <c r="H1828" i="13"/>
  <c r="H1829" i="13"/>
  <c r="H1830" i="13"/>
  <c r="H1831" i="13"/>
  <c r="E1847" i="13"/>
  <c r="E1848" i="13"/>
  <c r="E1849" i="13"/>
  <c r="E1850" i="13"/>
  <c r="E1851" i="13"/>
  <c r="H1819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H1806" i="13"/>
  <c r="H1807" i="13"/>
  <c r="H1808" i="13"/>
  <c r="H1809" i="13"/>
  <c r="H1810" i="13"/>
  <c r="H1811" i="13"/>
  <c r="H1812" i="13"/>
  <c r="H1813" i="13"/>
  <c r="H1814" i="13"/>
  <c r="H1815" i="13"/>
  <c r="H1816" i="13"/>
  <c r="H1817" i="13"/>
  <c r="H1818" i="13"/>
  <c r="H1805" i="13"/>
  <c r="H1792" i="13"/>
  <c r="H1793" i="13"/>
  <c r="H1794" i="13"/>
  <c r="H1795" i="13"/>
  <c r="H1796" i="13"/>
  <c r="H1797" i="13"/>
  <c r="H1798" i="13"/>
  <c r="H1799" i="13"/>
  <c r="H1800" i="13"/>
  <c r="H1801" i="13"/>
  <c r="H1802" i="13"/>
  <c r="H1803" i="13"/>
  <c r="H1804" i="13"/>
  <c r="H1791" i="13"/>
  <c r="H1782" i="13"/>
  <c r="H1783" i="13"/>
  <c r="H1784" i="13"/>
  <c r="H1785" i="13"/>
  <c r="H1786" i="13"/>
  <c r="H1787" i="13"/>
  <c r="H1788" i="13"/>
  <c r="H1789" i="13"/>
  <c r="H1790" i="13"/>
  <c r="H1781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H1771" i="13"/>
  <c r="H1772" i="13"/>
  <c r="H1773" i="13"/>
  <c r="H1774" i="13"/>
  <c r="H1775" i="13"/>
  <c r="H1776" i="13"/>
  <c r="H1777" i="13"/>
  <c r="H1778" i="13"/>
  <c r="H1779" i="13"/>
  <c r="H1780" i="13"/>
  <c r="H1770" i="13"/>
  <c r="H1754" i="13"/>
  <c r="H1755" i="13"/>
  <c r="H1756" i="13"/>
  <c r="H1757" i="13"/>
  <c r="H1758" i="13"/>
  <c r="H1759" i="13"/>
  <c r="H1760" i="13"/>
  <c r="H1761" i="13"/>
  <c r="H1762" i="13"/>
  <c r="H1763" i="13"/>
  <c r="H1764" i="13"/>
  <c r="H1765" i="13"/>
  <c r="H1766" i="13"/>
  <c r="H1767" i="13"/>
  <c r="H1768" i="13"/>
  <c r="H1769" i="13"/>
  <c r="H1753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H1747" i="13"/>
  <c r="H1748" i="13"/>
  <c r="H1749" i="13"/>
  <c r="H1750" i="13"/>
  <c r="H1751" i="13"/>
  <c r="H1752" i="13"/>
  <c r="H1746" i="13"/>
  <c r="H1737" i="13"/>
  <c r="H1738" i="13"/>
  <c r="H1739" i="13"/>
  <c r="H1740" i="13"/>
  <c r="H1741" i="13"/>
  <c r="H1742" i="13"/>
  <c r="H1743" i="13"/>
  <c r="H1744" i="13"/>
  <c r="H1745" i="13"/>
  <c r="H1736" i="13"/>
  <c r="H1730" i="13"/>
  <c r="H1731" i="13"/>
  <c r="H1732" i="13"/>
  <c r="H1733" i="13"/>
  <c r="H1734" i="13"/>
  <c r="H1735" i="13"/>
  <c r="H1729" i="13"/>
  <c r="H1719" i="13"/>
  <c r="H1720" i="13"/>
  <c r="H1721" i="13"/>
  <c r="H1722" i="13"/>
  <c r="H1723" i="13"/>
  <c r="H1724" i="13"/>
  <c r="H1725" i="13"/>
  <c r="H1726" i="13"/>
  <c r="H1727" i="13"/>
  <c r="H1728" i="13"/>
  <c r="H1718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H1707" i="13"/>
  <c r="H1708" i="13"/>
  <c r="H1709" i="13"/>
  <c r="H1710" i="13"/>
  <c r="H1711" i="13"/>
  <c r="H1712" i="13"/>
  <c r="H1713" i="13"/>
  <c r="H1714" i="13"/>
  <c r="H1715" i="13"/>
  <c r="H1716" i="13"/>
  <c r="H1717" i="13"/>
  <c r="H1706" i="13"/>
  <c r="H1695" i="13"/>
  <c r="H1696" i="13"/>
  <c r="H1697" i="13"/>
  <c r="H1698" i="13"/>
  <c r="H1699" i="13"/>
  <c r="H1700" i="13"/>
  <c r="H1701" i="13"/>
  <c r="H1702" i="13"/>
  <c r="H1703" i="13"/>
  <c r="H1704" i="13"/>
  <c r="H1705" i="13"/>
  <c r="H1694" i="13"/>
  <c r="H1685" i="13"/>
  <c r="H1686" i="13"/>
  <c r="H1687" i="13"/>
  <c r="H1688" i="13"/>
  <c r="H1689" i="13"/>
  <c r="H1690" i="13"/>
  <c r="H1691" i="13"/>
  <c r="H1692" i="13"/>
  <c r="H1693" i="13"/>
  <c r="H1684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H1671" i="13"/>
  <c r="H1672" i="13"/>
  <c r="H1673" i="13"/>
  <c r="H1674" i="13"/>
  <c r="H1675" i="13"/>
  <c r="H1676" i="13"/>
  <c r="H1677" i="13"/>
  <c r="H1678" i="13"/>
  <c r="H1679" i="13"/>
  <c r="H1680" i="13"/>
  <c r="H1681" i="13"/>
  <c r="H1682" i="13"/>
  <c r="H1683" i="13"/>
  <c r="H1670" i="13"/>
  <c r="H1661" i="13"/>
  <c r="H1662" i="13"/>
  <c r="H1663" i="13"/>
  <c r="H1664" i="13"/>
  <c r="H1665" i="13"/>
  <c r="H1666" i="13"/>
  <c r="H1667" i="13"/>
  <c r="H1668" i="13"/>
  <c r="H1669" i="13"/>
  <c r="H1660" i="13"/>
  <c r="H1657" i="13"/>
  <c r="H1658" i="13"/>
  <c r="H1659" i="13"/>
  <c r="H1656" i="13"/>
  <c r="H1650" i="13"/>
  <c r="H1651" i="13"/>
  <c r="H1652" i="13"/>
  <c r="H1653" i="13"/>
  <c r="H1654" i="13"/>
  <c r="H1655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H1649" i="13"/>
  <c r="H1636" i="13"/>
  <c r="H1637" i="13"/>
  <c r="H1638" i="13"/>
  <c r="H1639" i="13"/>
  <c r="H1640" i="13"/>
  <c r="H1641" i="13"/>
  <c r="H1642" i="13"/>
  <c r="H1643" i="13"/>
  <c r="H1644" i="13"/>
  <c r="H1645" i="13"/>
  <c r="H1646" i="13"/>
  <c r="H1647" i="13"/>
  <c r="H1648" i="13"/>
  <c r="H1635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H1628" i="13"/>
  <c r="H1629" i="13"/>
  <c r="H1630" i="13"/>
  <c r="H1631" i="13"/>
  <c r="H1632" i="13"/>
  <c r="H1633" i="13"/>
  <c r="H1634" i="13"/>
  <c r="H1627" i="13"/>
  <c r="H1610" i="13"/>
  <c r="H1611" i="13"/>
  <c r="H1612" i="13"/>
  <c r="H1613" i="13"/>
  <c r="H1614" i="13"/>
  <c r="H1615" i="13"/>
  <c r="H1616" i="13"/>
  <c r="H1617" i="13"/>
  <c r="H1618" i="13"/>
  <c r="H1619" i="13"/>
  <c r="H1620" i="13"/>
  <c r="H1621" i="13"/>
  <c r="H1622" i="13"/>
  <c r="H1623" i="13"/>
  <c r="H1624" i="13"/>
  <c r="H1625" i="13"/>
  <c r="H1626" i="13"/>
  <c r="H1609" i="13"/>
  <c r="H1601" i="13"/>
  <c r="H1602" i="13"/>
  <c r="H1603" i="13"/>
  <c r="H1604" i="13"/>
  <c r="H1605" i="13"/>
  <c r="H1606" i="13"/>
  <c r="H1607" i="13"/>
  <c r="H1608" i="13"/>
  <c r="H1600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594" i="13"/>
  <c r="E1595" i="13"/>
  <c r="E1596" i="13"/>
  <c r="E1597" i="13"/>
  <c r="E1598" i="13"/>
  <c r="E1599" i="13"/>
  <c r="H1592" i="13"/>
  <c r="H1593" i="13"/>
  <c r="H1594" i="13"/>
  <c r="H1595" i="13"/>
  <c r="H1596" i="13"/>
  <c r="H1597" i="13"/>
  <c r="H1598" i="13"/>
  <c r="H1599" i="13"/>
  <c r="H1591" i="13"/>
  <c r="H1584" i="13"/>
  <c r="H1585" i="13"/>
  <c r="H1586" i="13"/>
  <c r="H1587" i="13"/>
  <c r="H1588" i="13"/>
  <c r="H1589" i="13"/>
  <c r="H1590" i="13"/>
  <c r="H1583" i="13"/>
  <c r="H1573" i="13"/>
  <c r="H1574" i="13"/>
  <c r="H1575" i="13"/>
  <c r="H1576" i="13"/>
  <c r="H1577" i="13"/>
  <c r="H1578" i="13"/>
  <c r="H1579" i="13"/>
  <c r="H1580" i="13"/>
  <c r="H1581" i="13"/>
  <c r="H1582" i="13"/>
  <c r="H1572" i="13"/>
  <c r="H1562" i="13"/>
  <c r="H1563" i="13"/>
  <c r="H1564" i="13"/>
  <c r="H1565" i="13"/>
  <c r="H1566" i="13"/>
  <c r="H1567" i="13"/>
  <c r="H1568" i="13"/>
  <c r="H1569" i="13"/>
  <c r="H1570" i="13"/>
  <c r="H1571" i="13"/>
  <c r="H1561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H1555" i="13"/>
  <c r="H1556" i="13"/>
  <c r="H1557" i="13"/>
  <c r="H1558" i="13"/>
  <c r="H1559" i="13"/>
  <c r="H1560" i="13"/>
  <c r="H1554" i="13"/>
  <c r="H1545" i="13"/>
  <c r="H1546" i="13"/>
  <c r="H1547" i="13"/>
  <c r="H1548" i="13"/>
  <c r="H1549" i="13"/>
  <c r="H1550" i="13"/>
  <c r="H1551" i="13"/>
  <c r="H1552" i="13"/>
  <c r="H1553" i="13"/>
  <c r="H1544" i="13"/>
  <c r="H1530" i="13"/>
  <c r="H1531" i="13"/>
  <c r="H1532" i="13"/>
  <c r="H1533" i="13"/>
  <c r="H1534" i="13"/>
  <c r="H1535" i="13"/>
  <c r="H1536" i="13"/>
  <c r="H1537" i="13"/>
  <c r="H1538" i="13"/>
  <c r="H1539" i="13"/>
  <c r="H1540" i="13"/>
  <c r="H1541" i="13"/>
  <c r="H1542" i="13"/>
  <c r="H1543" i="13"/>
  <c r="H1529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H1518" i="13"/>
  <c r="H1519" i="13"/>
  <c r="H1520" i="13"/>
  <c r="H1521" i="13"/>
  <c r="H1522" i="13"/>
  <c r="H1523" i="13"/>
  <c r="H1524" i="13"/>
  <c r="H1525" i="13"/>
  <c r="H1526" i="13"/>
  <c r="H1527" i="13"/>
  <c r="H1528" i="13"/>
  <c r="H1517" i="13"/>
  <c r="H1506" i="13" l="1"/>
  <c r="H1507" i="13"/>
  <c r="H1508" i="13"/>
  <c r="H1509" i="13"/>
  <c r="H1510" i="13"/>
  <c r="H1511" i="13"/>
  <c r="H1512" i="13"/>
  <c r="H1513" i="13"/>
  <c r="H1514" i="13"/>
  <c r="H1515" i="13"/>
  <c r="H1516" i="13"/>
  <c r="H1505" i="13"/>
  <c r="H1497" i="13"/>
  <c r="H1498" i="13"/>
  <c r="H1499" i="13"/>
  <c r="H1500" i="13"/>
  <c r="H1501" i="13"/>
  <c r="H1502" i="13"/>
  <c r="H1503" i="13"/>
  <c r="H1504" i="13"/>
  <c r="H1496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H1481" i="13"/>
  <c r="H1482" i="13"/>
  <c r="H1483" i="13"/>
  <c r="H1484" i="13"/>
  <c r="H1485" i="13"/>
  <c r="H1486" i="13"/>
  <c r="H1487" i="13"/>
  <c r="H1488" i="13"/>
  <c r="H1489" i="13"/>
  <c r="H1490" i="13"/>
  <c r="H1491" i="13"/>
  <c r="H1492" i="13"/>
  <c r="H1493" i="13"/>
  <c r="H1494" i="13"/>
  <c r="H1495" i="13"/>
  <c r="H1480" i="13"/>
  <c r="E1472" i="13"/>
  <c r="E1473" i="13"/>
  <c r="E1474" i="13"/>
  <c r="E1475" i="13"/>
  <c r="E1476" i="13"/>
  <c r="E1477" i="13"/>
  <c r="E1478" i="13"/>
  <c r="E1479" i="13"/>
  <c r="H1473" i="13"/>
  <c r="H1474" i="13"/>
  <c r="H1475" i="13"/>
  <c r="H1476" i="13"/>
  <c r="H1477" i="13"/>
  <c r="H1478" i="13"/>
  <c r="H1479" i="13"/>
  <c r="H1472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H1457" i="13"/>
  <c r="H1458" i="13"/>
  <c r="H1459" i="13"/>
  <c r="H1460" i="13"/>
  <c r="H1461" i="13"/>
  <c r="H1462" i="13"/>
  <c r="H1463" i="13"/>
  <c r="H1464" i="13"/>
  <c r="H1465" i="13"/>
  <c r="H1466" i="13"/>
  <c r="H1467" i="13"/>
  <c r="H1468" i="13"/>
  <c r="H1469" i="13"/>
  <c r="H1470" i="13"/>
  <c r="H1471" i="13"/>
  <c r="H1456" i="13"/>
  <c r="H1440" i="13"/>
  <c r="H1441" i="13"/>
  <c r="H1442" i="13"/>
  <c r="H1443" i="13"/>
  <c r="H1444" i="13"/>
  <c r="H1445" i="13"/>
  <c r="H1446" i="13"/>
  <c r="H1447" i="13"/>
  <c r="H1448" i="13"/>
  <c r="H1449" i="13"/>
  <c r="H1450" i="13"/>
  <c r="H1451" i="13"/>
  <c r="H1452" i="13"/>
  <c r="H1453" i="13"/>
  <c r="H1454" i="13"/>
  <c r="H1455" i="13"/>
  <c r="H1439" i="13"/>
  <c r="H1428" i="13"/>
  <c r="H1429" i="13"/>
  <c r="H1430" i="13"/>
  <c r="H1431" i="13"/>
  <c r="H1432" i="13"/>
  <c r="H1433" i="13"/>
  <c r="H1434" i="13"/>
  <c r="H1435" i="13"/>
  <c r="H1436" i="13"/>
  <c r="H1437" i="13"/>
  <c r="H1438" i="13"/>
  <c r="H1427" i="13"/>
  <c r="H1418" i="13"/>
  <c r="H1419" i="13"/>
  <c r="H1420" i="13"/>
  <c r="H1421" i="13"/>
  <c r="H1422" i="13"/>
  <c r="H1423" i="13"/>
  <c r="H1424" i="13"/>
  <c r="H1425" i="13"/>
  <c r="H1426" i="13"/>
  <c r="H1417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H1407" i="13"/>
  <c r="H1408" i="13"/>
  <c r="H1409" i="13"/>
  <c r="H1410" i="13"/>
  <c r="H1411" i="13"/>
  <c r="H1412" i="13"/>
  <c r="H1413" i="13"/>
  <c r="H1414" i="13"/>
  <c r="H1415" i="13"/>
  <c r="H141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H1406" i="13"/>
  <c r="H1396" i="13"/>
  <c r="H1397" i="13"/>
  <c r="H1398" i="13"/>
  <c r="H1399" i="13"/>
  <c r="H1400" i="13"/>
  <c r="H1401" i="13"/>
  <c r="H1402" i="13"/>
  <c r="H1403" i="13"/>
  <c r="H1404" i="13"/>
  <c r="H1405" i="13"/>
  <c r="H1395" i="13"/>
  <c r="H1384" i="13"/>
  <c r="H1385" i="13"/>
  <c r="H1386" i="13"/>
  <c r="H1387" i="13"/>
  <c r="H1388" i="13"/>
  <c r="H1389" i="13"/>
  <c r="H1390" i="13"/>
  <c r="H1391" i="13"/>
  <c r="H1392" i="13"/>
  <c r="H1393" i="13"/>
  <c r="H1394" i="13"/>
  <c r="H1383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374" i="13"/>
  <c r="H1374" i="13"/>
  <c r="E1375" i="13"/>
  <c r="H1375" i="13"/>
  <c r="E1376" i="13"/>
  <c r="H1376" i="13"/>
  <c r="E1377" i="13"/>
  <c r="H1377" i="13"/>
  <c r="E1378" i="13"/>
  <c r="H1378" i="13"/>
  <c r="E1379" i="13"/>
  <c r="H1379" i="13"/>
  <c r="E1380" i="13"/>
  <c r="H1380" i="13"/>
  <c r="E1381" i="13"/>
  <c r="H1381" i="13"/>
  <c r="E1382" i="13"/>
  <c r="H1382" i="13"/>
  <c r="H1373" i="13"/>
  <c r="E1373" i="13"/>
  <c r="H1366" i="13"/>
  <c r="H1367" i="13"/>
  <c r="H1368" i="13"/>
  <c r="H1369" i="13"/>
  <c r="H1370" i="13"/>
  <c r="H1371" i="13"/>
  <c r="H1372" i="13"/>
  <c r="H1365" i="13"/>
  <c r="H1353" i="13"/>
  <c r="H1354" i="13"/>
  <c r="H1355" i="13"/>
  <c r="H1356" i="13"/>
  <c r="H1357" i="13"/>
  <c r="H1358" i="13"/>
  <c r="H1359" i="13"/>
  <c r="H1360" i="13"/>
  <c r="H1361" i="13"/>
  <c r="H1362" i="13"/>
  <c r="H1363" i="13"/>
  <c r="H1364" i="13"/>
  <c r="H1352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H1341" i="13"/>
  <c r="H1342" i="13"/>
  <c r="H1343" i="13"/>
  <c r="H1344" i="13"/>
  <c r="H1345" i="13"/>
  <c r="H1346" i="13"/>
  <c r="H1347" i="13"/>
  <c r="H1348" i="13"/>
  <c r="H1349" i="13"/>
  <c r="H1350" i="13"/>
  <c r="H1351" i="13"/>
  <c r="H1340" i="13"/>
  <c r="H1333" i="13"/>
  <c r="H1334" i="13"/>
  <c r="H1335" i="13"/>
  <c r="H1336" i="13"/>
  <c r="H1337" i="13"/>
  <c r="H1338" i="13"/>
  <c r="H1339" i="13"/>
  <c r="H1332" i="13"/>
  <c r="H1328" i="13"/>
  <c r="H1329" i="13"/>
  <c r="H1330" i="13"/>
  <c r="H1331" i="13"/>
  <c r="H1327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H1319" i="13"/>
  <c r="H1320" i="13"/>
  <c r="H1321" i="13"/>
  <c r="H1322" i="13"/>
  <c r="H1323" i="13"/>
  <c r="H1324" i="13"/>
  <c r="H1325" i="13"/>
  <c r="H1326" i="13"/>
  <c r="H1318" i="13"/>
  <c r="H1307" i="13"/>
  <c r="H1308" i="13"/>
  <c r="H1309" i="13"/>
  <c r="H1310" i="13"/>
  <c r="H1311" i="13"/>
  <c r="H1312" i="13"/>
  <c r="H1313" i="13"/>
  <c r="H1314" i="13"/>
  <c r="H1315" i="13"/>
  <c r="H1316" i="13"/>
  <c r="H1317" i="13"/>
  <c r="H1306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H1293" i="13"/>
  <c r="H1294" i="13"/>
  <c r="H1295" i="13"/>
  <c r="H1296" i="13"/>
  <c r="H1297" i="13"/>
  <c r="H1298" i="13"/>
  <c r="H1299" i="13"/>
  <c r="H1300" i="13"/>
  <c r="H1301" i="13"/>
  <c r="H1302" i="13"/>
  <c r="H1303" i="13"/>
  <c r="H1304" i="13"/>
  <c r="H1305" i="13"/>
  <c r="H1292" i="13"/>
  <c r="H1288" i="13"/>
  <c r="H1289" i="13"/>
  <c r="H1290" i="13"/>
  <c r="H1291" i="13"/>
  <c r="H1287" i="13"/>
  <c r="H1283" i="13"/>
  <c r="H1284" i="13"/>
  <c r="H1285" i="13"/>
  <c r="H1286" i="13"/>
  <c r="H1282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H1275" i="13"/>
  <c r="H1276" i="13"/>
  <c r="H1277" i="13"/>
  <c r="H1278" i="13"/>
  <c r="H1279" i="13"/>
  <c r="H1280" i="13"/>
  <c r="H1281" i="13"/>
  <c r="H1274" i="13"/>
  <c r="H1272" i="13"/>
  <c r="H1273" i="13"/>
  <c r="H1271" i="13"/>
  <c r="H1261" i="13"/>
  <c r="H1262" i="13"/>
  <c r="H1263" i="13"/>
  <c r="H1264" i="13"/>
  <c r="H1265" i="13"/>
  <c r="H1266" i="13"/>
  <c r="H1267" i="13"/>
  <c r="H1268" i="13"/>
  <c r="H1269" i="13"/>
  <c r="H1270" i="13"/>
  <c r="H1260" i="13"/>
  <c r="H1259" i="13"/>
  <c r="H1258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48" i="13"/>
  <c r="E1249" i="13"/>
  <c r="E1250" i="13"/>
  <c r="E1251" i="13"/>
  <c r="E1252" i="13"/>
  <c r="E1253" i="13"/>
  <c r="E1254" i="13"/>
  <c r="E1255" i="13"/>
  <c r="E1256" i="13"/>
  <c r="E1257" i="13"/>
  <c r="H1247" i="13"/>
  <c r="H1248" i="13"/>
  <c r="H1249" i="13"/>
  <c r="H1250" i="13"/>
  <c r="H1251" i="13"/>
  <c r="H1252" i="13"/>
  <c r="H1253" i="13"/>
  <c r="H1254" i="13"/>
  <c r="H1255" i="13"/>
  <c r="H1256" i="13"/>
  <c r="H1257" i="13"/>
  <c r="H1246" i="13"/>
  <c r="H1245" i="13"/>
  <c r="H1231" i="13"/>
  <c r="H1232" i="13"/>
  <c r="H1233" i="13"/>
  <c r="H1234" i="13"/>
  <c r="H1235" i="13"/>
  <c r="H1236" i="13"/>
  <c r="H1237" i="13"/>
  <c r="H1238" i="13"/>
  <c r="H1239" i="13"/>
  <c r="H1240" i="13"/>
  <c r="H1241" i="13"/>
  <c r="H1242" i="13"/>
  <c r="H1243" i="13"/>
  <c r="H1244" i="13"/>
  <c r="H1230" i="13"/>
  <c r="H1228" i="13"/>
  <c r="H1229" i="13"/>
  <c r="H1227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H1219" i="13"/>
  <c r="H1220" i="13"/>
  <c r="H1221" i="13"/>
  <c r="H1222" i="13"/>
  <c r="H1223" i="13"/>
  <c r="H1224" i="13"/>
  <c r="H1225" i="13"/>
  <c r="H1226" i="13"/>
  <c r="H1218" i="13"/>
  <c r="H1205" i="13"/>
  <c r="H1206" i="13"/>
  <c r="H1207" i="13"/>
  <c r="H1208" i="13"/>
  <c r="H1209" i="13"/>
  <c r="H1210" i="13"/>
  <c r="H1211" i="13"/>
  <c r="H1212" i="13"/>
  <c r="H1213" i="13"/>
  <c r="H1214" i="13"/>
  <c r="H1215" i="13"/>
  <c r="H1216" i="13"/>
  <c r="H1217" i="13"/>
  <c r="H1204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199" i="13"/>
  <c r="E1200" i="13"/>
  <c r="E1201" i="13"/>
  <c r="E1202" i="13"/>
  <c r="E1203" i="13"/>
  <c r="H1191" i="13"/>
  <c r="H1192" i="13"/>
  <c r="H1193" i="13"/>
  <c r="H1194" i="13"/>
  <c r="H1195" i="13"/>
  <c r="H1196" i="13"/>
  <c r="H1197" i="13"/>
  <c r="H1198" i="13"/>
  <c r="H1199" i="13"/>
  <c r="H1200" i="13"/>
  <c r="H1201" i="13"/>
  <c r="H1202" i="13"/>
  <c r="H1203" i="13"/>
  <c r="H1190" i="13"/>
  <c r="H1178" i="13"/>
  <c r="H1179" i="13"/>
  <c r="H1180" i="13"/>
  <c r="H1181" i="13"/>
  <c r="H1182" i="13"/>
  <c r="H1183" i="13"/>
  <c r="H1184" i="13"/>
  <c r="H1185" i="13"/>
  <c r="H1186" i="13"/>
  <c r="H1187" i="13"/>
  <c r="H1188" i="13"/>
  <c r="H1189" i="13"/>
  <c r="H1177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70" i="13"/>
  <c r="E1171" i="13"/>
  <c r="E1172" i="13"/>
  <c r="E1173" i="13"/>
  <c r="E1174" i="13"/>
  <c r="E1175" i="13"/>
  <c r="E1176" i="13"/>
  <c r="H1170" i="13"/>
  <c r="H1171" i="13"/>
  <c r="H1172" i="13"/>
  <c r="H1173" i="13"/>
  <c r="H1174" i="13"/>
  <c r="H1175" i="13"/>
  <c r="H1176" i="13"/>
  <c r="H1169" i="13"/>
  <c r="E1169" i="13"/>
  <c r="E1160" i="13"/>
  <c r="E1161" i="13"/>
  <c r="E1162" i="13"/>
  <c r="E1163" i="13"/>
  <c r="E1164" i="13"/>
  <c r="E1165" i="13"/>
  <c r="E1166" i="13"/>
  <c r="E1167" i="13"/>
  <c r="E1168" i="13"/>
  <c r="H1155" i="13"/>
  <c r="H1156" i="13"/>
  <c r="H1157" i="13"/>
  <c r="H1158" i="13"/>
  <c r="H1159" i="13"/>
  <c r="H1160" i="13"/>
  <c r="H1161" i="13"/>
  <c r="H1162" i="13"/>
  <c r="H1163" i="13"/>
  <c r="H1164" i="13"/>
  <c r="H1165" i="13"/>
  <c r="H1166" i="13"/>
  <c r="H1167" i="13"/>
  <c r="H1168" i="13"/>
  <c r="H1154" i="13"/>
  <c r="H1139" i="13"/>
  <c r="H1140" i="13"/>
  <c r="H1141" i="13"/>
  <c r="H1142" i="13"/>
  <c r="H1143" i="13"/>
  <c r="H1144" i="13"/>
  <c r="H1145" i="13"/>
  <c r="H1146" i="13"/>
  <c r="H1147" i="13"/>
  <c r="H1148" i="13"/>
  <c r="H1149" i="13"/>
  <c r="H1150" i="13"/>
  <c r="H1151" i="13"/>
  <c r="H1152" i="13"/>
  <c r="H1153" i="13"/>
  <c r="H1138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H1121" i="13"/>
  <c r="H1122" i="13"/>
  <c r="H1123" i="13"/>
  <c r="H1124" i="13"/>
  <c r="H1125" i="13"/>
  <c r="H1126" i="13"/>
  <c r="H1127" i="13"/>
  <c r="H1128" i="13"/>
  <c r="H1129" i="13"/>
  <c r="H1130" i="13"/>
  <c r="H1131" i="13"/>
  <c r="H1132" i="13"/>
  <c r="H1133" i="13"/>
  <c r="H1134" i="13"/>
  <c r="H1135" i="13"/>
  <c r="H1136" i="13"/>
  <c r="H1137" i="13"/>
  <c r="H1120" i="13"/>
  <c r="H1105" i="13"/>
  <c r="H1106" i="13"/>
  <c r="H1107" i="13"/>
  <c r="H1108" i="13"/>
  <c r="H1109" i="13"/>
  <c r="H1110" i="13"/>
  <c r="H1111" i="13"/>
  <c r="H1112" i="13"/>
  <c r="H1113" i="13"/>
  <c r="H1114" i="13"/>
  <c r="H1115" i="13"/>
  <c r="H1116" i="13"/>
  <c r="H1117" i="13"/>
  <c r="H1118" i="13"/>
  <c r="H1119" i="13"/>
  <c r="H1104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H1087" i="13"/>
  <c r="H1088" i="13"/>
  <c r="H1089" i="13"/>
  <c r="H1090" i="13"/>
  <c r="H1091" i="13"/>
  <c r="H1092" i="13"/>
  <c r="H1093" i="13"/>
  <c r="H1094" i="13"/>
  <c r="H1095" i="13"/>
  <c r="H1096" i="13"/>
  <c r="H1097" i="13"/>
  <c r="H1098" i="13"/>
  <c r="H1099" i="13"/>
  <c r="H1100" i="13"/>
  <c r="H1101" i="13"/>
  <c r="H1102" i="13"/>
  <c r="H1103" i="13"/>
  <c r="H1086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65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50" i="13"/>
  <c r="H1045" i="13"/>
  <c r="H1046" i="13"/>
  <c r="H1047" i="13"/>
  <c r="H1048" i="13"/>
  <c r="H1049" i="13"/>
  <c r="H1044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H1037" i="13"/>
  <c r="H1038" i="13"/>
  <c r="H1039" i="13"/>
  <c r="H1040" i="13"/>
  <c r="H1041" i="13"/>
  <c r="H1042" i="13"/>
  <c r="H1043" i="13"/>
  <c r="H1036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24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10" i="13"/>
  <c r="H1002" i="13"/>
  <c r="H1003" i="13"/>
  <c r="H1004" i="13"/>
  <c r="H1005" i="13"/>
  <c r="H1006" i="13"/>
  <c r="H1007" i="13"/>
  <c r="H1008" i="13"/>
  <c r="H1009" i="13"/>
  <c r="H1001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983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977" i="13"/>
  <c r="E978" i="13"/>
  <c r="E979" i="13"/>
  <c r="E980" i="13"/>
  <c r="E981" i="13"/>
  <c r="E982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67" i="13"/>
  <c r="H957" i="13"/>
  <c r="H958" i="13"/>
  <c r="H959" i="13"/>
  <c r="H960" i="13"/>
  <c r="H961" i="13"/>
  <c r="H962" i="13"/>
  <c r="H963" i="13"/>
  <c r="H964" i="13"/>
  <c r="H965" i="13"/>
  <c r="H966" i="13"/>
  <c r="H956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46" i="13"/>
  <c r="E947" i="13"/>
  <c r="E948" i="13"/>
  <c r="E949" i="13"/>
  <c r="E950" i="13"/>
  <c r="E951" i="13"/>
  <c r="E952" i="13"/>
  <c r="E953" i="13"/>
  <c r="E954" i="13"/>
  <c r="E955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42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27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08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H897" i="13"/>
  <c r="H898" i="13"/>
  <c r="H899" i="13"/>
  <c r="H900" i="13"/>
  <c r="H901" i="13"/>
  <c r="H902" i="13"/>
  <c r="H903" i="13"/>
  <c r="H904" i="13"/>
  <c r="H905" i="13"/>
  <c r="H906" i="13"/>
  <c r="H907" i="13"/>
  <c r="H896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83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H872" i="13"/>
  <c r="H873" i="13"/>
  <c r="H874" i="13"/>
  <c r="H875" i="13"/>
  <c r="H876" i="13"/>
  <c r="H877" i="13"/>
  <c r="H878" i="13"/>
  <c r="H879" i="13"/>
  <c r="H880" i="13"/>
  <c r="H881" i="13"/>
  <c r="H882" i="13"/>
  <c r="H871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H843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30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10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789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H787" i="13"/>
  <c r="H788" i="13"/>
  <c r="H778" i="13"/>
  <c r="H779" i="13"/>
  <c r="H780" i="13"/>
  <c r="H781" i="13"/>
  <c r="H782" i="13"/>
  <c r="H783" i="13"/>
  <c r="H784" i="13"/>
  <c r="H785" i="13"/>
  <c r="H786" i="13"/>
  <c r="H777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63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46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H735" i="13"/>
  <c r="H736" i="13"/>
  <c r="H737" i="13"/>
  <c r="H738" i="13"/>
  <c r="H739" i="13"/>
  <c r="H740" i="13"/>
  <c r="H741" i="13"/>
  <c r="H742" i="13"/>
  <c r="H743" i="13"/>
  <c r="H744" i="13"/>
  <c r="H745" i="13"/>
  <c r="H734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21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05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691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75" i="13"/>
  <c r="H664" i="13"/>
  <c r="H665" i="13"/>
  <c r="H666" i="13"/>
  <c r="H667" i="13"/>
  <c r="H668" i="13"/>
  <c r="H669" i="13"/>
  <c r="H670" i="13"/>
  <c r="H671" i="13"/>
  <c r="H672" i="13"/>
  <c r="H673" i="13"/>
  <c r="H674" i="13"/>
  <c r="H663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47" i="13"/>
  <c r="E659" i="13"/>
  <c r="E660" i="13"/>
  <c r="E661" i="13"/>
  <c r="E662" i="13"/>
  <c r="E663" i="13"/>
  <c r="E664" i="13"/>
  <c r="E665" i="13"/>
  <c r="E666" i="13"/>
  <c r="E667" i="13"/>
  <c r="H638" i="13"/>
  <c r="H639" i="13"/>
  <c r="H640" i="13"/>
  <c r="H641" i="13"/>
  <c r="H642" i="13"/>
  <c r="H643" i="13"/>
  <c r="H644" i="13"/>
  <c r="H645" i="13"/>
  <c r="H646" i="13"/>
  <c r="H637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21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H614" i="13"/>
  <c r="H615" i="13"/>
  <c r="H616" i="13"/>
  <c r="H617" i="13"/>
  <c r="H618" i="13"/>
  <c r="H619" i="13"/>
  <c r="H620" i="13"/>
  <c r="H613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H603" i="13"/>
  <c r="H604" i="13"/>
  <c r="H605" i="13"/>
  <c r="H606" i="13"/>
  <c r="H607" i="13"/>
  <c r="H608" i="13"/>
  <c r="H609" i="13"/>
  <c r="H610" i="13"/>
  <c r="H611" i="13"/>
  <c r="H612" i="13"/>
  <c r="H602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H591" i="13"/>
  <c r="H592" i="13"/>
  <c r="H593" i="13"/>
  <c r="H594" i="13"/>
  <c r="H595" i="13"/>
  <c r="H596" i="13"/>
  <c r="H597" i="13"/>
  <c r="H598" i="13"/>
  <c r="H599" i="13"/>
  <c r="H600" i="13"/>
  <c r="H601" i="13"/>
  <c r="H590" i="13"/>
  <c r="E581" i="13"/>
  <c r="E582" i="13"/>
  <c r="E583" i="13"/>
  <c r="E584" i="13"/>
  <c r="E585" i="13"/>
  <c r="E586" i="13"/>
  <c r="E587" i="13"/>
  <c r="E588" i="13"/>
  <c r="E589" i="13"/>
  <c r="H581" i="13"/>
  <c r="H582" i="13"/>
  <c r="H583" i="13"/>
  <c r="H584" i="13"/>
  <c r="H585" i="13"/>
  <c r="H586" i="13"/>
  <c r="H587" i="13"/>
  <c r="H588" i="13"/>
  <c r="H589" i="13"/>
  <c r="H580" i="13"/>
  <c r="E580" i="13"/>
  <c r="E571" i="13"/>
  <c r="E572" i="13"/>
  <c r="E573" i="13"/>
  <c r="E574" i="13"/>
  <c r="E575" i="13"/>
  <c r="E576" i="13"/>
  <c r="E577" i="13"/>
  <c r="E578" i="13"/>
  <c r="E579" i="13"/>
  <c r="H572" i="13"/>
  <c r="H573" i="13"/>
  <c r="H574" i="13"/>
  <c r="H575" i="13"/>
  <c r="H576" i="13"/>
  <c r="H577" i="13"/>
  <c r="H578" i="13"/>
  <c r="H579" i="13"/>
  <c r="H571" i="13"/>
  <c r="E565" i="13"/>
  <c r="E566" i="13"/>
  <c r="E567" i="13"/>
  <c r="E568" i="13"/>
  <c r="E569" i="13"/>
  <c r="E570" i="13"/>
  <c r="H563" i="13"/>
  <c r="H564" i="13"/>
  <c r="H565" i="13"/>
  <c r="H566" i="13"/>
  <c r="H567" i="13"/>
  <c r="H568" i="13"/>
  <c r="H569" i="13"/>
  <c r="H570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42" i="13"/>
  <c r="E543" i="13"/>
  <c r="E544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31" i="13"/>
  <c r="H524" i="13"/>
  <c r="H525" i="13"/>
  <c r="H526" i="13"/>
  <c r="H527" i="13"/>
  <c r="H528" i="13"/>
  <c r="H529" i="13"/>
  <c r="H530" i="13"/>
  <c r="H523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H501" i="13"/>
  <c r="H492" i="13"/>
  <c r="H493" i="13"/>
  <c r="H494" i="13"/>
  <c r="H495" i="13"/>
  <c r="H496" i="13"/>
  <c r="H497" i="13"/>
  <c r="H498" i="13"/>
  <c r="H499" i="13"/>
  <c r="H500" i="13"/>
  <c r="H491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H487" i="13"/>
  <c r="H488" i="13"/>
  <c r="H489" i="13"/>
  <c r="H490" i="13"/>
  <c r="H486" i="13"/>
  <c r="H482" i="13"/>
  <c r="H483" i="13"/>
  <c r="H484" i="13"/>
  <c r="H485" i="13"/>
  <c r="H481" i="13"/>
  <c r="H472" i="13"/>
  <c r="H473" i="13"/>
  <c r="H474" i="13"/>
  <c r="H475" i="13"/>
  <c r="H476" i="13"/>
  <c r="H477" i="13"/>
  <c r="H478" i="13"/>
  <c r="H479" i="13"/>
  <c r="H480" i="13"/>
  <c r="E484" i="13"/>
  <c r="E485" i="13"/>
  <c r="E486" i="13"/>
  <c r="E487" i="13"/>
  <c r="E488" i="13"/>
  <c r="E489" i="13"/>
  <c r="E490" i="13"/>
  <c r="H471" i="13"/>
  <c r="H463" i="13"/>
  <c r="H464" i="13"/>
  <c r="H465" i="13"/>
  <c r="H466" i="13"/>
  <c r="H467" i="13"/>
  <c r="H468" i="13"/>
  <c r="H469" i="13"/>
  <c r="H470" i="13"/>
  <c r="H46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4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24" i="13"/>
  <c r="H420" i="13"/>
  <c r="H421" i="13"/>
  <c r="H422" i="13"/>
  <c r="H423" i="13"/>
  <c r="H419" i="13"/>
  <c r="H413" i="13"/>
  <c r="H414" i="13"/>
  <c r="H415" i="13"/>
  <c r="H416" i="13"/>
  <c r="H417" i="13"/>
  <c r="H418" i="13"/>
  <c r="H412" i="13"/>
  <c r="H403" i="13"/>
  <c r="H404" i="13"/>
  <c r="H405" i="13"/>
  <c r="H406" i="13"/>
  <c r="H407" i="13"/>
  <c r="H408" i="13"/>
  <c r="H409" i="13"/>
  <c r="H410" i="13"/>
  <c r="H411" i="13"/>
  <c r="H402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386" i="13"/>
  <c r="H381" i="13"/>
  <c r="H382" i="13"/>
  <c r="H383" i="13"/>
  <c r="H384" i="13"/>
  <c r="H385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H380" i="13"/>
  <c r="E380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65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H359" i="13"/>
  <c r="H360" i="13"/>
  <c r="H361" i="13"/>
  <c r="H362" i="13"/>
  <c r="H363" i="13"/>
  <c r="H364" i="13"/>
  <c r="H358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45" i="13"/>
  <c r="H339" i="13"/>
  <c r="H340" i="13"/>
  <c r="H341" i="13"/>
  <c r="H342" i="13"/>
  <c r="H343" i="13"/>
  <c r="H344" i="13"/>
  <c r="H338" i="13"/>
  <c r="H328" i="13"/>
  <c r="H329" i="13"/>
  <c r="H330" i="13"/>
  <c r="H331" i="13"/>
  <c r="H332" i="13"/>
  <c r="H333" i="13"/>
  <c r="H334" i="13"/>
  <c r="H335" i="13"/>
  <c r="H336" i="13"/>
  <c r="H337" i="13"/>
  <c r="H327" i="13"/>
  <c r="H324" i="13"/>
  <c r="H325" i="13"/>
  <c r="H326" i="13"/>
  <c r="H323" i="13"/>
  <c r="H318" i="13"/>
  <c r="H319" i="13"/>
  <c r="H320" i="13"/>
  <c r="H321" i="13"/>
  <c r="H322" i="13"/>
  <c r="H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H311" i="13"/>
  <c r="H312" i="13"/>
  <c r="H313" i="13"/>
  <c r="H314" i="13"/>
  <c r="H315" i="13"/>
  <c r="H316" i="13"/>
  <c r="H310" i="13"/>
  <c r="H307" i="13"/>
  <c r="H308" i="13"/>
  <c r="H309" i="13"/>
  <c r="H306" i="13"/>
  <c r="H297" i="13"/>
  <c r="H298" i="13"/>
  <c r="H299" i="13"/>
  <c r="H300" i="13"/>
  <c r="H301" i="13"/>
  <c r="H302" i="13"/>
  <c r="H303" i="13"/>
  <c r="H304" i="13"/>
  <c r="H305" i="13"/>
  <c r="H296" i="13"/>
  <c r="H286" i="13"/>
  <c r="H287" i="13"/>
  <c r="H288" i="13"/>
  <c r="H289" i="13"/>
  <c r="H290" i="13"/>
  <c r="H291" i="13"/>
  <c r="H292" i="13"/>
  <c r="H293" i="13"/>
  <c r="H294" i="13"/>
  <c r="H295" i="13"/>
  <c r="H285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H267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51" i="13"/>
  <c r="H249" i="13"/>
  <c r="H250" i="13"/>
  <c r="H248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H238" i="13"/>
  <c r="H239" i="13"/>
  <c r="H240" i="13"/>
  <c r="H241" i="13"/>
  <c r="H242" i="13"/>
  <c r="H243" i="13"/>
  <c r="H244" i="13"/>
  <c r="H245" i="13"/>
  <c r="H246" i="13"/>
  <c r="H247" i="13"/>
  <c r="H237" i="13"/>
  <c r="H232" i="13"/>
  <c r="H233" i="13"/>
  <c r="H234" i="13"/>
  <c r="H235" i="13"/>
  <c r="H236" i="13"/>
  <c r="H231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17" i="13"/>
  <c r="H207" i="13"/>
  <c r="H208" i="13"/>
  <c r="H209" i="13"/>
  <c r="H210" i="13"/>
  <c r="H211" i="13"/>
  <c r="H212" i="13"/>
  <c r="H213" i="13"/>
  <c r="H214" i="13"/>
  <c r="H215" i="13"/>
  <c r="H216" i="13"/>
  <c r="H206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H198" i="13"/>
  <c r="H199" i="13"/>
  <c r="H200" i="13"/>
  <c r="H201" i="13"/>
  <c r="H202" i="13"/>
  <c r="H203" i="13"/>
  <c r="H204" i="13"/>
  <c r="H205" i="13"/>
  <c r="H197" i="13"/>
  <c r="H190" i="13"/>
  <c r="H191" i="13"/>
  <c r="H192" i="13"/>
  <c r="H193" i="13"/>
  <c r="H194" i="13"/>
  <c r="H195" i="13"/>
  <c r="H196" i="13"/>
  <c r="H189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68" i="13"/>
  <c r="E168" i="13"/>
  <c r="H167" i="13"/>
  <c r="H166" i="13"/>
  <c r="H165" i="13"/>
  <c r="H164" i="13"/>
  <c r="H163" i="13"/>
  <c r="H162" i="13"/>
  <c r="H161" i="13"/>
  <c r="H160" i="13"/>
  <c r="H159" i="13"/>
  <c r="H158" i="13"/>
  <c r="E163" i="13"/>
  <c r="E164" i="13"/>
  <c r="E165" i="13"/>
  <c r="E166" i="13"/>
  <c r="E167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1" i="13"/>
  <c r="H112" i="13"/>
  <c r="H113" i="13"/>
  <c r="H114" i="13"/>
  <c r="H115" i="13"/>
  <c r="H116" i="13"/>
  <c r="H110" i="13"/>
  <c r="E157" i="13"/>
  <c r="E158" i="13"/>
  <c r="E159" i="13"/>
  <c r="E160" i="13"/>
  <c r="E161" i="13"/>
  <c r="E162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H99" i="13"/>
  <c r="H100" i="13"/>
  <c r="H101" i="13"/>
  <c r="H102" i="13"/>
  <c r="H103" i="13"/>
  <c r="H104" i="13"/>
  <c r="H105" i="13"/>
  <c r="H106" i="13"/>
  <c r="H107" i="13"/>
  <c r="H108" i="13"/>
  <c r="H109" i="13"/>
  <c r="E104" i="13"/>
  <c r="H98" i="13"/>
  <c r="H49" i="13"/>
  <c r="E49" i="13"/>
  <c r="E42" i="13"/>
  <c r="H42" i="13"/>
  <c r="H92" i="13"/>
  <c r="H93" i="13"/>
  <c r="H94" i="13"/>
  <c r="H95" i="13"/>
  <c r="H96" i="13"/>
  <c r="H97" i="13"/>
  <c r="H91" i="13"/>
  <c r="H87" i="13"/>
  <c r="H88" i="13"/>
  <c r="H89" i="13"/>
  <c r="H90" i="13"/>
  <c r="H83" i="13"/>
  <c r="H84" i="13"/>
  <c r="H85" i="13"/>
  <c r="H86" i="13"/>
  <c r="H82" i="13"/>
  <c r="H71" i="13"/>
  <c r="H72" i="13"/>
  <c r="H73" i="13"/>
  <c r="H74" i="13"/>
  <c r="H75" i="13"/>
  <c r="H76" i="13"/>
  <c r="H77" i="13"/>
  <c r="H78" i="13"/>
  <c r="H79" i="13"/>
  <c r="H80" i="13"/>
  <c r="H81" i="13"/>
  <c r="H70" i="13"/>
  <c r="H61" i="13"/>
  <c r="H62" i="13"/>
  <c r="H63" i="13"/>
  <c r="H64" i="13"/>
  <c r="H65" i="13"/>
  <c r="H66" i="13"/>
  <c r="H67" i="13"/>
  <c r="H68" i="13"/>
  <c r="H69" i="13"/>
  <c r="H60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5" i="13"/>
  <c r="H53" i="13"/>
  <c r="H54" i="13"/>
  <c r="H55" i="13"/>
  <c r="H56" i="13"/>
  <c r="H57" i="13"/>
  <c r="H58" i="13"/>
  <c r="H59" i="13"/>
  <c r="H52" i="13"/>
  <c r="H46" i="13"/>
  <c r="H47" i="13"/>
  <c r="H48" i="13"/>
  <c r="H50" i="13"/>
  <c r="H51" i="13"/>
  <c r="H45" i="13"/>
  <c r="H31" i="13"/>
  <c r="H32" i="13"/>
  <c r="H33" i="13"/>
  <c r="H34" i="13"/>
  <c r="H35" i="13"/>
  <c r="H36" i="13"/>
  <c r="H37" i="13"/>
  <c r="H38" i="13"/>
  <c r="H39" i="13"/>
  <c r="H40" i="13"/>
  <c r="H41" i="13"/>
  <c r="H43" i="13"/>
  <c r="H44" i="13"/>
  <c r="H30" i="13"/>
  <c r="H23" i="13"/>
  <c r="H24" i="13"/>
  <c r="H25" i="13"/>
  <c r="H26" i="13"/>
  <c r="H27" i="13"/>
  <c r="H28" i="13"/>
  <c r="H29" i="13"/>
  <c r="H22" i="13"/>
  <c r="H14" i="13"/>
  <c r="H15" i="13"/>
  <c r="H16" i="13"/>
  <c r="H17" i="13"/>
  <c r="H18" i="13"/>
  <c r="H19" i="13"/>
  <c r="H20" i="13"/>
  <c r="H21" i="13"/>
  <c r="H3" i="13"/>
  <c r="H4" i="13"/>
  <c r="H5" i="13"/>
  <c r="H6" i="13"/>
  <c r="H7" i="13"/>
  <c r="H8" i="13"/>
  <c r="H9" i="13"/>
  <c r="H10" i="13"/>
  <c r="H11" i="13"/>
  <c r="H1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3" i="13"/>
  <c r="E44" i="13"/>
  <c r="E45" i="13"/>
  <c r="E46" i="13"/>
  <c r="E47" i="13"/>
  <c r="E48" i="13"/>
  <c r="E50" i="13"/>
  <c r="E51" i="13"/>
  <c r="E52" i="13"/>
  <c r="E53" i="13"/>
  <c r="E54" i="13"/>
  <c r="E55" i="13"/>
  <c r="E56" i="13"/>
  <c r="H13" i="13"/>
  <c r="H2" i="13"/>
  <c r="E2" i="13"/>
  <c r="H666" i="12" l="1"/>
  <c r="H665" i="12"/>
  <c r="H664" i="12"/>
  <c r="H663" i="12"/>
  <c r="H662" i="12"/>
  <c r="H661" i="12"/>
  <c r="H660" i="12"/>
  <c r="H659" i="12"/>
  <c r="H658" i="12"/>
  <c r="H657" i="12"/>
  <c r="H656" i="12"/>
  <c r="H655" i="12"/>
  <c r="H654" i="12"/>
  <c r="H653" i="12"/>
  <c r="H652" i="12"/>
  <c r="H651" i="12"/>
  <c r="H650" i="12"/>
  <c r="H649" i="12"/>
  <c r="H648" i="12"/>
  <c r="H647" i="12"/>
  <c r="H646" i="12"/>
  <c r="H645" i="12"/>
  <c r="H644" i="12"/>
  <c r="H643" i="12"/>
  <c r="H642" i="12"/>
  <c r="H641" i="12"/>
  <c r="H640" i="12"/>
  <c r="H639" i="12"/>
  <c r="H638" i="12"/>
  <c r="H637" i="12"/>
  <c r="H636" i="12"/>
  <c r="H635" i="12"/>
  <c r="H634" i="12"/>
  <c r="H633" i="12"/>
  <c r="H632" i="12"/>
  <c r="H631" i="12"/>
  <c r="H630" i="12"/>
  <c r="H629" i="12"/>
  <c r="H628" i="12"/>
  <c r="H627" i="12"/>
  <c r="H626" i="12"/>
  <c r="H625" i="12"/>
  <c r="H624" i="12"/>
  <c r="H623" i="12"/>
  <c r="H622" i="12"/>
  <c r="H621" i="12"/>
  <c r="H620" i="12"/>
  <c r="H619" i="12"/>
  <c r="H618" i="12"/>
  <c r="H617" i="12"/>
  <c r="H616" i="12"/>
  <c r="H615" i="12"/>
  <c r="H614" i="12"/>
  <c r="H613" i="12"/>
  <c r="H612" i="12"/>
  <c r="H611" i="12"/>
  <c r="H610" i="12"/>
  <c r="H609" i="12"/>
  <c r="H608" i="12"/>
  <c r="H607" i="12"/>
  <c r="H606" i="12"/>
  <c r="H605" i="12"/>
  <c r="H604" i="12"/>
  <c r="H603" i="12"/>
  <c r="H602" i="12"/>
  <c r="H601" i="12"/>
  <c r="H600" i="12"/>
  <c r="H599" i="12"/>
  <c r="H598" i="12"/>
  <c r="H597" i="12"/>
  <c r="H596" i="12"/>
  <c r="H595" i="12"/>
  <c r="H594" i="12"/>
  <c r="H593" i="12"/>
  <c r="H592" i="12"/>
  <c r="H591" i="12"/>
  <c r="H590" i="12"/>
  <c r="H589" i="12"/>
  <c r="H588" i="12"/>
  <c r="H587" i="12"/>
  <c r="H586" i="12"/>
  <c r="H585" i="12"/>
  <c r="H584" i="12"/>
  <c r="H583" i="12"/>
  <c r="H582" i="12"/>
  <c r="H581" i="12"/>
  <c r="H580" i="12"/>
  <c r="H579" i="12"/>
  <c r="H578" i="12"/>
  <c r="H577" i="12"/>
  <c r="H576" i="12"/>
  <c r="H575" i="12"/>
  <c r="H574" i="12"/>
  <c r="H573" i="12"/>
  <c r="H572" i="12"/>
  <c r="H571" i="12"/>
  <c r="H570" i="12"/>
  <c r="H569" i="12"/>
  <c r="H568" i="12"/>
  <c r="H567" i="12"/>
  <c r="H566" i="12"/>
  <c r="H565" i="12"/>
  <c r="H564" i="12"/>
  <c r="H563" i="12"/>
  <c r="H562" i="12"/>
  <c r="H561" i="12"/>
  <c r="H560" i="12"/>
  <c r="H559" i="12"/>
  <c r="H558" i="12"/>
  <c r="H557" i="12"/>
  <c r="H556" i="12"/>
  <c r="H555" i="12"/>
  <c r="H554" i="12"/>
  <c r="H553" i="12"/>
  <c r="H552" i="12"/>
  <c r="H551" i="12"/>
  <c r="H550" i="12"/>
  <c r="H549" i="12"/>
  <c r="H548" i="12"/>
  <c r="H547" i="12"/>
  <c r="H546" i="12"/>
  <c r="H545" i="12"/>
  <c r="H544" i="12"/>
  <c r="H543" i="12"/>
  <c r="H542" i="12"/>
  <c r="H541" i="12"/>
  <c r="H540" i="12"/>
  <c r="H539" i="12"/>
  <c r="H538" i="12"/>
  <c r="H537" i="12"/>
  <c r="H536" i="12"/>
  <c r="H535" i="12"/>
  <c r="H534" i="12"/>
  <c r="H533" i="12"/>
  <c r="H532" i="12"/>
  <c r="H531" i="12"/>
  <c r="H530" i="12"/>
  <c r="H529" i="12"/>
  <c r="H528" i="12"/>
  <c r="H527" i="12"/>
  <c r="H526" i="12"/>
  <c r="H525" i="12"/>
  <c r="H524" i="12"/>
  <c r="H523" i="12"/>
  <c r="H522" i="12"/>
  <c r="H521" i="12"/>
  <c r="H520" i="12"/>
  <c r="H519" i="12"/>
  <c r="H518" i="12"/>
  <c r="H517" i="12"/>
  <c r="H516" i="12"/>
  <c r="H515" i="12"/>
  <c r="H514" i="12"/>
  <c r="H513" i="12"/>
  <c r="H512" i="12"/>
  <c r="H511" i="12"/>
  <c r="H510" i="12"/>
  <c r="H509" i="12"/>
  <c r="H508" i="12"/>
  <c r="H507" i="12"/>
  <c r="H506" i="12"/>
  <c r="H505" i="12"/>
  <c r="H504" i="12"/>
  <c r="H503" i="12"/>
  <c r="H502" i="12"/>
  <c r="H501" i="12"/>
  <c r="H500" i="12"/>
  <c r="H499" i="12"/>
  <c r="H498" i="12"/>
  <c r="H497" i="12"/>
  <c r="H496" i="12"/>
  <c r="H495" i="12"/>
  <c r="H494" i="12"/>
  <c r="H493" i="12"/>
  <c r="H492" i="12"/>
  <c r="H491" i="12"/>
  <c r="H490" i="12"/>
  <c r="H489" i="12"/>
  <c r="H488" i="12"/>
  <c r="H487" i="12"/>
  <c r="H486" i="12"/>
  <c r="H485" i="12"/>
  <c r="H484" i="12"/>
  <c r="H483" i="12"/>
  <c r="H482" i="12"/>
  <c r="H481" i="12"/>
  <c r="H480" i="12"/>
  <c r="H479" i="12"/>
  <c r="H478" i="12"/>
  <c r="H477" i="12"/>
  <c r="H476" i="12"/>
  <c r="H475" i="12"/>
  <c r="H474" i="12"/>
  <c r="H473" i="12"/>
  <c r="H472" i="12"/>
  <c r="H471" i="12"/>
  <c r="H470" i="12"/>
  <c r="H469" i="12"/>
  <c r="H468" i="12"/>
  <c r="H467" i="12"/>
  <c r="H466" i="12"/>
  <c r="H465" i="12"/>
  <c r="H464" i="12"/>
  <c r="H463" i="12"/>
  <c r="H462" i="12"/>
  <c r="H461" i="12"/>
  <c r="H460" i="12"/>
  <c r="H459" i="12"/>
  <c r="H458" i="12"/>
  <c r="H457" i="12"/>
  <c r="H456" i="12"/>
  <c r="H455" i="12"/>
  <c r="H454" i="12"/>
  <c r="H453" i="12"/>
  <c r="H452" i="12"/>
  <c r="H451" i="12"/>
  <c r="H450" i="12"/>
  <c r="H449" i="12"/>
  <c r="H448" i="12"/>
  <c r="H447" i="12"/>
  <c r="H446" i="12"/>
  <c r="H445" i="12"/>
  <c r="H444" i="12"/>
  <c r="H443" i="12"/>
  <c r="H442" i="12"/>
  <c r="H441" i="12"/>
  <c r="H440" i="12"/>
  <c r="H439" i="12"/>
  <c r="H438" i="12"/>
  <c r="H437" i="12"/>
  <c r="H436" i="12"/>
  <c r="H435" i="12"/>
  <c r="H434" i="12"/>
  <c r="H433" i="12"/>
  <c r="H432" i="12"/>
  <c r="H431" i="12"/>
  <c r="H430" i="12"/>
  <c r="H429" i="12"/>
  <c r="H428" i="12"/>
  <c r="H427" i="12"/>
  <c r="H426" i="12"/>
  <c r="H425" i="12"/>
  <c r="H424" i="12"/>
  <c r="H423" i="12"/>
  <c r="H422" i="12"/>
  <c r="H421" i="12"/>
  <c r="H420" i="12"/>
  <c r="H419" i="12"/>
  <c r="H418" i="12"/>
  <c r="H417" i="12"/>
  <c r="H416" i="12"/>
  <c r="H415" i="12"/>
  <c r="H414" i="12"/>
  <c r="H413" i="12"/>
  <c r="H412" i="12"/>
  <c r="H411" i="12"/>
  <c r="H410" i="12"/>
  <c r="H409" i="12"/>
  <c r="H408" i="12"/>
  <c r="H407" i="12"/>
  <c r="H406" i="12"/>
  <c r="H405" i="12"/>
  <c r="H404" i="12"/>
  <c r="H403" i="12"/>
  <c r="H402" i="12"/>
  <c r="H401" i="12"/>
  <c r="H400" i="12"/>
  <c r="H399" i="12"/>
  <c r="H398" i="12"/>
  <c r="H397" i="12"/>
  <c r="H396" i="12"/>
  <c r="H395" i="12"/>
  <c r="H394" i="12"/>
  <c r="H393" i="12"/>
  <c r="H392" i="12"/>
  <c r="H391" i="12"/>
  <c r="H390" i="12"/>
  <c r="H389" i="12"/>
  <c r="H388" i="12"/>
  <c r="H387" i="12"/>
  <c r="H386" i="12"/>
  <c r="H385" i="12"/>
  <c r="H384" i="12"/>
  <c r="H383" i="12"/>
  <c r="H382" i="12"/>
  <c r="H381" i="12"/>
  <c r="H380" i="12"/>
  <c r="H379" i="12"/>
  <c r="H378" i="12"/>
  <c r="H377" i="12"/>
  <c r="H376" i="12"/>
  <c r="H375" i="12"/>
  <c r="H374" i="12"/>
  <c r="H373" i="12"/>
  <c r="H372" i="12"/>
  <c r="H371" i="12"/>
  <c r="H370" i="12"/>
  <c r="H369" i="12"/>
  <c r="H368" i="12"/>
  <c r="H367" i="12"/>
  <c r="H366" i="12"/>
  <c r="H365" i="12"/>
  <c r="H364" i="12"/>
  <c r="H363" i="12"/>
  <c r="H362" i="12"/>
  <c r="H361" i="12"/>
  <c r="H360" i="12"/>
  <c r="H359" i="12"/>
  <c r="H358" i="12"/>
  <c r="H357" i="12"/>
  <c r="H356" i="12"/>
  <c r="H355" i="12"/>
  <c r="H354" i="12"/>
  <c r="H353" i="12"/>
  <c r="H352" i="12"/>
  <c r="H351" i="12"/>
  <c r="H350" i="12"/>
  <c r="H349" i="12"/>
  <c r="H348" i="12"/>
  <c r="H347" i="12"/>
  <c r="H346" i="12"/>
  <c r="H345" i="12"/>
  <c r="H344" i="12"/>
  <c r="H343" i="12"/>
  <c r="H342" i="12"/>
  <c r="H341" i="12"/>
  <c r="H340" i="12"/>
  <c r="H339" i="12"/>
  <c r="H338" i="12"/>
  <c r="H337" i="12"/>
  <c r="H336" i="12"/>
  <c r="H335" i="12"/>
  <c r="H334" i="12"/>
  <c r="H333" i="12"/>
  <c r="H332" i="12"/>
  <c r="H331" i="12"/>
  <c r="H330" i="12"/>
  <c r="H329" i="12"/>
  <c r="H328" i="12"/>
  <c r="H327" i="12"/>
  <c r="H326" i="12"/>
  <c r="H325" i="12"/>
  <c r="H324" i="12"/>
  <c r="H323" i="12"/>
  <c r="H322" i="12"/>
  <c r="H321" i="12"/>
  <c r="H320" i="12"/>
  <c r="H319" i="12"/>
  <c r="H318" i="12"/>
  <c r="H317" i="12"/>
  <c r="H316" i="12"/>
  <c r="H315" i="12"/>
  <c r="H314" i="12"/>
  <c r="H313" i="12"/>
  <c r="H312" i="12"/>
  <c r="H311" i="12"/>
  <c r="H310" i="12"/>
  <c r="H309" i="12"/>
  <c r="H308" i="12"/>
  <c r="H307" i="12"/>
  <c r="H306" i="12"/>
  <c r="H305" i="12"/>
  <c r="H304" i="12"/>
  <c r="H303" i="12"/>
  <c r="H302" i="12"/>
  <c r="H301" i="12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AY99" i="10" l="1"/>
  <c r="AW99" i="10"/>
  <c r="AU99" i="10"/>
  <c r="AS99" i="10"/>
  <c r="AQ99" i="10"/>
  <c r="AO99" i="10"/>
  <c r="AM99" i="10"/>
  <c r="AK99" i="10"/>
  <c r="AI99" i="10"/>
  <c r="AG99" i="10"/>
  <c r="AE99" i="10"/>
  <c r="AC99" i="10"/>
  <c r="AA99" i="10"/>
  <c r="Y99" i="10"/>
  <c r="W99" i="10"/>
  <c r="U99" i="10"/>
  <c r="S99" i="10"/>
  <c r="Q99" i="10"/>
  <c r="O99" i="10"/>
  <c r="M99" i="10"/>
  <c r="K99" i="10"/>
  <c r="I99" i="10"/>
  <c r="G99" i="10"/>
  <c r="D99" i="10"/>
  <c r="AY100" i="10" l="1"/>
  <c r="AW100" i="10"/>
  <c r="AU100" i="10"/>
  <c r="AS100" i="10"/>
  <c r="AQ100" i="10"/>
  <c r="AO100" i="10"/>
  <c r="AM100" i="10"/>
  <c r="AK100" i="10"/>
  <c r="AI100" i="10"/>
  <c r="AG100" i="10"/>
  <c r="AE100" i="10"/>
  <c r="AC100" i="10"/>
  <c r="AA100" i="10"/>
  <c r="Y100" i="10"/>
  <c r="W100" i="10"/>
  <c r="U100" i="10"/>
  <c r="S100" i="10"/>
  <c r="Q100" i="10"/>
  <c r="O100" i="10"/>
  <c r="M100" i="10"/>
  <c r="K100" i="10"/>
  <c r="I100" i="10"/>
  <c r="G100" i="10"/>
  <c r="E100" i="10"/>
  <c r="D100" i="10"/>
  <c r="AD100" i="10" s="1"/>
  <c r="Z100" i="10" l="1"/>
  <c r="X100" i="10"/>
  <c r="AP100" i="10"/>
  <c r="F100" i="10"/>
  <c r="J100" i="10"/>
  <c r="AX100" i="10"/>
  <c r="N100" i="10"/>
  <c r="V100" i="10"/>
  <c r="AL100" i="10"/>
  <c r="AT100" i="10"/>
  <c r="L100" i="10"/>
  <c r="AH100" i="10"/>
  <c r="AZ100" i="10"/>
  <c r="H100" i="10"/>
  <c r="P100" i="10"/>
  <c r="AF100" i="10"/>
  <c r="AV100" i="10"/>
  <c r="R100" i="10"/>
  <c r="AN100" i="10"/>
  <c r="T100" i="10"/>
  <c r="AB100" i="10"/>
  <c r="AJ100" i="10"/>
  <c r="AR100" i="10"/>
  <c r="BB2922" i="1"/>
  <c r="BB2920" i="1"/>
  <c r="BB2917" i="1"/>
  <c r="BB2773" i="1"/>
  <c r="BB2771" i="1"/>
  <c r="BB2763" i="1"/>
  <c r="BB2762" i="1"/>
  <c r="BB2852" i="1" l="1"/>
  <c r="BB2853" i="1"/>
  <c r="BB2854" i="1"/>
  <c r="BB2855" i="1"/>
  <c r="BB2856" i="1"/>
  <c r="BB2857" i="1"/>
  <c r="BB2858" i="1"/>
  <c r="BB2859" i="1"/>
  <c r="BB2860" i="1"/>
  <c r="BB2861" i="1"/>
  <c r="BB2862" i="1"/>
  <c r="BB2863" i="1"/>
  <c r="BB2864" i="1"/>
  <c r="BB2865" i="1"/>
  <c r="BB2866" i="1"/>
  <c r="BB2627" i="1"/>
  <c r="BB2628" i="1"/>
  <c r="BB2629" i="1"/>
  <c r="BB2630" i="1"/>
  <c r="BB2631" i="1"/>
  <c r="BB2632" i="1"/>
  <c r="BB2633" i="1"/>
  <c r="BB2634" i="1"/>
  <c r="BB2635" i="1"/>
  <c r="BB2636" i="1"/>
  <c r="BB2637" i="1"/>
  <c r="BB2638" i="1"/>
  <c r="BB2639" i="1"/>
  <c r="BB2640" i="1"/>
  <c r="BB2641" i="1"/>
  <c r="BB2642" i="1"/>
  <c r="BB2643" i="1"/>
  <c r="BB2644" i="1"/>
  <c r="BB2645" i="1"/>
  <c r="BB2646" i="1"/>
  <c r="BB2647" i="1"/>
  <c r="BB2648" i="1"/>
  <c r="BB2649" i="1"/>
  <c r="BB2650" i="1"/>
  <c r="BB2651" i="1"/>
  <c r="BB2652" i="1"/>
  <c r="BB2653" i="1"/>
  <c r="BB2654" i="1"/>
  <c r="BB2655" i="1"/>
  <c r="BB2656" i="1"/>
  <c r="D94" i="10"/>
  <c r="AA94" i="10"/>
  <c r="AG94" i="10"/>
  <c r="Y94" i="10"/>
  <c r="M101" i="10"/>
  <c r="M94" i="10"/>
  <c r="U94" i="10"/>
  <c r="O101" i="10"/>
  <c r="O94" i="10"/>
  <c r="Q101" i="10"/>
  <c r="Q94" i="10"/>
  <c r="K101" i="10"/>
  <c r="K94" i="10"/>
  <c r="L94" i="10" s="1"/>
  <c r="I94" i="10"/>
  <c r="G94" i="10"/>
  <c r="AW94" i="10"/>
  <c r="AU94" i="10"/>
  <c r="AS94" i="10"/>
  <c r="AQ94" i="10"/>
  <c r="AO94" i="10"/>
  <c r="AM94" i="10"/>
  <c r="AK94" i="10"/>
  <c r="AI94" i="10"/>
  <c r="AE94" i="10"/>
  <c r="AC94" i="10"/>
  <c r="W94" i="10"/>
  <c r="S94" i="10"/>
  <c r="AE101" i="10"/>
  <c r="AY103" i="10"/>
  <c r="AW103" i="10"/>
  <c r="AU103" i="10"/>
  <c r="AS103" i="10"/>
  <c r="AQ103" i="10"/>
  <c r="AO103" i="10"/>
  <c r="AM103" i="10"/>
  <c r="AK103" i="10"/>
  <c r="AI103" i="10"/>
  <c r="AG103" i="10"/>
  <c r="AE103" i="10"/>
  <c r="AC103" i="10"/>
  <c r="AA103" i="10"/>
  <c r="Y103" i="10"/>
  <c r="W103" i="10"/>
  <c r="U103" i="10"/>
  <c r="S103" i="10"/>
  <c r="Q103" i="10"/>
  <c r="O103" i="10"/>
  <c r="M103" i="10"/>
  <c r="K103" i="10"/>
  <c r="I103" i="10"/>
  <c r="G103" i="10"/>
  <c r="D103" i="10"/>
  <c r="AY102" i="10"/>
  <c r="AW102" i="10"/>
  <c r="AU102" i="10"/>
  <c r="AS102" i="10"/>
  <c r="AQ102" i="10"/>
  <c r="AO102" i="10"/>
  <c r="AM102" i="10"/>
  <c r="AK102" i="10"/>
  <c r="AI102" i="10"/>
  <c r="AG102" i="10"/>
  <c r="AE102" i="10"/>
  <c r="AC102" i="10"/>
  <c r="AA102" i="10"/>
  <c r="Y102" i="10"/>
  <c r="W102" i="10"/>
  <c r="U102" i="10"/>
  <c r="S102" i="10"/>
  <c r="Q102" i="10"/>
  <c r="O102" i="10"/>
  <c r="M102" i="10"/>
  <c r="K102" i="10"/>
  <c r="I102" i="10"/>
  <c r="G102" i="10"/>
  <c r="D102" i="10"/>
  <c r="AY101" i="10"/>
  <c r="AW101" i="10"/>
  <c r="AU101" i="10"/>
  <c r="AS101" i="10"/>
  <c r="AQ101" i="10"/>
  <c r="AO101" i="10"/>
  <c r="AM101" i="10"/>
  <c r="AK101" i="10"/>
  <c r="AI101" i="10"/>
  <c r="AG101" i="10"/>
  <c r="AC101" i="10"/>
  <c r="AA101" i="10"/>
  <c r="Y101" i="10"/>
  <c r="W101" i="10"/>
  <c r="U101" i="10"/>
  <c r="S101" i="10"/>
  <c r="I101" i="10"/>
  <c r="G101" i="10"/>
  <c r="D101" i="10"/>
  <c r="AY98" i="10"/>
  <c r="AW98" i="10"/>
  <c r="AU98" i="10"/>
  <c r="AS98" i="10"/>
  <c r="AQ98" i="10"/>
  <c r="AO98" i="10"/>
  <c r="AM98" i="10"/>
  <c r="AK98" i="10"/>
  <c r="AI98" i="10"/>
  <c r="AG98" i="10"/>
  <c r="AE98" i="10"/>
  <c r="AC98" i="10"/>
  <c r="AA98" i="10"/>
  <c r="Y98" i="10"/>
  <c r="W98" i="10"/>
  <c r="U98" i="10"/>
  <c r="S98" i="10"/>
  <c r="Q98" i="10"/>
  <c r="O98" i="10"/>
  <c r="M98" i="10"/>
  <c r="K98" i="10"/>
  <c r="I98" i="10"/>
  <c r="G98" i="10"/>
  <c r="D98" i="10"/>
  <c r="AY97" i="10"/>
  <c r="AW97" i="10"/>
  <c r="AU97" i="10"/>
  <c r="AS97" i="10"/>
  <c r="AQ97" i="10"/>
  <c r="AO97" i="10"/>
  <c r="AM97" i="10"/>
  <c r="AK97" i="10"/>
  <c r="AI97" i="10"/>
  <c r="AG97" i="10"/>
  <c r="AE97" i="10"/>
  <c r="AC97" i="10"/>
  <c r="AA97" i="10"/>
  <c r="Y97" i="10"/>
  <c r="W97" i="10"/>
  <c r="U97" i="10"/>
  <c r="S97" i="10"/>
  <c r="Q97" i="10"/>
  <c r="O97" i="10"/>
  <c r="M97" i="10"/>
  <c r="K97" i="10"/>
  <c r="I97" i="10"/>
  <c r="G97" i="10"/>
  <c r="D97" i="10"/>
  <c r="AJ97" i="10" s="1"/>
  <c r="AY96" i="10"/>
  <c r="AW96" i="10"/>
  <c r="AU96" i="10"/>
  <c r="AS96" i="10"/>
  <c r="AQ96" i="10"/>
  <c r="AO96" i="10"/>
  <c r="AM96" i="10"/>
  <c r="AK96" i="10"/>
  <c r="AI96" i="10"/>
  <c r="AG96" i="10"/>
  <c r="AE96" i="10"/>
  <c r="AC96" i="10"/>
  <c r="AA96" i="10"/>
  <c r="Y96" i="10"/>
  <c r="W96" i="10"/>
  <c r="U96" i="10"/>
  <c r="S96" i="10"/>
  <c r="Q96" i="10"/>
  <c r="O96" i="10"/>
  <c r="M96" i="10"/>
  <c r="K96" i="10"/>
  <c r="I96" i="10"/>
  <c r="G96" i="10"/>
  <c r="D96" i="10"/>
  <c r="BB2926" i="1"/>
  <c r="BB2925" i="1"/>
  <c r="BB2924" i="1"/>
  <c r="BB2923" i="1"/>
  <c r="BB2921" i="1"/>
  <c r="BB2919" i="1"/>
  <c r="BB2918" i="1"/>
  <c r="BB2916" i="1"/>
  <c r="BB2915" i="1"/>
  <c r="BB2914" i="1"/>
  <c r="BB2913" i="1"/>
  <c r="BB2912" i="1"/>
  <c r="BB2911" i="1"/>
  <c r="BB2910" i="1"/>
  <c r="BB2909" i="1"/>
  <c r="BB2908" i="1"/>
  <c r="BB2907" i="1"/>
  <c r="BB2906" i="1"/>
  <c r="BB2905" i="1"/>
  <c r="BB2904" i="1"/>
  <c r="BB2903" i="1"/>
  <c r="BB2902" i="1"/>
  <c r="BB2901" i="1"/>
  <c r="BB2900" i="1"/>
  <c r="BB2899" i="1"/>
  <c r="BB2898" i="1"/>
  <c r="BB2897" i="1"/>
  <c r="BB2896" i="1"/>
  <c r="BB2895" i="1"/>
  <c r="BB2894" i="1"/>
  <c r="BB2893" i="1"/>
  <c r="BB2892" i="1"/>
  <c r="BB2891" i="1"/>
  <c r="BB2890" i="1"/>
  <c r="BB2889" i="1"/>
  <c r="BB2888" i="1"/>
  <c r="BB2887" i="1"/>
  <c r="BB2886" i="1"/>
  <c r="BB2885" i="1"/>
  <c r="BB2884" i="1"/>
  <c r="BB2883" i="1"/>
  <c r="BB2882" i="1"/>
  <c r="BB2881" i="1"/>
  <c r="BB2880" i="1"/>
  <c r="BB2879" i="1"/>
  <c r="BB2878" i="1"/>
  <c r="BB2877" i="1"/>
  <c r="BB2876" i="1"/>
  <c r="BB2875" i="1"/>
  <c r="BB2874" i="1"/>
  <c r="BB2873" i="1"/>
  <c r="BB2872" i="1"/>
  <c r="BB2871" i="1"/>
  <c r="BB2870" i="1"/>
  <c r="BB2869" i="1"/>
  <c r="BB2868" i="1"/>
  <c r="BB2867" i="1"/>
  <c r="BB2851" i="1"/>
  <c r="BB2850" i="1"/>
  <c r="BB2849" i="1"/>
  <c r="BB2848" i="1"/>
  <c r="BB2847" i="1"/>
  <c r="BB2846" i="1"/>
  <c r="BB2845" i="1"/>
  <c r="BB2844" i="1"/>
  <c r="BB2843" i="1"/>
  <c r="BB2842" i="1"/>
  <c r="BB2841" i="1"/>
  <c r="BB2840" i="1"/>
  <c r="BB2839" i="1"/>
  <c r="BB2838" i="1"/>
  <c r="BB2837" i="1"/>
  <c r="BB2806" i="1"/>
  <c r="BB2805" i="1"/>
  <c r="BB2804" i="1"/>
  <c r="BB2803" i="1"/>
  <c r="BB2802" i="1"/>
  <c r="BB2801" i="1"/>
  <c r="BB2800" i="1"/>
  <c r="BB2799" i="1"/>
  <c r="BB2798" i="1"/>
  <c r="BB2797" i="1"/>
  <c r="BB2796" i="1"/>
  <c r="BB2795" i="1"/>
  <c r="BB2794" i="1"/>
  <c r="BB2793" i="1"/>
  <c r="BB2792" i="1"/>
  <c r="BB2791" i="1"/>
  <c r="BB2790" i="1"/>
  <c r="BB2789" i="1"/>
  <c r="BB2788" i="1"/>
  <c r="BB2787" i="1"/>
  <c r="BB2786" i="1"/>
  <c r="BB2785" i="1"/>
  <c r="BB2784" i="1"/>
  <c r="BB2783" i="1"/>
  <c r="BB2782" i="1"/>
  <c r="BB2781" i="1"/>
  <c r="BB2780" i="1"/>
  <c r="BB2779" i="1"/>
  <c r="BB2778" i="1"/>
  <c r="BB2777" i="1"/>
  <c r="BB2776" i="1"/>
  <c r="BB2775" i="1"/>
  <c r="BB2774" i="1"/>
  <c r="BB2772" i="1"/>
  <c r="BB2770" i="1"/>
  <c r="BB2769" i="1"/>
  <c r="BB2768" i="1"/>
  <c r="BB2767" i="1"/>
  <c r="BB2766" i="1"/>
  <c r="BB2765" i="1"/>
  <c r="BB2764" i="1"/>
  <c r="BB2761" i="1"/>
  <c r="BB2760" i="1"/>
  <c r="BB2759" i="1"/>
  <c r="BB2758" i="1"/>
  <c r="BB2757" i="1"/>
  <c r="BB2756" i="1"/>
  <c r="BB2755" i="1"/>
  <c r="BB2754" i="1"/>
  <c r="BB2753" i="1"/>
  <c r="BB2752" i="1"/>
  <c r="BB2751" i="1"/>
  <c r="BB2750" i="1"/>
  <c r="BB2749" i="1"/>
  <c r="BB2748" i="1"/>
  <c r="BB2747" i="1"/>
  <c r="BB2716" i="1"/>
  <c r="BB2715" i="1"/>
  <c r="BB2714" i="1"/>
  <c r="BB2713" i="1"/>
  <c r="BB2712" i="1"/>
  <c r="BB2711" i="1"/>
  <c r="BB2710" i="1"/>
  <c r="BB2709" i="1"/>
  <c r="BB2708" i="1"/>
  <c r="BB2707" i="1"/>
  <c r="BB2706" i="1"/>
  <c r="BB2705" i="1"/>
  <c r="BB2704" i="1"/>
  <c r="BB2703" i="1"/>
  <c r="BB2702" i="1"/>
  <c r="BB2701" i="1"/>
  <c r="BB2700" i="1"/>
  <c r="BB2699" i="1"/>
  <c r="BB2698" i="1"/>
  <c r="BB2697" i="1"/>
  <c r="BB2696" i="1"/>
  <c r="BB2695" i="1"/>
  <c r="BB2694" i="1"/>
  <c r="BB2693" i="1"/>
  <c r="BB2692" i="1"/>
  <c r="BB2691" i="1"/>
  <c r="BB2690" i="1"/>
  <c r="BB2689" i="1"/>
  <c r="BB2688" i="1"/>
  <c r="BB2687" i="1"/>
  <c r="BB2686" i="1"/>
  <c r="BB2685" i="1"/>
  <c r="BB2684" i="1"/>
  <c r="BB2683" i="1"/>
  <c r="BB2682" i="1"/>
  <c r="BB2681" i="1"/>
  <c r="BB2680" i="1"/>
  <c r="BB2679" i="1"/>
  <c r="BB2678" i="1"/>
  <c r="BB2677" i="1"/>
  <c r="BB2676" i="1"/>
  <c r="BB2675" i="1"/>
  <c r="BB2674" i="1"/>
  <c r="BB2673" i="1"/>
  <c r="BB2672" i="1"/>
  <c r="BB2671" i="1"/>
  <c r="BB2670" i="1"/>
  <c r="BB2669" i="1"/>
  <c r="BB2668" i="1"/>
  <c r="BB2667" i="1"/>
  <c r="BB2666" i="1"/>
  <c r="BB2665" i="1"/>
  <c r="BB2664" i="1"/>
  <c r="BB2663" i="1"/>
  <c r="BB2662" i="1"/>
  <c r="BB2661" i="1"/>
  <c r="BB2660" i="1"/>
  <c r="BB2659" i="1"/>
  <c r="BB2658" i="1"/>
  <c r="BB2657" i="1"/>
  <c r="AY95" i="10"/>
  <c r="AW95" i="10"/>
  <c r="AU95" i="10"/>
  <c r="AS95" i="10"/>
  <c r="AQ95" i="10"/>
  <c r="AO95" i="10"/>
  <c r="AM95" i="10"/>
  <c r="AK95" i="10"/>
  <c r="AI95" i="10"/>
  <c r="AG95" i="10"/>
  <c r="AE95" i="10"/>
  <c r="AC95" i="10"/>
  <c r="AA95" i="10"/>
  <c r="Y95" i="10"/>
  <c r="W95" i="10"/>
  <c r="U95" i="10"/>
  <c r="S95" i="10"/>
  <c r="Q95" i="10"/>
  <c r="O95" i="10"/>
  <c r="M95" i="10"/>
  <c r="K95" i="10"/>
  <c r="I95" i="10"/>
  <c r="G95" i="10"/>
  <c r="D95" i="10"/>
  <c r="AY94" i="10"/>
  <c r="BB2606" i="1"/>
  <c r="BB2607" i="1"/>
  <c r="BB2608" i="1"/>
  <c r="BB2609" i="1"/>
  <c r="BB2610" i="1"/>
  <c r="BB2611" i="1"/>
  <c r="BB2612" i="1"/>
  <c r="BB2613" i="1"/>
  <c r="BB2614" i="1"/>
  <c r="BB2615" i="1"/>
  <c r="BB2616" i="1"/>
  <c r="BB2617" i="1"/>
  <c r="BB2618" i="1"/>
  <c r="BB2619" i="1"/>
  <c r="BB2620" i="1"/>
  <c r="BB2621" i="1"/>
  <c r="BB2622" i="1"/>
  <c r="BB2623" i="1"/>
  <c r="BB2624" i="1"/>
  <c r="BB2625" i="1"/>
  <c r="BB2626" i="1"/>
  <c r="BB2717" i="1"/>
  <c r="BB2718" i="1"/>
  <c r="BB2719" i="1"/>
  <c r="BB2720" i="1"/>
  <c r="BB2721" i="1"/>
  <c r="BB2722" i="1"/>
  <c r="BB2723" i="1"/>
  <c r="BB2724" i="1"/>
  <c r="BB2725" i="1"/>
  <c r="BB2576" i="1"/>
  <c r="BB2577" i="1"/>
  <c r="BB2578" i="1"/>
  <c r="BB2579" i="1"/>
  <c r="BB2580" i="1"/>
  <c r="BB2581" i="1"/>
  <c r="BB2582" i="1"/>
  <c r="BB2583" i="1"/>
  <c r="BB2584" i="1"/>
  <c r="BB2585" i="1"/>
  <c r="BB2586" i="1"/>
  <c r="BB2587" i="1"/>
  <c r="BB2588" i="1"/>
  <c r="BB2589" i="1"/>
  <c r="BB2590" i="1"/>
  <c r="BB2591" i="1"/>
  <c r="BB2592" i="1"/>
  <c r="BB2593" i="1"/>
  <c r="BB2594" i="1"/>
  <c r="BB2595" i="1"/>
  <c r="BB2596" i="1"/>
  <c r="BB2597" i="1"/>
  <c r="BB2598" i="1"/>
  <c r="BB2599" i="1"/>
  <c r="BB2600" i="1"/>
  <c r="BB2601" i="1"/>
  <c r="BB2602" i="1"/>
  <c r="BB2603" i="1"/>
  <c r="BB2604" i="1"/>
  <c r="BB2605" i="1"/>
  <c r="BB2546" i="1"/>
  <c r="BB2547" i="1"/>
  <c r="BB2548" i="1"/>
  <c r="BB2549" i="1"/>
  <c r="BB2550" i="1"/>
  <c r="BB2551" i="1"/>
  <c r="BB2552" i="1"/>
  <c r="BB2553" i="1"/>
  <c r="BB2554" i="1"/>
  <c r="BB2555" i="1"/>
  <c r="BB2556" i="1"/>
  <c r="BB2557" i="1"/>
  <c r="BB2558" i="1"/>
  <c r="BB2559" i="1"/>
  <c r="BB2560" i="1"/>
  <c r="BB2561" i="1"/>
  <c r="BB2562" i="1"/>
  <c r="BB2563" i="1"/>
  <c r="BB2564" i="1"/>
  <c r="BB2565" i="1"/>
  <c r="BB2566" i="1"/>
  <c r="BB2567" i="1"/>
  <c r="BB2568" i="1"/>
  <c r="BB2569" i="1"/>
  <c r="BB2570" i="1"/>
  <c r="BB2571" i="1"/>
  <c r="BB2572" i="1"/>
  <c r="BB2573" i="1"/>
  <c r="BB2574" i="1"/>
  <c r="BB2575" i="1"/>
  <c r="BB2516" i="1"/>
  <c r="BB2517" i="1"/>
  <c r="BB2518" i="1"/>
  <c r="BB2519" i="1"/>
  <c r="BB2520" i="1"/>
  <c r="BB2521" i="1"/>
  <c r="BB2522" i="1"/>
  <c r="BB2523" i="1"/>
  <c r="BB2524" i="1"/>
  <c r="BB2525" i="1"/>
  <c r="BB2526" i="1"/>
  <c r="BB2527" i="1"/>
  <c r="BB2528" i="1"/>
  <c r="BB2529" i="1"/>
  <c r="BB2530" i="1"/>
  <c r="BB2531" i="1"/>
  <c r="BB2532" i="1"/>
  <c r="BB2533" i="1"/>
  <c r="BB2534" i="1"/>
  <c r="BB2535" i="1"/>
  <c r="BB2536" i="1"/>
  <c r="BB2537" i="1"/>
  <c r="BB2538" i="1"/>
  <c r="BB2539" i="1"/>
  <c r="BB2540" i="1"/>
  <c r="BB2541" i="1"/>
  <c r="BB2542" i="1"/>
  <c r="BB2543" i="1"/>
  <c r="BB2544" i="1"/>
  <c r="BB2545" i="1"/>
  <c r="BB2486" i="1"/>
  <c r="BB2487" i="1"/>
  <c r="BB2488" i="1"/>
  <c r="BB2489" i="1"/>
  <c r="BB2490" i="1"/>
  <c r="BB2491" i="1"/>
  <c r="BB2492" i="1"/>
  <c r="BB2493" i="1"/>
  <c r="BB2494" i="1"/>
  <c r="BB2495" i="1"/>
  <c r="BB2496" i="1"/>
  <c r="BB2497" i="1"/>
  <c r="BB2498" i="1"/>
  <c r="BB2499" i="1"/>
  <c r="BB2500" i="1"/>
  <c r="BB2501" i="1"/>
  <c r="BB2502" i="1"/>
  <c r="BB2503" i="1"/>
  <c r="BB2504" i="1"/>
  <c r="BB2505" i="1"/>
  <c r="BB2506" i="1"/>
  <c r="BB2507" i="1"/>
  <c r="BB2508" i="1"/>
  <c r="BB2509" i="1"/>
  <c r="BB2510" i="1"/>
  <c r="BB2511" i="1"/>
  <c r="BB2512" i="1"/>
  <c r="BB2513" i="1"/>
  <c r="BB2514" i="1"/>
  <c r="BB2515" i="1"/>
  <c r="BB2456" i="1"/>
  <c r="BB2457" i="1"/>
  <c r="BB2458" i="1"/>
  <c r="BB2459" i="1"/>
  <c r="BB2460" i="1"/>
  <c r="BB2461" i="1"/>
  <c r="BB2462" i="1"/>
  <c r="BB2463" i="1"/>
  <c r="BB2464" i="1"/>
  <c r="BB2465" i="1"/>
  <c r="BB2466" i="1"/>
  <c r="BB2467" i="1"/>
  <c r="BB2468" i="1"/>
  <c r="BB2469" i="1"/>
  <c r="BB2470" i="1"/>
  <c r="BB2471" i="1"/>
  <c r="BB2472" i="1"/>
  <c r="BB2473" i="1"/>
  <c r="BB2474" i="1"/>
  <c r="BB2475" i="1"/>
  <c r="BB2476" i="1"/>
  <c r="BB2477" i="1"/>
  <c r="BB2478" i="1"/>
  <c r="BB2479" i="1"/>
  <c r="BB2480" i="1"/>
  <c r="BB2481" i="1"/>
  <c r="BB2482" i="1"/>
  <c r="BB2483" i="1"/>
  <c r="BB2484" i="1"/>
  <c r="BB2485" i="1"/>
  <c r="BB2426" i="1"/>
  <c r="BB2427" i="1"/>
  <c r="BB2428" i="1"/>
  <c r="BB2429" i="1"/>
  <c r="BB2430" i="1"/>
  <c r="BB2431" i="1"/>
  <c r="BB2432" i="1"/>
  <c r="BB2433" i="1"/>
  <c r="BB2434" i="1"/>
  <c r="BB2435" i="1"/>
  <c r="BB2436" i="1"/>
  <c r="BB2437" i="1"/>
  <c r="BB2438" i="1"/>
  <c r="BB2439" i="1"/>
  <c r="BB2440" i="1"/>
  <c r="BB2441" i="1"/>
  <c r="BB2442" i="1"/>
  <c r="BB2443" i="1"/>
  <c r="BB2444" i="1"/>
  <c r="BB2445" i="1"/>
  <c r="BB2446" i="1"/>
  <c r="BB2447" i="1"/>
  <c r="BB2448" i="1"/>
  <c r="BB2449" i="1"/>
  <c r="BB2450" i="1"/>
  <c r="BB2451" i="1"/>
  <c r="BB2452" i="1"/>
  <c r="BB2453" i="1"/>
  <c r="BB2454" i="1"/>
  <c r="BB2455" i="1"/>
  <c r="BB2396" i="1"/>
  <c r="BB2397" i="1"/>
  <c r="BB2398" i="1"/>
  <c r="BB2399" i="1"/>
  <c r="BB2400" i="1"/>
  <c r="BB2401" i="1"/>
  <c r="BB2402" i="1"/>
  <c r="BB2403" i="1"/>
  <c r="BB2404" i="1"/>
  <c r="BB2405" i="1"/>
  <c r="BB2406" i="1"/>
  <c r="BB2407" i="1"/>
  <c r="BB2408" i="1"/>
  <c r="BB2409" i="1"/>
  <c r="BB2410" i="1"/>
  <c r="BB2411" i="1"/>
  <c r="BB2412" i="1"/>
  <c r="BB2413" i="1"/>
  <c r="BB2414" i="1"/>
  <c r="BB2415" i="1"/>
  <c r="BB2416" i="1"/>
  <c r="BB2417" i="1"/>
  <c r="BB2418" i="1"/>
  <c r="BB2419" i="1"/>
  <c r="BB2420" i="1"/>
  <c r="BB2421" i="1"/>
  <c r="BB2422" i="1"/>
  <c r="BB2423" i="1"/>
  <c r="BB2424" i="1"/>
  <c r="BB2425" i="1"/>
  <c r="BB2366" i="1"/>
  <c r="BB2367" i="1"/>
  <c r="BB2368" i="1"/>
  <c r="BB2369" i="1"/>
  <c r="BB2370" i="1"/>
  <c r="BB2371" i="1"/>
  <c r="BB2372" i="1"/>
  <c r="BB2373" i="1"/>
  <c r="BB2374" i="1"/>
  <c r="BB2375" i="1"/>
  <c r="BB2376" i="1"/>
  <c r="BB2377" i="1"/>
  <c r="BB2378" i="1"/>
  <c r="BB2379" i="1"/>
  <c r="BB2380" i="1"/>
  <c r="BB2381" i="1"/>
  <c r="BB2382" i="1"/>
  <c r="BB2383" i="1"/>
  <c r="BB2384" i="1"/>
  <c r="BB2385" i="1"/>
  <c r="BB2386" i="1"/>
  <c r="BB2387" i="1"/>
  <c r="BB2388" i="1"/>
  <c r="BB2389" i="1"/>
  <c r="BB2390" i="1"/>
  <c r="BB2391" i="1"/>
  <c r="BB2392" i="1"/>
  <c r="BB2393" i="1"/>
  <c r="BB2394" i="1"/>
  <c r="BB2395" i="1"/>
  <c r="BB2726" i="1"/>
  <c r="BB2727" i="1"/>
  <c r="BB2728" i="1"/>
  <c r="BB2729" i="1"/>
  <c r="BB2730" i="1"/>
  <c r="BB2731" i="1"/>
  <c r="BB2732" i="1"/>
  <c r="BB2733" i="1"/>
  <c r="BB2734" i="1"/>
  <c r="BB2735" i="1"/>
  <c r="BB2736" i="1"/>
  <c r="BB2737" i="1"/>
  <c r="BB2738" i="1"/>
  <c r="BB2739" i="1"/>
  <c r="BB2740" i="1"/>
  <c r="BB2741" i="1"/>
  <c r="BB2742" i="1"/>
  <c r="BB2743" i="1"/>
  <c r="BB2744" i="1"/>
  <c r="BB2745" i="1"/>
  <c r="BB2746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D2" i="10"/>
  <c r="D3" i="10"/>
  <c r="D4" i="10"/>
  <c r="D5" i="10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D6" i="10"/>
  <c r="D7" i="10"/>
  <c r="D8" i="10"/>
  <c r="D9" i="10"/>
  <c r="D10" i="10"/>
  <c r="D11" i="10"/>
  <c r="D12" i="10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D33" i="10"/>
  <c r="D34" i="10"/>
  <c r="D35" i="10"/>
  <c r="D36" i="10"/>
  <c r="D37" i="10"/>
  <c r="D38" i="10"/>
  <c r="D39" i="10"/>
  <c r="D40" i="10"/>
  <c r="F40" i="10" s="1"/>
  <c r="D41" i="10"/>
  <c r="D42" i="10"/>
  <c r="D43" i="10"/>
  <c r="D44" i="10"/>
  <c r="D45" i="10"/>
  <c r="D46" i="10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1381" i="1"/>
  <c r="BB1382" i="1"/>
  <c r="BB1383" i="1"/>
  <c r="BB1384" i="1"/>
  <c r="BB1385" i="1"/>
  <c r="BB1386" i="1"/>
  <c r="BB1387" i="1"/>
  <c r="BB1388" i="1"/>
  <c r="BB1389" i="1"/>
  <c r="BB1390" i="1"/>
  <c r="BB1391" i="1"/>
  <c r="BB1392" i="1"/>
  <c r="BB1393" i="1"/>
  <c r="BB1394" i="1"/>
  <c r="BB1395" i="1"/>
  <c r="BB1396" i="1"/>
  <c r="BB1398" i="1"/>
  <c r="BB1399" i="1"/>
  <c r="BB1400" i="1"/>
  <c r="BB1401" i="1"/>
  <c r="BB1402" i="1"/>
  <c r="BB1403" i="1"/>
  <c r="BB1404" i="1"/>
  <c r="BB1405" i="1"/>
  <c r="BB1406" i="1"/>
  <c r="BB1407" i="1"/>
  <c r="BB1408" i="1"/>
  <c r="BB1409" i="1"/>
  <c r="BB1410" i="1"/>
  <c r="BB1411" i="1"/>
  <c r="BB1412" i="1"/>
  <c r="BB1413" i="1"/>
  <c r="BB1414" i="1"/>
  <c r="BB1415" i="1"/>
  <c r="BB1416" i="1"/>
  <c r="BB1417" i="1"/>
  <c r="BB1418" i="1"/>
  <c r="BB1419" i="1"/>
  <c r="BB1420" i="1"/>
  <c r="BB1421" i="1"/>
  <c r="BB1422" i="1"/>
  <c r="BB1423" i="1"/>
  <c r="BB1424" i="1"/>
  <c r="BB1425" i="1"/>
  <c r="BB1426" i="1"/>
  <c r="BB1427" i="1"/>
  <c r="BB1428" i="1"/>
  <c r="BB1429" i="1"/>
  <c r="BB1430" i="1"/>
  <c r="BB1431" i="1"/>
  <c r="BB1432" i="1"/>
  <c r="BB1433" i="1"/>
  <c r="BB1434" i="1"/>
  <c r="BB1435" i="1"/>
  <c r="BB1436" i="1"/>
  <c r="BB1437" i="1"/>
  <c r="BB1438" i="1"/>
  <c r="BB1439" i="1"/>
  <c r="BB1440" i="1"/>
  <c r="BB1441" i="1"/>
  <c r="BB1442" i="1"/>
  <c r="BB1443" i="1"/>
  <c r="BB1444" i="1"/>
  <c r="BB1445" i="1"/>
  <c r="BB1446" i="1"/>
  <c r="BB1447" i="1"/>
  <c r="BB1448" i="1"/>
  <c r="BB1449" i="1"/>
  <c r="BB1450" i="1"/>
  <c r="BB1451" i="1"/>
  <c r="BB1452" i="1"/>
  <c r="BB1453" i="1"/>
  <c r="BB1454" i="1"/>
  <c r="BB1455" i="1"/>
  <c r="BB1456" i="1"/>
  <c r="D47" i="10"/>
  <c r="D48" i="10"/>
  <c r="D49" i="10"/>
  <c r="D50" i="10"/>
  <c r="D51" i="10"/>
  <c r="D52" i="10"/>
  <c r="D53" i="10"/>
  <c r="D54" i="10"/>
  <c r="E55" i="10"/>
  <c r="BB1497" i="1"/>
  <c r="E56" i="10" s="1"/>
  <c r="E57" i="10"/>
  <c r="E58" i="10"/>
  <c r="BB1577" i="1"/>
  <c r="BB1578" i="1"/>
  <c r="BB1579" i="1"/>
  <c r="BB1580" i="1"/>
  <c r="BB1581" i="1"/>
  <c r="BB1582" i="1"/>
  <c r="BB1607" i="1"/>
  <c r="BB1617" i="1"/>
  <c r="E61" i="10"/>
  <c r="E62" i="10"/>
  <c r="BB1705" i="1"/>
  <c r="E63" i="10" s="1"/>
  <c r="E64" i="10"/>
  <c r="D55" i="10"/>
  <c r="D56" i="10"/>
  <c r="D57" i="10"/>
  <c r="D58" i="10"/>
  <c r="D59" i="10"/>
  <c r="D60" i="10"/>
  <c r="D61" i="10"/>
  <c r="D62" i="10"/>
  <c r="D63" i="10"/>
  <c r="D64" i="10"/>
  <c r="E65" i="10"/>
  <c r="E66" i="10"/>
  <c r="E67" i="10"/>
  <c r="E68" i="10"/>
  <c r="E69" i="10"/>
  <c r="E70" i="10"/>
  <c r="E71" i="10"/>
  <c r="E72" i="10"/>
  <c r="E73" i="10"/>
  <c r="E74" i="10"/>
  <c r="D65" i="10"/>
  <c r="D66" i="10"/>
  <c r="D67" i="10"/>
  <c r="D68" i="10"/>
  <c r="D69" i="10"/>
  <c r="D70" i="10"/>
  <c r="D71" i="10"/>
  <c r="D72" i="10"/>
  <c r="D73" i="10"/>
  <c r="D74" i="10"/>
  <c r="BB2057" i="1"/>
  <c r="BB2058" i="1"/>
  <c r="BB2059" i="1"/>
  <c r="BB2060" i="1"/>
  <c r="BB2061" i="1"/>
  <c r="BB2062" i="1"/>
  <c r="BB2063" i="1"/>
  <c r="BB2064" i="1"/>
  <c r="BB2065" i="1"/>
  <c r="BB2066" i="1"/>
  <c r="BB2067" i="1"/>
  <c r="BB2068" i="1"/>
  <c r="BB2069" i="1"/>
  <c r="BB2070" i="1"/>
  <c r="BB2071" i="1"/>
  <c r="BB2072" i="1"/>
  <c r="BB2073" i="1"/>
  <c r="BB2074" i="1"/>
  <c r="BB2075" i="1"/>
  <c r="BB2076" i="1"/>
  <c r="BB2077" i="1"/>
  <c r="BB2078" i="1"/>
  <c r="BB2079" i="1"/>
  <c r="BB2080" i="1"/>
  <c r="BB2081" i="1"/>
  <c r="BB2082" i="1"/>
  <c r="BB2083" i="1"/>
  <c r="BB2084" i="1"/>
  <c r="BB2085" i="1"/>
  <c r="BB2086" i="1"/>
  <c r="BB2087" i="1"/>
  <c r="BB2088" i="1"/>
  <c r="BB2089" i="1"/>
  <c r="BB2090" i="1"/>
  <c r="BB2091" i="1"/>
  <c r="BB2092" i="1"/>
  <c r="BB2093" i="1"/>
  <c r="BB2094" i="1"/>
  <c r="BB2095" i="1"/>
  <c r="BB2096" i="1"/>
  <c r="BB2097" i="1"/>
  <c r="BB2098" i="1"/>
  <c r="BB2099" i="1"/>
  <c r="BB2100" i="1"/>
  <c r="BB2101" i="1"/>
  <c r="BB2102" i="1"/>
  <c r="BB2103" i="1"/>
  <c r="BB2104" i="1"/>
  <c r="BB2105" i="1"/>
  <c r="BB2106" i="1"/>
  <c r="BB2107" i="1"/>
  <c r="BB2108" i="1"/>
  <c r="BB2109" i="1"/>
  <c r="BB2110" i="1"/>
  <c r="BB2111" i="1"/>
  <c r="BB2112" i="1"/>
  <c r="BB2113" i="1"/>
  <c r="BB2114" i="1"/>
  <c r="BB2115" i="1"/>
  <c r="BB2116" i="1"/>
  <c r="BB2117" i="1"/>
  <c r="BB2118" i="1"/>
  <c r="BB2119" i="1"/>
  <c r="BB2120" i="1"/>
  <c r="BB2121" i="1"/>
  <c r="BB2122" i="1"/>
  <c r="BB2123" i="1"/>
  <c r="BB2124" i="1"/>
  <c r="BB2125" i="1"/>
  <c r="BB2126" i="1"/>
  <c r="BB2127" i="1"/>
  <c r="BB2128" i="1"/>
  <c r="BB2129" i="1"/>
  <c r="BB2130" i="1"/>
  <c r="BB2131" i="1"/>
  <c r="BB2132" i="1"/>
  <c r="BB2133" i="1"/>
  <c r="BB2134" i="1"/>
  <c r="BB2135" i="1"/>
  <c r="BB2136" i="1"/>
  <c r="BB2137" i="1"/>
  <c r="BB2138" i="1"/>
  <c r="BB2139" i="1"/>
  <c r="BB2140" i="1"/>
  <c r="BB2141" i="1"/>
  <c r="BB2142" i="1"/>
  <c r="BB2143" i="1"/>
  <c r="BB2144" i="1"/>
  <c r="BB2145" i="1"/>
  <c r="BB2146" i="1"/>
  <c r="BB2147" i="1"/>
  <c r="BB2148" i="1"/>
  <c r="BB2149" i="1"/>
  <c r="BB2150" i="1"/>
  <c r="BB2151" i="1"/>
  <c r="BB2152" i="1"/>
  <c r="BB2153" i="1"/>
  <c r="BB2154" i="1"/>
  <c r="BB2155" i="1"/>
  <c r="BB2156" i="1"/>
  <c r="BB2157" i="1"/>
  <c r="BB2158" i="1"/>
  <c r="BB2159" i="1"/>
  <c r="BB2160" i="1"/>
  <c r="BB2161" i="1"/>
  <c r="BB2162" i="1"/>
  <c r="BB2163" i="1"/>
  <c r="BB2164" i="1"/>
  <c r="BB2165" i="1"/>
  <c r="BB2166" i="1"/>
  <c r="BB2167" i="1"/>
  <c r="BB2168" i="1"/>
  <c r="BB2169" i="1"/>
  <c r="BB2170" i="1"/>
  <c r="BB2171" i="1"/>
  <c r="BB2172" i="1"/>
  <c r="BB2173" i="1"/>
  <c r="BB2174" i="1"/>
  <c r="BB2175" i="1"/>
  <c r="BB2176" i="1"/>
  <c r="BB2177" i="1"/>
  <c r="BB2178" i="1"/>
  <c r="BB2179" i="1"/>
  <c r="BB2180" i="1"/>
  <c r="BB2181" i="1"/>
  <c r="BB2182" i="1"/>
  <c r="BB2183" i="1"/>
  <c r="BB2184" i="1"/>
  <c r="BB2185" i="1"/>
  <c r="BB2186" i="1"/>
  <c r="BB2187" i="1"/>
  <c r="BB2188" i="1"/>
  <c r="BB2189" i="1"/>
  <c r="BB2190" i="1"/>
  <c r="BB2191" i="1"/>
  <c r="BB2192" i="1"/>
  <c r="BB2193" i="1"/>
  <c r="BB2194" i="1"/>
  <c r="BB2195" i="1"/>
  <c r="BB2196" i="1"/>
  <c r="BB2197" i="1"/>
  <c r="BB2198" i="1"/>
  <c r="BB2199" i="1"/>
  <c r="BB2200" i="1"/>
  <c r="BB2201" i="1"/>
  <c r="BB2202" i="1"/>
  <c r="BB2203" i="1"/>
  <c r="BB2204" i="1"/>
  <c r="BB2205" i="1"/>
  <c r="BB2206" i="1"/>
  <c r="BB2207" i="1"/>
  <c r="BB2208" i="1"/>
  <c r="BB2209" i="1"/>
  <c r="BB2210" i="1"/>
  <c r="BB2211" i="1"/>
  <c r="BB2212" i="1"/>
  <c r="BB2213" i="1"/>
  <c r="BB2214" i="1"/>
  <c r="BB2215" i="1"/>
  <c r="BB2216" i="1"/>
  <c r="BB2217" i="1"/>
  <c r="BB2218" i="1"/>
  <c r="BB2219" i="1"/>
  <c r="BB2220" i="1"/>
  <c r="BB2221" i="1"/>
  <c r="BB2222" i="1"/>
  <c r="BB2223" i="1"/>
  <c r="BB2224" i="1"/>
  <c r="BB2225" i="1"/>
  <c r="BB2226" i="1"/>
  <c r="BB2227" i="1"/>
  <c r="BB2228" i="1"/>
  <c r="BB2229" i="1"/>
  <c r="BB2230" i="1"/>
  <c r="BB2231" i="1"/>
  <c r="BB2232" i="1"/>
  <c r="BB2233" i="1"/>
  <c r="BB2234" i="1"/>
  <c r="BB2235" i="1"/>
  <c r="BB2236" i="1"/>
  <c r="BB2237" i="1"/>
  <c r="BB2238" i="1"/>
  <c r="BB2239" i="1"/>
  <c r="BB2240" i="1"/>
  <c r="BB2241" i="1"/>
  <c r="BB2242" i="1"/>
  <c r="BB2243" i="1"/>
  <c r="BB2244" i="1"/>
  <c r="BB2245" i="1"/>
  <c r="BB2246" i="1"/>
  <c r="BB2247" i="1"/>
  <c r="BB2248" i="1"/>
  <c r="BB2249" i="1"/>
  <c r="BB2250" i="1"/>
  <c r="BB2251" i="1"/>
  <c r="BB2252" i="1"/>
  <c r="BB2253" i="1"/>
  <c r="BB2254" i="1"/>
  <c r="BB2255" i="1"/>
  <c r="BB2256" i="1"/>
  <c r="BB2257" i="1"/>
  <c r="BB2258" i="1"/>
  <c r="BB2259" i="1"/>
  <c r="BB2260" i="1"/>
  <c r="BB2261" i="1"/>
  <c r="BB2262" i="1"/>
  <c r="BB2263" i="1"/>
  <c r="BB2264" i="1"/>
  <c r="BB2265" i="1"/>
  <c r="BB2266" i="1"/>
  <c r="BB2267" i="1"/>
  <c r="BB2268" i="1"/>
  <c r="BB2269" i="1"/>
  <c r="BB2270" i="1"/>
  <c r="BB2271" i="1"/>
  <c r="BB2272" i="1"/>
  <c r="BB2273" i="1"/>
  <c r="BB2274" i="1"/>
  <c r="BB2275" i="1"/>
  <c r="BB2276" i="1"/>
  <c r="BB2277" i="1"/>
  <c r="BB2278" i="1"/>
  <c r="BB2279" i="1"/>
  <c r="BB2280" i="1"/>
  <c r="BB2281" i="1"/>
  <c r="BB2282" i="1"/>
  <c r="BB2283" i="1"/>
  <c r="BB2284" i="1"/>
  <c r="BB2285" i="1"/>
  <c r="BB2286" i="1"/>
  <c r="BB2287" i="1"/>
  <c r="BB2288" i="1"/>
  <c r="BB2289" i="1"/>
  <c r="BB2290" i="1"/>
  <c r="BB2291" i="1"/>
  <c r="BB2292" i="1"/>
  <c r="BB2293" i="1"/>
  <c r="BB2294" i="1"/>
  <c r="BB2295" i="1"/>
  <c r="BB2296" i="1"/>
  <c r="BB2297" i="1"/>
  <c r="BB2298" i="1"/>
  <c r="BB2299" i="1"/>
  <c r="BB2300" i="1"/>
  <c r="BB2301" i="1"/>
  <c r="BB2302" i="1"/>
  <c r="BB2303" i="1"/>
  <c r="BB2304" i="1"/>
  <c r="BB2305" i="1"/>
  <c r="BB2306" i="1"/>
  <c r="BB2307" i="1"/>
  <c r="BB2308" i="1"/>
  <c r="BB2309" i="1"/>
  <c r="BB2310" i="1"/>
  <c r="BB2311" i="1"/>
  <c r="BB2312" i="1"/>
  <c r="BB2313" i="1"/>
  <c r="BB2314" i="1"/>
  <c r="BB2315" i="1"/>
  <c r="BB2316" i="1"/>
  <c r="BB2317" i="1"/>
  <c r="BB2318" i="1"/>
  <c r="BB2319" i="1"/>
  <c r="BB2320" i="1"/>
  <c r="BB2321" i="1"/>
  <c r="BB2322" i="1"/>
  <c r="BB2323" i="1"/>
  <c r="BB2324" i="1"/>
  <c r="BB2325" i="1"/>
  <c r="BB2326" i="1"/>
  <c r="BB2327" i="1"/>
  <c r="BB2328" i="1"/>
  <c r="BB2329" i="1"/>
  <c r="BB2330" i="1"/>
  <c r="BB2331" i="1"/>
  <c r="BB2332" i="1"/>
  <c r="BB2333" i="1"/>
  <c r="BB2334" i="1"/>
  <c r="BB2335" i="1"/>
  <c r="BB2336" i="1"/>
  <c r="BB2337" i="1"/>
  <c r="BB2338" i="1"/>
  <c r="BB2339" i="1"/>
  <c r="BB2340" i="1"/>
  <c r="BB2341" i="1"/>
  <c r="BB2342" i="1"/>
  <c r="BB2343" i="1"/>
  <c r="BB2344" i="1"/>
  <c r="BB2345" i="1"/>
  <c r="BB2346" i="1"/>
  <c r="BB2347" i="1"/>
  <c r="BB2348" i="1"/>
  <c r="BB2349" i="1"/>
  <c r="BB2350" i="1"/>
  <c r="BB2351" i="1"/>
  <c r="BB2352" i="1"/>
  <c r="BB2353" i="1"/>
  <c r="BB2354" i="1"/>
  <c r="BB2355" i="1"/>
  <c r="BB2356" i="1"/>
  <c r="D75" i="10"/>
  <c r="D76" i="10"/>
  <c r="D77" i="10"/>
  <c r="D78" i="10"/>
  <c r="D79" i="10"/>
  <c r="D80" i="10"/>
  <c r="D81" i="10"/>
  <c r="D82" i="10"/>
  <c r="D83" i="10"/>
  <c r="D84" i="10"/>
  <c r="BB2357" i="1"/>
  <c r="BB2358" i="1"/>
  <c r="BB2359" i="1"/>
  <c r="BB2360" i="1"/>
  <c r="BB2361" i="1"/>
  <c r="BB2362" i="1"/>
  <c r="BB2363" i="1"/>
  <c r="BB2364" i="1"/>
  <c r="BB2365" i="1"/>
  <c r="D85" i="10"/>
  <c r="D86" i="10"/>
  <c r="D87" i="10"/>
  <c r="D88" i="10"/>
  <c r="D89" i="10"/>
  <c r="D90" i="10"/>
  <c r="D91" i="10"/>
  <c r="D92" i="10"/>
  <c r="D93" i="10"/>
  <c r="AA85" i="10"/>
  <c r="AB85" i="10" s="1"/>
  <c r="AA86" i="10"/>
  <c r="AA87" i="10"/>
  <c r="AA88" i="10"/>
  <c r="AA89" i="10"/>
  <c r="AB89" i="10" s="1"/>
  <c r="AA90" i="10"/>
  <c r="AA91" i="10"/>
  <c r="AA92" i="10"/>
  <c r="AA93" i="10"/>
  <c r="AB93" i="10" s="1"/>
  <c r="AA75" i="10"/>
  <c r="AA76" i="10"/>
  <c r="AA77" i="10"/>
  <c r="AA78" i="10"/>
  <c r="AB78" i="10" s="1"/>
  <c r="AA79" i="10"/>
  <c r="AA80" i="10"/>
  <c r="AA81" i="10"/>
  <c r="AA82" i="10"/>
  <c r="AB82" i="10" s="1"/>
  <c r="AA83" i="10"/>
  <c r="AA84" i="10"/>
  <c r="AA65" i="10"/>
  <c r="AA66" i="10"/>
  <c r="AB66" i="10" s="1"/>
  <c r="AA67" i="10"/>
  <c r="AA68" i="10"/>
  <c r="AA69" i="10"/>
  <c r="AA70" i="10"/>
  <c r="AB70" i="10" s="1"/>
  <c r="AA71" i="10"/>
  <c r="AA72" i="10"/>
  <c r="AA73" i="10"/>
  <c r="AA74" i="10"/>
  <c r="AB74" i="10" s="1"/>
  <c r="AA55" i="10"/>
  <c r="AA56" i="10"/>
  <c r="AB56" i="10" s="1"/>
  <c r="AA57" i="10"/>
  <c r="AA58" i="10"/>
  <c r="AB58" i="10" s="1"/>
  <c r="AA59" i="10"/>
  <c r="AA60" i="10"/>
  <c r="AB60" i="10" s="1"/>
  <c r="AA61" i="10"/>
  <c r="AA62" i="10"/>
  <c r="AB62" i="10" s="1"/>
  <c r="AA63" i="10"/>
  <c r="AA64" i="10"/>
  <c r="AB64" i="10" s="1"/>
  <c r="AA47" i="10"/>
  <c r="AA48" i="10"/>
  <c r="AB48" i="10" s="1"/>
  <c r="AA49" i="10"/>
  <c r="AA50" i="10"/>
  <c r="AA51" i="10"/>
  <c r="AA52" i="10"/>
  <c r="AB52" i="10" s="1"/>
  <c r="AA53" i="10"/>
  <c r="AA54" i="10"/>
  <c r="AA33" i="10"/>
  <c r="AA34" i="10"/>
  <c r="AB34" i="10" s="1"/>
  <c r="AA35" i="10"/>
  <c r="AA36" i="10"/>
  <c r="AA37" i="10"/>
  <c r="AA38" i="10"/>
  <c r="AB38" i="10" s="1"/>
  <c r="AA39" i="10"/>
  <c r="AA40" i="10"/>
  <c r="AA41" i="10"/>
  <c r="AA42" i="10"/>
  <c r="AB42" i="10" s="1"/>
  <c r="AA43" i="10"/>
  <c r="AA44" i="10"/>
  <c r="AA45" i="10"/>
  <c r="AA46" i="10"/>
  <c r="AB46" i="10" s="1"/>
  <c r="AA13" i="10"/>
  <c r="AA14" i="10"/>
  <c r="AA15" i="10"/>
  <c r="AA16" i="10"/>
  <c r="AB16" i="10" s="1"/>
  <c r="AA17" i="10"/>
  <c r="AA18" i="10"/>
  <c r="AA19" i="10"/>
  <c r="AA20" i="10"/>
  <c r="AB20" i="10" s="1"/>
  <c r="AA21" i="10"/>
  <c r="AA22" i="10"/>
  <c r="AA23" i="10"/>
  <c r="AA24" i="10"/>
  <c r="AB24" i="10" s="1"/>
  <c r="AA25" i="10"/>
  <c r="AA26" i="10"/>
  <c r="AA27" i="10"/>
  <c r="AA28" i="10"/>
  <c r="AB28" i="10" s="1"/>
  <c r="AA29" i="10"/>
  <c r="AA30" i="10"/>
  <c r="AB30" i="10" s="1"/>
  <c r="AA31" i="10"/>
  <c r="AA32" i="10"/>
  <c r="AB32" i="10" s="1"/>
  <c r="AA6" i="10"/>
  <c r="AA7" i="10"/>
  <c r="AA8" i="10"/>
  <c r="AA9" i="10"/>
  <c r="AB9" i="10" s="1"/>
  <c r="AA10" i="10"/>
  <c r="AA11" i="10"/>
  <c r="AA12" i="10"/>
  <c r="AG85" i="10"/>
  <c r="AH85" i="10" s="1"/>
  <c r="AG86" i="10"/>
  <c r="AG87" i="10"/>
  <c r="AG88" i="10"/>
  <c r="AG89" i="10"/>
  <c r="AH89" i="10" s="1"/>
  <c r="AG90" i="10"/>
  <c r="AG91" i="10"/>
  <c r="AG92" i="10"/>
  <c r="AG93" i="10"/>
  <c r="AH93" i="10" s="1"/>
  <c r="AG75" i="10"/>
  <c r="AG76" i="10"/>
  <c r="AG77" i="10"/>
  <c r="AG78" i="10"/>
  <c r="AG79" i="10"/>
  <c r="AG80" i="10"/>
  <c r="AG81" i="10"/>
  <c r="AG82" i="10"/>
  <c r="AG83" i="10"/>
  <c r="AG84" i="10"/>
  <c r="AG65" i="10"/>
  <c r="AG66" i="10"/>
  <c r="AH66" i="10" s="1"/>
  <c r="AG67" i="10"/>
  <c r="AG68" i="10"/>
  <c r="AG69" i="10"/>
  <c r="AG70" i="10"/>
  <c r="AH70" i="10" s="1"/>
  <c r="AG71" i="10"/>
  <c r="AG72" i="10"/>
  <c r="AH72" i="10" s="1"/>
  <c r="AG73" i="10"/>
  <c r="AG74" i="10"/>
  <c r="AH74" i="10" s="1"/>
  <c r="AG55" i="10"/>
  <c r="AG56" i="10"/>
  <c r="AH56" i="10" s="1"/>
  <c r="AG57" i="10"/>
  <c r="AG58" i="10"/>
  <c r="AH58" i="10" s="1"/>
  <c r="AG59" i="10"/>
  <c r="AG60" i="10"/>
  <c r="AH60" i="10" s="1"/>
  <c r="AG61" i="10"/>
  <c r="AG62" i="10"/>
  <c r="AH62" i="10" s="1"/>
  <c r="AG63" i="10"/>
  <c r="AG64" i="10"/>
  <c r="AH64" i="10" s="1"/>
  <c r="AG47" i="10"/>
  <c r="AG48" i="10"/>
  <c r="AH48" i="10" s="1"/>
  <c r="AG49" i="10"/>
  <c r="AG50" i="10"/>
  <c r="AH50" i="10" s="1"/>
  <c r="AG51" i="10"/>
  <c r="AG52" i="10"/>
  <c r="AH52" i="10" s="1"/>
  <c r="AG53" i="10"/>
  <c r="AG54" i="10"/>
  <c r="AH54" i="10" s="1"/>
  <c r="AG33" i="10"/>
  <c r="AG34" i="10"/>
  <c r="AH34" i="10" s="1"/>
  <c r="AG35" i="10"/>
  <c r="AG36" i="10"/>
  <c r="AG37" i="10"/>
  <c r="AG38" i="10"/>
  <c r="AH38" i="10" s="1"/>
  <c r="AG39" i="10"/>
  <c r="AG40" i="10"/>
  <c r="AG41" i="10"/>
  <c r="AG42" i="10"/>
  <c r="AH42" i="10" s="1"/>
  <c r="AG43" i="10"/>
  <c r="AG44" i="10"/>
  <c r="AG45" i="10"/>
  <c r="AG46" i="10"/>
  <c r="AH46" i="10" s="1"/>
  <c r="AG13" i="10"/>
  <c r="AG14" i="10"/>
  <c r="AG15" i="10"/>
  <c r="AG16" i="10"/>
  <c r="AH16" i="10" s="1"/>
  <c r="AG17" i="10"/>
  <c r="AG18" i="10"/>
  <c r="AG19" i="10"/>
  <c r="AG20" i="10"/>
  <c r="AH20" i="10" s="1"/>
  <c r="AG21" i="10"/>
  <c r="AG22" i="10"/>
  <c r="AG23" i="10"/>
  <c r="AG24" i="10"/>
  <c r="AH24" i="10" s="1"/>
  <c r="AG25" i="10"/>
  <c r="AG26" i="10"/>
  <c r="AG27" i="10"/>
  <c r="AG28" i="10"/>
  <c r="AH28" i="10" s="1"/>
  <c r="AG29" i="10"/>
  <c r="AG30" i="10"/>
  <c r="AH30" i="10" s="1"/>
  <c r="AG31" i="10"/>
  <c r="AG32" i="10"/>
  <c r="AH32" i="10" s="1"/>
  <c r="AG6" i="10"/>
  <c r="AG7" i="10"/>
  <c r="AG8" i="10"/>
  <c r="AG9" i="10"/>
  <c r="AG10" i="10"/>
  <c r="AG11" i="10"/>
  <c r="AG12" i="10"/>
  <c r="Y85" i="10"/>
  <c r="Z85" i="10" s="1"/>
  <c r="Y86" i="10"/>
  <c r="Y87" i="10"/>
  <c r="Y88" i="10"/>
  <c r="Y89" i="10"/>
  <c r="Z89" i="10" s="1"/>
  <c r="Y90" i="10"/>
  <c r="Y91" i="10"/>
  <c r="Y92" i="10"/>
  <c r="Y93" i="10"/>
  <c r="Z93" i="10" s="1"/>
  <c r="Y75" i="10"/>
  <c r="Y76" i="10"/>
  <c r="Y77" i="10"/>
  <c r="Y78" i="10"/>
  <c r="Z78" i="10" s="1"/>
  <c r="Y79" i="10"/>
  <c r="Y80" i="10"/>
  <c r="Y81" i="10"/>
  <c r="Y82" i="10"/>
  <c r="Z82" i="10" s="1"/>
  <c r="Y83" i="10"/>
  <c r="Y84" i="10"/>
  <c r="Y65" i="10"/>
  <c r="Y66" i="10"/>
  <c r="Z66" i="10" s="1"/>
  <c r="Y67" i="10"/>
  <c r="Y68" i="10"/>
  <c r="Y69" i="10"/>
  <c r="Y70" i="10"/>
  <c r="Z70" i="10" s="1"/>
  <c r="Y71" i="10"/>
  <c r="Y72" i="10"/>
  <c r="Y73" i="10"/>
  <c r="Y74" i="10"/>
  <c r="Z74" i="10" s="1"/>
  <c r="Y55" i="10"/>
  <c r="Y56" i="10"/>
  <c r="Z56" i="10" s="1"/>
  <c r="Y57" i="10"/>
  <c r="Y58" i="10"/>
  <c r="Z58" i="10" s="1"/>
  <c r="Y59" i="10"/>
  <c r="Y60" i="10"/>
  <c r="Z60" i="10" s="1"/>
  <c r="Y61" i="10"/>
  <c r="Y62" i="10"/>
  <c r="Z62" i="10" s="1"/>
  <c r="Y63" i="10"/>
  <c r="Y64" i="10"/>
  <c r="Z64" i="10" s="1"/>
  <c r="Y47" i="10"/>
  <c r="Y48" i="10"/>
  <c r="Z48" i="10" s="1"/>
  <c r="Y49" i="10"/>
  <c r="Y50" i="10"/>
  <c r="Y51" i="10"/>
  <c r="Y52" i="10"/>
  <c r="Z52" i="10" s="1"/>
  <c r="Y53" i="10"/>
  <c r="Y54" i="10"/>
  <c r="Z54" i="10" s="1"/>
  <c r="Y33" i="10"/>
  <c r="Y34" i="10"/>
  <c r="Z34" i="10" s="1"/>
  <c r="Y35" i="10"/>
  <c r="Y36" i="10"/>
  <c r="Y37" i="10"/>
  <c r="Y38" i="10"/>
  <c r="Z38" i="10" s="1"/>
  <c r="Y39" i="10"/>
  <c r="Y40" i="10"/>
  <c r="Y41" i="10"/>
  <c r="Y42" i="10"/>
  <c r="Z42" i="10" s="1"/>
  <c r="Y43" i="10"/>
  <c r="Y44" i="10"/>
  <c r="Y45" i="10"/>
  <c r="Y46" i="10"/>
  <c r="Z46" i="10" s="1"/>
  <c r="Y13" i="10"/>
  <c r="Y14" i="10"/>
  <c r="Y15" i="10"/>
  <c r="Y16" i="10"/>
  <c r="Z16" i="10" s="1"/>
  <c r="Y17" i="10"/>
  <c r="Y18" i="10"/>
  <c r="Z18" i="10" s="1"/>
  <c r="Y19" i="10"/>
  <c r="Y20" i="10"/>
  <c r="Z20" i="10" s="1"/>
  <c r="Y21" i="10"/>
  <c r="Y22" i="10"/>
  <c r="Y23" i="10"/>
  <c r="Y24" i="10"/>
  <c r="Z24" i="10" s="1"/>
  <c r="Y25" i="10"/>
  <c r="Y26" i="10"/>
  <c r="Y27" i="10"/>
  <c r="Y28" i="10"/>
  <c r="Z28" i="10" s="1"/>
  <c r="Y29" i="10"/>
  <c r="Y30" i="10"/>
  <c r="Y31" i="10"/>
  <c r="Y32" i="10"/>
  <c r="Z32" i="10" s="1"/>
  <c r="Y6" i="10"/>
  <c r="Y7" i="10"/>
  <c r="Y8" i="10"/>
  <c r="Y9" i="10"/>
  <c r="Z9" i="10" s="1"/>
  <c r="Y10" i="10"/>
  <c r="Y11" i="10"/>
  <c r="Y12" i="10"/>
  <c r="U85" i="10"/>
  <c r="V85" i="10" s="1"/>
  <c r="U86" i="10"/>
  <c r="U87" i="10"/>
  <c r="U88" i="10"/>
  <c r="U89" i="10"/>
  <c r="V89" i="10" s="1"/>
  <c r="U90" i="10"/>
  <c r="U91" i="10"/>
  <c r="U92" i="10"/>
  <c r="U93" i="10"/>
  <c r="V93" i="10" s="1"/>
  <c r="U75" i="10"/>
  <c r="U76" i="10"/>
  <c r="U77" i="10"/>
  <c r="U78" i="10"/>
  <c r="V78" i="10" s="1"/>
  <c r="U79" i="10"/>
  <c r="U80" i="10"/>
  <c r="U81" i="10"/>
  <c r="U82" i="10"/>
  <c r="V82" i="10" s="1"/>
  <c r="U83" i="10"/>
  <c r="U84" i="10"/>
  <c r="U65" i="10"/>
  <c r="U66" i="10"/>
  <c r="V66" i="10" s="1"/>
  <c r="U67" i="10"/>
  <c r="U68" i="10"/>
  <c r="U69" i="10"/>
  <c r="U70" i="10"/>
  <c r="V70" i="10" s="1"/>
  <c r="U71" i="10"/>
  <c r="U72" i="10"/>
  <c r="U73" i="10"/>
  <c r="U74" i="10"/>
  <c r="V74" i="10" s="1"/>
  <c r="U55" i="10"/>
  <c r="U56" i="10"/>
  <c r="V56" i="10" s="1"/>
  <c r="U57" i="10"/>
  <c r="U58" i="10"/>
  <c r="V58" i="10" s="1"/>
  <c r="U59" i="10"/>
  <c r="U60" i="10"/>
  <c r="V60" i="10" s="1"/>
  <c r="U61" i="10"/>
  <c r="U62" i="10"/>
  <c r="V62" i="10" s="1"/>
  <c r="U63" i="10"/>
  <c r="U64" i="10"/>
  <c r="V64" i="10" s="1"/>
  <c r="U47" i="10"/>
  <c r="U48" i="10"/>
  <c r="V48" i="10" s="1"/>
  <c r="U49" i="10"/>
  <c r="U50" i="10"/>
  <c r="U51" i="10"/>
  <c r="U52" i="10"/>
  <c r="V52" i="10" s="1"/>
  <c r="U53" i="10"/>
  <c r="U54" i="10"/>
  <c r="U33" i="10"/>
  <c r="U34" i="10"/>
  <c r="V34" i="10" s="1"/>
  <c r="U35" i="10"/>
  <c r="U36" i="10"/>
  <c r="U37" i="10"/>
  <c r="U38" i="10"/>
  <c r="V38" i="10" s="1"/>
  <c r="U39" i="10"/>
  <c r="U40" i="10"/>
  <c r="U41" i="10"/>
  <c r="U42" i="10"/>
  <c r="V42" i="10" s="1"/>
  <c r="U43" i="10"/>
  <c r="U44" i="10"/>
  <c r="U45" i="10"/>
  <c r="U46" i="10"/>
  <c r="V46" i="10" s="1"/>
  <c r="U13" i="10"/>
  <c r="U14" i="10"/>
  <c r="U15" i="10"/>
  <c r="U16" i="10"/>
  <c r="V16" i="10" s="1"/>
  <c r="U17" i="10"/>
  <c r="U18" i="10"/>
  <c r="U19" i="10"/>
  <c r="U20" i="10"/>
  <c r="V20" i="10" s="1"/>
  <c r="U21" i="10"/>
  <c r="U22" i="10"/>
  <c r="U23" i="10"/>
  <c r="U24" i="10"/>
  <c r="V24" i="10" s="1"/>
  <c r="U25" i="10"/>
  <c r="U26" i="10"/>
  <c r="U27" i="10"/>
  <c r="U28" i="10"/>
  <c r="V28" i="10" s="1"/>
  <c r="U29" i="10"/>
  <c r="U30" i="10"/>
  <c r="U31" i="10"/>
  <c r="U32" i="10"/>
  <c r="V32" i="10" s="1"/>
  <c r="U6" i="10"/>
  <c r="U7" i="10"/>
  <c r="U8" i="10"/>
  <c r="U9" i="10"/>
  <c r="V9" i="10" s="1"/>
  <c r="U10" i="10"/>
  <c r="U11" i="10"/>
  <c r="U12" i="10"/>
  <c r="O85" i="10"/>
  <c r="O86" i="10"/>
  <c r="O87" i="10"/>
  <c r="P87" i="10" s="1"/>
  <c r="O88" i="10"/>
  <c r="O89" i="10"/>
  <c r="P89" i="10" s="1"/>
  <c r="O90" i="10"/>
  <c r="O91" i="10"/>
  <c r="P91" i="10" s="1"/>
  <c r="O92" i="10"/>
  <c r="O93" i="10"/>
  <c r="P93" i="10" s="1"/>
  <c r="O75" i="10"/>
  <c r="O76" i="10"/>
  <c r="P76" i="10" s="1"/>
  <c r="O77" i="10"/>
  <c r="O78" i="10"/>
  <c r="P78" i="10" s="1"/>
  <c r="O79" i="10"/>
  <c r="O80" i="10"/>
  <c r="P80" i="10" s="1"/>
  <c r="O81" i="10"/>
  <c r="O82" i="10"/>
  <c r="P82" i="10" s="1"/>
  <c r="O83" i="10"/>
  <c r="O84" i="10"/>
  <c r="O65" i="10"/>
  <c r="O66" i="10"/>
  <c r="P66" i="10" s="1"/>
  <c r="O67" i="10"/>
  <c r="O68" i="10"/>
  <c r="P68" i="10" s="1"/>
  <c r="O69" i="10"/>
  <c r="O70" i="10"/>
  <c r="P70" i="10" s="1"/>
  <c r="O71" i="10"/>
  <c r="O72" i="10"/>
  <c r="P72" i="10" s="1"/>
  <c r="O73" i="10"/>
  <c r="O74" i="10"/>
  <c r="P74" i="10" s="1"/>
  <c r="O55" i="10"/>
  <c r="O56" i="10"/>
  <c r="P56" i="10" s="1"/>
  <c r="O57" i="10"/>
  <c r="O58" i="10"/>
  <c r="P58" i="10" s="1"/>
  <c r="O59" i="10"/>
  <c r="O60" i="10"/>
  <c r="P60" i="10" s="1"/>
  <c r="O61" i="10"/>
  <c r="O62" i="10"/>
  <c r="P62" i="10" s="1"/>
  <c r="O63" i="10"/>
  <c r="O64" i="10"/>
  <c r="P64" i="10" s="1"/>
  <c r="O47" i="10"/>
  <c r="O48" i="10"/>
  <c r="P48" i="10" s="1"/>
  <c r="O49" i="10"/>
  <c r="O50" i="10"/>
  <c r="O51" i="10"/>
  <c r="O52" i="10"/>
  <c r="P52" i="10" s="1"/>
  <c r="O53" i="10"/>
  <c r="O54" i="10"/>
  <c r="O33" i="10"/>
  <c r="O34" i="10"/>
  <c r="P34" i="10" s="1"/>
  <c r="O35" i="10"/>
  <c r="O36" i="10"/>
  <c r="O37" i="10"/>
  <c r="O38" i="10"/>
  <c r="P38" i="10" s="1"/>
  <c r="O39" i="10"/>
  <c r="O40" i="10"/>
  <c r="O41" i="10"/>
  <c r="O42" i="10"/>
  <c r="P42" i="10" s="1"/>
  <c r="O43" i="10"/>
  <c r="O44" i="10"/>
  <c r="O45" i="10"/>
  <c r="O46" i="10"/>
  <c r="P46" i="10" s="1"/>
  <c r="O13" i="10"/>
  <c r="O14" i="10"/>
  <c r="O15" i="10"/>
  <c r="O16" i="10"/>
  <c r="P16" i="10" s="1"/>
  <c r="O17" i="10"/>
  <c r="O18" i="10"/>
  <c r="O19" i="10"/>
  <c r="O20" i="10"/>
  <c r="P20" i="10" s="1"/>
  <c r="O21" i="10"/>
  <c r="O22" i="10"/>
  <c r="O23" i="10"/>
  <c r="O24" i="10"/>
  <c r="P24" i="10" s="1"/>
  <c r="O25" i="10"/>
  <c r="O26" i="10"/>
  <c r="O27" i="10"/>
  <c r="O28" i="10"/>
  <c r="P28" i="10" s="1"/>
  <c r="O29" i="10"/>
  <c r="O30" i="10"/>
  <c r="P30" i="10" s="1"/>
  <c r="O31" i="10"/>
  <c r="O32" i="10"/>
  <c r="P32" i="10" s="1"/>
  <c r="O6" i="10"/>
  <c r="O7" i="10"/>
  <c r="O8" i="10"/>
  <c r="O9" i="10"/>
  <c r="O10" i="10"/>
  <c r="O11" i="10"/>
  <c r="P11" i="10" s="1"/>
  <c r="O12" i="10"/>
  <c r="Q85" i="10"/>
  <c r="R85" i="10" s="1"/>
  <c r="Q86" i="10"/>
  <c r="Q87" i="10"/>
  <c r="R87" i="10" s="1"/>
  <c r="Q88" i="10"/>
  <c r="Q89" i="10"/>
  <c r="R89" i="10" s="1"/>
  <c r="Q90" i="10"/>
  <c r="Q91" i="10"/>
  <c r="R91" i="10" s="1"/>
  <c r="Q92" i="10"/>
  <c r="Q93" i="10"/>
  <c r="R93" i="10" s="1"/>
  <c r="Q75" i="10"/>
  <c r="Q76" i="10"/>
  <c r="Q77" i="10"/>
  <c r="Q78" i="10"/>
  <c r="R78" i="10" s="1"/>
  <c r="Q79" i="10"/>
  <c r="Q80" i="10"/>
  <c r="Q81" i="10"/>
  <c r="Q82" i="10"/>
  <c r="R82" i="10" s="1"/>
  <c r="Q83" i="10"/>
  <c r="Q84" i="10"/>
  <c r="Q65" i="10"/>
  <c r="Q66" i="10"/>
  <c r="Q67" i="10"/>
  <c r="Q68" i="10"/>
  <c r="Q69" i="10"/>
  <c r="Q70" i="10"/>
  <c r="R70" i="10" s="1"/>
  <c r="Q71" i="10"/>
  <c r="Q72" i="10"/>
  <c r="Q73" i="10"/>
  <c r="Q74" i="10"/>
  <c r="R74" i="10" s="1"/>
  <c r="Q55" i="10"/>
  <c r="Q56" i="10"/>
  <c r="R56" i="10" s="1"/>
  <c r="Q57" i="10"/>
  <c r="Q58" i="10"/>
  <c r="R58" i="10" s="1"/>
  <c r="Q59" i="10"/>
  <c r="Q60" i="10"/>
  <c r="R60" i="10" s="1"/>
  <c r="Q61" i="10"/>
  <c r="Q62" i="10"/>
  <c r="R62" i="10" s="1"/>
  <c r="Q63" i="10"/>
  <c r="Q64" i="10"/>
  <c r="R64" i="10" s="1"/>
  <c r="Q47" i="10"/>
  <c r="Q48" i="10"/>
  <c r="R48" i="10" s="1"/>
  <c r="Q49" i="10"/>
  <c r="Q50" i="10"/>
  <c r="R50" i="10" s="1"/>
  <c r="Q51" i="10"/>
  <c r="Q52" i="10"/>
  <c r="R52" i="10" s="1"/>
  <c r="Q53" i="10"/>
  <c r="Q54" i="10"/>
  <c r="R54" i="10" s="1"/>
  <c r="Q33" i="10"/>
  <c r="Q34" i="10"/>
  <c r="R34" i="10" s="1"/>
  <c r="Q35" i="10"/>
  <c r="Q36" i="10"/>
  <c r="Q37" i="10"/>
  <c r="Q38" i="10"/>
  <c r="R38" i="10" s="1"/>
  <c r="Q39" i="10"/>
  <c r="Q40" i="10"/>
  <c r="Q41" i="10"/>
  <c r="Q42" i="10"/>
  <c r="R42" i="10" s="1"/>
  <c r="Q43" i="10"/>
  <c r="Q44" i="10"/>
  <c r="Q45" i="10"/>
  <c r="Q46" i="10"/>
  <c r="R46" i="10" s="1"/>
  <c r="Q13" i="10"/>
  <c r="Q14" i="10"/>
  <c r="Q15" i="10"/>
  <c r="Q16" i="10"/>
  <c r="R16" i="10" s="1"/>
  <c r="Q17" i="10"/>
  <c r="Q18" i="10"/>
  <c r="Q19" i="10"/>
  <c r="Q20" i="10"/>
  <c r="Q21" i="10"/>
  <c r="Q22" i="10"/>
  <c r="Q23" i="10"/>
  <c r="Q24" i="10"/>
  <c r="R24" i="10" s="1"/>
  <c r="Q25" i="10"/>
  <c r="Q26" i="10"/>
  <c r="R26" i="10" s="1"/>
  <c r="Q27" i="10"/>
  <c r="Q28" i="10"/>
  <c r="R28" i="10" s="1"/>
  <c r="Q29" i="10"/>
  <c r="Q30" i="10"/>
  <c r="Q31" i="10"/>
  <c r="Q32" i="10"/>
  <c r="R32" i="10" s="1"/>
  <c r="Q6" i="10"/>
  <c r="Q7" i="10"/>
  <c r="Q8" i="10"/>
  <c r="Q9" i="10"/>
  <c r="R9" i="10" s="1"/>
  <c r="Q10" i="10"/>
  <c r="Q11" i="10"/>
  <c r="Q12" i="10"/>
  <c r="K85" i="10"/>
  <c r="L85" i="10" s="1"/>
  <c r="K86" i="10"/>
  <c r="K87" i="10"/>
  <c r="L87" i="10" s="1"/>
  <c r="K88" i="10"/>
  <c r="K89" i="10"/>
  <c r="L89" i="10" s="1"/>
  <c r="K90" i="10"/>
  <c r="K91" i="10"/>
  <c r="L91" i="10" s="1"/>
  <c r="K92" i="10"/>
  <c r="K93" i="10"/>
  <c r="L93" i="10" s="1"/>
  <c r="K75" i="10"/>
  <c r="K76" i="10"/>
  <c r="K77" i="10"/>
  <c r="K78" i="10"/>
  <c r="L78" i="10" s="1"/>
  <c r="K79" i="10"/>
  <c r="K80" i="10"/>
  <c r="L80" i="10" s="1"/>
  <c r="K81" i="10"/>
  <c r="K82" i="10"/>
  <c r="L82" i="10" s="1"/>
  <c r="K83" i="10"/>
  <c r="K84" i="10"/>
  <c r="K65" i="10"/>
  <c r="K66" i="10"/>
  <c r="L66" i="10" s="1"/>
  <c r="K67" i="10"/>
  <c r="K68" i="10"/>
  <c r="K69" i="10"/>
  <c r="K70" i="10"/>
  <c r="L70" i="10" s="1"/>
  <c r="K71" i="10"/>
  <c r="K72" i="10"/>
  <c r="K73" i="10"/>
  <c r="K74" i="10"/>
  <c r="L74" i="10" s="1"/>
  <c r="K55" i="10"/>
  <c r="K56" i="10"/>
  <c r="L56" i="10" s="1"/>
  <c r="K57" i="10"/>
  <c r="K58" i="10"/>
  <c r="L58" i="10" s="1"/>
  <c r="K59" i="10"/>
  <c r="K60" i="10"/>
  <c r="L60" i="10" s="1"/>
  <c r="K61" i="10"/>
  <c r="K62" i="10"/>
  <c r="L62" i="10" s="1"/>
  <c r="K63" i="10"/>
  <c r="K64" i="10"/>
  <c r="L64" i="10" s="1"/>
  <c r="K47" i="10"/>
  <c r="K48" i="10"/>
  <c r="L48" i="10" s="1"/>
  <c r="K49" i="10"/>
  <c r="K50" i="10"/>
  <c r="L50" i="10" s="1"/>
  <c r="K51" i="10"/>
  <c r="K52" i="10"/>
  <c r="L52" i="10" s="1"/>
  <c r="K53" i="10"/>
  <c r="K54" i="10"/>
  <c r="K33" i="10"/>
  <c r="K34" i="10"/>
  <c r="L34" i="10" s="1"/>
  <c r="K35" i="10"/>
  <c r="K36" i="10"/>
  <c r="K37" i="10"/>
  <c r="K38" i="10"/>
  <c r="L38" i="10" s="1"/>
  <c r="K39" i="10"/>
  <c r="K40" i="10"/>
  <c r="K41" i="10"/>
  <c r="K42" i="10"/>
  <c r="L42" i="10" s="1"/>
  <c r="K43" i="10"/>
  <c r="K44" i="10"/>
  <c r="L44" i="10" s="1"/>
  <c r="K45" i="10"/>
  <c r="K46" i="10"/>
  <c r="L46" i="10" s="1"/>
  <c r="K13" i="10"/>
  <c r="K14" i="10"/>
  <c r="L14" i="10" s="1"/>
  <c r="K15" i="10"/>
  <c r="K16" i="10"/>
  <c r="L16" i="10" s="1"/>
  <c r="K17" i="10"/>
  <c r="K18" i="10"/>
  <c r="L18" i="10" s="1"/>
  <c r="K19" i="10"/>
  <c r="K20" i="10"/>
  <c r="L20" i="10" s="1"/>
  <c r="K21" i="10"/>
  <c r="K22" i="10"/>
  <c r="L22" i="10" s="1"/>
  <c r="K23" i="10"/>
  <c r="K24" i="10"/>
  <c r="L24" i="10" s="1"/>
  <c r="K25" i="10"/>
  <c r="K26" i="10"/>
  <c r="L26" i="10" s="1"/>
  <c r="K27" i="10"/>
  <c r="K28" i="10"/>
  <c r="L28" i="10" s="1"/>
  <c r="K29" i="10"/>
  <c r="K30" i="10"/>
  <c r="L30" i="10" s="1"/>
  <c r="K31" i="10"/>
  <c r="K32" i="10"/>
  <c r="L32" i="10" s="1"/>
  <c r="K6" i="10"/>
  <c r="K7" i="10"/>
  <c r="L7" i="10" s="1"/>
  <c r="K8" i="10"/>
  <c r="K9" i="10"/>
  <c r="L9" i="10" s="1"/>
  <c r="K10" i="10"/>
  <c r="K11" i="10"/>
  <c r="L11" i="10" s="1"/>
  <c r="K12" i="10"/>
  <c r="I85" i="10"/>
  <c r="J85" i="10" s="1"/>
  <c r="I86" i="10"/>
  <c r="I87" i="10"/>
  <c r="J87" i="10" s="1"/>
  <c r="I88" i="10"/>
  <c r="I89" i="10"/>
  <c r="J89" i="10" s="1"/>
  <c r="I90" i="10"/>
  <c r="I91" i="10"/>
  <c r="J91" i="10" s="1"/>
  <c r="I92" i="10"/>
  <c r="I93" i="10"/>
  <c r="J93" i="10" s="1"/>
  <c r="I75" i="10"/>
  <c r="I76" i="10"/>
  <c r="J76" i="10" s="1"/>
  <c r="I77" i="10"/>
  <c r="I78" i="10"/>
  <c r="J78" i="10" s="1"/>
  <c r="I79" i="10"/>
  <c r="I80" i="10"/>
  <c r="J80" i="10" s="1"/>
  <c r="I81" i="10"/>
  <c r="I82" i="10"/>
  <c r="J82" i="10" s="1"/>
  <c r="I83" i="10"/>
  <c r="I84" i="10"/>
  <c r="J84" i="10" s="1"/>
  <c r="I65" i="10"/>
  <c r="I66" i="10"/>
  <c r="J66" i="10" s="1"/>
  <c r="I67" i="10"/>
  <c r="I68" i="10"/>
  <c r="J68" i="10" s="1"/>
  <c r="I69" i="10"/>
  <c r="I70" i="10"/>
  <c r="J70" i="10" s="1"/>
  <c r="I71" i="10"/>
  <c r="I72" i="10"/>
  <c r="J72" i="10" s="1"/>
  <c r="I73" i="10"/>
  <c r="I74" i="10"/>
  <c r="J74" i="10" s="1"/>
  <c r="I55" i="10"/>
  <c r="I56" i="10"/>
  <c r="J56" i="10" s="1"/>
  <c r="I57" i="10"/>
  <c r="I58" i="10"/>
  <c r="J58" i="10" s="1"/>
  <c r="I59" i="10"/>
  <c r="I60" i="10"/>
  <c r="J60" i="10" s="1"/>
  <c r="I61" i="10"/>
  <c r="I62" i="10"/>
  <c r="J62" i="10" s="1"/>
  <c r="I63" i="10"/>
  <c r="I64" i="10"/>
  <c r="J64" i="10" s="1"/>
  <c r="I47" i="10"/>
  <c r="I48" i="10"/>
  <c r="J48" i="10" s="1"/>
  <c r="I49" i="10"/>
  <c r="I50" i="10"/>
  <c r="J50" i="10" s="1"/>
  <c r="I51" i="10"/>
  <c r="I52" i="10"/>
  <c r="J52" i="10" s="1"/>
  <c r="I53" i="10"/>
  <c r="I54" i="10"/>
  <c r="J54" i="10" s="1"/>
  <c r="I33" i="10"/>
  <c r="I34" i="10"/>
  <c r="J34" i="10" s="1"/>
  <c r="I35" i="10"/>
  <c r="I36" i="10"/>
  <c r="J36" i="10" s="1"/>
  <c r="I37" i="10"/>
  <c r="I38" i="10"/>
  <c r="J38" i="10" s="1"/>
  <c r="I39" i="10"/>
  <c r="I40" i="10"/>
  <c r="J40" i="10" s="1"/>
  <c r="I41" i="10"/>
  <c r="I42" i="10"/>
  <c r="J42" i="10" s="1"/>
  <c r="I43" i="10"/>
  <c r="I44" i="10"/>
  <c r="J44" i="10" s="1"/>
  <c r="I45" i="10"/>
  <c r="I46" i="10"/>
  <c r="J46" i="10" s="1"/>
  <c r="I13" i="10"/>
  <c r="I14" i="10"/>
  <c r="J14" i="10" s="1"/>
  <c r="I15" i="10"/>
  <c r="I16" i="10"/>
  <c r="J16" i="10" s="1"/>
  <c r="I17" i="10"/>
  <c r="I18" i="10"/>
  <c r="J18" i="10" s="1"/>
  <c r="I19" i="10"/>
  <c r="I20" i="10"/>
  <c r="J20" i="10" s="1"/>
  <c r="I21" i="10"/>
  <c r="I22" i="10"/>
  <c r="J22" i="10" s="1"/>
  <c r="I23" i="10"/>
  <c r="I24" i="10"/>
  <c r="J24" i="10" s="1"/>
  <c r="I25" i="10"/>
  <c r="I26" i="10"/>
  <c r="I27" i="10"/>
  <c r="I28" i="10"/>
  <c r="J28" i="10" s="1"/>
  <c r="I29" i="10"/>
  <c r="I30" i="10"/>
  <c r="J30" i="10" s="1"/>
  <c r="I31" i="10"/>
  <c r="I32" i="10"/>
  <c r="J32" i="10" s="1"/>
  <c r="I6" i="10"/>
  <c r="I7" i="10"/>
  <c r="J7" i="10" s="1"/>
  <c r="I8" i="10"/>
  <c r="I9" i="10"/>
  <c r="J9" i="10" s="1"/>
  <c r="I10" i="10"/>
  <c r="I11" i="10"/>
  <c r="J11" i="10" s="1"/>
  <c r="I12" i="10"/>
  <c r="M85" i="10"/>
  <c r="N85" i="10" s="1"/>
  <c r="M86" i="10"/>
  <c r="M87" i="10"/>
  <c r="N87" i="10" s="1"/>
  <c r="M88" i="10"/>
  <c r="M89" i="10"/>
  <c r="N89" i="10" s="1"/>
  <c r="M90" i="10"/>
  <c r="M91" i="10"/>
  <c r="N91" i="10" s="1"/>
  <c r="M92" i="10"/>
  <c r="M93" i="10"/>
  <c r="N93" i="10" s="1"/>
  <c r="M75" i="10"/>
  <c r="M76" i="10"/>
  <c r="N76" i="10" s="1"/>
  <c r="M77" i="10"/>
  <c r="M78" i="10"/>
  <c r="N78" i="10" s="1"/>
  <c r="M79" i="10"/>
  <c r="M80" i="10"/>
  <c r="N80" i="10" s="1"/>
  <c r="M81" i="10"/>
  <c r="M82" i="10"/>
  <c r="N82" i="10" s="1"/>
  <c r="M83" i="10"/>
  <c r="M84" i="10"/>
  <c r="N84" i="10" s="1"/>
  <c r="M65" i="10"/>
  <c r="M66" i="10"/>
  <c r="N66" i="10" s="1"/>
  <c r="M67" i="10"/>
  <c r="M68" i="10"/>
  <c r="N68" i="10" s="1"/>
  <c r="M69" i="10"/>
  <c r="M70" i="10"/>
  <c r="N70" i="10" s="1"/>
  <c r="M71" i="10"/>
  <c r="M72" i="10"/>
  <c r="N72" i="10" s="1"/>
  <c r="M73" i="10"/>
  <c r="M74" i="10"/>
  <c r="N74" i="10" s="1"/>
  <c r="M55" i="10"/>
  <c r="M56" i="10"/>
  <c r="N56" i="10" s="1"/>
  <c r="M57" i="10"/>
  <c r="M58" i="10"/>
  <c r="N58" i="10" s="1"/>
  <c r="M59" i="10"/>
  <c r="M60" i="10"/>
  <c r="N60" i="10" s="1"/>
  <c r="M61" i="10"/>
  <c r="M62" i="10"/>
  <c r="N62" i="10" s="1"/>
  <c r="M63" i="10"/>
  <c r="M64" i="10"/>
  <c r="N64" i="10" s="1"/>
  <c r="M47" i="10"/>
  <c r="M48" i="10"/>
  <c r="N48" i="10" s="1"/>
  <c r="M49" i="10"/>
  <c r="M50" i="10"/>
  <c r="N50" i="10" s="1"/>
  <c r="M51" i="10"/>
  <c r="M52" i="10"/>
  <c r="N52" i="10" s="1"/>
  <c r="M53" i="10"/>
  <c r="M54" i="10"/>
  <c r="N54" i="10" s="1"/>
  <c r="M33" i="10"/>
  <c r="M34" i="10"/>
  <c r="N34" i="10" s="1"/>
  <c r="M35" i="10"/>
  <c r="M36" i="10"/>
  <c r="N36" i="10" s="1"/>
  <c r="M37" i="10"/>
  <c r="M38" i="10"/>
  <c r="N38" i="10" s="1"/>
  <c r="M39" i="10"/>
  <c r="M40" i="10"/>
  <c r="N40" i="10" s="1"/>
  <c r="M41" i="10"/>
  <c r="M42" i="10"/>
  <c r="N42" i="10" s="1"/>
  <c r="M43" i="10"/>
  <c r="M44" i="10"/>
  <c r="N44" i="10" s="1"/>
  <c r="M45" i="10"/>
  <c r="M46" i="10"/>
  <c r="N46" i="10" s="1"/>
  <c r="M13" i="10"/>
  <c r="M14" i="10"/>
  <c r="N14" i="10" s="1"/>
  <c r="M15" i="10"/>
  <c r="M16" i="10"/>
  <c r="N16" i="10" s="1"/>
  <c r="M17" i="10"/>
  <c r="M18" i="10"/>
  <c r="N18" i="10" s="1"/>
  <c r="M19" i="10"/>
  <c r="M20" i="10"/>
  <c r="M21" i="10"/>
  <c r="M22" i="10"/>
  <c r="N22" i="10" s="1"/>
  <c r="M23" i="10"/>
  <c r="M24" i="10"/>
  <c r="N24" i="10" s="1"/>
  <c r="M25" i="10"/>
  <c r="M26" i="10"/>
  <c r="N26" i="10" s="1"/>
  <c r="M27" i="10"/>
  <c r="M28" i="10"/>
  <c r="N28" i="10" s="1"/>
  <c r="M29" i="10"/>
  <c r="M30" i="10"/>
  <c r="N30" i="10" s="1"/>
  <c r="M31" i="10"/>
  <c r="M32" i="10"/>
  <c r="N32" i="10" s="1"/>
  <c r="M6" i="10"/>
  <c r="M7" i="10"/>
  <c r="N7" i="10" s="1"/>
  <c r="M8" i="10"/>
  <c r="M9" i="10"/>
  <c r="N9" i="10" s="1"/>
  <c r="M10" i="10"/>
  <c r="M11" i="10"/>
  <c r="N11" i="10" s="1"/>
  <c r="M12" i="10"/>
  <c r="G85" i="10"/>
  <c r="H85" i="10" s="1"/>
  <c r="G86" i="10"/>
  <c r="G87" i="10"/>
  <c r="H87" i="10" s="1"/>
  <c r="G88" i="10"/>
  <c r="G89" i="10"/>
  <c r="H89" i="10" s="1"/>
  <c r="G90" i="10"/>
  <c r="G91" i="10"/>
  <c r="H91" i="10" s="1"/>
  <c r="G92" i="10"/>
  <c r="G93" i="10"/>
  <c r="H93" i="10" s="1"/>
  <c r="G75" i="10"/>
  <c r="G76" i="10"/>
  <c r="H76" i="10" s="1"/>
  <c r="G77" i="10"/>
  <c r="G78" i="10"/>
  <c r="H78" i="10" s="1"/>
  <c r="G79" i="10"/>
  <c r="G80" i="10"/>
  <c r="H80" i="10" s="1"/>
  <c r="G81" i="10"/>
  <c r="G82" i="10"/>
  <c r="H82" i="10" s="1"/>
  <c r="G83" i="10"/>
  <c r="G84" i="10"/>
  <c r="H84" i="10" s="1"/>
  <c r="G65" i="10"/>
  <c r="G66" i="10"/>
  <c r="H66" i="10" s="1"/>
  <c r="G67" i="10"/>
  <c r="G68" i="10"/>
  <c r="H68" i="10" s="1"/>
  <c r="G69" i="10"/>
  <c r="G70" i="10"/>
  <c r="H70" i="10" s="1"/>
  <c r="G71" i="10"/>
  <c r="G72" i="10"/>
  <c r="H72" i="10" s="1"/>
  <c r="G73" i="10"/>
  <c r="G74" i="10"/>
  <c r="H74" i="10" s="1"/>
  <c r="G55" i="10"/>
  <c r="G56" i="10"/>
  <c r="H56" i="10" s="1"/>
  <c r="G57" i="10"/>
  <c r="G58" i="10"/>
  <c r="H58" i="10" s="1"/>
  <c r="G59" i="10"/>
  <c r="G60" i="10"/>
  <c r="H60" i="10" s="1"/>
  <c r="G61" i="10"/>
  <c r="G62" i="10"/>
  <c r="H62" i="10" s="1"/>
  <c r="G63" i="10"/>
  <c r="G64" i="10"/>
  <c r="H64" i="10" s="1"/>
  <c r="G47" i="10"/>
  <c r="G48" i="10"/>
  <c r="H48" i="10" s="1"/>
  <c r="G49" i="10"/>
  <c r="G50" i="10"/>
  <c r="H50" i="10" s="1"/>
  <c r="G51" i="10"/>
  <c r="G52" i="10"/>
  <c r="H52" i="10" s="1"/>
  <c r="G53" i="10"/>
  <c r="G54" i="10"/>
  <c r="H54" i="10" s="1"/>
  <c r="G33" i="10"/>
  <c r="G34" i="10"/>
  <c r="H34" i="10" s="1"/>
  <c r="G35" i="10"/>
  <c r="G36" i="10"/>
  <c r="H36" i="10" s="1"/>
  <c r="G37" i="10"/>
  <c r="G38" i="10"/>
  <c r="G39" i="10"/>
  <c r="G40" i="10"/>
  <c r="H40" i="10" s="1"/>
  <c r="G41" i="10"/>
  <c r="G42" i="10"/>
  <c r="H42" i="10" s="1"/>
  <c r="G43" i="10"/>
  <c r="G44" i="10"/>
  <c r="H44" i="10" s="1"/>
  <c r="G45" i="10"/>
  <c r="G46" i="10"/>
  <c r="H46" i="10" s="1"/>
  <c r="G13" i="10"/>
  <c r="G14" i="10"/>
  <c r="H14" i="10" s="1"/>
  <c r="G15" i="10"/>
  <c r="G16" i="10"/>
  <c r="H16" i="10" s="1"/>
  <c r="G17" i="10"/>
  <c r="G18" i="10"/>
  <c r="H18" i="10" s="1"/>
  <c r="G19" i="10"/>
  <c r="G20" i="10"/>
  <c r="H20" i="10" s="1"/>
  <c r="G21" i="10"/>
  <c r="G22" i="10"/>
  <c r="H22" i="10" s="1"/>
  <c r="G23" i="10"/>
  <c r="G24" i="10"/>
  <c r="H24" i="10" s="1"/>
  <c r="G25" i="10"/>
  <c r="G26" i="10"/>
  <c r="H26" i="10" s="1"/>
  <c r="G27" i="10"/>
  <c r="G28" i="10"/>
  <c r="H28" i="10" s="1"/>
  <c r="G29" i="10"/>
  <c r="G30" i="10"/>
  <c r="H30" i="10" s="1"/>
  <c r="G31" i="10"/>
  <c r="G32" i="10"/>
  <c r="H32" i="10" s="1"/>
  <c r="G6" i="10"/>
  <c r="G7" i="10"/>
  <c r="H7" i="10" s="1"/>
  <c r="G8" i="10"/>
  <c r="G9" i="10"/>
  <c r="H9" i="10" s="1"/>
  <c r="G10" i="10"/>
  <c r="G11" i="10"/>
  <c r="H11" i="10" s="1"/>
  <c r="G12" i="10"/>
  <c r="AA2" i="10"/>
  <c r="AB2" i="10" s="1"/>
  <c r="AA3" i="10"/>
  <c r="AA4" i="10"/>
  <c r="AA5" i="10"/>
  <c r="AG2" i="10"/>
  <c r="AH2" i="10" s="1"/>
  <c r="AG3" i="10"/>
  <c r="AG4" i="10"/>
  <c r="AH4" i="10" s="1"/>
  <c r="AG5" i="10"/>
  <c r="Y2" i="10"/>
  <c r="Z2" i="10" s="1"/>
  <c r="Y3" i="10"/>
  <c r="Y4" i="10"/>
  <c r="Z4" i="10" s="1"/>
  <c r="Y5" i="10"/>
  <c r="U2" i="10"/>
  <c r="V2" i="10" s="1"/>
  <c r="U3" i="10"/>
  <c r="V3" i="10" s="1"/>
  <c r="U4" i="10"/>
  <c r="V4" i="10" s="1"/>
  <c r="U5" i="10"/>
  <c r="O2" i="10"/>
  <c r="O3" i="10"/>
  <c r="O4" i="10"/>
  <c r="P4" i="10" s="1"/>
  <c r="O5" i="10"/>
  <c r="Q2" i="10"/>
  <c r="R2" i="10" s="1"/>
  <c r="Q3" i="10"/>
  <c r="Q4" i="10"/>
  <c r="R4" i="10" s="1"/>
  <c r="Q5" i="10"/>
  <c r="K2" i="10"/>
  <c r="L2" i="10" s="1"/>
  <c r="K3" i="10"/>
  <c r="K4" i="10"/>
  <c r="L4" i="10" s="1"/>
  <c r="K5" i="10"/>
  <c r="I2" i="10"/>
  <c r="J2" i="10" s="1"/>
  <c r="I3" i="10"/>
  <c r="I4" i="10"/>
  <c r="J4" i="10" s="1"/>
  <c r="I5" i="10"/>
  <c r="M2" i="10"/>
  <c r="N2" i="10" s="1"/>
  <c r="M3" i="10"/>
  <c r="M4" i="10"/>
  <c r="N4" i="10" s="1"/>
  <c r="M5" i="10"/>
  <c r="G2" i="10"/>
  <c r="H2" i="10" s="1"/>
  <c r="G3" i="10"/>
  <c r="G4" i="10"/>
  <c r="H4" i="10" s="1"/>
  <c r="G5" i="10"/>
  <c r="AU2" i="10"/>
  <c r="AV2" i="10" s="1"/>
  <c r="AU3" i="10"/>
  <c r="AU4" i="10"/>
  <c r="AV4" i="10" s="1"/>
  <c r="AU5" i="10"/>
  <c r="AU6" i="10"/>
  <c r="AU7" i="10"/>
  <c r="AV7" i="10" s="1"/>
  <c r="AU8" i="10"/>
  <c r="AV8" i="10" s="1"/>
  <c r="AU9" i="10"/>
  <c r="AU10" i="10"/>
  <c r="AU11" i="10"/>
  <c r="AU12" i="10"/>
  <c r="AV12" i="10" s="1"/>
  <c r="AU13" i="10"/>
  <c r="AU14" i="10"/>
  <c r="AU15" i="10"/>
  <c r="AU16" i="10"/>
  <c r="AV16" i="10" s="1"/>
  <c r="AU17" i="10"/>
  <c r="AU18" i="10"/>
  <c r="AU19" i="10"/>
  <c r="AU20" i="10"/>
  <c r="AV20" i="10" s="1"/>
  <c r="AU21" i="10"/>
  <c r="AU22" i="10"/>
  <c r="AU23" i="10"/>
  <c r="AU24" i="10"/>
  <c r="AV24" i="10" s="1"/>
  <c r="AU25" i="10"/>
  <c r="AU26" i="10"/>
  <c r="AU27" i="10"/>
  <c r="AU28" i="10"/>
  <c r="AV28" i="10" s="1"/>
  <c r="AU29" i="10"/>
  <c r="AU30" i="10"/>
  <c r="AU31" i="10"/>
  <c r="AU32" i="10"/>
  <c r="AV32" i="10" s="1"/>
  <c r="AU33" i="10"/>
  <c r="AU34" i="10"/>
  <c r="AV34" i="10" s="1"/>
  <c r="AU35" i="10"/>
  <c r="AU36" i="10"/>
  <c r="AV36" i="10" s="1"/>
  <c r="AU37" i="10"/>
  <c r="AU38" i="10"/>
  <c r="AV38" i="10" s="1"/>
  <c r="AU39" i="10"/>
  <c r="AU40" i="10"/>
  <c r="AV40" i="10" s="1"/>
  <c r="AU41" i="10"/>
  <c r="AU42" i="10"/>
  <c r="AV42" i="10" s="1"/>
  <c r="AU43" i="10"/>
  <c r="AU44" i="10"/>
  <c r="AV44" i="10" s="1"/>
  <c r="AU45" i="10"/>
  <c r="AU46" i="10"/>
  <c r="AV46" i="10" s="1"/>
  <c r="AU47" i="10"/>
  <c r="AU48" i="10"/>
  <c r="AV48" i="10" s="1"/>
  <c r="AU49" i="10"/>
  <c r="AU50" i="10"/>
  <c r="AU51" i="10"/>
  <c r="AU52" i="10"/>
  <c r="AV52" i="10" s="1"/>
  <c r="AU53" i="10"/>
  <c r="AU54" i="10"/>
  <c r="AU55" i="10"/>
  <c r="AU56" i="10"/>
  <c r="AV56" i="10" s="1"/>
  <c r="AU57" i="10"/>
  <c r="AU58" i="10"/>
  <c r="AV58" i="10" s="1"/>
  <c r="AU59" i="10"/>
  <c r="AU60" i="10"/>
  <c r="AV60" i="10" s="1"/>
  <c r="AU61" i="10"/>
  <c r="AU62" i="10"/>
  <c r="AV62" i="10" s="1"/>
  <c r="AU63" i="10"/>
  <c r="AU64" i="10"/>
  <c r="AV64" i="10" s="1"/>
  <c r="AU65" i="10"/>
  <c r="AU66" i="10"/>
  <c r="AV66" i="10" s="1"/>
  <c r="AU67" i="10"/>
  <c r="AU68" i="10"/>
  <c r="AV68" i="10" s="1"/>
  <c r="AU69" i="10"/>
  <c r="AU70" i="10"/>
  <c r="AV70" i="10" s="1"/>
  <c r="AU71" i="10"/>
  <c r="AU72" i="10"/>
  <c r="AV72" i="10" s="1"/>
  <c r="AU73" i="10"/>
  <c r="AU74" i="10"/>
  <c r="AV74" i="10" s="1"/>
  <c r="AU75" i="10"/>
  <c r="AU76" i="10"/>
  <c r="AV76" i="10" s="1"/>
  <c r="AU77" i="10"/>
  <c r="AU78" i="10"/>
  <c r="AU79" i="10"/>
  <c r="AU80" i="10"/>
  <c r="AV80" i="10" s="1"/>
  <c r="AU81" i="10"/>
  <c r="AU82" i="10"/>
  <c r="AU83" i="10"/>
  <c r="AU84" i="10"/>
  <c r="AV84" i="10" s="1"/>
  <c r="AU85" i="10"/>
  <c r="AV85" i="10" s="1"/>
  <c r="AU86" i="10"/>
  <c r="AU87" i="10"/>
  <c r="AV87" i="10" s="1"/>
  <c r="AU88" i="10"/>
  <c r="AV88" i="10" s="1"/>
  <c r="AU89" i="10"/>
  <c r="AV89" i="10" s="1"/>
  <c r="AU90" i="10"/>
  <c r="AU91" i="10"/>
  <c r="AV91" i="10" s="1"/>
  <c r="AU92" i="10"/>
  <c r="AV92" i="10" s="1"/>
  <c r="AU93" i="10"/>
  <c r="AV93" i="10" s="1"/>
  <c r="AS2" i="10"/>
  <c r="AS3" i="10"/>
  <c r="AT3" i="10" s="1"/>
  <c r="AS4" i="10"/>
  <c r="AS5" i="10"/>
  <c r="AS6" i="10"/>
  <c r="AS7" i="10"/>
  <c r="AS8" i="10"/>
  <c r="AS9" i="10"/>
  <c r="AT9" i="10" s="1"/>
  <c r="AS10" i="10"/>
  <c r="AS11" i="10"/>
  <c r="AS12" i="10"/>
  <c r="AS13" i="10"/>
  <c r="AS14" i="10"/>
  <c r="AS15" i="10"/>
  <c r="AS16" i="10"/>
  <c r="AS17" i="10"/>
  <c r="AS18" i="10"/>
  <c r="AS19" i="10"/>
  <c r="AS20" i="10"/>
  <c r="AS21" i="10"/>
  <c r="AS22" i="10"/>
  <c r="AS23" i="10"/>
  <c r="AS24" i="10"/>
  <c r="AS25" i="10"/>
  <c r="AT25" i="10" s="1"/>
  <c r="AS26" i="10"/>
  <c r="AS27" i="10"/>
  <c r="AS28" i="10"/>
  <c r="AT28" i="10" s="1"/>
  <c r="AS29" i="10"/>
  <c r="AS30" i="10"/>
  <c r="AS31" i="10"/>
  <c r="AS32" i="10"/>
  <c r="AT32" i="10" s="1"/>
  <c r="AS33" i="10"/>
  <c r="AS34" i="10"/>
  <c r="AS35" i="10"/>
  <c r="AS36" i="10"/>
  <c r="AS37" i="10"/>
  <c r="AS38" i="10"/>
  <c r="AS39" i="10"/>
  <c r="AS40" i="10"/>
  <c r="AS41" i="10"/>
  <c r="AS42" i="10"/>
  <c r="AS43" i="10"/>
  <c r="AS44" i="10"/>
  <c r="AS45" i="10"/>
  <c r="AS46" i="10"/>
  <c r="AS47" i="10"/>
  <c r="AS48" i="10"/>
  <c r="AS49" i="10"/>
  <c r="AS50" i="10"/>
  <c r="AS51" i="10"/>
  <c r="AS52" i="10"/>
  <c r="AS53" i="10"/>
  <c r="AS54" i="10"/>
  <c r="AS55" i="10"/>
  <c r="AS56" i="10"/>
  <c r="AS57" i="10"/>
  <c r="AS58" i="10"/>
  <c r="AS59" i="10"/>
  <c r="AS60" i="10"/>
  <c r="AS61" i="10"/>
  <c r="AS62" i="10"/>
  <c r="AS63" i="10"/>
  <c r="AS64" i="10"/>
  <c r="AS65" i="10"/>
  <c r="AS66" i="10"/>
  <c r="AS67" i="10"/>
  <c r="AS68" i="10"/>
  <c r="AS69" i="10"/>
  <c r="AS70" i="10"/>
  <c r="AS71" i="10"/>
  <c r="AS72" i="10"/>
  <c r="AS73" i="10"/>
  <c r="AS74" i="10"/>
  <c r="AS75" i="10"/>
  <c r="AS76" i="10"/>
  <c r="AS77" i="10"/>
  <c r="AS78" i="10"/>
  <c r="AS79" i="10"/>
  <c r="AS80" i="10"/>
  <c r="AS81" i="10"/>
  <c r="AS82" i="10"/>
  <c r="AS83" i="10"/>
  <c r="AS84" i="10"/>
  <c r="AS85" i="10"/>
  <c r="AT85" i="10" s="1"/>
  <c r="AS86" i="10"/>
  <c r="AS87" i="10"/>
  <c r="AT87" i="10" s="1"/>
  <c r="AS88" i="10"/>
  <c r="AS89" i="10"/>
  <c r="AT89" i="10" s="1"/>
  <c r="AS90" i="10"/>
  <c r="AS91" i="10"/>
  <c r="AT91" i="10" s="1"/>
  <c r="AS92" i="10"/>
  <c r="AS93" i="10"/>
  <c r="AT93" i="10" s="1"/>
  <c r="AQ2" i="10"/>
  <c r="AQ3" i="10"/>
  <c r="AR3" i="10" s="1"/>
  <c r="AQ4" i="10"/>
  <c r="AQ5" i="10"/>
  <c r="AQ6" i="10"/>
  <c r="AQ7" i="10"/>
  <c r="AQ8" i="10"/>
  <c r="AQ9" i="10"/>
  <c r="AR9" i="10" s="1"/>
  <c r="AQ10" i="10"/>
  <c r="AQ11" i="10"/>
  <c r="AQ12" i="10"/>
  <c r="AQ13" i="10"/>
  <c r="AR13" i="10" s="1"/>
  <c r="AQ14" i="10"/>
  <c r="AQ15" i="10"/>
  <c r="AQ16" i="10"/>
  <c r="AR16" i="10" s="1"/>
  <c r="AQ17" i="10"/>
  <c r="AR17" i="10" s="1"/>
  <c r="AQ18" i="10"/>
  <c r="AQ19" i="10"/>
  <c r="AQ20" i="10"/>
  <c r="AR20" i="10" s="1"/>
  <c r="AQ21" i="10"/>
  <c r="AR21" i="10" s="1"/>
  <c r="AQ22" i="10"/>
  <c r="AQ23" i="10"/>
  <c r="AQ24" i="10"/>
  <c r="AR24" i="10" s="1"/>
  <c r="AQ25" i="10"/>
  <c r="AR25" i="10" s="1"/>
  <c r="AQ26" i="10"/>
  <c r="AQ27" i="10"/>
  <c r="AQ33" i="10"/>
  <c r="AQ34" i="10"/>
  <c r="AR34" i="10" s="1"/>
  <c r="AQ35" i="10"/>
  <c r="AQ36" i="10"/>
  <c r="AR36" i="10" s="1"/>
  <c r="AQ37" i="10"/>
  <c r="AQ38" i="10"/>
  <c r="AR38" i="10" s="1"/>
  <c r="AQ39" i="10"/>
  <c r="AQ40" i="10"/>
  <c r="AR40" i="10" s="1"/>
  <c r="AQ41" i="10"/>
  <c r="AQ42" i="10"/>
  <c r="AR42" i="10" s="1"/>
  <c r="AQ43" i="10"/>
  <c r="AQ44" i="10"/>
  <c r="AR44" i="10" s="1"/>
  <c r="AQ45" i="10"/>
  <c r="AQ46" i="10"/>
  <c r="AR46" i="10" s="1"/>
  <c r="AQ47" i="10"/>
  <c r="AQ48" i="10"/>
  <c r="AQ49" i="10"/>
  <c r="AQ50" i="10"/>
  <c r="AQ51" i="10"/>
  <c r="AQ52" i="10"/>
  <c r="AR52" i="10" s="1"/>
  <c r="AQ53" i="10"/>
  <c r="AQ54" i="10"/>
  <c r="AR54" i="10" s="1"/>
  <c r="AQ55" i="10"/>
  <c r="AQ56" i="10"/>
  <c r="AR56" i="10" s="1"/>
  <c r="AQ57" i="10"/>
  <c r="AQ58" i="10"/>
  <c r="AR58" i="10" s="1"/>
  <c r="AQ59" i="10"/>
  <c r="AQ60" i="10"/>
  <c r="AR60" i="10" s="1"/>
  <c r="AQ61" i="10"/>
  <c r="AQ62" i="10"/>
  <c r="AR62" i="10" s="1"/>
  <c r="AQ63" i="10"/>
  <c r="AQ64" i="10"/>
  <c r="AR64" i="10" s="1"/>
  <c r="AQ65" i="10"/>
  <c r="AQ66" i="10"/>
  <c r="AR66" i="10" s="1"/>
  <c r="AQ67" i="10"/>
  <c r="AQ68" i="10"/>
  <c r="AR68" i="10" s="1"/>
  <c r="AQ69" i="10"/>
  <c r="AQ70" i="10"/>
  <c r="AR70" i="10" s="1"/>
  <c r="AQ71" i="10"/>
  <c r="AQ72" i="10"/>
  <c r="AR72" i="10" s="1"/>
  <c r="AQ73" i="10"/>
  <c r="AQ74" i="10"/>
  <c r="AR74" i="10" s="1"/>
  <c r="AQ75" i="10"/>
  <c r="AQ76" i="10"/>
  <c r="AR76" i="10" s="1"/>
  <c r="AQ77" i="10"/>
  <c r="AQ78" i="10"/>
  <c r="AR78" i="10" s="1"/>
  <c r="AQ79" i="10"/>
  <c r="AQ80" i="10"/>
  <c r="AQ81" i="10"/>
  <c r="AQ82" i="10"/>
  <c r="AR82" i="10" s="1"/>
  <c r="AQ83" i="10"/>
  <c r="AQ84" i="10"/>
  <c r="AR84" i="10" s="1"/>
  <c r="AQ85" i="10"/>
  <c r="AR85" i="10" s="1"/>
  <c r="AQ86" i="10"/>
  <c r="AQ87" i="10"/>
  <c r="AR87" i="10" s="1"/>
  <c r="AQ88" i="10"/>
  <c r="AQ89" i="10"/>
  <c r="AR89" i="10" s="1"/>
  <c r="AQ90" i="10"/>
  <c r="AQ91" i="10"/>
  <c r="AR91" i="10" s="1"/>
  <c r="AQ92" i="10"/>
  <c r="AQ93" i="10"/>
  <c r="AR93" i="10" s="1"/>
  <c r="AY2" i="10"/>
  <c r="AZ2" i="10" s="1"/>
  <c r="AY3" i="10"/>
  <c r="AZ3" i="10" s="1"/>
  <c r="AY4" i="10"/>
  <c r="AY5" i="10"/>
  <c r="AY6" i="10"/>
  <c r="AY7" i="10"/>
  <c r="AY8" i="10"/>
  <c r="AY9" i="10"/>
  <c r="AZ9" i="10" s="1"/>
  <c r="AY10" i="10"/>
  <c r="AY11" i="10"/>
  <c r="AY12" i="10"/>
  <c r="AY13" i="10"/>
  <c r="AY14" i="10"/>
  <c r="AY15" i="10"/>
  <c r="AY16" i="10"/>
  <c r="AZ16" i="10" s="1"/>
  <c r="AY17" i="10"/>
  <c r="AY18" i="10"/>
  <c r="AY19" i="10"/>
  <c r="AY20" i="10"/>
  <c r="AZ20" i="10" s="1"/>
  <c r="AY21" i="10"/>
  <c r="AY22" i="10"/>
  <c r="AY23" i="10"/>
  <c r="AY24" i="10"/>
  <c r="AZ24" i="10" s="1"/>
  <c r="AY25" i="10"/>
  <c r="AY26" i="10"/>
  <c r="AY27" i="10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AY37" i="10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AY47" i="10"/>
  <c r="AY48" i="10"/>
  <c r="AZ48" i="10" s="1"/>
  <c r="AY49" i="10"/>
  <c r="AY50" i="10"/>
  <c r="AZ50" i="10" s="1"/>
  <c r="AY51" i="10"/>
  <c r="AY52" i="10"/>
  <c r="AZ52" i="10" s="1"/>
  <c r="AY53" i="10"/>
  <c r="AY54" i="10"/>
  <c r="AZ54" i="10" s="1"/>
  <c r="AY55" i="10"/>
  <c r="AY56" i="10"/>
  <c r="AZ56" i="10" s="1"/>
  <c r="AY57" i="10"/>
  <c r="AY58" i="10"/>
  <c r="AZ58" i="10" s="1"/>
  <c r="AY59" i="10"/>
  <c r="AY60" i="10"/>
  <c r="AZ60" i="10" s="1"/>
  <c r="AY61" i="10"/>
  <c r="AY62" i="10"/>
  <c r="AZ62" i="10" s="1"/>
  <c r="AY63" i="10"/>
  <c r="AY64" i="10"/>
  <c r="AZ64" i="10" s="1"/>
  <c r="AY65" i="10"/>
  <c r="AZ65" i="10" s="1"/>
  <c r="AY66" i="10"/>
  <c r="AZ66" i="10" s="1"/>
  <c r="AY67" i="10"/>
  <c r="AZ67" i="10" s="1"/>
  <c r="AY68" i="10"/>
  <c r="AZ68" i="10" s="1"/>
  <c r="AY69" i="10"/>
  <c r="AZ69" i="10" s="1"/>
  <c r="AY70" i="10"/>
  <c r="AZ70" i="10" s="1"/>
  <c r="AY71" i="10"/>
  <c r="AZ71" i="10" s="1"/>
  <c r="AY72" i="10"/>
  <c r="AZ72" i="10" s="1"/>
  <c r="AY73" i="10"/>
  <c r="AZ73" i="10" s="1"/>
  <c r="AY74" i="10"/>
  <c r="AZ74" i="10" s="1"/>
  <c r="AY75" i="10"/>
  <c r="AY76" i="10"/>
  <c r="AZ76" i="10" s="1"/>
  <c r="AY77" i="10"/>
  <c r="AZ77" i="10" s="1"/>
  <c r="AY78" i="10"/>
  <c r="AY79" i="10"/>
  <c r="AY80" i="10"/>
  <c r="AZ80" i="10" s="1"/>
  <c r="AY81" i="10"/>
  <c r="AZ81" i="10" s="1"/>
  <c r="AY82" i="10"/>
  <c r="AY83" i="10"/>
  <c r="AY84" i="10"/>
  <c r="AZ84" i="10" s="1"/>
  <c r="AY85" i="10"/>
  <c r="AZ85" i="10" s="1"/>
  <c r="AY86" i="10"/>
  <c r="AY87" i="10"/>
  <c r="AZ87" i="10" s="1"/>
  <c r="AY88" i="10"/>
  <c r="AY89" i="10"/>
  <c r="AZ89" i="10" s="1"/>
  <c r="AY90" i="10"/>
  <c r="AY91" i="10"/>
  <c r="AZ91" i="10" s="1"/>
  <c r="AY92" i="10"/>
  <c r="AY93" i="10"/>
  <c r="AZ93" i="10" s="1"/>
  <c r="AW2" i="10"/>
  <c r="AW3" i="10"/>
  <c r="AX3" i="10" s="1"/>
  <c r="AW4" i="10"/>
  <c r="AX4" i="10" s="1"/>
  <c r="AW5" i="10"/>
  <c r="AW6" i="10"/>
  <c r="AW7" i="10"/>
  <c r="AW8" i="10"/>
  <c r="AX8" i="10" s="1"/>
  <c r="AW9" i="10"/>
  <c r="AX9" i="10" s="1"/>
  <c r="AW10" i="10"/>
  <c r="AW11" i="10"/>
  <c r="AW12" i="10"/>
  <c r="AX12" i="10" s="1"/>
  <c r="AW13" i="10"/>
  <c r="AW14" i="10"/>
  <c r="AW15" i="10"/>
  <c r="AW16" i="10"/>
  <c r="AX16" i="10" s="1"/>
  <c r="AW17" i="10"/>
  <c r="AW18" i="10"/>
  <c r="AW19" i="10"/>
  <c r="AW20" i="10"/>
  <c r="AX20" i="10" s="1"/>
  <c r="AW21" i="10"/>
  <c r="AW22" i="10"/>
  <c r="AW23" i="10"/>
  <c r="AW24" i="10"/>
  <c r="AX24" i="10" s="1"/>
  <c r="AW25" i="10"/>
  <c r="AW26" i="10"/>
  <c r="AW27" i="10"/>
  <c r="AW33" i="10"/>
  <c r="AX33" i="10" s="1"/>
  <c r="AW34" i="10"/>
  <c r="AX34" i="10" s="1"/>
  <c r="AW35" i="10"/>
  <c r="AW36" i="10"/>
  <c r="AW37" i="10"/>
  <c r="AX37" i="10" s="1"/>
  <c r="AW38" i="10"/>
  <c r="AX38" i="10" s="1"/>
  <c r="AW39" i="10"/>
  <c r="AW40" i="10"/>
  <c r="AW41" i="10"/>
  <c r="AX41" i="10" s="1"/>
  <c r="AW42" i="10"/>
  <c r="AX42" i="10" s="1"/>
  <c r="AW43" i="10"/>
  <c r="AW44" i="10"/>
  <c r="AW45" i="10"/>
  <c r="AX45" i="10" s="1"/>
  <c r="AW46" i="10"/>
  <c r="AX46" i="10" s="1"/>
  <c r="AW47" i="10"/>
  <c r="AW48" i="10"/>
  <c r="AW49" i="10"/>
  <c r="AW50" i="10"/>
  <c r="AX50" i="10" s="1"/>
  <c r="AW51" i="10"/>
  <c r="AW52" i="10"/>
  <c r="AW53" i="10"/>
  <c r="AW54" i="10"/>
  <c r="AX54" i="10" s="1"/>
  <c r="AW55" i="10"/>
  <c r="AW56" i="10"/>
  <c r="AW57" i="10"/>
  <c r="AW58" i="10"/>
  <c r="AW59" i="10"/>
  <c r="AW60" i="10"/>
  <c r="AW61" i="10"/>
  <c r="AW62" i="10"/>
  <c r="AW63" i="10"/>
  <c r="AW64" i="10"/>
  <c r="AW65" i="10"/>
  <c r="AX65" i="10" s="1"/>
  <c r="AW66" i="10"/>
  <c r="AX66" i="10" s="1"/>
  <c r="AW67" i="10"/>
  <c r="AX67" i="10" s="1"/>
  <c r="AW68" i="10"/>
  <c r="AX68" i="10" s="1"/>
  <c r="AW69" i="10"/>
  <c r="AX69" i="10" s="1"/>
  <c r="AW70" i="10"/>
  <c r="AX70" i="10" s="1"/>
  <c r="AW71" i="10"/>
  <c r="AX71" i="10" s="1"/>
  <c r="AW72" i="10"/>
  <c r="AX72" i="10" s="1"/>
  <c r="AW73" i="10"/>
  <c r="AX73" i="10" s="1"/>
  <c r="AW74" i="10"/>
  <c r="AX74" i="10" s="1"/>
  <c r="AW75" i="10"/>
  <c r="AW76" i="10"/>
  <c r="AW77" i="10"/>
  <c r="AW78" i="10"/>
  <c r="AW79" i="10"/>
  <c r="AW80" i="10"/>
  <c r="AW81" i="10"/>
  <c r="AW82" i="10"/>
  <c r="AW83" i="10"/>
  <c r="AW84" i="10"/>
  <c r="AW85" i="10"/>
  <c r="AX85" i="10" s="1"/>
  <c r="AW86" i="10"/>
  <c r="AW87" i="10"/>
  <c r="AX87" i="10" s="1"/>
  <c r="AW88" i="10"/>
  <c r="AW89" i="10"/>
  <c r="AX89" i="10" s="1"/>
  <c r="AW90" i="10"/>
  <c r="AW91" i="10"/>
  <c r="AX91" i="10" s="1"/>
  <c r="AW92" i="10"/>
  <c r="AW93" i="10"/>
  <c r="AX93" i="10" s="1"/>
  <c r="AV3" i="10"/>
  <c r="AV9" i="10"/>
  <c r="AO2" i="10"/>
  <c r="AP2" i="10" s="1"/>
  <c r="AO3" i="10"/>
  <c r="AP3" i="10" s="1"/>
  <c r="AO4" i="10"/>
  <c r="AP4" i="10" s="1"/>
  <c r="AO5" i="10"/>
  <c r="AO6" i="10"/>
  <c r="AO7" i="10"/>
  <c r="AP7" i="10" s="1"/>
  <c r="AO8" i="10"/>
  <c r="AP8" i="10" s="1"/>
  <c r="AO9" i="10"/>
  <c r="AP9" i="10" s="1"/>
  <c r="AO10" i="10"/>
  <c r="AO11" i="10"/>
  <c r="AP11" i="10" s="1"/>
  <c r="AO12" i="10"/>
  <c r="AP12" i="10" s="1"/>
  <c r="AO13" i="10"/>
  <c r="AO14" i="10"/>
  <c r="AO15" i="10"/>
  <c r="AO16" i="10"/>
  <c r="AP16" i="10" s="1"/>
  <c r="AO17" i="10"/>
  <c r="AO18" i="10"/>
  <c r="AO19" i="10"/>
  <c r="AO20" i="10"/>
  <c r="AP20" i="10" s="1"/>
  <c r="AO21" i="10"/>
  <c r="AO22" i="10"/>
  <c r="AO23" i="10"/>
  <c r="AO24" i="10"/>
  <c r="AP24" i="10" s="1"/>
  <c r="AO25" i="10"/>
  <c r="AO26" i="10"/>
  <c r="AO27" i="10"/>
  <c r="AO33" i="10"/>
  <c r="AO34" i="10"/>
  <c r="AP34" i="10" s="1"/>
  <c r="AO35" i="10"/>
  <c r="AO36" i="10"/>
  <c r="AO37" i="10"/>
  <c r="AO38" i="10"/>
  <c r="AP38" i="10" s="1"/>
  <c r="AO39" i="10"/>
  <c r="AO40" i="10"/>
  <c r="AO41" i="10"/>
  <c r="AO42" i="10"/>
  <c r="AP42" i="10" s="1"/>
  <c r="AO43" i="10"/>
  <c r="AO44" i="10"/>
  <c r="AO45" i="10"/>
  <c r="AO46" i="10"/>
  <c r="AP46" i="10" s="1"/>
  <c r="AO47" i="10"/>
  <c r="AO48" i="10"/>
  <c r="AP48" i="10" s="1"/>
  <c r="AO49" i="10"/>
  <c r="AO50" i="10"/>
  <c r="AP50" i="10" s="1"/>
  <c r="AO51" i="10"/>
  <c r="AO52" i="10"/>
  <c r="AP52" i="10" s="1"/>
  <c r="AO53" i="10"/>
  <c r="AO54" i="10"/>
  <c r="AP54" i="10" s="1"/>
  <c r="AO55" i="10"/>
  <c r="AO56" i="10"/>
  <c r="AP56" i="10" s="1"/>
  <c r="AO57" i="10"/>
  <c r="AO58" i="10"/>
  <c r="AP58" i="10" s="1"/>
  <c r="AO59" i="10"/>
  <c r="AO60" i="10"/>
  <c r="AP60" i="10" s="1"/>
  <c r="AO61" i="10"/>
  <c r="AO62" i="10"/>
  <c r="AP62" i="10" s="1"/>
  <c r="AO63" i="10"/>
  <c r="AO64" i="10"/>
  <c r="AP64" i="10" s="1"/>
  <c r="AO65" i="10"/>
  <c r="AO66" i="10"/>
  <c r="AP66" i="10" s="1"/>
  <c r="AO67" i="10"/>
  <c r="AO68" i="10"/>
  <c r="AP68" i="10" s="1"/>
  <c r="AO69" i="10"/>
  <c r="AO70" i="10"/>
  <c r="AP70" i="10" s="1"/>
  <c r="AO71" i="10"/>
  <c r="AO72" i="10"/>
  <c r="AP72" i="10" s="1"/>
  <c r="AO73" i="10"/>
  <c r="AO74" i="10"/>
  <c r="AP74" i="10" s="1"/>
  <c r="AO75" i="10"/>
  <c r="AO76" i="10"/>
  <c r="AP76" i="10" s="1"/>
  <c r="AO77" i="10"/>
  <c r="AP77" i="10" s="1"/>
  <c r="AO78" i="10"/>
  <c r="AO79" i="10"/>
  <c r="AO80" i="10"/>
  <c r="AP80" i="10" s="1"/>
  <c r="AO81" i="10"/>
  <c r="AP81" i="10" s="1"/>
  <c r="AO82" i="10"/>
  <c r="AO83" i="10"/>
  <c r="AO84" i="10"/>
  <c r="AP84" i="10" s="1"/>
  <c r="AO85" i="10"/>
  <c r="AP85" i="10" s="1"/>
  <c r="AO86" i="10"/>
  <c r="AO87" i="10"/>
  <c r="AP87" i="10" s="1"/>
  <c r="AO88" i="10"/>
  <c r="AO89" i="10"/>
  <c r="AP89" i="10" s="1"/>
  <c r="AO90" i="10"/>
  <c r="AO91" i="10"/>
  <c r="AP91" i="10" s="1"/>
  <c r="AO92" i="10"/>
  <c r="AO93" i="10"/>
  <c r="AP93" i="10" s="1"/>
  <c r="AM2" i="10"/>
  <c r="AN2" i="10" s="1"/>
  <c r="AM3" i="10"/>
  <c r="AN3" i="10" s="1"/>
  <c r="AM4" i="10"/>
  <c r="AM5" i="10"/>
  <c r="AM6" i="10"/>
  <c r="AM7" i="10"/>
  <c r="AM8" i="10"/>
  <c r="AM9" i="10"/>
  <c r="AN9" i="10" s="1"/>
  <c r="AM10" i="10"/>
  <c r="AM11" i="10"/>
  <c r="AM12" i="10"/>
  <c r="AM13" i="10"/>
  <c r="AM14" i="10"/>
  <c r="AM15" i="10"/>
  <c r="AM16" i="10"/>
  <c r="AN16" i="10" s="1"/>
  <c r="AM17" i="10"/>
  <c r="AM18" i="10"/>
  <c r="AM19" i="10"/>
  <c r="AM20" i="10"/>
  <c r="AN20" i="10" s="1"/>
  <c r="AM21" i="10"/>
  <c r="AM22" i="10"/>
  <c r="AM23" i="10"/>
  <c r="AM24" i="10"/>
  <c r="AN24" i="10" s="1"/>
  <c r="AM25" i="10"/>
  <c r="AM26" i="10"/>
  <c r="AM27" i="10"/>
  <c r="AM33" i="10"/>
  <c r="AM34" i="10"/>
  <c r="AN34" i="10" s="1"/>
  <c r="AM35" i="10"/>
  <c r="AM36" i="10"/>
  <c r="AM37" i="10"/>
  <c r="AM38" i="10"/>
  <c r="AN38" i="10" s="1"/>
  <c r="AM39" i="10"/>
  <c r="AM40" i="10"/>
  <c r="AM41" i="10"/>
  <c r="AM42" i="10"/>
  <c r="AN42" i="10" s="1"/>
  <c r="AM43" i="10"/>
  <c r="AM44" i="10"/>
  <c r="AM45" i="10"/>
  <c r="AM46" i="10"/>
  <c r="AN46" i="10" s="1"/>
  <c r="AM47" i="10"/>
  <c r="AM48" i="10"/>
  <c r="AM49" i="10"/>
  <c r="AM50" i="10"/>
  <c r="AN50" i="10" s="1"/>
  <c r="AM51" i="10"/>
  <c r="AM52" i="10"/>
  <c r="AM53" i="10"/>
  <c r="AM54" i="10"/>
  <c r="AN54" i="10" s="1"/>
  <c r="AM55" i="10"/>
  <c r="AM56" i="10"/>
  <c r="AN56" i="10" s="1"/>
  <c r="AM57" i="10"/>
  <c r="AM58" i="10"/>
  <c r="AN58" i="10" s="1"/>
  <c r="AM59" i="10"/>
  <c r="AM60" i="10"/>
  <c r="AN60" i="10" s="1"/>
  <c r="AM61" i="10"/>
  <c r="AM62" i="10"/>
  <c r="AN62" i="10" s="1"/>
  <c r="AM63" i="10"/>
  <c r="AM64" i="10"/>
  <c r="AN64" i="10" s="1"/>
  <c r="AM65" i="10"/>
  <c r="AM66" i="10"/>
  <c r="AN66" i="10" s="1"/>
  <c r="AM67" i="10"/>
  <c r="AM68" i="10"/>
  <c r="AN68" i="10" s="1"/>
  <c r="AM69" i="10"/>
  <c r="AM70" i="10"/>
  <c r="AN70" i="10" s="1"/>
  <c r="AM71" i="10"/>
  <c r="AM72" i="10"/>
  <c r="AN72" i="10" s="1"/>
  <c r="AM73" i="10"/>
  <c r="AM74" i="10"/>
  <c r="AN74" i="10" s="1"/>
  <c r="AM75" i="10"/>
  <c r="AM76" i="10"/>
  <c r="AM77" i="10"/>
  <c r="AM78" i="10"/>
  <c r="AM79" i="10"/>
  <c r="AM80" i="10"/>
  <c r="AM81" i="10"/>
  <c r="AM82" i="10"/>
  <c r="AM83" i="10"/>
  <c r="AM84" i="10"/>
  <c r="AM85" i="10"/>
  <c r="AN85" i="10" s="1"/>
  <c r="AM86" i="10"/>
  <c r="AM87" i="10"/>
  <c r="AN87" i="10" s="1"/>
  <c r="AM88" i="10"/>
  <c r="AM89" i="10"/>
  <c r="AN89" i="10" s="1"/>
  <c r="AM90" i="10"/>
  <c r="AM91" i="10"/>
  <c r="AN91" i="10" s="1"/>
  <c r="AM92" i="10"/>
  <c r="AM93" i="10"/>
  <c r="AN93" i="10" s="1"/>
  <c r="AK2" i="10"/>
  <c r="AK3" i="10"/>
  <c r="AL3" i="10" s="1"/>
  <c r="AK4" i="10"/>
  <c r="AK5" i="10"/>
  <c r="AK6" i="10"/>
  <c r="AK7" i="10"/>
  <c r="AK8" i="10"/>
  <c r="AK9" i="10"/>
  <c r="AL9" i="10" s="1"/>
  <c r="AK10" i="10"/>
  <c r="AK11" i="10"/>
  <c r="AK12" i="10"/>
  <c r="AK13" i="10"/>
  <c r="AK14" i="10"/>
  <c r="AK15" i="10"/>
  <c r="AK16" i="10"/>
  <c r="AL16" i="10" s="1"/>
  <c r="AK17" i="10"/>
  <c r="AK18" i="10"/>
  <c r="AK19" i="10"/>
  <c r="AK20" i="10"/>
  <c r="AL20" i="10" s="1"/>
  <c r="AK21" i="10"/>
  <c r="AK22" i="10"/>
  <c r="AK23" i="10"/>
  <c r="AK24" i="10"/>
  <c r="AL24" i="10" s="1"/>
  <c r="AK25" i="10"/>
  <c r="AK26" i="10"/>
  <c r="AK27" i="10"/>
  <c r="AK33" i="10"/>
  <c r="AK34" i="10"/>
  <c r="AL34" i="10" s="1"/>
  <c r="AK35" i="10"/>
  <c r="AK36" i="10"/>
  <c r="AK37" i="10"/>
  <c r="AK38" i="10"/>
  <c r="AL38" i="10" s="1"/>
  <c r="AK39" i="10"/>
  <c r="AK40" i="10"/>
  <c r="AK41" i="10"/>
  <c r="AK42" i="10"/>
  <c r="AL42" i="10" s="1"/>
  <c r="AK43" i="10"/>
  <c r="AK44" i="10"/>
  <c r="AK45" i="10"/>
  <c r="AK46" i="10"/>
  <c r="AL46" i="10" s="1"/>
  <c r="AK47" i="10"/>
  <c r="AL47" i="10" s="1"/>
  <c r="AK48" i="10"/>
  <c r="AK49" i="10"/>
  <c r="AK50" i="10"/>
  <c r="AL50" i="10" s="1"/>
  <c r="AK51" i="10"/>
  <c r="AL51" i="10" s="1"/>
  <c r="AK52" i="10"/>
  <c r="AK53" i="10"/>
  <c r="AK54" i="10"/>
  <c r="AL54" i="10" s="1"/>
  <c r="AK55" i="10"/>
  <c r="AK56" i="10"/>
  <c r="AL56" i="10" s="1"/>
  <c r="AK57" i="10"/>
  <c r="AK58" i="10"/>
  <c r="AL58" i="10" s="1"/>
  <c r="AK59" i="10"/>
  <c r="AK60" i="10"/>
  <c r="AL60" i="10" s="1"/>
  <c r="AK61" i="10"/>
  <c r="AK62" i="10"/>
  <c r="AL62" i="10" s="1"/>
  <c r="AK63" i="10"/>
  <c r="AK64" i="10"/>
  <c r="AL64" i="10" s="1"/>
  <c r="AK65" i="10"/>
  <c r="AK66" i="10"/>
  <c r="AL66" i="10" s="1"/>
  <c r="AK67" i="10"/>
  <c r="AK68" i="10"/>
  <c r="AL68" i="10" s="1"/>
  <c r="AK69" i="10"/>
  <c r="AK70" i="10"/>
  <c r="AL70" i="10" s="1"/>
  <c r="AK71" i="10"/>
  <c r="AK72" i="10"/>
  <c r="AL72" i="10" s="1"/>
  <c r="AK73" i="10"/>
  <c r="AK74" i="10"/>
  <c r="AL74" i="10" s="1"/>
  <c r="AK75" i="10"/>
  <c r="AK76" i="10"/>
  <c r="AK77" i="10"/>
  <c r="AK78" i="10"/>
  <c r="AL78" i="10" s="1"/>
  <c r="AK79" i="10"/>
  <c r="AK80" i="10"/>
  <c r="AK81" i="10"/>
  <c r="AK82" i="10"/>
  <c r="AL82" i="10" s="1"/>
  <c r="AK83" i="10"/>
  <c r="AK84" i="10"/>
  <c r="AK85" i="10"/>
  <c r="AL85" i="10" s="1"/>
  <c r="AK86" i="10"/>
  <c r="AK87" i="10"/>
  <c r="AL87" i="10" s="1"/>
  <c r="AK88" i="10"/>
  <c r="AK89" i="10"/>
  <c r="AL89" i="10" s="1"/>
  <c r="AK90" i="10"/>
  <c r="AK91" i="10"/>
  <c r="AL91" i="10" s="1"/>
  <c r="AK92" i="10"/>
  <c r="AK93" i="10"/>
  <c r="AL93" i="10" s="1"/>
  <c r="AI2" i="10"/>
  <c r="AI3" i="10"/>
  <c r="AJ3" i="10" s="1"/>
  <c r="AI4" i="10"/>
  <c r="AI5" i="10"/>
  <c r="AI6" i="10"/>
  <c r="AI7" i="10"/>
  <c r="AI8" i="10"/>
  <c r="AI9" i="10"/>
  <c r="AJ9" i="10" s="1"/>
  <c r="AI10" i="10"/>
  <c r="AI11" i="10"/>
  <c r="AI12" i="10"/>
  <c r="AI13" i="10"/>
  <c r="AI14" i="10"/>
  <c r="AI15" i="10"/>
  <c r="AI16" i="10"/>
  <c r="AJ16" i="10" s="1"/>
  <c r="AI17" i="10"/>
  <c r="AI18" i="10"/>
  <c r="AI19" i="10"/>
  <c r="AI20" i="10"/>
  <c r="AJ20" i="10" s="1"/>
  <c r="AI21" i="10"/>
  <c r="AI22" i="10"/>
  <c r="AI23" i="10"/>
  <c r="AI24" i="10"/>
  <c r="AJ24" i="10" s="1"/>
  <c r="AI25" i="10"/>
  <c r="AI26" i="10"/>
  <c r="AI27" i="10"/>
  <c r="AI33" i="10"/>
  <c r="AI34" i="10"/>
  <c r="AJ34" i="10" s="1"/>
  <c r="AI35" i="10"/>
  <c r="AI36" i="10"/>
  <c r="AI37" i="10"/>
  <c r="AI38" i="10"/>
  <c r="AJ38" i="10" s="1"/>
  <c r="AI39" i="10"/>
  <c r="AI40" i="10"/>
  <c r="AI41" i="10"/>
  <c r="AI42" i="10"/>
  <c r="AJ42" i="10" s="1"/>
  <c r="AI43" i="10"/>
  <c r="AI44" i="10"/>
  <c r="AI45" i="10"/>
  <c r="AI46" i="10"/>
  <c r="AJ46" i="10" s="1"/>
  <c r="AI47" i="10"/>
  <c r="AI48" i="10"/>
  <c r="AI49" i="10"/>
  <c r="AI50" i="10"/>
  <c r="AJ50" i="10" s="1"/>
  <c r="AI51" i="10"/>
  <c r="AI52" i="10"/>
  <c r="AI53" i="10"/>
  <c r="AI54" i="10"/>
  <c r="AJ54" i="10" s="1"/>
  <c r="AI55" i="10"/>
  <c r="AI56" i="10"/>
  <c r="AJ56" i="10" s="1"/>
  <c r="AI57" i="10"/>
  <c r="AI58" i="10"/>
  <c r="AJ58" i="10" s="1"/>
  <c r="AI59" i="10"/>
  <c r="AI60" i="10"/>
  <c r="AJ60" i="10" s="1"/>
  <c r="AI61" i="10"/>
  <c r="AI62" i="10"/>
  <c r="AJ62" i="10" s="1"/>
  <c r="AI63" i="10"/>
  <c r="AI64" i="10"/>
  <c r="AJ64" i="10" s="1"/>
  <c r="AI65" i="10"/>
  <c r="AI66" i="10"/>
  <c r="AJ66" i="10" s="1"/>
  <c r="AI67" i="10"/>
  <c r="AI68" i="10"/>
  <c r="AJ68" i="10" s="1"/>
  <c r="AI69" i="10"/>
  <c r="AI70" i="10"/>
  <c r="AJ70" i="10" s="1"/>
  <c r="AI71" i="10"/>
  <c r="AI72" i="10"/>
  <c r="AJ72" i="10" s="1"/>
  <c r="AI73" i="10"/>
  <c r="AI74" i="10"/>
  <c r="AJ74" i="10" s="1"/>
  <c r="AI75" i="10"/>
  <c r="AI76" i="10"/>
  <c r="AI77" i="10"/>
  <c r="AI78" i="10"/>
  <c r="AI79" i="10"/>
  <c r="AI80" i="10"/>
  <c r="AI81" i="10"/>
  <c r="AI82" i="10"/>
  <c r="AI83" i="10"/>
  <c r="AI84" i="10"/>
  <c r="AI85" i="10"/>
  <c r="AJ85" i="10" s="1"/>
  <c r="AI86" i="10"/>
  <c r="AI87" i="10"/>
  <c r="AJ87" i="10" s="1"/>
  <c r="AI88" i="10"/>
  <c r="AI89" i="10"/>
  <c r="AJ89" i="10" s="1"/>
  <c r="AI90" i="10"/>
  <c r="AI91" i="10"/>
  <c r="AJ91" i="10" s="1"/>
  <c r="AI92" i="10"/>
  <c r="AI93" i="10"/>
  <c r="AJ93" i="10" s="1"/>
  <c r="AH3" i="10"/>
  <c r="AH19" i="10"/>
  <c r="AH27" i="10"/>
  <c r="AH39" i="10"/>
  <c r="AH59" i="10"/>
  <c r="AE2" i="10"/>
  <c r="AF2" i="10" s="1"/>
  <c r="AE3" i="10"/>
  <c r="AF3" i="10" s="1"/>
  <c r="AE4" i="10"/>
  <c r="AE5" i="10"/>
  <c r="AE6" i="10"/>
  <c r="AE7" i="10"/>
  <c r="AF7" i="10" s="1"/>
  <c r="AE8" i="10"/>
  <c r="AE9" i="10"/>
  <c r="AF9" i="10" s="1"/>
  <c r="AE10" i="10"/>
  <c r="AE11" i="10"/>
  <c r="AF11" i="10" s="1"/>
  <c r="AE12" i="10"/>
  <c r="AE13" i="10"/>
  <c r="AE14" i="10"/>
  <c r="AE15" i="10"/>
  <c r="AF15" i="10" s="1"/>
  <c r="AE16" i="10"/>
  <c r="AF16" i="10" s="1"/>
  <c r="AE17" i="10"/>
  <c r="AE18" i="10"/>
  <c r="AE19" i="10"/>
  <c r="AF19" i="10" s="1"/>
  <c r="AE20" i="10"/>
  <c r="AF20" i="10" s="1"/>
  <c r="AE21" i="10"/>
  <c r="AE22" i="10"/>
  <c r="AE23" i="10"/>
  <c r="AF23" i="10" s="1"/>
  <c r="AE24" i="10"/>
  <c r="AF24" i="10" s="1"/>
  <c r="AE25" i="10"/>
  <c r="AE26" i="10"/>
  <c r="AE27" i="10"/>
  <c r="AF27" i="10" s="1"/>
  <c r="AE33" i="10"/>
  <c r="AE34" i="10"/>
  <c r="AF34" i="10" s="1"/>
  <c r="AE35" i="10"/>
  <c r="AE36" i="10"/>
  <c r="AE37" i="10"/>
  <c r="AE38" i="10"/>
  <c r="AF38" i="10" s="1"/>
  <c r="AE39" i="10"/>
  <c r="AE40" i="10"/>
  <c r="AE41" i="10"/>
  <c r="AE42" i="10"/>
  <c r="AF42" i="10" s="1"/>
  <c r="AE43" i="10"/>
  <c r="AE44" i="10"/>
  <c r="AE45" i="10"/>
  <c r="AE46" i="10"/>
  <c r="AF46" i="10" s="1"/>
  <c r="AE47" i="10"/>
  <c r="AE48" i="10"/>
  <c r="AF48" i="10" s="1"/>
  <c r="AE49" i="10"/>
  <c r="AE50" i="10"/>
  <c r="AF50" i="10" s="1"/>
  <c r="AE51" i="10"/>
  <c r="AE52" i="10"/>
  <c r="AF52" i="10" s="1"/>
  <c r="AE53" i="10"/>
  <c r="AE54" i="10"/>
  <c r="AF54" i="10" s="1"/>
  <c r="AE55" i="10"/>
  <c r="AE56" i="10"/>
  <c r="AF56" i="10" s="1"/>
  <c r="AE57" i="10"/>
  <c r="AE58" i="10"/>
  <c r="AF58" i="10" s="1"/>
  <c r="AE59" i="10"/>
  <c r="AE60" i="10"/>
  <c r="AF60" i="10" s="1"/>
  <c r="AE61" i="10"/>
  <c r="AE62" i="10"/>
  <c r="AF62" i="10" s="1"/>
  <c r="AE63" i="10"/>
  <c r="AE64" i="10"/>
  <c r="AF64" i="10" s="1"/>
  <c r="AE65" i="10"/>
  <c r="AE66" i="10"/>
  <c r="AF66" i="10" s="1"/>
  <c r="AE67" i="10"/>
  <c r="AE68" i="10"/>
  <c r="AF68" i="10" s="1"/>
  <c r="AE69" i="10"/>
  <c r="AE70" i="10"/>
  <c r="AF70" i="10" s="1"/>
  <c r="AE71" i="10"/>
  <c r="AE72" i="10"/>
  <c r="AF72" i="10" s="1"/>
  <c r="AE73" i="10"/>
  <c r="AE74" i="10"/>
  <c r="AF74" i="10" s="1"/>
  <c r="AE75" i="10"/>
  <c r="AE76" i="10"/>
  <c r="AF76" i="10" s="1"/>
  <c r="AE77" i="10"/>
  <c r="AE78" i="10"/>
  <c r="AE79" i="10"/>
  <c r="AE80" i="10"/>
  <c r="AF80" i="10" s="1"/>
  <c r="AE81" i="10"/>
  <c r="AE82" i="10"/>
  <c r="AE83" i="10"/>
  <c r="AE84" i="10"/>
  <c r="AF84" i="10" s="1"/>
  <c r="AE85" i="10"/>
  <c r="AF85" i="10" s="1"/>
  <c r="AE86" i="10"/>
  <c r="AE87" i="10"/>
  <c r="AF87" i="10" s="1"/>
  <c r="AE88" i="10"/>
  <c r="AE89" i="10"/>
  <c r="AF89" i="10" s="1"/>
  <c r="AE90" i="10"/>
  <c r="AE91" i="10"/>
  <c r="AF91" i="10" s="1"/>
  <c r="AE92" i="10"/>
  <c r="AE93" i="10"/>
  <c r="AF93" i="10" s="1"/>
  <c r="AC2" i="10"/>
  <c r="AD2" i="10" s="1"/>
  <c r="AC3" i="10"/>
  <c r="AD3" i="10" s="1"/>
  <c r="AC4" i="10"/>
  <c r="AD4" i="10" s="1"/>
  <c r="AC5" i="10"/>
  <c r="AC6" i="10"/>
  <c r="AC7" i="10"/>
  <c r="AD7" i="10" s="1"/>
  <c r="AC8" i="10"/>
  <c r="AD8" i="10" s="1"/>
  <c r="AC9" i="10"/>
  <c r="AD9" i="10" s="1"/>
  <c r="AC10" i="10"/>
  <c r="AC11" i="10"/>
  <c r="AD11" i="10" s="1"/>
  <c r="AC12" i="10"/>
  <c r="AD12" i="10" s="1"/>
  <c r="AC13" i="10"/>
  <c r="AC14" i="10"/>
  <c r="AC15" i="10"/>
  <c r="AC16" i="10"/>
  <c r="AD16" i="10" s="1"/>
  <c r="AC17" i="10"/>
  <c r="AC18" i="10"/>
  <c r="AC19" i="10"/>
  <c r="AC20" i="10"/>
  <c r="AD20" i="10" s="1"/>
  <c r="AC21" i="10"/>
  <c r="AC22" i="10"/>
  <c r="AC23" i="10"/>
  <c r="AC24" i="10"/>
  <c r="AD24" i="10" s="1"/>
  <c r="AC25" i="10"/>
  <c r="AC26" i="10"/>
  <c r="AC27" i="10"/>
  <c r="AC33" i="10"/>
  <c r="AD33" i="10" s="1"/>
  <c r="AC34" i="10"/>
  <c r="AD34" i="10" s="1"/>
  <c r="AC35" i="10"/>
  <c r="AC36" i="10"/>
  <c r="AC37" i="10"/>
  <c r="AD37" i="10" s="1"/>
  <c r="AC38" i="10"/>
  <c r="AD38" i="10" s="1"/>
  <c r="AC39" i="10"/>
  <c r="AC40" i="10"/>
  <c r="AC41" i="10"/>
  <c r="AD41" i="10" s="1"/>
  <c r="AC42" i="10"/>
  <c r="AD42" i="10" s="1"/>
  <c r="AC43" i="10"/>
  <c r="AC44" i="10"/>
  <c r="AC45" i="10"/>
  <c r="AD45" i="10" s="1"/>
  <c r="AC46" i="10"/>
  <c r="AD46" i="10" s="1"/>
  <c r="AC47" i="10"/>
  <c r="AC48" i="10"/>
  <c r="AD48" i="10" s="1"/>
  <c r="AC49" i="10"/>
  <c r="AC50" i="10"/>
  <c r="AD50" i="10" s="1"/>
  <c r="AC51" i="10"/>
  <c r="AC52" i="10"/>
  <c r="AD52" i="10" s="1"/>
  <c r="AC53" i="10"/>
  <c r="AC54" i="10"/>
  <c r="AD54" i="10" s="1"/>
  <c r="AC55" i="10"/>
  <c r="AC56" i="10"/>
  <c r="AD56" i="10" s="1"/>
  <c r="AC57" i="10"/>
  <c r="AC58" i="10"/>
  <c r="AD58" i="10" s="1"/>
  <c r="AC59" i="10"/>
  <c r="AC60" i="10"/>
  <c r="AD60" i="10" s="1"/>
  <c r="AC61" i="10"/>
  <c r="AC62" i="10"/>
  <c r="AD62" i="10" s="1"/>
  <c r="AC63" i="10"/>
  <c r="AC64" i="10"/>
  <c r="AD64" i="10" s="1"/>
  <c r="AC65" i="10"/>
  <c r="AC66" i="10"/>
  <c r="AD66" i="10" s="1"/>
  <c r="AC67" i="10"/>
  <c r="AC68" i="10"/>
  <c r="AD68" i="10" s="1"/>
  <c r="AC69" i="10"/>
  <c r="AC70" i="10"/>
  <c r="AD70" i="10" s="1"/>
  <c r="AC71" i="10"/>
  <c r="AC72" i="10"/>
  <c r="AD72" i="10" s="1"/>
  <c r="AC73" i="10"/>
  <c r="AC74" i="10"/>
  <c r="AD74" i="10" s="1"/>
  <c r="AC75" i="10"/>
  <c r="AC76" i="10"/>
  <c r="AD76" i="10" s="1"/>
  <c r="AC77" i="10"/>
  <c r="AC78" i="10"/>
  <c r="AD78" i="10" s="1"/>
  <c r="AC79" i="10"/>
  <c r="AC80" i="10"/>
  <c r="AD80" i="10" s="1"/>
  <c r="AC81" i="10"/>
  <c r="AC82" i="10"/>
  <c r="AD82" i="10" s="1"/>
  <c r="AC83" i="10"/>
  <c r="AC84" i="10"/>
  <c r="AD84" i="10" s="1"/>
  <c r="AC85" i="10"/>
  <c r="AD85" i="10" s="1"/>
  <c r="AC86" i="10"/>
  <c r="AC87" i="10"/>
  <c r="AD87" i="10" s="1"/>
  <c r="AC88" i="10"/>
  <c r="AC89" i="10"/>
  <c r="AD89" i="10" s="1"/>
  <c r="AC90" i="10"/>
  <c r="AC91" i="10"/>
  <c r="AD91" i="10" s="1"/>
  <c r="AC92" i="10"/>
  <c r="AC93" i="10"/>
  <c r="AD93" i="10" s="1"/>
  <c r="AB3" i="10"/>
  <c r="AB8" i="10"/>
  <c r="AB19" i="10"/>
  <c r="AB45" i="10"/>
  <c r="AB81" i="10"/>
  <c r="Z3" i="10"/>
  <c r="Z41" i="10"/>
  <c r="Z50" i="10"/>
  <c r="Z77" i="10"/>
  <c r="W2" i="10"/>
  <c r="X2" i="10" s="1"/>
  <c r="W3" i="10"/>
  <c r="X3" i="10" s="1"/>
  <c r="W4" i="10"/>
  <c r="W5" i="10"/>
  <c r="W6" i="10"/>
  <c r="W7" i="10"/>
  <c r="X7" i="10" s="1"/>
  <c r="W8" i="10"/>
  <c r="W9" i="10"/>
  <c r="X9" i="10" s="1"/>
  <c r="W10" i="10"/>
  <c r="W11" i="10"/>
  <c r="X11" i="10" s="1"/>
  <c r="W12" i="10"/>
  <c r="W13" i="10"/>
  <c r="W14" i="10"/>
  <c r="W15" i="10"/>
  <c r="W16" i="10"/>
  <c r="X16" i="10" s="1"/>
  <c r="W17" i="10"/>
  <c r="W18" i="10"/>
  <c r="W19" i="10"/>
  <c r="W20" i="10"/>
  <c r="X20" i="10" s="1"/>
  <c r="W21" i="10"/>
  <c r="W22" i="10"/>
  <c r="W23" i="10"/>
  <c r="W24" i="10"/>
  <c r="X24" i="10" s="1"/>
  <c r="W25" i="10"/>
  <c r="W26" i="10"/>
  <c r="W27" i="10"/>
  <c r="W33" i="10"/>
  <c r="W34" i="10"/>
  <c r="X34" i="10" s="1"/>
  <c r="W35" i="10"/>
  <c r="W36" i="10"/>
  <c r="W37" i="10"/>
  <c r="W38" i="10"/>
  <c r="X38" i="10" s="1"/>
  <c r="W39" i="10"/>
  <c r="W40" i="10"/>
  <c r="W41" i="10"/>
  <c r="W42" i="10"/>
  <c r="X42" i="10" s="1"/>
  <c r="W43" i="10"/>
  <c r="W44" i="10"/>
  <c r="W45" i="10"/>
  <c r="W46" i="10"/>
  <c r="X46" i="10" s="1"/>
  <c r="W47" i="10"/>
  <c r="W48" i="10"/>
  <c r="X48" i="10" s="1"/>
  <c r="W49" i="10"/>
  <c r="W50" i="10"/>
  <c r="X50" i="10" s="1"/>
  <c r="W51" i="10"/>
  <c r="W52" i="10"/>
  <c r="X52" i="10" s="1"/>
  <c r="W53" i="10"/>
  <c r="W54" i="10"/>
  <c r="X54" i="10" s="1"/>
  <c r="W55" i="10"/>
  <c r="W56" i="10"/>
  <c r="X56" i="10" s="1"/>
  <c r="W57" i="10"/>
  <c r="W58" i="10"/>
  <c r="X58" i="10" s="1"/>
  <c r="W59" i="10"/>
  <c r="W60" i="10"/>
  <c r="X60" i="10" s="1"/>
  <c r="W61" i="10"/>
  <c r="W62" i="10"/>
  <c r="X62" i="10" s="1"/>
  <c r="W63" i="10"/>
  <c r="W64" i="10"/>
  <c r="X64" i="10" s="1"/>
  <c r="W65" i="10"/>
  <c r="W66" i="10"/>
  <c r="X66" i="10" s="1"/>
  <c r="W67" i="10"/>
  <c r="W68" i="10"/>
  <c r="X68" i="10" s="1"/>
  <c r="W69" i="10"/>
  <c r="W70" i="10"/>
  <c r="X70" i="10" s="1"/>
  <c r="W71" i="10"/>
  <c r="W72" i="10"/>
  <c r="X72" i="10" s="1"/>
  <c r="W73" i="10"/>
  <c r="W74" i="10"/>
  <c r="X74" i="10" s="1"/>
  <c r="W75" i="10"/>
  <c r="W76" i="10"/>
  <c r="X76" i="10" s="1"/>
  <c r="W77" i="10"/>
  <c r="X77" i="10" s="1"/>
  <c r="W78" i="10"/>
  <c r="X78" i="10" s="1"/>
  <c r="W79" i="10"/>
  <c r="W80" i="10"/>
  <c r="X80" i="10" s="1"/>
  <c r="W81" i="10"/>
  <c r="X81" i="10" s="1"/>
  <c r="W82" i="10"/>
  <c r="X82" i="10" s="1"/>
  <c r="W83" i="10"/>
  <c r="W84" i="10"/>
  <c r="X84" i="10" s="1"/>
  <c r="W85" i="10"/>
  <c r="X85" i="10" s="1"/>
  <c r="W86" i="10"/>
  <c r="W87" i="10"/>
  <c r="X87" i="10" s="1"/>
  <c r="W88" i="10"/>
  <c r="W89" i="10"/>
  <c r="X89" i="10" s="1"/>
  <c r="W90" i="10"/>
  <c r="W91" i="10"/>
  <c r="X91" i="10" s="1"/>
  <c r="W92" i="10"/>
  <c r="W93" i="10"/>
  <c r="X93" i="10" s="1"/>
  <c r="V8" i="10"/>
  <c r="V12" i="10"/>
  <c r="V17" i="10"/>
  <c r="V23" i="10"/>
  <c r="V25" i="10"/>
  <c r="V33" i="10"/>
  <c r="V37" i="10"/>
  <c r="V41" i="10"/>
  <c r="V45" i="10"/>
  <c r="V63" i="10"/>
  <c r="V92" i="10"/>
  <c r="S2" i="10"/>
  <c r="S3" i="10"/>
  <c r="T3" i="10" s="1"/>
  <c r="S4" i="10"/>
  <c r="T4" i="10" s="1"/>
  <c r="S5" i="10"/>
  <c r="S6" i="10"/>
  <c r="S7" i="10"/>
  <c r="T7" i="10" s="1"/>
  <c r="S8" i="10"/>
  <c r="T8" i="10" s="1"/>
  <c r="S9" i="10"/>
  <c r="T9" i="10" s="1"/>
  <c r="S10" i="10"/>
  <c r="S11" i="10"/>
  <c r="T11" i="10" s="1"/>
  <c r="S12" i="10"/>
  <c r="T12" i="10" s="1"/>
  <c r="S13" i="10"/>
  <c r="S14" i="10"/>
  <c r="S15" i="10"/>
  <c r="S16" i="10"/>
  <c r="T16" i="10" s="1"/>
  <c r="S17" i="10"/>
  <c r="S18" i="10"/>
  <c r="S19" i="10"/>
  <c r="S20" i="10"/>
  <c r="T20" i="10" s="1"/>
  <c r="S21" i="10"/>
  <c r="S22" i="10"/>
  <c r="S23" i="10"/>
  <c r="S24" i="10"/>
  <c r="T24" i="10" s="1"/>
  <c r="S25" i="10"/>
  <c r="S26" i="10"/>
  <c r="S27" i="10"/>
  <c r="S33" i="10"/>
  <c r="T33" i="10" s="1"/>
  <c r="S34" i="10"/>
  <c r="T34" i="10" s="1"/>
  <c r="S35" i="10"/>
  <c r="S36" i="10"/>
  <c r="S37" i="10"/>
  <c r="T37" i="10" s="1"/>
  <c r="S38" i="10"/>
  <c r="T38" i="10" s="1"/>
  <c r="S39" i="10"/>
  <c r="S40" i="10"/>
  <c r="S41" i="10"/>
  <c r="T41" i="10" s="1"/>
  <c r="S42" i="10"/>
  <c r="T42" i="10" s="1"/>
  <c r="S43" i="10"/>
  <c r="S44" i="10"/>
  <c r="S45" i="10"/>
  <c r="T45" i="10" s="1"/>
  <c r="S46" i="10"/>
  <c r="T46" i="10" s="1"/>
  <c r="S47" i="10"/>
  <c r="S48" i="10"/>
  <c r="T48" i="10" s="1"/>
  <c r="S49" i="10"/>
  <c r="S50" i="10"/>
  <c r="T50" i="10" s="1"/>
  <c r="S51" i="10"/>
  <c r="S52" i="10"/>
  <c r="T52" i="10" s="1"/>
  <c r="S53" i="10"/>
  <c r="S54" i="10"/>
  <c r="T54" i="10" s="1"/>
  <c r="S55" i="10"/>
  <c r="S56" i="10"/>
  <c r="T56" i="10" s="1"/>
  <c r="S57" i="10"/>
  <c r="S58" i="10"/>
  <c r="T58" i="10" s="1"/>
  <c r="S59" i="10"/>
  <c r="S60" i="10"/>
  <c r="T60" i="10" s="1"/>
  <c r="S61" i="10"/>
  <c r="S62" i="10"/>
  <c r="T62" i="10" s="1"/>
  <c r="S63" i="10"/>
  <c r="S64" i="10"/>
  <c r="T64" i="10" s="1"/>
  <c r="S65" i="10"/>
  <c r="S66" i="10"/>
  <c r="T66" i="10" s="1"/>
  <c r="S67" i="10"/>
  <c r="S68" i="10"/>
  <c r="T68" i="10" s="1"/>
  <c r="S69" i="10"/>
  <c r="S70" i="10"/>
  <c r="T70" i="10" s="1"/>
  <c r="S71" i="10"/>
  <c r="S72" i="10"/>
  <c r="T72" i="10" s="1"/>
  <c r="S73" i="10"/>
  <c r="S74" i="10"/>
  <c r="T74" i="10" s="1"/>
  <c r="S75" i="10"/>
  <c r="S76" i="10"/>
  <c r="T76" i="10" s="1"/>
  <c r="S77" i="10"/>
  <c r="S78" i="10"/>
  <c r="T78" i="10" s="1"/>
  <c r="S79" i="10"/>
  <c r="S80" i="10"/>
  <c r="T80" i="10" s="1"/>
  <c r="S81" i="10"/>
  <c r="S82" i="10"/>
  <c r="T82" i="10" s="1"/>
  <c r="S83" i="10"/>
  <c r="S84" i="10"/>
  <c r="T84" i="10" s="1"/>
  <c r="S85" i="10"/>
  <c r="T85" i="10" s="1"/>
  <c r="S86" i="10"/>
  <c r="S87" i="10"/>
  <c r="T87" i="10" s="1"/>
  <c r="S88" i="10"/>
  <c r="S89" i="10"/>
  <c r="T89" i="10" s="1"/>
  <c r="S90" i="10"/>
  <c r="S91" i="10"/>
  <c r="T91" i="10" s="1"/>
  <c r="S92" i="10"/>
  <c r="S93" i="10"/>
  <c r="T93" i="10" s="1"/>
  <c r="R3" i="10"/>
  <c r="R8" i="10"/>
  <c r="R12" i="10"/>
  <c r="R15" i="10"/>
  <c r="R19" i="10"/>
  <c r="R20" i="10"/>
  <c r="R23" i="10"/>
  <c r="R27" i="10"/>
  <c r="R33" i="10"/>
  <c r="R37" i="10"/>
  <c r="R41" i="10"/>
  <c r="R43" i="10"/>
  <c r="R45" i="10"/>
  <c r="R51" i="10"/>
  <c r="R63" i="10"/>
  <c r="R66" i="10"/>
  <c r="R73" i="10"/>
  <c r="R88" i="10"/>
  <c r="P3" i="10"/>
  <c r="P7" i="10"/>
  <c r="P8" i="10"/>
  <c r="P9" i="10"/>
  <c r="P12" i="10"/>
  <c r="P13" i="10"/>
  <c r="P15" i="10"/>
  <c r="P19" i="10"/>
  <c r="P23" i="10"/>
  <c r="P27" i="10"/>
  <c r="P33" i="10"/>
  <c r="P37" i="10"/>
  <c r="P41" i="10"/>
  <c r="P45" i="10"/>
  <c r="P55" i="10"/>
  <c r="P63" i="10"/>
  <c r="P69" i="10"/>
  <c r="P77" i="10"/>
  <c r="P83" i="10"/>
  <c r="P84" i="10"/>
  <c r="P92" i="10"/>
  <c r="N3" i="10"/>
  <c r="N8" i="10"/>
  <c r="N12" i="10"/>
  <c r="N15" i="10"/>
  <c r="N19" i="10"/>
  <c r="N20" i="10"/>
  <c r="N23" i="10"/>
  <c r="N27" i="10"/>
  <c r="N33" i="10"/>
  <c r="N37" i="10"/>
  <c r="N41" i="10"/>
  <c r="N45" i="10"/>
  <c r="N59" i="10"/>
  <c r="N73" i="10"/>
  <c r="N92" i="10"/>
  <c r="L3" i="10"/>
  <c r="L8" i="10"/>
  <c r="L12" i="10"/>
  <c r="L15" i="10"/>
  <c r="L19" i="10"/>
  <c r="L23" i="10"/>
  <c r="L25" i="10"/>
  <c r="L27" i="10"/>
  <c r="L33" i="10"/>
  <c r="L37" i="10"/>
  <c r="L41" i="10"/>
  <c r="L45" i="10"/>
  <c r="L54" i="10"/>
  <c r="L61" i="10"/>
  <c r="L63" i="10"/>
  <c r="L76" i="10"/>
  <c r="L84" i="10"/>
  <c r="L92" i="10"/>
  <c r="J3" i="10"/>
  <c r="J8" i="10"/>
  <c r="J12" i="10"/>
  <c r="J15" i="10"/>
  <c r="J19" i="10"/>
  <c r="J23" i="10"/>
  <c r="J26" i="10"/>
  <c r="J27" i="10"/>
  <c r="J33" i="10"/>
  <c r="J37" i="10"/>
  <c r="J41" i="10"/>
  <c r="J45" i="10"/>
  <c r="J51" i="10"/>
  <c r="J65" i="10"/>
  <c r="J81" i="10"/>
  <c r="H3" i="10"/>
  <c r="H6" i="10"/>
  <c r="H8" i="10"/>
  <c r="H12" i="10"/>
  <c r="H15" i="10"/>
  <c r="H19" i="10"/>
  <c r="H23" i="10"/>
  <c r="H25" i="10"/>
  <c r="H27" i="10"/>
  <c r="H33" i="10"/>
  <c r="H37" i="10"/>
  <c r="H38" i="10"/>
  <c r="H41" i="10"/>
  <c r="H45" i="10"/>
  <c r="H47" i="10"/>
  <c r="H65" i="10"/>
  <c r="H81" i="10"/>
  <c r="H90" i="10"/>
  <c r="F33" i="10"/>
  <c r="F37" i="10"/>
  <c r="F41" i="10"/>
  <c r="F45" i="10"/>
  <c r="F56" i="10"/>
  <c r="F58" i="10"/>
  <c r="F62" i="10"/>
  <c r="F64" i="10"/>
  <c r="F66" i="10"/>
  <c r="F68" i="10"/>
  <c r="F70" i="10"/>
  <c r="F72" i="10"/>
  <c r="F74" i="10"/>
  <c r="AY28" i="10"/>
  <c r="AZ28" i="10" s="1"/>
  <c r="AY29" i="10"/>
  <c r="AY30" i="10"/>
  <c r="AY31" i="10"/>
  <c r="AZ31" i="10" s="1"/>
  <c r="AY32" i="10"/>
  <c r="AZ32" i="10" s="1"/>
  <c r="AW28" i="10"/>
  <c r="AX28" i="10" s="1"/>
  <c r="AW29" i="10"/>
  <c r="AW30" i="10"/>
  <c r="AW31" i="10"/>
  <c r="AX31" i="10" s="1"/>
  <c r="AW32" i="10"/>
  <c r="AX32" i="10" s="1"/>
  <c r="AV29" i="10"/>
  <c r="AV31" i="10"/>
  <c r="AT31" i="10"/>
  <c r="AQ28" i="10"/>
  <c r="AR28" i="10" s="1"/>
  <c r="AQ29" i="10"/>
  <c r="AQ30" i="10"/>
  <c r="AQ31" i="10"/>
  <c r="AR31" i="10" s="1"/>
  <c r="AQ32" i="10"/>
  <c r="AR32" i="10" s="1"/>
  <c r="AO28" i="10"/>
  <c r="AP28" i="10" s="1"/>
  <c r="AO29" i="10"/>
  <c r="AO30" i="10"/>
  <c r="AO31" i="10"/>
  <c r="AP31" i="10" s="1"/>
  <c r="AO32" i="10"/>
  <c r="AP32" i="10" s="1"/>
  <c r="AM28" i="10"/>
  <c r="AN28" i="10" s="1"/>
  <c r="AM29" i="10"/>
  <c r="AN29" i="10" s="1"/>
  <c r="AM30" i="10"/>
  <c r="AM31" i="10"/>
  <c r="AN31" i="10" s="1"/>
  <c r="AM32" i="10"/>
  <c r="AN32" i="10" s="1"/>
  <c r="AK28" i="10"/>
  <c r="AL28" i="10" s="1"/>
  <c r="AK29" i="10"/>
  <c r="AL29" i="10" s="1"/>
  <c r="AK30" i="10"/>
  <c r="AK31" i="10"/>
  <c r="AL31" i="10" s="1"/>
  <c r="AK32" i="10"/>
  <c r="AL32" i="10" s="1"/>
  <c r="AI28" i="10"/>
  <c r="AJ28" i="10" s="1"/>
  <c r="AI29" i="10"/>
  <c r="AI30" i="10"/>
  <c r="AI31" i="10"/>
  <c r="AJ31" i="10" s="1"/>
  <c r="AI32" i="10"/>
  <c r="AJ32" i="10" s="1"/>
  <c r="AH31" i="10"/>
  <c r="AE28" i="10"/>
  <c r="AF28" i="10" s="1"/>
  <c r="AE29" i="10"/>
  <c r="AF29" i="10" s="1"/>
  <c r="AE30" i="10"/>
  <c r="AE31" i="10"/>
  <c r="AF31" i="10" s="1"/>
  <c r="AE32" i="10"/>
  <c r="AF32" i="10" s="1"/>
  <c r="AC28" i="10"/>
  <c r="AD28" i="10" s="1"/>
  <c r="AC29" i="10"/>
  <c r="AD29" i="10" s="1"/>
  <c r="AC30" i="10"/>
  <c r="AC31" i="10"/>
  <c r="AD31" i="10" s="1"/>
  <c r="AC32" i="10"/>
  <c r="AD32" i="10" s="1"/>
  <c r="AB31" i="10"/>
  <c r="Z31" i="10"/>
  <c r="W28" i="10"/>
  <c r="X28" i="10" s="1"/>
  <c r="W29" i="10"/>
  <c r="X29" i="10" s="1"/>
  <c r="W30" i="10"/>
  <c r="W31" i="10"/>
  <c r="X31" i="10" s="1"/>
  <c r="W32" i="10"/>
  <c r="X32" i="10" s="1"/>
  <c r="V29" i="10"/>
  <c r="V31" i="10"/>
  <c r="S28" i="10"/>
  <c r="T28" i="10" s="1"/>
  <c r="S29" i="10"/>
  <c r="S30" i="10"/>
  <c r="S31" i="10"/>
  <c r="T31" i="10" s="1"/>
  <c r="S32" i="10"/>
  <c r="T32" i="10" s="1"/>
  <c r="R31" i="10"/>
  <c r="P29" i="10"/>
  <c r="P31" i="10"/>
  <c r="N29" i="10"/>
  <c r="N31" i="10"/>
  <c r="L31" i="10"/>
  <c r="J31" i="10"/>
  <c r="H31" i="10"/>
  <c r="G1727" i="1"/>
  <c r="G1697" i="1"/>
  <c r="G1667" i="1"/>
  <c r="G1637" i="1"/>
  <c r="G1607" i="1"/>
  <c r="G1577" i="1"/>
  <c r="G1547" i="1"/>
  <c r="G1487" i="1"/>
  <c r="G1457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BB1138" i="1"/>
  <c r="G1138" i="1"/>
  <c r="BB1137" i="1"/>
  <c r="G1137" i="1"/>
  <c r="BB1136" i="1"/>
  <c r="G1136" i="1"/>
  <c r="BB1135" i="1"/>
  <c r="G1135" i="1"/>
  <c r="BB1134" i="1"/>
  <c r="G1134" i="1"/>
  <c r="BB1133" i="1"/>
  <c r="G1133" i="1"/>
  <c r="BB1132" i="1"/>
  <c r="G1132" i="1"/>
  <c r="BB1131" i="1"/>
  <c r="G1131" i="1"/>
  <c r="BB1130" i="1"/>
  <c r="G1130" i="1"/>
  <c r="BB1129" i="1"/>
  <c r="G1129" i="1"/>
  <c r="BB1128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R92" i="10" l="1"/>
  <c r="J88" i="10"/>
  <c r="Z81" i="10"/>
  <c r="V77" i="10"/>
  <c r="L73" i="10"/>
  <c r="J69" i="10"/>
  <c r="R65" i="10"/>
  <c r="N63" i="10"/>
  <c r="Z59" i="10"/>
  <c r="L55" i="10"/>
  <c r="F55" i="10"/>
  <c r="H51" i="10"/>
  <c r="N47" i="10"/>
  <c r="F46" i="10"/>
  <c r="F42" i="10"/>
  <c r="F38" i="10"/>
  <c r="F34" i="10"/>
  <c r="H10" i="10"/>
  <c r="L6" i="10"/>
  <c r="P5" i="10"/>
  <c r="P102" i="10"/>
  <c r="AF102" i="10"/>
  <c r="AV102" i="10"/>
  <c r="X103" i="10"/>
  <c r="Z22" i="10"/>
  <c r="L51" i="10"/>
  <c r="T81" i="10"/>
  <c r="T69" i="10"/>
  <c r="AD22" i="10"/>
  <c r="AJ26" i="10"/>
  <c r="AJ22" i="10"/>
  <c r="AJ18" i="10"/>
  <c r="AJ14" i="10"/>
  <c r="AN81" i="10"/>
  <c r="AN77" i="10"/>
  <c r="AP44" i="10"/>
  <c r="AP40" i="10"/>
  <c r="AP36" i="10"/>
  <c r="AX81" i="10"/>
  <c r="AX77" i="10"/>
  <c r="H55" i="10"/>
  <c r="P44" i="10"/>
  <c r="P36" i="10"/>
  <c r="R30" i="10"/>
  <c r="R18" i="10"/>
  <c r="H92" i="10"/>
  <c r="H63" i="10"/>
  <c r="J63" i="10"/>
  <c r="N88" i="10"/>
  <c r="N55" i="10"/>
  <c r="P51" i="10"/>
  <c r="R59" i="10"/>
  <c r="T73" i="10"/>
  <c r="V59" i="10"/>
  <c r="Z65" i="10"/>
  <c r="AB77" i="10"/>
  <c r="AD26" i="10"/>
  <c r="AD14" i="10"/>
  <c r="AH81" i="10"/>
  <c r="AF30" i="10"/>
  <c r="AL30" i="10"/>
  <c r="F65" i="10"/>
  <c r="H73" i="10"/>
  <c r="H59" i="10"/>
  <c r="J92" i="10"/>
  <c r="J73" i="10"/>
  <c r="J59" i="10"/>
  <c r="J47" i="10"/>
  <c r="L88" i="10"/>
  <c r="L69" i="10"/>
  <c r="L59" i="10"/>
  <c r="N81" i="10"/>
  <c r="N65" i="10"/>
  <c r="N51" i="10"/>
  <c r="P88" i="10"/>
  <c r="P81" i="10"/>
  <c r="P73" i="10"/>
  <c r="P65" i="10"/>
  <c r="P59" i="10"/>
  <c r="P47" i="10"/>
  <c r="R81" i="10"/>
  <c r="R55" i="10"/>
  <c r="R47" i="10"/>
  <c r="T92" i="10"/>
  <c r="T88" i="10"/>
  <c r="T44" i="10"/>
  <c r="T40" i="10"/>
  <c r="T36" i="10"/>
  <c r="V81" i="10"/>
  <c r="V55" i="10"/>
  <c r="X63" i="10"/>
  <c r="X59" i="10"/>
  <c r="X55" i="10"/>
  <c r="X51" i="10"/>
  <c r="X47" i="10"/>
  <c r="AB63" i="10"/>
  <c r="AF81" i="10"/>
  <c r="AF77" i="10"/>
  <c r="AH77" i="10"/>
  <c r="AL81" i="10"/>
  <c r="AL77" i="10"/>
  <c r="F73" i="10"/>
  <c r="F69" i="10"/>
  <c r="F63" i="10"/>
  <c r="Z26" i="10"/>
  <c r="R14" i="10"/>
  <c r="H77" i="10"/>
  <c r="J77" i="10"/>
  <c r="L81" i="10"/>
  <c r="N69" i="10"/>
  <c r="R69" i="10"/>
  <c r="T77" i="10"/>
  <c r="T65" i="10"/>
  <c r="V88" i="10"/>
  <c r="AD18" i="10"/>
  <c r="H88" i="10"/>
  <c r="H69" i="10"/>
  <c r="J55" i="10"/>
  <c r="L77" i="10"/>
  <c r="L65" i="10"/>
  <c r="L47" i="10"/>
  <c r="N77" i="10"/>
  <c r="R77" i="10"/>
  <c r="T63" i="10"/>
  <c r="T59" i="10"/>
  <c r="T55" i="10"/>
  <c r="T51" i="10"/>
  <c r="T47" i="10"/>
  <c r="AD81" i="10"/>
  <c r="AD77" i="10"/>
  <c r="AD73" i="10"/>
  <c r="AD69" i="10"/>
  <c r="AD65" i="10"/>
  <c r="AF92" i="10"/>
  <c r="AF88" i="10"/>
  <c r="AJ81" i="10"/>
  <c r="AJ77" i="10"/>
  <c r="AR81" i="10"/>
  <c r="AR77" i="10"/>
  <c r="AT81" i="10"/>
  <c r="AT77" i="10"/>
  <c r="AV81" i="10"/>
  <c r="AV77" i="10"/>
  <c r="E19" i="10"/>
  <c r="F19" i="10" s="1"/>
  <c r="E92" i="10"/>
  <c r="F92" i="10" s="1"/>
  <c r="F36" i="10"/>
  <c r="T26" i="10"/>
  <c r="T14" i="10"/>
  <c r="X36" i="10"/>
  <c r="Z14" i="10"/>
  <c r="AN44" i="10"/>
  <c r="AN40" i="10"/>
  <c r="AN36" i="10"/>
  <c r="AP26" i="10"/>
  <c r="AP22" i="10"/>
  <c r="AP18" i="10"/>
  <c r="AP14" i="10"/>
  <c r="AR26" i="10"/>
  <c r="AR22" i="10"/>
  <c r="AR18" i="10"/>
  <c r="I4" i="9"/>
  <c r="I5" i="9"/>
  <c r="I8" i="9"/>
  <c r="I10" i="9"/>
  <c r="E52" i="10"/>
  <c r="F52" i="10" s="1"/>
  <c r="AX30" i="10"/>
  <c r="P40" i="10"/>
  <c r="T22" i="10"/>
  <c r="X44" i="10"/>
  <c r="T30" i="10"/>
  <c r="V30" i="10"/>
  <c r="Z30" i="10"/>
  <c r="AP30" i="10"/>
  <c r="AZ30" i="10"/>
  <c r="R22" i="10"/>
  <c r="V44" i="10"/>
  <c r="X22" i="10"/>
  <c r="AF40" i="10"/>
  <c r="AL40" i="10"/>
  <c r="AN26" i="10"/>
  <c r="AN18" i="10"/>
  <c r="AX44" i="10"/>
  <c r="AX36" i="10"/>
  <c r="AZ26" i="10"/>
  <c r="AT30" i="10"/>
  <c r="AV26" i="10"/>
  <c r="AV18" i="10"/>
  <c r="AV6" i="10"/>
  <c r="P85" i="10"/>
  <c r="I11" i="9"/>
  <c r="AN30" i="10"/>
  <c r="T18" i="10"/>
  <c r="X40" i="10"/>
  <c r="X30" i="10"/>
  <c r="X26" i="10"/>
  <c r="X18" i="10"/>
  <c r="X14" i="10"/>
  <c r="AF44" i="10"/>
  <c r="AF36" i="10"/>
  <c r="AL44" i="10"/>
  <c r="AL36" i="10"/>
  <c r="AN22" i="10"/>
  <c r="AN14" i="10"/>
  <c r="AX40" i="10"/>
  <c r="AZ22" i="10"/>
  <c r="AZ18" i="10"/>
  <c r="AZ14" i="10"/>
  <c r="AV30" i="10"/>
  <c r="AV22" i="10"/>
  <c r="AV14" i="10"/>
  <c r="AV10" i="10"/>
  <c r="P2" i="10"/>
  <c r="I3" i="9"/>
  <c r="AD30" i="10"/>
  <c r="AJ30" i="10"/>
  <c r="AR30" i="10"/>
  <c r="F44" i="10"/>
  <c r="AD44" i="10"/>
  <c r="AD40" i="10"/>
  <c r="AD36" i="10"/>
  <c r="AF26" i="10"/>
  <c r="AF22" i="10"/>
  <c r="AF18" i="10"/>
  <c r="AF14" i="10"/>
  <c r="AJ44" i="10"/>
  <c r="AJ40" i="10"/>
  <c r="AJ36" i="10"/>
  <c r="AL26" i="10"/>
  <c r="AL22" i="10"/>
  <c r="AL18" i="10"/>
  <c r="AL14" i="10"/>
  <c r="AX26" i="10"/>
  <c r="AX22" i="10"/>
  <c r="AX18" i="10"/>
  <c r="AX14" i="10"/>
  <c r="I6" i="9"/>
  <c r="I7" i="9"/>
  <c r="I9" i="9"/>
  <c r="L40" i="10"/>
  <c r="L36" i="10"/>
  <c r="L72" i="10"/>
  <c r="L68" i="10"/>
  <c r="R11" i="10"/>
  <c r="R7" i="10"/>
  <c r="R44" i="10"/>
  <c r="R40" i="10"/>
  <c r="R36" i="10"/>
  <c r="R72" i="10"/>
  <c r="R68" i="10"/>
  <c r="R84" i="10"/>
  <c r="R80" i="10"/>
  <c r="R76" i="10"/>
  <c r="P26" i="10"/>
  <c r="P22" i="10"/>
  <c r="P18" i="10"/>
  <c r="P14" i="10"/>
  <c r="P54" i="10"/>
  <c r="P50" i="10"/>
  <c r="V11" i="10"/>
  <c r="V7" i="10"/>
  <c r="V26" i="10"/>
  <c r="V22" i="10"/>
  <c r="V18" i="10"/>
  <c r="V14" i="10"/>
  <c r="V40" i="10"/>
  <c r="V36" i="10"/>
  <c r="V54" i="10"/>
  <c r="V50" i="10"/>
  <c r="V72" i="10"/>
  <c r="V68" i="10"/>
  <c r="V84" i="10"/>
  <c r="V80" i="10"/>
  <c r="V76" i="10"/>
  <c r="V91" i="10"/>
  <c r="V87" i="10"/>
  <c r="Z11" i="10"/>
  <c r="Z7" i="10"/>
  <c r="Z44" i="10"/>
  <c r="Z40" i="10"/>
  <c r="Z36" i="10"/>
  <c r="Z72" i="10"/>
  <c r="Z68" i="10"/>
  <c r="Z84" i="10"/>
  <c r="Z80" i="10"/>
  <c r="Z76" i="10"/>
  <c r="Z91" i="10"/>
  <c r="Z87" i="10"/>
  <c r="AH11" i="10"/>
  <c r="AH7" i="10"/>
  <c r="AH26" i="10"/>
  <c r="AH22" i="10"/>
  <c r="AH18" i="10"/>
  <c r="AH14" i="10"/>
  <c r="AH44" i="10"/>
  <c r="AH40" i="10"/>
  <c r="AH36" i="10"/>
  <c r="AH68" i="10"/>
  <c r="AH84" i="10"/>
  <c r="AH80" i="10"/>
  <c r="AH76" i="10"/>
  <c r="AH91" i="10"/>
  <c r="AH87" i="10"/>
  <c r="AB11" i="10"/>
  <c r="AB7" i="10"/>
  <c r="AB26" i="10"/>
  <c r="AB22" i="10"/>
  <c r="AB18" i="10"/>
  <c r="AB14" i="10"/>
  <c r="AB44" i="10"/>
  <c r="AB40" i="10"/>
  <c r="AB36" i="10"/>
  <c r="AB54" i="10"/>
  <c r="AB50" i="10"/>
  <c r="AB72" i="10"/>
  <c r="AB68" i="10"/>
  <c r="AB84" i="10"/>
  <c r="AB80" i="10"/>
  <c r="AB76" i="10"/>
  <c r="AB91" i="10"/>
  <c r="AB87" i="10"/>
  <c r="E99" i="10"/>
  <c r="P94" i="10"/>
  <c r="I12" i="9"/>
  <c r="Z90" i="10"/>
  <c r="AB90" i="10"/>
  <c r="R90" i="10"/>
  <c r="P90" i="10"/>
  <c r="L90" i="10"/>
  <c r="J90" i="10"/>
  <c r="AH90" i="10"/>
  <c r="V90" i="10"/>
  <c r="AB86" i="10"/>
  <c r="AH86" i="10"/>
  <c r="V86" i="10"/>
  <c r="R86" i="10"/>
  <c r="P86" i="10"/>
  <c r="L86" i="10"/>
  <c r="J86" i="10"/>
  <c r="H86" i="10"/>
  <c r="Z86" i="10"/>
  <c r="N86" i="10"/>
  <c r="N83" i="10"/>
  <c r="J83" i="10"/>
  <c r="R83" i="10"/>
  <c r="V79" i="10"/>
  <c r="N79" i="10"/>
  <c r="P79" i="10"/>
  <c r="L79" i="10"/>
  <c r="J79" i="10"/>
  <c r="Z75" i="10"/>
  <c r="V75" i="10"/>
  <c r="N75" i="10"/>
  <c r="J75" i="10"/>
  <c r="R75" i="10"/>
  <c r="P75" i="10"/>
  <c r="L75" i="10"/>
  <c r="AH71" i="10"/>
  <c r="AB71" i="10"/>
  <c r="V71" i="10"/>
  <c r="N71" i="10"/>
  <c r="H71" i="10"/>
  <c r="F71" i="10"/>
  <c r="Z71" i="10"/>
  <c r="J71" i="10"/>
  <c r="P71" i="10"/>
  <c r="AH61" i="10"/>
  <c r="Z61" i="10"/>
  <c r="V61" i="10"/>
  <c r="H61" i="10"/>
  <c r="AB61" i="10"/>
  <c r="N61" i="10"/>
  <c r="F61" i="10"/>
  <c r="J61" i="10"/>
  <c r="AH57" i="10"/>
  <c r="AB57" i="10"/>
  <c r="Z57" i="10"/>
  <c r="V57" i="10"/>
  <c r="P57" i="10"/>
  <c r="N57" i="10"/>
  <c r="R57" i="10"/>
  <c r="L57" i="10"/>
  <c r="H57" i="10"/>
  <c r="F57" i="10"/>
  <c r="AB53" i="10"/>
  <c r="Z53" i="10"/>
  <c r="R53" i="10"/>
  <c r="P53" i="10"/>
  <c r="L53" i="10"/>
  <c r="J53" i="10"/>
  <c r="H53" i="10"/>
  <c r="AH53" i="10"/>
  <c r="N53" i="10"/>
  <c r="V53" i="10"/>
  <c r="AH49" i="10"/>
  <c r="Z49" i="10"/>
  <c r="AB49" i="10"/>
  <c r="R49" i="10"/>
  <c r="N49" i="10"/>
  <c r="L49" i="10"/>
  <c r="H49" i="10"/>
  <c r="V49" i="10"/>
  <c r="J49" i="10"/>
  <c r="AH43" i="10"/>
  <c r="V43" i="10"/>
  <c r="AB43" i="10"/>
  <c r="Z43" i="10"/>
  <c r="J43" i="10"/>
  <c r="H43" i="10"/>
  <c r="F43" i="10"/>
  <c r="P43" i="10"/>
  <c r="N43" i="10"/>
  <c r="AB39" i="10"/>
  <c r="R39" i="10"/>
  <c r="N39" i="10"/>
  <c r="L39" i="10"/>
  <c r="Z39" i="10"/>
  <c r="H39" i="10"/>
  <c r="J39" i="10"/>
  <c r="F39" i="10"/>
  <c r="P39" i="10"/>
  <c r="AH35" i="10"/>
  <c r="Z35" i="10"/>
  <c r="AB35" i="10"/>
  <c r="J35" i="10"/>
  <c r="H35" i="10"/>
  <c r="V35" i="10"/>
  <c r="N35" i="10"/>
  <c r="F35" i="10"/>
  <c r="R35" i="10"/>
  <c r="P35" i="10"/>
  <c r="L35" i="10"/>
  <c r="AB29" i="10"/>
  <c r="L29" i="10"/>
  <c r="AT29" i="10"/>
  <c r="AH29" i="10"/>
  <c r="Z29" i="10"/>
  <c r="R29" i="10"/>
  <c r="J29" i="10"/>
  <c r="H29" i="10"/>
  <c r="AB25" i="10"/>
  <c r="AV25" i="10"/>
  <c r="AH25" i="10"/>
  <c r="Z25" i="10"/>
  <c r="R25" i="10"/>
  <c r="P25" i="10"/>
  <c r="N25" i="10"/>
  <c r="J25" i="10"/>
  <c r="AV21" i="10"/>
  <c r="AH21" i="10"/>
  <c r="V21" i="10"/>
  <c r="AB21" i="10"/>
  <c r="R21" i="10"/>
  <c r="P21" i="10"/>
  <c r="N21" i="10"/>
  <c r="H21" i="10"/>
  <c r="Z21" i="10"/>
  <c r="L21" i="10"/>
  <c r="J21" i="10"/>
  <c r="AV17" i="10"/>
  <c r="Z17" i="10"/>
  <c r="AH17" i="10"/>
  <c r="AB17" i="10"/>
  <c r="R17" i="10"/>
  <c r="P17" i="10"/>
  <c r="N17" i="10"/>
  <c r="H17" i="10"/>
  <c r="L17" i="10"/>
  <c r="J17" i="10"/>
  <c r="AB13" i="10"/>
  <c r="Z13" i="10"/>
  <c r="V13" i="10"/>
  <c r="AH13" i="10"/>
  <c r="AV13" i="10"/>
  <c r="R13" i="10"/>
  <c r="N13" i="10"/>
  <c r="L13" i="10"/>
  <c r="J13" i="10"/>
  <c r="H13" i="10"/>
  <c r="AB10" i="10"/>
  <c r="Z10" i="10"/>
  <c r="AH10" i="10"/>
  <c r="V10" i="10"/>
  <c r="R10" i="10"/>
  <c r="P10" i="10"/>
  <c r="J10" i="10"/>
  <c r="N10" i="10"/>
  <c r="L10" i="10"/>
  <c r="AH6" i="10"/>
  <c r="AB6" i="10"/>
  <c r="Z6" i="10"/>
  <c r="V6" i="10"/>
  <c r="P6" i="10"/>
  <c r="R6" i="10"/>
  <c r="N6" i="10"/>
  <c r="J6" i="10"/>
  <c r="AB5" i="10"/>
  <c r="Z5" i="10"/>
  <c r="R5" i="10"/>
  <c r="V5" i="10"/>
  <c r="N5" i="10"/>
  <c r="J5" i="10"/>
  <c r="L5" i="10"/>
  <c r="H5" i="10"/>
  <c r="Z67" i="10"/>
  <c r="V67" i="10"/>
  <c r="AB67" i="10"/>
  <c r="N67" i="10"/>
  <c r="F67" i="10"/>
  <c r="AH67" i="10"/>
  <c r="R67" i="10"/>
  <c r="L67" i="10"/>
  <c r="H67" i="10"/>
  <c r="L83" i="10"/>
  <c r="L43" i="10"/>
  <c r="P67" i="10"/>
  <c r="P61" i="10"/>
  <c r="J67" i="10"/>
  <c r="R71" i="10"/>
  <c r="J57" i="10"/>
  <c r="L71" i="10"/>
  <c r="N90" i="10"/>
  <c r="P49" i="10"/>
  <c r="R61" i="10"/>
  <c r="V39" i="10"/>
  <c r="AP29" i="10"/>
  <c r="AX29" i="10"/>
  <c r="T61" i="10"/>
  <c r="T57" i="10"/>
  <c r="T53" i="10"/>
  <c r="T49" i="10"/>
  <c r="T29" i="10"/>
  <c r="AJ29" i="10"/>
  <c r="AR29" i="10"/>
  <c r="AZ29" i="10"/>
  <c r="X71" i="10"/>
  <c r="X67" i="10"/>
  <c r="X43" i="10"/>
  <c r="X39" i="10"/>
  <c r="X35" i="10"/>
  <c r="X10" i="10"/>
  <c r="X6" i="10"/>
  <c r="T83" i="10"/>
  <c r="T79" i="10"/>
  <c r="T75" i="10"/>
  <c r="T71" i="10"/>
  <c r="T67" i="10"/>
  <c r="T43" i="10"/>
  <c r="T39" i="10"/>
  <c r="T35" i="10"/>
  <c r="T10" i="10"/>
  <c r="T6" i="10"/>
  <c r="X90" i="10"/>
  <c r="X86" i="10"/>
  <c r="AD90" i="10"/>
  <c r="AD86" i="10"/>
  <c r="AD25" i="10"/>
  <c r="AD21" i="10"/>
  <c r="AD17" i="10"/>
  <c r="AD13" i="10"/>
  <c r="AD5" i="10"/>
  <c r="AF61" i="10"/>
  <c r="AF57" i="10"/>
  <c r="AF53" i="10"/>
  <c r="AF49" i="10"/>
  <c r="AJ90" i="10"/>
  <c r="AJ86" i="10"/>
  <c r="AJ25" i="10"/>
  <c r="AJ21" i="10"/>
  <c r="AJ17" i="10"/>
  <c r="AJ13" i="10"/>
  <c r="AL61" i="10"/>
  <c r="AL57" i="10"/>
  <c r="AL53" i="10"/>
  <c r="AL49" i="10"/>
  <c r="AP71" i="10"/>
  <c r="AP67" i="10"/>
  <c r="AP43" i="10"/>
  <c r="AP39" i="10"/>
  <c r="AP35" i="10"/>
  <c r="AP10" i="10"/>
  <c r="AP6" i="10"/>
  <c r="AX61" i="10"/>
  <c r="AX57" i="10"/>
  <c r="AX53" i="10"/>
  <c r="AX49" i="10"/>
  <c r="X25" i="10"/>
  <c r="X21" i="10"/>
  <c r="X17" i="10"/>
  <c r="X13" i="10"/>
  <c r="X5" i="10"/>
  <c r="AD61" i="10"/>
  <c r="AD57" i="10"/>
  <c r="AD53" i="10"/>
  <c r="AD49" i="10"/>
  <c r="AJ61" i="10"/>
  <c r="AJ57" i="10"/>
  <c r="AJ53" i="10"/>
  <c r="AJ49" i="10"/>
  <c r="AN71" i="10"/>
  <c r="AN67" i="10"/>
  <c r="AN43" i="10"/>
  <c r="AN39" i="10"/>
  <c r="AN35" i="10"/>
  <c r="AN10" i="10"/>
  <c r="AN6" i="10"/>
  <c r="AP25" i="10"/>
  <c r="AP21" i="10"/>
  <c r="AP17" i="10"/>
  <c r="AP13" i="10"/>
  <c r="AR53" i="10"/>
  <c r="AR49" i="10"/>
  <c r="AT53" i="10"/>
  <c r="AT49" i="10"/>
  <c r="AV53" i="10"/>
  <c r="AV49" i="10"/>
  <c r="T90" i="10"/>
  <c r="T86" i="10"/>
  <c r="T25" i="10"/>
  <c r="T21" i="10"/>
  <c r="T17" i="10"/>
  <c r="T13" i="10"/>
  <c r="T5" i="10"/>
  <c r="X61" i="10"/>
  <c r="X57" i="10"/>
  <c r="X53" i="10"/>
  <c r="X49" i="10"/>
  <c r="AF71" i="10"/>
  <c r="AF67" i="10"/>
  <c r="AF43" i="10"/>
  <c r="AF39" i="10"/>
  <c r="AF35" i="10"/>
  <c r="AF10" i="10"/>
  <c r="AF6" i="10"/>
  <c r="AL83" i="10"/>
  <c r="AL79" i="10"/>
  <c r="AL75" i="10"/>
  <c r="AL71" i="10"/>
  <c r="AL67" i="10"/>
  <c r="AL43" i="10"/>
  <c r="AL39" i="10"/>
  <c r="AL35" i="10"/>
  <c r="AL10" i="10"/>
  <c r="AL6" i="10"/>
  <c r="AN25" i="10"/>
  <c r="AN21" i="10"/>
  <c r="AN17" i="10"/>
  <c r="AN13" i="10"/>
  <c r="AP61" i="10"/>
  <c r="AP57" i="10"/>
  <c r="AP53" i="10"/>
  <c r="AP49" i="10"/>
  <c r="AX43" i="10"/>
  <c r="AX39" i="10"/>
  <c r="AX35" i="10"/>
  <c r="AX10" i="10"/>
  <c r="AX6" i="10"/>
  <c r="AZ25" i="10"/>
  <c r="AZ21" i="10"/>
  <c r="AZ10" i="10"/>
  <c r="AZ6" i="10"/>
  <c r="AR90" i="10"/>
  <c r="AR86" i="10"/>
  <c r="AD71" i="10"/>
  <c r="AD67" i="10"/>
  <c r="AD43" i="10"/>
  <c r="AD39" i="10"/>
  <c r="AD35" i="10"/>
  <c r="AD10" i="10"/>
  <c r="AD6" i="10"/>
  <c r="AF90" i="10"/>
  <c r="AF86" i="10"/>
  <c r="AF25" i="10"/>
  <c r="AF21" i="10"/>
  <c r="AF17" i="10"/>
  <c r="AF13" i="10"/>
  <c r="AF5" i="10"/>
  <c r="AJ71" i="10"/>
  <c r="AJ67" i="10"/>
  <c r="AJ43" i="10"/>
  <c r="AJ39" i="10"/>
  <c r="AJ35" i="10"/>
  <c r="AJ10" i="10"/>
  <c r="AJ6" i="10"/>
  <c r="AL90" i="10"/>
  <c r="AL86" i="10"/>
  <c r="AL25" i="10"/>
  <c r="AL21" i="10"/>
  <c r="AL17" i="10"/>
  <c r="AL13" i="10"/>
  <c r="AL5" i="10"/>
  <c r="AN61" i="10"/>
  <c r="AN57" i="10"/>
  <c r="AN53" i="10"/>
  <c r="AN49" i="10"/>
  <c r="AX25" i="10"/>
  <c r="AX21" i="10"/>
  <c r="AX17" i="10"/>
  <c r="AX13" i="10"/>
  <c r="AZ61" i="10"/>
  <c r="AZ57" i="10"/>
  <c r="AZ53" i="10"/>
  <c r="AZ49" i="10"/>
  <c r="AZ17" i="10"/>
  <c r="AZ13" i="10"/>
  <c r="AZ5" i="10"/>
  <c r="AR39" i="10"/>
  <c r="AR35" i="10"/>
  <c r="AZ4" i="10"/>
  <c r="AB59" i="10"/>
  <c r="Z45" i="10"/>
  <c r="AB41" i="10"/>
  <c r="AB83" i="10"/>
  <c r="AH83" i="10"/>
  <c r="Z83" i="10"/>
  <c r="AB79" i="10"/>
  <c r="Z79" i="10"/>
  <c r="AB75" i="10"/>
  <c r="AH75" i="10"/>
  <c r="AT75" i="10"/>
  <c r="AB101" i="10"/>
  <c r="AF101" i="10"/>
  <c r="AN101" i="10"/>
  <c r="AV101" i="10"/>
  <c r="AB92" i="10"/>
  <c r="Z92" i="10"/>
  <c r="AB88" i="10"/>
  <c r="Z88" i="10"/>
  <c r="E8" i="10"/>
  <c r="F8" i="10" s="1"/>
  <c r="E5" i="10"/>
  <c r="F5" i="10" s="1"/>
  <c r="E86" i="10"/>
  <c r="F86" i="10" s="1"/>
  <c r="V83" i="10"/>
  <c r="E76" i="10"/>
  <c r="F76" i="10" s="1"/>
  <c r="Z73" i="10"/>
  <c r="V73" i="10"/>
  <c r="AB73" i="10"/>
  <c r="V69" i="10"/>
  <c r="Z69" i="10"/>
  <c r="AB65" i="10"/>
  <c r="V65" i="10"/>
  <c r="AH63" i="10"/>
  <c r="Z63" i="10"/>
  <c r="AH55" i="10"/>
  <c r="Z55" i="10"/>
  <c r="AB55" i="10"/>
  <c r="E59" i="10"/>
  <c r="F59" i="10" s="1"/>
  <c r="AH51" i="10"/>
  <c r="Z51" i="10"/>
  <c r="V51" i="10"/>
  <c r="AB51" i="10"/>
  <c r="AH47" i="10"/>
  <c r="Z47" i="10"/>
  <c r="AB47" i="10"/>
  <c r="V47" i="10"/>
  <c r="Z37" i="10"/>
  <c r="AB37" i="10"/>
  <c r="Z33" i="10"/>
  <c r="AB33" i="10"/>
  <c r="Z27" i="10"/>
  <c r="AB27" i="10"/>
  <c r="V27" i="10"/>
  <c r="Z23" i="10"/>
  <c r="AH23" i="10"/>
  <c r="AV23" i="10"/>
  <c r="AB23" i="10"/>
  <c r="Z19" i="10"/>
  <c r="V19" i="10"/>
  <c r="AB15" i="10"/>
  <c r="Z15" i="10"/>
  <c r="AH15" i="10"/>
  <c r="V15" i="10"/>
  <c r="E27" i="10"/>
  <c r="F27" i="10" s="1"/>
  <c r="E23" i="10"/>
  <c r="F23" i="10" s="1"/>
  <c r="Z12" i="10"/>
  <c r="AZ12" i="10"/>
  <c r="AH12" i="10"/>
  <c r="AB12" i="10"/>
  <c r="AH8" i="10"/>
  <c r="Z8" i="10"/>
  <c r="H83" i="10"/>
  <c r="H79" i="10"/>
  <c r="H75" i="10"/>
  <c r="R79" i="10"/>
  <c r="X83" i="10"/>
  <c r="X79" i="10"/>
  <c r="X75" i="10"/>
  <c r="AB69" i="10"/>
  <c r="AH79" i="10"/>
  <c r="AR83" i="10"/>
  <c r="AR79" i="10"/>
  <c r="E84" i="10"/>
  <c r="F84" i="10" s="1"/>
  <c r="E82" i="10"/>
  <c r="F82" i="10" s="1"/>
  <c r="AD92" i="10"/>
  <c r="AD88" i="10"/>
  <c r="AD27" i="10"/>
  <c r="AD23" i="10"/>
  <c r="AD19" i="10"/>
  <c r="AD15" i="10"/>
  <c r="AF83" i="10"/>
  <c r="AF79" i="10"/>
  <c r="AF75" i="10"/>
  <c r="AF63" i="10"/>
  <c r="AF59" i="10"/>
  <c r="AF55" i="10"/>
  <c r="AF51" i="10"/>
  <c r="AF47" i="10"/>
  <c r="AJ83" i="10"/>
  <c r="AJ79" i="10"/>
  <c r="AJ75" i="10"/>
  <c r="AJ63" i="10"/>
  <c r="AJ59" i="10"/>
  <c r="AJ55" i="10"/>
  <c r="AJ51" i="10"/>
  <c r="AJ47" i="10"/>
  <c r="AN73" i="10"/>
  <c r="AN69" i="10"/>
  <c r="AN65" i="10"/>
  <c r="AN45" i="10"/>
  <c r="AN41" i="10"/>
  <c r="AN37" i="10"/>
  <c r="AN33" i="10"/>
  <c r="AN12" i="10"/>
  <c r="AN8" i="10"/>
  <c r="AN4" i="10"/>
  <c r="AP92" i="10"/>
  <c r="AP88" i="10"/>
  <c r="AP27" i="10"/>
  <c r="AP23" i="10"/>
  <c r="AP19" i="10"/>
  <c r="AP15" i="10"/>
  <c r="AX92" i="10"/>
  <c r="AX88" i="10"/>
  <c r="AZ83" i="10"/>
  <c r="AZ79" i="10"/>
  <c r="AZ75" i="10"/>
  <c r="AZ51" i="10"/>
  <c r="AZ47" i="10"/>
  <c r="AR75" i="10"/>
  <c r="AR41" i="10"/>
  <c r="AT83" i="10"/>
  <c r="AT79" i="10"/>
  <c r="AT59" i="10"/>
  <c r="AT51" i="10"/>
  <c r="AT47" i="10"/>
  <c r="AV83" i="10"/>
  <c r="AV79" i="10"/>
  <c r="AV75" i="10"/>
  <c r="AV51" i="10"/>
  <c r="AV47" i="10"/>
  <c r="E32" i="10"/>
  <c r="F32" i="10" s="1"/>
  <c r="E28" i="10"/>
  <c r="F28" i="10" s="1"/>
  <c r="E24" i="10"/>
  <c r="F24" i="10" s="1"/>
  <c r="E6" i="10"/>
  <c r="F6" i="10" s="1"/>
  <c r="E90" i="10"/>
  <c r="F90" i="10" s="1"/>
  <c r="E101" i="10"/>
  <c r="E103" i="10"/>
  <c r="T27" i="10"/>
  <c r="T23" i="10"/>
  <c r="T19" i="10"/>
  <c r="T15" i="10"/>
  <c r="X73" i="10"/>
  <c r="X69" i="10"/>
  <c r="X65" i="10"/>
  <c r="X45" i="10"/>
  <c r="X41" i="10"/>
  <c r="X37" i="10"/>
  <c r="X33" i="10"/>
  <c r="X12" i="10"/>
  <c r="X8" i="10"/>
  <c r="X4" i="10"/>
  <c r="AD83" i="10"/>
  <c r="AD79" i="10"/>
  <c r="AD75" i="10"/>
  <c r="AD63" i="10"/>
  <c r="AD59" i="10"/>
  <c r="AD55" i="10"/>
  <c r="AD51" i="10"/>
  <c r="AD47" i="10"/>
  <c r="AL12" i="10"/>
  <c r="AL8" i="10"/>
  <c r="AL4" i="10"/>
  <c r="AP83" i="10"/>
  <c r="AP79" i="10"/>
  <c r="AP75" i="10"/>
  <c r="AP51" i="10"/>
  <c r="AP47" i="10"/>
  <c r="AX83" i="10"/>
  <c r="AX79" i="10"/>
  <c r="AX75" i="10"/>
  <c r="AX51" i="10"/>
  <c r="AX47" i="10"/>
  <c r="AZ8" i="10"/>
  <c r="AR33" i="10"/>
  <c r="E78" i="10"/>
  <c r="F78" i="10" s="1"/>
  <c r="E48" i="10"/>
  <c r="F48" i="10" s="1"/>
  <c r="E25" i="10"/>
  <c r="F25" i="10" s="1"/>
  <c r="E10" i="10"/>
  <c r="F10" i="10" s="1"/>
  <c r="L103" i="10"/>
  <c r="X92" i="10"/>
  <c r="X88" i="10"/>
  <c r="X27" i="10"/>
  <c r="X23" i="10"/>
  <c r="X19" i="10"/>
  <c r="X15" i="10"/>
  <c r="AF73" i="10"/>
  <c r="AF69" i="10"/>
  <c r="AF65" i="10"/>
  <c r="AF45" i="10"/>
  <c r="AF41" i="10"/>
  <c r="AF37" i="10"/>
  <c r="AF33" i="10"/>
  <c r="AF12" i="10"/>
  <c r="AF8" i="10"/>
  <c r="AF4" i="10"/>
  <c r="AJ12" i="10"/>
  <c r="AJ8" i="10"/>
  <c r="AJ4" i="10"/>
  <c r="AN83" i="10"/>
  <c r="AN79" i="10"/>
  <c r="AN75" i="10"/>
  <c r="AN51" i="10"/>
  <c r="AN47" i="10"/>
  <c r="AY34" i="10"/>
  <c r="AZ34" i="10" s="1"/>
  <c r="AR92" i="10"/>
  <c r="AR88" i="10"/>
  <c r="AR73" i="10"/>
  <c r="AR65" i="10"/>
  <c r="AR51" i="10"/>
  <c r="AR47" i="10"/>
  <c r="AR23" i="10"/>
  <c r="E80" i="10"/>
  <c r="F80" i="10" s="1"/>
  <c r="E53" i="10"/>
  <c r="F53" i="10" s="1"/>
  <c r="E50" i="10"/>
  <c r="F50" i="10" s="1"/>
  <c r="E14" i="10"/>
  <c r="F14" i="10" s="1"/>
  <c r="E3" i="10"/>
  <c r="F3" i="10" s="1"/>
  <c r="E87" i="10"/>
  <c r="F87" i="10" s="1"/>
  <c r="E88" i="10"/>
  <c r="F88" i="10" s="1"/>
  <c r="AT17" i="10"/>
  <c r="F101" i="10"/>
  <c r="AF99" i="10"/>
  <c r="AV99" i="10"/>
  <c r="X101" i="10"/>
  <c r="AH92" i="10"/>
  <c r="AH88" i="10"/>
  <c r="L97" i="10"/>
  <c r="P101" i="10"/>
  <c r="J96" i="10"/>
  <c r="R96" i="10"/>
  <c r="Z96" i="10"/>
  <c r="AH96" i="10"/>
  <c r="AP96" i="10"/>
  <c r="AX96" i="10"/>
  <c r="J101" i="10"/>
  <c r="L102" i="10"/>
  <c r="T102" i="10"/>
  <c r="AB102" i="10"/>
  <c r="AJ102" i="10"/>
  <c r="AR102" i="10"/>
  <c r="AZ102" i="10"/>
  <c r="T103" i="10"/>
  <c r="AB103" i="10"/>
  <c r="AJ103" i="10"/>
  <c r="AR103" i="10"/>
  <c r="AZ103" i="10"/>
  <c r="AH82" i="10"/>
  <c r="AH78" i="10"/>
  <c r="AN102" i="10"/>
  <c r="AY36" i="10"/>
  <c r="AZ36" i="10" s="1"/>
  <c r="N3" i="9"/>
  <c r="AB4" i="10"/>
  <c r="AY46" i="10"/>
  <c r="AZ46" i="10" s="1"/>
  <c r="AJ82" i="10"/>
  <c r="AJ78" i="10"/>
  <c r="AN92" i="10"/>
  <c r="AN88" i="10"/>
  <c r="AZ82" i="10"/>
  <c r="AZ78" i="10"/>
  <c r="AR71" i="10"/>
  <c r="AT71" i="10"/>
  <c r="AT67" i="10"/>
  <c r="AT43" i="10"/>
  <c r="AT39" i="10"/>
  <c r="AT35" i="10"/>
  <c r="AV71" i="10"/>
  <c r="AV67" i="10"/>
  <c r="AV43" i="10"/>
  <c r="AV39" i="10"/>
  <c r="AV35" i="10"/>
  <c r="J95" i="10"/>
  <c r="R95" i="10"/>
  <c r="Z95" i="10"/>
  <c r="AH95" i="10"/>
  <c r="AP95" i="10"/>
  <c r="AX95" i="10"/>
  <c r="E96" i="10"/>
  <c r="F96" i="10" s="1"/>
  <c r="AF82" i="10"/>
  <c r="AF78" i="10"/>
  <c r="AL92" i="10"/>
  <c r="AL88" i="10"/>
  <c r="AP82" i="10"/>
  <c r="AP78" i="10"/>
  <c r="AR67" i="10"/>
  <c r="AR61" i="10"/>
  <c r="AR57" i="10"/>
  <c r="AV82" i="10"/>
  <c r="AV78" i="10"/>
  <c r="AV54" i="10"/>
  <c r="AV50" i="10"/>
  <c r="AH9" i="10"/>
  <c r="AR80" i="10"/>
  <c r="AH73" i="10"/>
  <c r="AH69" i="10"/>
  <c r="AH65" i="10"/>
  <c r="AR48" i="10"/>
  <c r="AH45" i="10"/>
  <c r="AH41" i="10"/>
  <c r="AH37" i="10"/>
  <c r="AH33" i="10"/>
  <c r="AV15" i="10"/>
  <c r="AV11" i="10"/>
  <c r="T97" i="10"/>
  <c r="AB97" i="10"/>
  <c r="AR97" i="10"/>
  <c r="AZ97" i="10"/>
  <c r="AJ92" i="10"/>
  <c r="AJ88" i="10"/>
  <c r="AN82" i="10"/>
  <c r="AN78" i="10"/>
  <c r="AZ92" i="10"/>
  <c r="AZ88" i="10"/>
  <c r="AR50" i="10"/>
  <c r="AR43" i="10"/>
  <c r="AT61" i="10"/>
  <c r="AT57" i="10"/>
  <c r="AT21" i="10"/>
  <c r="AT13" i="10"/>
  <c r="AV61" i="10"/>
  <c r="AV57" i="10"/>
  <c r="E60" i="10"/>
  <c r="F60" i="10" s="1"/>
  <c r="E95" i="10"/>
  <c r="E102" i="10"/>
  <c r="F102" i="10" s="1"/>
  <c r="N8" i="9"/>
  <c r="AR27" i="10"/>
  <c r="AV27" i="10"/>
  <c r="AV19" i="10"/>
  <c r="AR19" i="10"/>
  <c r="AH5" i="10"/>
  <c r="AV5" i="10"/>
  <c r="F6" i="9"/>
  <c r="J6" i="9"/>
  <c r="AJ5" i="10"/>
  <c r="AL73" i="10"/>
  <c r="AL69" i="10"/>
  <c r="AL65" i="10"/>
  <c r="AL45" i="10"/>
  <c r="AL41" i="10"/>
  <c r="AL37" i="10"/>
  <c r="AL33" i="10"/>
  <c r="AN84" i="10"/>
  <c r="AN80" i="10"/>
  <c r="AN76" i="10"/>
  <c r="AN52" i="10"/>
  <c r="AN48" i="10"/>
  <c r="AN27" i="10"/>
  <c r="AN23" i="10"/>
  <c r="AN19" i="10"/>
  <c r="AN15" i="10"/>
  <c r="AN11" i="10"/>
  <c r="AN7" i="10"/>
  <c r="AP63" i="10"/>
  <c r="AP59" i="10"/>
  <c r="AP55" i="10"/>
  <c r="AX52" i="10"/>
  <c r="AX48" i="10"/>
  <c r="AX27" i="10"/>
  <c r="AX23" i="10"/>
  <c r="AX19" i="10"/>
  <c r="AX15" i="10"/>
  <c r="AX11" i="10"/>
  <c r="AX7" i="10"/>
  <c r="AZ63" i="10"/>
  <c r="AZ59" i="10"/>
  <c r="AZ55" i="10"/>
  <c r="AZ37" i="10"/>
  <c r="AZ23" i="10"/>
  <c r="AZ15" i="10"/>
  <c r="AZ7" i="10"/>
  <c r="AR59" i="10"/>
  <c r="AR5" i="10"/>
  <c r="AT63" i="10"/>
  <c r="AT55" i="10"/>
  <c r="AT27" i="10"/>
  <c r="AT23" i="10"/>
  <c r="AT19" i="10"/>
  <c r="AT15" i="10"/>
  <c r="AT11" i="10"/>
  <c r="AT7" i="10"/>
  <c r="AV63" i="10"/>
  <c r="AV59" i="10"/>
  <c r="AV55" i="10"/>
  <c r="K3" i="9"/>
  <c r="M6" i="9"/>
  <c r="AJ73" i="10"/>
  <c r="AJ69" i="10"/>
  <c r="AJ65" i="10"/>
  <c r="AJ45" i="10"/>
  <c r="AJ41" i="10"/>
  <c r="AJ37" i="10"/>
  <c r="AJ33" i="10"/>
  <c r="AL84" i="10"/>
  <c r="AL80" i="10"/>
  <c r="AL76" i="10"/>
  <c r="AL52" i="10"/>
  <c r="AL48" i="10"/>
  <c r="AL27" i="10"/>
  <c r="AL23" i="10"/>
  <c r="AL19" i="10"/>
  <c r="AL15" i="10"/>
  <c r="AL11" i="10"/>
  <c r="AL7" i="10"/>
  <c r="AN63" i="10"/>
  <c r="AN59" i="10"/>
  <c r="AN55" i="10"/>
  <c r="AP90" i="10"/>
  <c r="AP86" i="10"/>
  <c r="AP5" i="10"/>
  <c r="AX63" i="10"/>
  <c r="AX59" i="10"/>
  <c r="AX55" i="10"/>
  <c r="AZ90" i="10"/>
  <c r="AZ86" i="10"/>
  <c r="AR69" i="10"/>
  <c r="AR45" i="10"/>
  <c r="AR37" i="10"/>
  <c r="AV90" i="10"/>
  <c r="AV86" i="10"/>
  <c r="B6" i="9"/>
  <c r="T101" i="10"/>
  <c r="AJ84" i="10"/>
  <c r="AJ80" i="10"/>
  <c r="AJ76" i="10"/>
  <c r="AJ52" i="10"/>
  <c r="AJ48" i="10"/>
  <c r="AJ27" i="10"/>
  <c r="AJ23" i="10"/>
  <c r="AJ19" i="10"/>
  <c r="AJ15" i="10"/>
  <c r="AJ11" i="10"/>
  <c r="AJ7" i="10"/>
  <c r="AL63" i="10"/>
  <c r="AL59" i="10"/>
  <c r="AL55" i="10"/>
  <c r="AN90" i="10"/>
  <c r="AN86" i="10"/>
  <c r="AN5" i="10"/>
  <c r="AP73" i="10"/>
  <c r="AP69" i="10"/>
  <c r="AP65" i="10"/>
  <c r="AP45" i="10"/>
  <c r="AP41" i="10"/>
  <c r="AP37" i="10"/>
  <c r="AP33" i="10"/>
  <c r="AX90" i="10"/>
  <c r="AX86" i="10"/>
  <c r="AX5" i="10"/>
  <c r="AZ27" i="10"/>
  <c r="AZ19" i="10"/>
  <c r="AZ11" i="10"/>
  <c r="AR63" i="10"/>
  <c r="AR55" i="10"/>
  <c r="AR15" i="10"/>
  <c r="AR11" i="10"/>
  <c r="AR7" i="10"/>
  <c r="AT73" i="10"/>
  <c r="AT69" i="10"/>
  <c r="AT65" i="10"/>
  <c r="AT45" i="10"/>
  <c r="AT41" i="10"/>
  <c r="AT37" i="10"/>
  <c r="AT33" i="10"/>
  <c r="AT5" i="10"/>
  <c r="AV45" i="10"/>
  <c r="AV41" i="10"/>
  <c r="AV37" i="10"/>
  <c r="AV33" i="10"/>
  <c r="B9" i="9"/>
  <c r="P99" i="10"/>
  <c r="J10" i="9"/>
  <c r="E6" i="9"/>
  <c r="H6" i="9"/>
  <c r="K8" i="9"/>
  <c r="F10" i="9"/>
  <c r="AV73" i="10"/>
  <c r="AV69" i="10"/>
  <c r="AV65" i="10"/>
  <c r="AT24" i="10"/>
  <c r="AT20" i="10"/>
  <c r="AT16" i="10"/>
  <c r="AT12" i="10"/>
  <c r="AT8" i="10"/>
  <c r="AT2" i="10"/>
  <c r="AB94" i="10"/>
  <c r="H102" i="10"/>
  <c r="X102" i="10"/>
  <c r="N96" i="10"/>
  <c r="V96" i="10"/>
  <c r="AD96" i="10"/>
  <c r="AL96" i="10"/>
  <c r="AT96" i="10"/>
  <c r="H103" i="10"/>
  <c r="P103" i="10"/>
  <c r="AF103" i="10"/>
  <c r="AN103" i="10"/>
  <c r="AV103" i="10"/>
  <c r="AT26" i="10"/>
  <c r="AT22" i="10"/>
  <c r="AT18" i="10"/>
  <c r="AT10" i="10"/>
  <c r="AT4" i="10"/>
  <c r="F103" i="10"/>
  <c r="T94" i="10"/>
  <c r="H94" i="10"/>
  <c r="R94" i="10"/>
  <c r="V94" i="10"/>
  <c r="AH94" i="10"/>
  <c r="AY44" i="10"/>
  <c r="AZ44" i="10" s="1"/>
  <c r="AY42" i="10"/>
  <c r="AZ42" i="10" s="1"/>
  <c r="AY40" i="10"/>
  <c r="AZ40" i="10" s="1"/>
  <c r="AY38" i="10"/>
  <c r="AZ38" i="10" s="1"/>
  <c r="AY33" i="10"/>
  <c r="AZ33" i="10" s="1"/>
  <c r="K6" i="9"/>
  <c r="F8" i="9"/>
  <c r="AY45" i="10"/>
  <c r="AZ45" i="10" s="1"/>
  <c r="AY43" i="10"/>
  <c r="AZ43" i="10" s="1"/>
  <c r="AY41" i="10"/>
  <c r="AZ41" i="10" s="1"/>
  <c r="AY39" i="10"/>
  <c r="AZ39" i="10" s="1"/>
  <c r="AY35" i="10"/>
  <c r="AZ35" i="10" s="1"/>
  <c r="L3" i="9"/>
  <c r="G10" i="9"/>
  <c r="J8" i="9"/>
  <c r="J9" i="9"/>
  <c r="L4" i="9"/>
  <c r="L10" i="9"/>
  <c r="L11" i="9"/>
  <c r="M5" i="9"/>
  <c r="N6" i="9"/>
  <c r="N7" i="9"/>
  <c r="C10" i="9"/>
  <c r="E81" i="10"/>
  <c r="F81" i="10" s="1"/>
  <c r="E77" i="10"/>
  <c r="F77" i="10" s="1"/>
  <c r="C8" i="9"/>
  <c r="B8" i="9"/>
  <c r="E54" i="10"/>
  <c r="F54" i="10" s="1"/>
  <c r="E49" i="10"/>
  <c r="F49" i="10" s="1"/>
  <c r="C5" i="9"/>
  <c r="AT14" i="10"/>
  <c r="E30" i="10"/>
  <c r="F30" i="10" s="1"/>
  <c r="E26" i="10"/>
  <c r="F26" i="10" s="1"/>
  <c r="E21" i="10"/>
  <c r="F21" i="10" s="1"/>
  <c r="E18" i="10"/>
  <c r="F18" i="10" s="1"/>
  <c r="E16" i="10"/>
  <c r="F16" i="10" s="1"/>
  <c r="E13" i="10"/>
  <c r="F13" i="10" s="1"/>
  <c r="C4" i="9"/>
  <c r="AT6" i="10"/>
  <c r="E11" i="10"/>
  <c r="F11" i="10" s="1"/>
  <c r="E7" i="10"/>
  <c r="E4" i="10"/>
  <c r="F4" i="10" s="1"/>
  <c r="E94" i="10"/>
  <c r="AX84" i="10"/>
  <c r="AX82" i="10"/>
  <c r="AX80" i="10"/>
  <c r="AX78" i="10"/>
  <c r="AX76" i="10"/>
  <c r="AX64" i="10"/>
  <c r="AX62" i="10"/>
  <c r="AX60" i="10"/>
  <c r="AX58" i="10"/>
  <c r="AX56" i="10"/>
  <c r="AR14" i="10"/>
  <c r="AR12" i="10"/>
  <c r="AR10" i="10"/>
  <c r="AR8" i="10"/>
  <c r="AR6" i="10"/>
  <c r="AR4" i="10"/>
  <c r="AQ114" i="10"/>
  <c r="AR2" i="10"/>
  <c r="G3" i="9"/>
  <c r="E8" i="9"/>
  <c r="E10" i="9"/>
  <c r="K10" i="9"/>
  <c r="G6" i="9"/>
  <c r="G8" i="9"/>
  <c r="H8" i="9"/>
  <c r="H10" i="9"/>
  <c r="J5" i="9"/>
  <c r="L6" i="9"/>
  <c r="L7" i="9"/>
  <c r="L8" i="9"/>
  <c r="M8" i="9"/>
  <c r="M9" i="9"/>
  <c r="M10" i="9"/>
  <c r="N4" i="9"/>
  <c r="N10" i="9"/>
  <c r="N11" i="9"/>
  <c r="E85" i="10"/>
  <c r="E83" i="10"/>
  <c r="F83" i="10" s="1"/>
  <c r="E79" i="10"/>
  <c r="F79" i="10" s="1"/>
  <c r="E75" i="10"/>
  <c r="F75" i="10" s="1"/>
  <c r="C9" i="9"/>
  <c r="D9" i="9" s="1"/>
  <c r="K24" i="9" s="1"/>
  <c r="C7" i="9"/>
  <c r="E51" i="10"/>
  <c r="F51" i="10" s="1"/>
  <c r="E47" i="10"/>
  <c r="C6" i="9"/>
  <c r="D6" i="9" s="1"/>
  <c r="K21" i="9" s="1"/>
  <c r="E31" i="10"/>
  <c r="F31" i="10" s="1"/>
  <c r="E29" i="10"/>
  <c r="F29" i="10" s="1"/>
  <c r="E22" i="10"/>
  <c r="F22" i="10" s="1"/>
  <c r="E20" i="10"/>
  <c r="F20" i="10" s="1"/>
  <c r="E17" i="10"/>
  <c r="F17" i="10" s="1"/>
  <c r="E15" i="10"/>
  <c r="F15" i="10" s="1"/>
  <c r="E12" i="10"/>
  <c r="F12" i="10" s="1"/>
  <c r="E9" i="10"/>
  <c r="F9" i="10" s="1"/>
  <c r="E2" i="10"/>
  <c r="E89" i="10"/>
  <c r="F89" i="10" s="1"/>
  <c r="E91" i="10"/>
  <c r="F91" i="10" s="1"/>
  <c r="E93" i="10"/>
  <c r="F93" i="10" s="1"/>
  <c r="AT92" i="10"/>
  <c r="AT90" i="10"/>
  <c r="AT88" i="10"/>
  <c r="AT86" i="10"/>
  <c r="AT84" i="10"/>
  <c r="AT82" i="10"/>
  <c r="AT80" i="10"/>
  <c r="AT78" i="10"/>
  <c r="AT76" i="10"/>
  <c r="AT74" i="10"/>
  <c r="AT72" i="10"/>
  <c r="AT70" i="10"/>
  <c r="AT68" i="10"/>
  <c r="AT66" i="10"/>
  <c r="AT64" i="10"/>
  <c r="AT62" i="10"/>
  <c r="AT60" i="10"/>
  <c r="AT58" i="10"/>
  <c r="AT56" i="10"/>
  <c r="AT54" i="10"/>
  <c r="AT52" i="10"/>
  <c r="AT50" i="10"/>
  <c r="AT48" i="10"/>
  <c r="AT46" i="10"/>
  <c r="AT44" i="10"/>
  <c r="AT42" i="10"/>
  <c r="AT40" i="10"/>
  <c r="AT38" i="10"/>
  <c r="AT36" i="10"/>
  <c r="AT34" i="10"/>
  <c r="J4" i="9"/>
  <c r="J7" i="9"/>
  <c r="J11" i="9"/>
  <c r="L5" i="9"/>
  <c r="L9" i="9"/>
  <c r="M4" i="9"/>
  <c r="M7" i="9"/>
  <c r="M11" i="9"/>
  <c r="N5" i="9"/>
  <c r="N9" i="9"/>
  <c r="C3" i="9"/>
  <c r="N95" i="10"/>
  <c r="V95" i="10"/>
  <c r="AD95" i="10"/>
  <c r="AL95" i="10"/>
  <c r="AT95" i="10"/>
  <c r="F95" i="10"/>
  <c r="AV97" i="10"/>
  <c r="AN97" i="10"/>
  <c r="AF97" i="10"/>
  <c r="X97" i="10"/>
  <c r="P97" i="10"/>
  <c r="H97" i="10"/>
  <c r="J97" i="10"/>
  <c r="N97" i="10"/>
  <c r="R97" i="10"/>
  <c r="V97" i="10"/>
  <c r="Z97" i="10"/>
  <c r="AD97" i="10"/>
  <c r="AH97" i="10"/>
  <c r="AL97" i="10"/>
  <c r="AP97" i="10"/>
  <c r="AT97" i="10"/>
  <c r="AX97" i="10"/>
  <c r="AN99" i="10"/>
  <c r="X99" i="10"/>
  <c r="H99" i="10"/>
  <c r="R101" i="10"/>
  <c r="L101" i="10"/>
  <c r="H101" i="10"/>
  <c r="V101" i="10"/>
  <c r="Z101" i="10"/>
  <c r="AD101" i="10"/>
  <c r="AJ101" i="10"/>
  <c r="AR101" i="10"/>
  <c r="AZ101" i="10"/>
  <c r="N101" i="10"/>
  <c r="E97" i="10"/>
  <c r="F97" i="10" s="1"/>
  <c r="H95" i="10"/>
  <c r="L95" i="10"/>
  <c r="P95" i="10"/>
  <c r="T95" i="10"/>
  <c r="X95" i="10"/>
  <c r="AB95" i="10"/>
  <c r="AF95" i="10"/>
  <c r="AJ95" i="10"/>
  <c r="AN95" i="10"/>
  <c r="AR95" i="10"/>
  <c r="AV95" i="10"/>
  <c r="AZ95" i="10"/>
  <c r="F99" i="10"/>
  <c r="H96" i="10"/>
  <c r="L96" i="10"/>
  <c r="P96" i="10"/>
  <c r="T96" i="10"/>
  <c r="X96" i="10"/>
  <c r="AB96" i="10"/>
  <c r="AF96" i="10"/>
  <c r="AJ96" i="10"/>
  <c r="AN96" i="10"/>
  <c r="AR96" i="10"/>
  <c r="AV96" i="10"/>
  <c r="AZ96" i="10"/>
  <c r="AH101" i="10"/>
  <c r="AL101" i="10"/>
  <c r="AP101" i="10"/>
  <c r="AT101" i="10"/>
  <c r="AX101" i="10"/>
  <c r="J103" i="10"/>
  <c r="N103" i="10"/>
  <c r="R103" i="10"/>
  <c r="V103" i="10"/>
  <c r="Z103" i="10"/>
  <c r="AD103" i="10"/>
  <c r="AH103" i="10"/>
  <c r="AL103" i="10"/>
  <c r="AP103" i="10"/>
  <c r="AT103" i="10"/>
  <c r="AX103" i="10"/>
  <c r="AF94" i="10"/>
  <c r="S114" i="10"/>
  <c r="S107" i="10"/>
  <c r="AI107" i="10"/>
  <c r="AI114" i="10"/>
  <c r="AK114" i="10"/>
  <c r="AK107" i="10"/>
  <c r="AM107" i="10"/>
  <c r="AM114" i="10"/>
  <c r="AO114" i="10"/>
  <c r="AO107" i="10"/>
  <c r="T2" i="10"/>
  <c r="W107" i="10"/>
  <c r="W114" i="10"/>
  <c r="AC114" i="10"/>
  <c r="AC107" i="10"/>
  <c r="AE107" i="10"/>
  <c r="AE114" i="10"/>
  <c r="AJ2" i="10"/>
  <c r="AL2" i="10"/>
  <c r="AW114" i="10"/>
  <c r="AW107" i="10"/>
  <c r="AX2" i="10"/>
  <c r="E3" i="9"/>
  <c r="H3" i="9"/>
  <c r="M3" i="9"/>
  <c r="AA114" i="10"/>
  <c r="AA107" i="10"/>
  <c r="E5" i="9"/>
  <c r="E9" i="9"/>
  <c r="K4" i="9"/>
  <c r="K7" i="9"/>
  <c r="K11" i="9"/>
  <c r="F5" i="9"/>
  <c r="F9" i="9"/>
  <c r="G4" i="9"/>
  <c r="G7" i="9"/>
  <c r="G11" i="9"/>
  <c r="H5" i="9"/>
  <c r="H9" i="9"/>
  <c r="AS114" i="10"/>
  <c r="AS107" i="10"/>
  <c r="AU107" i="10"/>
  <c r="AU114" i="10"/>
  <c r="G107" i="10"/>
  <c r="F3" i="9"/>
  <c r="J3" i="9"/>
  <c r="Y114" i="10"/>
  <c r="Y107" i="10"/>
  <c r="E4" i="9"/>
  <c r="E7" i="9"/>
  <c r="E11" i="9"/>
  <c r="K5" i="9"/>
  <c r="K9" i="9"/>
  <c r="F4" i="9"/>
  <c r="F7" i="9"/>
  <c r="F11" i="9"/>
  <c r="G5" i="9"/>
  <c r="G9" i="9"/>
  <c r="H4" i="9"/>
  <c r="H7" i="9"/>
  <c r="H11" i="9"/>
  <c r="M107" i="10"/>
  <c r="Q114" i="10"/>
  <c r="AG114" i="10"/>
  <c r="AX99" i="10"/>
  <c r="AT99" i="10"/>
  <c r="AP99" i="10"/>
  <c r="AL99" i="10"/>
  <c r="AH99" i="10"/>
  <c r="AD99" i="10"/>
  <c r="Z99" i="10"/>
  <c r="V99" i="10"/>
  <c r="R99" i="10"/>
  <c r="N99" i="10"/>
  <c r="J99" i="10"/>
  <c r="G114" i="10"/>
  <c r="Z94" i="10"/>
  <c r="N94" i="10"/>
  <c r="J94" i="10"/>
  <c r="F94" i="10"/>
  <c r="AQ107" i="10"/>
  <c r="I114" i="10"/>
  <c r="I107" i="10"/>
  <c r="U114" i="10"/>
  <c r="U107" i="10"/>
  <c r="C11" i="9"/>
  <c r="L99" i="10"/>
  <c r="T99" i="10"/>
  <c r="AB99" i="10"/>
  <c r="AJ99" i="10"/>
  <c r="AR99" i="10"/>
  <c r="AZ99" i="10"/>
  <c r="AX102" i="10"/>
  <c r="AT102" i="10"/>
  <c r="AP102" i="10"/>
  <c r="AL102" i="10"/>
  <c r="AH102" i="10"/>
  <c r="AD102" i="10"/>
  <c r="Z102" i="10"/>
  <c r="V102" i="10"/>
  <c r="R102" i="10"/>
  <c r="N102" i="10"/>
  <c r="J102" i="10"/>
  <c r="X94" i="10"/>
  <c r="AD94" i="10"/>
  <c r="AJ94" i="10"/>
  <c r="AL94" i="10"/>
  <c r="AN94" i="10"/>
  <c r="AP94" i="10"/>
  <c r="AR94" i="10"/>
  <c r="AT94" i="10"/>
  <c r="AV94" i="10"/>
  <c r="AX94" i="10"/>
  <c r="AZ94" i="10"/>
  <c r="K114" i="10"/>
  <c r="O114" i="10"/>
  <c r="G12" i="9"/>
  <c r="K107" i="10"/>
  <c r="AG107" i="10"/>
  <c r="M114" i="10"/>
  <c r="E98" i="10"/>
  <c r="O107" i="10"/>
  <c r="Q107" i="10"/>
  <c r="H98" i="10"/>
  <c r="L98" i="10"/>
  <c r="P98" i="10"/>
  <c r="T98" i="10"/>
  <c r="X98" i="10"/>
  <c r="AB98" i="10"/>
  <c r="AF98" i="10"/>
  <c r="AJ98" i="10"/>
  <c r="AN98" i="10"/>
  <c r="AR98" i="10"/>
  <c r="AV98" i="10"/>
  <c r="AZ98" i="10"/>
  <c r="J98" i="10"/>
  <c r="N98" i="10"/>
  <c r="R98" i="10"/>
  <c r="V98" i="10"/>
  <c r="Z98" i="10"/>
  <c r="AD98" i="10"/>
  <c r="AH98" i="10"/>
  <c r="AL98" i="10"/>
  <c r="AP98" i="10"/>
  <c r="AT98" i="10"/>
  <c r="AX98" i="10"/>
  <c r="D107" i="10"/>
  <c r="E12" i="9"/>
  <c r="F12" i="9"/>
  <c r="C12" i="9"/>
  <c r="K12" i="9"/>
  <c r="J12" i="9"/>
  <c r="H12" i="9"/>
  <c r="D114" i="10"/>
  <c r="L12" i="9"/>
  <c r="M12" i="9"/>
  <c r="N12" i="9"/>
  <c r="AY114" i="10" l="1"/>
  <c r="E114" i="10"/>
  <c r="AG115" i="10" s="1"/>
  <c r="B5" i="9"/>
  <c r="D5" i="9" s="1"/>
  <c r="K20" i="9" s="1"/>
  <c r="AY107" i="10"/>
  <c r="B3" i="9"/>
  <c r="D3" i="9" s="1"/>
  <c r="K18" i="9" s="1"/>
  <c r="F2" i="10"/>
  <c r="B11" i="9"/>
  <c r="D11" i="9" s="1"/>
  <c r="K26" i="9" s="1"/>
  <c r="F85" i="10"/>
  <c r="B4" i="9"/>
  <c r="D4" i="9" s="1"/>
  <c r="K19" i="9" s="1"/>
  <c r="F7" i="10"/>
  <c r="D8" i="9"/>
  <c r="K23" i="9" s="1"/>
  <c r="B10" i="9"/>
  <c r="D10" i="9" s="1"/>
  <c r="K25" i="9" s="1"/>
  <c r="B7" i="9"/>
  <c r="D7" i="9" s="1"/>
  <c r="K22" i="9" s="1"/>
  <c r="F47" i="10"/>
  <c r="F98" i="10"/>
  <c r="E107" i="10"/>
  <c r="O108" i="10" s="1"/>
  <c r="B12" i="9"/>
  <c r="D12" i="9" s="1"/>
  <c r="AX117" i="10"/>
  <c r="AX116" i="10"/>
  <c r="AX111" i="10"/>
  <c r="AX110" i="10"/>
  <c r="AX109" i="10"/>
  <c r="AX118" i="10"/>
  <c r="AP117" i="10"/>
  <c r="AP116" i="10"/>
  <c r="AP111" i="10"/>
  <c r="AP110" i="10"/>
  <c r="AP109" i="10"/>
  <c r="AP118" i="10"/>
  <c r="AH118" i="10"/>
  <c r="AH117" i="10"/>
  <c r="AH116" i="10"/>
  <c r="AH111" i="10"/>
  <c r="AH110" i="10"/>
  <c r="AH109" i="10"/>
  <c r="Z118" i="10"/>
  <c r="Z117" i="10"/>
  <c r="Z116" i="10"/>
  <c r="Z111" i="10"/>
  <c r="Z110" i="10"/>
  <c r="Z109" i="10"/>
  <c r="R118" i="10"/>
  <c r="R117" i="10"/>
  <c r="R116" i="10"/>
  <c r="R111" i="10"/>
  <c r="R110" i="10"/>
  <c r="R109" i="10"/>
  <c r="J118" i="10"/>
  <c r="J117" i="10"/>
  <c r="J116" i="10"/>
  <c r="J111" i="10"/>
  <c r="J110" i="10"/>
  <c r="J109" i="10"/>
  <c r="AZ118" i="10"/>
  <c r="AZ117" i="10"/>
  <c r="AZ116" i="10"/>
  <c r="AZ111" i="10"/>
  <c r="AZ110" i="10"/>
  <c r="AZ109" i="10"/>
  <c r="AR118" i="10"/>
  <c r="AR117" i="10"/>
  <c r="AR116" i="10"/>
  <c r="AR111" i="10"/>
  <c r="AR110" i="10"/>
  <c r="AR109" i="10"/>
  <c r="AJ118" i="10"/>
  <c r="AJ117" i="10"/>
  <c r="AJ116" i="10"/>
  <c r="AJ111" i="10"/>
  <c r="AJ110" i="10"/>
  <c r="AJ109" i="10"/>
  <c r="AB118" i="10"/>
  <c r="AB117" i="10"/>
  <c r="AB116" i="10"/>
  <c r="AB111" i="10"/>
  <c r="AB110" i="10"/>
  <c r="AB109" i="10"/>
  <c r="T118" i="10"/>
  <c r="T117" i="10"/>
  <c r="T116" i="10"/>
  <c r="T111" i="10"/>
  <c r="T110" i="10"/>
  <c r="T109" i="10"/>
  <c r="L118" i="10"/>
  <c r="L117" i="10"/>
  <c r="L116" i="10"/>
  <c r="L111" i="10"/>
  <c r="L110" i="10"/>
  <c r="L109" i="10"/>
  <c r="AT117" i="10"/>
  <c r="AT116" i="10"/>
  <c r="AT111" i="10"/>
  <c r="AT110" i="10"/>
  <c r="AT109" i="10"/>
  <c r="AT118" i="10"/>
  <c r="AL117" i="10"/>
  <c r="AL116" i="10"/>
  <c r="AL111" i="10"/>
  <c r="AL110" i="10"/>
  <c r="AL109" i="10"/>
  <c r="AL118" i="10"/>
  <c r="AD118" i="10"/>
  <c r="AD117" i="10"/>
  <c r="AD116" i="10"/>
  <c r="AD111" i="10"/>
  <c r="AD110" i="10"/>
  <c r="AD109" i="10"/>
  <c r="V117" i="10"/>
  <c r="V116" i="10"/>
  <c r="V111" i="10"/>
  <c r="V110" i="10"/>
  <c r="V109" i="10"/>
  <c r="V118" i="10"/>
  <c r="N118" i="10"/>
  <c r="N117" i="10"/>
  <c r="N116" i="10"/>
  <c r="N111" i="10"/>
  <c r="N110" i="10"/>
  <c r="N109" i="10"/>
  <c r="AV118" i="10"/>
  <c r="AV111" i="10"/>
  <c r="AV110" i="10"/>
  <c r="AV109" i="10"/>
  <c r="AV117" i="10"/>
  <c r="AV116" i="10"/>
  <c r="AN118" i="10"/>
  <c r="AN111" i="10"/>
  <c r="AN110" i="10"/>
  <c r="AN109" i="10"/>
  <c r="AN117" i="10"/>
  <c r="AN116" i="10"/>
  <c r="AF111" i="10"/>
  <c r="AF110" i="10"/>
  <c r="AF109" i="10"/>
  <c r="AF118" i="10"/>
  <c r="AF117" i="10"/>
  <c r="AF116" i="10"/>
  <c r="X118" i="10"/>
  <c r="X111" i="10"/>
  <c r="X110" i="10"/>
  <c r="X109" i="10"/>
  <c r="X117" i="10"/>
  <c r="X116" i="10"/>
  <c r="P118" i="10"/>
  <c r="P111" i="10"/>
  <c r="P110" i="10"/>
  <c r="P109" i="10"/>
  <c r="P117" i="10"/>
  <c r="P116" i="10"/>
  <c r="H118" i="10"/>
  <c r="H111" i="10"/>
  <c r="H110" i="10"/>
  <c r="H109" i="10"/>
  <c r="H117" i="10"/>
  <c r="H116" i="10"/>
  <c r="F118" i="10" l="1"/>
  <c r="O115" i="10"/>
  <c r="AC115" i="10"/>
  <c r="AS115" i="10"/>
  <c r="AM115" i="10"/>
  <c r="M115" i="10"/>
  <c r="AE115" i="10"/>
  <c r="AQ115" i="10"/>
  <c r="K115" i="10"/>
  <c r="AW115" i="10"/>
  <c r="Q115" i="10"/>
  <c r="S115" i="10"/>
  <c r="AK115" i="10"/>
  <c r="W115" i="10"/>
  <c r="AU115" i="10"/>
  <c r="G115" i="10"/>
  <c r="AA115" i="10"/>
  <c r="AO115" i="10"/>
  <c r="Y115" i="10"/>
  <c r="I115" i="10"/>
  <c r="U115" i="10"/>
  <c r="AI115" i="10"/>
  <c r="AY115" i="10"/>
  <c r="F117" i="10"/>
  <c r="AI108" i="10"/>
  <c r="AC108" i="10"/>
  <c r="AW108" i="10"/>
  <c r="K108" i="10"/>
  <c r="AY108" i="10"/>
  <c r="F110" i="10"/>
  <c r="F116" i="10"/>
  <c r="F109" i="10"/>
  <c r="F111" i="10"/>
  <c r="D14" i="9"/>
  <c r="M21" i="9" s="1"/>
  <c r="D15" i="9"/>
  <c r="I108" i="10"/>
  <c r="AA108" i="10"/>
  <c r="AQ108" i="10"/>
  <c r="U108" i="10"/>
  <c r="AK108" i="10"/>
  <c r="AU108" i="10"/>
  <c r="Q108" i="10"/>
  <c r="M108" i="10"/>
  <c r="W108" i="10"/>
  <c r="AE108" i="10"/>
  <c r="AM108" i="10"/>
  <c r="G108" i="10"/>
  <c r="S108" i="10"/>
  <c r="Y108" i="10"/>
  <c r="AG108" i="10"/>
  <c r="AO108" i="10"/>
  <c r="AS108" i="10"/>
  <c r="K27" i="9"/>
  <c r="N27" i="9" l="1"/>
  <c r="L23" i="9"/>
  <c r="N26" i="9"/>
  <c r="N25" i="9"/>
  <c r="N18" i="9"/>
  <c r="L24" i="9"/>
  <c r="M20" i="9"/>
  <c r="L27" i="9"/>
  <c r="L20" i="9"/>
  <c r="N22" i="9"/>
  <c r="M25" i="9"/>
  <c r="L19" i="9"/>
  <c r="N21" i="9"/>
  <c r="M24" i="9"/>
  <c r="M27" i="9"/>
  <c r="L18" i="9"/>
  <c r="M19" i="9"/>
  <c r="N20" i="9"/>
  <c r="L22" i="9"/>
  <c r="M23" i="9"/>
  <c r="N24" i="9"/>
  <c r="L26" i="9"/>
  <c r="M18" i="9"/>
  <c r="N19" i="9"/>
  <c r="L21" i="9"/>
  <c r="M22" i="9"/>
  <c r="N23" i="9"/>
  <c r="L25" i="9"/>
  <c r="M2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CCMI</author>
  </authors>
  <commentList>
    <comment ref="F1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Paul's Anchors
</t>
        </r>
      </text>
    </comment>
    <comment ref="H1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2015 Paul's Anchors
= 0.83</t>
        </r>
      </text>
    </comment>
    <comment ref="J1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Nancy's Cup of Tea
= 0.75
</t>
        </r>
      </text>
    </comment>
    <comment ref="L1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Paul's Anchors
= 5.67
</t>
        </r>
      </text>
    </comment>
    <comment ref="N11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Paul's Anchors
= 4.63
</t>
        </r>
      </text>
    </comment>
    <comment ref="P11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Grundy's Gardens
= 8.75
</t>
        </r>
      </text>
    </comment>
    <comment ref="R11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Grundy's Gardens
=7.25</t>
        </r>
      </text>
    </comment>
    <comment ref="T11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Richard's Reef
= 0.63</t>
        </r>
      </text>
    </comment>
    <comment ref="V11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Rock Bottom Wall
= 1.95</t>
        </r>
      </text>
    </comment>
    <comment ref="X1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Paul's Anchors
= 0.20</t>
        </r>
      </text>
    </comment>
    <comment ref="Z11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Soto Trader
= 0.86
</t>
        </r>
      </text>
    </comment>
    <comment ref="AB11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Meadows = 0.42</t>
        </r>
      </text>
    </comment>
    <comment ref="AD11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Nancy's Cup of Tea =0.25</t>
        </r>
      </text>
    </comment>
    <comment ref="AF11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Soto Trader = 0.43</t>
        </r>
      </text>
    </comment>
    <comment ref="AH11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Grape Tree Bay (outside MPA) = 0.82
</t>
        </r>
      </text>
    </comment>
    <comment ref="AJ11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Joy's Joy = 0.60
</t>
        </r>
      </text>
    </comment>
    <comment ref="AL11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2013 Jigsaw and 2015 ICON Reef = 0.07
</t>
        </r>
      </text>
    </comment>
    <comment ref="AN11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2010 Nancy's Cup of Tea</t>
        </r>
      </text>
    </comment>
    <comment ref="AP11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2009 Grape Tree Bay (outside MPA) = 0.18
</t>
        </r>
      </text>
    </comment>
    <comment ref="AR11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2013 Jigsaw = 0.13</t>
        </r>
      </text>
    </comment>
    <comment ref="AT11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2013 Snapshot = 0.03</t>
        </r>
      </text>
    </comment>
    <comment ref="AV111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CCMI:</t>
        </r>
        <r>
          <rPr>
            <sz val="9"/>
            <color indexed="81"/>
            <rFont val="Tahoma"/>
            <family val="2"/>
          </rPr>
          <t xml:space="preserve">
2015 Paul's Anchors = 0.17
</t>
        </r>
      </text>
    </comment>
  </commentList>
</comments>
</file>

<file path=xl/sharedStrings.xml><?xml version="1.0" encoding="utf-8"?>
<sst xmlns="http://schemas.openxmlformats.org/spreadsheetml/2006/main" count="31708" uniqueCount="720">
  <si>
    <t>Year</t>
  </si>
  <si>
    <t>site</t>
  </si>
  <si>
    <t>transect</t>
  </si>
  <si>
    <t>quadrat</t>
  </si>
  <si>
    <t>Substrate</t>
  </si>
  <si>
    <t>Observer</t>
  </si>
  <si>
    <t>Depth (m)</t>
  </si>
  <si>
    <t>MANN</t>
  </si>
  <si>
    <t>MFAV</t>
  </si>
  <si>
    <t>MFRA</t>
  </si>
  <si>
    <t>MONTspp</t>
  </si>
  <si>
    <t>MCAV</t>
  </si>
  <si>
    <t>AFRA</t>
  </si>
  <si>
    <t>AAGA</t>
  </si>
  <si>
    <t>AHUM</t>
  </si>
  <si>
    <t>ALAM</t>
  </si>
  <si>
    <t>AGARspp</t>
  </si>
  <si>
    <t>LCUC</t>
  </si>
  <si>
    <t>PAST</t>
  </si>
  <si>
    <t>PBRA</t>
  </si>
  <si>
    <t>PFUR</t>
  </si>
  <si>
    <t>PPOR</t>
  </si>
  <si>
    <t>PDIV</t>
  </si>
  <si>
    <t>SSID</t>
  </si>
  <si>
    <t>SRAD</t>
  </si>
  <si>
    <t>SIDspp</t>
  </si>
  <si>
    <t>DSTR</t>
  </si>
  <si>
    <t>MMIR</t>
  </si>
  <si>
    <t>MFRO</t>
  </si>
  <si>
    <t>MDEC</t>
  </si>
  <si>
    <t>MADRspp</t>
  </si>
  <si>
    <t>APAL</t>
  </si>
  <si>
    <t>SINT</t>
  </si>
  <si>
    <t>STEPspp</t>
  </si>
  <si>
    <t>EFAS</t>
  </si>
  <si>
    <t>MARE</t>
  </si>
  <si>
    <t>MLAM</t>
  </si>
  <si>
    <t>MILLspp</t>
  </si>
  <si>
    <t>MYCEspp</t>
  </si>
  <si>
    <t>DSTO</t>
  </si>
  <si>
    <t>FFRA</t>
  </si>
  <si>
    <t>ISOPspp</t>
  </si>
  <si>
    <t>CNAT</t>
  </si>
  <si>
    <t>MMEA</t>
  </si>
  <si>
    <t>solspp</t>
  </si>
  <si>
    <t>MANG</t>
  </si>
  <si>
    <t>Diplab</t>
  </si>
  <si>
    <t>porspp ?? Massive or branching??</t>
  </si>
  <si>
    <t>Coral Spp.</t>
  </si>
  <si>
    <t>scyspp</t>
  </si>
  <si>
    <t>SLAC</t>
  </si>
  <si>
    <t>SCOLspp</t>
  </si>
  <si>
    <t>Solitary</t>
  </si>
  <si>
    <t>TOTALS</t>
  </si>
  <si>
    <t>MALC</t>
  </si>
  <si>
    <t>Snapshot</t>
  </si>
  <si>
    <t>cm</t>
  </si>
  <si>
    <t>Mixing Bowl</t>
  </si>
  <si>
    <t>Coral City</t>
  </si>
  <si>
    <t>Grundy's</t>
  </si>
  <si>
    <t>West Point</t>
  </si>
  <si>
    <t>pv</t>
  </si>
  <si>
    <t>Lucas' Ledge</t>
  </si>
  <si>
    <t>co</t>
  </si>
  <si>
    <t>Jigsaw Puzzle</t>
  </si>
  <si>
    <t>Joy's Joy</t>
  </si>
  <si>
    <t>Sailfin</t>
  </si>
  <si>
    <t>Paul's Anchors</t>
  </si>
  <si>
    <t>Rock Bottom Wall</t>
  </si>
  <si>
    <t>Disneyland</t>
  </si>
  <si>
    <t>cd</t>
  </si>
  <si>
    <t>The Edge</t>
  </si>
  <si>
    <t>Shear Wall</t>
  </si>
  <si>
    <t>Fish Eye</t>
  </si>
  <si>
    <t>Cascades</t>
  </si>
  <si>
    <t>Meadows</t>
  </si>
  <si>
    <t>6.10-7.60</t>
  </si>
  <si>
    <t>4.50-6.10</t>
  </si>
  <si>
    <t>10.70-13.70</t>
  </si>
  <si>
    <t>Cumbers Cave</t>
  </si>
  <si>
    <t>Nancy's cup of tea</t>
  </si>
  <si>
    <t>10.00-11.00</t>
  </si>
  <si>
    <t>12.20-15.20</t>
  </si>
  <si>
    <t>Bloody Bay</t>
  </si>
  <si>
    <t>Head O'Bay</t>
  </si>
  <si>
    <t>Owen Island MP</t>
  </si>
  <si>
    <t>Grape Tree Bay MP</t>
  </si>
  <si>
    <t>Grape Tree Bay</t>
  </si>
  <si>
    <t>Preston bay</t>
  </si>
  <si>
    <t>fm</t>
  </si>
  <si>
    <t>Dynamite Dropoff</t>
  </si>
  <si>
    <t>al</t>
  </si>
  <si>
    <t>Grundy's Garden</t>
  </si>
  <si>
    <t>Jigsaw</t>
  </si>
  <si>
    <t>Lighthouse Reef</t>
  </si>
  <si>
    <t>Nancy's Cup of Tea</t>
  </si>
  <si>
    <t>Penguin's Leap</t>
  </si>
  <si>
    <t>Richard's Reef</t>
  </si>
  <si>
    <t>,</t>
    <phoneticPr fontId="19" type="noConversion"/>
  </si>
  <si>
    <t>Soto Trader</t>
  </si>
  <si>
    <t>ec</t>
  </si>
  <si>
    <t>sb</t>
  </si>
  <si>
    <t>co/pv</t>
  </si>
  <si>
    <t>pv/co</t>
  </si>
  <si>
    <t>co + sa</t>
  </si>
  <si>
    <t>EC</t>
  </si>
  <si>
    <t>pv + sa</t>
  </si>
  <si>
    <t>sa + pv</t>
  </si>
  <si>
    <t>SB</t>
  </si>
  <si>
    <t>sa + co</t>
  </si>
  <si>
    <t xml:space="preserve">co </t>
  </si>
  <si>
    <t>pv +sa</t>
  </si>
  <si>
    <t>pv/sa</t>
  </si>
  <si>
    <t>sa</t>
  </si>
  <si>
    <t>sa/pv</t>
  </si>
  <si>
    <t>[v</t>
  </si>
  <si>
    <t>kl</t>
  </si>
  <si>
    <t>ICON Reef</t>
  </si>
  <si>
    <t xml:space="preserve">Snapshot </t>
  </si>
  <si>
    <t>Meadows</t>
    <phoneticPr fontId="19" type="noConversion"/>
  </si>
  <si>
    <t>ec</t>
    <phoneticPr fontId="19" type="noConversion"/>
  </si>
  <si>
    <t>sh</t>
    <phoneticPr fontId="19" type="noConversion"/>
  </si>
  <si>
    <t>Snapshot</t>
    <phoneticPr fontId="19" type="noConversion"/>
  </si>
  <si>
    <t>Sailfin</t>
    <phoneticPr fontId="19" type="noConversion"/>
  </si>
  <si>
    <t>Sb</t>
    <phoneticPr fontId="19" type="noConversion"/>
  </si>
  <si>
    <t>sb</t>
    <phoneticPr fontId="19" type="noConversion"/>
  </si>
  <si>
    <t>Mixing Bowl</t>
    <phoneticPr fontId="19" type="noConversion"/>
  </si>
  <si>
    <t>Coral City</t>
    <phoneticPr fontId="19" type="noConversion"/>
  </si>
  <si>
    <t>Grundy's Garden</t>
    <phoneticPr fontId="19" type="noConversion"/>
  </si>
  <si>
    <t>West Point</t>
    <phoneticPr fontId="19" type="noConversion"/>
  </si>
  <si>
    <t>NB: SID were in hard ground with clear edges, likely not all juveniles</t>
    <phoneticPr fontId="19" type="noConversion"/>
  </si>
  <si>
    <t>Jigsaw</t>
    <phoneticPr fontId="19" type="noConversion"/>
  </si>
  <si>
    <t>jenna</t>
  </si>
  <si>
    <t>KL</t>
  </si>
  <si>
    <t>snapshot</t>
  </si>
  <si>
    <t>sailfin</t>
  </si>
  <si>
    <t>gf</t>
  </si>
  <si>
    <t>ls</t>
  </si>
  <si>
    <t>ACER</t>
  </si>
  <si>
    <t>hh</t>
  </si>
  <si>
    <t>mi</t>
  </si>
  <si>
    <t>KF</t>
  </si>
  <si>
    <t>SW</t>
  </si>
  <si>
    <t>kc</t>
  </si>
  <si>
    <t>sw</t>
  </si>
  <si>
    <t>nr</t>
  </si>
  <si>
    <t>Site</t>
  </si>
  <si>
    <t>Location</t>
  </si>
  <si>
    <t>Total Quadrats</t>
  </si>
  <si>
    <t>Total Juveniles</t>
  </si>
  <si>
    <t>Density per m2</t>
  </si>
  <si>
    <t>Total Mon spp. complex</t>
  </si>
  <si>
    <t>Density Mon spp complex</t>
  </si>
  <si>
    <t>Total moncav</t>
  </si>
  <si>
    <t>Density moncav</t>
  </si>
  <si>
    <t>Total agaspp</t>
  </si>
  <si>
    <t>Density agaspp</t>
  </si>
  <si>
    <t>Total porast</t>
  </si>
  <si>
    <t>Density porast</t>
  </si>
  <si>
    <t>Total Branching POR spp</t>
  </si>
  <si>
    <t>Density Branching POR spp</t>
  </si>
  <si>
    <t>Total SID spp.</t>
  </si>
  <si>
    <t>Density SID spp.</t>
  </si>
  <si>
    <t>Total dipstr</t>
  </si>
  <si>
    <t>Density dipstr</t>
  </si>
  <si>
    <t>Total MAD spp.</t>
  </si>
  <si>
    <t>Density MAD spp.</t>
  </si>
  <si>
    <t>Total acrpal</t>
  </si>
  <si>
    <t>Density acrpal</t>
  </si>
  <si>
    <t>Total STE spp.</t>
  </si>
  <si>
    <t>Density STE spp.</t>
  </si>
  <si>
    <t>Total eusfas</t>
  </si>
  <si>
    <t>Density eusfas</t>
  </si>
  <si>
    <t>Total manare</t>
  </si>
  <si>
    <t>Density manare</t>
  </si>
  <si>
    <t>Total MYC spp.</t>
  </si>
  <si>
    <t>Density MYC spp.</t>
  </si>
  <si>
    <t>Total dicsto</t>
  </si>
  <si>
    <t>Density dicsto</t>
  </si>
  <si>
    <t>Total favfra</t>
  </si>
  <si>
    <t>Density favfra</t>
  </si>
  <si>
    <t>Total ISO spp</t>
  </si>
  <si>
    <t>Density ISO spp</t>
  </si>
  <si>
    <t>Total colnat</t>
  </si>
  <si>
    <t>Density colnat</t>
  </si>
  <si>
    <t>Total MEA spp.</t>
  </si>
  <si>
    <t>Density MEA spp.</t>
  </si>
  <si>
    <t>Total SOL spp</t>
  </si>
  <si>
    <t>Density SOL spp</t>
  </si>
  <si>
    <t>Total musang</t>
  </si>
  <si>
    <t>Density musang</t>
  </si>
  <si>
    <t>Total diplab</t>
  </si>
  <si>
    <t>Density diplab</t>
  </si>
  <si>
    <t>Unidentified massive corals</t>
  </si>
  <si>
    <t>Density Unidentified Massive</t>
  </si>
  <si>
    <t>Solitary corals</t>
  </si>
  <si>
    <t>Density Solitary</t>
  </si>
  <si>
    <t>n</t>
  </si>
  <si>
    <t>s</t>
  </si>
  <si>
    <t>Disney Land</t>
  </si>
  <si>
    <t>Cumbers Caves</t>
  </si>
  <si>
    <t>Owen Island</t>
  </si>
  <si>
    <t>ln</t>
  </si>
  <si>
    <t>Preston Bay</t>
  </si>
  <si>
    <t>TOTALS (reef and lagoon)</t>
  </si>
  <si>
    <t xml:space="preserve"> </t>
  </si>
  <si>
    <t>% SPECIES JUVENILES</t>
  </si>
  <si>
    <t>Average density (2006-16)</t>
  </si>
  <si>
    <t>Minimum Density (2006-16)</t>
  </si>
  <si>
    <t>Maximum Density (2006-16)</t>
  </si>
  <si>
    <t>Totals (Reef only)</t>
  </si>
  <si>
    <t>Total Juveniles (reefs and lagoons)</t>
  </si>
  <si>
    <t>Top ten taxa groups - Density (#/m2)</t>
  </si>
  <si>
    <t>Total Qudrats</t>
  </si>
  <si>
    <t>#Juveniles/m2</t>
  </si>
  <si>
    <t>MON spp</t>
  </si>
  <si>
    <t>Mon cav</t>
  </si>
  <si>
    <t>AGA spp</t>
  </si>
  <si>
    <t>SID spp.</t>
  </si>
  <si>
    <t>Branching POR spp.</t>
  </si>
  <si>
    <t xml:space="preserve"> MAD spp</t>
  </si>
  <si>
    <t>Por ast</t>
  </si>
  <si>
    <t>STE spp</t>
  </si>
  <si>
    <t xml:space="preserve">Dic sto </t>
  </si>
  <si>
    <t>Eus fas</t>
  </si>
  <si>
    <t>Average</t>
  </si>
  <si>
    <t>Std Dev</t>
  </si>
  <si>
    <t>Avg-std</t>
  </si>
  <si>
    <t>avg</t>
  </si>
  <si>
    <t>avg+std</t>
  </si>
  <si>
    <t>Species</t>
  </si>
  <si>
    <t>Size</t>
  </si>
  <si>
    <t>Comments</t>
  </si>
  <si>
    <t>Max diameter</t>
  </si>
  <si>
    <t>Perpendicular width</t>
  </si>
  <si>
    <t>Height</t>
  </si>
  <si>
    <t>Back reef Bloody Bay</t>
  </si>
  <si>
    <t>G.F.</t>
  </si>
  <si>
    <t>porbra</t>
  </si>
  <si>
    <t>porast</t>
  </si>
  <si>
    <t>porpor</t>
  </si>
  <si>
    <t>monann</t>
  </si>
  <si>
    <t>Turf algae encroaching</t>
  </si>
  <si>
    <t>moncav</t>
  </si>
  <si>
    <t>White edges</t>
  </si>
  <si>
    <t>agagar</t>
  </si>
  <si>
    <t>dipstr</t>
  </si>
  <si>
    <t>sidrad</t>
  </si>
  <si>
    <t>Green edges</t>
  </si>
  <si>
    <t>sidsid</t>
  </si>
  <si>
    <t>Cyanobacteria?</t>
  </si>
  <si>
    <t>Discoloration</t>
  </si>
  <si>
    <t>Owen's Island Marine park</t>
  </si>
  <si>
    <t>White Edges</t>
  </si>
  <si>
    <t>Encroaching Turf Algae</t>
  </si>
  <si>
    <t>Cyanobacteria and encroaching algaes at all sites</t>
  </si>
  <si>
    <t>Steint</t>
  </si>
  <si>
    <t>meamea</t>
  </si>
  <si>
    <t>Great Wall West</t>
  </si>
  <si>
    <t>KW</t>
  </si>
  <si>
    <t>OK</t>
  </si>
  <si>
    <t>agaaga</t>
  </si>
  <si>
    <t>thin white/green line around edges</t>
  </si>
  <si>
    <t>flat</t>
  </si>
  <si>
    <t>OK but surrounded by Lobophora</t>
  </si>
  <si>
    <t>50% dead</t>
  </si>
  <si>
    <t>OK but unattached</t>
  </si>
  <si>
    <t>Looks unhealthy, black line around edges, greenish</t>
  </si>
  <si>
    <t>CD</t>
  </si>
  <si>
    <t>white edges</t>
  </si>
  <si>
    <t>agasppp</t>
  </si>
  <si>
    <t>steint</t>
  </si>
  <si>
    <t>eusfas</t>
  </si>
  <si>
    <t>dicsto</t>
  </si>
  <si>
    <t>myclam</t>
  </si>
  <si>
    <t>favfra</t>
  </si>
  <si>
    <t>75% old dead</t>
  </si>
  <si>
    <t>80% old dead</t>
  </si>
  <si>
    <t>White patches</t>
  </si>
  <si>
    <t>90% old dead black receeding edges</t>
  </si>
  <si>
    <t>maddec</t>
  </si>
  <si>
    <t>agahum</t>
  </si>
  <si>
    <t>white patches</t>
  </si>
  <si>
    <t>algae encroaching</t>
  </si>
  <si>
    <t>broken off and bleached</t>
  </si>
  <si>
    <t>60% old dead white disease from edges</t>
  </si>
  <si>
    <t>blue, black edges</t>
  </si>
  <si>
    <t>blue</t>
  </si>
  <si>
    <t>sponge comp</t>
  </si>
  <si>
    <t>bleached</t>
  </si>
  <si>
    <t>broken</t>
  </si>
  <si>
    <t>pale</t>
  </si>
  <si>
    <t>40% old dead</t>
  </si>
  <si>
    <t>broken off bleached</t>
  </si>
  <si>
    <t>95% old dead, broken</t>
  </si>
  <si>
    <t>madspp</t>
  </si>
  <si>
    <t>pordiv</t>
  </si>
  <si>
    <t>Ok but unnattached</t>
  </si>
  <si>
    <t>agalam</t>
  </si>
  <si>
    <t>Unattached. 25%bleached (mucous layer), 25% new dead (white with no polyps), 50% ok</t>
  </si>
  <si>
    <t>monfav</t>
  </si>
  <si>
    <t>10% old dead surrounded by thin line of white</t>
  </si>
  <si>
    <t>Unattached</t>
  </si>
  <si>
    <t>5% WP? Thick white line along base</t>
  </si>
  <si>
    <t>thin black line around edges</t>
  </si>
  <si>
    <t>80% old dead, 10% live, 10% new dead</t>
  </si>
  <si>
    <t>unattached, 70% healthy, 30% old dead, no white</t>
  </si>
  <si>
    <t>unattached</t>
  </si>
  <si>
    <t>Helcuc</t>
  </si>
  <si>
    <t>20% old dead</t>
  </si>
  <si>
    <t>20% dictyota overgrowth</t>
  </si>
  <si>
    <t>Receeding edges, fuzzy green algae and Dictyota at base</t>
  </si>
  <si>
    <t>Receeding edges, surrouded by Porolithon but fuzzy reddish brown along growning along one edge,  10% white patch, no mucous</t>
  </si>
  <si>
    <t>Thin white line around edges</t>
  </si>
  <si>
    <t>Pale, dirty appearance, 1 white polyp</t>
  </si>
  <si>
    <t>Receeding edges, fuzzy green algae around bases</t>
  </si>
  <si>
    <t>Redeeding edges, orange/red fuzz and Dictyota around bases</t>
  </si>
  <si>
    <t>Single white patch, 15% corrallite structure intact -didn't look like parrot fish bite.  No mucous.</t>
  </si>
  <si>
    <t>15% algal encroachment (Dictyota and red branching algae -Jania?)</t>
  </si>
  <si>
    <t>10% white (no mucous) 0.75cm thick band along one edge</t>
  </si>
  <si>
    <t>3x parrotfish bites</t>
  </si>
  <si>
    <t>Dictyota beginning to encroach</t>
  </si>
  <si>
    <t>Thin black line around edges.  Thin line of white algae on outside edge of black line.</t>
  </si>
  <si>
    <t>25% Parrotfish bites (white, broken corallites)</t>
  </si>
  <si>
    <t>8% White (with mucous) along top edge</t>
  </si>
  <si>
    <t>Sail Fin</t>
  </si>
  <si>
    <t>25% white no mucous</t>
  </si>
  <si>
    <t>ALGAE ENCROACHMENT</t>
  </si>
  <si>
    <t>30% OLD DEAD. BLACK EDGES</t>
  </si>
  <si>
    <t>SPONGE ENCROACHMENT</t>
  </si>
  <si>
    <t>BLUE. BLACK EDGES.</t>
  </si>
  <si>
    <t>45% RK</t>
  </si>
  <si>
    <t>mycsppp</t>
  </si>
  <si>
    <t>25% OLD DEAD AROUND EDGES</t>
  </si>
  <si>
    <t>30% RK BL NO MUCOUS</t>
  </si>
  <si>
    <t>25% OLD DEAD</t>
  </si>
  <si>
    <t>50% OLD DEAD 50% RK</t>
  </si>
  <si>
    <t>BLUE. DARK PATCHES.</t>
  </si>
  <si>
    <t>25% old dead</t>
  </si>
  <si>
    <t>Blue.  Black edges.</t>
  </si>
  <si>
    <t>Blue. Black edges. 35% old dead patches covered with sediment.</t>
  </si>
  <si>
    <t>BLUE</t>
  </si>
  <si>
    <t>CUP CORAL</t>
  </si>
  <si>
    <t>BLUE. BLACK EDGES</t>
  </si>
  <si>
    <t>BLUE. BLACK EDGES. DIRTY BROWN PATCHES.</t>
  </si>
  <si>
    <t>25% RK</t>
  </si>
  <si>
    <t>BLUE. DIRTY BROWN PATCHY EDGES</t>
  </si>
  <si>
    <t>SAND ENCROACHMENT</t>
  </si>
  <si>
    <t>BLUE. PATCHY BROWN</t>
  </si>
  <si>
    <t>PALE</t>
  </si>
  <si>
    <t>leuspp</t>
  </si>
  <si>
    <t>25% RK LBOPHORA ENCROACHMENT</t>
  </si>
  <si>
    <t>agafra</t>
  </si>
  <si>
    <t>manare</t>
  </si>
  <si>
    <t>porspp</t>
  </si>
  <si>
    <t>Finger branch sp. Broken.</t>
  </si>
  <si>
    <t>COLONY DIVIDED IN 2.</t>
  </si>
  <si>
    <t>BLEACHED. ALGAE GROWING FROM EDGES.</t>
  </si>
  <si>
    <t>DYING</t>
  </si>
  <si>
    <t>50% BLEACHED</t>
  </si>
  <si>
    <t>100% BLEACHED</t>
  </si>
  <si>
    <t>BIT OF BLEACHING</t>
  </si>
  <si>
    <t>BLACK LINE AROUND EDGES</t>
  </si>
  <si>
    <t>BLEACHING? AROUND EDGES (CHECK BOOK)</t>
  </si>
  <si>
    <t>ALGAL COMP</t>
  </si>
  <si>
    <t>agasppp.</t>
  </si>
  <si>
    <t>PROB HUM</t>
  </si>
  <si>
    <t>New Dictyota overgrowth -still healthy (algae not attched to coral, just growing over it)</t>
  </si>
  <si>
    <t>15% old dead</t>
  </si>
  <si>
    <t>40% dictyota overgrowth (not actually attached to coral)</t>
  </si>
  <si>
    <t>50% covered by algae (not attached to coral)</t>
  </si>
  <si>
    <t>70% old dead</t>
  </si>
  <si>
    <t>2% bleached</t>
  </si>
  <si>
    <t>Pale</t>
  </si>
  <si>
    <t>20% bleaching on tips of bumps, mucous</t>
  </si>
  <si>
    <t>BLACK EDGES</t>
  </si>
  <si>
    <t>WHITE RK NO MUCOUS</t>
  </si>
  <si>
    <t>10% RK 10% OLD DEAD</t>
  </si>
  <si>
    <t>RECENTLY KILLED. UNATTACHED</t>
  </si>
  <si>
    <t>BLACK PATCHES, GREENISH</t>
  </si>
  <si>
    <t>GREENISH PATCHES</t>
  </si>
  <si>
    <t>50% OLD DEAD BLACK EDGES</t>
  </si>
  <si>
    <t>BUT CLEAVED INTO 2</t>
  </si>
  <si>
    <t>Baracuda Bight</t>
  </si>
  <si>
    <t>black edges</t>
  </si>
  <si>
    <t>blue. Black edges.  Sedient patches, patchy</t>
  </si>
  <si>
    <t>white receeding edges</t>
  </si>
  <si>
    <t>50% old dead.  White receeding edges.</t>
  </si>
  <si>
    <t>60% old dead.  Black sponge competition.</t>
  </si>
  <si>
    <t>45% old dead. Black edges. Halimeda growing on top of sediment patches.</t>
  </si>
  <si>
    <t>60% old dead.  Black edges.</t>
  </si>
  <si>
    <t>blue. Black edges.</t>
  </si>
  <si>
    <t>30% old dead black edges</t>
  </si>
  <si>
    <t>blue black edges</t>
  </si>
  <si>
    <t>algae encroachment</t>
  </si>
  <si>
    <t>75% old dead. 1 white polyp. Receeding edges</t>
  </si>
  <si>
    <t>black edges. 15% old dead</t>
  </si>
  <si>
    <t>algae encroachment. 25% old dead.</t>
  </si>
  <si>
    <t>blue. Black edges</t>
  </si>
  <si>
    <t>black edges patchy</t>
  </si>
  <si>
    <t>65%Old dead</t>
  </si>
  <si>
    <t>thin layer of brown algae. Pale.</t>
  </si>
  <si>
    <t>White and green patches</t>
  </si>
  <si>
    <t>Black edges.  Blue.</t>
  </si>
  <si>
    <t>Algae competition</t>
  </si>
  <si>
    <t>WP disease</t>
  </si>
  <si>
    <t>Could have been a pale pink porites</t>
  </si>
  <si>
    <t>Not in good shape.  Algal competition and rope sponge.</t>
  </si>
  <si>
    <t>Algal encroachment</t>
  </si>
  <si>
    <t>(coral id: bobbly bits)</t>
  </si>
  <si>
    <t>Diseased: 50% old dead, 25% new dead, 25% ok</t>
  </si>
  <si>
    <t>Diseased: 5% old dead, 10% dark spot? 85% ok</t>
  </si>
  <si>
    <t>60% old dead, 40% ok</t>
  </si>
  <si>
    <t>20% enchroachment by Lobophora -dark patches underneath when moved Lobophora away</t>
  </si>
  <si>
    <t>10% Dark spot, 90% ok</t>
  </si>
  <si>
    <t>25% Recently killed -skeleton not intact -doesn't look like parrot fish bite, polyps turning white around edges of patch</t>
  </si>
  <si>
    <t>Black edges,thin white line around edges (encrusting white aslgae? Immediaetly adjacent to black line)</t>
  </si>
  <si>
    <t>Greenish patches</t>
  </si>
  <si>
    <t>25% red/brown patch all around base edges, retreating on one side.  Parrot bit at top.</t>
  </si>
  <si>
    <t>dictyota encrusting</t>
  </si>
  <si>
    <t>15% old dead at base, receeding edges</t>
  </si>
  <si>
    <t>50% redish patch, surrounded by lobophora</t>
  </si>
  <si>
    <t>covered by layer of sediment, no mortality</t>
  </si>
  <si>
    <t>black edge around base</t>
  </si>
  <si>
    <t>ENCRUSTED BY RED CYANOBACTERIA?</t>
  </si>
  <si>
    <t>Black receding edges, dictyota and fuzzy red algae/cyanobacteria? At bases</t>
  </si>
  <si>
    <t>Receding black edges, dictyota overgrowth</t>
  </si>
  <si>
    <t>Green/brown solitary fleshy coral</t>
  </si>
  <si>
    <t>50% Old dead</t>
  </si>
  <si>
    <t>10% RECENTLY KILLED no mucous, very thin white line around recently killd patch</t>
  </si>
  <si>
    <t>100% recently killed (no mucous)</t>
  </si>
  <si>
    <t>Black edges</t>
  </si>
  <si>
    <t>black edges, 10% old dead</t>
  </si>
  <si>
    <t xml:space="preserve">surrounded by brown encrusting sponge, white edges </t>
  </si>
  <si>
    <t>WHITE PATCHES (NOT agahum)</t>
  </si>
  <si>
    <t>60% recently killed, very patchy, no mucous</t>
  </si>
  <si>
    <t>very patchy, no mucous</t>
  </si>
  <si>
    <t>black edges, white patches</t>
  </si>
  <si>
    <t>7 Parrot fish bites</t>
  </si>
  <si>
    <t>Light and dark patches, algal overgrowth, light parts still living</t>
  </si>
  <si>
    <t>Pale patches</t>
  </si>
  <si>
    <t>Dictyota and other algal encroachment (pale underneath)</t>
  </si>
  <si>
    <t>Dictyota encroachment</t>
  </si>
  <si>
    <t>Red fuzzy/hairy algae (cyanobacteria?) growing at edges, beginning to overgrow</t>
  </si>
  <si>
    <t>madmir</t>
  </si>
  <si>
    <t>1 parrotfish bite</t>
  </si>
  <si>
    <t>60% old dead</t>
  </si>
  <si>
    <t>Black edges, Dictyota encroachment</t>
  </si>
  <si>
    <t>50% Old dead, black edges</t>
  </si>
  <si>
    <t>black/greenish edges</t>
  </si>
  <si>
    <t>Dark greyish (not radians)</t>
  </si>
  <si>
    <t>Partially smothered by sand, Dictyota overgrowth</t>
  </si>
  <si>
    <t>Black edges, Pale</t>
  </si>
  <si>
    <t>Greenish appearance</t>
  </si>
  <si>
    <t>25% Red fuzz at base</t>
  </si>
  <si>
    <t>Patchy pale appearance</t>
  </si>
  <si>
    <t>Grey lines on corralite walls surounding the polyps</t>
  </si>
  <si>
    <t>2% Black patch in centre</t>
  </si>
  <si>
    <t>Black patches</t>
  </si>
  <si>
    <t>100% Dictyota shading</t>
  </si>
  <si>
    <t>50% Dictyota shading</t>
  </si>
  <si>
    <t>Looks unhealthy, covered in sediment, pale around valleys</t>
  </si>
  <si>
    <t xml:space="preserve">20% Recently killed (no mucous), 25% old dead, 55% ok </t>
  </si>
  <si>
    <t>Dirty appearance</t>
  </si>
  <si>
    <t>Fuzzy red/orange algae beginning to encroach</t>
  </si>
  <si>
    <t>Brown apperance (not siderastraea)</t>
  </si>
  <si>
    <t>Black edge on one side, green fuzzy algae at base</t>
  </si>
  <si>
    <t>30% old dead covered in grey fuzzy algae</t>
  </si>
  <si>
    <t>colnat</t>
  </si>
  <si>
    <t>Receeding edges, thin black line, green patch adjacent to invasive tunicate</t>
  </si>
  <si>
    <t>(100%) Recently killed no mucous</t>
  </si>
  <si>
    <t>Receeding edges (Lobophora, Dictyota at base) thin white line at edge</t>
  </si>
  <si>
    <t>Unknown macro algae encroachment</t>
  </si>
  <si>
    <t>Pale blueish appearance all over, 25% old dead, 1% white (mucous)</t>
  </si>
  <si>
    <t>60% Dark spot syndrome?  Can still see orange centres of polyps in the dark patches, 2% white, 25% old dead</t>
  </si>
  <si>
    <t>Blueish appearance</t>
  </si>
  <si>
    <t>25% White (no mucous) Dictyota encroachment</t>
  </si>
  <si>
    <t>25% Old dead, 'dirty' looking patches</t>
  </si>
  <si>
    <t>Receeding edges, thin white line around edges</t>
  </si>
  <si>
    <t>White tips on bumps -didn't look like parrot fish bites as corralites were intact</t>
  </si>
  <si>
    <t>Bright white -mucous.  Bleached?</t>
  </si>
  <si>
    <t>15% Dark spot? Dark patches 7% old dead</t>
  </si>
  <si>
    <t>Polyp bleached</t>
  </si>
  <si>
    <t>Bleached</t>
  </si>
  <si>
    <t>centre dead</t>
  </si>
  <si>
    <t>1 polyp</t>
  </si>
  <si>
    <t>PARTIAL BLEACHING</t>
  </si>
  <si>
    <t>6 polyps</t>
  </si>
  <si>
    <t>partial bleaching</t>
  </si>
  <si>
    <t>DARK SPOT</t>
  </si>
  <si>
    <t>Lobophora/dictyota encroachment</t>
  </si>
  <si>
    <t>white atches (no mucous)</t>
  </si>
  <si>
    <t>lobophora competition</t>
  </si>
  <si>
    <t>black edges (orange icing spo)</t>
  </si>
  <si>
    <t>dictyota encroachment</t>
  </si>
  <si>
    <t>white edges (check book -is this normal)</t>
  </si>
  <si>
    <t>Solitary fleshy</t>
  </si>
  <si>
    <t>(coral sp is reddish in colour)</t>
  </si>
  <si>
    <t>dictyota competition, dark patches</t>
  </si>
  <si>
    <t>white tips (check if this is normal)</t>
  </si>
  <si>
    <t>toppled, dying</t>
  </si>
  <si>
    <t>2 parrotfish bites</t>
  </si>
  <si>
    <t>Old dead patch on top (5%)</t>
  </si>
  <si>
    <t>monfra</t>
  </si>
  <si>
    <t>black edge but doesn't look like it is receeding</t>
  </si>
  <si>
    <t>algal comp</t>
  </si>
  <si>
    <t>WHITE PATCHES (IS THS NRMAL)</t>
  </si>
  <si>
    <t>BASES OLD DEAD, FRAGMENTED</t>
  </si>
  <si>
    <t>WHITE PATCHES AROUND EDGES NO ALGAE</t>
  </si>
  <si>
    <t>DARK PATCH ON TIP</t>
  </si>
  <si>
    <t>BLACK EDGES, ALGAL COMP</t>
  </si>
  <si>
    <t xml:space="preserve">25% OLD DEAD </t>
  </si>
  <si>
    <t>WHITE PATCHES</t>
  </si>
  <si>
    <t>BLACK EDGES, PURPLE CYANOBACTERIA</t>
  </si>
  <si>
    <t>RECEEDING EDGES</t>
  </si>
  <si>
    <t>OLD DEAD PATCH</t>
  </si>
  <si>
    <t>white tips</t>
  </si>
  <si>
    <t xml:space="preserve">porpor </t>
  </si>
  <si>
    <t>diplab</t>
  </si>
  <si>
    <t>very diseased (dark discolouration)</t>
  </si>
  <si>
    <t>100% recent dead, totally bleached</t>
  </si>
  <si>
    <t>dark edge and dark blotches</t>
  </si>
  <si>
    <t>DARK EDGES</t>
  </si>
  <si>
    <t>45% OLD DEAD</t>
  </si>
  <si>
    <t>DARK PATCHES 25% OLD DEAD</t>
  </si>
  <si>
    <t>DARK PATCHES/WHITE PATCHES</t>
  </si>
  <si>
    <t>FALLEN</t>
  </si>
  <si>
    <t>LOBOPHORA ENCROACHING</t>
  </si>
  <si>
    <t>90% OLD DEAD, SED</t>
  </si>
  <si>
    <t>madfor</t>
  </si>
  <si>
    <t>1 WHITE POLYP BLACK RECEEDING EDGES</t>
  </si>
  <si>
    <t>5% OLD DEAD (SED)</t>
  </si>
  <si>
    <t>DARK PATCHES</t>
  </si>
  <si>
    <t>50% OLD DEAD</t>
  </si>
  <si>
    <t>BLACK RECEEDING EDGES</t>
  </si>
  <si>
    <t>70/5 OLD DEAD (SED)</t>
  </si>
  <si>
    <t>DARK PATCHES, 30% OLD DEAD</t>
  </si>
  <si>
    <t>15% OLD DEAD, DARK PATCHES</t>
  </si>
  <si>
    <t>WHITE PATCHES, TURF ENCROACHING</t>
  </si>
  <si>
    <t>DICTYOTA OVERGROWTH</t>
  </si>
  <si>
    <t>BLACK RECEEDING EDGES 25% OLD DEAD</t>
  </si>
  <si>
    <t>BLUE BLACK RECEEDING EDGES 50% OLD DEAD</t>
  </si>
  <si>
    <t>DIRTY BLACK RECEEDING EDGES, LOBOPHORA ENCROACHING</t>
  </si>
  <si>
    <t>DIRTY</t>
  </si>
  <si>
    <t>BROKEN BLUE</t>
  </si>
  <si>
    <t>1 DARK EDGE</t>
  </si>
  <si>
    <t>50% white no mucous</t>
  </si>
  <si>
    <t>2% dark patch</t>
  </si>
  <si>
    <t>90% fleshy algae overgrowth</t>
  </si>
  <si>
    <t>unattached, 25% recently killed, 2% dark patch</t>
  </si>
  <si>
    <t>20% recentely killed</t>
  </si>
  <si>
    <t>Scopss</t>
  </si>
  <si>
    <t>Lobophora encroachment</t>
  </si>
  <si>
    <t>Blue</t>
  </si>
  <si>
    <t>Dark patches</t>
  </si>
  <si>
    <t>blue, thin layer of brown cyanobacteria? (dirty)</t>
  </si>
  <si>
    <t>100% Recently killed.  Thinayer of sediment and dark patches</t>
  </si>
  <si>
    <t>95% old dead. Black receeding edges.</t>
  </si>
  <si>
    <t>White skelton, polyps still coloured</t>
  </si>
  <si>
    <t>2 white polyps</t>
  </si>
  <si>
    <t>parrotfish bites</t>
  </si>
  <si>
    <t>10% old dead</t>
  </si>
  <si>
    <t>5% white patches (bare skeleton)</t>
  </si>
  <si>
    <t>60% old dead blue. Dirty</t>
  </si>
  <si>
    <t>white band along 1 edge, lobophora encroachment on same side as band</t>
  </si>
  <si>
    <t>sediment encroachment</t>
  </si>
  <si>
    <t>White receeding edges 10% old dead</t>
  </si>
  <si>
    <t>Pale (beneath overhang)</t>
  </si>
  <si>
    <t>Pale.  Dirty.  Sediment encroachment</t>
  </si>
  <si>
    <t>Sediment patches</t>
  </si>
  <si>
    <t>40% Old dead</t>
  </si>
  <si>
    <t>White receeding edges.  25% old dead.</t>
  </si>
  <si>
    <t>Blue. Dirty.</t>
  </si>
  <si>
    <t>Porolithon encroachment</t>
  </si>
  <si>
    <t>5% old dead</t>
  </si>
  <si>
    <t>compromised health.  Algal encroachment</t>
  </si>
  <si>
    <t>10% old dead. Sediment patches</t>
  </si>
  <si>
    <t>Dirty. 25% old dead. Sediment encroachment</t>
  </si>
  <si>
    <t>Bluff</t>
  </si>
  <si>
    <t>MM</t>
  </si>
  <si>
    <t>lots of sed.</t>
  </si>
  <si>
    <t>CORALSP</t>
  </si>
  <si>
    <t>Madpha</t>
  </si>
  <si>
    <t>lots of cyano bacteria</t>
  </si>
  <si>
    <t>No Colral</t>
  </si>
  <si>
    <t>lots of lobophora</t>
  </si>
  <si>
    <t>scospp</t>
  </si>
  <si>
    <t>agaspp</t>
  </si>
  <si>
    <t>cascades</t>
  </si>
  <si>
    <t>No Coral</t>
  </si>
  <si>
    <t>black line</t>
  </si>
  <si>
    <t>totally bleached</t>
  </si>
  <si>
    <t>Mycali</t>
  </si>
  <si>
    <t>lots of sediment</t>
  </si>
  <si>
    <t>brown encrusting</t>
  </si>
  <si>
    <t>coralites raised purple</t>
  </si>
  <si>
    <t>BLEACHED</t>
  </si>
  <si>
    <t>DISCOLOURATION</t>
  </si>
  <si>
    <t>Paul's Anchor</t>
  </si>
  <si>
    <t>Rock Bottom</t>
  </si>
  <si>
    <t>fish bite</t>
  </si>
  <si>
    <t>mycspp</t>
  </si>
  <si>
    <t>the Edge</t>
  </si>
  <si>
    <t>LOTS OF LOBOPHORA</t>
  </si>
  <si>
    <t>LOTS OF LOBOPHORA, SCHIZOTHRIX PRESENT</t>
  </si>
  <si>
    <t>NO CORAL</t>
  </si>
  <si>
    <t>CM</t>
  </si>
  <si>
    <t>LOTS OF LOBOPHORA, DICTYOTA AND SCHIZOTHRIX</t>
  </si>
  <si>
    <t>LOTS OF LOBOPHORA, HALIMEDA AND SCHIZOTHRIX</t>
  </si>
  <si>
    <t>Disney land</t>
  </si>
  <si>
    <t>Recorder</t>
  </si>
  <si>
    <t>Date</t>
  </si>
  <si>
    <t>Depth (ft)</t>
  </si>
  <si>
    <t>Quadrat</t>
  </si>
  <si>
    <t>Size category</t>
  </si>
  <si>
    <t>FM</t>
  </si>
  <si>
    <t>Jigsaw, LC</t>
  </si>
  <si>
    <t>A. agaricites</t>
  </si>
  <si>
    <t>A. humilis</t>
  </si>
  <si>
    <t>F. fragum</t>
  </si>
  <si>
    <t>P. astreoides</t>
  </si>
  <si>
    <t>S. radians</t>
  </si>
  <si>
    <t>S. siderea</t>
  </si>
  <si>
    <t>M. faveolata</t>
  </si>
  <si>
    <t>Mycetophyllia spp.</t>
  </si>
  <si>
    <t>P. porites</t>
  </si>
  <si>
    <t>Dark spots</t>
  </si>
  <si>
    <t>Agaricia spp.</t>
  </si>
  <si>
    <t>M. cavernosa</t>
  </si>
  <si>
    <t>H. cucullata</t>
  </si>
  <si>
    <t>M. alcicornis</t>
  </si>
  <si>
    <t>Scolymia spp.</t>
  </si>
  <si>
    <t>E. fastigiana</t>
  </si>
  <si>
    <t>Joy's Joy, LC</t>
  </si>
  <si>
    <t>Darik spots</t>
  </si>
  <si>
    <t>tissue discoloration</t>
  </si>
  <si>
    <t>Porites spp.</t>
  </si>
  <si>
    <t>Montastrea spp.</t>
  </si>
  <si>
    <t>S. intercepts</t>
  </si>
  <si>
    <t>Paul's Anchor, LC</t>
  </si>
  <si>
    <t>Madracis spp.</t>
  </si>
  <si>
    <t>P. divaricata</t>
  </si>
  <si>
    <t>D. stokesi</t>
  </si>
  <si>
    <t>M. lamarckiana</t>
  </si>
  <si>
    <t>dark spot</t>
  </si>
  <si>
    <t>dark spots</t>
  </si>
  <si>
    <t>Coral City, LC</t>
  </si>
  <si>
    <t>M. annularis</t>
  </si>
  <si>
    <t>WP or bleached</t>
  </si>
  <si>
    <t>AL</t>
  </si>
  <si>
    <t>Meadows, LC</t>
  </si>
  <si>
    <t>half dead</t>
  </si>
  <si>
    <t>S. cubensis</t>
  </si>
  <si>
    <t>Nancy's Cup of Tea, LC</t>
  </si>
  <si>
    <t>M. areolata</t>
  </si>
  <si>
    <t>C. natans</t>
  </si>
  <si>
    <t>M. formosa</t>
  </si>
  <si>
    <t>Penguin's Leap, LC</t>
  </si>
  <si>
    <t>M. franksi</t>
  </si>
  <si>
    <t>D. labyrinthiformis</t>
  </si>
  <si>
    <t>P. furcata</t>
  </si>
  <si>
    <t>Rock Bottom, LC</t>
  </si>
  <si>
    <t>M. decactis</t>
  </si>
  <si>
    <t>WP or bleached?</t>
  </si>
  <si>
    <t>Dynamite Dropoff, LC</t>
  </si>
  <si>
    <t>Lighthouse Reef, LC</t>
  </si>
  <si>
    <t>D. strigosa</t>
  </si>
  <si>
    <t>some algae growth on top</t>
  </si>
  <si>
    <t>partially bleached</t>
  </si>
  <si>
    <t>Unknown</t>
  </si>
  <si>
    <t xml:space="preserve">Diver </t>
  </si>
  <si>
    <t xml:space="preserve">Site </t>
  </si>
  <si>
    <r>
      <t>Bottom Temp (</t>
    </r>
    <r>
      <rPr>
        <b/>
        <sz val="11"/>
        <color theme="1"/>
        <rFont val="Calibri"/>
        <family val="2"/>
      </rPr>
      <t>°</t>
    </r>
    <r>
      <rPr>
        <b/>
        <sz val="9.35"/>
        <color theme="1"/>
        <rFont val="Calibri"/>
        <family val="2"/>
      </rPr>
      <t>F)</t>
    </r>
  </si>
  <si>
    <r>
      <t>Bottom Temp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</si>
  <si>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Qudrat No.</t>
  </si>
  <si>
    <t>Quadrat Depth (ft)</t>
  </si>
  <si>
    <t>Quadrat Depth (m)</t>
  </si>
  <si>
    <t>Coral Code</t>
  </si>
  <si>
    <t>JH</t>
  </si>
  <si>
    <t>N/A</t>
  </si>
  <si>
    <t>Agar.</t>
  </si>
  <si>
    <t>50% Dead</t>
  </si>
  <si>
    <t>5% Bleached</t>
  </si>
  <si>
    <t>SHYA</t>
  </si>
  <si>
    <t>Scol.</t>
  </si>
  <si>
    <t>SSIS</t>
  </si>
  <si>
    <t>MFOR</t>
  </si>
  <si>
    <t>OFAV</t>
  </si>
  <si>
    <t>10% Blackspot disease</t>
  </si>
  <si>
    <t>DLAB</t>
  </si>
  <si>
    <t>Icon</t>
  </si>
  <si>
    <t>OANN</t>
  </si>
  <si>
    <t>Martha's Finyard</t>
  </si>
  <si>
    <t>VERY ALGAE COVERED</t>
  </si>
  <si>
    <t>5% BLACK SPOT DISEASE</t>
  </si>
  <si>
    <t xml:space="preserve">SHYA </t>
  </si>
  <si>
    <t>Soft Coral recruits present</t>
  </si>
  <si>
    <t>Substratum</t>
  </si>
  <si>
    <t>KC</t>
  </si>
  <si>
    <t>Live Coral/Dead Coral</t>
  </si>
  <si>
    <t>Coralivorous snails present</t>
  </si>
  <si>
    <t>PSTR</t>
  </si>
  <si>
    <t>MCOM</t>
  </si>
  <si>
    <t>MFER</t>
  </si>
  <si>
    <t>SCUB</t>
  </si>
  <si>
    <t>Grundys Gardens</t>
  </si>
  <si>
    <t>PB CNAT W/ BBD</t>
  </si>
  <si>
    <t>DANT JUVI HERE</t>
  </si>
  <si>
    <t>MYCE</t>
  </si>
  <si>
    <t>PB AAGA HERE</t>
  </si>
  <si>
    <t>SBOU</t>
  </si>
  <si>
    <t>MPHA</t>
  </si>
  <si>
    <t>NA</t>
  </si>
  <si>
    <t>ZERO RECRUITS IN THIS M2</t>
  </si>
  <si>
    <t>Marthas Finyard</t>
  </si>
  <si>
    <t>PFU</t>
  </si>
  <si>
    <t>ISOP</t>
  </si>
  <si>
    <t>MALI</t>
  </si>
  <si>
    <t>Sailfin Reef</t>
  </si>
  <si>
    <t>Icon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</si>
</sst>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6" tint="-0.499984740745262"/>
      <name val="Arial"/>
      <family val="2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Arial"/>
      <family val="2"/>
    </font>
    <font>
      <sz val="11"/>
      <color rgb="FFFF6600"/>
      <name val="Calibri"/>
      <family val="2"/>
      <scheme val="minor"/>
    </font>
    <font>
      <b/>
      <sz val="10"/>
      <color indexed="8"/>
      <name val="Californian FB"/>
      <family val="1"/>
    </font>
    <font>
      <sz val="11"/>
      <color indexed="8"/>
      <name val="Times New Roman"/>
      <family val="1"/>
    </font>
    <font>
      <sz val="8"/>
      <name val="Verdana"/>
      <family val="2"/>
    </font>
    <font>
      <sz val="11"/>
      <color indexed="11"/>
      <name val="Calibri"/>
      <family val="2"/>
    </font>
    <font>
      <sz val="10"/>
      <color indexed="11"/>
      <name val="Arial"/>
      <family val="2"/>
    </font>
    <font>
      <b/>
      <sz val="14"/>
      <color indexed="8"/>
      <name val="Calibri"/>
      <family val="2"/>
    </font>
    <font>
      <b/>
      <sz val="14"/>
      <name val="Arial"/>
      <family val="2"/>
    </font>
    <font>
      <sz val="14"/>
      <color indexed="8"/>
      <name val="Calibri"/>
      <family val="2"/>
    </font>
    <font>
      <sz val="14"/>
      <color indexed="10"/>
      <name val="Arial"/>
      <family val="2"/>
    </font>
    <font>
      <sz val="14"/>
      <color indexed="30"/>
      <name val="Arial"/>
      <family val="2"/>
    </font>
    <font>
      <sz val="14"/>
      <color indexed="63"/>
      <name val="Calibri"/>
      <family val="2"/>
    </font>
    <font>
      <sz val="14"/>
      <color indexed="36"/>
      <name val="Calibri"/>
      <family val="2"/>
    </font>
    <font>
      <sz val="14"/>
      <color indexed="53"/>
      <name val="Calibri"/>
      <family val="2"/>
    </font>
    <font>
      <sz val="14"/>
      <color indexed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2">
    <xf numFmtId="0" fontId="0" fillId="0" borderId="0" xfId="0"/>
    <xf numFmtId="4" fontId="21" fillId="12" borderId="0" xfId="0" applyNumberFormat="1" applyFont="1" applyFill="1"/>
    <xf numFmtId="0" fontId="20" fillId="12" borderId="0" xfId="0" applyFont="1" applyFill="1"/>
    <xf numFmtId="2" fontId="0" fillId="0" borderId="0" xfId="0" applyNumberFormat="1"/>
    <xf numFmtId="2" fontId="0" fillId="6" borderId="0" xfId="0" applyNumberFormat="1" applyFill="1"/>
    <xf numFmtId="2" fontId="20" fillId="6" borderId="0" xfId="0" applyNumberFormat="1" applyFont="1" applyFill="1"/>
    <xf numFmtId="2" fontId="20" fillId="0" borderId="0" xfId="0" applyNumberFormat="1" applyFont="1"/>
    <xf numFmtId="4" fontId="21" fillId="0" borderId="0" xfId="0" applyNumberFormat="1" applyFont="1"/>
    <xf numFmtId="0" fontId="20" fillId="0" borderId="0" xfId="0" applyFont="1"/>
    <xf numFmtId="0" fontId="2" fillId="0" borderId="0" xfId="0" applyFont="1"/>
    <xf numFmtId="4" fontId="3" fillId="0" borderId="0" xfId="0" applyNumberFormat="1" applyFont="1"/>
    <xf numFmtId="4" fontId="2" fillId="0" borderId="0" xfId="0" applyNumberFormat="1" applyFont="1"/>
    <xf numFmtId="0" fontId="4" fillId="0" borderId="0" xfId="0" applyFont="1"/>
    <xf numFmtId="4" fontId="5" fillId="0" borderId="0" xfId="0" applyNumberFormat="1" applyFont="1"/>
    <xf numFmtId="4" fontId="4" fillId="0" borderId="0" xfId="0" applyNumberFormat="1" applyFont="1"/>
    <xf numFmtId="0" fontId="6" fillId="0" borderId="0" xfId="0" applyFont="1"/>
    <xf numFmtId="4" fontId="7" fillId="0" borderId="0" xfId="0" applyNumberFormat="1" applyFont="1"/>
    <xf numFmtId="4" fontId="6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16" fontId="6" fillId="0" borderId="0" xfId="0" applyNumberFormat="1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2" fontId="0" fillId="0" borderId="1" xfId="0" applyNumberFormat="1" applyBorder="1"/>
    <xf numFmtId="0" fontId="0" fillId="4" borderId="1" xfId="0" applyFill="1" applyBorder="1"/>
    <xf numFmtId="4" fontId="0" fillId="4" borderId="1" xfId="0" applyNumberFormat="1" applyFill="1" applyBorder="1"/>
    <xf numFmtId="2" fontId="0" fillId="4" borderId="1" xfId="0" applyNumberFormat="1" applyFill="1" applyBorder="1"/>
    <xf numFmtId="3" fontId="0" fillId="4" borderId="1" xfId="0" applyNumberFormat="1" applyFill="1" applyBorder="1"/>
    <xf numFmtId="0" fontId="8" fillId="0" borderId="0" xfId="0" applyFont="1"/>
    <xf numFmtId="4" fontId="8" fillId="0" borderId="0" xfId="0" applyNumberFormat="1" applyFont="1"/>
    <xf numFmtId="4" fontId="9" fillId="0" borderId="0" xfId="0" applyNumberFormat="1" applyFont="1"/>
    <xf numFmtId="2" fontId="8" fillId="0" borderId="0" xfId="0" applyNumberFormat="1" applyFont="1"/>
    <xf numFmtId="1" fontId="0" fillId="0" borderId="0" xfId="0" applyNumberFormat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/>
    <xf numFmtId="0" fontId="1" fillId="5" borderId="0" xfId="0" applyFont="1" applyFill="1"/>
    <xf numFmtId="0" fontId="1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4" fontId="11" fillId="5" borderId="1" xfId="0" applyNumberFormat="1" applyFont="1" applyFill="1" applyBorder="1"/>
    <xf numFmtId="4" fontId="11" fillId="5" borderId="2" xfId="0" applyNumberFormat="1" applyFont="1" applyFill="1" applyBorder="1"/>
    <xf numFmtId="0" fontId="14" fillId="0" borderId="0" xfId="0" applyFont="1"/>
    <xf numFmtId="4" fontId="14" fillId="0" borderId="0" xfId="0" applyNumberFormat="1" applyFont="1"/>
    <xf numFmtId="4" fontId="15" fillId="0" borderId="0" xfId="0" applyNumberFormat="1" applyFont="1"/>
    <xf numFmtId="2" fontId="14" fillId="0" borderId="0" xfId="0" applyNumberFormat="1" applyFont="1"/>
    <xf numFmtId="0" fontId="16" fillId="0" borderId="0" xfId="0" applyFont="1"/>
    <xf numFmtId="2" fontId="16" fillId="0" borderId="0" xfId="0" applyNumberFormat="1" applyFont="1"/>
    <xf numFmtId="0" fontId="0" fillId="6" borderId="0" xfId="0" applyFill="1"/>
    <xf numFmtId="2" fontId="14" fillId="6" borderId="0" xfId="0" applyNumberFormat="1" applyFont="1" applyFill="1"/>
    <xf numFmtId="4" fontId="3" fillId="6" borderId="0" xfId="0" applyNumberFormat="1" applyFont="1" applyFill="1"/>
    <xf numFmtId="4" fontId="5" fillId="6" borderId="0" xfId="0" applyNumberFormat="1" applyFont="1" applyFill="1"/>
    <xf numFmtId="2" fontId="6" fillId="6" borderId="0" xfId="0" applyNumberFormat="1" applyFont="1" applyFill="1"/>
    <xf numFmtId="2" fontId="8" fillId="6" borderId="0" xfId="0" applyNumberFormat="1" applyFont="1" applyFill="1"/>
    <xf numFmtId="4" fontId="7" fillId="6" borderId="0" xfId="0" applyNumberFormat="1" applyFont="1" applyFill="1"/>
    <xf numFmtId="2" fontId="7" fillId="6" borderId="0" xfId="0" applyNumberFormat="1" applyFont="1" applyFill="1"/>
    <xf numFmtId="4" fontId="6" fillId="6" borderId="0" xfId="0" applyNumberFormat="1" applyFont="1" applyFill="1"/>
    <xf numFmtId="0" fontId="0" fillId="7" borderId="0" xfId="0" applyFill="1"/>
    <xf numFmtId="0" fontId="0" fillId="8" borderId="1" xfId="0" applyFill="1" applyBorder="1"/>
    <xf numFmtId="4" fontId="0" fillId="8" borderId="1" xfId="0" applyNumberFormat="1" applyFill="1" applyBorder="1"/>
    <xf numFmtId="2" fontId="0" fillId="9" borderId="8" xfId="0" applyNumberFormat="1" applyFill="1" applyBorder="1"/>
    <xf numFmtId="0" fontId="0" fillId="10" borderId="1" xfId="0" applyFill="1" applyBorder="1"/>
    <xf numFmtId="4" fontId="0" fillId="7" borderId="0" xfId="0" applyNumberFormat="1" applyFill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8" borderId="0" xfId="0" applyNumberFormat="1" applyFill="1"/>
    <xf numFmtId="0" fontId="17" fillId="11" borderId="0" xfId="0" applyFont="1" applyFill="1" applyAlignment="1">
      <alignment horizontal="center" vertical="center"/>
    </xf>
    <xf numFmtId="0" fontId="17" fillId="11" borderId="0" xfId="0" applyFont="1" applyFill="1"/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2" fillId="2" borderId="1" xfId="0" applyFont="1" applyFill="1" applyBorder="1"/>
    <xf numFmtId="4" fontId="23" fillId="2" borderId="1" xfId="0" applyNumberFormat="1" applyFont="1" applyFill="1" applyBorder="1"/>
    <xf numFmtId="4" fontId="23" fillId="6" borderId="1" xfId="0" applyNumberFormat="1" applyFont="1" applyFill="1" applyBorder="1"/>
    <xf numFmtId="0" fontId="22" fillId="2" borderId="3" xfId="0" applyFont="1" applyFill="1" applyBorder="1"/>
    <xf numFmtId="0" fontId="24" fillId="0" borderId="0" xfId="0" applyFont="1"/>
    <xf numFmtId="4" fontId="25" fillId="0" borderId="0" xfId="0" applyNumberFormat="1" applyFont="1"/>
    <xf numFmtId="4" fontId="26" fillId="0" borderId="0" xfId="0" applyNumberFormat="1" applyFont="1"/>
    <xf numFmtId="0" fontId="27" fillId="0" borderId="0" xfId="0" applyFont="1"/>
    <xf numFmtId="3" fontId="27" fillId="0" borderId="0" xfId="0" applyNumberFormat="1" applyFont="1"/>
    <xf numFmtId="1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3" fontId="28" fillId="0" borderId="0" xfId="0" applyNumberFormat="1" applyFont="1"/>
    <xf numFmtId="0" fontId="28" fillId="0" borderId="0" xfId="0" applyFont="1"/>
    <xf numFmtId="3" fontId="29" fillId="0" borderId="0" xfId="0" applyNumberFormat="1" applyFont="1"/>
    <xf numFmtId="0" fontId="29" fillId="0" borderId="0" xfId="0" applyFont="1"/>
    <xf numFmtId="0" fontId="30" fillId="12" borderId="0" xfId="0" applyFont="1" applyFill="1"/>
    <xf numFmtId="0" fontId="30" fillId="0" borderId="0" xfId="0" applyFont="1"/>
    <xf numFmtId="0" fontId="24" fillId="12" borderId="0" xfId="0" applyFont="1" applyFill="1"/>
    <xf numFmtId="0" fontId="0" fillId="12" borderId="0" xfId="0" applyFill="1"/>
    <xf numFmtId="2" fontId="0" fillId="12" borderId="0" xfId="0" applyNumberFormat="1" applyFill="1"/>
    <xf numFmtId="2" fontId="20" fillId="9" borderId="0" xfId="0" applyNumberFormat="1" applyFont="1" applyFill="1"/>
    <xf numFmtId="0" fontId="32" fillId="15" borderId="1" xfId="0" applyFont="1" applyFill="1" applyBorder="1"/>
    <xf numFmtId="0" fontId="32" fillId="12" borderId="8" xfId="0" applyFont="1" applyFill="1" applyBorder="1"/>
    <xf numFmtId="0" fontId="32" fillId="12" borderId="1" xfId="0" applyFont="1" applyFill="1" applyBorder="1"/>
    <xf numFmtId="0" fontId="32" fillId="12" borderId="6" xfId="0" applyFont="1" applyFill="1" applyBorder="1"/>
    <xf numFmtId="0" fontId="0" fillId="16" borderId="0" xfId="0" applyFill="1"/>
    <xf numFmtId="4" fontId="0" fillId="15" borderId="0" xfId="0" applyNumberFormat="1" applyFill="1"/>
    <xf numFmtId="0" fontId="0" fillId="15" borderId="0" xfId="0" applyFill="1"/>
    <xf numFmtId="0" fontId="32" fillId="11" borderId="1" xfId="0" applyFont="1" applyFill="1" applyBorder="1" applyAlignment="1">
      <alignment wrapText="1"/>
    </xf>
    <xf numFmtId="0" fontId="31" fillId="0" borderId="1" xfId="0" applyFont="1" applyBorder="1"/>
    <xf numFmtId="0" fontId="31" fillId="18" borderId="1" xfId="0" applyFont="1" applyFill="1" applyBorder="1"/>
    <xf numFmtId="0" fontId="0" fillId="18" borderId="1" xfId="0" applyFill="1" applyBorder="1"/>
    <xf numFmtId="4" fontId="0" fillId="18" borderId="1" xfId="0" applyNumberFormat="1" applyFill="1" applyBorder="1"/>
    <xf numFmtId="2" fontId="0" fillId="18" borderId="1" xfId="0" applyNumberFormat="1" applyFill="1" applyBorder="1"/>
    <xf numFmtId="0" fontId="31" fillId="17" borderId="1" xfId="0" applyFont="1" applyFill="1" applyBorder="1"/>
    <xf numFmtId="0" fontId="0" fillId="17" borderId="1" xfId="0" applyFill="1" applyBorder="1"/>
    <xf numFmtId="4" fontId="0" fillId="17" borderId="1" xfId="0" applyNumberFormat="1" applyFill="1" applyBorder="1"/>
    <xf numFmtId="2" fontId="0" fillId="17" borderId="1" xfId="0" applyNumberFormat="1" applyFill="1" applyBorder="1"/>
    <xf numFmtId="0" fontId="0" fillId="19" borderId="10" xfId="0" applyFill="1" applyBorder="1"/>
    <xf numFmtId="2" fontId="20" fillId="19" borderId="10" xfId="0" applyNumberFormat="1" applyFont="1" applyFill="1" applyBorder="1"/>
    <xf numFmtId="0" fontId="24" fillId="19" borderId="10" xfId="0" applyFont="1" applyFill="1" applyBorder="1"/>
    <xf numFmtId="2" fontId="0" fillId="19" borderId="10" xfId="0" applyNumberFormat="1" applyFill="1" applyBorder="1"/>
    <xf numFmtId="0" fontId="0" fillId="19" borderId="0" xfId="0" applyFill="1"/>
    <xf numFmtId="2" fontId="20" fillId="19" borderId="0" xfId="0" applyNumberFormat="1" applyFont="1" applyFill="1"/>
    <xf numFmtId="0" fontId="24" fillId="19" borderId="0" xfId="0" applyFont="1" applyFill="1"/>
    <xf numFmtId="0" fontId="0" fillId="9" borderId="0" xfId="0" applyFill="1"/>
    <xf numFmtId="0" fontId="24" fillId="9" borderId="0" xfId="0" applyFont="1" applyFill="1"/>
    <xf numFmtId="0" fontId="0" fillId="20" borderId="1" xfId="0" applyFill="1" applyBorder="1"/>
    <xf numFmtId="4" fontId="0" fillId="20" borderId="1" xfId="0" applyNumberFormat="1" applyFill="1" applyBorder="1"/>
    <xf numFmtId="2" fontId="0" fillId="20" borderId="1" xfId="0" applyNumberFormat="1" applyFill="1" applyBorder="1"/>
    <xf numFmtId="0" fontId="0" fillId="20" borderId="0" xfId="0" applyFill="1"/>
    <xf numFmtId="2" fontId="33" fillId="0" borderId="0" xfId="0" applyNumberFormat="1" applyFont="1"/>
    <xf numFmtId="0" fontId="34" fillId="0" borderId="0" xfId="0" applyFont="1"/>
    <xf numFmtId="4" fontId="35" fillId="0" borderId="0" xfId="0" applyNumberFormat="1" applyFont="1"/>
    <xf numFmtId="0" fontId="31" fillId="0" borderId="0" xfId="0" applyFont="1"/>
    <xf numFmtId="2" fontId="33" fillId="9" borderId="0" xfId="0" applyNumberFormat="1" applyFont="1" applyFill="1"/>
    <xf numFmtId="0" fontId="34" fillId="9" borderId="0" xfId="0" applyFont="1" applyFill="1"/>
    <xf numFmtId="2" fontId="0" fillId="9" borderId="0" xfId="0" applyNumberFormat="1" applyFill="1"/>
    <xf numFmtId="4" fontId="35" fillId="9" borderId="0" xfId="0" applyNumberFormat="1" applyFont="1" applyFill="1"/>
    <xf numFmtId="0" fontId="2" fillId="9" borderId="0" xfId="0" applyFont="1" applyFill="1"/>
    <xf numFmtId="4" fontId="3" fillId="9" borderId="0" xfId="0" applyNumberFormat="1" applyFont="1" applyFill="1"/>
    <xf numFmtId="4" fontId="25" fillId="9" borderId="0" xfId="0" applyNumberFormat="1" applyFont="1" applyFill="1"/>
    <xf numFmtId="4" fontId="2" fillId="9" borderId="0" xfId="0" applyNumberFormat="1" applyFont="1" applyFill="1"/>
    <xf numFmtId="0" fontId="4" fillId="9" borderId="0" xfId="0" applyFont="1" applyFill="1"/>
    <xf numFmtId="4" fontId="5" fillId="9" borderId="0" xfId="0" applyNumberFormat="1" applyFont="1" applyFill="1"/>
    <xf numFmtId="4" fontId="26" fillId="9" borderId="0" xfId="0" applyNumberFormat="1" applyFont="1" applyFill="1"/>
    <xf numFmtId="4" fontId="4" fillId="9" borderId="0" xfId="0" applyNumberFormat="1" applyFont="1" applyFill="1"/>
    <xf numFmtId="0" fontId="6" fillId="9" borderId="0" xfId="0" applyFont="1" applyFill="1"/>
    <xf numFmtId="4" fontId="7" fillId="9" borderId="0" xfId="0" applyNumberFormat="1" applyFont="1" applyFill="1"/>
    <xf numFmtId="0" fontId="27" fillId="9" borderId="0" xfId="0" applyFont="1" applyFill="1"/>
    <xf numFmtId="2" fontId="6" fillId="9" borderId="0" xfId="0" applyNumberFormat="1" applyFont="1" applyFill="1"/>
    <xf numFmtId="4" fontId="6" fillId="9" borderId="0" xfId="0" applyNumberFormat="1" applyFont="1" applyFill="1"/>
    <xf numFmtId="3" fontId="27" fillId="9" borderId="0" xfId="0" applyNumberFormat="1" applyFont="1" applyFill="1"/>
    <xf numFmtId="16" fontId="6" fillId="9" borderId="0" xfId="0" applyNumberFormat="1" applyFont="1" applyFill="1"/>
    <xf numFmtId="1" fontId="0" fillId="9" borderId="0" xfId="0" applyNumberFormat="1" applyFill="1"/>
    <xf numFmtId="1" fontId="24" fillId="9" borderId="0" xfId="0" applyNumberFormat="1" applyFont="1" applyFill="1" applyAlignment="1">
      <alignment horizontal="right"/>
    </xf>
    <xf numFmtId="0" fontId="24" fillId="9" borderId="0" xfId="0" applyFont="1" applyFill="1" applyAlignment="1">
      <alignment horizontal="right" vertical="center"/>
    </xf>
    <xf numFmtId="0" fontId="24" fillId="9" borderId="0" xfId="0" applyFont="1" applyFill="1" applyAlignment="1">
      <alignment horizontal="center" vertical="center"/>
    </xf>
    <xf numFmtId="0" fontId="8" fillId="9" borderId="0" xfId="0" applyFont="1" applyFill="1"/>
    <xf numFmtId="4" fontId="8" fillId="9" borderId="0" xfId="0" applyNumberFormat="1" applyFont="1" applyFill="1"/>
    <xf numFmtId="4" fontId="9" fillId="9" borderId="0" xfId="0" applyNumberFormat="1" applyFont="1" applyFill="1"/>
    <xf numFmtId="3" fontId="28" fillId="9" borderId="0" xfId="0" applyNumberFormat="1" applyFont="1" applyFill="1"/>
    <xf numFmtId="2" fontId="8" fillId="9" borderId="0" xfId="0" applyNumberFormat="1" applyFont="1" applyFill="1"/>
    <xf numFmtId="0" fontId="14" fillId="9" borderId="0" xfId="0" applyFont="1" applyFill="1"/>
    <xf numFmtId="4" fontId="14" fillId="9" borderId="0" xfId="0" applyNumberFormat="1" applyFont="1" applyFill="1"/>
    <xf numFmtId="4" fontId="15" fillId="9" borderId="0" xfId="0" applyNumberFormat="1" applyFont="1" applyFill="1"/>
    <xf numFmtId="3" fontId="29" fillId="9" borderId="0" xfId="0" applyNumberFormat="1" applyFont="1" applyFill="1"/>
    <xf numFmtId="2" fontId="14" fillId="9" borderId="0" xfId="0" applyNumberFormat="1" applyFont="1" applyFill="1"/>
    <xf numFmtId="0" fontId="29" fillId="9" borderId="0" xfId="0" applyFont="1" applyFill="1"/>
    <xf numFmtId="4" fontId="16" fillId="9" borderId="0" xfId="0" applyNumberFormat="1" applyFont="1" applyFill="1"/>
    <xf numFmtId="2" fontId="16" fillId="9" borderId="0" xfId="0" applyNumberFormat="1" applyFont="1" applyFill="1"/>
    <xf numFmtId="0" fontId="20" fillId="9" borderId="0" xfId="0" applyFont="1" applyFill="1"/>
    <xf numFmtId="4" fontId="21" fillId="9" borderId="0" xfId="0" applyNumberFormat="1" applyFont="1" applyFill="1"/>
    <xf numFmtId="0" fontId="30" fillId="9" borderId="0" xfId="0" applyFont="1" applyFill="1"/>
    <xf numFmtId="0" fontId="31" fillId="18" borderId="0" xfId="0" applyFont="1" applyFill="1"/>
    <xf numFmtId="4" fontId="36" fillId="6" borderId="1" xfId="0" applyNumberFormat="1" applyFont="1" applyFill="1" applyBorder="1" applyAlignment="1">
      <alignment wrapText="1"/>
    </xf>
    <xf numFmtId="0" fontId="1" fillId="0" borderId="0" xfId="0" applyFont="1"/>
    <xf numFmtId="0" fontId="0" fillId="21" borderId="0" xfId="0" applyFill="1"/>
    <xf numFmtId="2" fontId="0" fillId="21" borderId="0" xfId="0" applyNumberFormat="1" applyFill="1"/>
    <xf numFmtId="1" fontId="0" fillId="21" borderId="0" xfId="0" applyNumberFormat="1" applyFill="1"/>
    <xf numFmtId="0" fontId="32" fillId="12" borderId="1" xfId="0" applyFont="1" applyFill="1" applyBorder="1" applyAlignment="1">
      <alignment wrapText="1"/>
    </xf>
    <xf numFmtId="0" fontId="32" fillId="12" borderId="9" xfId="0" applyFont="1" applyFill="1" applyBorder="1"/>
    <xf numFmtId="2" fontId="0" fillId="8" borderId="1" xfId="0" applyNumberFormat="1" applyFill="1" applyBorder="1"/>
    <xf numFmtId="2" fontId="0" fillId="7" borderId="0" xfId="0" applyNumberFormat="1" applyFill="1"/>
    <xf numFmtId="4" fontId="3" fillId="8" borderId="0" xfId="0" applyNumberFormat="1" applyFont="1" applyFill="1"/>
    <xf numFmtId="1" fontId="0" fillId="0" borderId="1" xfId="0" applyNumberFormat="1" applyBorder="1"/>
    <xf numFmtId="165" fontId="1" fillId="0" borderId="0" xfId="0" applyNumberFormat="1" applyFont="1"/>
    <xf numFmtId="165" fontId="0" fillId="0" borderId="0" xfId="0" applyNumberFormat="1"/>
    <xf numFmtId="165" fontId="0" fillId="0" borderId="12" xfId="0" applyNumberFormat="1" applyBorder="1"/>
    <xf numFmtId="0" fontId="0" fillId="0" borderId="12" xfId="0" applyBorder="1"/>
    <xf numFmtId="14" fontId="0" fillId="0" borderId="0" xfId="0" applyNumberFormat="1"/>
    <xf numFmtId="14" fontId="0" fillId="0" borderId="12" xfId="0" applyNumberFormat="1" applyBorder="1"/>
    <xf numFmtId="0" fontId="32" fillId="13" borderId="1" xfId="0" applyFont="1" applyFill="1" applyBorder="1" applyAlignment="1">
      <alignment horizontal="center"/>
    </xf>
    <xf numFmtId="0" fontId="32" fillId="14" borderId="7" xfId="0" applyFont="1" applyFill="1" applyBorder="1" applyAlignment="1">
      <alignment horizontal="center"/>
    </xf>
    <xf numFmtId="0" fontId="32" fillId="14" borderId="4" xfId="0" applyFont="1" applyFill="1" applyBorder="1" applyAlignment="1">
      <alignment horizontal="center"/>
    </xf>
    <xf numFmtId="0" fontId="32" fillId="14" borderId="11" xfId="0" applyFont="1" applyFill="1" applyBorder="1" applyAlignment="1">
      <alignment horizontal="center"/>
    </xf>
    <xf numFmtId="0" fontId="32" fillId="14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C99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Density of Hard Coral Juveniles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69252819506777"/>
          <c:y val="0.1588518660777159"/>
          <c:w val="0.86775684609389692"/>
          <c:h val="0.64091767492478069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D-4593-AB3C-5300CAC9D539}"/>
            </c:ext>
          </c:extLst>
        </c:ser>
        <c:ser>
          <c:idx val="1"/>
          <c:order val="1"/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'Summary of Data By Year'!$K$18:$K$27</c:f>
              <c:numCache>
                <c:formatCode>0.00</c:formatCode>
                <c:ptCount val="10"/>
                <c:pt idx="0">
                  <c:v>4.8346153846153843</c:v>
                </c:pt>
                <c:pt idx="1">
                  <c:v>3.7117516629711753</c:v>
                </c:pt>
                <c:pt idx="2">
                  <c:v>4.544270833333333</c:v>
                </c:pt>
                <c:pt idx="3">
                  <c:v>7.9375</c:v>
                </c:pt>
                <c:pt idx="4">
                  <c:v>6.245967741935484</c:v>
                </c:pt>
                <c:pt idx="5">
                  <c:v>4.0866666666666669</c:v>
                </c:pt>
                <c:pt idx="6">
                  <c:v>3.23</c:v>
                </c:pt>
                <c:pt idx="7">
                  <c:v>2.44</c:v>
                </c:pt>
                <c:pt idx="8">
                  <c:v>3.6851851851851851</c:v>
                </c:pt>
                <c:pt idx="9">
                  <c:v>4.1266666666666669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D-4593-AB3C-5300CAC9D539}"/>
            </c:ext>
          </c:extLst>
        </c:ser>
        <c:ser>
          <c:idx val="2"/>
          <c:order val="2"/>
          <c:spPr>
            <a:ln w="19050" cap="rnd" cmpd="sng" algn="ctr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'Summary of Data By Year'!$L$18:$L$27</c:f>
              <c:numCache>
                <c:formatCode>0.00</c:formatCode>
                <c:ptCount val="10"/>
                <c:pt idx="0">
                  <c:v>2.9056469484140068</c:v>
                </c:pt>
                <c:pt idx="1">
                  <c:v>2.9056469484140068</c:v>
                </c:pt>
                <c:pt idx="2">
                  <c:v>2.9056469484140068</c:v>
                </c:pt>
                <c:pt idx="3">
                  <c:v>2.9056469484140068</c:v>
                </c:pt>
                <c:pt idx="4">
                  <c:v>2.9056469484140068</c:v>
                </c:pt>
                <c:pt idx="5">
                  <c:v>2.9056469484140068</c:v>
                </c:pt>
                <c:pt idx="6">
                  <c:v>2.9056469484140068</c:v>
                </c:pt>
                <c:pt idx="7">
                  <c:v>2.9056469484140068</c:v>
                </c:pt>
                <c:pt idx="8">
                  <c:v>2.9056469484140068</c:v>
                </c:pt>
                <c:pt idx="9">
                  <c:v>2.9056469484140068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D-4593-AB3C-5300CAC9D539}"/>
            </c:ext>
          </c:extLst>
        </c:ser>
        <c:ser>
          <c:idx val="3"/>
          <c:order val="3"/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'Summary of Data By Year'!$M$18:$M$27</c:f>
              <c:numCache>
                <c:formatCode>0.00</c:formatCode>
                <c:ptCount val="10"/>
                <c:pt idx="0">
                  <c:v>4.4842624141373886</c:v>
                </c:pt>
                <c:pt idx="1">
                  <c:v>4.4842624141373886</c:v>
                </c:pt>
                <c:pt idx="2">
                  <c:v>4.4842624141373886</c:v>
                </c:pt>
                <c:pt idx="3">
                  <c:v>4.4842624141373886</c:v>
                </c:pt>
                <c:pt idx="4">
                  <c:v>4.4842624141373886</c:v>
                </c:pt>
                <c:pt idx="5">
                  <c:v>4.4842624141373886</c:v>
                </c:pt>
                <c:pt idx="6">
                  <c:v>4.4842624141373886</c:v>
                </c:pt>
                <c:pt idx="7">
                  <c:v>4.4842624141373886</c:v>
                </c:pt>
                <c:pt idx="8">
                  <c:v>4.4842624141373886</c:v>
                </c:pt>
                <c:pt idx="9">
                  <c:v>4.4842624141373886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FD-4593-AB3C-5300CAC9D539}"/>
            </c:ext>
          </c:extLst>
        </c:ser>
        <c:ser>
          <c:idx val="4"/>
          <c:order val="4"/>
          <c:spPr>
            <a:ln w="19050" cap="rnd" cmpd="sng" algn="ctr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'Summary of Data By Year'!$J$18:$J$27</c:f>
              <c:numCache>
                <c:formatCode>0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'Summary of Data By Year'!$N$18:$N$27</c:f>
              <c:numCache>
                <c:formatCode>0.00</c:formatCode>
                <c:ptCount val="10"/>
                <c:pt idx="0">
                  <c:v>6.0628778798607703</c:v>
                </c:pt>
                <c:pt idx="1">
                  <c:v>6.0628778798607703</c:v>
                </c:pt>
                <c:pt idx="2">
                  <c:v>6.0628778798607703</c:v>
                </c:pt>
                <c:pt idx="3">
                  <c:v>6.0628778798607703</c:v>
                </c:pt>
                <c:pt idx="4">
                  <c:v>6.0628778798607703</c:v>
                </c:pt>
                <c:pt idx="5">
                  <c:v>6.0628778798607703</c:v>
                </c:pt>
                <c:pt idx="6">
                  <c:v>6.0628778798607703</c:v>
                </c:pt>
                <c:pt idx="7">
                  <c:v>6.0628778798607703</c:v>
                </c:pt>
                <c:pt idx="8">
                  <c:v>6.0628778798607703</c:v>
                </c:pt>
                <c:pt idx="9">
                  <c:v>6.0628778798607703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FD-4593-AB3C-5300CAC9D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35368"/>
        <c:axId val="413792320"/>
      </c:lineChart>
      <c:dateAx>
        <c:axId val="31035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92320"/>
        <c:crosses val="autoZero"/>
        <c:auto val="0"/>
        <c:lblOffset val="100"/>
        <c:baseTimeUnit val="days"/>
        <c:majorUnit val="2"/>
        <c:majorTimeUnit val="days"/>
      </c:dateAx>
      <c:valAx>
        <c:axId val="413792320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(#/m2)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5368"/>
        <c:crosses val="autoZero"/>
        <c:crossBetween val="between"/>
        <c:majorUnit val="2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95" r="0.70000000000000095" t="0.750000000000001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138112</xdr:rowOff>
    </xdr:from>
    <xdr:to>
      <xdr:col>7</xdr:col>
      <xdr:colOff>704850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238124</xdr:colOff>
      <xdr:row>20</xdr:row>
      <xdr:rowOff>0</xdr:rowOff>
    </xdr:from>
    <xdr:to>
      <xdr:col>7</xdr:col>
      <xdr:colOff>514349</xdr:colOff>
      <xdr:row>21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14874" y="4000500"/>
          <a:ext cx="1076325" cy="3524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Avg ± Std dev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26"/>
  <sheetViews>
    <sheetView zoomScaleNormal="100" zoomScalePageLayoutView="90" workbookViewId="0">
      <pane ySplit="1" topLeftCell="A2" activePane="bottomLeft" state="frozen"/>
      <selection activeCell="C1" sqref="C1"/>
      <selection pane="bottomLeft" activeCell="BD22" sqref="BD22"/>
    </sheetView>
  </sheetViews>
  <sheetFormatPr defaultColWidth="3.42578125" defaultRowHeight="18.75" x14ac:dyDescent="0.3"/>
  <cols>
    <col min="1" max="1" width="5.85546875" customWidth="1"/>
    <col min="2" max="2" width="15.42578125" bestFit="1" customWidth="1"/>
    <col min="3" max="3" width="10.42578125" customWidth="1"/>
    <col min="4" max="4" width="10.140625" style="77" customWidth="1"/>
    <col min="5" max="5" width="12.42578125" customWidth="1"/>
    <col min="6" max="6" width="11.85546875" customWidth="1"/>
    <col min="7" max="7" width="14.140625" bestFit="1" customWidth="1"/>
    <col min="8" max="8" width="12.140625" bestFit="1" customWidth="1"/>
    <col min="9" max="9" width="11.140625" bestFit="1" customWidth="1"/>
    <col min="10" max="10" width="10.7109375" bestFit="1" customWidth="1"/>
    <col min="11" max="11" width="14.7109375" style="50" bestFit="1" customWidth="1"/>
    <col min="12" max="12" width="11.85546875" style="50" bestFit="1" customWidth="1"/>
    <col min="13" max="13" width="10.85546875" customWidth="1"/>
    <col min="14" max="14" width="11.28515625" bestFit="1" customWidth="1"/>
    <col min="15" max="15" width="14.140625" customWidth="1"/>
    <col min="16" max="16" width="12.42578125" customWidth="1"/>
    <col min="17" max="17" width="14.140625" style="50" bestFit="1" customWidth="1"/>
    <col min="18" max="18" width="9.85546875" customWidth="1"/>
    <col min="19" max="19" width="11.42578125" style="50" customWidth="1"/>
    <col min="20" max="20" width="12.28515625" customWidth="1"/>
    <col min="21" max="21" width="11" customWidth="1"/>
    <col min="22" max="22" width="10.42578125" bestFit="1" customWidth="1"/>
    <col min="23" max="23" width="9.85546875" bestFit="1" customWidth="1"/>
    <col min="24" max="24" width="9.42578125" style="50" bestFit="1" customWidth="1"/>
    <col min="25" max="25" width="10" style="50" bestFit="1" customWidth="1"/>
    <col min="26" max="26" width="11.28515625" style="50" bestFit="1" customWidth="1"/>
    <col min="27" max="27" width="9.28515625" bestFit="1" customWidth="1"/>
    <col min="28" max="28" width="11.28515625" bestFit="1" customWidth="1"/>
    <col min="29" max="29" width="10.7109375" bestFit="1" customWidth="1"/>
    <col min="30" max="30" width="11.85546875" bestFit="1" customWidth="1"/>
    <col min="31" max="31" width="14.42578125" bestFit="1" customWidth="1"/>
    <col min="32" max="32" width="9.85546875" bestFit="1" customWidth="1"/>
    <col min="33" max="33" width="8.85546875" bestFit="1" customWidth="1"/>
    <col min="34" max="34" width="13.85546875" bestFit="1" customWidth="1"/>
    <col min="35" max="35" width="10.42578125" bestFit="1" customWidth="1"/>
    <col min="36" max="36" width="11.28515625" bestFit="1" customWidth="1"/>
    <col min="37" max="37" width="10.85546875" customWidth="1"/>
    <col min="38" max="38" width="12.85546875" bestFit="1" customWidth="1"/>
    <col min="39" max="39" width="14.42578125" bestFit="1" customWidth="1"/>
    <col min="40" max="40" width="8.85546875" customWidth="1"/>
    <col min="41" max="41" width="8.42578125" customWidth="1"/>
    <col min="42" max="42" width="12.85546875" bestFit="1" customWidth="1"/>
    <col min="43" max="43" width="8.42578125" customWidth="1"/>
    <col min="44" max="44" width="10.85546875" customWidth="1"/>
    <col min="45" max="45" width="9.140625" customWidth="1"/>
    <col min="46" max="46" width="10.42578125" customWidth="1"/>
    <col min="47" max="47" width="7.85546875" customWidth="1"/>
    <col min="48" max="48" width="10.85546875" style="50" bestFit="1" customWidth="1"/>
    <col min="49" max="49" width="13.140625" customWidth="1"/>
    <col min="50" max="50" width="15.140625" customWidth="1"/>
    <col min="51" max="51" width="12.7109375" customWidth="1"/>
    <col min="52" max="52" width="14.140625" bestFit="1" customWidth="1"/>
    <col min="53" max="53" width="10.140625" customWidth="1"/>
    <col min="54" max="54" width="10.85546875" customWidth="1"/>
    <col min="56" max="56" width="10" customWidth="1"/>
  </cols>
  <sheetData>
    <row r="1" spans="1:56" s="77" customFormat="1" ht="55.5" customHeight="1" x14ac:dyDescent="0.3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5" t="s">
        <v>10</v>
      </c>
      <c r="L1" s="75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5" t="s">
        <v>16</v>
      </c>
      <c r="R1" s="74" t="s">
        <v>17</v>
      </c>
      <c r="S1" s="75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5" t="s">
        <v>23</v>
      </c>
      <c r="Y1" s="75" t="s">
        <v>24</v>
      </c>
      <c r="Z1" s="75" t="s">
        <v>25</v>
      </c>
      <c r="AA1" s="74" t="s">
        <v>26</v>
      </c>
      <c r="AB1" s="74" t="s">
        <v>27</v>
      </c>
      <c r="AC1" s="74" t="s">
        <v>28</v>
      </c>
      <c r="AD1" s="74" t="s">
        <v>29</v>
      </c>
      <c r="AE1" s="74" t="s">
        <v>30</v>
      </c>
      <c r="AF1" s="74" t="s">
        <v>31</v>
      </c>
      <c r="AG1" s="74" t="s">
        <v>32</v>
      </c>
      <c r="AH1" s="74" t="s">
        <v>33</v>
      </c>
      <c r="AI1" s="74" t="s">
        <v>34</v>
      </c>
      <c r="AJ1" s="74" t="s">
        <v>35</v>
      </c>
      <c r="AK1" s="74" t="s">
        <v>36</v>
      </c>
      <c r="AL1" s="74" t="s">
        <v>37</v>
      </c>
      <c r="AM1" s="74" t="s">
        <v>38</v>
      </c>
      <c r="AN1" s="74" t="s">
        <v>39</v>
      </c>
      <c r="AO1" s="74" t="s">
        <v>40</v>
      </c>
      <c r="AP1" s="74" t="s">
        <v>41</v>
      </c>
      <c r="AQ1" s="74" t="s">
        <v>42</v>
      </c>
      <c r="AR1" s="74" t="s">
        <v>43</v>
      </c>
      <c r="AS1" s="74" t="s">
        <v>44</v>
      </c>
      <c r="AT1" s="74" t="s">
        <v>45</v>
      </c>
      <c r="AU1" s="76" t="s">
        <v>46</v>
      </c>
      <c r="AV1" s="170" t="s">
        <v>47</v>
      </c>
      <c r="AW1" s="74" t="s">
        <v>48</v>
      </c>
      <c r="AX1" s="74" t="s">
        <v>49</v>
      </c>
      <c r="AY1" s="74" t="s">
        <v>50</v>
      </c>
      <c r="AZ1" s="74" t="s">
        <v>51</v>
      </c>
      <c r="BA1" s="74" t="s">
        <v>52</v>
      </c>
      <c r="BB1" s="74" t="s">
        <v>53</v>
      </c>
      <c r="BD1" s="74" t="s">
        <v>54</v>
      </c>
    </row>
    <row r="2" spans="1:56" ht="18" x14ac:dyDescent="0.25">
      <c r="A2" s="9">
        <v>2006</v>
      </c>
      <c r="B2" s="10" t="s">
        <v>55</v>
      </c>
      <c r="C2" s="10">
        <v>1</v>
      </c>
      <c r="D2" s="78">
        <v>1</v>
      </c>
      <c r="E2" s="10"/>
      <c r="F2" s="10" t="s">
        <v>56</v>
      </c>
      <c r="G2" s="10"/>
      <c r="H2" s="10">
        <v>0</v>
      </c>
      <c r="I2" s="10">
        <v>0</v>
      </c>
      <c r="J2" s="10">
        <v>0</v>
      </c>
      <c r="K2" s="52">
        <v>0</v>
      </c>
      <c r="L2" s="52">
        <v>0</v>
      </c>
      <c r="M2" s="10">
        <v>0</v>
      </c>
      <c r="N2" s="10">
        <v>0</v>
      </c>
      <c r="O2" s="10">
        <v>0</v>
      </c>
      <c r="P2" s="10">
        <v>0</v>
      </c>
      <c r="Q2" s="52">
        <v>0</v>
      </c>
      <c r="R2" s="10">
        <v>0</v>
      </c>
      <c r="S2" s="52">
        <v>0</v>
      </c>
      <c r="T2" s="10">
        <v>0</v>
      </c>
      <c r="U2" s="10">
        <v>0</v>
      </c>
      <c r="V2" s="10">
        <v>0</v>
      </c>
      <c r="W2" s="10">
        <v>0</v>
      </c>
      <c r="X2" s="52">
        <v>0</v>
      </c>
      <c r="Y2" s="52">
        <v>0</v>
      </c>
      <c r="Z2" s="52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/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52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1">
        <f>SUM(H2:BA2)</f>
        <v>0</v>
      </c>
      <c r="BD2" s="10">
        <v>0</v>
      </c>
    </row>
    <row r="3" spans="1:56" ht="18" x14ac:dyDescent="0.25">
      <c r="A3" s="9">
        <v>2006</v>
      </c>
      <c r="B3" s="10" t="s">
        <v>55</v>
      </c>
      <c r="C3" s="10">
        <v>1</v>
      </c>
      <c r="D3" s="78">
        <v>2</v>
      </c>
      <c r="E3" s="10"/>
      <c r="F3" s="10" t="s">
        <v>56</v>
      </c>
      <c r="G3" s="10"/>
      <c r="H3" s="10">
        <v>0</v>
      </c>
      <c r="I3" s="10">
        <v>0</v>
      </c>
      <c r="J3" s="10">
        <v>0</v>
      </c>
      <c r="K3" s="52">
        <v>0</v>
      </c>
      <c r="L3" s="52">
        <v>0</v>
      </c>
      <c r="M3" s="10">
        <v>0</v>
      </c>
      <c r="N3" s="10">
        <v>0</v>
      </c>
      <c r="O3" s="10">
        <v>0</v>
      </c>
      <c r="P3" s="10">
        <v>0</v>
      </c>
      <c r="Q3" s="52">
        <v>0</v>
      </c>
      <c r="R3" s="10">
        <v>0</v>
      </c>
      <c r="S3" s="52">
        <v>3</v>
      </c>
      <c r="T3" s="10">
        <v>0</v>
      </c>
      <c r="U3" s="10">
        <v>0</v>
      </c>
      <c r="V3" s="10">
        <v>0</v>
      </c>
      <c r="W3" s="10">
        <v>0</v>
      </c>
      <c r="X3" s="52">
        <v>0</v>
      </c>
      <c r="Y3" s="52">
        <v>1</v>
      </c>
      <c r="Z3" s="52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/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52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1">
        <f t="shared" ref="BB3:BB66" si="0">SUM(H3:AS3)</f>
        <v>4</v>
      </c>
      <c r="BD3" s="10">
        <v>0</v>
      </c>
    </row>
    <row r="4" spans="1:56" ht="18" x14ac:dyDescent="0.25">
      <c r="A4" s="9">
        <v>2006</v>
      </c>
      <c r="B4" s="10" t="s">
        <v>55</v>
      </c>
      <c r="C4" s="10">
        <v>1</v>
      </c>
      <c r="D4" s="78">
        <v>3</v>
      </c>
      <c r="E4" s="10"/>
      <c r="F4" s="10" t="s">
        <v>56</v>
      </c>
      <c r="G4" s="10"/>
      <c r="H4" s="10">
        <v>0</v>
      </c>
      <c r="I4" s="10">
        <v>0</v>
      </c>
      <c r="J4" s="10">
        <v>0</v>
      </c>
      <c r="K4" s="52">
        <v>0</v>
      </c>
      <c r="L4" s="52">
        <v>0</v>
      </c>
      <c r="M4" s="10">
        <v>0</v>
      </c>
      <c r="N4" s="10">
        <v>3</v>
      </c>
      <c r="O4" s="10">
        <v>0</v>
      </c>
      <c r="P4" s="10">
        <v>0</v>
      </c>
      <c r="Q4" s="52">
        <v>0</v>
      </c>
      <c r="R4" s="10">
        <v>0</v>
      </c>
      <c r="S4" s="52">
        <v>0</v>
      </c>
      <c r="T4" s="10">
        <v>0</v>
      </c>
      <c r="U4" s="10">
        <v>0</v>
      </c>
      <c r="V4" s="10">
        <v>0</v>
      </c>
      <c r="W4" s="10">
        <v>0</v>
      </c>
      <c r="X4" s="52">
        <v>0</v>
      </c>
      <c r="Y4" s="52">
        <v>1</v>
      </c>
      <c r="Z4" s="52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/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52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1">
        <f t="shared" si="0"/>
        <v>4</v>
      </c>
      <c r="BD4" s="10">
        <v>0</v>
      </c>
    </row>
    <row r="5" spans="1:56" ht="18" x14ac:dyDescent="0.25">
      <c r="A5" s="9">
        <v>2006</v>
      </c>
      <c r="B5" s="10" t="s">
        <v>55</v>
      </c>
      <c r="C5" s="10">
        <v>1</v>
      </c>
      <c r="D5" s="78">
        <v>4</v>
      </c>
      <c r="E5" s="10"/>
      <c r="F5" s="10" t="s">
        <v>56</v>
      </c>
      <c r="G5" s="10"/>
      <c r="H5" s="10">
        <v>1</v>
      </c>
      <c r="I5" s="10">
        <v>0</v>
      </c>
      <c r="J5" s="10">
        <v>0</v>
      </c>
      <c r="K5" s="52">
        <v>0</v>
      </c>
      <c r="L5" s="52">
        <v>0</v>
      </c>
      <c r="M5" s="10">
        <v>0</v>
      </c>
      <c r="N5" s="10">
        <v>1</v>
      </c>
      <c r="O5" s="10">
        <v>0</v>
      </c>
      <c r="P5" s="10">
        <v>0</v>
      </c>
      <c r="Q5" s="52">
        <v>0</v>
      </c>
      <c r="R5" s="10">
        <v>0</v>
      </c>
      <c r="S5" s="52">
        <v>4</v>
      </c>
      <c r="T5" s="10">
        <v>0</v>
      </c>
      <c r="U5" s="10">
        <v>0</v>
      </c>
      <c r="V5" s="10">
        <v>2</v>
      </c>
      <c r="W5" s="10">
        <v>0</v>
      </c>
      <c r="X5" s="52">
        <v>0</v>
      </c>
      <c r="Y5" s="52">
        <v>0</v>
      </c>
      <c r="Z5" s="52">
        <v>1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/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52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1">
        <f t="shared" si="0"/>
        <v>9</v>
      </c>
      <c r="BD5" s="10">
        <v>0</v>
      </c>
    </row>
    <row r="6" spans="1:56" ht="18" x14ac:dyDescent="0.25">
      <c r="A6" s="9">
        <v>2006</v>
      </c>
      <c r="B6" s="10" t="s">
        <v>55</v>
      </c>
      <c r="C6" s="10">
        <v>1</v>
      </c>
      <c r="D6" s="78">
        <v>5</v>
      </c>
      <c r="E6" s="10"/>
      <c r="F6" s="10" t="s">
        <v>56</v>
      </c>
      <c r="G6" s="10"/>
      <c r="H6" s="10">
        <v>0</v>
      </c>
      <c r="I6" s="10">
        <v>0</v>
      </c>
      <c r="J6" s="10">
        <v>0</v>
      </c>
      <c r="K6" s="52">
        <v>0</v>
      </c>
      <c r="L6" s="52">
        <v>0</v>
      </c>
      <c r="M6" s="10">
        <v>0</v>
      </c>
      <c r="N6" s="10">
        <v>2</v>
      </c>
      <c r="O6" s="10">
        <v>0</v>
      </c>
      <c r="P6" s="10">
        <v>0</v>
      </c>
      <c r="Q6" s="52">
        <v>0</v>
      </c>
      <c r="R6" s="10">
        <v>0</v>
      </c>
      <c r="S6" s="52">
        <v>2</v>
      </c>
      <c r="T6" s="10">
        <v>0</v>
      </c>
      <c r="U6" s="10">
        <v>0</v>
      </c>
      <c r="V6" s="10">
        <v>0</v>
      </c>
      <c r="W6" s="10">
        <v>0</v>
      </c>
      <c r="X6" s="52">
        <v>1</v>
      </c>
      <c r="Y6" s="52">
        <v>0</v>
      </c>
      <c r="Z6" s="52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/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52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1">
        <f t="shared" si="0"/>
        <v>5</v>
      </c>
      <c r="BD6" s="10">
        <v>0</v>
      </c>
    </row>
    <row r="7" spans="1:56" ht="18" x14ac:dyDescent="0.25">
      <c r="A7" s="9">
        <v>2006</v>
      </c>
      <c r="B7" s="10" t="s">
        <v>55</v>
      </c>
      <c r="C7" s="10">
        <v>1</v>
      </c>
      <c r="D7" s="78">
        <v>6</v>
      </c>
      <c r="E7" s="10"/>
      <c r="F7" s="10" t="s">
        <v>56</v>
      </c>
      <c r="G7" s="10"/>
      <c r="H7" s="10">
        <v>2</v>
      </c>
      <c r="I7" s="10">
        <v>0</v>
      </c>
      <c r="J7" s="10">
        <v>0</v>
      </c>
      <c r="K7" s="52">
        <v>0</v>
      </c>
      <c r="L7" s="52">
        <v>0</v>
      </c>
      <c r="M7" s="10">
        <v>0</v>
      </c>
      <c r="N7" s="10">
        <v>0</v>
      </c>
      <c r="O7" s="10">
        <v>0</v>
      </c>
      <c r="P7" s="10">
        <v>0</v>
      </c>
      <c r="Q7" s="52">
        <v>0</v>
      </c>
      <c r="R7" s="10">
        <v>0</v>
      </c>
      <c r="S7" s="52">
        <v>2</v>
      </c>
      <c r="T7" s="10">
        <v>0</v>
      </c>
      <c r="U7" s="10">
        <v>0</v>
      </c>
      <c r="V7" s="10">
        <v>0</v>
      </c>
      <c r="W7" s="10">
        <v>0</v>
      </c>
      <c r="X7" s="52">
        <v>0</v>
      </c>
      <c r="Y7" s="52">
        <v>0</v>
      </c>
      <c r="Z7" s="52">
        <v>2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/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52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1">
        <f t="shared" si="0"/>
        <v>6</v>
      </c>
      <c r="BD7" s="10">
        <v>0</v>
      </c>
    </row>
    <row r="8" spans="1:56" ht="18" x14ac:dyDescent="0.25">
      <c r="A8" s="9">
        <v>2006</v>
      </c>
      <c r="B8" s="10" t="s">
        <v>55</v>
      </c>
      <c r="C8" s="10">
        <v>1</v>
      </c>
      <c r="D8" s="78">
        <v>7</v>
      </c>
      <c r="E8" s="10"/>
      <c r="F8" s="10" t="s">
        <v>56</v>
      </c>
      <c r="G8" s="10"/>
      <c r="H8" s="10">
        <v>0</v>
      </c>
      <c r="I8" s="10">
        <v>0</v>
      </c>
      <c r="J8" s="10">
        <v>0</v>
      </c>
      <c r="K8" s="52">
        <v>0</v>
      </c>
      <c r="L8" s="52">
        <v>0</v>
      </c>
      <c r="M8" s="10">
        <v>0</v>
      </c>
      <c r="N8" s="10">
        <v>1</v>
      </c>
      <c r="O8" s="10">
        <v>0</v>
      </c>
      <c r="P8" s="10">
        <v>0</v>
      </c>
      <c r="Q8" s="52">
        <v>0</v>
      </c>
      <c r="R8" s="10">
        <v>0</v>
      </c>
      <c r="S8" s="52">
        <v>1</v>
      </c>
      <c r="T8" s="10">
        <v>0</v>
      </c>
      <c r="U8" s="10">
        <v>0</v>
      </c>
      <c r="V8" s="10">
        <v>1</v>
      </c>
      <c r="W8" s="10">
        <v>0</v>
      </c>
      <c r="X8" s="52">
        <v>0</v>
      </c>
      <c r="Y8" s="52">
        <v>0</v>
      </c>
      <c r="Z8" s="52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/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52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1">
        <f t="shared" si="0"/>
        <v>3</v>
      </c>
      <c r="BD8" s="10">
        <v>0</v>
      </c>
    </row>
    <row r="9" spans="1:56" ht="18" x14ac:dyDescent="0.25">
      <c r="A9" s="9">
        <v>2006</v>
      </c>
      <c r="B9" s="10" t="s">
        <v>55</v>
      </c>
      <c r="C9" s="10">
        <v>1</v>
      </c>
      <c r="D9" s="78">
        <v>8</v>
      </c>
      <c r="E9" s="10"/>
      <c r="F9" s="10" t="s">
        <v>56</v>
      </c>
      <c r="G9" s="10"/>
      <c r="H9" s="10">
        <v>0</v>
      </c>
      <c r="I9" s="10">
        <v>0</v>
      </c>
      <c r="J9" s="10">
        <v>0</v>
      </c>
      <c r="K9" s="52">
        <v>0</v>
      </c>
      <c r="L9" s="52">
        <v>0</v>
      </c>
      <c r="M9" s="10">
        <v>0</v>
      </c>
      <c r="N9" s="10">
        <v>0</v>
      </c>
      <c r="O9" s="10">
        <v>0</v>
      </c>
      <c r="P9" s="10">
        <v>0</v>
      </c>
      <c r="Q9" s="52">
        <v>0</v>
      </c>
      <c r="R9" s="10">
        <v>0</v>
      </c>
      <c r="S9" s="52">
        <v>0</v>
      </c>
      <c r="T9" s="10">
        <v>0</v>
      </c>
      <c r="U9" s="10">
        <v>0</v>
      </c>
      <c r="V9" s="10">
        <v>2</v>
      </c>
      <c r="W9" s="10">
        <v>0</v>
      </c>
      <c r="X9" s="52">
        <v>0</v>
      </c>
      <c r="Y9" s="52">
        <v>2</v>
      </c>
      <c r="Z9" s="52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/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52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1">
        <f t="shared" si="0"/>
        <v>4</v>
      </c>
      <c r="BD9" s="10">
        <v>0</v>
      </c>
    </row>
    <row r="10" spans="1:56" ht="18" x14ac:dyDescent="0.25">
      <c r="A10" s="9">
        <v>2006</v>
      </c>
      <c r="B10" s="10" t="s">
        <v>55</v>
      </c>
      <c r="C10" s="10">
        <v>1</v>
      </c>
      <c r="D10" s="78">
        <v>9</v>
      </c>
      <c r="E10" s="10"/>
      <c r="F10" s="10" t="s">
        <v>56</v>
      </c>
      <c r="G10" s="10"/>
      <c r="H10" s="10">
        <v>0</v>
      </c>
      <c r="I10" s="10">
        <v>0</v>
      </c>
      <c r="J10" s="10">
        <v>0</v>
      </c>
      <c r="K10" s="52">
        <v>0</v>
      </c>
      <c r="L10" s="52">
        <v>0</v>
      </c>
      <c r="M10" s="10">
        <v>0</v>
      </c>
      <c r="N10" s="10">
        <v>1</v>
      </c>
      <c r="O10" s="10">
        <v>0</v>
      </c>
      <c r="P10" s="10">
        <v>0</v>
      </c>
      <c r="Q10" s="52">
        <v>0</v>
      </c>
      <c r="R10" s="10">
        <v>0</v>
      </c>
      <c r="S10" s="52">
        <v>0</v>
      </c>
      <c r="T10" s="10">
        <v>0</v>
      </c>
      <c r="U10" s="10">
        <v>0</v>
      </c>
      <c r="V10" s="10">
        <v>0</v>
      </c>
      <c r="W10" s="10">
        <v>0</v>
      </c>
      <c r="X10" s="52">
        <v>0</v>
      </c>
      <c r="Y10" s="52">
        <v>0</v>
      </c>
      <c r="Z10" s="52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/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52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1">
        <f t="shared" si="0"/>
        <v>1</v>
      </c>
      <c r="BD10" s="10">
        <v>0</v>
      </c>
    </row>
    <row r="11" spans="1:56" ht="18" x14ac:dyDescent="0.25">
      <c r="A11" s="9">
        <v>2006</v>
      </c>
      <c r="B11" s="10" t="s">
        <v>55</v>
      </c>
      <c r="C11" s="10">
        <v>1</v>
      </c>
      <c r="D11" s="78">
        <v>10</v>
      </c>
      <c r="E11" s="10"/>
      <c r="F11" s="10" t="s">
        <v>56</v>
      </c>
      <c r="G11" s="10"/>
      <c r="H11" s="10">
        <v>0</v>
      </c>
      <c r="I11" s="10">
        <v>0</v>
      </c>
      <c r="J11" s="10">
        <v>0</v>
      </c>
      <c r="K11" s="52">
        <v>0</v>
      </c>
      <c r="L11" s="52">
        <v>0</v>
      </c>
      <c r="M11" s="10">
        <v>0</v>
      </c>
      <c r="N11" s="10">
        <v>2</v>
      </c>
      <c r="O11" s="10">
        <v>0</v>
      </c>
      <c r="P11" s="10">
        <v>0</v>
      </c>
      <c r="Q11" s="52">
        <v>0</v>
      </c>
      <c r="R11" s="10">
        <v>0</v>
      </c>
      <c r="S11" s="52">
        <v>1</v>
      </c>
      <c r="T11" s="10">
        <v>0</v>
      </c>
      <c r="U11" s="10">
        <v>0</v>
      </c>
      <c r="V11" s="10">
        <v>0</v>
      </c>
      <c r="W11" s="10">
        <v>0</v>
      </c>
      <c r="X11" s="52">
        <v>0</v>
      </c>
      <c r="Y11" s="52">
        <v>1</v>
      </c>
      <c r="Z11" s="52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/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52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1">
        <f t="shared" si="0"/>
        <v>4</v>
      </c>
      <c r="BD11" s="10">
        <v>0</v>
      </c>
    </row>
    <row r="12" spans="1:56" ht="18" x14ac:dyDescent="0.25">
      <c r="A12" s="9">
        <v>2006</v>
      </c>
      <c r="B12" s="10" t="s">
        <v>55</v>
      </c>
      <c r="C12" s="10">
        <v>2</v>
      </c>
      <c r="D12" s="78">
        <v>1</v>
      </c>
      <c r="E12" s="10"/>
      <c r="F12" s="10" t="s">
        <v>56</v>
      </c>
      <c r="G12" s="10"/>
      <c r="H12" s="10">
        <v>0</v>
      </c>
      <c r="I12" s="10">
        <v>0</v>
      </c>
      <c r="J12" s="10">
        <v>0</v>
      </c>
      <c r="K12" s="52">
        <v>0</v>
      </c>
      <c r="L12" s="52">
        <v>0</v>
      </c>
      <c r="M12" s="10">
        <v>0</v>
      </c>
      <c r="N12" s="10">
        <v>3</v>
      </c>
      <c r="O12" s="10">
        <v>0</v>
      </c>
      <c r="P12" s="10">
        <v>0</v>
      </c>
      <c r="Q12" s="52">
        <v>0</v>
      </c>
      <c r="R12" s="10">
        <v>0</v>
      </c>
      <c r="S12" s="52">
        <v>0</v>
      </c>
      <c r="T12" s="10">
        <v>0</v>
      </c>
      <c r="U12" s="10">
        <v>0</v>
      </c>
      <c r="V12" s="10">
        <v>1</v>
      </c>
      <c r="W12" s="10">
        <v>0</v>
      </c>
      <c r="X12" s="52">
        <v>0</v>
      </c>
      <c r="Y12" s="52">
        <v>0</v>
      </c>
      <c r="Z12" s="52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/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52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1">
        <f t="shared" si="0"/>
        <v>4</v>
      </c>
      <c r="BD12" s="10">
        <v>0</v>
      </c>
    </row>
    <row r="13" spans="1:56" ht="18" x14ac:dyDescent="0.25">
      <c r="A13" s="9">
        <v>2006</v>
      </c>
      <c r="B13" s="10" t="s">
        <v>55</v>
      </c>
      <c r="C13" s="10">
        <v>2</v>
      </c>
      <c r="D13" s="78">
        <v>2</v>
      </c>
      <c r="E13" s="10"/>
      <c r="F13" s="10" t="s">
        <v>56</v>
      </c>
      <c r="G13" s="10"/>
      <c r="H13" s="10">
        <v>0</v>
      </c>
      <c r="I13" s="10">
        <v>0</v>
      </c>
      <c r="J13" s="10">
        <v>0</v>
      </c>
      <c r="K13" s="52">
        <v>0</v>
      </c>
      <c r="L13" s="52">
        <v>0</v>
      </c>
      <c r="M13" s="10">
        <v>0</v>
      </c>
      <c r="N13" s="10">
        <v>0</v>
      </c>
      <c r="O13" s="10">
        <v>0</v>
      </c>
      <c r="P13" s="10">
        <v>0</v>
      </c>
      <c r="Q13" s="52">
        <v>0</v>
      </c>
      <c r="R13" s="10">
        <v>0</v>
      </c>
      <c r="S13" s="52">
        <v>0</v>
      </c>
      <c r="T13" s="10">
        <v>0</v>
      </c>
      <c r="U13" s="10">
        <v>0</v>
      </c>
      <c r="V13" s="10">
        <v>0</v>
      </c>
      <c r="W13" s="10">
        <v>0</v>
      </c>
      <c r="X13" s="52">
        <v>0</v>
      </c>
      <c r="Y13" s="52">
        <v>0</v>
      </c>
      <c r="Z13" s="52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/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52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1">
        <f t="shared" si="0"/>
        <v>0</v>
      </c>
      <c r="BD13" s="10">
        <v>0</v>
      </c>
    </row>
    <row r="14" spans="1:56" ht="18" x14ac:dyDescent="0.25">
      <c r="A14" s="9">
        <v>2006</v>
      </c>
      <c r="B14" s="10" t="s">
        <v>55</v>
      </c>
      <c r="C14" s="10">
        <v>2</v>
      </c>
      <c r="D14" s="78">
        <v>3</v>
      </c>
      <c r="E14" s="10"/>
      <c r="F14" s="10" t="s">
        <v>56</v>
      </c>
      <c r="G14" s="10"/>
      <c r="H14" s="10">
        <v>0</v>
      </c>
      <c r="I14" s="10">
        <v>0</v>
      </c>
      <c r="J14" s="10">
        <v>0</v>
      </c>
      <c r="K14" s="52">
        <v>0</v>
      </c>
      <c r="L14" s="52">
        <v>0</v>
      </c>
      <c r="M14" s="10">
        <v>0</v>
      </c>
      <c r="N14" s="10">
        <v>0</v>
      </c>
      <c r="O14" s="10">
        <v>0</v>
      </c>
      <c r="P14" s="10">
        <v>0</v>
      </c>
      <c r="Q14" s="52">
        <v>0</v>
      </c>
      <c r="R14" s="10">
        <v>0</v>
      </c>
      <c r="S14" s="52">
        <v>0</v>
      </c>
      <c r="T14" s="10">
        <v>0</v>
      </c>
      <c r="U14" s="10">
        <v>0</v>
      </c>
      <c r="V14" s="10">
        <v>0</v>
      </c>
      <c r="W14" s="10">
        <v>0</v>
      </c>
      <c r="X14" s="52">
        <v>0</v>
      </c>
      <c r="Y14" s="52">
        <v>1</v>
      </c>
      <c r="Z14" s="52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/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52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1">
        <f t="shared" si="0"/>
        <v>1</v>
      </c>
      <c r="BD14" s="10">
        <v>0</v>
      </c>
    </row>
    <row r="15" spans="1:56" ht="18" x14ac:dyDescent="0.25">
      <c r="A15" s="9">
        <v>2006</v>
      </c>
      <c r="B15" s="10" t="s">
        <v>55</v>
      </c>
      <c r="C15" s="10">
        <v>2</v>
      </c>
      <c r="D15" s="78">
        <v>4</v>
      </c>
      <c r="E15" s="10"/>
      <c r="F15" s="10" t="s">
        <v>56</v>
      </c>
      <c r="G15" s="10"/>
      <c r="H15" s="10">
        <v>0</v>
      </c>
      <c r="I15" s="10">
        <v>0</v>
      </c>
      <c r="J15" s="10">
        <v>0</v>
      </c>
      <c r="K15" s="52">
        <v>0</v>
      </c>
      <c r="L15" s="52">
        <v>0</v>
      </c>
      <c r="M15" s="10">
        <v>0</v>
      </c>
      <c r="N15" s="10">
        <v>2</v>
      </c>
      <c r="O15" s="10">
        <v>0</v>
      </c>
      <c r="P15" s="10">
        <v>0</v>
      </c>
      <c r="Q15" s="52">
        <v>0</v>
      </c>
      <c r="R15" s="10">
        <v>0</v>
      </c>
      <c r="S15" s="52">
        <v>2</v>
      </c>
      <c r="T15" s="10">
        <v>0</v>
      </c>
      <c r="U15" s="10">
        <v>0</v>
      </c>
      <c r="V15" s="10">
        <v>0</v>
      </c>
      <c r="W15" s="10">
        <v>0</v>
      </c>
      <c r="X15" s="52">
        <v>0</v>
      </c>
      <c r="Y15" s="52">
        <v>0</v>
      </c>
      <c r="Z15" s="52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/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52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1">
        <f t="shared" si="0"/>
        <v>4</v>
      </c>
      <c r="BD15" s="10">
        <v>0</v>
      </c>
    </row>
    <row r="16" spans="1:56" ht="18" x14ac:dyDescent="0.25">
      <c r="A16" s="9">
        <v>2006</v>
      </c>
      <c r="B16" s="10" t="s">
        <v>55</v>
      </c>
      <c r="C16" s="10">
        <v>2</v>
      </c>
      <c r="D16" s="78">
        <v>5</v>
      </c>
      <c r="E16" s="10"/>
      <c r="F16" s="10" t="s">
        <v>56</v>
      </c>
      <c r="G16" s="10"/>
      <c r="H16" s="10">
        <v>0</v>
      </c>
      <c r="I16" s="10">
        <v>1</v>
      </c>
      <c r="J16" s="10">
        <v>0</v>
      </c>
      <c r="K16" s="52">
        <v>0</v>
      </c>
      <c r="L16" s="52">
        <v>0</v>
      </c>
      <c r="M16" s="10">
        <v>0</v>
      </c>
      <c r="N16" s="10">
        <v>2</v>
      </c>
      <c r="O16" s="10">
        <v>0</v>
      </c>
      <c r="P16" s="10">
        <v>0</v>
      </c>
      <c r="Q16" s="52">
        <v>0</v>
      </c>
      <c r="R16" s="10">
        <v>0</v>
      </c>
      <c r="S16" s="52">
        <v>0</v>
      </c>
      <c r="T16" s="10">
        <v>0</v>
      </c>
      <c r="U16" s="10">
        <v>0</v>
      </c>
      <c r="V16" s="10">
        <v>0</v>
      </c>
      <c r="W16" s="10">
        <v>0</v>
      </c>
      <c r="X16" s="52">
        <v>0</v>
      </c>
      <c r="Y16" s="52">
        <v>0</v>
      </c>
      <c r="Z16" s="52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/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52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1">
        <f t="shared" si="0"/>
        <v>3</v>
      </c>
      <c r="BD16" s="10">
        <v>0</v>
      </c>
    </row>
    <row r="17" spans="1:56" ht="18" x14ac:dyDescent="0.25">
      <c r="A17" s="9">
        <v>2006</v>
      </c>
      <c r="B17" s="10" t="s">
        <v>55</v>
      </c>
      <c r="C17" s="10">
        <v>2</v>
      </c>
      <c r="D17" s="78">
        <v>6</v>
      </c>
      <c r="E17" s="10"/>
      <c r="F17" s="10" t="s">
        <v>56</v>
      </c>
      <c r="G17" s="10"/>
      <c r="H17" s="10">
        <v>0</v>
      </c>
      <c r="I17" s="10">
        <v>0</v>
      </c>
      <c r="J17" s="10">
        <v>0</v>
      </c>
      <c r="K17" s="52">
        <v>0</v>
      </c>
      <c r="L17" s="52">
        <v>0</v>
      </c>
      <c r="M17" s="10">
        <v>0</v>
      </c>
      <c r="N17" s="10">
        <v>1</v>
      </c>
      <c r="O17" s="10">
        <v>0</v>
      </c>
      <c r="P17" s="10">
        <v>0</v>
      </c>
      <c r="Q17" s="52">
        <v>0</v>
      </c>
      <c r="R17" s="10">
        <v>0</v>
      </c>
      <c r="S17" s="52">
        <v>0</v>
      </c>
      <c r="T17" s="10">
        <v>0</v>
      </c>
      <c r="U17" s="10">
        <v>0</v>
      </c>
      <c r="V17" s="10">
        <v>0</v>
      </c>
      <c r="W17" s="10">
        <v>0</v>
      </c>
      <c r="X17" s="52">
        <v>0</v>
      </c>
      <c r="Y17" s="52">
        <v>0</v>
      </c>
      <c r="Z17" s="52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/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52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1">
        <f t="shared" si="0"/>
        <v>1</v>
      </c>
      <c r="BD17" s="10">
        <v>0</v>
      </c>
    </row>
    <row r="18" spans="1:56" ht="18" x14ac:dyDescent="0.25">
      <c r="A18" s="9">
        <v>2006</v>
      </c>
      <c r="B18" s="10" t="s">
        <v>55</v>
      </c>
      <c r="C18" s="10">
        <v>2</v>
      </c>
      <c r="D18" s="78">
        <v>7</v>
      </c>
      <c r="E18" s="10"/>
      <c r="F18" s="10" t="s">
        <v>56</v>
      </c>
      <c r="G18" s="10"/>
      <c r="H18" s="10">
        <v>0</v>
      </c>
      <c r="I18" s="10">
        <v>0</v>
      </c>
      <c r="J18" s="10">
        <v>0</v>
      </c>
      <c r="K18" s="52">
        <v>0</v>
      </c>
      <c r="L18" s="52">
        <v>0</v>
      </c>
      <c r="M18" s="10">
        <v>0</v>
      </c>
      <c r="N18" s="10">
        <v>0</v>
      </c>
      <c r="O18" s="10">
        <v>0</v>
      </c>
      <c r="P18" s="10">
        <v>0</v>
      </c>
      <c r="Q18" s="52">
        <v>0</v>
      </c>
      <c r="R18" s="10">
        <v>0</v>
      </c>
      <c r="S18" s="52">
        <v>0</v>
      </c>
      <c r="T18" s="10">
        <v>0</v>
      </c>
      <c r="U18" s="10">
        <v>0</v>
      </c>
      <c r="V18" s="10">
        <v>0</v>
      </c>
      <c r="W18" s="10">
        <v>0</v>
      </c>
      <c r="X18" s="52">
        <v>0</v>
      </c>
      <c r="Y18" s="52">
        <v>0</v>
      </c>
      <c r="Z18" s="52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/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52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1">
        <f t="shared" si="0"/>
        <v>0</v>
      </c>
      <c r="BD18" s="10">
        <v>0</v>
      </c>
    </row>
    <row r="19" spans="1:56" ht="18" x14ac:dyDescent="0.25">
      <c r="A19" s="9">
        <v>2006</v>
      </c>
      <c r="B19" s="10" t="s">
        <v>55</v>
      </c>
      <c r="C19" s="10">
        <v>2</v>
      </c>
      <c r="D19" s="78">
        <v>8</v>
      </c>
      <c r="E19" s="10"/>
      <c r="F19" s="10" t="s">
        <v>56</v>
      </c>
      <c r="G19" s="10"/>
      <c r="H19" s="10">
        <v>0</v>
      </c>
      <c r="I19" s="10">
        <v>0</v>
      </c>
      <c r="J19" s="10">
        <v>0</v>
      </c>
      <c r="K19" s="52">
        <v>0</v>
      </c>
      <c r="L19" s="52">
        <v>0</v>
      </c>
      <c r="M19" s="10">
        <v>0</v>
      </c>
      <c r="N19" s="10">
        <v>0</v>
      </c>
      <c r="O19" s="10">
        <v>0</v>
      </c>
      <c r="P19" s="10">
        <v>0</v>
      </c>
      <c r="Q19" s="52">
        <v>0</v>
      </c>
      <c r="R19" s="10">
        <v>0</v>
      </c>
      <c r="S19" s="52">
        <v>0</v>
      </c>
      <c r="T19" s="10">
        <v>0</v>
      </c>
      <c r="U19" s="10">
        <v>0</v>
      </c>
      <c r="V19" s="10">
        <v>0</v>
      </c>
      <c r="W19" s="10">
        <v>0</v>
      </c>
      <c r="X19" s="52">
        <v>1</v>
      </c>
      <c r="Y19" s="52">
        <v>1</v>
      </c>
      <c r="Z19" s="52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0</v>
      </c>
      <c r="AL19" s="10"/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52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1">
        <f t="shared" si="0"/>
        <v>3</v>
      </c>
      <c r="BD19" s="10">
        <v>0</v>
      </c>
    </row>
    <row r="20" spans="1:56" ht="18" x14ac:dyDescent="0.25">
      <c r="A20" s="9">
        <v>2006</v>
      </c>
      <c r="B20" s="10" t="s">
        <v>55</v>
      </c>
      <c r="C20" s="10">
        <v>2</v>
      </c>
      <c r="D20" s="78">
        <v>9</v>
      </c>
      <c r="E20" s="10"/>
      <c r="F20" s="10" t="s">
        <v>56</v>
      </c>
      <c r="G20" s="10"/>
      <c r="H20" s="10">
        <v>0</v>
      </c>
      <c r="I20" s="10">
        <v>2</v>
      </c>
      <c r="J20" s="10">
        <v>0</v>
      </c>
      <c r="K20" s="52">
        <v>0</v>
      </c>
      <c r="L20" s="52">
        <v>0</v>
      </c>
      <c r="M20" s="10">
        <v>0</v>
      </c>
      <c r="N20" s="10">
        <v>2</v>
      </c>
      <c r="O20" s="10">
        <v>0</v>
      </c>
      <c r="P20" s="10">
        <v>0</v>
      </c>
      <c r="Q20" s="52">
        <v>0</v>
      </c>
      <c r="R20" s="10">
        <v>0</v>
      </c>
      <c r="S20" s="52">
        <v>0</v>
      </c>
      <c r="T20" s="10">
        <v>0</v>
      </c>
      <c r="U20" s="10">
        <v>0</v>
      </c>
      <c r="V20" s="10">
        <v>0</v>
      </c>
      <c r="W20" s="10">
        <v>0</v>
      </c>
      <c r="X20" s="52">
        <v>1</v>
      </c>
      <c r="Y20" s="52">
        <v>0</v>
      </c>
      <c r="Z20" s="52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/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52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1">
        <f t="shared" si="0"/>
        <v>5</v>
      </c>
      <c r="BD20" s="10">
        <v>0</v>
      </c>
    </row>
    <row r="21" spans="1:56" ht="18" x14ac:dyDescent="0.25">
      <c r="A21" s="9">
        <v>2006</v>
      </c>
      <c r="B21" s="10" t="s">
        <v>55</v>
      </c>
      <c r="C21" s="10">
        <v>2</v>
      </c>
      <c r="D21" s="78">
        <v>10</v>
      </c>
      <c r="E21" s="10"/>
      <c r="F21" s="10" t="s">
        <v>56</v>
      </c>
      <c r="G21" s="10"/>
      <c r="H21" s="10">
        <v>0</v>
      </c>
      <c r="I21" s="10">
        <v>0</v>
      </c>
      <c r="J21" s="10">
        <v>0</v>
      </c>
      <c r="K21" s="52">
        <v>0</v>
      </c>
      <c r="L21" s="52">
        <v>0</v>
      </c>
      <c r="M21" s="10">
        <v>0</v>
      </c>
      <c r="N21" s="10">
        <v>2</v>
      </c>
      <c r="O21" s="10">
        <v>0</v>
      </c>
      <c r="P21" s="10">
        <v>0</v>
      </c>
      <c r="Q21" s="52">
        <v>0</v>
      </c>
      <c r="R21" s="10">
        <v>0</v>
      </c>
      <c r="S21" s="52">
        <v>1</v>
      </c>
      <c r="T21" s="10">
        <v>0</v>
      </c>
      <c r="U21" s="10">
        <v>0</v>
      </c>
      <c r="V21" s="10">
        <v>0</v>
      </c>
      <c r="W21" s="10">
        <v>0</v>
      </c>
      <c r="X21" s="52">
        <v>0</v>
      </c>
      <c r="Y21" s="52">
        <v>0</v>
      </c>
      <c r="Z21" s="52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/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52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1">
        <f t="shared" si="0"/>
        <v>3</v>
      </c>
      <c r="BD21" s="10">
        <v>0</v>
      </c>
    </row>
    <row r="22" spans="1:56" ht="18" x14ac:dyDescent="0.25">
      <c r="A22" s="9">
        <v>2006</v>
      </c>
      <c r="B22" s="10" t="s">
        <v>55</v>
      </c>
      <c r="C22" s="10">
        <v>3</v>
      </c>
      <c r="D22" s="78">
        <v>1</v>
      </c>
      <c r="E22" s="10"/>
      <c r="F22" s="10" t="s">
        <v>56</v>
      </c>
      <c r="G22" s="10"/>
      <c r="H22" s="10">
        <v>0</v>
      </c>
      <c r="I22" s="10">
        <v>0</v>
      </c>
      <c r="J22" s="10">
        <v>0</v>
      </c>
      <c r="K22" s="52">
        <v>0</v>
      </c>
      <c r="L22" s="52">
        <v>0</v>
      </c>
      <c r="M22" s="10">
        <v>0</v>
      </c>
      <c r="N22" s="10">
        <v>0</v>
      </c>
      <c r="O22" s="10">
        <v>0</v>
      </c>
      <c r="P22" s="10">
        <v>0</v>
      </c>
      <c r="Q22" s="52">
        <v>0</v>
      </c>
      <c r="R22" s="10">
        <v>0</v>
      </c>
      <c r="S22" s="52">
        <v>1</v>
      </c>
      <c r="T22" s="10">
        <v>0</v>
      </c>
      <c r="U22" s="10">
        <v>0</v>
      </c>
      <c r="V22" s="10">
        <v>1</v>
      </c>
      <c r="W22" s="10">
        <v>0</v>
      </c>
      <c r="X22" s="52">
        <v>1</v>
      </c>
      <c r="Y22" s="52">
        <v>0</v>
      </c>
      <c r="Z22" s="52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/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52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1">
        <f t="shared" si="0"/>
        <v>3</v>
      </c>
      <c r="BD22" s="10">
        <v>0</v>
      </c>
    </row>
    <row r="23" spans="1:56" ht="18" x14ac:dyDescent="0.25">
      <c r="A23" s="9">
        <v>2006</v>
      </c>
      <c r="B23" s="10" t="s">
        <v>55</v>
      </c>
      <c r="C23" s="10">
        <v>3</v>
      </c>
      <c r="D23" s="78">
        <v>2</v>
      </c>
      <c r="E23" s="10"/>
      <c r="F23" s="10" t="s">
        <v>56</v>
      </c>
      <c r="G23" s="10"/>
      <c r="H23" s="10">
        <v>1</v>
      </c>
      <c r="I23" s="10">
        <v>0</v>
      </c>
      <c r="J23" s="10">
        <v>0</v>
      </c>
      <c r="K23" s="52">
        <v>0</v>
      </c>
      <c r="L23" s="52">
        <v>0</v>
      </c>
      <c r="M23" s="10">
        <v>0</v>
      </c>
      <c r="N23" s="10">
        <v>0</v>
      </c>
      <c r="O23" s="10">
        <v>0</v>
      </c>
      <c r="P23" s="10">
        <v>0</v>
      </c>
      <c r="Q23" s="52">
        <v>0</v>
      </c>
      <c r="R23" s="10">
        <v>0</v>
      </c>
      <c r="S23" s="52">
        <v>1</v>
      </c>
      <c r="T23" s="10">
        <v>0</v>
      </c>
      <c r="U23" s="10">
        <v>0</v>
      </c>
      <c r="V23" s="10">
        <v>1</v>
      </c>
      <c r="W23" s="10">
        <v>0</v>
      </c>
      <c r="X23" s="52">
        <v>0</v>
      </c>
      <c r="Y23" s="52">
        <v>0</v>
      </c>
      <c r="Z23" s="52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/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52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1">
        <f t="shared" si="0"/>
        <v>4</v>
      </c>
      <c r="BD23" s="10">
        <v>0</v>
      </c>
    </row>
    <row r="24" spans="1:56" ht="18" x14ac:dyDescent="0.25">
      <c r="A24" s="9">
        <v>2006</v>
      </c>
      <c r="B24" s="10" t="s">
        <v>55</v>
      </c>
      <c r="C24" s="10">
        <v>3</v>
      </c>
      <c r="D24" s="78">
        <v>3</v>
      </c>
      <c r="E24" s="10"/>
      <c r="F24" s="10" t="s">
        <v>56</v>
      </c>
      <c r="G24" s="10"/>
      <c r="H24" s="10">
        <v>0</v>
      </c>
      <c r="I24" s="10">
        <v>0</v>
      </c>
      <c r="J24" s="10">
        <v>0</v>
      </c>
      <c r="K24" s="52">
        <v>0</v>
      </c>
      <c r="L24" s="52">
        <v>0</v>
      </c>
      <c r="M24" s="10">
        <v>0</v>
      </c>
      <c r="N24" s="10">
        <v>1</v>
      </c>
      <c r="O24" s="10">
        <v>0</v>
      </c>
      <c r="P24" s="10">
        <v>0</v>
      </c>
      <c r="Q24" s="52">
        <v>0</v>
      </c>
      <c r="R24" s="10">
        <v>0</v>
      </c>
      <c r="S24" s="52">
        <v>2</v>
      </c>
      <c r="T24" s="10">
        <v>0</v>
      </c>
      <c r="U24" s="10">
        <v>0</v>
      </c>
      <c r="V24" s="10">
        <v>0</v>
      </c>
      <c r="W24" s="10">
        <v>0</v>
      </c>
      <c r="X24" s="52">
        <v>1</v>
      </c>
      <c r="Y24" s="52">
        <v>1</v>
      </c>
      <c r="Z24" s="52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/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52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1">
        <f t="shared" si="0"/>
        <v>5</v>
      </c>
      <c r="BD24" s="10">
        <v>0</v>
      </c>
    </row>
    <row r="25" spans="1:56" ht="18" x14ac:dyDescent="0.25">
      <c r="A25" s="9">
        <v>2006</v>
      </c>
      <c r="B25" s="10" t="s">
        <v>55</v>
      </c>
      <c r="C25" s="10">
        <v>3</v>
      </c>
      <c r="D25" s="78">
        <v>4</v>
      </c>
      <c r="E25" s="10"/>
      <c r="F25" s="10" t="s">
        <v>56</v>
      </c>
      <c r="G25" s="10"/>
      <c r="H25" s="10">
        <v>0</v>
      </c>
      <c r="I25" s="10">
        <v>0</v>
      </c>
      <c r="J25" s="10">
        <v>0</v>
      </c>
      <c r="K25" s="52">
        <v>0</v>
      </c>
      <c r="L25" s="52">
        <v>0</v>
      </c>
      <c r="M25" s="10">
        <v>0</v>
      </c>
      <c r="N25" s="10">
        <v>4</v>
      </c>
      <c r="O25" s="10">
        <v>0</v>
      </c>
      <c r="P25" s="10">
        <v>0</v>
      </c>
      <c r="Q25" s="52">
        <v>0</v>
      </c>
      <c r="R25" s="10">
        <v>0</v>
      </c>
      <c r="S25" s="52">
        <v>3</v>
      </c>
      <c r="T25" s="10">
        <v>0</v>
      </c>
      <c r="U25" s="10">
        <v>0</v>
      </c>
      <c r="V25" s="10">
        <v>3</v>
      </c>
      <c r="W25" s="10">
        <v>0</v>
      </c>
      <c r="X25" s="52">
        <v>0</v>
      </c>
      <c r="Y25" s="52">
        <v>0</v>
      </c>
      <c r="Z25" s="52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/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52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1">
        <f t="shared" si="0"/>
        <v>10</v>
      </c>
      <c r="BD25" s="10">
        <v>0</v>
      </c>
    </row>
    <row r="26" spans="1:56" ht="18" x14ac:dyDescent="0.25">
      <c r="A26" s="9">
        <v>2006</v>
      </c>
      <c r="B26" s="10" t="s">
        <v>55</v>
      </c>
      <c r="C26" s="10">
        <v>3</v>
      </c>
      <c r="D26" s="78">
        <v>5</v>
      </c>
      <c r="E26" s="10"/>
      <c r="F26" s="10" t="s">
        <v>56</v>
      </c>
      <c r="G26" s="10"/>
      <c r="H26" s="10">
        <v>0</v>
      </c>
      <c r="I26" s="10">
        <v>0</v>
      </c>
      <c r="J26" s="10">
        <v>0</v>
      </c>
      <c r="K26" s="52">
        <v>0</v>
      </c>
      <c r="L26" s="52">
        <v>0</v>
      </c>
      <c r="M26" s="10">
        <v>0</v>
      </c>
      <c r="N26" s="10">
        <v>1</v>
      </c>
      <c r="O26" s="10">
        <v>0</v>
      </c>
      <c r="P26" s="10">
        <v>0</v>
      </c>
      <c r="Q26" s="52">
        <v>0</v>
      </c>
      <c r="R26" s="10">
        <v>0</v>
      </c>
      <c r="S26" s="52">
        <v>0</v>
      </c>
      <c r="T26" s="10">
        <v>0</v>
      </c>
      <c r="U26" s="10">
        <v>0</v>
      </c>
      <c r="V26" s="10">
        <v>1</v>
      </c>
      <c r="W26" s="10">
        <v>0</v>
      </c>
      <c r="X26" s="52">
        <v>0</v>
      </c>
      <c r="Y26" s="52">
        <v>0</v>
      </c>
      <c r="Z26" s="52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/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52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1">
        <f t="shared" si="0"/>
        <v>2</v>
      </c>
      <c r="BD26" s="10">
        <v>0</v>
      </c>
    </row>
    <row r="27" spans="1:56" ht="18" x14ac:dyDescent="0.25">
      <c r="A27" s="9">
        <v>2006</v>
      </c>
      <c r="B27" s="10" t="s">
        <v>55</v>
      </c>
      <c r="C27" s="10">
        <v>3</v>
      </c>
      <c r="D27" s="78">
        <v>6</v>
      </c>
      <c r="E27" s="10"/>
      <c r="F27" s="10" t="s">
        <v>56</v>
      </c>
      <c r="G27" s="10"/>
      <c r="H27" s="10">
        <v>0</v>
      </c>
      <c r="I27" s="10">
        <v>0</v>
      </c>
      <c r="J27" s="10">
        <v>0</v>
      </c>
      <c r="K27" s="52">
        <v>0</v>
      </c>
      <c r="L27" s="52">
        <v>0</v>
      </c>
      <c r="M27" s="10">
        <v>0</v>
      </c>
      <c r="N27" s="10">
        <v>0</v>
      </c>
      <c r="O27" s="10">
        <v>0</v>
      </c>
      <c r="P27" s="10">
        <v>0</v>
      </c>
      <c r="Q27" s="52">
        <v>0</v>
      </c>
      <c r="R27" s="10">
        <v>0</v>
      </c>
      <c r="S27" s="52">
        <v>3</v>
      </c>
      <c r="T27" s="10">
        <v>0</v>
      </c>
      <c r="U27" s="10">
        <v>0</v>
      </c>
      <c r="V27" s="10">
        <v>1</v>
      </c>
      <c r="W27" s="10">
        <v>0</v>
      </c>
      <c r="X27" s="52">
        <v>0</v>
      </c>
      <c r="Y27" s="52">
        <v>0</v>
      </c>
      <c r="Z27" s="52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/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52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1">
        <f t="shared" si="0"/>
        <v>4</v>
      </c>
      <c r="BD27" s="10">
        <v>0</v>
      </c>
    </row>
    <row r="28" spans="1:56" ht="18" x14ac:dyDescent="0.25">
      <c r="A28" s="9">
        <v>2006</v>
      </c>
      <c r="B28" s="10" t="s">
        <v>55</v>
      </c>
      <c r="C28" s="10">
        <v>3</v>
      </c>
      <c r="D28" s="78">
        <v>7</v>
      </c>
      <c r="E28" s="10"/>
      <c r="F28" s="10" t="s">
        <v>56</v>
      </c>
      <c r="G28" s="10"/>
      <c r="H28" s="10">
        <v>0</v>
      </c>
      <c r="I28" s="10">
        <v>0</v>
      </c>
      <c r="J28" s="10">
        <v>0</v>
      </c>
      <c r="K28" s="52">
        <v>0</v>
      </c>
      <c r="L28" s="52">
        <v>0</v>
      </c>
      <c r="M28" s="10">
        <v>0</v>
      </c>
      <c r="N28" s="10">
        <v>1</v>
      </c>
      <c r="O28" s="10">
        <v>0</v>
      </c>
      <c r="P28" s="10">
        <v>0</v>
      </c>
      <c r="Q28" s="52">
        <v>0</v>
      </c>
      <c r="R28" s="10">
        <v>0</v>
      </c>
      <c r="S28" s="52">
        <v>0</v>
      </c>
      <c r="T28" s="10">
        <v>0</v>
      </c>
      <c r="U28" s="10">
        <v>0</v>
      </c>
      <c r="V28" s="10">
        <v>0</v>
      </c>
      <c r="W28" s="10">
        <v>0</v>
      </c>
      <c r="X28" s="52">
        <v>0</v>
      </c>
      <c r="Y28" s="52">
        <v>3</v>
      </c>
      <c r="Z28" s="52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/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52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1">
        <f t="shared" si="0"/>
        <v>4</v>
      </c>
      <c r="BD28" s="10">
        <v>0</v>
      </c>
    </row>
    <row r="29" spans="1:56" ht="18" x14ac:dyDescent="0.25">
      <c r="A29" s="9">
        <v>2006</v>
      </c>
      <c r="B29" s="10" t="s">
        <v>55</v>
      </c>
      <c r="C29" s="10">
        <v>3</v>
      </c>
      <c r="D29" s="78">
        <v>8</v>
      </c>
      <c r="E29" s="10"/>
      <c r="F29" s="10" t="s">
        <v>56</v>
      </c>
      <c r="G29" s="10"/>
      <c r="H29" s="10">
        <v>0</v>
      </c>
      <c r="I29" s="10">
        <v>0</v>
      </c>
      <c r="J29" s="10">
        <v>0</v>
      </c>
      <c r="K29" s="52">
        <v>0</v>
      </c>
      <c r="L29" s="52">
        <v>0</v>
      </c>
      <c r="M29" s="10">
        <v>0</v>
      </c>
      <c r="N29" s="10">
        <v>0</v>
      </c>
      <c r="O29" s="10">
        <v>0</v>
      </c>
      <c r="P29" s="10">
        <v>0</v>
      </c>
      <c r="Q29" s="52">
        <v>0</v>
      </c>
      <c r="R29" s="10">
        <v>0</v>
      </c>
      <c r="S29" s="52">
        <v>2</v>
      </c>
      <c r="T29" s="10">
        <v>0</v>
      </c>
      <c r="U29" s="10">
        <v>0</v>
      </c>
      <c r="V29" s="10">
        <v>0</v>
      </c>
      <c r="W29" s="10">
        <v>0</v>
      </c>
      <c r="X29" s="52">
        <v>0</v>
      </c>
      <c r="Y29" s="52">
        <v>0</v>
      </c>
      <c r="Z29" s="52">
        <v>0</v>
      </c>
      <c r="AA29" s="10">
        <v>1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1</v>
      </c>
      <c r="AK29" s="10">
        <v>0</v>
      </c>
      <c r="AL29" s="10"/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52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1">
        <f t="shared" si="0"/>
        <v>4</v>
      </c>
      <c r="BD29" s="10">
        <v>0</v>
      </c>
    </row>
    <row r="30" spans="1:56" ht="18" x14ac:dyDescent="0.25">
      <c r="A30" s="9">
        <v>2006</v>
      </c>
      <c r="B30" s="10" t="s">
        <v>55</v>
      </c>
      <c r="C30" s="10">
        <v>3</v>
      </c>
      <c r="D30" s="78">
        <v>9</v>
      </c>
      <c r="E30" s="10"/>
      <c r="F30" s="10" t="s">
        <v>56</v>
      </c>
      <c r="G30" s="10"/>
      <c r="H30" s="10">
        <v>0</v>
      </c>
      <c r="I30" s="10">
        <v>0</v>
      </c>
      <c r="J30" s="10">
        <v>0</v>
      </c>
      <c r="K30" s="52">
        <v>0</v>
      </c>
      <c r="L30" s="52">
        <v>0</v>
      </c>
      <c r="M30" s="10">
        <v>0</v>
      </c>
      <c r="N30" s="10">
        <v>1</v>
      </c>
      <c r="O30" s="10">
        <v>0</v>
      </c>
      <c r="P30" s="10">
        <v>0</v>
      </c>
      <c r="Q30" s="52">
        <v>0</v>
      </c>
      <c r="R30" s="10">
        <v>0</v>
      </c>
      <c r="S30" s="52">
        <v>3</v>
      </c>
      <c r="T30" s="10">
        <v>0</v>
      </c>
      <c r="U30" s="10">
        <v>0</v>
      </c>
      <c r="V30" s="10">
        <v>0</v>
      </c>
      <c r="W30" s="10">
        <v>0</v>
      </c>
      <c r="X30" s="52">
        <v>6</v>
      </c>
      <c r="Y30" s="52">
        <v>0</v>
      </c>
      <c r="Z30" s="52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2</v>
      </c>
      <c r="AL30" s="10"/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52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1">
        <f t="shared" si="0"/>
        <v>12</v>
      </c>
      <c r="BD30" s="10">
        <v>0</v>
      </c>
    </row>
    <row r="31" spans="1:56" ht="18" x14ac:dyDescent="0.25">
      <c r="A31" s="9">
        <v>2006</v>
      </c>
      <c r="B31" s="10" t="s">
        <v>55</v>
      </c>
      <c r="C31" s="10">
        <v>3</v>
      </c>
      <c r="D31" s="78">
        <v>10</v>
      </c>
      <c r="E31" s="10"/>
      <c r="F31" s="10" t="s">
        <v>56</v>
      </c>
      <c r="G31" s="10"/>
      <c r="H31" s="10">
        <v>0</v>
      </c>
      <c r="I31" s="10">
        <v>0</v>
      </c>
      <c r="J31" s="10">
        <v>0</v>
      </c>
      <c r="K31" s="52">
        <v>0</v>
      </c>
      <c r="L31" s="52">
        <v>0</v>
      </c>
      <c r="M31" s="10">
        <v>0</v>
      </c>
      <c r="N31" s="10">
        <v>1</v>
      </c>
      <c r="O31" s="10">
        <v>0</v>
      </c>
      <c r="P31" s="10">
        <v>0</v>
      </c>
      <c r="Q31" s="52">
        <v>0</v>
      </c>
      <c r="R31" s="10">
        <v>0</v>
      </c>
      <c r="S31" s="52">
        <v>2</v>
      </c>
      <c r="T31" s="10">
        <v>0</v>
      </c>
      <c r="U31" s="10">
        <v>0</v>
      </c>
      <c r="V31" s="10">
        <v>0</v>
      </c>
      <c r="W31" s="10">
        <v>0</v>
      </c>
      <c r="X31" s="52">
        <v>0</v>
      </c>
      <c r="Y31" s="52">
        <v>0</v>
      </c>
      <c r="Z31" s="52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/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52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1">
        <f t="shared" si="0"/>
        <v>3</v>
      </c>
      <c r="BD31" s="10">
        <v>0</v>
      </c>
    </row>
    <row r="32" spans="1:56" ht="18" x14ac:dyDescent="0.25">
      <c r="A32" s="9">
        <v>2006</v>
      </c>
      <c r="B32" s="10" t="s">
        <v>55</v>
      </c>
      <c r="C32" s="10">
        <v>4</v>
      </c>
      <c r="D32" s="78">
        <v>1</v>
      </c>
      <c r="E32" s="10"/>
      <c r="F32" s="10" t="s">
        <v>56</v>
      </c>
      <c r="G32" s="10"/>
      <c r="H32" s="10">
        <v>0</v>
      </c>
      <c r="I32" s="10">
        <v>0</v>
      </c>
      <c r="J32" s="10">
        <v>0</v>
      </c>
      <c r="K32" s="52">
        <v>0</v>
      </c>
      <c r="L32" s="52">
        <v>0</v>
      </c>
      <c r="M32" s="10">
        <v>0</v>
      </c>
      <c r="N32" s="10">
        <v>2</v>
      </c>
      <c r="O32" s="10">
        <v>0</v>
      </c>
      <c r="P32" s="10">
        <v>0</v>
      </c>
      <c r="Q32" s="52">
        <v>0</v>
      </c>
      <c r="R32" s="10">
        <v>0</v>
      </c>
      <c r="S32" s="52">
        <v>0</v>
      </c>
      <c r="T32" s="10">
        <v>0</v>
      </c>
      <c r="U32" s="10">
        <v>0</v>
      </c>
      <c r="V32" s="10">
        <v>0</v>
      </c>
      <c r="W32" s="10">
        <v>0</v>
      </c>
      <c r="X32" s="52">
        <v>0</v>
      </c>
      <c r="Y32" s="52">
        <v>0</v>
      </c>
      <c r="Z32" s="52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/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52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1">
        <f t="shared" si="0"/>
        <v>3</v>
      </c>
      <c r="BD32" s="10">
        <v>2</v>
      </c>
    </row>
    <row r="33" spans="1:56" ht="18" x14ac:dyDescent="0.25">
      <c r="A33" s="9">
        <v>2006</v>
      </c>
      <c r="B33" s="10" t="s">
        <v>55</v>
      </c>
      <c r="C33" s="10">
        <v>4</v>
      </c>
      <c r="D33" s="78">
        <v>2</v>
      </c>
      <c r="E33" s="10"/>
      <c r="F33" s="10" t="s">
        <v>56</v>
      </c>
      <c r="G33" s="10"/>
      <c r="H33" s="10">
        <v>0</v>
      </c>
      <c r="I33" s="10">
        <v>0</v>
      </c>
      <c r="J33" s="10">
        <v>0</v>
      </c>
      <c r="K33" s="52">
        <v>0</v>
      </c>
      <c r="L33" s="52">
        <v>0</v>
      </c>
      <c r="M33" s="10">
        <v>0</v>
      </c>
      <c r="N33" s="10">
        <v>5</v>
      </c>
      <c r="O33" s="10">
        <v>0</v>
      </c>
      <c r="P33" s="10">
        <v>0</v>
      </c>
      <c r="Q33" s="52">
        <v>0</v>
      </c>
      <c r="R33" s="10">
        <v>0</v>
      </c>
      <c r="S33" s="52">
        <v>0</v>
      </c>
      <c r="T33" s="10">
        <v>0</v>
      </c>
      <c r="U33" s="10">
        <v>0</v>
      </c>
      <c r="V33" s="10">
        <v>0</v>
      </c>
      <c r="W33" s="10">
        <v>0</v>
      </c>
      <c r="X33" s="52">
        <v>1</v>
      </c>
      <c r="Y33" s="52">
        <v>4</v>
      </c>
      <c r="Z33" s="52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/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52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1">
        <f t="shared" si="0"/>
        <v>10</v>
      </c>
      <c r="BD33" s="10">
        <v>0</v>
      </c>
    </row>
    <row r="34" spans="1:56" ht="18" x14ac:dyDescent="0.25">
      <c r="A34" s="9">
        <v>2006</v>
      </c>
      <c r="B34" s="10" t="s">
        <v>55</v>
      </c>
      <c r="C34" s="10">
        <v>4</v>
      </c>
      <c r="D34" s="78">
        <v>3</v>
      </c>
      <c r="E34" s="10"/>
      <c r="F34" s="10" t="s">
        <v>56</v>
      </c>
      <c r="G34" s="10"/>
      <c r="H34" s="10">
        <v>0</v>
      </c>
      <c r="I34" s="10">
        <v>0</v>
      </c>
      <c r="J34" s="10">
        <v>0</v>
      </c>
      <c r="K34" s="52">
        <v>0</v>
      </c>
      <c r="L34" s="52">
        <v>0</v>
      </c>
      <c r="M34" s="10">
        <v>0</v>
      </c>
      <c r="N34" s="10">
        <v>0</v>
      </c>
      <c r="O34" s="10">
        <v>0</v>
      </c>
      <c r="P34" s="10">
        <v>0</v>
      </c>
      <c r="Q34" s="52">
        <v>0</v>
      </c>
      <c r="R34" s="10">
        <v>0</v>
      </c>
      <c r="S34" s="52">
        <v>3</v>
      </c>
      <c r="T34" s="10">
        <v>0</v>
      </c>
      <c r="U34" s="10">
        <v>0</v>
      </c>
      <c r="V34" s="10">
        <v>0</v>
      </c>
      <c r="W34" s="10">
        <v>0</v>
      </c>
      <c r="X34" s="52">
        <v>3</v>
      </c>
      <c r="Y34" s="52">
        <v>6</v>
      </c>
      <c r="Z34" s="52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/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52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1">
        <f t="shared" si="0"/>
        <v>12</v>
      </c>
      <c r="BD34" s="10">
        <v>0</v>
      </c>
    </row>
    <row r="35" spans="1:56" ht="18" x14ac:dyDescent="0.25">
      <c r="A35" s="9">
        <v>2006</v>
      </c>
      <c r="B35" s="10" t="s">
        <v>55</v>
      </c>
      <c r="C35" s="10">
        <v>4</v>
      </c>
      <c r="D35" s="78">
        <v>4</v>
      </c>
      <c r="E35" s="10"/>
      <c r="F35" s="10" t="s">
        <v>56</v>
      </c>
      <c r="G35" s="10"/>
      <c r="H35" s="10">
        <v>0</v>
      </c>
      <c r="I35" s="10">
        <v>0</v>
      </c>
      <c r="J35" s="10">
        <v>0</v>
      </c>
      <c r="K35" s="52">
        <v>0</v>
      </c>
      <c r="L35" s="52">
        <v>0</v>
      </c>
      <c r="M35" s="10">
        <v>0</v>
      </c>
      <c r="N35" s="10">
        <v>5</v>
      </c>
      <c r="O35" s="10">
        <v>0</v>
      </c>
      <c r="P35" s="10">
        <v>0</v>
      </c>
      <c r="Q35" s="52">
        <v>0</v>
      </c>
      <c r="R35" s="10">
        <v>0</v>
      </c>
      <c r="S35" s="52">
        <v>2</v>
      </c>
      <c r="T35" s="10">
        <v>0</v>
      </c>
      <c r="U35" s="10">
        <v>0</v>
      </c>
      <c r="V35" s="10">
        <v>0</v>
      </c>
      <c r="W35" s="10">
        <v>0</v>
      </c>
      <c r="X35" s="52">
        <v>0</v>
      </c>
      <c r="Y35" s="52">
        <v>0</v>
      </c>
      <c r="Z35" s="52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/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52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1">
        <f t="shared" si="0"/>
        <v>8</v>
      </c>
      <c r="BD35" s="10">
        <v>0</v>
      </c>
    </row>
    <row r="36" spans="1:56" ht="18" x14ac:dyDescent="0.25">
      <c r="A36" s="9">
        <v>2006</v>
      </c>
      <c r="B36" s="10" t="s">
        <v>55</v>
      </c>
      <c r="C36" s="10">
        <v>4</v>
      </c>
      <c r="D36" s="78">
        <v>5</v>
      </c>
      <c r="E36" s="10"/>
      <c r="F36" s="10" t="s">
        <v>56</v>
      </c>
      <c r="G36" s="10"/>
      <c r="H36" s="10">
        <v>0</v>
      </c>
      <c r="I36" s="10">
        <v>0</v>
      </c>
      <c r="J36" s="10">
        <v>0</v>
      </c>
      <c r="K36" s="52">
        <v>0</v>
      </c>
      <c r="L36" s="52">
        <v>0</v>
      </c>
      <c r="M36" s="10">
        <v>0</v>
      </c>
      <c r="N36" s="10">
        <v>4</v>
      </c>
      <c r="O36" s="10">
        <v>0</v>
      </c>
      <c r="P36" s="10">
        <v>0</v>
      </c>
      <c r="Q36" s="52">
        <v>0</v>
      </c>
      <c r="R36" s="10">
        <v>0</v>
      </c>
      <c r="S36" s="52">
        <v>2</v>
      </c>
      <c r="T36" s="10">
        <v>0</v>
      </c>
      <c r="U36" s="10">
        <v>0</v>
      </c>
      <c r="V36" s="10">
        <v>2</v>
      </c>
      <c r="W36" s="10">
        <v>0</v>
      </c>
      <c r="X36" s="52">
        <v>0</v>
      </c>
      <c r="Y36" s="52">
        <v>0</v>
      </c>
      <c r="Z36" s="52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/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52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1">
        <f t="shared" si="0"/>
        <v>8</v>
      </c>
      <c r="BD36" s="10">
        <v>0</v>
      </c>
    </row>
    <row r="37" spans="1:56" ht="18" x14ac:dyDescent="0.25">
      <c r="A37" s="9">
        <v>2006</v>
      </c>
      <c r="B37" s="10" t="s">
        <v>55</v>
      </c>
      <c r="C37" s="10">
        <v>4</v>
      </c>
      <c r="D37" s="78">
        <v>6</v>
      </c>
      <c r="E37" s="10"/>
      <c r="F37" s="10" t="s">
        <v>56</v>
      </c>
      <c r="G37" s="10"/>
      <c r="H37" s="10">
        <v>0</v>
      </c>
      <c r="I37" s="10">
        <v>0</v>
      </c>
      <c r="J37" s="10">
        <v>0</v>
      </c>
      <c r="K37" s="52">
        <v>0</v>
      </c>
      <c r="L37" s="52">
        <v>0</v>
      </c>
      <c r="M37" s="10">
        <v>0</v>
      </c>
      <c r="N37" s="10">
        <v>0</v>
      </c>
      <c r="O37" s="10">
        <v>0</v>
      </c>
      <c r="P37" s="10">
        <v>0</v>
      </c>
      <c r="Q37" s="52">
        <v>0</v>
      </c>
      <c r="R37" s="10">
        <v>0</v>
      </c>
      <c r="S37" s="52">
        <v>2</v>
      </c>
      <c r="T37" s="10">
        <v>0</v>
      </c>
      <c r="U37" s="10">
        <v>0</v>
      </c>
      <c r="V37" s="10">
        <v>0</v>
      </c>
      <c r="W37" s="10">
        <v>0</v>
      </c>
      <c r="X37" s="52">
        <v>0</v>
      </c>
      <c r="Y37" s="52">
        <v>0</v>
      </c>
      <c r="Z37" s="52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/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52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1">
        <f t="shared" si="0"/>
        <v>2</v>
      </c>
      <c r="BD37" s="10">
        <v>0</v>
      </c>
    </row>
    <row r="38" spans="1:56" ht="18" x14ac:dyDescent="0.25">
      <c r="A38" s="9">
        <v>2006</v>
      </c>
      <c r="B38" s="10" t="s">
        <v>55</v>
      </c>
      <c r="C38" s="10">
        <v>4</v>
      </c>
      <c r="D38" s="78">
        <v>7</v>
      </c>
      <c r="E38" s="10"/>
      <c r="F38" s="10" t="s">
        <v>56</v>
      </c>
      <c r="G38" s="10"/>
      <c r="H38" s="10">
        <v>3</v>
      </c>
      <c r="I38" s="10">
        <v>0</v>
      </c>
      <c r="J38" s="10">
        <v>0</v>
      </c>
      <c r="K38" s="52">
        <v>0</v>
      </c>
      <c r="L38" s="52">
        <v>0</v>
      </c>
      <c r="M38" s="10">
        <v>0</v>
      </c>
      <c r="N38" s="10">
        <v>4</v>
      </c>
      <c r="O38" s="10">
        <v>0</v>
      </c>
      <c r="P38" s="10">
        <v>0</v>
      </c>
      <c r="Q38" s="52">
        <v>0</v>
      </c>
      <c r="R38" s="10">
        <v>0</v>
      </c>
      <c r="S38" s="52">
        <v>2</v>
      </c>
      <c r="T38" s="10">
        <v>0</v>
      </c>
      <c r="U38" s="10">
        <v>0</v>
      </c>
      <c r="V38" s="10">
        <v>0</v>
      </c>
      <c r="W38" s="10">
        <v>0</v>
      </c>
      <c r="X38" s="52">
        <v>1</v>
      </c>
      <c r="Y38" s="52">
        <v>3</v>
      </c>
      <c r="Z38" s="52">
        <v>3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1</v>
      </c>
      <c r="AK38" s="10">
        <v>0</v>
      </c>
      <c r="AL38" s="10"/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52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1">
        <f t="shared" si="0"/>
        <v>17</v>
      </c>
      <c r="BD38" s="10">
        <v>0</v>
      </c>
    </row>
    <row r="39" spans="1:56" ht="18" x14ac:dyDescent="0.25">
      <c r="A39" s="9">
        <v>2006</v>
      </c>
      <c r="B39" s="10" t="s">
        <v>55</v>
      </c>
      <c r="C39" s="10">
        <v>4</v>
      </c>
      <c r="D39" s="78">
        <v>8</v>
      </c>
      <c r="E39" s="10"/>
      <c r="F39" s="10" t="s">
        <v>56</v>
      </c>
      <c r="G39" s="10"/>
      <c r="H39" s="10">
        <v>0</v>
      </c>
      <c r="I39" s="10">
        <v>0</v>
      </c>
      <c r="J39" s="10">
        <v>0</v>
      </c>
      <c r="K39" s="52">
        <v>0</v>
      </c>
      <c r="L39" s="52">
        <v>0</v>
      </c>
      <c r="M39" s="10">
        <v>0</v>
      </c>
      <c r="N39" s="10">
        <v>0</v>
      </c>
      <c r="O39" s="10">
        <v>0</v>
      </c>
      <c r="P39" s="10">
        <v>0</v>
      </c>
      <c r="Q39" s="52">
        <v>0</v>
      </c>
      <c r="R39" s="10">
        <v>0</v>
      </c>
      <c r="S39" s="52">
        <v>0</v>
      </c>
      <c r="T39" s="10">
        <v>0</v>
      </c>
      <c r="U39" s="10">
        <v>0</v>
      </c>
      <c r="V39" s="10">
        <v>0</v>
      </c>
      <c r="W39" s="10">
        <v>0</v>
      </c>
      <c r="X39" s="52">
        <v>0</v>
      </c>
      <c r="Y39" s="52">
        <v>1</v>
      </c>
      <c r="Z39" s="52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2</v>
      </c>
      <c r="AH39" s="10">
        <v>0</v>
      </c>
      <c r="AI39" s="10">
        <v>0</v>
      </c>
      <c r="AJ39" s="10">
        <v>0</v>
      </c>
      <c r="AK39" s="10">
        <v>0</v>
      </c>
      <c r="AL39" s="10"/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52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1">
        <f t="shared" si="0"/>
        <v>3</v>
      </c>
      <c r="BD39" s="10">
        <v>0</v>
      </c>
    </row>
    <row r="40" spans="1:56" ht="18" x14ac:dyDescent="0.25">
      <c r="A40" s="9">
        <v>2006</v>
      </c>
      <c r="B40" s="10" t="s">
        <v>55</v>
      </c>
      <c r="C40" s="10">
        <v>4</v>
      </c>
      <c r="D40" s="78">
        <v>9</v>
      </c>
      <c r="E40" s="10"/>
      <c r="F40" s="10" t="s">
        <v>56</v>
      </c>
      <c r="G40" s="10"/>
      <c r="H40" s="10">
        <v>0</v>
      </c>
      <c r="I40" s="10">
        <v>0</v>
      </c>
      <c r="J40" s="10">
        <v>0</v>
      </c>
      <c r="K40" s="52">
        <v>0</v>
      </c>
      <c r="L40" s="52">
        <v>0</v>
      </c>
      <c r="M40" s="10">
        <v>0</v>
      </c>
      <c r="N40" s="10">
        <v>1</v>
      </c>
      <c r="O40" s="10">
        <v>0</v>
      </c>
      <c r="P40" s="10">
        <v>0</v>
      </c>
      <c r="Q40" s="52">
        <v>0</v>
      </c>
      <c r="R40" s="10">
        <v>0</v>
      </c>
      <c r="S40" s="52">
        <v>0</v>
      </c>
      <c r="T40" s="10">
        <v>0</v>
      </c>
      <c r="U40" s="10">
        <v>0</v>
      </c>
      <c r="V40" s="10">
        <v>3</v>
      </c>
      <c r="W40" s="10">
        <v>0</v>
      </c>
      <c r="X40" s="52">
        <v>0</v>
      </c>
      <c r="Y40" s="52">
        <v>0</v>
      </c>
      <c r="Z40" s="52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/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52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1">
        <f t="shared" si="0"/>
        <v>4</v>
      </c>
      <c r="BD40" s="10">
        <v>0</v>
      </c>
    </row>
    <row r="41" spans="1:56" ht="18" x14ac:dyDescent="0.25">
      <c r="A41" s="9">
        <v>2006</v>
      </c>
      <c r="B41" s="10" t="s">
        <v>55</v>
      </c>
      <c r="C41" s="10">
        <v>4</v>
      </c>
      <c r="D41" s="78">
        <v>10</v>
      </c>
      <c r="E41" s="10"/>
      <c r="F41" s="10" t="s">
        <v>56</v>
      </c>
      <c r="G41" s="10"/>
      <c r="H41" s="10">
        <v>1</v>
      </c>
      <c r="I41" s="10">
        <v>0</v>
      </c>
      <c r="J41" s="10">
        <v>0</v>
      </c>
      <c r="K41" s="52">
        <v>0</v>
      </c>
      <c r="L41" s="52">
        <v>0</v>
      </c>
      <c r="M41" s="10">
        <v>0</v>
      </c>
      <c r="N41" s="10">
        <v>3</v>
      </c>
      <c r="O41" s="10">
        <v>0</v>
      </c>
      <c r="P41" s="10">
        <v>0</v>
      </c>
      <c r="Q41" s="52">
        <v>0</v>
      </c>
      <c r="R41" s="10">
        <v>0</v>
      </c>
      <c r="S41" s="52">
        <v>0</v>
      </c>
      <c r="T41" s="10">
        <v>0</v>
      </c>
      <c r="U41" s="10">
        <v>0</v>
      </c>
      <c r="V41" s="10">
        <v>2</v>
      </c>
      <c r="W41" s="10">
        <v>0</v>
      </c>
      <c r="X41" s="52">
        <v>1</v>
      </c>
      <c r="Y41" s="52">
        <v>0</v>
      </c>
      <c r="Z41" s="52">
        <v>1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/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52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1">
        <f t="shared" si="0"/>
        <v>8</v>
      </c>
      <c r="BD41" s="10">
        <v>0</v>
      </c>
    </row>
    <row r="42" spans="1:56" ht="18" x14ac:dyDescent="0.25">
      <c r="A42" s="9">
        <v>2006</v>
      </c>
      <c r="B42" s="10" t="s">
        <v>55</v>
      </c>
      <c r="C42" s="10">
        <v>5</v>
      </c>
      <c r="D42" s="78">
        <v>1</v>
      </c>
      <c r="E42" s="10"/>
      <c r="F42" s="10" t="s">
        <v>56</v>
      </c>
      <c r="G42" s="10"/>
      <c r="H42" s="10">
        <v>0</v>
      </c>
      <c r="I42" s="10">
        <v>0</v>
      </c>
      <c r="J42" s="10">
        <v>0</v>
      </c>
      <c r="K42" s="52">
        <v>0</v>
      </c>
      <c r="L42" s="52">
        <v>0</v>
      </c>
      <c r="M42" s="10">
        <v>0</v>
      </c>
      <c r="N42" s="10">
        <v>0</v>
      </c>
      <c r="O42" s="10">
        <v>0</v>
      </c>
      <c r="P42" s="10">
        <v>0</v>
      </c>
      <c r="Q42" s="52">
        <v>0</v>
      </c>
      <c r="R42" s="10">
        <v>0</v>
      </c>
      <c r="S42" s="52">
        <v>2</v>
      </c>
      <c r="T42" s="10">
        <v>0</v>
      </c>
      <c r="U42" s="10">
        <v>0</v>
      </c>
      <c r="V42" s="10">
        <v>0</v>
      </c>
      <c r="W42" s="10">
        <v>0</v>
      </c>
      <c r="X42" s="52">
        <v>2</v>
      </c>
      <c r="Y42" s="52">
        <v>2</v>
      </c>
      <c r="Z42" s="52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/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52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1">
        <f t="shared" si="0"/>
        <v>6</v>
      </c>
      <c r="BD42" s="10">
        <v>0</v>
      </c>
    </row>
    <row r="43" spans="1:56" ht="18" x14ac:dyDescent="0.25">
      <c r="A43" s="9">
        <v>2006</v>
      </c>
      <c r="B43" s="10" t="s">
        <v>55</v>
      </c>
      <c r="C43" s="10">
        <v>5</v>
      </c>
      <c r="D43" s="78">
        <v>2</v>
      </c>
      <c r="E43" s="10"/>
      <c r="F43" s="10" t="s">
        <v>56</v>
      </c>
      <c r="G43" s="10"/>
      <c r="H43" s="10">
        <v>2</v>
      </c>
      <c r="I43" s="10">
        <v>0</v>
      </c>
      <c r="J43" s="10">
        <v>0</v>
      </c>
      <c r="K43" s="52">
        <v>0</v>
      </c>
      <c r="L43" s="52">
        <v>0</v>
      </c>
      <c r="M43" s="10">
        <v>0</v>
      </c>
      <c r="N43" s="10">
        <v>1</v>
      </c>
      <c r="O43" s="10">
        <v>0</v>
      </c>
      <c r="P43" s="10">
        <v>0</v>
      </c>
      <c r="Q43" s="52">
        <v>0</v>
      </c>
      <c r="R43" s="10">
        <v>0</v>
      </c>
      <c r="S43" s="52">
        <v>1</v>
      </c>
      <c r="T43" s="10">
        <v>0</v>
      </c>
      <c r="U43" s="10">
        <v>0</v>
      </c>
      <c r="V43" s="10">
        <v>0</v>
      </c>
      <c r="W43" s="10">
        <v>0</v>
      </c>
      <c r="X43" s="52">
        <v>0</v>
      </c>
      <c r="Y43" s="52">
        <v>0</v>
      </c>
      <c r="Z43" s="52">
        <v>2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/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52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1">
        <f t="shared" si="0"/>
        <v>6</v>
      </c>
      <c r="BD43" s="10">
        <v>0</v>
      </c>
    </row>
    <row r="44" spans="1:56" ht="18" x14ac:dyDescent="0.25">
      <c r="A44" s="9">
        <v>2006</v>
      </c>
      <c r="B44" s="10" t="s">
        <v>55</v>
      </c>
      <c r="C44" s="10">
        <v>5</v>
      </c>
      <c r="D44" s="78">
        <v>3</v>
      </c>
      <c r="E44" s="10"/>
      <c r="F44" s="10" t="s">
        <v>56</v>
      </c>
      <c r="G44" s="10"/>
      <c r="H44" s="10">
        <v>0</v>
      </c>
      <c r="I44" s="10">
        <v>1</v>
      </c>
      <c r="J44" s="10">
        <v>0</v>
      </c>
      <c r="K44" s="52">
        <v>0</v>
      </c>
      <c r="L44" s="52">
        <v>0</v>
      </c>
      <c r="M44" s="10">
        <v>0</v>
      </c>
      <c r="N44" s="10">
        <v>0</v>
      </c>
      <c r="O44" s="10">
        <v>0</v>
      </c>
      <c r="P44" s="10">
        <v>0</v>
      </c>
      <c r="Q44" s="52">
        <v>0</v>
      </c>
      <c r="R44" s="10">
        <v>0</v>
      </c>
      <c r="S44" s="52">
        <v>0</v>
      </c>
      <c r="T44" s="10">
        <v>0</v>
      </c>
      <c r="U44" s="10">
        <v>0</v>
      </c>
      <c r="V44" s="10">
        <v>0</v>
      </c>
      <c r="W44" s="10">
        <v>0</v>
      </c>
      <c r="X44" s="52">
        <v>0</v>
      </c>
      <c r="Y44" s="52">
        <v>0</v>
      </c>
      <c r="Z44" s="52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/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52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1">
        <f t="shared" si="0"/>
        <v>1</v>
      </c>
      <c r="BD44" s="10">
        <v>0</v>
      </c>
    </row>
    <row r="45" spans="1:56" ht="18" x14ac:dyDescent="0.25">
      <c r="A45" s="9">
        <v>2006</v>
      </c>
      <c r="B45" s="10" t="s">
        <v>55</v>
      </c>
      <c r="C45" s="10">
        <v>5</v>
      </c>
      <c r="D45" s="78">
        <v>4</v>
      </c>
      <c r="E45" s="10"/>
      <c r="F45" s="10" t="s">
        <v>56</v>
      </c>
      <c r="G45" s="10"/>
      <c r="H45" s="10">
        <v>3</v>
      </c>
      <c r="I45" s="10">
        <v>0</v>
      </c>
      <c r="J45" s="10">
        <v>0</v>
      </c>
      <c r="K45" s="52">
        <v>0</v>
      </c>
      <c r="L45" s="52">
        <v>0</v>
      </c>
      <c r="M45" s="10">
        <v>0</v>
      </c>
      <c r="N45" s="10">
        <v>0</v>
      </c>
      <c r="O45" s="10">
        <v>0</v>
      </c>
      <c r="P45" s="10">
        <v>0</v>
      </c>
      <c r="Q45" s="52">
        <v>0</v>
      </c>
      <c r="R45" s="10">
        <v>0</v>
      </c>
      <c r="S45" s="52">
        <v>3</v>
      </c>
      <c r="T45" s="10">
        <v>0</v>
      </c>
      <c r="U45" s="10">
        <v>0</v>
      </c>
      <c r="V45" s="10">
        <v>0</v>
      </c>
      <c r="W45" s="10">
        <v>0</v>
      </c>
      <c r="X45" s="52">
        <v>0</v>
      </c>
      <c r="Y45" s="52">
        <v>1</v>
      </c>
      <c r="Z45" s="52">
        <v>3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1</v>
      </c>
      <c r="AL45" s="10"/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52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1">
        <f t="shared" si="0"/>
        <v>11</v>
      </c>
      <c r="BD45" s="10">
        <v>0</v>
      </c>
    </row>
    <row r="46" spans="1:56" ht="18" x14ac:dyDescent="0.25">
      <c r="A46" s="9">
        <v>2006</v>
      </c>
      <c r="B46" s="10" t="s">
        <v>55</v>
      </c>
      <c r="C46" s="10">
        <v>5</v>
      </c>
      <c r="D46" s="78">
        <v>5</v>
      </c>
      <c r="E46" s="10"/>
      <c r="F46" s="10" t="s">
        <v>56</v>
      </c>
      <c r="G46" s="10"/>
      <c r="H46" s="10">
        <v>0</v>
      </c>
      <c r="I46" s="10">
        <v>1</v>
      </c>
      <c r="J46" s="10">
        <v>0</v>
      </c>
      <c r="K46" s="52">
        <v>0</v>
      </c>
      <c r="L46" s="52">
        <v>0</v>
      </c>
      <c r="M46" s="10">
        <v>0</v>
      </c>
      <c r="N46" s="10">
        <v>4</v>
      </c>
      <c r="O46" s="10">
        <v>0</v>
      </c>
      <c r="P46" s="10">
        <v>0</v>
      </c>
      <c r="Q46" s="52">
        <v>0</v>
      </c>
      <c r="R46" s="10">
        <v>0</v>
      </c>
      <c r="S46" s="52">
        <v>2</v>
      </c>
      <c r="T46" s="10">
        <v>0</v>
      </c>
      <c r="U46" s="10">
        <v>0</v>
      </c>
      <c r="V46" s="10">
        <v>0</v>
      </c>
      <c r="W46" s="10">
        <v>0</v>
      </c>
      <c r="X46" s="52">
        <v>0</v>
      </c>
      <c r="Y46" s="52">
        <v>0</v>
      </c>
      <c r="Z46" s="52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1</v>
      </c>
      <c r="AJ46" s="10">
        <v>0</v>
      </c>
      <c r="AK46" s="10">
        <v>0</v>
      </c>
      <c r="AL46" s="10"/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52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1">
        <f t="shared" si="0"/>
        <v>8</v>
      </c>
      <c r="BD46" s="10">
        <v>0</v>
      </c>
    </row>
    <row r="47" spans="1:56" ht="18" x14ac:dyDescent="0.25">
      <c r="A47" s="9">
        <v>2006</v>
      </c>
      <c r="B47" s="10" t="s">
        <v>55</v>
      </c>
      <c r="C47" s="10">
        <v>5</v>
      </c>
      <c r="D47" s="78">
        <v>6</v>
      </c>
      <c r="E47" s="10"/>
      <c r="F47" s="10" t="s">
        <v>56</v>
      </c>
      <c r="G47" s="10"/>
      <c r="H47" s="10">
        <v>0</v>
      </c>
      <c r="I47" s="10">
        <v>0</v>
      </c>
      <c r="J47" s="10">
        <v>0</v>
      </c>
      <c r="K47" s="52">
        <v>0</v>
      </c>
      <c r="L47" s="52">
        <v>0</v>
      </c>
      <c r="M47" s="10">
        <v>0</v>
      </c>
      <c r="N47" s="10">
        <v>0</v>
      </c>
      <c r="O47" s="10">
        <v>0</v>
      </c>
      <c r="P47" s="10">
        <v>0</v>
      </c>
      <c r="Q47" s="52">
        <v>0</v>
      </c>
      <c r="R47" s="10">
        <v>0</v>
      </c>
      <c r="S47" s="52">
        <v>1</v>
      </c>
      <c r="T47" s="10">
        <v>0</v>
      </c>
      <c r="U47" s="10">
        <v>0</v>
      </c>
      <c r="V47" s="10">
        <v>0</v>
      </c>
      <c r="W47" s="10">
        <v>0</v>
      </c>
      <c r="X47" s="52">
        <v>1</v>
      </c>
      <c r="Y47" s="52">
        <v>2</v>
      </c>
      <c r="Z47" s="52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0</v>
      </c>
      <c r="AL47" s="10"/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52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1">
        <f t="shared" si="0"/>
        <v>5</v>
      </c>
      <c r="BD47" s="10">
        <v>0</v>
      </c>
    </row>
    <row r="48" spans="1:56" ht="18" x14ac:dyDescent="0.25">
      <c r="A48" s="9">
        <v>2006</v>
      </c>
      <c r="B48" s="10" t="s">
        <v>55</v>
      </c>
      <c r="C48" s="10">
        <v>5</v>
      </c>
      <c r="D48" s="78">
        <v>7</v>
      </c>
      <c r="E48" s="10"/>
      <c r="F48" s="10" t="s">
        <v>56</v>
      </c>
      <c r="G48" s="10"/>
      <c r="H48" s="10">
        <v>0</v>
      </c>
      <c r="I48" s="10">
        <v>1</v>
      </c>
      <c r="J48" s="10">
        <v>0</v>
      </c>
      <c r="K48" s="52">
        <v>0</v>
      </c>
      <c r="L48" s="52">
        <v>0</v>
      </c>
      <c r="M48" s="10">
        <v>0</v>
      </c>
      <c r="N48" s="10">
        <v>1</v>
      </c>
      <c r="O48" s="10">
        <v>0</v>
      </c>
      <c r="P48" s="10">
        <v>0</v>
      </c>
      <c r="Q48" s="52">
        <v>0</v>
      </c>
      <c r="R48" s="10">
        <v>0</v>
      </c>
      <c r="S48" s="52">
        <v>0</v>
      </c>
      <c r="T48" s="10">
        <v>0</v>
      </c>
      <c r="U48" s="10">
        <v>0</v>
      </c>
      <c r="V48" s="10">
        <v>1</v>
      </c>
      <c r="W48" s="10">
        <v>0</v>
      </c>
      <c r="X48" s="52">
        <v>0</v>
      </c>
      <c r="Y48" s="52">
        <v>0</v>
      </c>
      <c r="Z48" s="52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/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52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1">
        <f t="shared" si="0"/>
        <v>3</v>
      </c>
      <c r="BD48" s="10">
        <v>0</v>
      </c>
    </row>
    <row r="49" spans="1:56" ht="18" x14ac:dyDescent="0.25">
      <c r="A49" s="9">
        <v>2006</v>
      </c>
      <c r="B49" s="10" t="s">
        <v>55</v>
      </c>
      <c r="C49" s="10">
        <v>5</v>
      </c>
      <c r="D49" s="78">
        <v>8</v>
      </c>
      <c r="E49" s="10"/>
      <c r="F49" s="10" t="s">
        <v>56</v>
      </c>
      <c r="G49" s="10"/>
      <c r="H49" s="10">
        <v>2</v>
      </c>
      <c r="I49" s="10">
        <v>0</v>
      </c>
      <c r="J49" s="10">
        <v>0</v>
      </c>
      <c r="K49" s="52">
        <v>0</v>
      </c>
      <c r="L49" s="52">
        <v>0</v>
      </c>
      <c r="M49" s="10">
        <v>0</v>
      </c>
      <c r="N49" s="10">
        <v>2</v>
      </c>
      <c r="O49" s="10">
        <v>0</v>
      </c>
      <c r="P49" s="10">
        <v>0</v>
      </c>
      <c r="Q49" s="52">
        <v>0</v>
      </c>
      <c r="R49" s="10">
        <v>0</v>
      </c>
      <c r="S49" s="52">
        <v>1</v>
      </c>
      <c r="T49" s="10">
        <v>0</v>
      </c>
      <c r="U49" s="10">
        <v>0</v>
      </c>
      <c r="V49" s="10">
        <v>0</v>
      </c>
      <c r="W49" s="10">
        <v>0</v>
      </c>
      <c r="X49" s="52">
        <v>1</v>
      </c>
      <c r="Y49" s="52">
        <v>0</v>
      </c>
      <c r="Z49" s="52">
        <v>2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/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52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1">
        <f t="shared" si="0"/>
        <v>8</v>
      </c>
      <c r="BD49" s="10">
        <v>0</v>
      </c>
    </row>
    <row r="50" spans="1:56" ht="18" x14ac:dyDescent="0.25">
      <c r="A50" s="9">
        <v>2006</v>
      </c>
      <c r="B50" s="10" t="s">
        <v>55</v>
      </c>
      <c r="C50" s="10">
        <v>5</v>
      </c>
      <c r="D50" s="78">
        <v>9</v>
      </c>
      <c r="E50" s="10"/>
      <c r="F50" s="10" t="s">
        <v>56</v>
      </c>
      <c r="G50" s="10"/>
      <c r="H50" s="10">
        <v>0</v>
      </c>
      <c r="I50" s="10">
        <v>0</v>
      </c>
      <c r="J50" s="10">
        <v>0</v>
      </c>
      <c r="K50" s="52">
        <v>0</v>
      </c>
      <c r="L50" s="52">
        <v>0</v>
      </c>
      <c r="M50" s="10">
        <v>0</v>
      </c>
      <c r="N50" s="10">
        <v>0</v>
      </c>
      <c r="O50" s="10">
        <v>0</v>
      </c>
      <c r="P50" s="10">
        <v>0</v>
      </c>
      <c r="Q50" s="52">
        <v>0</v>
      </c>
      <c r="R50" s="10">
        <v>0</v>
      </c>
      <c r="S50" s="52">
        <v>2</v>
      </c>
      <c r="T50" s="10">
        <v>0</v>
      </c>
      <c r="U50" s="10">
        <v>0</v>
      </c>
      <c r="V50" s="10">
        <v>0</v>
      </c>
      <c r="W50" s="10">
        <v>0</v>
      </c>
      <c r="X50" s="52">
        <v>2</v>
      </c>
      <c r="Y50" s="52">
        <v>1</v>
      </c>
      <c r="Z50" s="52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/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52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1">
        <f t="shared" si="0"/>
        <v>5</v>
      </c>
      <c r="BD50" s="10">
        <v>0</v>
      </c>
    </row>
    <row r="51" spans="1:56" ht="18" x14ac:dyDescent="0.25">
      <c r="A51" s="9">
        <v>2006</v>
      </c>
      <c r="B51" s="10" t="s">
        <v>55</v>
      </c>
      <c r="C51" s="10">
        <v>5</v>
      </c>
      <c r="D51" s="78">
        <v>10</v>
      </c>
      <c r="E51" s="10"/>
      <c r="F51" s="10" t="s">
        <v>56</v>
      </c>
      <c r="G51" s="10"/>
      <c r="H51" s="10">
        <v>0</v>
      </c>
      <c r="I51" s="10">
        <v>0</v>
      </c>
      <c r="J51" s="10">
        <v>0</v>
      </c>
      <c r="K51" s="52">
        <v>0</v>
      </c>
      <c r="L51" s="52">
        <v>0</v>
      </c>
      <c r="M51" s="10">
        <v>0</v>
      </c>
      <c r="N51" s="10">
        <v>1</v>
      </c>
      <c r="O51" s="10">
        <v>0</v>
      </c>
      <c r="P51" s="10">
        <v>0</v>
      </c>
      <c r="Q51" s="52">
        <v>0</v>
      </c>
      <c r="R51" s="10">
        <v>0</v>
      </c>
      <c r="S51" s="52">
        <v>3</v>
      </c>
      <c r="T51" s="10">
        <v>0</v>
      </c>
      <c r="U51" s="10">
        <v>0</v>
      </c>
      <c r="V51" s="10">
        <v>0</v>
      </c>
      <c r="W51" s="10">
        <v>0</v>
      </c>
      <c r="X51" s="52">
        <v>0</v>
      </c>
      <c r="Y51" s="52">
        <v>2</v>
      </c>
      <c r="Z51" s="52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/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52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1">
        <f t="shared" si="0"/>
        <v>6</v>
      </c>
      <c r="BD51" s="10">
        <v>0</v>
      </c>
    </row>
    <row r="52" spans="1:56" ht="18" x14ac:dyDescent="0.25">
      <c r="A52" s="9">
        <v>2006</v>
      </c>
      <c r="B52" s="10" t="s">
        <v>55</v>
      </c>
      <c r="C52" s="10">
        <v>6</v>
      </c>
      <c r="D52" s="78">
        <v>1</v>
      </c>
      <c r="E52" s="10"/>
      <c r="F52" s="10" t="s">
        <v>56</v>
      </c>
      <c r="G52" s="10"/>
      <c r="H52" s="10">
        <v>1</v>
      </c>
      <c r="I52" s="10">
        <v>0</v>
      </c>
      <c r="J52" s="10">
        <v>0</v>
      </c>
      <c r="K52" s="52">
        <v>0</v>
      </c>
      <c r="L52" s="52">
        <v>0</v>
      </c>
      <c r="M52" s="10">
        <v>0</v>
      </c>
      <c r="N52" s="10">
        <v>0</v>
      </c>
      <c r="O52" s="10">
        <v>0</v>
      </c>
      <c r="P52" s="10">
        <v>0</v>
      </c>
      <c r="Q52" s="52">
        <v>0</v>
      </c>
      <c r="R52" s="10">
        <v>0</v>
      </c>
      <c r="S52" s="52">
        <v>1</v>
      </c>
      <c r="T52" s="10">
        <v>0</v>
      </c>
      <c r="U52" s="10">
        <v>0</v>
      </c>
      <c r="V52" s="10">
        <v>1</v>
      </c>
      <c r="W52" s="10">
        <v>0</v>
      </c>
      <c r="X52" s="52">
        <v>0</v>
      </c>
      <c r="Y52" s="52">
        <v>0</v>
      </c>
      <c r="Z52" s="52">
        <v>1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/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52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1">
        <f t="shared" si="0"/>
        <v>4</v>
      </c>
      <c r="BD52" s="10">
        <v>0</v>
      </c>
    </row>
    <row r="53" spans="1:56" ht="18" x14ac:dyDescent="0.25">
      <c r="A53" s="9">
        <v>2006</v>
      </c>
      <c r="B53" s="10" t="s">
        <v>55</v>
      </c>
      <c r="C53" s="10">
        <v>6</v>
      </c>
      <c r="D53" s="78">
        <v>2</v>
      </c>
      <c r="E53" s="10"/>
      <c r="F53" s="10" t="s">
        <v>56</v>
      </c>
      <c r="G53" s="10"/>
      <c r="H53" s="10">
        <v>1</v>
      </c>
      <c r="I53" s="10">
        <v>0</v>
      </c>
      <c r="J53" s="10">
        <v>0</v>
      </c>
      <c r="K53" s="52">
        <v>0</v>
      </c>
      <c r="L53" s="52">
        <v>0</v>
      </c>
      <c r="M53" s="10">
        <v>0</v>
      </c>
      <c r="N53" s="10">
        <v>2</v>
      </c>
      <c r="O53" s="10">
        <v>0</v>
      </c>
      <c r="P53" s="10">
        <v>0</v>
      </c>
      <c r="Q53" s="52">
        <v>0</v>
      </c>
      <c r="R53" s="10">
        <v>0</v>
      </c>
      <c r="S53" s="52">
        <v>3</v>
      </c>
      <c r="T53" s="10">
        <v>0</v>
      </c>
      <c r="U53" s="10">
        <v>0</v>
      </c>
      <c r="V53" s="10">
        <v>3</v>
      </c>
      <c r="W53" s="10">
        <v>0</v>
      </c>
      <c r="X53" s="52">
        <v>0</v>
      </c>
      <c r="Y53" s="52">
        <v>0</v>
      </c>
      <c r="Z53" s="52">
        <v>1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/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52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1">
        <f t="shared" si="0"/>
        <v>10</v>
      </c>
      <c r="BD53" s="10">
        <v>0</v>
      </c>
    </row>
    <row r="54" spans="1:56" ht="18" x14ac:dyDescent="0.25">
      <c r="A54" s="9">
        <v>2006</v>
      </c>
      <c r="B54" s="10" t="s">
        <v>55</v>
      </c>
      <c r="C54" s="10">
        <v>6</v>
      </c>
      <c r="D54" s="78">
        <v>3</v>
      </c>
      <c r="E54" s="10"/>
      <c r="F54" s="10" t="s">
        <v>56</v>
      </c>
      <c r="G54" s="10"/>
      <c r="H54" s="10">
        <v>0</v>
      </c>
      <c r="I54" s="10">
        <v>0</v>
      </c>
      <c r="J54" s="10">
        <v>0</v>
      </c>
      <c r="K54" s="52">
        <v>0</v>
      </c>
      <c r="L54" s="52">
        <v>0</v>
      </c>
      <c r="M54" s="10">
        <v>0</v>
      </c>
      <c r="N54" s="10">
        <v>2</v>
      </c>
      <c r="O54" s="10">
        <v>0</v>
      </c>
      <c r="P54" s="10">
        <v>0</v>
      </c>
      <c r="Q54" s="52">
        <v>0</v>
      </c>
      <c r="R54" s="10">
        <v>0</v>
      </c>
      <c r="S54" s="52">
        <v>2</v>
      </c>
      <c r="T54" s="10">
        <v>0</v>
      </c>
      <c r="U54" s="10">
        <v>0</v>
      </c>
      <c r="V54" s="10">
        <v>0</v>
      </c>
      <c r="W54" s="10">
        <v>0</v>
      </c>
      <c r="X54" s="52">
        <v>0</v>
      </c>
      <c r="Y54" s="52">
        <v>1</v>
      </c>
      <c r="Z54" s="52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1</v>
      </c>
      <c r="AK54" s="10">
        <v>0</v>
      </c>
      <c r="AL54" s="10"/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52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1">
        <f t="shared" si="0"/>
        <v>6</v>
      </c>
      <c r="BD54" s="10">
        <v>0</v>
      </c>
    </row>
    <row r="55" spans="1:56" ht="18" x14ac:dyDescent="0.25">
      <c r="A55" s="9">
        <v>2006</v>
      </c>
      <c r="B55" s="10" t="s">
        <v>55</v>
      </c>
      <c r="C55" s="10">
        <v>6</v>
      </c>
      <c r="D55" s="78">
        <v>4</v>
      </c>
      <c r="E55" s="10"/>
      <c r="F55" s="10" t="s">
        <v>56</v>
      </c>
      <c r="G55" s="10"/>
      <c r="H55" s="10">
        <v>0</v>
      </c>
      <c r="I55" s="10">
        <v>0</v>
      </c>
      <c r="J55" s="10">
        <v>0</v>
      </c>
      <c r="K55" s="52">
        <v>0</v>
      </c>
      <c r="L55" s="52">
        <v>0</v>
      </c>
      <c r="M55" s="10">
        <v>0</v>
      </c>
      <c r="N55" s="10">
        <v>8</v>
      </c>
      <c r="O55" s="10">
        <v>0</v>
      </c>
      <c r="P55" s="10">
        <v>0</v>
      </c>
      <c r="Q55" s="52">
        <v>0</v>
      </c>
      <c r="R55" s="10">
        <v>0</v>
      </c>
      <c r="S55" s="52">
        <v>1</v>
      </c>
      <c r="T55" s="10">
        <v>0</v>
      </c>
      <c r="U55" s="10">
        <v>0</v>
      </c>
      <c r="V55" s="10">
        <v>2</v>
      </c>
      <c r="W55" s="10">
        <v>0</v>
      </c>
      <c r="X55" s="52">
        <v>0</v>
      </c>
      <c r="Y55" s="52">
        <v>0</v>
      </c>
      <c r="Z55" s="52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/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52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1">
        <f t="shared" si="0"/>
        <v>11</v>
      </c>
      <c r="BD55" s="10">
        <v>0</v>
      </c>
    </row>
    <row r="56" spans="1:56" ht="18" x14ac:dyDescent="0.25">
      <c r="A56" s="9">
        <v>2006</v>
      </c>
      <c r="B56" s="10" t="s">
        <v>55</v>
      </c>
      <c r="C56" s="10">
        <v>6</v>
      </c>
      <c r="D56" s="78">
        <v>5</v>
      </c>
      <c r="E56" s="10"/>
      <c r="F56" s="10" t="s">
        <v>56</v>
      </c>
      <c r="G56" s="10"/>
      <c r="H56" s="10">
        <v>0</v>
      </c>
      <c r="I56" s="10">
        <v>0</v>
      </c>
      <c r="J56" s="10">
        <v>0</v>
      </c>
      <c r="K56" s="52">
        <v>0</v>
      </c>
      <c r="L56" s="52">
        <v>0</v>
      </c>
      <c r="M56" s="10">
        <v>0</v>
      </c>
      <c r="N56" s="10">
        <v>2</v>
      </c>
      <c r="O56" s="10">
        <v>0</v>
      </c>
      <c r="P56" s="10">
        <v>0</v>
      </c>
      <c r="Q56" s="52">
        <v>0</v>
      </c>
      <c r="R56" s="10">
        <v>0</v>
      </c>
      <c r="S56" s="52">
        <v>1</v>
      </c>
      <c r="T56" s="10">
        <v>0</v>
      </c>
      <c r="U56" s="10">
        <v>0</v>
      </c>
      <c r="V56" s="10">
        <v>1</v>
      </c>
      <c r="W56" s="10">
        <v>0</v>
      </c>
      <c r="X56" s="52">
        <v>0</v>
      </c>
      <c r="Y56" s="52">
        <v>0</v>
      </c>
      <c r="Z56" s="52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2</v>
      </c>
      <c r="AL56" s="10"/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52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1">
        <f t="shared" si="0"/>
        <v>6</v>
      </c>
      <c r="BD56" s="10">
        <v>0</v>
      </c>
    </row>
    <row r="57" spans="1:56" ht="18" x14ac:dyDescent="0.25">
      <c r="A57" s="9">
        <v>2006</v>
      </c>
      <c r="B57" s="10" t="s">
        <v>55</v>
      </c>
      <c r="C57" s="10">
        <v>6</v>
      </c>
      <c r="D57" s="78">
        <v>6</v>
      </c>
      <c r="E57" s="10"/>
      <c r="F57" s="10" t="s">
        <v>56</v>
      </c>
      <c r="G57" s="10"/>
      <c r="H57" s="10">
        <v>0</v>
      </c>
      <c r="I57" s="10">
        <v>0</v>
      </c>
      <c r="J57" s="10">
        <v>0</v>
      </c>
      <c r="K57" s="52">
        <v>0</v>
      </c>
      <c r="L57" s="52">
        <v>0</v>
      </c>
      <c r="M57" s="10">
        <v>0</v>
      </c>
      <c r="N57" s="10">
        <v>1</v>
      </c>
      <c r="O57" s="10">
        <v>0</v>
      </c>
      <c r="P57" s="10">
        <v>0</v>
      </c>
      <c r="Q57" s="52">
        <v>0</v>
      </c>
      <c r="R57" s="10">
        <v>0</v>
      </c>
      <c r="S57" s="52">
        <v>1</v>
      </c>
      <c r="T57" s="10">
        <v>0</v>
      </c>
      <c r="U57" s="10">
        <v>0</v>
      </c>
      <c r="V57" s="10">
        <v>0</v>
      </c>
      <c r="W57" s="10">
        <v>0</v>
      </c>
      <c r="X57" s="52">
        <v>1</v>
      </c>
      <c r="Y57" s="52">
        <v>0</v>
      </c>
      <c r="Z57" s="52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1</v>
      </c>
      <c r="AJ57" s="10">
        <v>0</v>
      </c>
      <c r="AK57" s="10">
        <v>0</v>
      </c>
      <c r="AL57" s="10"/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52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1">
        <f t="shared" si="0"/>
        <v>4</v>
      </c>
      <c r="BD57" s="10">
        <v>0</v>
      </c>
    </row>
    <row r="58" spans="1:56" ht="18" x14ac:dyDescent="0.25">
      <c r="A58" s="9">
        <v>2006</v>
      </c>
      <c r="B58" s="10" t="s">
        <v>55</v>
      </c>
      <c r="C58" s="10">
        <v>6</v>
      </c>
      <c r="D58" s="78">
        <v>7</v>
      </c>
      <c r="E58" s="10"/>
      <c r="F58" s="10" t="s">
        <v>56</v>
      </c>
      <c r="G58" s="10"/>
      <c r="H58" s="10">
        <v>1</v>
      </c>
      <c r="I58" s="10">
        <v>0</v>
      </c>
      <c r="J58" s="10">
        <v>0</v>
      </c>
      <c r="K58" s="52">
        <v>0</v>
      </c>
      <c r="L58" s="52">
        <v>0</v>
      </c>
      <c r="M58" s="10">
        <v>0</v>
      </c>
      <c r="N58" s="10">
        <v>2</v>
      </c>
      <c r="O58" s="10">
        <v>0</v>
      </c>
      <c r="P58" s="10">
        <v>0</v>
      </c>
      <c r="Q58" s="52">
        <v>0</v>
      </c>
      <c r="R58" s="10">
        <v>0</v>
      </c>
      <c r="S58" s="52">
        <v>5</v>
      </c>
      <c r="T58" s="10">
        <v>0</v>
      </c>
      <c r="U58" s="10">
        <v>0</v>
      </c>
      <c r="V58" s="10">
        <v>0</v>
      </c>
      <c r="W58" s="10">
        <v>0</v>
      </c>
      <c r="X58" s="52">
        <v>0</v>
      </c>
      <c r="Y58" s="52">
        <v>0</v>
      </c>
      <c r="Z58" s="52">
        <v>1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/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52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1">
        <f t="shared" si="0"/>
        <v>9</v>
      </c>
      <c r="BD58" s="10">
        <v>0</v>
      </c>
    </row>
    <row r="59" spans="1:56" ht="18" x14ac:dyDescent="0.25">
      <c r="A59" s="9">
        <v>2006</v>
      </c>
      <c r="B59" s="10" t="s">
        <v>55</v>
      </c>
      <c r="C59" s="10">
        <v>6</v>
      </c>
      <c r="D59" s="78">
        <v>8</v>
      </c>
      <c r="E59" s="10"/>
      <c r="F59" s="10" t="s">
        <v>56</v>
      </c>
      <c r="G59" s="10"/>
      <c r="H59" s="10">
        <v>1</v>
      </c>
      <c r="I59" s="10">
        <v>0</v>
      </c>
      <c r="J59" s="10">
        <v>0</v>
      </c>
      <c r="K59" s="52">
        <v>0</v>
      </c>
      <c r="L59" s="52">
        <v>0</v>
      </c>
      <c r="M59" s="10">
        <v>0</v>
      </c>
      <c r="N59" s="10">
        <v>1</v>
      </c>
      <c r="O59" s="10">
        <v>0</v>
      </c>
      <c r="P59" s="10">
        <v>0</v>
      </c>
      <c r="Q59" s="52">
        <v>0</v>
      </c>
      <c r="R59" s="10">
        <v>0</v>
      </c>
      <c r="S59" s="52">
        <v>0</v>
      </c>
      <c r="T59" s="10">
        <v>0</v>
      </c>
      <c r="U59" s="10">
        <v>0</v>
      </c>
      <c r="V59" s="10">
        <v>1</v>
      </c>
      <c r="W59" s="10">
        <v>0</v>
      </c>
      <c r="X59" s="52">
        <v>0</v>
      </c>
      <c r="Y59" s="52">
        <v>1</v>
      </c>
      <c r="Z59" s="52">
        <v>1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/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52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1">
        <f t="shared" si="0"/>
        <v>5</v>
      </c>
      <c r="BD59" s="10">
        <v>0</v>
      </c>
    </row>
    <row r="60" spans="1:56" ht="18" x14ac:dyDescent="0.25">
      <c r="A60" s="9">
        <v>2006</v>
      </c>
      <c r="B60" s="10" t="s">
        <v>55</v>
      </c>
      <c r="C60" s="10">
        <v>6</v>
      </c>
      <c r="D60" s="78">
        <v>9</v>
      </c>
      <c r="E60" s="10"/>
      <c r="F60" s="10" t="s">
        <v>56</v>
      </c>
      <c r="G60" s="10"/>
      <c r="H60" s="10">
        <v>0</v>
      </c>
      <c r="I60" s="10">
        <v>0</v>
      </c>
      <c r="J60" s="10">
        <v>0</v>
      </c>
      <c r="K60" s="52">
        <v>0</v>
      </c>
      <c r="L60" s="52">
        <v>0</v>
      </c>
      <c r="M60" s="10">
        <v>0</v>
      </c>
      <c r="N60" s="10">
        <v>0</v>
      </c>
      <c r="O60" s="10">
        <v>0</v>
      </c>
      <c r="P60" s="10">
        <v>0</v>
      </c>
      <c r="Q60" s="52">
        <v>0</v>
      </c>
      <c r="R60" s="10">
        <v>0</v>
      </c>
      <c r="S60" s="52">
        <v>5</v>
      </c>
      <c r="T60" s="10">
        <v>0</v>
      </c>
      <c r="U60" s="10">
        <v>0</v>
      </c>
      <c r="V60" s="10">
        <v>0</v>
      </c>
      <c r="W60" s="10">
        <v>0</v>
      </c>
      <c r="X60" s="52">
        <v>0</v>
      </c>
      <c r="Y60" s="52">
        <v>1</v>
      </c>
      <c r="Z60" s="52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2</v>
      </c>
      <c r="AJ60" s="10">
        <v>0</v>
      </c>
      <c r="AK60" s="10">
        <v>0</v>
      </c>
      <c r="AL60" s="10"/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52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1">
        <f t="shared" si="0"/>
        <v>8</v>
      </c>
      <c r="BD60" s="10">
        <v>0</v>
      </c>
    </row>
    <row r="61" spans="1:56" ht="18" x14ac:dyDescent="0.25">
      <c r="A61" s="9">
        <v>2006</v>
      </c>
      <c r="B61" s="10" t="s">
        <v>55</v>
      </c>
      <c r="C61" s="10">
        <v>6</v>
      </c>
      <c r="D61" s="78">
        <v>10</v>
      </c>
      <c r="E61" s="10"/>
      <c r="F61" s="10" t="s">
        <v>56</v>
      </c>
      <c r="G61" s="10"/>
      <c r="H61" s="10">
        <v>3</v>
      </c>
      <c r="I61" s="10">
        <v>0</v>
      </c>
      <c r="J61" s="10">
        <v>0</v>
      </c>
      <c r="K61" s="52">
        <v>0</v>
      </c>
      <c r="L61" s="52">
        <v>0</v>
      </c>
      <c r="M61" s="10">
        <v>0</v>
      </c>
      <c r="N61" s="10">
        <v>3</v>
      </c>
      <c r="O61" s="10">
        <v>0</v>
      </c>
      <c r="P61" s="10">
        <v>0</v>
      </c>
      <c r="Q61" s="52">
        <v>0</v>
      </c>
      <c r="R61" s="10">
        <v>0</v>
      </c>
      <c r="S61" s="52">
        <v>0</v>
      </c>
      <c r="T61" s="10">
        <v>0</v>
      </c>
      <c r="U61" s="10">
        <v>0</v>
      </c>
      <c r="V61" s="10">
        <v>0</v>
      </c>
      <c r="W61" s="10">
        <v>0</v>
      </c>
      <c r="X61" s="52">
        <v>0</v>
      </c>
      <c r="Y61" s="52">
        <v>0</v>
      </c>
      <c r="Z61" s="52">
        <v>3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/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52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1">
        <f t="shared" si="0"/>
        <v>9</v>
      </c>
      <c r="BD61" s="10">
        <v>0</v>
      </c>
    </row>
    <row r="62" spans="1:56" s="120" customFormat="1" ht="18" x14ac:dyDescent="0.25">
      <c r="A62" s="134">
        <v>2006</v>
      </c>
      <c r="B62" s="135" t="s">
        <v>57</v>
      </c>
      <c r="C62" s="135">
        <v>1</v>
      </c>
      <c r="D62" s="136">
        <v>1</v>
      </c>
      <c r="E62" s="135"/>
      <c r="F62" s="135" t="s">
        <v>56</v>
      </c>
      <c r="G62" s="135"/>
      <c r="H62" s="135">
        <v>2</v>
      </c>
      <c r="I62" s="135">
        <v>1</v>
      </c>
      <c r="J62" s="135">
        <v>0</v>
      </c>
      <c r="K62" s="135">
        <v>0</v>
      </c>
      <c r="L62" s="135">
        <v>0</v>
      </c>
      <c r="M62" s="135">
        <v>0</v>
      </c>
      <c r="N62" s="135">
        <v>2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5">
        <v>2</v>
      </c>
      <c r="W62" s="135">
        <v>0</v>
      </c>
      <c r="X62" s="135">
        <v>0</v>
      </c>
      <c r="Y62" s="135">
        <v>0</v>
      </c>
      <c r="Z62" s="135">
        <v>2</v>
      </c>
      <c r="AA62" s="135">
        <v>0</v>
      </c>
      <c r="AB62" s="135">
        <v>0</v>
      </c>
      <c r="AC62" s="135">
        <v>0</v>
      </c>
      <c r="AD62" s="135">
        <v>0</v>
      </c>
      <c r="AE62" s="135">
        <v>0</v>
      </c>
      <c r="AF62" s="135">
        <v>0</v>
      </c>
      <c r="AG62" s="135">
        <v>0</v>
      </c>
      <c r="AH62" s="135">
        <v>0</v>
      </c>
      <c r="AI62" s="135">
        <v>0</v>
      </c>
      <c r="AJ62" s="135">
        <v>0</v>
      </c>
      <c r="AK62" s="135">
        <v>0</v>
      </c>
      <c r="AL62" s="135"/>
      <c r="AM62" s="135">
        <v>0</v>
      </c>
      <c r="AN62" s="135">
        <v>0</v>
      </c>
      <c r="AO62" s="135">
        <v>0</v>
      </c>
      <c r="AP62" s="135">
        <v>0</v>
      </c>
      <c r="AQ62" s="135">
        <v>0</v>
      </c>
      <c r="AR62" s="135">
        <v>0</v>
      </c>
      <c r="AS62" s="135">
        <v>0</v>
      </c>
      <c r="AT62" s="10">
        <v>0</v>
      </c>
      <c r="AU62" s="135">
        <v>0</v>
      </c>
      <c r="AV62" s="135">
        <v>0</v>
      </c>
      <c r="AW62" s="135">
        <v>0</v>
      </c>
      <c r="AX62" s="135">
        <v>0</v>
      </c>
      <c r="AY62" s="135">
        <v>0</v>
      </c>
      <c r="AZ62" s="135">
        <v>0</v>
      </c>
      <c r="BA62" s="135">
        <v>0</v>
      </c>
      <c r="BB62" s="137">
        <f t="shared" si="0"/>
        <v>9</v>
      </c>
      <c r="BD62" s="135">
        <v>0</v>
      </c>
    </row>
    <row r="63" spans="1:56" ht="18" x14ac:dyDescent="0.25">
      <c r="A63" s="9">
        <v>2006</v>
      </c>
      <c r="B63" s="10" t="s">
        <v>57</v>
      </c>
      <c r="C63" s="10">
        <v>1</v>
      </c>
      <c r="D63" s="78">
        <v>2</v>
      </c>
      <c r="E63" s="10"/>
      <c r="F63" s="10" t="s">
        <v>56</v>
      </c>
      <c r="G63" s="10"/>
      <c r="H63" s="10">
        <v>1</v>
      </c>
      <c r="I63" s="10">
        <v>0</v>
      </c>
      <c r="J63" s="10">
        <v>0</v>
      </c>
      <c r="K63" s="52">
        <v>0</v>
      </c>
      <c r="L63" s="52">
        <v>0</v>
      </c>
      <c r="M63" s="10">
        <v>0</v>
      </c>
      <c r="N63" s="10">
        <v>3</v>
      </c>
      <c r="O63" s="10">
        <v>0</v>
      </c>
      <c r="P63" s="10">
        <v>0</v>
      </c>
      <c r="Q63" s="52">
        <v>0</v>
      </c>
      <c r="R63" s="10">
        <v>0</v>
      </c>
      <c r="S63" s="52">
        <v>4</v>
      </c>
      <c r="T63" s="10">
        <v>0</v>
      </c>
      <c r="U63" s="10">
        <v>0</v>
      </c>
      <c r="V63" s="10">
        <v>1</v>
      </c>
      <c r="W63" s="10">
        <v>0</v>
      </c>
      <c r="X63" s="52">
        <v>0</v>
      </c>
      <c r="Y63" s="52">
        <v>0</v>
      </c>
      <c r="Z63" s="52">
        <v>1</v>
      </c>
      <c r="AA63" s="10">
        <v>1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/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52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1">
        <f t="shared" si="0"/>
        <v>11</v>
      </c>
      <c r="BD63" s="10">
        <v>0</v>
      </c>
    </row>
    <row r="64" spans="1:56" ht="18" x14ac:dyDescent="0.25">
      <c r="A64" s="9">
        <v>2006</v>
      </c>
      <c r="B64" s="10" t="s">
        <v>57</v>
      </c>
      <c r="C64" s="10">
        <v>1</v>
      </c>
      <c r="D64" s="78">
        <v>3</v>
      </c>
      <c r="E64" s="10"/>
      <c r="F64" s="10" t="s">
        <v>56</v>
      </c>
      <c r="G64" s="10"/>
      <c r="H64" s="10">
        <v>0</v>
      </c>
      <c r="I64" s="10">
        <v>2</v>
      </c>
      <c r="J64" s="10">
        <v>0</v>
      </c>
      <c r="K64" s="52">
        <v>0</v>
      </c>
      <c r="L64" s="52">
        <v>0</v>
      </c>
      <c r="M64" s="10">
        <v>0</v>
      </c>
      <c r="N64" s="10">
        <v>2</v>
      </c>
      <c r="O64" s="10">
        <v>0</v>
      </c>
      <c r="P64" s="10">
        <v>0</v>
      </c>
      <c r="Q64" s="52">
        <v>0</v>
      </c>
      <c r="R64" s="10">
        <v>0</v>
      </c>
      <c r="S64" s="52">
        <v>2</v>
      </c>
      <c r="T64" s="10">
        <v>0</v>
      </c>
      <c r="U64" s="10">
        <v>0</v>
      </c>
      <c r="V64" s="10">
        <v>0</v>
      </c>
      <c r="W64" s="10">
        <v>0</v>
      </c>
      <c r="X64" s="52">
        <v>0</v>
      </c>
      <c r="Y64" s="52">
        <v>0</v>
      </c>
      <c r="Z64" s="52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1</v>
      </c>
      <c r="AH64" s="10">
        <v>0</v>
      </c>
      <c r="AI64" s="10">
        <v>1</v>
      </c>
      <c r="AJ64" s="10">
        <v>0</v>
      </c>
      <c r="AK64" s="10">
        <v>0</v>
      </c>
      <c r="AL64" s="10"/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52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1">
        <f t="shared" si="0"/>
        <v>8</v>
      </c>
      <c r="BD64" s="10">
        <v>0</v>
      </c>
    </row>
    <row r="65" spans="1:56" ht="18" x14ac:dyDescent="0.25">
      <c r="A65" s="9">
        <v>2006</v>
      </c>
      <c r="B65" s="10" t="s">
        <v>57</v>
      </c>
      <c r="C65" s="10">
        <v>1</v>
      </c>
      <c r="D65" s="78">
        <v>4</v>
      </c>
      <c r="E65" s="10"/>
      <c r="F65" s="10" t="s">
        <v>56</v>
      </c>
      <c r="G65" s="10"/>
      <c r="H65" s="10">
        <v>0</v>
      </c>
      <c r="I65" s="10">
        <v>1</v>
      </c>
      <c r="J65" s="10">
        <v>1</v>
      </c>
      <c r="K65" s="52">
        <v>0</v>
      </c>
      <c r="L65" s="52">
        <v>0</v>
      </c>
      <c r="M65" s="10">
        <v>0</v>
      </c>
      <c r="N65" s="10">
        <v>5</v>
      </c>
      <c r="O65" s="10">
        <v>0</v>
      </c>
      <c r="P65" s="10">
        <v>0</v>
      </c>
      <c r="Q65" s="52">
        <v>0</v>
      </c>
      <c r="R65" s="10">
        <v>0</v>
      </c>
      <c r="S65" s="52">
        <v>5</v>
      </c>
      <c r="T65" s="10">
        <v>0</v>
      </c>
      <c r="U65" s="10">
        <v>0</v>
      </c>
      <c r="V65" s="10">
        <v>0</v>
      </c>
      <c r="W65" s="10">
        <v>0</v>
      </c>
      <c r="X65" s="52">
        <v>0</v>
      </c>
      <c r="Y65" s="52">
        <v>0</v>
      </c>
      <c r="Z65" s="52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/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52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1">
        <f t="shared" si="0"/>
        <v>12</v>
      </c>
      <c r="BD65" s="10">
        <v>0</v>
      </c>
    </row>
    <row r="66" spans="1:56" ht="18" x14ac:dyDescent="0.25">
      <c r="A66" s="9">
        <v>2006</v>
      </c>
      <c r="B66" s="10" t="s">
        <v>57</v>
      </c>
      <c r="C66" s="10">
        <v>1</v>
      </c>
      <c r="D66" s="78">
        <v>5</v>
      </c>
      <c r="E66" s="10"/>
      <c r="F66" s="10" t="s">
        <v>56</v>
      </c>
      <c r="G66" s="10"/>
      <c r="H66" s="10">
        <v>0</v>
      </c>
      <c r="I66" s="10">
        <v>0</v>
      </c>
      <c r="J66" s="10">
        <v>0</v>
      </c>
      <c r="K66" s="52">
        <v>0</v>
      </c>
      <c r="L66" s="52">
        <v>0</v>
      </c>
      <c r="M66" s="10">
        <v>0</v>
      </c>
      <c r="N66" s="10">
        <v>4</v>
      </c>
      <c r="O66" s="10">
        <v>0</v>
      </c>
      <c r="P66" s="10">
        <v>0</v>
      </c>
      <c r="Q66" s="52">
        <v>0</v>
      </c>
      <c r="R66" s="10">
        <v>0</v>
      </c>
      <c r="S66" s="52">
        <v>1</v>
      </c>
      <c r="T66" s="10">
        <v>0</v>
      </c>
      <c r="U66" s="10">
        <v>0</v>
      </c>
      <c r="V66" s="10">
        <v>2</v>
      </c>
      <c r="W66" s="10">
        <v>0</v>
      </c>
      <c r="X66" s="52">
        <v>0</v>
      </c>
      <c r="Y66" s="52">
        <v>0</v>
      </c>
      <c r="Z66" s="52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/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52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1">
        <f t="shared" si="0"/>
        <v>7</v>
      </c>
      <c r="BD66" s="10">
        <v>0</v>
      </c>
    </row>
    <row r="67" spans="1:56" ht="18" x14ac:dyDescent="0.25">
      <c r="A67" s="9">
        <v>2006</v>
      </c>
      <c r="B67" s="10" t="s">
        <v>57</v>
      </c>
      <c r="C67" s="10">
        <v>1</v>
      </c>
      <c r="D67" s="78">
        <v>6</v>
      </c>
      <c r="E67" s="10"/>
      <c r="F67" s="10" t="s">
        <v>56</v>
      </c>
      <c r="G67" s="10"/>
      <c r="H67" s="10">
        <v>0</v>
      </c>
      <c r="I67" s="10">
        <v>1</v>
      </c>
      <c r="J67" s="10">
        <v>0</v>
      </c>
      <c r="K67" s="52">
        <v>0</v>
      </c>
      <c r="L67" s="52">
        <v>0</v>
      </c>
      <c r="M67" s="10">
        <v>0</v>
      </c>
      <c r="N67" s="10">
        <v>0</v>
      </c>
      <c r="O67" s="10">
        <v>0</v>
      </c>
      <c r="P67" s="10">
        <v>0</v>
      </c>
      <c r="Q67" s="52">
        <v>0</v>
      </c>
      <c r="R67" s="10">
        <v>0</v>
      </c>
      <c r="S67" s="52">
        <v>0</v>
      </c>
      <c r="T67" s="10">
        <v>0</v>
      </c>
      <c r="U67" s="10">
        <v>0</v>
      </c>
      <c r="V67" s="10">
        <v>0</v>
      </c>
      <c r="W67" s="10">
        <v>0</v>
      </c>
      <c r="X67" s="52">
        <v>0</v>
      </c>
      <c r="Y67" s="52">
        <v>0</v>
      </c>
      <c r="Z67" s="52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/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52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1">
        <f t="shared" ref="BB67:BB130" si="1">SUM(H67:AS67)</f>
        <v>1</v>
      </c>
      <c r="BD67" s="10">
        <v>0</v>
      </c>
    </row>
    <row r="68" spans="1:56" ht="18" x14ac:dyDescent="0.25">
      <c r="A68" s="9">
        <v>2006</v>
      </c>
      <c r="B68" s="10" t="s">
        <v>57</v>
      </c>
      <c r="C68" s="10">
        <v>1</v>
      </c>
      <c r="D68" s="78">
        <v>7</v>
      </c>
      <c r="E68" s="10"/>
      <c r="F68" s="10" t="s">
        <v>56</v>
      </c>
      <c r="G68" s="10"/>
      <c r="H68" s="10">
        <v>0</v>
      </c>
      <c r="I68" s="10">
        <v>0</v>
      </c>
      <c r="J68" s="10">
        <v>0</v>
      </c>
      <c r="K68" s="52">
        <v>0</v>
      </c>
      <c r="L68" s="52">
        <v>0</v>
      </c>
      <c r="M68" s="10">
        <v>0</v>
      </c>
      <c r="N68" s="10">
        <v>0</v>
      </c>
      <c r="O68" s="10">
        <v>0</v>
      </c>
      <c r="P68" s="10">
        <v>0</v>
      </c>
      <c r="Q68" s="52">
        <v>0</v>
      </c>
      <c r="R68" s="10">
        <v>0</v>
      </c>
      <c r="S68" s="52">
        <v>0</v>
      </c>
      <c r="T68" s="10">
        <v>0</v>
      </c>
      <c r="U68" s="10">
        <v>0</v>
      </c>
      <c r="V68" s="10">
        <v>0</v>
      </c>
      <c r="W68" s="10">
        <v>0</v>
      </c>
      <c r="X68" s="52">
        <v>0</v>
      </c>
      <c r="Y68" s="52">
        <v>0</v>
      </c>
      <c r="Z68" s="52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/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52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1">
        <f t="shared" si="1"/>
        <v>0</v>
      </c>
      <c r="BD68" s="10">
        <v>0</v>
      </c>
    </row>
    <row r="69" spans="1:56" ht="18" x14ac:dyDescent="0.25">
      <c r="A69" s="9">
        <v>2006</v>
      </c>
      <c r="B69" s="10" t="s">
        <v>57</v>
      </c>
      <c r="C69" s="10">
        <v>1</v>
      </c>
      <c r="D69" s="78">
        <v>8</v>
      </c>
      <c r="E69" s="10"/>
      <c r="F69" s="10" t="s">
        <v>56</v>
      </c>
      <c r="G69" s="10"/>
      <c r="H69" s="10">
        <v>0</v>
      </c>
      <c r="I69" s="10">
        <v>0</v>
      </c>
      <c r="J69" s="10">
        <v>0</v>
      </c>
      <c r="K69" s="52">
        <v>0</v>
      </c>
      <c r="L69" s="52">
        <v>0</v>
      </c>
      <c r="M69" s="10">
        <v>0</v>
      </c>
      <c r="N69" s="10">
        <v>5</v>
      </c>
      <c r="O69" s="10">
        <v>0</v>
      </c>
      <c r="P69" s="10">
        <v>0</v>
      </c>
      <c r="Q69" s="52">
        <v>0</v>
      </c>
      <c r="R69" s="10">
        <v>0</v>
      </c>
      <c r="S69" s="52">
        <v>2</v>
      </c>
      <c r="T69" s="10">
        <v>0</v>
      </c>
      <c r="U69" s="10">
        <v>0</v>
      </c>
      <c r="V69" s="10">
        <v>0</v>
      </c>
      <c r="W69" s="10">
        <v>0</v>
      </c>
      <c r="X69" s="52">
        <v>0</v>
      </c>
      <c r="Y69" s="52">
        <v>0</v>
      </c>
      <c r="Z69" s="52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/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52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1">
        <f t="shared" si="1"/>
        <v>7</v>
      </c>
      <c r="BD69" s="10">
        <v>0</v>
      </c>
    </row>
    <row r="70" spans="1:56" ht="18" x14ac:dyDescent="0.25">
      <c r="A70" s="9">
        <v>2006</v>
      </c>
      <c r="B70" s="10" t="s">
        <v>57</v>
      </c>
      <c r="C70" s="10">
        <v>1</v>
      </c>
      <c r="D70" s="78">
        <v>9</v>
      </c>
      <c r="E70" s="10"/>
      <c r="F70" s="10" t="s">
        <v>56</v>
      </c>
      <c r="G70" s="10"/>
      <c r="H70" s="10">
        <v>1</v>
      </c>
      <c r="I70" s="10">
        <v>0</v>
      </c>
      <c r="J70" s="10">
        <v>0</v>
      </c>
      <c r="K70" s="52">
        <v>0</v>
      </c>
      <c r="L70" s="52">
        <v>0</v>
      </c>
      <c r="M70" s="10">
        <v>0</v>
      </c>
      <c r="N70" s="10">
        <v>1</v>
      </c>
      <c r="O70" s="10">
        <v>0</v>
      </c>
      <c r="P70" s="10">
        <v>0</v>
      </c>
      <c r="Q70" s="52">
        <v>0</v>
      </c>
      <c r="R70" s="10">
        <v>0</v>
      </c>
      <c r="S70" s="52">
        <v>2</v>
      </c>
      <c r="T70" s="10">
        <v>0</v>
      </c>
      <c r="U70" s="10">
        <v>0</v>
      </c>
      <c r="V70" s="10">
        <v>0</v>
      </c>
      <c r="W70" s="10">
        <v>0</v>
      </c>
      <c r="X70" s="52">
        <v>0</v>
      </c>
      <c r="Y70" s="52">
        <v>0</v>
      </c>
      <c r="Z70" s="52">
        <v>1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/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52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1">
        <f t="shared" si="1"/>
        <v>5</v>
      </c>
      <c r="BD70" s="10">
        <v>0</v>
      </c>
    </row>
    <row r="71" spans="1:56" ht="18" x14ac:dyDescent="0.25">
      <c r="A71" s="9">
        <v>2006</v>
      </c>
      <c r="B71" s="10" t="s">
        <v>57</v>
      </c>
      <c r="C71" s="10">
        <v>1</v>
      </c>
      <c r="D71" s="78">
        <v>10</v>
      </c>
      <c r="E71" s="10"/>
      <c r="F71" s="10" t="s">
        <v>56</v>
      </c>
      <c r="G71" s="10"/>
      <c r="H71" s="10">
        <v>0</v>
      </c>
      <c r="I71" s="10">
        <v>0</v>
      </c>
      <c r="J71" s="10">
        <v>0</v>
      </c>
      <c r="K71" s="52">
        <v>0</v>
      </c>
      <c r="L71" s="52">
        <v>0</v>
      </c>
      <c r="M71" s="10">
        <v>0</v>
      </c>
      <c r="N71" s="10">
        <v>0</v>
      </c>
      <c r="O71" s="10">
        <v>0</v>
      </c>
      <c r="P71" s="10">
        <v>0</v>
      </c>
      <c r="Q71" s="52">
        <v>0</v>
      </c>
      <c r="R71" s="10">
        <v>0</v>
      </c>
      <c r="S71" s="52">
        <v>2</v>
      </c>
      <c r="T71" s="10">
        <v>0</v>
      </c>
      <c r="U71" s="10">
        <v>0</v>
      </c>
      <c r="V71" s="10">
        <v>0</v>
      </c>
      <c r="W71" s="10">
        <v>0</v>
      </c>
      <c r="X71" s="52">
        <v>0</v>
      </c>
      <c r="Y71" s="52">
        <v>0</v>
      </c>
      <c r="Z71" s="52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/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52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1">
        <f t="shared" si="1"/>
        <v>2</v>
      </c>
      <c r="BD71" s="10">
        <v>0</v>
      </c>
    </row>
    <row r="72" spans="1:56" ht="18" x14ac:dyDescent="0.25">
      <c r="A72" s="9">
        <v>2006</v>
      </c>
      <c r="B72" s="10" t="s">
        <v>57</v>
      </c>
      <c r="C72" s="10">
        <v>2</v>
      </c>
      <c r="D72" s="78">
        <v>1</v>
      </c>
      <c r="E72" s="10"/>
      <c r="F72" s="10" t="s">
        <v>56</v>
      </c>
      <c r="G72" s="10"/>
      <c r="H72" s="10">
        <v>1</v>
      </c>
      <c r="I72" s="10">
        <v>0</v>
      </c>
      <c r="J72" s="10">
        <v>0</v>
      </c>
      <c r="K72" s="52">
        <v>0</v>
      </c>
      <c r="L72" s="52">
        <v>1</v>
      </c>
      <c r="M72" s="10">
        <v>0</v>
      </c>
      <c r="N72" s="10">
        <v>3</v>
      </c>
      <c r="O72" s="10">
        <v>0</v>
      </c>
      <c r="P72" s="10">
        <v>0</v>
      </c>
      <c r="Q72" s="52">
        <v>0</v>
      </c>
      <c r="R72" s="10">
        <v>0</v>
      </c>
      <c r="S72" s="52">
        <v>0</v>
      </c>
      <c r="T72" s="10">
        <v>0</v>
      </c>
      <c r="U72" s="10">
        <v>0</v>
      </c>
      <c r="V72" s="10">
        <v>2</v>
      </c>
      <c r="W72" s="10">
        <v>0</v>
      </c>
      <c r="X72" s="52">
        <v>0</v>
      </c>
      <c r="Y72" s="52">
        <v>0</v>
      </c>
      <c r="Z72" s="52">
        <v>1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1</v>
      </c>
      <c r="AK72" s="10">
        <v>0</v>
      </c>
      <c r="AL72" s="10"/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52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1">
        <f t="shared" si="1"/>
        <v>9</v>
      </c>
      <c r="BD72" s="10">
        <v>0</v>
      </c>
    </row>
    <row r="73" spans="1:56" ht="18" x14ac:dyDescent="0.25">
      <c r="A73" s="9">
        <v>2006</v>
      </c>
      <c r="B73" s="10" t="s">
        <v>57</v>
      </c>
      <c r="C73" s="10">
        <v>2</v>
      </c>
      <c r="D73" s="78">
        <v>2</v>
      </c>
      <c r="E73" s="10"/>
      <c r="F73" s="10" t="s">
        <v>56</v>
      </c>
      <c r="G73" s="10"/>
      <c r="H73" s="10">
        <v>0</v>
      </c>
      <c r="I73" s="10">
        <v>2</v>
      </c>
      <c r="J73" s="10">
        <v>1</v>
      </c>
      <c r="K73" s="52">
        <v>0</v>
      </c>
      <c r="L73" s="52">
        <v>0</v>
      </c>
      <c r="M73" s="10">
        <v>0</v>
      </c>
      <c r="N73" s="10">
        <v>2</v>
      </c>
      <c r="O73" s="10">
        <v>0</v>
      </c>
      <c r="P73" s="10">
        <v>0</v>
      </c>
      <c r="Q73" s="52">
        <v>0</v>
      </c>
      <c r="R73" s="10">
        <v>0</v>
      </c>
      <c r="S73" s="52">
        <v>1</v>
      </c>
      <c r="T73" s="10">
        <v>0</v>
      </c>
      <c r="U73" s="10">
        <v>0</v>
      </c>
      <c r="V73" s="10">
        <v>0</v>
      </c>
      <c r="W73" s="10">
        <v>0</v>
      </c>
      <c r="X73" s="52">
        <v>0</v>
      </c>
      <c r="Y73" s="52">
        <v>0</v>
      </c>
      <c r="Z73" s="52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/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52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1">
        <f t="shared" si="1"/>
        <v>6</v>
      </c>
      <c r="BD73" s="10">
        <v>0</v>
      </c>
    </row>
    <row r="74" spans="1:56" ht="18" x14ac:dyDescent="0.25">
      <c r="A74" s="9">
        <v>2006</v>
      </c>
      <c r="B74" s="10" t="s">
        <v>57</v>
      </c>
      <c r="C74" s="10">
        <v>2</v>
      </c>
      <c r="D74" s="78">
        <v>3</v>
      </c>
      <c r="E74" s="10"/>
      <c r="F74" s="10" t="s">
        <v>56</v>
      </c>
      <c r="G74" s="10"/>
      <c r="H74" s="10">
        <v>0</v>
      </c>
      <c r="I74" s="10">
        <v>0</v>
      </c>
      <c r="J74" s="10">
        <v>0</v>
      </c>
      <c r="K74" s="52">
        <v>0</v>
      </c>
      <c r="L74" s="52">
        <v>1</v>
      </c>
      <c r="M74" s="10">
        <v>0</v>
      </c>
      <c r="N74" s="10">
        <v>3</v>
      </c>
      <c r="O74" s="10">
        <v>0</v>
      </c>
      <c r="P74" s="10">
        <v>0</v>
      </c>
      <c r="Q74" s="52">
        <v>0</v>
      </c>
      <c r="R74" s="10">
        <v>0</v>
      </c>
      <c r="S74" s="52">
        <v>1</v>
      </c>
      <c r="T74" s="10">
        <v>0</v>
      </c>
      <c r="U74" s="10">
        <v>0</v>
      </c>
      <c r="V74" s="10">
        <v>0</v>
      </c>
      <c r="W74" s="10">
        <v>0</v>
      </c>
      <c r="X74" s="52">
        <v>1</v>
      </c>
      <c r="Y74" s="52">
        <v>0</v>
      </c>
      <c r="Z74" s="52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/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52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1">
        <f t="shared" si="1"/>
        <v>6</v>
      </c>
      <c r="BD74" s="10">
        <v>0</v>
      </c>
    </row>
    <row r="75" spans="1:56" ht="18" x14ac:dyDescent="0.25">
      <c r="A75" s="9">
        <v>2006</v>
      </c>
      <c r="B75" s="10" t="s">
        <v>57</v>
      </c>
      <c r="C75" s="10">
        <v>2</v>
      </c>
      <c r="D75" s="78">
        <v>4</v>
      </c>
      <c r="E75" s="10"/>
      <c r="F75" s="10" t="s">
        <v>56</v>
      </c>
      <c r="G75" s="10"/>
      <c r="H75" s="10">
        <v>0</v>
      </c>
      <c r="I75" s="10">
        <v>1</v>
      </c>
      <c r="J75" s="10">
        <v>1</v>
      </c>
      <c r="K75" s="52">
        <v>0</v>
      </c>
      <c r="L75" s="52">
        <v>0</v>
      </c>
      <c r="M75" s="10">
        <v>0</v>
      </c>
      <c r="N75" s="10">
        <v>0</v>
      </c>
      <c r="O75" s="10">
        <v>0</v>
      </c>
      <c r="P75" s="10">
        <v>0</v>
      </c>
      <c r="Q75" s="52">
        <v>0</v>
      </c>
      <c r="R75" s="10">
        <v>0</v>
      </c>
      <c r="S75" s="52">
        <v>1</v>
      </c>
      <c r="T75" s="10">
        <v>0</v>
      </c>
      <c r="U75" s="10">
        <v>0</v>
      </c>
      <c r="V75" s="10">
        <v>0</v>
      </c>
      <c r="W75" s="10">
        <v>0</v>
      </c>
      <c r="X75" s="52">
        <v>0</v>
      </c>
      <c r="Y75" s="52">
        <v>0</v>
      </c>
      <c r="Z75" s="52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/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52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1">
        <f t="shared" si="1"/>
        <v>3</v>
      </c>
      <c r="BD75" s="10">
        <v>0</v>
      </c>
    </row>
    <row r="76" spans="1:56" ht="18" x14ac:dyDescent="0.25">
      <c r="A76" s="9">
        <v>2006</v>
      </c>
      <c r="B76" s="10" t="s">
        <v>57</v>
      </c>
      <c r="C76" s="10">
        <v>2</v>
      </c>
      <c r="D76" s="78">
        <v>5</v>
      </c>
      <c r="E76" s="10"/>
      <c r="F76" s="10" t="s">
        <v>56</v>
      </c>
      <c r="G76" s="10"/>
      <c r="H76" s="10">
        <v>0</v>
      </c>
      <c r="I76" s="10">
        <v>0</v>
      </c>
      <c r="J76" s="10">
        <v>0</v>
      </c>
      <c r="K76" s="52">
        <v>0</v>
      </c>
      <c r="L76" s="52">
        <v>0</v>
      </c>
      <c r="M76" s="10">
        <v>0</v>
      </c>
      <c r="N76" s="10">
        <v>1</v>
      </c>
      <c r="O76" s="10">
        <v>0</v>
      </c>
      <c r="P76" s="10">
        <v>0</v>
      </c>
      <c r="Q76" s="52">
        <v>0</v>
      </c>
      <c r="R76" s="10">
        <v>0</v>
      </c>
      <c r="S76" s="52">
        <v>0</v>
      </c>
      <c r="T76" s="10">
        <v>0</v>
      </c>
      <c r="U76" s="10">
        <v>0</v>
      </c>
      <c r="V76" s="10">
        <v>0</v>
      </c>
      <c r="W76" s="10">
        <v>0</v>
      </c>
      <c r="X76" s="52">
        <v>0</v>
      </c>
      <c r="Y76" s="52">
        <v>0</v>
      </c>
      <c r="Z76" s="52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/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52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1">
        <f t="shared" si="1"/>
        <v>1</v>
      </c>
      <c r="BD76" s="10">
        <v>0</v>
      </c>
    </row>
    <row r="77" spans="1:56" ht="18" x14ac:dyDescent="0.25">
      <c r="A77" s="9">
        <v>2006</v>
      </c>
      <c r="B77" s="10" t="s">
        <v>57</v>
      </c>
      <c r="C77" s="10">
        <v>2</v>
      </c>
      <c r="D77" s="78">
        <v>6</v>
      </c>
      <c r="E77" s="10"/>
      <c r="F77" s="10" t="s">
        <v>56</v>
      </c>
      <c r="G77" s="10"/>
      <c r="H77" s="10">
        <v>0</v>
      </c>
      <c r="I77" s="10">
        <v>1</v>
      </c>
      <c r="J77" s="10">
        <v>0</v>
      </c>
      <c r="K77" s="52">
        <v>0</v>
      </c>
      <c r="L77" s="52">
        <v>0</v>
      </c>
      <c r="M77" s="10">
        <v>0</v>
      </c>
      <c r="N77" s="10">
        <v>0</v>
      </c>
      <c r="O77" s="10">
        <v>0</v>
      </c>
      <c r="P77" s="10">
        <v>0</v>
      </c>
      <c r="Q77" s="52">
        <v>0</v>
      </c>
      <c r="R77" s="10">
        <v>0</v>
      </c>
      <c r="S77" s="52">
        <v>0</v>
      </c>
      <c r="T77" s="10">
        <v>0</v>
      </c>
      <c r="U77" s="10">
        <v>0</v>
      </c>
      <c r="V77" s="10">
        <v>0</v>
      </c>
      <c r="W77" s="10">
        <v>0</v>
      </c>
      <c r="X77" s="52">
        <v>0</v>
      </c>
      <c r="Y77" s="52">
        <v>0</v>
      </c>
      <c r="Z77" s="52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/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52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1">
        <f t="shared" si="1"/>
        <v>1</v>
      </c>
      <c r="BD77" s="10">
        <v>0</v>
      </c>
    </row>
    <row r="78" spans="1:56" ht="18" x14ac:dyDescent="0.25">
      <c r="A78" s="9">
        <v>2006</v>
      </c>
      <c r="B78" s="10" t="s">
        <v>57</v>
      </c>
      <c r="C78" s="10">
        <v>2</v>
      </c>
      <c r="D78" s="78">
        <v>7</v>
      </c>
      <c r="E78" s="10"/>
      <c r="F78" s="10" t="s">
        <v>56</v>
      </c>
      <c r="G78" s="10"/>
      <c r="H78" s="10">
        <v>0</v>
      </c>
      <c r="I78" s="10">
        <v>0</v>
      </c>
      <c r="J78" s="10">
        <v>2</v>
      </c>
      <c r="K78" s="52">
        <v>0</v>
      </c>
      <c r="L78" s="52">
        <v>0</v>
      </c>
      <c r="M78" s="10">
        <v>0</v>
      </c>
      <c r="N78" s="10">
        <v>0</v>
      </c>
      <c r="O78" s="10">
        <v>0</v>
      </c>
      <c r="P78" s="10">
        <v>0</v>
      </c>
      <c r="Q78" s="52">
        <v>0</v>
      </c>
      <c r="R78" s="10">
        <v>0</v>
      </c>
      <c r="S78" s="52">
        <v>0</v>
      </c>
      <c r="T78" s="10">
        <v>0</v>
      </c>
      <c r="U78" s="10">
        <v>0</v>
      </c>
      <c r="V78" s="10">
        <v>0</v>
      </c>
      <c r="W78" s="10">
        <v>0</v>
      </c>
      <c r="X78" s="52">
        <v>0</v>
      </c>
      <c r="Y78" s="52">
        <v>0</v>
      </c>
      <c r="Z78" s="52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1</v>
      </c>
      <c r="AK78" s="10">
        <v>0</v>
      </c>
      <c r="AL78" s="10"/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52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1">
        <f t="shared" si="1"/>
        <v>3</v>
      </c>
      <c r="BD78" s="10">
        <v>0</v>
      </c>
    </row>
    <row r="79" spans="1:56" ht="18" x14ac:dyDescent="0.25">
      <c r="A79" s="9">
        <v>2006</v>
      </c>
      <c r="B79" s="10" t="s">
        <v>57</v>
      </c>
      <c r="C79" s="10">
        <v>2</v>
      </c>
      <c r="D79" s="78">
        <v>8</v>
      </c>
      <c r="E79" s="10"/>
      <c r="F79" s="10" t="s">
        <v>56</v>
      </c>
      <c r="G79" s="10"/>
      <c r="H79" s="10">
        <v>0</v>
      </c>
      <c r="I79" s="10">
        <v>0</v>
      </c>
      <c r="J79" s="10">
        <v>0</v>
      </c>
      <c r="K79" s="52">
        <v>0</v>
      </c>
      <c r="L79" s="52">
        <v>0</v>
      </c>
      <c r="M79" s="10">
        <v>0</v>
      </c>
      <c r="N79" s="10">
        <v>1</v>
      </c>
      <c r="O79" s="10">
        <v>0</v>
      </c>
      <c r="P79" s="10">
        <v>0</v>
      </c>
      <c r="Q79" s="52">
        <v>0</v>
      </c>
      <c r="R79" s="10">
        <v>0</v>
      </c>
      <c r="S79" s="52">
        <v>0</v>
      </c>
      <c r="T79" s="10">
        <v>0</v>
      </c>
      <c r="U79" s="10">
        <v>0</v>
      </c>
      <c r="V79" s="10">
        <v>0</v>
      </c>
      <c r="W79" s="10">
        <v>0</v>
      </c>
      <c r="X79" s="52">
        <v>1</v>
      </c>
      <c r="Y79" s="52">
        <v>0</v>
      </c>
      <c r="Z79" s="52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1</v>
      </c>
      <c r="AL79" s="10"/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52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1">
        <f t="shared" si="1"/>
        <v>3</v>
      </c>
      <c r="BD79" s="10">
        <v>0</v>
      </c>
    </row>
    <row r="80" spans="1:56" ht="18" x14ac:dyDescent="0.25">
      <c r="A80" s="9">
        <v>2006</v>
      </c>
      <c r="B80" s="10" t="s">
        <v>57</v>
      </c>
      <c r="C80" s="10">
        <v>2</v>
      </c>
      <c r="D80" s="78">
        <v>9</v>
      </c>
      <c r="E80" s="10"/>
      <c r="F80" s="10" t="s">
        <v>56</v>
      </c>
      <c r="G80" s="10"/>
      <c r="H80" s="10">
        <v>0</v>
      </c>
      <c r="I80" s="10">
        <v>0</v>
      </c>
      <c r="J80" s="10">
        <v>0</v>
      </c>
      <c r="K80" s="52">
        <v>0</v>
      </c>
      <c r="L80" s="52">
        <v>1</v>
      </c>
      <c r="M80" s="10">
        <v>0</v>
      </c>
      <c r="N80" s="10">
        <v>0</v>
      </c>
      <c r="O80" s="10">
        <v>0</v>
      </c>
      <c r="P80" s="10">
        <v>0</v>
      </c>
      <c r="Q80" s="52">
        <v>0</v>
      </c>
      <c r="R80" s="10">
        <v>0</v>
      </c>
      <c r="S80" s="52">
        <v>2</v>
      </c>
      <c r="T80" s="10">
        <v>0</v>
      </c>
      <c r="U80" s="10">
        <v>0</v>
      </c>
      <c r="V80" s="10">
        <v>0</v>
      </c>
      <c r="W80" s="10">
        <v>0</v>
      </c>
      <c r="X80" s="52">
        <v>0</v>
      </c>
      <c r="Y80" s="52">
        <v>0</v>
      </c>
      <c r="Z80" s="52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/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52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1">
        <f t="shared" si="1"/>
        <v>3</v>
      </c>
      <c r="BD80" s="10">
        <v>1</v>
      </c>
    </row>
    <row r="81" spans="1:56" ht="18" x14ac:dyDescent="0.25">
      <c r="A81" s="9">
        <v>2006</v>
      </c>
      <c r="B81" s="10" t="s">
        <v>57</v>
      </c>
      <c r="C81" s="10">
        <v>2</v>
      </c>
      <c r="D81" s="78">
        <v>10</v>
      </c>
      <c r="E81" s="10"/>
      <c r="F81" s="10" t="s">
        <v>56</v>
      </c>
      <c r="G81" s="10"/>
      <c r="H81" s="10">
        <v>0</v>
      </c>
      <c r="I81" s="10">
        <v>0</v>
      </c>
      <c r="J81" s="10">
        <v>0</v>
      </c>
      <c r="K81" s="52">
        <v>0</v>
      </c>
      <c r="L81" s="52">
        <v>0</v>
      </c>
      <c r="M81" s="10">
        <v>0</v>
      </c>
      <c r="N81" s="10">
        <v>0</v>
      </c>
      <c r="O81" s="10">
        <v>0</v>
      </c>
      <c r="P81" s="10">
        <v>0</v>
      </c>
      <c r="Q81" s="52">
        <v>0</v>
      </c>
      <c r="R81" s="10">
        <v>0</v>
      </c>
      <c r="S81" s="52">
        <v>2</v>
      </c>
      <c r="T81" s="10">
        <v>0</v>
      </c>
      <c r="U81" s="10">
        <v>0</v>
      </c>
      <c r="V81" s="10">
        <v>1</v>
      </c>
      <c r="W81" s="10">
        <v>0</v>
      </c>
      <c r="X81" s="52">
        <v>1</v>
      </c>
      <c r="Y81" s="52">
        <v>0</v>
      </c>
      <c r="Z81" s="52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/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52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1">
        <f t="shared" si="1"/>
        <v>4</v>
      </c>
      <c r="BD81" s="10">
        <v>0</v>
      </c>
    </row>
    <row r="82" spans="1:56" ht="18" x14ac:dyDescent="0.25">
      <c r="A82" s="9">
        <v>2006</v>
      </c>
      <c r="B82" s="10" t="s">
        <v>57</v>
      </c>
      <c r="C82" s="10">
        <v>3</v>
      </c>
      <c r="D82" s="78">
        <v>1</v>
      </c>
      <c r="E82" s="10"/>
      <c r="F82" s="10" t="s">
        <v>56</v>
      </c>
      <c r="G82" s="10"/>
      <c r="H82" s="10">
        <v>0</v>
      </c>
      <c r="I82" s="10">
        <v>0</v>
      </c>
      <c r="J82" s="10">
        <v>0</v>
      </c>
      <c r="K82" s="52">
        <v>0</v>
      </c>
      <c r="L82" s="52">
        <v>0</v>
      </c>
      <c r="M82" s="10">
        <v>0</v>
      </c>
      <c r="N82" s="10">
        <v>0</v>
      </c>
      <c r="O82" s="10">
        <v>0</v>
      </c>
      <c r="P82" s="10">
        <v>0</v>
      </c>
      <c r="Q82" s="52">
        <v>0</v>
      </c>
      <c r="R82" s="10">
        <v>0</v>
      </c>
      <c r="S82" s="52">
        <v>1</v>
      </c>
      <c r="T82" s="10">
        <v>0</v>
      </c>
      <c r="U82" s="10">
        <v>0</v>
      </c>
      <c r="V82" s="10">
        <v>0</v>
      </c>
      <c r="W82" s="10">
        <v>0</v>
      </c>
      <c r="X82" s="52">
        <v>3</v>
      </c>
      <c r="Y82" s="52">
        <v>0</v>
      </c>
      <c r="Z82" s="52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/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52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1">
        <f t="shared" si="1"/>
        <v>4</v>
      </c>
      <c r="BD82" s="10">
        <v>0</v>
      </c>
    </row>
    <row r="83" spans="1:56" ht="18" x14ac:dyDescent="0.25">
      <c r="A83" s="9">
        <v>2006</v>
      </c>
      <c r="B83" s="10" t="s">
        <v>57</v>
      </c>
      <c r="C83" s="10">
        <v>3</v>
      </c>
      <c r="D83" s="78">
        <v>2</v>
      </c>
      <c r="E83" s="10"/>
      <c r="F83" s="10" t="s">
        <v>56</v>
      </c>
      <c r="G83" s="10"/>
      <c r="H83" s="10">
        <v>0</v>
      </c>
      <c r="I83" s="10">
        <v>0</v>
      </c>
      <c r="J83" s="10">
        <v>0</v>
      </c>
      <c r="K83" s="52">
        <v>0</v>
      </c>
      <c r="L83" s="52">
        <v>1</v>
      </c>
      <c r="M83" s="10">
        <v>0</v>
      </c>
      <c r="N83" s="10">
        <v>3</v>
      </c>
      <c r="O83" s="10">
        <v>0</v>
      </c>
      <c r="P83" s="10">
        <v>0</v>
      </c>
      <c r="Q83" s="52">
        <v>0</v>
      </c>
      <c r="R83" s="10">
        <v>0</v>
      </c>
      <c r="S83" s="52">
        <v>2</v>
      </c>
      <c r="T83" s="10">
        <v>0</v>
      </c>
      <c r="U83" s="10">
        <v>0</v>
      </c>
      <c r="V83" s="10">
        <v>0</v>
      </c>
      <c r="W83" s="10">
        <v>0</v>
      </c>
      <c r="X83" s="52">
        <v>3</v>
      </c>
      <c r="Y83" s="52">
        <v>2</v>
      </c>
      <c r="Z83" s="52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/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52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1">
        <f t="shared" si="1"/>
        <v>11</v>
      </c>
      <c r="BD83" s="10">
        <v>0</v>
      </c>
    </row>
    <row r="84" spans="1:56" ht="18" x14ac:dyDescent="0.25">
      <c r="A84" s="9">
        <v>2006</v>
      </c>
      <c r="B84" s="10" t="s">
        <v>57</v>
      </c>
      <c r="C84" s="10">
        <v>3</v>
      </c>
      <c r="D84" s="78">
        <v>3</v>
      </c>
      <c r="E84" s="10"/>
      <c r="F84" s="10" t="s">
        <v>56</v>
      </c>
      <c r="G84" s="10"/>
      <c r="H84" s="10">
        <v>4</v>
      </c>
      <c r="I84" s="10">
        <v>0</v>
      </c>
      <c r="J84" s="10">
        <v>0</v>
      </c>
      <c r="K84" s="52">
        <v>0</v>
      </c>
      <c r="L84" s="52">
        <v>0</v>
      </c>
      <c r="M84" s="10">
        <v>0</v>
      </c>
      <c r="N84" s="10">
        <v>0</v>
      </c>
      <c r="O84" s="10">
        <v>0</v>
      </c>
      <c r="P84" s="10">
        <v>0</v>
      </c>
      <c r="Q84" s="52">
        <v>0</v>
      </c>
      <c r="R84" s="10">
        <v>0</v>
      </c>
      <c r="S84" s="52">
        <v>0</v>
      </c>
      <c r="T84" s="10">
        <v>0</v>
      </c>
      <c r="U84" s="10">
        <v>0</v>
      </c>
      <c r="V84" s="10">
        <v>0</v>
      </c>
      <c r="W84" s="10">
        <v>0</v>
      </c>
      <c r="X84" s="52">
        <v>1</v>
      </c>
      <c r="Y84" s="52">
        <v>1</v>
      </c>
      <c r="Z84" s="52">
        <v>4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/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52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1">
        <f t="shared" si="1"/>
        <v>10</v>
      </c>
      <c r="BD84" s="10">
        <v>0</v>
      </c>
    </row>
    <row r="85" spans="1:56" ht="18" x14ac:dyDescent="0.25">
      <c r="A85" s="9">
        <v>2006</v>
      </c>
      <c r="B85" s="10" t="s">
        <v>57</v>
      </c>
      <c r="C85" s="10">
        <v>3</v>
      </c>
      <c r="D85" s="78">
        <v>4</v>
      </c>
      <c r="E85" s="10"/>
      <c r="F85" s="10" t="s">
        <v>56</v>
      </c>
      <c r="G85" s="10"/>
      <c r="H85" s="10">
        <v>0</v>
      </c>
      <c r="I85" s="10">
        <v>0</v>
      </c>
      <c r="J85" s="10">
        <v>0</v>
      </c>
      <c r="K85" s="52">
        <v>0</v>
      </c>
      <c r="L85" s="52">
        <v>0</v>
      </c>
      <c r="M85" s="10">
        <v>0</v>
      </c>
      <c r="N85" s="10">
        <v>2</v>
      </c>
      <c r="O85" s="10">
        <v>0</v>
      </c>
      <c r="P85" s="10">
        <v>0</v>
      </c>
      <c r="Q85" s="52">
        <v>0</v>
      </c>
      <c r="R85" s="10">
        <v>0</v>
      </c>
      <c r="S85" s="52">
        <v>3</v>
      </c>
      <c r="T85" s="10">
        <v>0</v>
      </c>
      <c r="U85" s="10">
        <v>0</v>
      </c>
      <c r="V85" s="10">
        <v>0</v>
      </c>
      <c r="W85" s="10">
        <v>0</v>
      </c>
      <c r="X85" s="52">
        <v>0</v>
      </c>
      <c r="Y85" s="52">
        <v>0</v>
      </c>
      <c r="Z85" s="52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0</v>
      </c>
      <c r="AI85" s="10">
        <v>0</v>
      </c>
      <c r="AJ85" s="10">
        <v>0</v>
      </c>
      <c r="AK85" s="10">
        <v>0</v>
      </c>
      <c r="AL85" s="10"/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52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1">
        <f t="shared" si="1"/>
        <v>6</v>
      </c>
      <c r="BD85" s="10">
        <v>0</v>
      </c>
    </row>
    <row r="86" spans="1:56" ht="18" x14ac:dyDescent="0.25">
      <c r="A86" s="9">
        <v>2006</v>
      </c>
      <c r="B86" s="10" t="s">
        <v>57</v>
      </c>
      <c r="C86" s="10">
        <v>3</v>
      </c>
      <c r="D86" s="78">
        <v>5</v>
      </c>
      <c r="E86" s="10"/>
      <c r="F86" s="10" t="s">
        <v>56</v>
      </c>
      <c r="G86" s="10"/>
      <c r="H86" s="10">
        <v>1</v>
      </c>
      <c r="I86" s="10">
        <v>1</v>
      </c>
      <c r="J86" s="10">
        <v>0</v>
      </c>
      <c r="K86" s="52">
        <v>0</v>
      </c>
      <c r="L86" s="52">
        <v>0</v>
      </c>
      <c r="M86" s="10">
        <v>0</v>
      </c>
      <c r="N86" s="10">
        <v>3</v>
      </c>
      <c r="O86" s="10">
        <v>0</v>
      </c>
      <c r="P86" s="10">
        <v>0</v>
      </c>
      <c r="Q86" s="52">
        <v>0</v>
      </c>
      <c r="R86" s="10">
        <v>0</v>
      </c>
      <c r="S86" s="52">
        <v>1</v>
      </c>
      <c r="T86" s="10">
        <v>0</v>
      </c>
      <c r="U86" s="10">
        <v>0</v>
      </c>
      <c r="V86" s="10">
        <v>0</v>
      </c>
      <c r="W86" s="10">
        <v>0</v>
      </c>
      <c r="X86" s="52">
        <v>0</v>
      </c>
      <c r="Y86" s="52">
        <v>2</v>
      </c>
      <c r="Z86" s="52">
        <v>1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/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52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1">
        <f t="shared" si="1"/>
        <v>9</v>
      </c>
      <c r="BD86" s="10">
        <v>0</v>
      </c>
    </row>
    <row r="87" spans="1:56" ht="18" x14ac:dyDescent="0.25">
      <c r="A87" s="9">
        <v>2006</v>
      </c>
      <c r="B87" s="10" t="s">
        <v>57</v>
      </c>
      <c r="C87" s="10">
        <v>3</v>
      </c>
      <c r="D87" s="78">
        <v>6</v>
      </c>
      <c r="E87" s="10"/>
      <c r="F87" s="10" t="s">
        <v>56</v>
      </c>
      <c r="G87" s="10"/>
      <c r="H87" s="10">
        <v>2</v>
      </c>
      <c r="I87" s="10">
        <v>1</v>
      </c>
      <c r="J87" s="10">
        <v>0</v>
      </c>
      <c r="K87" s="52">
        <v>0</v>
      </c>
      <c r="L87" s="52">
        <v>0</v>
      </c>
      <c r="M87" s="10">
        <v>0</v>
      </c>
      <c r="N87" s="10">
        <v>3</v>
      </c>
      <c r="O87" s="10">
        <v>0</v>
      </c>
      <c r="P87" s="10">
        <v>0</v>
      </c>
      <c r="Q87" s="52">
        <v>0</v>
      </c>
      <c r="R87" s="10">
        <v>0</v>
      </c>
      <c r="S87" s="52">
        <v>4</v>
      </c>
      <c r="T87" s="10">
        <v>0</v>
      </c>
      <c r="U87" s="10">
        <v>0</v>
      </c>
      <c r="V87" s="10">
        <v>0</v>
      </c>
      <c r="W87" s="10">
        <v>0</v>
      </c>
      <c r="X87" s="52">
        <v>0</v>
      </c>
      <c r="Y87" s="52">
        <v>2</v>
      </c>
      <c r="Z87" s="52">
        <v>2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/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52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1">
        <f t="shared" si="1"/>
        <v>14</v>
      </c>
      <c r="BD87" s="10">
        <v>0</v>
      </c>
    </row>
    <row r="88" spans="1:56" ht="18" x14ac:dyDescent="0.25">
      <c r="A88" s="9">
        <v>2006</v>
      </c>
      <c r="B88" s="10" t="s">
        <v>57</v>
      </c>
      <c r="C88" s="10">
        <v>3</v>
      </c>
      <c r="D88" s="78">
        <v>7</v>
      </c>
      <c r="E88" s="10"/>
      <c r="F88" s="10" t="s">
        <v>56</v>
      </c>
      <c r="G88" s="10"/>
      <c r="H88" s="10">
        <v>0</v>
      </c>
      <c r="I88" s="10">
        <v>0</v>
      </c>
      <c r="J88" s="10">
        <v>0</v>
      </c>
      <c r="K88" s="52">
        <v>0</v>
      </c>
      <c r="L88" s="52">
        <v>0</v>
      </c>
      <c r="M88" s="10">
        <v>0</v>
      </c>
      <c r="N88" s="10">
        <v>0</v>
      </c>
      <c r="O88" s="10">
        <v>0</v>
      </c>
      <c r="P88" s="10">
        <v>0</v>
      </c>
      <c r="Q88" s="52">
        <v>0</v>
      </c>
      <c r="R88" s="10">
        <v>0</v>
      </c>
      <c r="S88" s="52">
        <v>1</v>
      </c>
      <c r="T88" s="10">
        <v>0</v>
      </c>
      <c r="U88" s="10">
        <v>0</v>
      </c>
      <c r="V88" s="10">
        <v>0</v>
      </c>
      <c r="W88" s="10">
        <v>0</v>
      </c>
      <c r="X88" s="52">
        <v>2</v>
      </c>
      <c r="Y88" s="52">
        <v>1</v>
      </c>
      <c r="Z88" s="52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/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52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1">
        <f t="shared" si="1"/>
        <v>4</v>
      </c>
      <c r="BD88" s="10">
        <v>0</v>
      </c>
    </row>
    <row r="89" spans="1:56" ht="18" x14ac:dyDescent="0.25">
      <c r="A89" s="9">
        <v>2006</v>
      </c>
      <c r="B89" s="10" t="s">
        <v>57</v>
      </c>
      <c r="C89" s="10">
        <v>3</v>
      </c>
      <c r="D89" s="78">
        <v>8</v>
      </c>
      <c r="E89" s="10"/>
      <c r="F89" s="10" t="s">
        <v>56</v>
      </c>
      <c r="G89" s="10"/>
      <c r="H89" s="10">
        <v>1</v>
      </c>
      <c r="I89" s="10">
        <v>0</v>
      </c>
      <c r="J89" s="10">
        <v>0</v>
      </c>
      <c r="K89" s="52">
        <v>0</v>
      </c>
      <c r="L89" s="52">
        <v>0</v>
      </c>
      <c r="M89" s="10">
        <v>0</v>
      </c>
      <c r="N89" s="10">
        <v>3</v>
      </c>
      <c r="O89" s="10">
        <v>0</v>
      </c>
      <c r="P89" s="10">
        <v>0</v>
      </c>
      <c r="Q89" s="52">
        <v>0</v>
      </c>
      <c r="R89" s="10">
        <v>0</v>
      </c>
      <c r="S89" s="52">
        <v>0</v>
      </c>
      <c r="T89" s="10">
        <v>0</v>
      </c>
      <c r="U89" s="10">
        <v>0</v>
      </c>
      <c r="V89" s="10">
        <v>1</v>
      </c>
      <c r="W89" s="10">
        <v>0</v>
      </c>
      <c r="X89" s="52">
        <v>1</v>
      </c>
      <c r="Y89" s="52">
        <v>1</v>
      </c>
      <c r="Z89" s="52">
        <v>1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/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52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1">
        <f t="shared" si="1"/>
        <v>8</v>
      </c>
      <c r="BD89" s="10">
        <v>0</v>
      </c>
    </row>
    <row r="90" spans="1:56" ht="18" x14ac:dyDescent="0.25">
      <c r="A90" s="9">
        <v>2006</v>
      </c>
      <c r="B90" s="10" t="s">
        <v>57</v>
      </c>
      <c r="C90" s="10">
        <v>3</v>
      </c>
      <c r="D90" s="78">
        <v>9</v>
      </c>
      <c r="E90" s="10"/>
      <c r="F90" s="10" t="s">
        <v>56</v>
      </c>
      <c r="G90" s="10"/>
      <c r="H90" s="10">
        <v>0</v>
      </c>
      <c r="I90" s="10">
        <v>0</v>
      </c>
      <c r="J90" s="10">
        <v>0</v>
      </c>
      <c r="K90" s="52">
        <v>0</v>
      </c>
      <c r="L90" s="52">
        <v>0</v>
      </c>
      <c r="M90" s="10">
        <v>0</v>
      </c>
      <c r="N90" s="10">
        <v>2</v>
      </c>
      <c r="O90" s="10">
        <v>0</v>
      </c>
      <c r="P90" s="10">
        <v>0</v>
      </c>
      <c r="Q90" s="52">
        <v>0</v>
      </c>
      <c r="R90" s="10">
        <v>0</v>
      </c>
      <c r="S90" s="52">
        <v>2</v>
      </c>
      <c r="T90" s="10">
        <v>0</v>
      </c>
      <c r="U90" s="10">
        <v>0</v>
      </c>
      <c r="V90" s="10">
        <v>0</v>
      </c>
      <c r="W90" s="10">
        <v>0</v>
      </c>
      <c r="X90" s="52">
        <v>0</v>
      </c>
      <c r="Y90" s="52">
        <v>0</v>
      </c>
      <c r="Z90" s="52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/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52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1">
        <f t="shared" si="1"/>
        <v>4</v>
      </c>
      <c r="BD90" s="10">
        <v>0</v>
      </c>
    </row>
    <row r="91" spans="1:56" ht="18" x14ac:dyDescent="0.25">
      <c r="A91" s="9">
        <v>2006</v>
      </c>
      <c r="B91" s="10" t="s">
        <v>57</v>
      </c>
      <c r="C91" s="10">
        <v>3</v>
      </c>
      <c r="D91" s="78">
        <v>10</v>
      </c>
      <c r="E91" s="10"/>
      <c r="F91" s="10" t="s">
        <v>56</v>
      </c>
      <c r="G91" s="10"/>
      <c r="H91" s="10">
        <v>0</v>
      </c>
      <c r="I91" s="10">
        <v>0</v>
      </c>
      <c r="J91" s="10">
        <v>0</v>
      </c>
      <c r="K91" s="52">
        <v>0</v>
      </c>
      <c r="L91" s="52">
        <v>0</v>
      </c>
      <c r="M91" s="10">
        <v>0</v>
      </c>
      <c r="N91" s="10">
        <v>2</v>
      </c>
      <c r="O91" s="10">
        <v>0</v>
      </c>
      <c r="P91" s="10">
        <v>0</v>
      </c>
      <c r="Q91" s="52">
        <v>0</v>
      </c>
      <c r="R91" s="10">
        <v>0</v>
      </c>
      <c r="S91" s="52">
        <v>0</v>
      </c>
      <c r="T91" s="10">
        <v>0</v>
      </c>
      <c r="U91" s="10">
        <v>0</v>
      </c>
      <c r="V91" s="10">
        <v>2</v>
      </c>
      <c r="W91" s="10">
        <v>0</v>
      </c>
      <c r="X91" s="52">
        <v>0</v>
      </c>
      <c r="Y91" s="52">
        <v>1</v>
      </c>
      <c r="Z91" s="52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/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52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1">
        <f t="shared" si="1"/>
        <v>5</v>
      </c>
      <c r="BD91" s="10">
        <v>0</v>
      </c>
    </row>
    <row r="92" spans="1:56" ht="18" x14ac:dyDescent="0.25">
      <c r="A92" s="9">
        <v>2006</v>
      </c>
      <c r="B92" s="10" t="s">
        <v>57</v>
      </c>
      <c r="C92" s="10">
        <v>4</v>
      </c>
      <c r="D92" s="78">
        <v>1</v>
      </c>
      <c r="E92" s="10"/>
      <c r="F92" s="10" t="s">
        <v>56</v>
      </c>
      <c r="G92" s="10"/>
      <c r="H92" s="10">
        <v>0</v>
      </c>
      <c r="I92" s="10">
        <v>0</v>
      </c>
      <c r="J92" s="10">
        <v>0</v>
      </c>
      <c r="K92" s="52">
        <v>0</v>
      </c>
      <c r="L92" s="52">
        <v>0</v>
      </c>
      <c r="M92" s="10">
        <v>0</v>
      </c>
      <c r="N92" s="10">
        <v>1</v>
      </c>
      <c r="O92" s="10">
        <v>0</v>
      </c>
      <c r="P92" s="10">
        <v>0</v>
      </c>
      <c r="Q92" s="52">
        <v>0</v>
      </c>
      <c r="R92" s="10">
        <v>0</v>
      </c>
      <c r="S92" s="52">
        <v>0</v>
      </c>
      <c r="T92" s="10">
        <v>0</v>
      </c>
      <c r="U92" s="10">
        <v>0</v>
      </c>
      <c r="V92" s="10">
        <v>5</v>
      </c>
      <c r="W92" s="10">
        <v>0</v>
      </c>
      <c r="X92" s="52">
        <v>0</v>
      </c>
      <c r="Y92" s="52">
        <v>0</v>
      </c>
      <c r="Z92" s="52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1</v>
      </c>
      <c r="AJ92" s="10">
        <v>0</v>
      </c>
      <c r="AK92" s="10">
        <v>0</v>
      </c>
      <c r="AL92" s="10"/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52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1">
        <f t="shared" si="1"/>
        <v>7</v>
      </c>
      <c r="BD92" s="10">
        <v>0</v>
      </c>
    </row>
    <row r="93" spans="1:56" ht="18" x14ac:dyDescent="0.25">
      <c r="A93" s="9">
        <v>2006</v>
      </c>
      <c r="B93" s="10" t="s">
        <v>57</v>
      </c>
      <c r="C93" s="10">
        <v>4</v>
      </c>
      <c r="D93" s="78">
        <v>2</v>
      </c>
      <c r="E93" s="10"/>
      <c r="F93" s="10" t="s">
        <v>56</v>
      </c>
      <c r="G93" s="10"/>
      <c r="H93" s="10">
        <v>0</v>
      </c>
      <c r="I93" s="10">
        <v>0</v>
      </c>
      <c r="J93" s="10">
        <v>0</v>
      </c>
      <c r="K93" s="52">
        <v>0</v>
      </c>
      <c r="L93" s="52">
        <v>0</v>
      </c>
      <c r="M93" s="10">
        <v>0</v>
      </c>
      <c r="N93" s="10">
        <v>4</v>
      </c>
      <c r="O93" s="10">
        <v>0</v>
      </c>
      <c r="P93" s="10">
        <v>0</v>
      </c>
      <c r="Q93" s="52">
        <v>0</v>
      </c>
      <c r="R93" s="10">
        <v>0</v>
      </c>
      <c r="S93" s="52">
        <v>1</v>
      </c>
      <c r="T93" s="10">
        <v>0</v>
      </c>
      <c r="U93" s="10">
        <v>0</v>
      </c>
      <c r="V93" s="10">
        <v>0</v>
      </c>
      <c r="W93" s="10">
        <v>0</v>
      </c>
      <c r="X93" s="52">
        <v>0</v>
      </c>
      <c r="Y93" s="52">
        <v>0</v>
      </c>
      <c r="Z93" s="52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/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52">
        <v>0</v>
      </c>
      <c r="AW93" s="10">
        <v>0</v>
      </c>
      <c r="AX93" s="10">
        <v>0</v>
      </c>
      <c r="AY93" s="10">
        <v>1</v>
      </c>
      <c r="AZ93" s="10">
        <v>0</v>
      </c>
      <c r="BA93" s="10">
        <v>0</v>
      </c>
      <c r="BB93" s="11">
        <f t="shared" si="1"/>
        <v>5</v>
      </c>
      <c r="BD93" s="10">
        <v>0</v>
      </c>
    </row>
    <row r="94" spans="1:56" ht="18" x14ac:dyDescent="0.25">
      <c r="A94" s="9">
        <v>2006</v>
      </c>
      <c r="B94" s="10" t="s">
        <v>57</v>
      </c>
      <c r="C94" s="10">
        <v>4</v>
      </c>
      <c r="D94" s="78">
        <v>3</v>
      </c>
      <c r="E94" s="10"/>
      <c r="F94" s="10" t="s">
        <v>56</v>
      </c>
      <c r="G94" s="10"/>
      <c r="H94" s="10">
        <v>0</v>
      </c>
      <c r="I94" s="10">
        <v>0</v>
      </c>
      <c r="J94" s="10">
        <v>0</v>
      </c>
      <c r="K94" s="52">
        <v>0</v>
      </c>
      <c r="L94" s="52">
        <v>1</v>
      </c>
      <c r="M94" s="10">
        <v>0</v>
      </c>
      <c r="N94" s="10">
        <v>3</v>
      </c>
      <c r="O94" s="10">
        <v>0</v>
      </c>
      <c r="P94" s="10">
        <v>0</v>
      </c>
      <c r="Q94" s="52">
        <v>0</v>
      </c>
      <c r="R94" s="10">
        <v>0</v>
      </c>
      <c r="S94" s="52">
        <v>2</v>
      </c>
      <c r="T94" s="10">
        <v>0</v>
      </c>
      <c r="U94" s="10">
        <v>0</v>
      </c>
      <c r="V94" s="10">
        <v>2</v>
      </c>
      <c r="W94" s="10">
        <v>0</v>
      </c>
      <c r="X94" s="52">
        <v>0</v>
      </c>
      <c r="Y94" s="52">
        <v>0</v>
      </c>
      <c r="Z94" s="52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/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52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1">
        <f t="shared" si="1"/>
        <v>8</v>
      </c>
      <c r="BD94" s="10">
        <v>0</v>
      </c>
    </row>
    <row r="95" spans="1:56" ht="18" x14ac:dyDescent="0.25">
      <c r="A95" s="9">
        <v>2006</v>
      </c>
      <c r="B95" s="10" t="s">
        <v>57</v>
      </c>
      <c r="C95" s="10">
        <v>4</v>
      </c>
      <c r="D95" s="78">
        <v>4</v>
      </c>
      <c r="E95" s="10"/>
      <c r="F95" s="10" t="s">
        <v>56</v>
      </c>
      <c r="G95" s="10"/>
      <c r="H95" s="10">
        <v>0</v>
      </c>
      <c r="I95" s="10">
        <v>0</v>
      </c>
      <c r="J95" s="10">
        <v>0</v>
      </c>
      <c r="K95" s="52">
        <v>0</v>
      </c>
      <c r="L95" s="52">
        <v>0</v>
      </c>
      <c r="M95" s="10">
        <v>0</v>
      </c>
      <c r="N95" s="10">
        <v>1</v>
      </c>
      <c r="O95" s="10">
        <v>0</v>
      </c>
      <c r="P95" s="10">
        <v>0</v>
      </c>
      <c r="Q95" s="52">
        <v>0</v>
      </c>
      <c r="R95" s="10">
        <v>0</v>
      </c>
      <c r="S95" s="52">
        <v>1</v>
      </c>
      <c r="T95" s="10">
        <v>0</v>
      </c>
      <c r="U95" s="10">
        <v>0</v>
      </c>
      <c r="V95" s="10">
        <v>0</v>
      </c>
      <c r="W95" s="10">
        <v>0</v>
      </c>
      <c r="X95" s="52">
        <v>0</v>
      </c>
      <c r="Y95" s="52">
        <v>0</v>
      </c>
      <c r="Z95" s="52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2</v>
      </c>
      <c r="AL95" s="10"/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52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1">
        <f t="shared" si="1"/>
        <v>4</v>
      </c>
      <c r="BD95" s="10">
        <v>0</v>
      </c>
    </row>
    <row r="96" spans="1:56" ht="18" x14ac:dyDescent="0.25">
      <c r="A96" s="9">
        <v>2006</v>
      </c>
      <c r="B96" s="10" t="s">
        <v>57</v>
      </c>
      <c r="C96" s="10">
        <v>4</v>
      </c>
      <c r="D96" s="78">
        <v>5</v>
      </c>
      <c r="E96" s="10"/>
      <c r="F96" s="10" t="s">
        <v>56</v>
      </c>
      <c r="G96" s="10"/>
      <c r="H96" s="10">
        <v>1</v>
      </c>
      <c r="I96" s="10">
        <v>1</v>
      </c>
      <c r="J96" s="10">
        <v>0</v>
      </c>
      <c r="K96" s="52">
        <v>0</v>
      </c>
      <c r="L96" s="52">
        <v>0</v>
      </c>
      <c r="M96" s="10">
        <v>0</v>
      </c>
      <c r="N96" s="10">
        <v>3</v>
      </c>
      <c r="O96" s="10">
        <v>0</v>
      </c>
      <c r="P96" s="10">
        <v>0</v>
      </c>
      <c r="Q96" s="52">
        <v>0</v>
      </c>
      <c r="R96" s="10">
        <v>0</v>
      </c>
      <c r="S96" s="52">
        <v>2</v>
      </c>
      <c r="T96" s="10">
        <v>0</v>
      </c>
      <c r="U96" s="10">
        <v>0</v>
      </c>
      <c r="V96" s="10">
        <v>0</v>
      </c>
      <c r="W96" s="10">
        <v>0</v>
      </c>
      <c r="X96" s="52">
        <v>0</v>
      </c>
      <c r="Y96" s="52">
        <v>0</v>
      </c>
      <c r="Z96" s="52">
        <v>1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/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52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1">
        <f t="shared" si="1"/>
        <v>8</v>
      </c>
      <c r="BD96" s="10">
        <v>0</v>
      </c>
    </row>
    <row r="97" spans="1:56" ht="18" x14ac:dyDescent="0.25">
      <c r="A97" s="9">
        <v>2006</v>
      </c>
      <c r="B97" s="10" t="s">
        <v>57</v>
      </c>
      <c r="C97" s="10">
        <v>4</v>
      </c>
      <c r="D97" s="78">
        <v>6</v>
      </c>
      <c r="E97" s="10"/>
      <c r="F97" s="10" t="s">
        <v>56</v>
      </c>
      <c r="G97" s="10"/>
      <c r="H97" s="10">
        <v>1</v>
      </c>
      <c r="I97" s="10">
        <v>0</v>
      </c>
      <c r="J97" s="10">
        <v>0</v>
      </c>
      <c r="K97" s="52">
        <v>0</v>
      </c>
      <c r="L97" s="52">
        <v>0</v>
      </c>
      <c r="M97" s="10">
        <v>0</v>
      </c>
      <c r="N97" s="10">
        <v>6</v>
      </c>
      <c r="O97" s="10">
        <v>0</v>
      </c>
      <c r="P97" s="10">
        <v>0</v>
      </c>
      <c r="Q97" s="52">
        <v>0</v>
      </c>
      <c r="R97" s="10">
        <v>0</v>
      </c>
      <c r="S97" s="52">
        <v>0</v>
      </c>
      <c r="T97" s="10">
        <v>0</v>
      </c>
      <c r="U97" s="10">
        <v>0</v>
      </c>
      <c r="V97" s="10">
        <v>3</v>
      </c>
      <c r="W97" s="10">
        <v>0</v>
      </c>
      <c r="X97" s="52">
        <v>0</v>
      </c>
      <c r="Y97" s="52">
        <v>0</v>
      </c>
      <c r="Z97" s="52">
        <v>1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1</v>
      </c>
      <c r="AL97" s="10"/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52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1">
        <f t="shared" si="1"/>
        <v>12</v>
      </c>
      <c r="BD97" s="10">
        <v>0</v>
      </c>
    </row>
    <row r="98" spans="1:56" ht="18" x14ac:dyDescent="0.25">
      <c r="A98" s="9">
        <v>2006</v>
      </c>
      <c r="B98" s="10" t="s">
        <v>57</v>
      </c>
      <c r="C98" s="10">
        <v>4</v>
      </c>
      <c r="D98" s="78">
        <v>7</v>
      </c>
      <c r="E98" s="10"/>
      <c r="F98" s="10" t="s">
        <v>56</v>
      </c>
      <c r="G98" s="10"/>
      <c r="H98" s="10">
        <v>0</v>
      </c>
      <c r="I98" s="10">
        <v>1</v>
      </c>
      <c r="J98" s="10">
        <v>0</v>
      </c>
      <c r="K98" s="52">
        <v>0</v>
      </c>
      <c r="L98" s="52">
        <v>0</v>
      </c>
      <c r="M98" s="10">
        <v>0</v>
      </c>
      <c r="N98" s="10">
        <v>0</v>
      </c>
      <c r="O98" s="10">
        <v>0</v>
      </c>
      <c r="P98" s="10">
        <v>0</v>
      </c>
      <c r="Q98" s="52">
        <v>0</v>
      </c>
      <c r="R98" s="10">
        <v>0</v>
      </c>
      <c r="S98" s="52">
        <v>0</v>
      </c>
      <c r="T98" s="10">
        <v>0</v>
      </c>
      <c r="U98" s="10">
        <v>0</v>
      </c>
      <c r="V98" s="10">
        <v>0</v>
      </c>
      <c r="W98" s="10">
        <v>0</v>
      </c>
      <c r="X98" s="52">
        <v>0</v>
      </c>
      <c r="Y98" s="52">
        <v>0</v>
      </c>
      <c r="Z98" s="52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/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52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1">
        <f t="shared" si="1"/>
        <v>1</v>
      </c>
      <c r="BD98" s="10">
        <v>0</v>
      </c>
    </row>
    <row r="99" spans="1:56" ht="18" x14ac:dyDescent="0.25">
      <c r="A99" s="9">
        <v>2006</v>
      </c>
      <c r="B99" s="10" t="s">
        <v>57</v>
      </c>
      <c r="C99" s="10">
        <v>4</v>
      </c>
      <c r="D99" s="78">
        <v>8</v>
      </c>
      <c r="E99" s="10"/>
      <c r="F99" s="10" t="s">
        <v>56</v>
      </c>
      <c r="G99" s="10"/>
      <c r="H99" s="10">
        <v>0</v>
      </c>
      <c r="I99" s="10">
        <v>0</v>
      </c>
      <c r="J99" s="10">
        <v>0</v>
      </c>
      <c r="K99" s="52">
        <v>0</v>
      </c>
      <c r="L99" s="52">
        <v>0</v>
      </c>
      <c r="M99" s="10">
        <v>0</v>
      </c>
      <c r="N99" s="10">
        <v>2</v>
      </c>
      <c r="O99" s="10">
        <v>0</v>
      </c>
      <c r="P99" s="10">
        <v>0</v>
      </c>
      <c r="Q99" s="52">
        <v>0</v>
      </c>
      <c r="R99" s="10">
        <v>0</v>
      </c>
      <c r="S99" s="52">
        <v>1</v>
      </c>
      <c r="T99" s="10">
        <v>0</v>
      </c>
      <c r="U99" s="10">
        <v>0</v>
      </c>
      <c r="V99" s="10">
        <v>5</v>
      </c>
      <c r="W99" s="10">
        <v>0</v>
      </c>
      <c r="X99" s="52">
        <v>0</v>
      </c>
      <c r="Y99" s="52">
        <v>0</v>
      </c>
      <c r="Z99" s="52">
        <v>0</v>
      </c>
      <c r="AA99" s="10">
        <v>1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</v>
      </c>
      <c r="AL99" s="10"/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52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1">
        <f t="shared" si="1"/>
        <v>10</v>
      </c>
      <c r="BD99" s="10">
        <v>0</v>
      </c>
    </row>
    <row r="100" spans="1:56" ht="18" x14ac:dyDescent="0.25">
      <c r="A100" s="9">
        <v>2006</v>
      </c>
      <c r="B100" s="10" t="s">
        <v>57</v>
      </c>
      <c r="C100" s="10">
        <v>4</v>
      </c>
      <c r="D100" s="78">
        <v>9</v>
      </c>
      <c r="E100" s="10"/>
      <c r="F100" s="10" t="s">
        <v>56</v>
      </c>
      <c r="G100" s="10"/>
      <c r="H100" s="10">
        <v>0</v>
      </c>
      <c r="I100" s="10">
        <v>0</v>
      </c>
      <c r="J100" s="10">
        <v>0</v>
      </c>
      <c r="K100" s="52">
        <v>0</v>
      </c>
      <c r="L100" s="52">
        <v>0</v>
      </c>
      <c r="M100" s="10">
        <v>0</v>
      </c>
      <c r="N100" s="10">
        <v>0</v>
      </c>
      <c r="O100" s="10">
        <v>0</v>
      </c>
      <c r="P100" s="10">
        <v>0</v>
      </c>
      <c r="Q100" s="52">
        <v>0</v>
      </c>
      <c r="R100" s="10">
        <v>0</v>
      </c>
      <c r="S100" s="52">
        <v>1</v>
      </c>
      <c r="T100" s="10">
        <v>0</v>
      </c>
      <c r="U100" s="10">
        <v>0</v>
      </c>
      <c r="V100" s="10">
        <v>1</v>
      </c>
      <c r="W100" s="10">
        <v>0</v>
      </c>
      <c r="X100" s="52">
        <v>0</v>
      </c>
      <c r="Y100" s="52">
        <v>0</v>
      </c>
      <c r="Z100" s="52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1</v>
      </c>
      <c r="AL100" s="10"/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52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1">
        <f t="shared" si="1"/>
        <v>3</v>
      </c>
      <c r="BD100" s="10">
        <v>0</v>
      </c>
    </row>
    <row r="101" spans="1:56" ht="18" x14ac:dyDescent="0.25">
      <c r="A101" s="9">
        <v>2006</v>
      </c>
      <c r="B101" s="10" t="s">
        <v>57</v>
      </c>
      <c r="C101" s="10">
        <v>4</v>
      </c>
      <c r="D101" s="78">
        <v>10</v>
      </c>
      <c r="E101" s="10"/>
      <c r="F101" s="10" t="s">
        <v>56</v>
      </c>
      <c r="G101" s="10"/>
      <c r="H101" s="10">
        <v>1</v>
      </c>
      <c r="I101" s="10">
        <v>0</v>
      </c>
      <c r="J101" s="10">
        <v>0</v>
      </c>
      <c r="K101" s="52">
        <v>0</v>
      </c>
      <c r="L101" s="52">
        <v>0</v>
      </c>
      <c r="M101" s="10">
        <v>0</v>
      </c>
      <c r="N101" s="10">
        <v>0</v>
      </c>
      <c r="O101" s="10">
        <v>0</v>
      </c>
      <c r="P101" s="10">
        <v>0</v>
      </c>
      <c r="Q101" s="52">
        <v>0</v>
      </c>
      <c r="R101" s="10">
        <v>0</v>
      </c>
      <c r="S101" s="52">
        <v>1</v>
      </c>
      <c r="T101" s="10">
        <v>0</v>
      </c>
      <c r="U101" s="10">
        <v>0</v>
      </c>
      <c r="V101" s="10">
        <v>1</v>
      </c>
      <c r="W101" s="10">
        <v>0</v>
      </c>
      <c r="X101" s="52">
        <v>0</v>
      </c>
      <c r="Y101" s="52">
        <v>0</v>
      </c>
      <c r="Z101" s="52">
        <v>1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3</v>
      </c>
      <c r="AJ101" s="10">
        <v>0</v>
      </c>
      <c r="AK101" s="10">
        <v>0</v>
      </c>
      <c r="AL101" s="10"/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52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1">
        <f t="shared" si="1"/>
        <v>7</v>
      </c>
      <c r="BD101" s="10">
        <v>0</v>
      </c>
    </row>
    <row r="102" spans="1:56" ht="18" x14ac:dyDescent="0.25">
      <c r="A102" s="9">
        <v>2006</v>
      </c>
      <c r="B102" s="10" t="s">
        <v>57</v>
      </c>
      <c r="C102" s="10">
        <v>5</v>
      </c>
      <c r="D102" s="78">
        <v>1</v>
      </c>
      <c r="E102" s="10"/>
      <c r="F102" s="10" t="s">
        <v>56</v>
      </c>
      <c r="G102" s="10"/>
      <c r="H102" s="10">
        <v>0</v>
      </c>
      <c r="I102" s="10">
        <v>0</v>
      </c>
      <c r="J102" s="10">
        <v>0</v>
      </c>
      <c r="K102" s="52">
        <v>0</v>
      </c>
      <c r="L102" s="52">
        <v>0</v>
      </c>
      <c r="M102" s="10">
        <v>0</v>
      </c>
      <c r="N102" s="10">
        <v>2</v>
      </c>
      <c r="O102" s="10">
        <v>0</v>
      </c>
      <c r="P102" s="10">
        <v>0</v>
      </c>
      <c r="Q102" s="52">
        <v>0</v>
      </c>
      <c r="R102" s="10">
        <v>0</v>
      </c>
      <c r="S102" s="52">
        <v>1</v>
      </c>
      <c r="T102" s="10">
        <v>0</v>
      </c>
      <c r="U102" s="10">
        <v>0</v>
      </c>
      <c r="V102" s="10">
        <v>1</v>
      </c>
      <c r="W102" s="10">
        <v>0</v>
      </c>
      <c r="X102" s="52">
        <v>0</v>
      </c>
      <c r="Y102" s="52">
        <v>0</v>
      </c>
      <c r="Z102" s="52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/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52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1">
        <f t="shared" si="1"/>
        <v>4</v>
      </c>
      <c r="BD102" s="10">
        <v>0</v>
      </c>
    </row>
    <row r="103" spans="1:56" ht="18" x14ac:dyDescent="0.25">
      <c r="A103" s="9">
        <v>2006</v>
      </c>
      <c r="B103" s="10" t="s">
        <v>57</v>
      </c>
      <c r="C103" s="10">
        <v>5</v>
      </c>
      <c r="D103" s="78">
        <v>2</v>
      </c>
      <c r="E103" s="10"/>
      <c r="F103" s="10" t="s">
        <v>56</v>
      </c>
      <c r="G103" s="10"/>
      <c r="H103" s="10">
        <v>1</v>
      </c>
      <c r="I103" s="10">
        <v>0</v>
      </c>
      <c r="J103" s="10">
        <v>0</v>
      </c>
      <c r="K103" s="52">
        <v>0</v>
      </c>
      <c r="L103" s="52">
        <v>0</v>
      </c>
      <c r="M103" s="10">
        <v>0</v>
      </c>
      <c r="N103" s="10">
        <v>2</v>
      </c>
      <c r="O103" s="10">
        <v>0</v>
      </c>
      <c r="P103" s="10">
        <v>0</v>
      </c>
      <c r="Q103" s="52">
        <v>0</v>
      </c>
      <c r="R103" s="10">
        <v>0</v>
      </c>
      <c r="S103" s="52">
        <v>2</v>
      </c>
      <c r="T103" s="10">
        <v>0</v>
      </c>
      <c r="U103" s="10">
        <v>0</v>
      </c>
      <c r="V103" s="10">
        <v>0</v>
      </c>
      <c r="W103" s="10">
        <v>0</v>
      </c>
      <c r="X103" s="52">
        <v>0</v>
      </c>
      <c r="Y103" s="52">
        <v>0</v>
      </c>
      <c r="Z103" s="52">
        <v>1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1</v>
      </c>
      <c r="AJ103" s="10">
        <v>0</v>
      </c>
      <c r="AK103" s="10">
        <v>0</v>
      </c>
      <c r="AL103" s="10"/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52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1">
        <f t="shared" si="1"/>
        <v>7</v>
      </c>
      <c r="BD103" s="10">
        <v>0</v>
      </c>
    </row>
    <row r="104" spans="1:56" ht="18" x14ac:dyDescent="0.25">
      <c r="A104" s="9">
        <v>2006</v>
      </c>
      <c r="B104" s="10" t="s">
        <v>57</v>
      </c>
      <c r="C104" s="10">
        <v>5</v>
      </c>
      <c r="D104" s="78">
        <v>3</v>
      </c>
      <c r="E104" s="10"/>
      <c r="F104" s="10" t="s">
        <v>56</v>
      </c>
      <c r="G104" s="10"/>
      <c r="H104" s="10">
        <v>0</v>
      </c>
      <c r="I104" s="10">
        <v>0</v>
      </c>
      <c r="J104" s="10">
        <v>0</v>
      </c>
      <c r="K104" s="52">
        <v>0</v>
      </c>
      <c r="L104" s="52">
        <v>0</v>
      </c>
      <c r="M104" s="10">
        <v>0</v>
      </c>
      <c r="N104" s="10">
        <v>8</v>
      </c>
      <c r="O104" s="10">
        <v>0</v>
      </c>
      <c r="P104" s="10">
        <v>0</v>
      </c>
      <c r="Q104" s="52">
        <v>0</v>
      </c>
      <c r="R104" s="10">
        <v>0</v>
      </c>
      <c r="S104" s="52">
        <v>1</v>
      </c>
      <c r="T104" s="10">
        <v>0</v>
      </c>
      <c r="U104" s="10">
        <v>0</v>
      </c>
      <c r="V104" s="10">
        <v>0</v>
      </c>
      <c r="W104" s="10">
        <v>0</v>
      </c>
      <c r="X104" s="52">
        <v>0</v>
      </c>
      <c r="Y104" s="52">
        <v>0</v>
      </c>
      <c r="Z104" s="52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/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52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1">
        <f t="shared" si="1"/>
        <v>9</v>
      </c>
      <c r="BD104" s="10">
        <v>0</v>
      </c>
    </row>
    <row r="105" spans="1:56" ht="18" x14ac:dyDescent="0.25">
      <c r="A105" s="9">
        <v>2006</v>
      </c>
      <c r="B105" s="10" t="s">
        <v>57</v>
      </c>
      <c r="C105" s="10">
        <v>5</v>
      </c>
      <c r="D105" s="78">
        <v>4</v>
      </c>
      <c r="E105" s="10"/>
      <c r="F105" s="10" t="s">
        <v>56</v>
      </c>
      <c r="G105" s="10"/>
      <c r="H105" s="10">
        <v>0</v>
      </c>
      <c r="I105" s="10">
        <v>0</v>
      </c>
      <c r="J105" s="10">
        <v>0</v>
      </c>
      <c r="K105" s="52">
        <v>0</v>
      </c>
      <c r="L105" s="52">
        <v>0</v>
      </c>
      <c r="M105" s="10">
        <v>0</v>
      </c>
      <c r="N105" s="10">
        <v>0</v>
      </c>
      <c r="O105" s="10">
        <v>0</v>
      </c>
      <c r="P105" s="10">
        <v>0</v>
      </c>
      <c r="Q105" s="52">
        <v>0</v>
      </c>
      <c r="R105" s="10">
        <v>0</v>
      </c>
      <c r="S105" s="52">
        <v>2</v>
      </c>
      <c r="T105" s="10">
        <v>0</v>
      </c>
      <c r="U105" s="10">
        <v>0</v>
      </c>
      <c r="V105" s="10">
        <v>0</v>
      </c>
      <c r="W105" s="10">
        <v>0</v>
      </c>
      <c r="X105" s="52">
        <v>0</v>
      </c>
      <c r="Y105" s="52">
        <v>0</v>
      </c>
      <c r="Z105" s="52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/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52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1">
        <f t="shared" si="1"/>
        <v>2</v>
      </c>
      <c r="BD105" s="10">
        <v>0</v>
      </c>
    </row>
    <row r="106" spans="1:56" ht="18" x14ac:dyDescent="0.25">
      <c r="A106" s="9">
        <v>2006</v>
      </c>
      <c r="B106" s="10" t="s">
        <v>57</v>
      </c>
      <c r="C106" s="10">
        <v>5</v>
      </c>
      <c r="D106" s="78">
        <v>5</v>
      </c>
      <c r="E106" s="10"/>
      <c r="F106" s="10" t="s">
        <v>56</v>
      </c>
      <c r="G106" s="10"/>
      <c r="H106" s="10">
        <v>0</v>
      </c>
      <c r="I106" s="10">
        <v>0</v>
      </c>
      <c r="J106" s="10">
        <v>0</v>
      </c>
      <c r="K106" s="52">
        <v>0</v>
      </c>
      <c r="L106" s="52">
        <v>0</v>
      </c>
      <c r="M106" s="10">
        <v>0</v>
      </c>
      <c r="N106" s="10">
        <v>2</v>
      </c>
      <c r="O106" s="10">
        <v>0</v>
      </c>
      <c r="P106" s="10">
        <v>0</v>
      </c>
      <c r="Q106" s="52">
        <v>0</v>
      </c>
      <c r="R106" s="10">
        <v>0</v>
      </c>
      <c r="S106" s="52">
        <v>0</v>
      </c>
      <c r="T106" s="10">
        <v>0</v>
      </c>
      <c r="U106" s="10">
        <v>0</v>
      </c>
      <c r="V106" s="10">
        <v>0</v>
      </c>
      <c r="W106" s="10">
        <v>0</v>
      </c>
      <c r="X106" s="52">
        <v>0</v>
      </c>
      <c r="Y106" s="52">
        <v>0</v>
      </c>
      <c r="Z106" s="52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1</v>
      </c>
      <c r="AJ106" s="10">
        <v>0</v>
      </c>
      <c r="AK106" s="10">
        <v>0</v>
      </c>
      <c r="AL106" s="10"/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52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1">
        <f t="shared" si="1"/>
        <v>3</v>
      </c>
      <c r="BD106" s="10">
        <v>0</v>
      </c>
    </row>
    <row r="107" spans="1:56" ht="18" x14ac:dyDescent="0.25">
      <c r="A107" s="9">
        <v>2006</v>
      </c>
      <c r="B107" s="10" t="s">
        <v>57</v>
      </c>
      <c r="C107" s="10">
        <v>5</v>
      </c>
      <c r="D107" s="78">
        <v>6</v>
      </c>
      <c r="E107" s="10"/>
      <c r="F107" s="10" t="s">
        <v>56</v>
      </c>
      <c r="G107" s="10"/>
      <c r="H107" s="10">
        <v>2</v>
      </c>
      <c r="I107" s="10">
        <v>0</v>
      </c>
      <c r="J107" s="10">
        <v>0</v>
      </c>
      <c r="K107" s="52">
        <v>0</v>
      </c>
      <c r="L107" s="52">
        <v>0</v>
      </c>
      <c r="M107" s="10">
        <v>0</v>
      </c>
      <c r="N107" s="10">
        <v>1</v>
      </c>
      <c r="O107" s="10">
        <v>0</v>
      </c>
      <c r="P107" s="10">
        <v>0</v>
      </c>
      <c r="Q107" s="52">
        <v>0</v>
      </c>
      <c r="R107" s="10">
        <v>0</v>
      </c>
      <c r="S107" s="52">
        <v>0</v>
      </c>
      <c r="T107" s="10">
        <v>0</v>
      </c>
      <c r="U107" s="10">
        <v>0</v>
      </c>
      <c r="V107" s="10">
        <v>0</v>
      </c>
      <c r="W107" s="10">
        <v>0</v>
      </c>
      <c r="X107" s="52">
        <v>0</v>
      </c>
      <c r="Y107" s="52">
        <v>0</v>
      </c>
      <c r="Z107" s="52">
        <v>2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1</v>
      </c>
      <c r="AL107" s="10"/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52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1">
        <f t="shared" si="1"/>
        <v>6</v>
      </c>
      <c r="BD107" s="10">
        <v>0</v>
      </c>
    </row>
    <row r="108" spans="1:56" ht="18" x14ac:dyDescent="0.25">
      <c r="A108" s="9">
        <v>2006</v>
      </c>
      <c r="B108" s="10" t="s">
        <v>57</v>
      </c>
      <c r="C108" s="10">
        <v>5</v>
      </c>
      <c r="D108" s="78">
        <v>7</v>
      </c>
      <c r="E108" s="10"/>
      <c r="F108" s="10" t="s">
        <v>56</v>
      </c>
      <c r="G108" s="10"/>
      <c r="H108" s="10">
        <v>3</v>
      </c>
      <c r="I108" s="10">
        <v>0</v>
      </c>
      <c r="J108" s="10">
        <v>0</v>
      </c>
      <c r="K108" s="52">
        <v>0</v>
      </c>
      <c r="L108" s="52">
        <v>0</v>
      </c>
      <c r="M108" s="10">
        <v>0</v>
      </c>
      <c r="N108" s="10">
        <v>1</v>
      </c>
      <c r="O108" s="10">
        <v>0</v>
      </c>
      <c r="P108" s="10">
        <v>0</v>
      </c>
      <c r="Q108" s="52">
        <v>0</v>
      </c>
      <c r="R108" s="10">
        <v>0</v>
      </c>
      <c r="S108" s="52">
        <v>1</v>
      </c>
      <c r="T108" s="10">
        <v>0</v>
      </c>
      <c r="U108" s="10">
        <v>0</v>
      </c>
      <c r="V108" s="10">
        <v>0</v>
      </c>
      <c r="W108" s="10">
        <v>0</v>
      </c>
      <c r="X108" s="52">
        <v>0</v>
      </c>
      <c r="Y108" s="52">
        <v>0</v>
      </c>
      <c r="Z108" s="52">
        <v>3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/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52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1">
        <f t="shared" si="1"/>
        <v>8</v>
      </c>
      <c r="BD108" s="10">
        <v>0</v>
      </c>
    </row>
    <row r="109" spans="1:56" ht="18" x14ac:dyDescent="0.25">
      <c r="A109" s="9">
        <v>2006</v>
      </c>
      <c r="B109" s="10" t="s">
        <v>57</v>
      </c>
      <c r="C109" s="10">
        <v>5</v>
      </c>
      <c r="D109" s="78">
        <v>8</v>
      </c>
      <c r="E109" s="10"/>
      <c r="F109" s="10" t="s">
        <v>56</v>
      </c>
      <c r="G109" s="10"/>
      <c r="H109" s="10">
        <v>1</v>
      </c>
      <c r="I109" s="10">
        <v>0</v>
      </c>
      <c r="J109" s="10">
        <v>0</v>
      </c>
      <c r="K109" s="52">
        <v>0</v>
      </c>
      <c r="L109" s="52">
        <v>0</v>
      </c>
      <c r="M109" s="10">
        <v>0</v>
      </c>
      <c r="N109" s="10">
        <v>2</v>
      </c>
      <c r="O109" s="10">
        <v>0</v>
      </c>
      <c r="P109" s="10">
        <v>0</v>
      </c>
      <c r="Q109" s="52">
        <v>0</v>
      </c>
      <c r="R109" s="10">
        <v>0</v>
      </c>
      <c r="S109" s="52">
        <v>1</v>
      </c>
      <c r="T109" s="10">
        <v>0</v>
      </c>
      <c r="U109" s="10">
        <v>0</v>
      </c>
      <c r="V109" s="10">
        <v>0</v>
      </c>
      <c r="W109" s="10">
        <v>0</v>
      </c>
      <c r="X109" s="52">
        <v>0</v>
      </c>
      <c r="Y109" s="52">
        <v>0</v>
      </c>
      <c r="Z109" s="52">
        <v>1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/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52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1">
        <f t="shared" si="1"/>
        <v>5</v>
      </c>
      <c r="BD109" s="10">
        <v>2</v>
      </c>
    </row>
    <row r="110" spans="1:56" ht="18" x14ac:dyDescent="0.25">
      <c r="A110" s="9">
        <v>2006</v>
      </c>
      <c r="B110" s="10" t="s">
        <v>57</v>
      </c>
      <c r="C110" s="10">
        <v>5</v>
      </c>
      <c r="D110" s="78">
        <v>9</v>
      </c>
      <c r="E110" s="10"/>
      <c r="F110" s="10" t="s">
        <v>56</v>
      </c>
      <c r="G110" s="10"/>
      <c r="H110" s="10">
        <v>1</v>
      </c>
      <c r="I110" s="10">
        <v>0</v>
      </c>
      <c r="J110" s="10">
        <v>0</v>
      </c>
      <c r="K110" s="52">
        <v>0</v>
      </c>
      <c r="L110" s="52">
        <v>0</v>
      </c>
      <c r="M110" s="10">
        <v>0</v>
      </c>
      <c r="N110" s="10">
        <v>0</v>
      </c>
      <c r="O110" s="10">
        <v>0</v>
      </c>
      <c r="P110" s="10">
        <v>0</v>
      </c>
      <c r="Q110" s="52">
        <v>0</v>
      </c>
      <c r="R110" s="10">
        <v>0</v>
      </c>
      <c r="S110" s="52">
        <v>1</v>
      </c>
      <c r="T110" s="10">
        <v>0</v>
      </c>
      <c r="U110" s="10">
        <v>0</v>
      </c>
      <c r="V110" s="10">
        <v>1</v>
      </c>
      <c r="W110" s="10">
        <v>0</v>
      </c>
      <c r="X110" s="52">
        <v>0</v>
      </c>
      <c r="Y110" s="52">
        <v>0</v>
      </c>
      <c r="Z110" s="52">
        <v>1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/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52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1">
        <f t="shared" si="1"/>
        <v>4</v>
      </c>
      <c r="BD110" s="10">
        <v>0</v>
      </c>
    </row>
    <row r="111" spans="1:56" ht="18" x14ac:dyDescent="0.25">
      <c r="A111" s="9">
        <v>2006</v>
      </c>
      <c r="B111" s="10" t="s">
        <v>57</v>
      </c>
      <c r="C111" s="10">
        <v>5</v>
      </c>
      <c r="D111" s="78">
        <v>10</v>
      </c>
      <c r="E111" s="10"/>
      <c r="F111" s="10" t="s">
        <v>56</v>
      </c>
      <c r="G111" s="10"/>
      <c r="H111" s="10">
        <v>2</v>
      </c>
      <c r="I111" s="10">
        <v>0</v>
      </c>
      <c r="J111" s="10">
        <v>0</v>
      </c>
      <c r="K111" s="52">
        <v>0</v>
      </c>
      <c r="L111" s="52">
        <v>0</v>
      </c>
      <c r="M111" s="10">
        <v>0</v>
      </c>
      <c r="N111" s="10">
        <v>1</v>
      </c>
      <c r="O111" s="10">
        <v>0</v>
      </c>
      <c r="P111" s="10">
        <v>0</v>
      </c>
      <c r="Q111" s="52">
        <v>0</v>
      </c>
      <c r="R111" s="10">
        <v>0</v>
      </c>
      <c r="S111" s="52">
        <v>0</v>
      </c>
      <c r="T111" s="10">
        <v>0</v>
      </c>
      <c r="U111" s="10">
        <v>0</v>
      </c>
      <c r="V111" s="10">
        <v>0</v>
      </c>
      <c r="W111" s="10">
        <v>0</v>
      </c>
      <c r="X111" s="52">
        <v>2</v>
      </c>
      <c r="Y111" s="52">
        <v>0</v>
      </c>
      <c r="Z111" s="52">
        <v>2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/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52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1">
        <f t="shared" si="1"/>
        <v>7</v>
      </c>
      <c r="BD111" s="10">
        <v>0</v>
      </c>
    </row>
    <row r="112" spans="1:56" ht="18" x14ac:dyDescent="0.25">
      <c r="A112" s="9">
        <v>2006</v>
      </c>
      <c r="B112" s="10" t="s">
        <v>57</v>
      </c>
      <c r="C112" s="10">
        <v>6</v>
      </c>
      <c r="D112" s="78">
        <v>1</v>
      </c>
      <c r="E112" s="10"/>
      <c r="F112" s="10" t="s">
        <v>56</v>
      </c>
      <c r="G112" s="10"/>
      <c r="H112" s="10">
        <v>0</v>
      </c>
      <c r="I112" s="10">
        <v>0</v>
      </c>
      <c r="J112" s="10">
        <v>0</v>
      </c>
      <c r="K112" s="52">
        <v>0</v>
      </c>
      <c r="L112" s="52">
        <v>1</v>
      </c>
      <c r="M112" s="10">
        <v>0</v>
      </c>
      <c r="N112" s="10">
        <v>2</v>
      </c>
      <c r="O112" s="10">
        <v>0</v>
      </c>
      <c r="P112" s="10">
        <v>0</v>
      </c>
      <c r="Q112" s="52">
        <v>0</v>
      </c>
      <c r="R112" s="10">
        <v>0</v>
      </c>
      <c r="S112" s="52">
        <v>1</v>
      </c>
      <c r="T112" s="10">
        <v>0</v>
      </c>
      <c r="U112" s="10">
        <v>0</v>
      </c>
      <c r="V112" s="10">
        <v>0</v>
      </c>
      <c r="W112" s="10">
        <v>0</v>
      </c>
      <c r="X112" s="52">
        <v>0</v>
      </c>
      <c r="Y112" s="52">
        <v>0</v>
      </c>
      <c r="Z112" s="52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1</v>
      </c>
      <c r="AJ112" s="10">
        <v>0</v>
      </c>
      <c r="AK112" s="10">
        <v>0</v>
      </c>
      <c r="AL112" s="10"/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52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1">
        <f t="shared" si="1"/>
        <v>5</v>
      </c>
      <c r="BD112" s="10">
        <v>0</v>
      </c>
    </row>
    <row r="113" spans="1:56" ht="18" x14ac:dyDescent="0.25">
      <c r="A113" s="9">
        <v>2006</v>
      </c>
      <c r="B113" s="10" t="s">
        <v>57</v>
      </c>
      <c r="C113" s="10">
        <v>6</v>
      </c>
      <c r="D113" s="78">
        <v>2</v>
      </c>
      <c r="E113" s="10"/>
      <c r="F113" s="10" t="s">
        <v>56</v>
      </c>
      <c r="G113" s="10"/>
      <c r="H113" s="10">
        <v>0</v>
      </c>
      <c r="I113" s="10">
        <v>0</v>
      </c>
      <c r="J113" s="10">
        <v>0</v>
      </c>
      <c r="K113" s="52">
        <v>0</v>
      </c>
      <c r="L113" s="52">
        <v>0</v>
      </c>
      <c r="M113" s="10">
        <v>0</v>
      </c>
      <c r="N113" s="10">
        <v>5</v>
      </c>
      <c r="O113" s="10">
        <v>0</v>
      </c>
      <c r="P113" s="10">
        <v>0</v>
      </c>
      <c r="Q113" s="52">
        <v>0</v>
      </c>
      <c r="R113" s="10">
        <v>0</v>
      </c>
      <c r="S113" s="52">
        <v>1</v>
      </c>
      <c r="T113" s="10">
        <v>0</v>
      </c>
      <c r="U113" s="10">
        <v>0</v>
      </c>
      <c r="V113" s="10">
        <v>0</v>
      </c>
      <c r="W113" s="10">
        <v>0</v>
      </c>
      <c r="X113" s="52">
        <v>0</v>
      </c>
      <c r="Y113" s="52">
        <v>0</v>
      </c>
      <c r="Z113" s="52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/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52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1">
        <f t="shared" si="1"/>
        <v>6</v>
      </c>
      <c r="BD113" s="10">
        <v>0</v>
      </c>
    </row>
    <row r="114" spans="1:56" ht="18" x14ac:dyDescent="0.25">
      <c r="A114" s="9">
        <v>2006</v>
      </c>
      <c r="B114" s="10" t="s">
        <v>57</v>
      </c>
      <c r="C114" s="10">
        <v>6</v>
      </c>
      <c r="D114" s="78">
        <v>3</v>
      </c>
      <c r="E114" s="10"/>
      <c r="F114" s="10" t="s">
        <v>56</v>
      </c>
      <c r="G114" s="10"/>
      <c r="H114" s="10">
        <v>1</v>
      </c>
      <c r="I114" s="10">
        <v>0</v>
      </c>
      <c r="J114" s="10">
        <v>0</v>
      </c>
      <c r="K114" s="52">
        <v>0</v>
      </c>
      <c r="L114" s="52">
        <v>0</v>
      </c>
      <c r="M114" s="10">
        <v>0</v>
      </c>
      <c r="N114" s="10">
        <v>4</v>
      </c>
      <c r="O114" s="10">
        <v>0</v>
      </c>
      <c r="P114" s="10">
        <v>0</v>
      </c>
      <c r="Q114" s="52">
        <v>0</v>
      </c>
      <c r="R114" s="10">
        <v>0</v>
      </c>
      <c r="S114" s="52">
        <v>0</v>
      </c>
      <c r="T114" s="10">
        <v>0</v>
      </c>
      <c r="U114" s="10">
        <v>0</v>
      </c>
      <c r="V114" s="10">
        <v>0</v>
      </c>
      <c r="W114" s="10">
        <v>0</v>
      </c>
      <c r="X114" s="52">
        <v>0</v>
      </c>
      <c r="Y114" s="52">
        <v>0</v>
      </c>
      <c r="Z114" s="52">
        <v>1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/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52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1">
        <f t="shared" si="1"/>
        <v>6</v>
      </c>
      <c r="BD114" s="10">
        <v>0</v>
      </c>
    </row>
    <row r="115" spans="1:56" ht="18" x14ac:dyDescent="0.25">
      <c r="A115" s="9">
        <v>2006</v>
      </c>
      <c r="B115" s="10" t="s">
        <v>57</v>
      </c>
      <c r="C115" s="10">
        <v>6</v>
      </c>
      <c r="D115" s="78">
        <v>4</v>
      </c>
      <c r="E115" s="10"/>
      <c r="F115" s="10" t="s">
        <v>56</v>
      </c>
      <c r="G115" s="10"/>
      <c r="H115" s="10">
        <v>0</v>
      </c>
      <c r="I115" s="10">
        <v>1</v>
      </c>
      <c r="J115" s="10">
        <v>0</v>
      </c>
      <c r="K115" s="52">
        <v>0</v>
      </c>
      <c r="L115" s="52">
        <v>0</v>
      </c>
      <c r="M115" s="10">
        <v>0</v>
      </c>
      <c r="N115" s="10">
        <v>0</v>
      </c>
      <c r="O115" s="10">
        <v>0</v>
      </c>
      <c r="P115" s="10">
        <v>0</v>
      </c>
      <c r="Q115" s="52">
        <v>0</v>
      </c>
      <c r="R115" s="10">
        <v>0</v>
      </c>
      <c r="S115" s="52">
        <v>3</v>
      </c>
      <c r="T115" s="10">
        <v>0</v>
      </c>
      <c r="U115" s="10">
        <v>0</v>
      </c>
      <c r="V115" s="10">
        <v>0</v>
      </c>
      <c r="W115" s="10">
        <v>0</v>
      </c>
      <c r="X115" s="52">
        <v>0</v>
      </c>
      <c r="Y115" s="52">
        <v>0</v>
      </c>
      <c r="Z115" s="52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/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52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1">
        <f t="shared" si="1"/>
        <v>4</v>
      </c>
      <c r="BD115" s="10">
        <v>0</v>
      </c>
    </row>
    <row r="116" spans="1:56" ht="18" x14ac:dyDescent="0.25">
      <c r="A116" s="9">
        <v>2006</v>
      </c>
      <c r="B116" s="10" t="s">
        <v>57</v>
      </c>
      <c r="C116" s="10">
        <v>6</v>
      </c>
      <c r="D116" s="78">
        <v>5</v>
      </c>
      <c r="E116" s="10"/>
      <c r="F116" s="10" t="s">
        <v>56</v>
      </c>
      <c r="G116" s="10"/>
      <c r="H116" s="10">
        <v>1</v>
      </c>
      <c r="I116" s="10">
        <v>1</v>
      </c>
      <c r="J116" s="10">
        <v>0</v>
      </c>
      <c r="K116" s="52">
        <v>0</v>
      </c>
      <c r="L116" s="52">
        <v>0</v>
      </c>
      <c r="M116" s="10">
        <v>0</v>
      </c>
      <c r="N116" s="10">
        <v>1</v>
      </c>
      <c r="O116" s="10">
        <v>0</v>
      </c>
      <c r="P116" s="10">
        <v>0</v>
      </c>
      <c r="Q116" s="52">
        <v>0</v>
      </c>
      <c r="R116" s="10">
        <v>0</v>
      </c>
      <c r="S116" s="52">
        <v>1</v>
      </c>
      <c r="T116" s="10">
        <v>0</v>
      </c>
      <c r="U116" s="10">
        <v>0</v>
      </c>
      <c r="V116" s="10">
        <v>0</v>
      </c>
      <c r="W116" s="10">
        <v>0</v>
      </c>
      <c r="X116" s="52">
        <v>0</v>
      </c>
      <c r="Y116" s="52">
        <v>1</v>
      </c>
      <c r="Z116" s="52">
        <v>1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/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52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1">
        <f t="shared" si="1"/>
        <v>6</v>
      </c>
      <c r="BD116" s="10">
        <v>0</v>
      </c>
    </row>
    <row r="117" spans="1:56" ht="18" x14ac:dyDescent="0.25">
      <c r="A117" s="9">
        <v>2006</v>
      </c>
      <c r="B117" s="10" t="s">
        <v>57</v>
      </c>
      <c r="C117" s="10">
        <v>6</v>
      </c>
      <c r="D117" s="78">
        <v>6</v>
      </c>
      <c r="E117" s="10"/>
      <c r="F117" s="10" t="s">
        <v>56</v>
      </c>
      <c r="G117" s="10"/>
      <c r="H117" s="10">
        <v>0</v>
      </c>
      <c r="I117" s="10">
        <v>0</v>
      </c>
      <c r="J117" s="10">
        <v>0</v>
      </c>
      <c r="K117" s="52">
        <v>0</v>
      </c>
      <c r="L117" s="52">
        <v>0</v>
      </c>
      <c r="M117" s="10">
        <v>0</v>
      </c>
      <c r="N117" s="10">
        <v>1</v>
      </c>
      <c r="O117" s="10">
        <v>0</v>
      </c>
      <c r="P117" s="10">
        <v>0</v>
      </c>
      <c r="Q117" s="52">
        <v>0</v>
      </c>
      <c r="R117" s="10">
        <v>0</v>
      </c>
      <c r="S117" s="52">
        <v>5</v>
      </c>
      <c r="T117" s="10">
        <v>0</v>
      </c>
      <c r="U117" s="10">
        <v>0</v>
      </c>
      <c r="V117" s="10">
        <v>0</v>
      </c>
      <c r="W117" s="10">
        <v>0</v>
      </c>
      <c r="X117" s="52">
        <v>0</v>
      </c>
      <c r="Y117" s="52">
        <v>0</v>
      </c>
      <c r="Z117" s="52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/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52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1">
        <f t="shared" si="1"/>
        <v>6</v>
      </c>
      <c r="BD117" s="10">
        <v>0</v>
      </c>
    </row>
    <row r="118" spans="1:56" ht="18" x14ac:dyDescent="0.25">
      <c r="A118" s="9">
        <v>2006</v>
      </c>
      <c r="B118" s="10" t="s">
        <v>57</v>
      </c>
      <c r="C118" s="10">
        <v>6</v>
      </c>
      <c r="D118" s="78">
        <v>7</v>
      </c>
      <c r="E118" s="10"/>
      <c r="F118" s="10" t="s">
        <v>56</v>
      </c>
      <c r="G118" s="10"/>
      <c r="H118" s="10">
        <v>0</v>
      </c>
      <c r="I118" s="10">
        <v>0</v>
      </c>
      <c r="J118" s="10">
        <v>0</v>
      </c>
      <c r="K118" s="52">
        <v>0</v>
      </c>
      <c r="L118" s="52">
        <v>0</v>
      </c>
      <c r="M118" s="10">
        <v>0</v>
      </c>
      <c r="N118" s="10">
        <v>0</v>
      </c>
      <c r="O118" s="10">
        <v>0</v>
      </c>
      <c r="P118" s="10">
        <v>0</v>
      </c>
      <c r="Q118" s="52">
        <v>0</v>
      </c>
      <c r="R118" s="10">
        <v>0</v>
      </c>
      <c r="S118" s="52">
        <v>1</v>
      </c>
      <c r="T118" s="10">
        <v>0</v>
      </c>
      <c r="U118" s="10">
        <v>0</v>
      </c>
      <c r="V118" s="10">
        <v>0</v>
      </c>
      <c r="W118" s="10">
        <v>0</v>
      </c>
      <c r="X118" s="52">
        <v>2</v>
      </c>
      <c r="Y118" s="52">
        <v>1</v>
      </c>
      <c r="Z118" s="52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/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52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1">
        <f t="shared" si="1"/>
        <v>4</v>
      </c>
      <c r="BD118" s="10">
        <v>0</v>
      </c>
    </row>
    <row r="119" spans="1:56" ht="18" x14ac:dyDescent="0.25">
      <c r="A119" s="9">
        <v>2006</v>
      </c>
      <c r="B119" s="10" t="s">
        <v>57</v>
      </c>
      <c r="C119" s="10">
        <v>6</v>
      </c>
      <c r="D119" s="78">
        <v>8</v>
      </c>
      <c r="E119" s="10"/>
      <c r="F119" s="10" t="s">
        <v>56</v>
      </c>
      <c r="G119" s="10"/>
      <c r="H119" s="10">
        <v>0</v>
      </c>
      <c r="I119" s="10">
        <v>0</v>
      </c>
      <c r="J119" s="10">
        <v>0</v>
      </c>
      <c r="K119" s="52">
        <v>0</v>
      </c>
      <c r="L119" s="52">
        <v>0</v>
      </c>
      <c r="M119" s="10">
        <v>0</v>
      </c>
      <c r="N119" s="10">
        <v>0</v>
      </c>
      <c r="O119" s="10">
        <v>0</v>
      </c>
      <c r="P119" s="10">
        <v>0</v>
      </c>
      <c r="Q119" s="52">
        <v>0</v>
      </c>
      <c r="R119" s="10">
        <v>0</v>
      </c>
      <c r="S119" s="52">
        <v>1</v>
      </c>
      <c r="T119" s="10">
        <v>0</v>
      </c>
      <c r="U119" s="10">
        <v>0</v>
      </c>
      <c r="V119" s="10">
        <v>0</v>
      </c>
      <c r="W119" s="10">
        <v>0</v>
      </c>
      <c r="X119" s="52">
        <v>0</v>
      </c>
      <c r="Y119" s="52">
        <v>0</v>
      </c>
      <c r="Z119" s="52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/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52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1">
        <f t="shared" si="1"/>
        <v>1</v>
      </c>
      <c r="BD119" s="10">
        <v>0</v>
      </c>
    </row>
    <row r="120" spans="1:56" ht="18" x14ac:dyDescent="0.25">
      <c r="A120" s="9">
        <v>2006</v>
      </c>
      <c r="B120" s="10" t="s">
        <v>57</v>
      </c>
      <c r="C120" s="10">
        <v>6</v>
      </c>
      <c r="D120" s="78">
        <v>9</v>
      </c>
      <c r="E120" s="10"/>
      <c r="F120" s="10" t="s">
        <v>56</v>
      </c>
      <c r="G120" s="10"/>
      <c r="H120" s="10">
        <v>0</v>
      </c>
      <c r="I120" s="10">
        <v>0</v>
      </c>
      <c r="J120" s="10">
        <v>0</v>
      </c>
      <c r="K120" s="52">
        <v>0</v>
      </c>
      <c r="L120" s="52">
        <v>0</v>
      </c>
      <c r="M120" s="10">
        <v>0</v>
      </c>
      <c r="N120" s="10">
        <v>0</v>
      </c>
      <c r="O120" s="10">
        <v>0</v>
      </c>
      <c r="P120" s="10">
        <v>0</v>
      </c>
      <c r="Q120" s="52">
        <v>0</v>
      </c>
      <c r="R120" s="10">
        <v>0</v>
      </c>
      <c r="S120" s="52">
        <v>2</v>
      </c>
      <c r="T120" s="10">
        <v>0</v>
      </c>
      <c r="U120" s="10">
        <v>0</v>
      </c>
      <c r="V120" s="10">
        <v>0</v>
      </c>
      <c r="W120" s="10">
        <v>0</v>
      </c>
      <c r="X120" s="52">
        <v>3</v>
      </c>
      <c r="Y120" s="52">
        <v>4</v>
      </c>
      <c r="Z120" s="52">
        <v>0</v>
      </c>
      <c r="AA120" s="10">
        <v>1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/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52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1">
        <f t="shared" si="1"/>
        <v>10</v>
      </c>
      <c r="BD120" s="10">
        <v>0</v>
      </c>
    </row>
    <row r="121" spans="1:56" ht="18" x14ac:dyDescent="0.25">
      <c r="A121" s="9">
        <v>2006</v>
      </c>
      <c r="B121" s="10" t="s">
        <v>57</v>
      </c>
      <c r="C121" s="10">
        <v>6</v>
      </c>
      <c r="D121" s="78">
        <v>10</v>
      </c>
      <c r="E121" s="10"/>
      <c r="F121" s="10" t="s">
        <v>56</v>
      </c>
      <c r="G121" s="10"/>
      <c r="H121" s="10">
        <v>0</v>
      </c>
      <c r="I121" s="10">
        <v>0</v>
      </c>
      <c r="J121" s="10">
        <v>0</v>
      </c>
      <c r="K121" s="52">
        <v>0</v>
      </c>
      <c r="L121" s="52">
        <v>0</v>
      </c>
      <c r="M121" s="10">
        <v>0</v>
      </c>
      <c r="N121" s="10">
        <v>0</v>
      </c>
      <c r="O121" s="10">
        <v>0</v>
      </c>
      <c r="P121" s="10">
        <v>0</v>
      </c>
      <c r="Q121" s="52">
        <v>0</v>
      </c>
      <c r="R121" s="10">
        <v>0</v>
      </c>
      <c r="S121" s="52">
        <v>2</v>
      </c>
      <c r="T121" s="10">
        <v>0</v>
      </c>
      <c r="U121" s="10">
        <v>0</v>
      </c>
      <c r="V121" s="10">
        <v>0</v>
      </c>
      <c r="W121" s="10">
        <v>0</v>
      </c>
      <c r="X121" s="52">
        <v>1</v>
      </c>
      <c r="Y121" s="52">
        <v>2</v>
      </c>
      <c r="Z121" s="52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/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52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1">
        <f t="shared" si="1"/>
        <v>5</v>
      </c>
      <c r="BD121" s="10">
        <v>0</v>
      </c>
    </row>
    <row r="122" spans="1:56" s="120" customFormat="1" ht="18" x14ac:dyDescent="0.25">
      <c r="A122" s="134">
        <v>2006</v>
      </c>
      <c r="B122" s="135" t="s">
        <v>58</v>
      </c>
      <c r="C122" s="135">
        <v>1</v>
      </c>
      <c r="D122" s="136">
        <v>1</v>
      </c>
      <c r="E122" s="135"/>
      <c r="F122" s="135" t="s">
        <v>56</v>
      </c>
      <c r="G122" s="135"/>
      <c r="H122" s="135">
        <v>0</v>
      </c>
      <c r="I122" s="135">
        <v>0</v>
      </c>
      <c r="J122" s="135">
        <v>0</v>
      </c>
      <c r="K122" s="135">
        <v>0</v>
      </c>
      <c r="L122" s="135">
        <v>0</v>
      </c>
      <c r="M122" s="135">
        <v>0</v>
      </c>
      <c r="N122" s="135">
        <v>0</v>
      </c>
      <c r="O122" s="135">
        <v>0</v>
      </c>
      <c r="P122" s="135">
        <v>0</v>
      </c>
      <c r="Q122" s="135">
        <v>0</v>
      </c>
      <c r="R122" s="135">
        <v>0</v>
      </c>
      <c r="S122" s="135">
        <v>1</v>
      </c>
      <c r="T122" s="135">
        <v>0</v>
      </c>
      <c r="U122" s="135">
        <v>0</v>
      </c>
      <c r="V122" s="135">
        <v>0</v>
      </c>
      <c r="W122" s="135">
        <v>0</v>
      </c>
      <c r="X122" s="135">
        <v>0</v>
      </c>
      <c r="Y122" s="135">
        <v>0</v>
      </c>
      <c r="Z122" s="135">
        <v>0</v>
      </c>
      <c r="AA122" s="135">
        <v>0</v>
      </c>
      <c r="AB122" s="135">
        <v>0</v>
      </c>
      <c r="AC122" s="135">
        <v>0</v>
      </c>
      <c r="AD122" s="135">
        <v>0</v>
      </c>
      <c r="AE122" s="135">
        <v>0</v>
      </c>
      <c r="AF122" s="135">
        <v>0</v>
      </c>
      <c r="AG122" s="135">
        <v>0</v>
      </c>
      <c r="AH122" s="135">
        <v>0</v>
      </c>
      <c r="AI122" s="135">
        <v>1</v>
      </c>
      <c r="AJ122" s="135">
        <v>0</v>
      </c>
      <c r="AK122" s="135">
        <v>0</v>
      </c>
      <c r="AL122" s="135"/>
      <c r="AM122" s="135">
        <v>0</v>
      </c>
      <c r="AN122" s="135">
        <v>0</v>
      </c>
      <c r="AO122" s="135">
        <v>0</v>
      </c>
      <c r="AP122" s="135">
        <v>0</v>
      </c>
      <c r="AQ122" s="135">
        <v>0</v>
      </c>
      <c r="AR122" s="135">
        <v>0</v>
      </c>
      <c r="AS122" s="135">
        <v>0</v>
      </c>
      <c r="AT122" s="10">
        <v>0</v>
      </c>
      <c r="AU122" s="135">
        <v>0</v>
      </c>
      <c r="AV122" s="135">
        <v>0</v>
      </c>
      <c r="AW122" s="135">
        <v>0</v>
      </c>
      <c r="AX122" s="135">
        <v>0</v>
      </c>
      <c r="AY122" s="135">
        <v>0</v>
      </c>
      <c r="AZ122" s="135">
        <v>0</v>
      </c>
      <c r="BA122" s="135">
        <v>0</v>
      </c>
      <c r="BB122" s="137">
        <f t="shared" si="1"/>
        <v>2</v>
      </c>
      <c r="BD122" s="135">
        <v>0</v>
      </c>
    </row>
    <row r="123" spans="1:56" ht="18" x14ac:dyDescent="0.25">
      <c r="A123" s="9">
        <v>2006</v>
      </c>
      <c r="B123" s="10" t="s">
        <v>58</v>
      </c>
      <c r="C123" s="10">
        <v>1</v>
      </c>
      <c r="D123" s="78">
        <v>2</v>
      </c>
      <c r="E123" s="10"/>
      <c r="F123" s="10" t="s">
        <v>56</v>
      </c>
      <c r="G123" s="10"/>
      <c r="H123" s="10">
        <v>0</v>
      </c>
      <c r="I123" s="10">
        <v>0</v>
      </c>
      <c r="J123" s="10">
        <v>0</v>
      </c>
      <c r="K123" s="52">
        <v>0</v>
      </c>
      <c r="L123" s="52">
        <v>1</v>
      </c>
      <c r="M123" s="10">
        <v>0</v>
      </c>
      <c r="N123" s="10">
        <v>0</v>
      </c>
      <c r="O123" s="10">
        <v>0</v>
      </c>
      <c r="P123" s="10">
        <v>0</v>
      </c>
      <c r="Q123" s="52">
        <v>0</v>
      </c>
      <c r="R123" s="10">
        <v>0</v>
      </c>
      <c r="S123" s="52">
        <v>1</v>
      </c>
      <c r="T123" s="10">
        <v>0</v>
      </c>
      <c r="U123" s="10">
        <v>0</v>
      </c>
      <c r="V123" s="10">
        <v>0</v>
      </c>
      <c r="W123" s="10">
        <v>0</v>
      </c>
      <c r="X123" s="52">
        <v>1</v>
      </c>
      <c r="Y123" s="52">
        <v>4</v>
      </c>
      <c r="Z123" s="52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1</v>
      </c>
      <c r="AH123" s="10">
        <v>0</v>
      </c>
      <c r="AI123" s="10">
        <v>0</v>
      </c>
      <c r="AJ123" s="10">
        <v>0</v>
      </c>
      <c r="AK123" s="10">
        <v>0</v>
      </c>
      <c r="AL123" s="10"/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52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1">
        <f t="shared" si="1"/>
        <v>8</v>
      </c>
      <c r="BD123" s="10">
        <v>0</v>
      </c>
    </row>
    <row r="124" spans="1:56" ht="18" x14ac:dyDescent="0.25">
      <c r="A124" s="9">
        <v>2006</v>
      </c>
      <c r="B124" s="10" t="s">
        <v>58</v>
      </c>
      <c r="C124" s="10">
        <v>1</v>
      </c>
      <c r="D124" s="78">
        <v>3</v>
      </c>
      <c r="E124" s="10"/>
      <c r="F124" s="10" t="s">
        <v>56</v>
      </c>
      <c r="G124" s="10"/>
      <c r="H124" s="10">
        <v>1</v>
      </c>
      <c r="I124" s="10">
        <v>0</v>
      </c>
      <c r="J124" s="10">
        <v>0</v>
      </c>
      <c r="K124" s="52">
        <v>0</v>
      </c>
      <c r="L124" s="52">
        <v>1</v>
      </c>
      <c r="M124" s="10">
        <v>0</v>
      </c>
      <c r="N124" s="10">
        <v>1</v>
      </c>
      <c r="O124" s="10">
        <v>0</v>
      </c>
      <c r="P124" s="10">
        <v>0</v>
      </c>
      <c r="Q124" s="52">
        <v>0</v>
      </c>
      <c r="R124" s="10">
        <v>0</v>
      </c>
      <c r="S124" s="52">
        <v>3</v>
      </c>
      <c r="T124" s="10">
        <v>0</v>
      </c>
      <c r="U124" s="10">
        <v>0</v>
      </c>
      <c r="V124" s="10">
        <v>1</v>
      </c>
      <c r="W124" s="10">
        <v>0</v>
      </c>
      <c r="X124" s="52">
        <v>2</v>
      </c>
      <c r="Y124" s="52">
        <v>1</v>
      </c>
      <c r="Z124" s="52">
        <v>1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/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52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1">
        <f t="shared" si="1"/>
        <v>11</v>
      </c>
      <c r="BD124" s="10">
        <v>0</v>
      </c>
    </row>
    <row r="125" spans="1:56" ht="18" x14ac:dyDescent="0.25">
      <c r="A125" s="9">
        <v>2006</v>
      </c>
      <c r="B125" s="10" t="s">
        <v>58</v>
      </c>
      <c r="C125" s="10">
        <v>1</v>
      </c>
      <c r="D125" s="78">
        <v>4</v>
      </c>
      <c r="E125" s="10"/>
      <c r="F125" s="10" t="s">
        <v>56</v>
      </c>
      <c r="G125" s="10"/>
      <c r="H125" s="10">
        <v>0</v>
      </c>
      <c r="I125" s="10">
        <v>0</v>
      </c>
      <c r="J125" s="10">
        <v>0</v>
      </c>
      <c r="K125" s="52">
        <v>0</v>
      </c>
      <c r="L125" s="52">
        <v>0</v>
      </c>
      <c r="M125" s="10">
        <v>0</v>
      </c>
      <c r="N125" s="10">
        <v>1</v>
      </c>
      <c r="O125" s="10">
        <v>0</v>
      </c>
      <c r="P125" s="10">
        <v>0</v>
      </c>
      <c r="Q125" s="52">
        <v>0</v>
      </c>
      <c r="R125" s="10">
        <v>0</v>
      </c>
      <c r="S125" s="52">
        <v>1</v>
      </c>
      <c r="T125" s="10">
        <v>0</v>
      </c>
      <c r="U125" s="10">
        <v>0</v>
      </c>
      <c r="V125" s="10">
        <v>0</v>
      </c>
      <c r="W125" s="10">
        <v>0</v>
      </c>
      <c r="X125" s="52">
        <v>0</v>
      </c>
      <c r="Y125" s="52">
        <v>0</v>
      </c>
      <c r="Z125" s="52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/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52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1">
        <f t="shared" si="1"/>
        <v>2</v>
      </c>
      <c r="BD125" s="10">
        <v>1</v>
      </c>
    </row>
    <row r="126" spans="1:56" ht="18" x14ac:dyDescent="0.25">
      <c r="A126" s="9">
        <v>2006</v>
      </c>
      <c r="B126" s="10" t="s">
        <v>58</v>
      </c>
      <c r="C126" s="10">
        <v>1</v>
      </c>
      <c r="D126" s="78">
        <v>5</v>
      </c>
      <c r="E126" s="10"/>
      <c r="F126" s="10" t="s">
        <v>56</v>
      </c>
      <c r="G126" s="10"/>
      <c r="H126" s="10">
        <v>0</v>
      </c>
      <c r="I126" s="10">
        <v>0</v>
      </c>
      <c r="J126" s="10">
        <v>0</v>
      </c>
      <c r="K126" s="52">
        <v>0</v>
      </c>
      <c r="L126" s="52">
        <v>0</v>
      </c>
      <c r="M126" s="10">
        <v>0</v>
      </c>
      <c r="N126" s="10">
        <v>1</v>
      </c>
      <c r="O126" s="10">
        <v>0</v>
      </c>
      <c r="P126" s="10">
        <v>0</v>
      </c>
      <c r="Q126" s="52">
        <v>0</v>
      </c>
      <c r="R126" s="10">
        <v>0</v>
      </c>
      <c r="S126" s="52">
        <v>2</v>
      </c>
      <c r="T126" s="10">
        <v>0</v>
      </c>
      <c r="U126" s="10">
        <v>0</v>
      </c>
      <c r="V126" s="10">
        <v>0</v>
      </c>
      <c r="W126" s="10">
        <v>0</v>
      </c>
      <c r="X126" s="52">
        <v>2</v>
      </c>
      <c r="Y126" s="52">
        <v>2</v>
      </c>
      <c r="Z126" s="52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/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52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1">
        <f t="shared" si="1"/>
        <v>7</v>
      </c>
      <c r="BD126" s="10">
        <v>0</v>
      </c>
    </row>
    <row r="127" spans="1:56" ht="18" x14ac:dyDescent="0.25">
      <c r="A127" s="9">
        <v>2006</v>
      </c>
      <c r="B127" s="10" t="s">
        <v>58</v>
      </c>
      <c r="C127" s="10">
        <v>1</v>
      </c>
      <c r="D127" s="78">
        <v>6</v>
      </c>
      <c r="E127" s="10"/>
      <c r="F127" s="10" t="s">
        <v>56</v>
      </c>
      <c r="G127" s="10"/>
      <c r="H127" s="10">
        <v>0</v>
      </c>
      <c r="I127" s="10">
        <v>0</v>
      </c>
      <c r="J127" s="10">
        <v>0</v>
      </c>
      <c r="K127" s="52">
        <v>0</v>
      </c>
      <c r="L127" s="52">
        <v>1</v>
      </c>
      <c r="M127" s="10">
        <v>0</v>
      </c>
      <c r="N127" s="10">
        <v>0</v>
      </c>
      <c r="O127" s="10">
        <v>0</v>
      </c>
      <c r="P127" s="10">
        <v>0</v>
      </c>
      <c r="Q127" s="52">
        <v>0</v>
      </c>
      <c r="R127" s="10">
        <v>0</v>
      </c>
      <c r="S127" s="52">
        <v>2</v>
      </c>
      <c r="T127" s="10">
        <v>0</v>
      </c>
      <c r="U127" s="10">
        <v>0</v>
      </c>
      <c r="V127" s="10">
        <v>1</v>
      </c>
      <c r="W127" s="10">
        <v>0</v>
      </c>
      <c r="X127" s="52">
        <v>0</v>
      </c>
      <c r="Y127" s="52">
        <v>0</v>
      </c>
      <c r="Z127" s="52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/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52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1">
        <f t="shared" si="1"/>
        <v>4</v>
      </c>
      <c r="BD127" s="10">
        <v>0</v>
      </c>
    </row>
    <row r="128" spans="1:56" ht="18" x14ac:dyDescent="0.25">
      <c r="A128" s="9">
        <v>2006</v>
      </c>
      <c r="B128" s="10" t="s">
        <v>58</v>
      </c>
      <c r="C128" s="10">
        <v>1</v>
      </c>
      <c r="D128" s="78">
        <v>7</v>
      </c>
      <c r="E128" s="10"/>
      <c r="F128" s="10" t="s">
        <v>56</v>
      </c>
      <c r="G128" s="10"/>
      <c r="H128" s="10">
        <v>0</v>
      </c>
      <c r="I128" s="10">
        <v>1</v>
      </c>
      <c r="J128" s="10">
        <v>0</v>
      </c>
      <c r="K128" s="52">
        <v>0</v>
      </c>
      <c r="L128" s="52">
        <v>0</v>
      </c>
      <c r="M128" s="10">
        <v>0</v>
      </c>
      <c r="N128" s="10">
        <v>0</v>
      </c>
      <c r="O128" s="10">
        <v>0</v>
      </c>
      <c r="P128" s="10">
        <v>0</v>
      </c>
      <c r="Q128" s="52">
        <v>0</v>
      </c>
      <c r="R128" s="10">
        <v>0</v>
      </c>
      <c r="S128" s="52">
        <v>0</v>
      </c>
      <c r="T128" s="10">
        <v>0</v>
      </c>
      <c r="U128" s="10">
        <v>0</v>
      </c>
      <c r="V128" s="10">
        <v>0</v>
      </c>
      <c r="W128" s="10">
        <v>0</v>
      </c>
      <c r="X128" s="52">
        <v>1</v>
      </c>
      <c r="Y128" s="52">
        <v>0</v>
      </c>
      <c r="Z128" s="52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/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52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1">
        <f t="shared" si="1"/>
        <v>2</v>
      </c>
      <c r="BD128" s="10">
        <v>0</v>
      </c>
    </row>
    <row r="129" spans="1:56" ht="18" x14ac:dyDescent="0.25">
      <c r="A129" s="9">
        <v>2006</v>
      </c>
      <c r="B129" s="10" t="s">
        <v>58</v>
      </c>
      <c r="C129" s="10">
        <v>1</v>
      </c>
      <c r="D129" s="78">
        <v>8</v>
      </c>
      <c r="E129" s="10"/>
      <c r="F129" s="10" t="s">
        <v>56</v>
      </c>
      <c r="G129" s="10"/>
      <c r="H129" s="10">
        <v>0</v>
      </c>
      <c r="I129" s="10">
        <v>0</v>
      </c>
      <c r="J129" s="10">
        <v>0</v>
      </c>
      <c r="K129" s="52">
        <v>0</v>
      </c>
      <c r="L129" s="52">
        <v>0</v>
      </c>
      <c r="M129" s="10">
        <v>0</v>
      </c>
      <c r="N129" s="10">
        <v>0</v>
      </c>
      <c r="O129" s="10">
        <v>0</v>
      </c>
      <c r="P129" s="10">
        <v>0</v>
      </c>
      <c r="Q129" s="52">
        <v>0</v>
      </c>
      <c r="R129" s="10">
        <v>0</v>
      </c>
      <c r="S129" s="52">
        <v>0</v>
      </c>
      <c r="T129" s="10">
        <v>0</v>
      </c>
      <c r="U129" s="10">
        <v>0</v>
      </c>
      <c r="V129" s="10">
        <v>0</v>
      </c>
      <c r="W129" s="10">
        <v>0</v>
      </c>
      <c r="X129" s="52">
        <v>2</v>
      </c>
      <c r="Y129" s="52">
        <v>0</v>
      </c>
      <c r="Z129" s="52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/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52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1">
        <f t="shared" si="1"/>
        <v>2</v>
      </c>
      <c r="BD129" s="10">
        <v>1</v>
      </c>
    </row>
    <row r="130" spans="1:56" ht="18" x14ac:dyDescent="0.25">
      <c r="A130" s="9">
        <v>2006</v>
      </c>
      <c r="B130" s="10" t="s">
        <v>58</v>
      </c>
      <c r="C130" s="10">
        <v>1</v>
      </c>
      <c r="D130" s="78">
        <v>9</v>
      </c>
      <c r="E130" s="10"/>
      <c r="F130" s="10" t="s">
        <v>56</v>
      </c>
      <c r="G130" s="10"/>
      <c r="H130" s="10">
        <v>0</v>
      </c>
      <c r="I130" s="10">
        <v>0</v>
      </c>
      <c r="J130" s="10">
        <v>0</v>
      </c>
      <c r="K130" s="52">
        <v>0</v>
      </c>
      <c r="L130" s="52">
        <v>0</v>
      </c>
      <c r="M130" s="10">
        <v>0</v>
      </c>
      <c r="N130" s="10">
        <v>0</v>
      </c>
      <c r="O130" s="10">
        <v>0</v>
      </c>
      <c r="P130" s="10">
        <v>0</v>
      </c>
      <c r="Q130" s="52">
        <v>0</v>
      </c>
      <c r="R130" s="10">
        <v>0</v>
      </c>
      <c r="S130" s="52">
        <v>0</v>
      </c>
      <c r="T130" s="10">
        <v>0</v>
      </c>
      <c r="U130" s="10">
        <v>0</v>
      </c>
      <c r="V130" s="10">
        <v>0</v>
      </c>
      <c r="W130" s="10">
        <v>0</v>
      </c>
      <c r="X130" s="52">
        <v>0</v>
      </c>
      <c r="Y130" s="52">
        <v>0</v>
      </c>
      <c r="Z130" s="52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/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52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1">
        <f t="shared" si="1"/>
        <v>0</v>
      </c>
      <c r="BD130" s="10">
        <v>0</v>
      </c>
    </row>
    <row r="131" spans="1:56" ht="18" x14ac:dyDescent="0.25">
      <c r="A131" s="9">
        <v>2006</v>
      </c>
      <c r="B131" s="10" t="s">
        <v>58</v>
      </c>
      <c r="C131" s="10">
        <v>1</v>
      </c>
      <c r="D131" s="78">
        <v>10</v>
      </c>
      <c r="E131" s="10"/>
      <c r="F131" s="10" t="s">
        <v>56</v>
      </c>
      <c r="G131" s="10"/>
      <c r="H131" s="10">
        <v>0</v>
      </c>
      <c r="I131" s="10">
        <v>0</v>
      </c>
      <c r="J131" s="10">
        <v>0</v>
      </c>
      <c r="K131" s="52">
        <v>0</v>
      </c>
      <c r="L131" s="52">
        <v>0</v>
      </c>
      <c r="M131" s="10">
        <v>0</v>
      </c>
      <c r="N131" s="10">
        <v>0</v>
      </c>
      <c r="O131" s="10">
        <v>0</v>
      </c>
      <c r="P131" s="10">
        <v>0</v>
      </c>
      <c r="Q131" s="52">
        <v>0</v>
      </c>
      <c r="R131" s="10">
        <v>0</v>
      </c>
      <c r="S131" s="52">
        <v>0</v>
      </c>
      <c r="T131" s="10">
        <v>0</v>
      </c>
      <c r="U131" s="10">
        <v>0</v>
      </c>
      <c r="V131" s="10">
        <v>1</v>
      </c>
      <c r="W131" s="10">
        <v>0</v>
      </c>
      <c r="X131" s="52">
        <v>1</v>
      </c>
      <c r="Y131" s="52">
        <v>0</v>
      </c>
      <c r="Z131" s="52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1</v>
      </c>
      <c r="AJ131" s="10">
        <v>0</v>
      </c>
      <c r="AK131" s="10">
        <v>0</v>
      </c>
      <c r="AL131" s="10"/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52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1">
        <f t="shared" ref="BB131:BB194" si="2">SUM(H131:AS131)</f>
        <v>3</v>
      </c>
      <c r="BD131" s="10">
        <v>0</v>
      </c>
    </row>
    <row r="132" spans="1:56" ht="18" x14ac:dyDescent="0.25">
      <c r="A132" s="9">
        <v>2006</v>
      </c>
      <c r="B132" s="10" t="s">
        <v>58</v>
      </c>
      <c r="C132" s="10">
        <v>2</v>
      </c>
      <c r="D132" s="78">
        <v>1</v>
      </c>
      <c r="E132" s="10"/>
      <c r="F132" s="10" t="s">
        <v>56</v>
      </c>
      <c r="G132" s="10"/>
      <c r="H132" s="10">
        <v>0</v>
      </c>
      <c r="I132" s="10">
        <v>0</v>
      </c>
      <c r="J132" s="10">
        <v>0</v>
      </c>
      <c r="K132" s="52">
        <v>0</v>
      </c>
      <c r="L132" s="52">
        <v>0</v>
      </c>
      <c r="M132" s="10">
        <v>0</v>
      </c>
      <c r="N132" s="10">
        <v>0</v>
      </c>
      <c r="O132" s="10">
        <v>0</v>
      </c>
      <c r="P132" s="10">
        <v>0</v>
      </c>
      <c r="Q132" s="52">
        <v>0</v>
      </c>
      <c r="R132" s="10">
        <v>0</v>
      </c>
      <c r="S132" s="52">
        <v>2</v>
      </c>
      <c r="T132" s="10">
        <v>0</v>
      </c>
      <c r="U132" s="10">
        <v>0</v>
      </c>
      <c r="V132" s="10">
        <v>0</v>
      </c>
      <c r="W132" s="10">
        <v>0</v>
      </c>
      <c r="X132" s="52">
        <v>2</v>
      </c>
      <c r="Y132" s="52">
        <v>0</v>
      </c>
      <c r="Z132" s="52">
        <v>0</v>
      </c>
      <c r="AA132" s="10">
        <v>1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/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52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1">
        <f t="shared" si="2"/>
        <v>5</v>
      </c>
      <c r="BD132" s="10">
        <v>0</v>
      </c>
    </row>
    <row r="133" spans="1:56" ht="18" x14ac:dyDescent="0.25">
      <c r="A133" s="9">
        <v>2006</v>
      </c>
      <c r="B133" s="10" t="s">
        <v>58</v>
      </c>
      <c r="C133" s="10">
        <v>2</v>
      </c>
      <c r="D133" s="78">
        <v>2</v>
      </c>
      <c r="E133" s="10"/>
      <c r="F133" s="10" t="s">
        <v>56</v>
      </c>
      <c r="G133" s="10"/>
      <c r="H133" s="10">
        <v>0</v>
      </c>
      <c r="I133" s="10">
        <v>0</v>
      </c>
      <c r="J133" s="10">
        <v>0</v>
      </c>
      <c r="K133" s="52">
        <v>0</v>
      </c>
      <c r="L133" s="52">
        <v>0</v>
      </c>
      <c r="M133" s="10">
        <v>0</v>
      </c>
      <c r="N133" s="10">
        <v>1</v>
      </c>
      <c r="O133" s="10">
        <v>0</v>
      </c>
      <c r="P133" s="10">
        <v>0</v>
      </c>
      <c r="Q133" s="52">
        <v>0</v>
      </c>
      <c r="R133" s="10">
        <v>0</v>
      </c>
      <c r="S133" s="52">
        <v>3</v>
      </c>
      <c r="T133" s="10">
        <v>0</v>
      </c>
      <c r="U133" s="10">
        <v>0</v>
      </c>
      <c r="V133" s="10">
        <v>0</v>
      </c>
      <c r="W133" s="10">
        <v>0</v>
      </c>
      <c r="X133" s="52">
        <v>0</v>
      </c>
      <c r="Y133" s="52">
        <v>0</v>
      </c>
      <c r="Z133" s="52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/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52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1">
        <f t="shared" si="2"/>
        <v>4</v>
      </c>
      <c r="BD133" s="10">
        <v>0</v>
      </c>
    </row>
    <row r="134" spans="1:56" ht="18" x14ac:dyDescent="0.25">
      <c r="A134" s="9">
        <v>2006</v>
      </c>
      <c r="B134" s="10" t="s">
        <v>58</v>
      </c>
      <c r="C134" s="10">
        <v>2</v>
      </c>
      <c r="D134" s="78">
        <v>3</v>
      </c>
      <c r="E134" s="10"/>
      <c r="F134" s="10" t="s">
        <v>56</v>
      </c>
      <c r="G134" s="10"/>
      <c r="H134" s="10">
        <v>0</v>
      </c>
      <c r="I134" s="10">
        <v>0</v>
      </c>
      <c r="J134" s="10">
        <v>0</v>
      </c>
      <c r="K134" s="52">
        <v>0</v>
      </c>
      <c r="L134" s="52">
        <v>0</v>
      </c>
      <c r="M134" s="10">
        <v>0</v>
      </c>
      <c r="N134" s="10">
        <v>0</v>
      </c>
      <c r="O134" s="10">
        <v>0</v>
      </c>
      <c r="P134" s="10">
        <v>0</v>
      </c>
      <c r="Q134" s="52">
        <v>0</v>
      </c>
      <c r="R134" s="10">
        <v>0</v>
      </c>
      <c r="S134" s="52">
        <v>1</v>
      </c>
      <c r="T134" s="10">
        <v>0</v>
      </c>
      <c r="U134" s="10">
        <v>0</v>
      </c>
      <c r="V134" s="10">
        <v>0</v>
      </c>
      <c r="W134" s="10">
        <v>0</v>
      </c>
      <c r="X134" s="52">
        <v>0</v>
      </c>
      <c r="Y134" s="52">
        <v>0</v>
      </c>
      <c r="Z134" s="52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/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52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1">
        <f t="shared" si="2"/>
        <v>1</v>
      </c>
      <c r="BD134" s="10">
        <v>0</v>
      </c>
    </row>
    <row r="135" spans="1:56" ht="18" x14ac:dyDescent="0.25">
      <c r="A135" s="9">
        <v>2006</v>
      </c>
      <c r="B135" s="10" t="s">
        <v>58</v>
      </c>
      <c r="C135" s="10">
        <v>2</v>
      </c>
      <c r="D135" s="78">
        <v>4</v>
      </c>
      <c r="E135" s="10"/>
      <c r="F135" s="10" t="s">
        <v>56</v>
      </c>
      <c r="G135" s="10"/>
      <c r="H135" s="10">
        <v>1</v>
      </c>
      <c r="I135" s="10">
        <v>0</v>
      </c>
      <c r="J135" s="10">
        <v>0</v>
      </c>
      <c r="K135" s="52">
        <v>0</v>
      </c>
      <c r="L135" s="52">
        <v>0</v>
      </c>
      <c r="M135" s="10">
        <v>0</v>
      </c>
      <c r="N135" s="10">
        <v>0</v>
      </c>
      <c r="O135" s="10">
        <v>0</v>
      </c>
      <c r="P135" s="10">
        <v>0</v>
      </c>
      <c r="Q135" s="52">
        <v>0</v>
      </c>
      <c r="R135" s="10">
        <v>0</v>
      </c>
      <c r="S135" s="52">
        <v>2</v>
      </c>
      <c r="T135" s="10">
        <v>0</v>
      </c>
      <c r="U135" s="10">
        <v>0</v>
      </c>
      <c r="V135" s="10">
        <v>0</v>
      </c>
      <c r="W135" s="10">
        <v>0</v>
      </c>
      <c r="X135" s="52">
        <v>0</v>
      </c>
      <c r="Y135" s="52">
        <v>2</v>
      </c>
      <c r="Z135" s="52">
        <v>1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/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52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1">
        <f t="shared" si="2"/>
        <v>6</v>
      </c>
      <c r="BD135" s="10">
        <v>0</v>
      </c>
    </row>
    <row r="136" spans="1:56" ht="18" x14ac:dyDescent="0.25">
      <c r="A136" s="9">
        <v>2006</v>
      </c>
      <c r="B136" s="10" t="s">
        <v>58</v>
      </c>
      <c r="C136" s="10">
        <v>2</v>
      </c>
      <c r="D136" s="78">
        <v>5</v>
      </c>
      <c r="E136" s="10"/>
      <c r="F136" s="10" t="s">
        <v>56</v>
      </c>
      <c r="G136" s="10"/>
      <c r="H136" s="10">
        <v>1</v>
      </c>
      <c r="I136" s="10">
        <v>0</v>
      </c>
      <c r="J136" s="10">
        <v>0</v>
      </c>
      <c r="K136" s="52">
        <v>0</v>
      </c>
      <c r="L136" s="52">
        <v>0</v>
      </c>
      <c r="M136" s="10">
        <v>0</v>
      </c>
      <c r="N136" s="10">
        <v>0</v>
      </c>
      <c r="O136" s="10">
        <v>0</v>
      </c>
      <c r="P136" s="10">
        <v>0</v>
      </c>
      <c r="Q136" s="52">
        <v>0</v>
      </c>
      <c r="R136" s="10">
        <v>0</v>
      </c>
      <c r="S136" s="52">
        <v>0</v>
      </c>
      <c r="T136" s="10">
        <v>0</v>
      </c>
      <c r="U136" s="10">
        <v>0</v>
      </c>
      <c r="V136" s="10">
        <v>0</v>
      </c>
      <c r="W136" s="10">
        <v>0</v>
      </c>
      <c r="X136" s="52">
        <v>0</v>
      </c>
      <c r="Y136" s="52">
        <v>0</v>
      </c>
      <c r="Z136" s="52">
        <v>1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/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52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1">
        <f t="shared" si="2"/>
        <v>2</v>
      </c>
      <c r="BD136" s="10">
        <v>0</v>
      </c>
    </row>
    <row r="137" spans="1:56" ht="18" x14ac:dyDescent="0.25">
      <c r="A137" s="9">
        <v>2006</v>
      </c>
      <c r="B137" s="10" t="s">
        <v>58</v>
      </c>
      <c r="C137" s="10">
        <v>2</v>
      </c>
      <c r="D137" s="78">
        <v>6</v>
      </c>
      <c r="E137" s="10"/>
      <c r="F137" s="10" t="s">
        <v>56</v>
      </c>
      <c r="G137" s="10"/>
      <c r="H137" s="10">
        <v>0</v>
      </c>
      <c r="I137" s="10">
        <v>0</v>
      </c>
      <c r="J137" s="10">
        <v>0</v>
      </c>
      <c r="K137" s="52">
        <v>0</v>
      </c>
      <c r="L137" s="52">
        <v>0</v>
      </c>
      <c r="M137" s="10">
        <v>0</v>
      </c>
      <c r="N137" s="10">
        <v>0</v>
      </c>
      <c r="O137" s="10">
        <v>0</v>
      </c>
      <c r="P137" s="10">
        <v>0</v>
      </c>
      <c r="Q137" s="52">
        <v>0</v>
      </c>
      <c r="R137" s="10">
        <v>0</v>
      </c>
      <c r="S137" s="52">
        <v>1</v>
      </c>
      <c r="T137" s="10">
        <v>0</v>
      </c>
      <c r="U137" s="10">
        <v>0</v>
      </c>
      <c r="V137" s="10">
        <v>1</v>
      </c>
      <c r="W137" s="10">
        <v>0</v>
      </c>
      <c r="X137" s="52">
        <v>0</v>
      </c>
      <c r="Y137" s="52">
        <v>0</v>
      </c>
      <c r="Z137" s="52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/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52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1">
        <f t="shared" si="2"/>
        <v>2</v>
      </c>
      <c r="BD137" s="10">
        <v>0</v>
      </c>
    </row>
    <row r="138" spans="1:56" ht="18" x14ac:dyDescent="0.25">
      <c r="A138" s="9">
        <v>2006</v>
      </c>
      <c r="B138" s="10" t="s">
        <v>58</v>
      </c>
      <c r="C138" s="10">
        <v>2</v>
      </c>
      <c r="D138" s="78">
        <v>7</v>
      </c>
      <c r="E138" s="10"/>
      <c r="F138" s="10" t="s">
        <v>56</v>
      </c>
      <c r="G138" s="10"/>
      <c r="H138" s="10">
        <v>0</v>
      </c>
      <c r="I138" s="10">
        <v>0</v>
      </c>
      <c r="J138" s="10">
        <v>0</v>
      </c>
      <c r="K138" s="52">
        <v>0</v>
      </c>
      <c r="L138" s="52">
        <v>0</v>
      </c>
      <c r="M138" s="10">
        <v>0</v>
      </c>
      <c r="N138" s="10">
        <v>1</v>
      </c>
      <c r="O138" s="10">
        <v>0</v>
      </c>
      <c r="P138" s="10">
        <v>0</v>
      </c>
      <c r="Q138" s="52">
        <v>0</v>
      </c>
      <c r="R138" s="10">
        <v>0</v>
      </c>
      <c r="S138" s="52">
        <v>2</v>
      </c>
      <c r="T138" s="10">
        <v>0</v>
      </c>
      <c r="U138" s="10">
        <v>0</v>
      </c>
      <c r="V138" s="10">
        <v>1</v>
      </c>
      <c r="W138" s="10">
        <v>0</v>
      </c>
      <c r="X138" s="52">
        <v>0</v>
      </c>
      <c r="Y138" s="52">
        <v>0</v>
      </c>
      <c r="Z138" s="52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/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52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1">
        <f t="shared" si="2"/>
        <v>4</v>
      </c>
      <c r="BD138" s="10">
        <v>0</v>
      </c>
    </row>
    <row r="139" spans="1:56" ht="18" x14ac:dyDescent="0.25">
      <c r="A139" s="9">
        <v>2006</v>
      </c>
      <c r="B139" s="10" t="s">
        <v>58</v>
      </c>
      <c r="C139" s="10">
        <v>2</v>
      </c>
      <c r="D139" s="78">
        <v>8</v>
      </c>
      <c r="E139" s="10"/>
      <c r="F139" s="10" t="s">
        <v>56</v>
      </c>
      <c r="G139" s="10"/>
      <c r="H139" s="10">
        <v>0</v>
      </c>
      <c r="I139" s="10">
        <v>0</v>
      </c>
      <c r="J139" s="10">
        <v>0</v>
      </c>
      <c r="K139" s="52">
        <v>0</v>
      </c>
      <c r="L139" s="52">
        <v>1</v>
      </c>
      <c r="M139" s="10">
        <v>0</v>
      </c>
      <c r="N139" s="10">
        <v>11</v>
      </c>
      <c r="O139" s="10">
        <v>0</v>
      </c>
      <c r="P139" s="10">
        <v>0</v>
      </c>
      <c r="Q139" s="52">
        <v>0</v>
      </c>
      <c r="R139" s="10">
        <v>0</v>
      </c>
      <c r="S139" s="52">
        <v>0</v>
      </c>
      <c r="T139" s="10">
        <v>0</v>
      </c>
      <c r="U139" s="10">
        <v>0</v>
      </c>
      <c r="V139" s="10">
        <v>2</v>
      </c>
      <c r="W139" s="10">
        <v>0</v>
      </c>
      <c r="X139" s="52">
        <v>0</v>
      </c>
      <c r="Y139" s="52">
        <v>0</v>
      </c>
      <c r="Z139" s="52">
        <v>0</v>
      </c>
      <c r="AA139" s="10">
        <v>0</v>
      </c>
      <c r="AB139" s="10">
        <v>0</v>
      </c>
      <c r="AC139" s="10">
        <v>0</v>
      </c>
      <c r="AD139" s="10">
        <v>4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/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52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1">
        <f t="shared" si="2"/>
        <v>18</v>
      </c>
      <c r="BD139" s="10">
        <v>2</v>
      </c>
    </row>
    <row r="140" spans="1:56" ht="18" x14ac:dyDescent="0.25">
      <c r="A140" s="9">
        <v>2006</v>
      </c>
      <c r="B140" s="10" t="s">
        <v>58</v>
      </c>
      <c r="C140" s="10">
        <v>2</v>
      </c>
      <c r="D140" s="78">
        <v>9</v>
      </c>
      <c r="E140" s="10"/>
      <c r="F140" s="10" t="s">
        <v>56</v>
      </c>
      <c r="G140" s="10"/>
      <c r="H140" s="10">
        <v>0</v>
      </c>
      <c r="I140" s="10">
        <v>0</v>
      </c>
      <c r="J140" s="10">
        <v>0</v>
      </c>
      <c r="K140" s="52">
        <v>0</v>
      </c>
      <c r="L140" s="52">
        <v>0</v>
      </c>
      <c r="M140" s="10">
        <v>0</v>
      </c>
      <c r="N140" s="10">
        <v>2</v>
      </c>
      <c r="O140" s="10">
        <v>0</v>
      </c>
      <c r="P140" s="10">
        <v>0</v>
      </c>
      <c r="Q140" s="52">
        <v>0</v>
      </c>
      <c r="R140" s="10">
        <v>0</v>
      </c>
      <c r="S140" s="52">
        <v>0</v>
      </c>
      <c r="T140" s="10">
        <v>0</v>
      </c>
      <c r="U140" s="10">
        <v>0</v>
      </c>
      <c r="V140" s="10">
        <v>0</v>
      </c>
      <c r="W140" s="10">
        <v>0</v>
      </c>
      <c r="X140" s="52">
        <v>1</v>
      </c>
      <c r="Y140" s="52">
        <v>0</v>
      </c>
      <c r="Z140" s="52">
        <v>0</v>
      </c>
      <c r="AA140" s="10">
        <v>0</v>
      </c>
      <c r="AB140" s="10">
        <v>0</v>
      </c>
      <c r="AC140" s="10">
        <v>0</v>
      </c>
      <c r="AD140" s="10">
        <v>1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/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52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1">
        <f t="shared" si="2"/>
        <v>4</v>
      </c>
      <c r="BD140" s="10">
        <v>0</v>
      </c>
    </row>
    <row r="141" spans="1:56" ht="18" x14ac:dyDescent="0.25">
      <c r="A141" s="9">
        <v>2006</v>
      </c>
      <c r="B141" s="10" t="s">
        <v>58</v>
      </c>
      <c r="C141" s="10">
        <v>2</v>
      </c>
      <c r="D141" s="78">
        <v>10</v>
      </c>
      <c r="E141" s="10"/>
      <c r="F141" s="10" t="s">
        <v>56</v>
      </c>
      <c r="G141" s="10"/>
      <c r="H141" s="10">
        <v>0</v>
      </c>
      <c r="I141" s="10">
        <v>1</v>
      </c>
      <c r="J141" s="10">
        <v>0</v>
      </c>
      <c r="K141" s="52">
        <v>0</v>
      </c>
      <c r="L141" s="52">
        <v>0</v>
      </c>
      <c r="M141" s="10">
        <v>0</v>
      </c>
      <c r="N141" s="10">
        <v>1</v>
      </c>
      <c r="O141" s="10">
        <v>0</v>
      </c>
      <c r="P141" s="10">
        <v>0</v>
      </c>
      <c r="Q141" s="52">
        <v>0</v>
      </c>
      <c r="R141" s="10">
        <v>0</v>
      </c>
      <c r="S141" s="52">
        <v>2</v>
      </c>
      <c r="T141" s="10">
        <v>0</v>
      </c>
      <c r="U141" s="10">
        <v>0</v>
      </c>
      <c r="V141" s="10">
        <v>0</v>
      </c>
      <c r="W141" s="10">
        <v>0</v>
      </c>
      <c r="X141" s="52">
        <v>2</v>
      </c>
      <c r="Y141" s="52">
        <v>0</v>
      </c>
      <c r="Z141" s="52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/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52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1">
        <f t="shared" si="2"/>
        <v>6</v>
      </c>
      <c r="BD141" s="10">
        <v>0</v>
      </c>
    </row>
    <row r="142" spans="1:56" ht="18" x14ac:dyDescent="0.25">
      <c r="A142" s="9">
        <v>2006</v>
      </c>
      <c r="B142" s="10" t="s">
        <v>58</v>
      </c>
      <c r="C142" s="10">
        <v>3</v>
      </c>
      <c r="D142" s="78">
        <v>1</v>
      </c>
      <c r="E142" s="10"/>
      <c r="F142" s="10" t="s">
        <v>56</v>
      </c>
      <c r="G142" s="10"/>
      <c r="H142" s="10">
        <v>0</v>
      </c>
      <c r="I142" s="10">
        <v>0</v>
      </c>
      <c r="J142" s="10">
        <v>0</v>
      </c>
      <c r="K142" s="52">
        <v>0</v>
      </c>
      <c r="L142" s="52">
        <v>0</v>
      </c>
      <c r="M142" s="10">
        <v>0</v>
      </c>
      <c r="N142" s="10">
        <v>0</v>
      </c>
      <c r="O142" s="10">
        <v>0</v>
      </c>
      <c r="P142" s="10">
        <v>0</v>
      </c>
      <c r="Q142" s="52">
        <v>0</v>
      </c>
      <c r="R142" s="10">
        <v>0</v>
      </c>
      <c r="S142" s="52">
        <v>1</v>
      </c>
      <c r="T142" s="10">
        <v>0</v>
      </c>
      <c r="U142" s="10">
        <v>0</v>
      </c>
      <c r="V142" s="10">
        <v>1</v>
      </c>
      <c r="W142" s="10">
        <v>0</v>
      </c>
      <c r="X142" s="52">
        <v>1</v>
      </c>
      <c r="Y142" s="52">
        <v>0</v>
      </c>
      <c r="Z142" s="52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/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52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1">
        <f t="shared" si="2"/>
        <v>3</v>
      </c>
      <c r="BD142" s="10">
        <v>0</v>
      </c>
    </row>
    <row r="143" spans="1:56" ht="18" x14ac:dyDescent="0.25">
      <c r="A143" s="9">
        <v>2006</v>
      </c>
      <c r="B143" s="10" t="s">
        <v>58</v>
      </c>
      <c r="C143" s="10">
        <v>3</v>
      </c>
      <c r="D143" s="78">
        <v>2</v>
      </c>
      <c r="E143" s="10"/>
      <c r="F143" s="10" t="s">
        <v>56</v>
      </c>
      <c r="G143" s="10"/>
      <c r="H143" s="10">
        <v>0</v>
      </c>
      <c r="I143" s="10">
        <v>0</v>
      </c>
      <c r="J143" s="10">
        <v>0</v>
      </c>
      <c r="K143" s="52">
        <v>0</v>
      </c>
      <c r="L143" s="52">
        <v>0</v>
      </c>
      <c r="M143" s="10">
        <v>0</v>
      </c>
      <c r="N143" s="10">
        <v>1</v>
      </c>
      <c r="O143" s="10">
        <v>0</v>
      </c>
      <c r="P143" s="10">
        <v>0</v>
      </c>
      <c r="Q143" s="52">
        <v>0</v>
      </c>
      <c r="R143" s="10">
        <v>0</v>
      </c>
      <c r="S143" s="52">
        <v>4</v>
      </c>
      <c r="T143" s="10">
        <v>0</v>
      </c>
      <c r="U143" s="10">
        <v>0</v>
      </c>
      <c r="V143" s="10">
        <v>1</v>
      </c>
      <c r="W143" s="10">
        <v>0</v>
      </c>
      <c r="X143" s="52">
        <v>0</v>
      </c>
      <c r="Y143" s="52">
        <v>0</v>
      </c>
      <c r="Z143" s="52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/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52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1">
        <f t="shared" si="2"/>
        <v>6</v>
      </c>
      <c r="BD143" s="10">
        <v>0</v>
      </c>
    </row>
    <row r="144" spans="1:56" ht="18" x14ac:dyDescent="0.25">
      <c r="A144" s="9">
        <v>2006</v>
      </c>
      <c r="B144" s="10" t="s">
        <v>58</v>
      </c>
      <c r="C144" s="10">
        <v>3</v>
      </c>
      <c r="D144" s="78">
        <v>3</v>
      </c>
      <c r="E144" s="10"/>
      <c r="F144" s="10" t="s">
        <v>56</v>
      </c>
      <c r="G144" s="10"/>
      <c r="H144" s="10">
        <v>1</v>
      </c>
      <c r="I144" s="10">
        <v>0</v>
      </c>
      <c r="J144" s="10">
        <v>0</v>
      </c>
      <c r="K144" s="52">
        <v>0</v>
      </c>
      <c r="L144" s="52">
        <v>0</v>
      </c>
      <c r="M144" s="10">
        <v>0</v>
      </c>
      <c r="N144" s="10">
        <v>3</v>
      </c>
      <c r="O144" s="10">
        <v>0</v>
      </c>
      <c r="P144" s="10">
        <v>0</v>
      </c>
      <c r="Q144" s="52">
        <v>0</v>
      </c>
      <c r="R144" s="10">
        <v>0</v>
      </c>
      <c r="S144" s="52">
        <v>2</v>
      </c>
      <c r="T144" s="10">
        <v>0</v>
      </c>
      <c r="U144" s="10">
        <v>0</v>
      </c>
      <c r="V144" s="10">
        <v>0</v>
      </c>
      <c r="W144" s="10">
        <v>0</v>
      </c>
      <c r="X144" s="52">
        <v>0</v>
      </c>
      <c r="Y144" s="52">
        <v>0</v>
      </c>
      <c r="Z144" s="52">
        <v>1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/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52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1">
        <f t="shared" si="2"/>
        <v>7</v>
      </c>
      <c r="BD144" s="10">
        <v>0</v>
      </c>
    </row>
    <row r="145" spans="1:56" ht="18" x14ac:dyDescent="0.25">
      <c r="A145" s="9">
        <v>2006</v>
      </c>
      <c r="B145" s="10" t="s">
        <v>58</v>
      </c>
      <c r="C145" s="10">
        <v>3</v>
      </c>
      <c r="D145" s="78">
        <v>4</v>
      </c>
      <c r="E145" s="10"/>
      <c r="F145" s="10" t="s">
        <v>56</v>
      </c>
      <c r="G145" s="10"/>
      <c r="H145" s="10">
        <v>0</v>
      </c>
      <c r="I145" s="10">
        <v>0</v>
      </c>
      <c r="J145" s="10">
        <v>0</v>
      </c>
      <c r="K145" s="52">
        <v>0</v>
      </c>
      <c r="L145" s="52">
        <v>0</v>
      </c>
      <c r="M145" s="10">
        <v>0</v>
      </c>
      <c r="N145" s="10">
        <v>2</v>
      </c>
      <c r="O145" s="10">
        <v>0</v>
      </c>
      <c r="P145" s="10">
        <v>0</v>
      </c>
      <c r="Q145" s="52">
        <v>0</v>
      </c>
      <c r="R145" s="10">
        <v>0</v>
      </c>
      <c r="S145" s="52">
        <v>1</v>
      </c>
      <c r="T145" s="10">
        <v>0</v>
      </c>
      <c r="U145" s="10">
        <v>0</v>
      </c>
      <c r="V145" s="10">
        <v>0</v>
      </c>
      <c r="W145" s="10">
        <v>0</v>
      </c>
      <c r="X145" s="52">
        <v>0</v>
      </c>
      <c r="Y145" s="52">
        <v>0</v>
      </c>
      <c r="Z145" s="52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/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52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1">
        <f t="shared" si="2"/>
        <v>3</v>
      </c>
      <c r="BD145" s="10">
        <v>0</v>
      </c>
    </row>
    <row r="146" spans="1:56" ht="18" x14ac:dyDescent="0.25">
      <c r="A146" s="9">
        <v>2006</v>
      </c>
      <c r="B146" s="10" t="s">
        <v>58</v>
      </c>
      <c r="C146" s="10">
        <v>3</v>
      </c>
      <c r="D146" s="78">
        <v>5</v>
      </c>
      <c r="E146" s="10"/>
      <c r="F146" s="10" t="s">
        <v>56</v>
      </c>
      <c r="G146" s="10"/>
      <c r="H146" s="10">
        <v>0</v>
      </c>
      <c r="I146" s="10">
        <v>0</v>
      </c>
      <c r="J146" s="10">
        <v>0</v>
      </c>
      <c r="K146" s="52">
        <v>0</v>
      </c>
      <c r="L146" s="52">
        <v>0</v>
      </c>
      <c r="M146" s="10">
        <v>0</v>
      </c>
      <c r="N146" s="10">
        <v>0</v>
      </c>
      <c r="O146" s="10">
        <v>0</v>
      </c>
      <c r="P146" s="10">
        <v>0</v>
      </c>
      <c r="Q146" s="52">
        <v>0</v>
      </c>
      <c r="R146" s="10">
        <v>0</v>
      </c>
      <c r="S146" s="52">
        <v>0</v>
      </c>
      <c r="T146" s="10">
        <v>0</v>
      </c>
      <c r="U146" s="10">
        <v>0</v>
      </c>
      <c r="V146" s="10">
        <v>0</v>
      </c>
      <c r="W146" s="10">
        <v>0</v>
      </c>
      <c r="X146" s="52">
        <v>0</v>
      </c>
      <c r="Y146" s="52">
        <v>0</v>
      </c>
      <c r="Z146" s="52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1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/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52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1">
        <f t="shared" si="2"/>
        <v>1</v>
      </c>
      <c r="BD146" s="10">
        <v>0</v>
      </c>
    </row>
    <row r="147" spans="1:56" ht="18" x14ac:dyDescent="0.25">
      <c r="A147" s="9">
        <v>2006</v>
      </c>
      <c r="B147" s="10" t="s">
        <v>58</v>
      </c>
      <c r="C147" s="10">
        <v>3</v>
      </c>
      <c r="D147" s="78">
        <v>6</v>
      </c>
      <c r="E147" s="10"/>
      <c r="F147" s="10" t="s">
        <v>56</v>
      </c>
      <c r="G147" s="10"/>
      <c r="H147" s="10">
        <v>0</v>
      </c>
      <c r="I147" s="10">
        <v>0</v>
      </c>
      <c r="J147" s="10">
        <v>0</v>
      </c>
      <c r="K147" s="52">
        <v>0</v>
      </c>
      <c r="L147" s="52">
        <v>0</v>
      </c>
      <c r="M147" s="10">
        <v>0</v>
      </c>
      <c r="N147" s="10">
        <v>0</v>
      </c>
      <c r="O147" s="10">
        <v>0</v>
      </c>
      <c r="P147" s="10">
        <v>0</v>
      </c>
      <c r="Q147" s="52">
        <v>0</v>
      </c>
      <c r="R147" s="10">
        <v>0</v>
      </c>
      <c r="S147" s="52">
        <v>0</v>
      </c>
      <c r="T147" s="10">
        <v>0</v>
      </c>
      <c r="U147" s="10">
        <v>0</v>
      </c>
      <c r="V147" s="10">
        <v>1</v>
      </c>
      <c r="W147" s="10">
        <v>0</v>
      </c>
      <c r="X147" s="52">
        <v>0</v>
      </c>
      <c r="Y147" s="52">
        <v>0</v>
      </c>
      <c r="Z147" s="52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/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52">
        <v>0</v>
      </c>
      <c r="AW147" s="10">
        <v>0</v>
      </c>
      <c r="AX147" s="10">
        <v>0</v>
      </c>
      <c r="AY147" s="10">
        <v>1</v>
      </c>
      <c r="AZ147" s="10">
        <v>0</v>
      </c>
      <c r="BA147" s="10">
        <v>0</v>
      </c>
      <c r="BB147" s="11">
        <f t="shared" si="2"/>
        <v>1</v>
      </c>
      <c r="BD147" s="10">
        <v>0</v>
      </c>
    </row>
    <row r="148" spans="1:56" ht="18" x14ac:dyDescent="0.25">
      <c r="A148" s="9">
        <v>2006</v>
      </c>
      <c r="B148" s="10" t="s">
        <v>58</v>
      </c>
      <c r="C148" s="10">
        <v>3</v>
      </c>
      <c r="D148" s="78">
        <v>7</v>
      </c>
      <c r="E148" s="10"/>
      <c r="F148" s="10" t="s">
        <v>56</v>
      </c>
      <c r="G148" s="10"/>
      <c r="H148" s="10">
        <v>0</v>
      </c>
      <c r="I148" s="10">
        <v>0</v>
      </c>
      <c r="J148" s="10">
        <v>0</v>
      </c>
      <c r="K148" s="52">
        <v>0</v>
      </c>
      <c r="L148" s="52">
        <v>0</v>
      </c>
      <c r="M148" s="10">
        <v>0</v>
      </c>
      <c r="N148" s="10">
        <v>1</v>
      </c>
      <c r="O148" s="10">
        <v>0</v>
      </c>
      <c r="P148" s="10">
        <v>0</v>
      </c>
      <c r="Q148" s="52">
        <v>0</v>
      </c>
      <c r="R148" s="10">
        <v>0</v>
      </c>
      <c r="S148" s="52">
        <v>0</v>
      </c>
      <c r="T148" s="10">
        <v>0</v>
      </c>
      <c r="U148" s="10">
        <v>0</v>
      </c>
      <c r="V148" s="10">
        <v>1</v>
      </c>
      <c r="W148" s="10">
        <v>0</v>
      </c>
      <c r="X148" s="52">
        <v>0</v>
      </c>
      <c r="Y148" s="52">
        <v>0</v>
      </c>
      <c r="Z148" s="52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/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52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1">
        <f t="shared" si="2"/>
        <v>2</v>
      </c>
      <c r="BD148" s="10">
        <v>0</v>
      </c>
    </row>
    <row r="149" spans="1:56" ht="18" x14ac:dyDescent="0.25">
      <c r="A149" s="9">
        <v>2006</v>
      </c>
      <c r="B149" s="10" t="s">
        <v>58</v>
      </c>
      <c r="C149" s="10">
        <v>3</v>
      </c>
      <c r="D149" s="78">
        <v>8</v>
      </c>
      <c r="E149" s="10"/>
      <c r="F149" s="10" t="s">
        <v>56</v>
      </c>
      <c r="G149" s="10"/>
      <c r="H149" s="10">
        <v>0</v>
      </c>
      <c r="I149" s="10">
        <v>0</v>
      </c>
      <c r="J149" s="10">
        <v>0</v>
      </c>
      <c r="K149" s="52">
        <v>0</v>
      </c>
      <c r="L149" s="52">
        <v>0</v>
      </c>
      <c r="M149" s="10">
        <v>0</v>
      </c>
      <c r="N149" s="10">
        <v>0</v>
      </c>
      <c r="O149" s="10">
        <v>0</v>
      </c>
      <c r="P149" s="10">
        <v>0</v>
      </c>
      <c r="Q149" s="52">
        <v>0</v>
      </c>
      <c r="R149" s="10">
        <v>0</v>
      </c>
      <c r="S149" s="52">
        <v>1</v>
      </c>
      <c r="T149" s="10">
        <v>0</v>
      </c>
      <c r="U149" s="10">
        <v>0</v>
      </c>
      <c r="V149" s="10">
        <v>0</v>
      </c>
      <c r="W149" s="10">
        <v>0</v>
      </c>
      <c r="X149" s="52">
        <v>0</v>
      </c>
      <c r="Y149" s="52">
        <v>0</v>
      </c>
      <c r="Z149" s="52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/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52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1">
        <f t="shared" si="2"/>
        <v>1</v>
      </c>
      <c r="BD149" s="10">
        <v>0</v>
      </c>
    </row>
    <row r="150" spans="1:56" ht="18" x14ac:dyDescent="0.25">
      <c r="A150" s="9">
        <v>2006</v>
      </c>
      <c r="B150" s="10" t="s">
        <v>58</v>
      </c>
      <c r="C150" s="10">
        <v>3</v>
      </c>
      <c r="D150" s="78">
        <v>9</v>
      </c>
      <c r="E150" s="10"/>
      <c r="F150" s="10" t="s">
        <v>56</v>
      </c>
      <c r="G150" s="10"/>
      <c r="H150" s="10">
        <v>0</v>
      </c>
      <c r="I150" s="10">
        <v>0</v>
      </c>
      <c r="J150" s="10">
        <v>0</v>
      </c>
      <c r="K150" s="52">
        <v>0</v>
      </c>
      <c r="L150" s="52">
        <v>0</v>
      </c>
      <c r="M150" s="10">
        <v>0</v>
      </c>
      <c r="N150" s="10">
        <v>1</v>
      </c>
      <c r="O150" s="10">
        <v>0</v>
      </c>
      <c r="P150" s="10">
        <v>0</v>
      </c>
      <c r="Q150" s="52">
        <v>0</v>
      </c>
      <c r="R150" s="10">
        <v>0</v>
      </c>
      <c r="S150" s="52">
        <v>0</v>
      </c>
      <c r="T150" s="10">
        <v>0</v>
      </c>
      <c r="U150" s="10">
        <v>0</v>
      </c>
      <c r="V150" s="10">
        <v>1</v>
      </c>
      <c r="W150" s="10">
        <v>0</v>
      </c>
      <c r="X150" s="52">
        <v>0</v>
      </c>
      <c r="Y150" s="52">
        <v>0</v>
      </c>
      <c r="Z150" s="52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/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52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1">
        <f t="shared" si="2"/>
        <v>2</v>
      </c>
      <c r="BD150" s="10">
        <v>0</v>
      </c>
    </row>
    <row r="151" spans="1:56" ht="18" x14ac:dyDescent="0.25">
      <c r="A151" s="9">
        <v>2006</v>
      </c>
      <c r="B151" s="10" t="s">
        <v>58</v>
      </c>
      <c r="C151" s="10">
        <v>3</v>
      </c>
      <c r="D151" s="78">
        <v>10</v>
      </c>
      <c r="E151" s="10"/>
      <c r="F151" s="10" t="s">
        <v>56</v>
      </c>
      <c r="G151" s="10"/>
      <c r="H151" s="10">
        <v>0</v>
      </c>
      <c r="I151" s="10">
        <v>0</v>
      </c>
      <c r="J151" s="10">
        <v>0</v>
      </c>
      <c r="K151" s="52">
        <v>0</v>
      </c>
      <c r="L151" s="52">
        <v>0</v>
      </c>
      <c r="M151" s="10">
        <v>0</v>
      </c>
      <c r="N151" s="10">
        <v>1</v>
      </c>
      <c r="O151" s="10">
        <v>0</v>
      </c>
      <c r="P151" s="10">
        <v>0</v>
      </c>
      <c r="Q151" s="52">
        <v>0</v>
      </c>
      <c r="R151" s="10">
        <v>0</v>
      </c>
      <c r="S151" s="52">
        <v>0</v>
      </c>
      <c r="T151" s="10">
        <v>0</v>
      </c>
      <c r="U151" s="10">
        <v>0</v>
      </c>
      <c r="V151" s="10">
        <v>1</v>
      </c>
      <c r="W151" s="10">
        <v>0</v>
      </c>
      <c r="X151" s="52">
        <v>1</v>
      </c>
      <c r="Y151" s="52">
        <v>0</v>
      </c>
      <c r="Z151" s="52">
        <v>0</v>
      </c>
      <c r="AA151" s="10">
        <v>1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/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52">
        <v>0</v>
      </c>
      <c r="AW151" s="10">
        <v>0</v>
      </c>
      <c r="AX151" s="10">
        <v>0</v>
      </c>
      <c r="AY151" s="10">
        <v>1</v>
      </c>
      <c r="AZ151" s="10">
        <v>0</v>
      </c>
      <c r="BA151" s="10">
        <v>0</v>
      </c>
      <c r="BB151" s="11">
        <f t="shared" si="2"/>
        <v>4</v>
      </c>
      <c r="BD151" s="10">
        <v>0</v>
      </c>
    </row>
    <row r="152" spans="1:56" ht="18" x14ac:dyDescent="0.25">
      <c r="A152" s="9">
        <v>2006</v>
      </c>
      <c r="B152" s="10" t="s">
        <v>58</v>
      </c>
      <c r="C152" s="10">
        <v>4</v>
      </c>
      <c r="D152" s="78">
        <v>1</v>
      </c>
      <c r="E152" s="10"/>
      <c r="F152" s="10" t="s">
        <v>56</v>
      </c>
      <c r="G152" s="10"/>
      <c r="H152" s="10">
        <v>1</v>
      </c>
      <c r="I152" s="10">
        <v>0</v>
      </c>
      <c r="J152" s="10">
        <v>0</v>
      </c>
      <c r="K152" s="52">
        <v>0</v>
      </c>
      <c r="L152" s="52">
        <v>0</v>
      </c>
      <c r="M152" s="10">
        <v>0</v>
      </c>
      <c r="N152" s="10">
        <v>0</v>
      </c>
      <c r="O152" s="10">
        <v>0</v>
      </c>
      <c r="P152" s="10">
        <v>0</v>
      </c>
      <c r="Q152" s="52">
        <v>0</v>
      </c>
      <c r="R152" s="10">
        <v>0</v>
      </c>
      <c r="S152" s="52">
        <v>2</v>
      </c>
      <c r="T152" s="10">
        <v>0</v>
      </c>
      <c r="U152" s="10">
        <v>0</v>
      </c>
      <c r="V152" s="10">
        <v>0</v>
      </c>
      <c r="W152" s="10">
        <v>0</v>
      </c>
      <c r="X152" s="52">
        <v>0</v>
      </c>
      <c r="Y152" s="52">
        <v>3</v>
      </c>
      <c r="Z152" s="52">
        <v>1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1</v>
      </c>
      <c r="AH152" s="10">
        <v>0</v>
      </c>
      <c r="AI152" s="10">
        <v>0</v>
      </c>
      <c r="AJ152" s="10">
        <v>0</v>
      </c>
      <c r="AK152" s="10">
        <v>0</v>
      </c>
      <c r="AL152" s="10"/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52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1">
        <f t="shared" si="2"/>
        <v>8</v>
      </c>
      <c r="BD152" s="10">
        <v>0</v>
      </c>
    </row>
    <row r="153" spans="1:56" ht="18" x14ac:dyDescent="0.25">
      <c r="A153" s="9">
        <v>2006</v>
      </c>
      <c r="B153" s="10" t="s">
        <v>58</v>
      </c>
      <c r="C153" s="10">
        <v>4</v>
      </c>
      <c r="D153" s="78">
        <v>2</v>
      </c>
      <c r="E153" s="10"/>
      <c r="F153" s="10" t="s">
        <v>56</v>
      </c>
      <c r="G153" s="10"/>
      <c r="H153" s="10">
        <v>0</v>
      </c>
      <c r="I153" s="10">
        <v>1</v>
      </c>
      <c r="J153" s="10">
        <v>0</v>
      </c>
      <c r="K153" s="52">
        <v>0</v>
      </c>
      <c r="L153" s="52">
        <v>0</v>
      </c>
      <c r="M153" s="10">
        <v>0</v>
      </c>
      <c r="N153" s="10">
        <v>0</v>
      </c>
      <c r="O153" s="10">
        <v>0</v>
      </c>
      <c r="P153" s="10">
        <v>0</v>
      </c>
      <c r="Q153" s="52">
        <v>0</v>
      </c>
      <c r="R153" s="10">
        <v>0</v>
      </c>
      <c r="S153" s="52">
        <v>0</v>
      </c>
      <c r="T153" s="10">
        <v>0</v>
      </c>
      <c r="U153" s="10">
        <v>0</v>
      </c>
      <c r="V153" s="10">
        <v>0</v>
      </c>
      <c r="W153" s="10">
        <v>0</v>
      </c>
      <c r="X153" s="52">
        <v>0</v>
      </c>
      <c r="Y153" s="52">
        <v>1</v>
      </c>
      <c r="Z153" s="52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/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52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1">
        <f t="shared" si="2"/>
        <v>2</v>
      </c>
      <c r="BD153" s="10">
        <v>0</v>
      </c>
    </row>
    <row r="154" spans="1:56" ht="18" x14ac:dyDescent="0.25">
      <c r="A154" s="9">
        <v>2006</v>
      </c>
      <c r="B154" s="10" t="s">
        <v>58</v>
      </c>
      <c r="C154" s="10">
        <v>4</v>
      </c>
      <c r="D154" s="78">
        <v>3</v>
      </c>
      <c r="E154" s="10"/>
      <c r="F154" s="10" t="s">
        <v>56</v>
      </c>
      <c r="G154" s="10"/>
      <c r="H154" s="10">
        <v>1</v>
      </c>
      <c r="I154" s="10">
        <v>0</v>
      </c>
      <c r="J154" s="10">
        <v>0</v>
      </c>
      <c r="K154" s="52">
        <v>0</v>
      </c>
      <c r="L154" s="52">
        <v>0</v>
      </c>
      <c r="M154" s="10">
        <v>0</v>
      </c>
      <c r="N154" s="10">
        <v>0</v>
      </c>
      <c r="O154" s="10">
        <v>0</v>
      </c>
      <c r="P154" s="10">
        <v>0</v>
      </c>
      <c r="Q154" s="52">
        <v>0</v>
      </c>
      <c r="R154" s="10">
        <v>0</v>
      </c>
      <c r="S154" s="52">
        <v>1</v>
      </c>
      <c r="T154" s="10">
        <v>0</v>
      </c>
      <c r="U154" s="10">
        <v>0</v>
      </c>
      <c r="V154" s="10">
        <v>0</v>
      </c>
      <c r="W154" s="10">
        <v>0</v>
      </c>
      <c r="X154" s="52">
        <v>0</v>
      </c>
      <c r="Y154" s="52">
        <v>2</v>
      </c>
      <c r="Z154" s="52">
        <v>1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/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52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1">
        <f t="shared" si="2"/>
        <v>5</v>
      </c>
      <c r="BD154" s="10">
        <v>0</v>
      </c>
    </row>
    <row r="155" spans="1:56" ht="18" x14ac:dyDescent="0.25">
      <c r="A155" s="9">
        <v>2006</v>
      </c>
      <c r="B155" s="10" t="s">
        <v>58</v>
      </c>
      <c r="C155" s="10">
        <v>4</v>
      </c>
      <c r="D155" s="78">
        <v>4</v>
      </c>
      <c r="E155" s="10"/>
      <c r="F155" s="10" t="s">
        <v>56</v>
      </c>
      <c r="G155" s="10"/>
      <c r="H155" s="10">
        <v>0</v>
      </c>
      <c r="I155" s="10">
        <v>0</v>
      </c>
      <c r="J155" s="10">
        <v>0</v>
      </c>
      <c r="K155" s="52">
        <v>0</v>
      </c>
      <c r="L155" s="52">
        <v>0</v>
      </c>
      <c r="M155" s="10">
        <v>0</v>
      </c>
      <c r="N155" s="10">
        <v>2</v>
      </c>
      <c r="O155" s="10">
        <v>0</v>
      </c>
      <c r="P155" s="10">
        <v>0</v>
      </c>
      <c r="Q155" s="52">
        <v>0</v>
      </c>
      <c r="R155" s="10">
        <v>0</v>
      </c>
      <c r="S155" s="52">
        <v>0</v>
      </c>
      <c r="T155" s="10">
        <v>0</v>
      </c>
      <c r="U155" s="10">
        <v>0</v>
      </c>
      <c r="V155" s="10">
        <v>0</v>
      </c>
      <c r="W155" s="10">
        <v>0</v>
      </c>
      <c r="X155" s="52">
        <v>1</v>
      </c>
      <c r="Y155" s="52">
        <v>1</v>
      </c>
      <c r="Z155" s="52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/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52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1">
        <f t="shared" si="2"/>
        <v>4</v>
      </c>
      <c r="BD155" s="10">
        <v>0</v>
      </c>
    </row>
    <row r="156" spans="1:56" ht="18" x14ac:dyDescent="0.25">
      <c r="A156" s="9">
        <v>2006</v>
      </c>
      <c r="B156" s="10" t="s">
        <v>58</v>
      </c>
      <c r="C156" s="10">
        <v>4</v>
      </c>
      <c r="D156" s="78">
        <v>5</v>
      </c>
      <c r="E156" s="10"/>
      <c r="F156" s="10" t="s">
        <v>56</v>
      </c>
      <c r="G156" s="10"/>
      <c r="H156" s="10">
        <v>0</v>
      </c>
      <c r="I156" s="10">
        <v>0</v>
      </c>
      <c r="J156" s="10">
        <v>0</v>
      </c>
      <c r="K156" s="52">
        <v>0</v>
      </c>
      <c r="L156" s="52">
        <v>0</v>
      </c>
      <c r="M156" s="10">
        <v>0</v>
      </c>
      <c r="N156" s="10">
        <v>0</v>
      </c>
      <c r="O156" s="10">
        <v>0</v>
      </c>
      <c r="P156" s="10">
        <v>0</v>
      </c>
      <c r="Q156" s="52">
        <v>0</v>
      </c>
      <c r="R156" s="10">
        <v>0</v>
      </c>
      <c r="S156" s="52">
        <v>0</v>
      </c>
      <c r="T156" s="10">
        <v>0</v>
      </c>
      <c r="U156" s="10">
        <v>0</v>
      </c>
      <c r="V156" s="10">
        <v>0</v>
      </c>
      <c r="W156" s="10">
        <v>0</v>
      </c>
      <c r="X156" s="52">
        <v>0</v>
      </c>
      <c r="Y156" s="52">
        <v>0</v>
      </c>
      <c r="Z156" s="52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/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52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1">
        <f t="shared" si="2"/>
        <v>0</v>
      </c>
      <c r="BD156" s="10">
        <v>2</v>
      </c>
    </row>
    <row r="157" spans="1:56" ht="18" x14ac:dyDescent="0.25">
      <c r="A157" s="9">
        <v>2006</v>
      </c>
      <c r="B157" s="10" t="s">
        <v>58</v>
      </c>
      <c r="C157" s="10">
        <v>4</v>
      </c>
      <c r="D157" s="78">
        <v>6</v>
      </c>
      <c r="E157" s="10"/>
      <c r="F157" s="10" t="s">
        <v>56</v>
      </c>
      <c r="G157" s="10"/>
      <c r="H157" s="10">
        <v>0</v>
      </c>
      <c r="I157" s="10">
        <v>0</v>
      </c>
      <c r="J157" s="10">
        <v>0</v>
      </c>
      <c r="K157" s="52">
        <v>0</v>
      </c>
      <c r="L157" s="52">
        <v>0</v>
      </c>
      <c r="M157" s="10">
        <v>0</v>
      </c>
      <c r="N157" s="10">
        <v>0</v>
      </c>
      <c r="O157" s="10">
        <v>0</v>
      </c>
      <c r="P157" s="10">
        <v>0</v>
      </c>
      <c r="Q157" s="52">
        <v>0</v>
      </c>
      <c r="R157" s="10">
        <v>0</v>
      </c>
      <c r="S157" s="52">
        <v>0</v>
      </c>
      <c r="T157" s="10">
        <v>0</v>
      </c>
      <c r="U157" s="10">
        <v>0</v>
      </c>
      <c r="V157" s="10">
        <v>0</v>
      </c>
      <c r="W157" s="10">
        <v>0</v>
      </c>
      <c r="X157" s="52">
        <v>1</v>
      </c>
      <c r="Y157" s="52">
        <v>3</v>
      </c>
      <c r="Z157" s="52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1</v>
      </c>
      <c r="AH157" s="10">
        <v>0</v>
      </c>
      <c r="AI157" s="10">
        <v>0</v>
      </c>
      <c r="AJ157" s="10">
        <v>0</v>
      </c>
      <c r="AK157" s="10">
        <v>0</v>
      </c>
      <c r="AL157" s="10"/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52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1">
        <f t="shared" si="2"/>
        <v>5</v>
      </c>
      <c r="BD157" s="10">
        <v>0</v>
      </c>
    </row>
    <row r="158" spans="1:56" ht="18" x14ac:dyDescent="0.25">
      <c r="A158" s="9">
        <v>2006</v>
      </c>
      <c r="B158" s="10" t="s">
        <v>58</v>
      </c>
      <c r="C158" s="10">
        <v>4</v>
      </c>
      <c r="D158" s="78">
        <v>7</v>
      </c>
      <c r="E158" s="10"/>
      <c r="F158" s="10" t="s">
        <v>56</v>
      </c>
      <c r="G158" s="10"/>
      <c r="H158" s="10">
        <v>0</v>
      </c>
      <c r="I158" s="10">
        <v>0</v>
      </c>
      <c r="J158" s="10">
        <v>0</v>
      </c>
      <c r="K158" s="52">
        <v>0</v>
      </c>
      <c r="L158" s="52">
        <v>0</v>
      </c>
      <c r="M158" s="10">
        <v>0</v>
      </c>
      <c r="N158" s="10">
        <v>0</v>
      </c>
      <c r="O158" s="10">
        <v>0</v>
      </c>
      <c r="P158" s="10">
        <v>0</v>
      </c>
      <c r="Q158" s="52">
        <v>0</v>
      </c>
      <c r="R158" s="10">
        <v>0</v>
      </c>
      <c r="S158" s="52">
        <v>2</v>
      </c>
      <c r="T158" s="10">
        <v>0</v>
      </c>
      <c r="U158" s="10">
        <v>0</v>
      </c>
      <c r="V158" s="10">
        <v>2</v>
      </c>
      <c r="W158" s="10">
        <v>0</v>
      </c>
      <c r="X158" s="52">
        <v>0</v>
      </c>
      <c r="Y158" s="52">
        <v>0</v>
      </c>
      <c r="Z158" s="52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/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52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1">
        <f t="shared" si="2"/>
        <v>4</v>
      </c>
      <c r="BD158" s="10">
        <v>0</v>
      </c>
    </row>
    <row r="159" spans="1:56" ht="18" x14ac:dyDescent="0.25">
      <c r="A159" s="9">
        <v>2006</v>
      </c>
      <c r="B159" s="10" t="s">
        <v>58</v>
      </c>
      <c r="C159" s="10">
        <v>4</v>
      </c>
      <c r="D159" s="78">
        <v>8</v>
      </c>
      <c r="E159" s="10"/>
      <c r="F159" s="10" t="s">
        <v>56</v>
      </c>
      <c r="G159" s="10"/>
      <c r="H159" s="10">
        <v>0</v>
      </c>
      <c r="I159" s="10">
        <v>0</v>
      </c>
      <c r="J159" s="10">
        <v>0</v>
      </c>
      <c r="K159" s="52">
        <v>0</v>
      </c>
      <c r="L159" s="52">
        <v>0</v>
      </c>
      <c r="M159" s="10">
        <v>0</v>
      </c>
      <c r="N159" s="10">
        <v>3</v>
      </c>
      <c r="O159" s="10">
        <v>0</v>
      </c>
      <c r="P159" s="10">
        <v>0</v>
      </c>
      <c r="Q159" s="52">
        <v>0</v>
      </c>
      <c r="R159" s="10">
        <v>0</v>
      </c>
      <c r="S159" s="52">
        <v>0</v>
      </c>
      <c r="T159" s="10">
        <v>0</v>
      </c>
      <c r="U159" s="10">
        <v>0</v>
      </c>
      <c r="V159" s="10">
        <v>0</v>
      </c>
      <c r="W159" s="10">
        <v>0</v>
      </c>
      <c r="X159" s="52">
        <v>0</v>
      </c>
      <c r="Y159" s="52">
        <v>0</v>
      </c>
      <c r="Z159" s="52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/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52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1">
        <f t="shared" si="2"/>
        <v>3</v>
      </c>
      <c r="BD159" s="10">
        <v>0</v>
      </c>
    </row>
    <row r="160" spans="1:56" ht="18" x14ac:dyDescent="0.25">
      <c r="A160" s="9">
        <v>2006</v>
      </c>
      <c r="B160" s="10" t="s">
        <v>58</v>
      </c>
      <c r="C160" s="10">
        <v>4</v>
      </c>
      <c r="D160" s="78">
        <v>9</v>
      </c>
      <c r="E160" s="10"/>
      <c r="F160" s="10" t="s">
        <v>56</v>
      </c>
      <c r="G160" s="10"/>
      <c r="H160" s="10">
        <v>0</v>
      </c>
      <c r="I160" s="10">
        <v>0</v>
      </c>
      <c r="J160" s="10">
        <v>0</v>
      </c>
      <c r="K160" s="52">
        <v>0</v>
      </c>
      <c r="L160" s="52">
        <v>0</v>
      </c>
      <c r="M160" s="10">
        <v>0</v>
      </c>
      <c r="N160" s="10">
        <v>0</v>
      </c>
      <c r="O160" s="10">
        <v>0</v>
      </c>
      <c r="P160" s="10">
        <v>0</v>
      </c>
      <c r="Q160" s="52">
        <v>0</v>
      </c>
      <c r="R160" s="10">
        <v>0</v>
      </c>
      <c r="S160" s="52">
        <v>0</v>
      </c>
      <c r="T160" s="10">
        <v>0</v>
      </c>
      <c r="U160" s="10">
        <v>0</v>
      </c>
      <c r="V160" s="10">
        <v>1</v>
      </c>
      <c r="W160" s="10">
        <v>0</v>
      </c>
      <c r="X160" s="52">
        <v>0</v>
      </c>
      <c r="Y160" s="52">
        <v>0</v>
      </c>
      <c r="Z160" s="52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/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52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1">
        <f t="shared" si="2"/>
        <v>1</v>
      </c>
      <c r="BD160" s="10">
        <v>0</v>
      </c>
    </row>
    <row r="161" spans="1:56" ht="18" x14ac:dyDescent="0.25">
      <c r="A161" s="9">
        <v>2006</v>
      </c>
      <c r="B161" s="10" t="s">
        <v>58</v>
      </c>
      <c r="C161" s="10">
        <v>4</v>
      </c>
      <c r="D161" s="78">
        <v>10</v>
      </c>
      <c r="E161" s="10"/>
      <c r="F161" s="10" t="s">
        <v>56</v>
      </c>
      <c r="G161" s="10"/>
      <c r="H161" s="10">
        <v>0</v>
      </c>
      <c r="I161" s="10">
        <v>0</v>
      </c>
      <c r="J161" s="10">
        <v>0</v>
      </c>
      <c r="K161" s="52">
        <v>0</v>
      </c>
      <c r="L161" s="52">
        <v>0</v>
      </c>
      <c r="M161" s="10">
        <v>0</v>
      </c>
      <c r="N161" s="10">
        <v>2</v>
      </c>
      <c r="O161" s="10">
        <v>0</v>
      </c>
      <c r="P161" s="10">
        <v>0</v>
      </c>
      <c r="Q161" s="52">
        <v>0</v>
      </c>
      <c r="R161" s="10">
        <v>0</v>
      </c>
      <c r="S161" s="52">
        <v>0</v>
      </c>
      <c r="T161" s="10">
        <v>0</v>
      </c>
      <c r="U161" s="10">
        <v>0</v>
      </c>
      <c r="V161" s="10">
        <v>0</v>
      </c>
      <c r="W161" s="10">
        <v>0</v>
      </c>
      <c r="X161" s="52">
        <v>0</v>
      </c>
      <c r="Y161" s="52">
        <v>0</v>
      </c>
      <c r="Z161" s="52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/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52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1">
        <f t="shared" si="2"/>
        <v>2</v>
      </c>
      <c r="BD161" s="10">
        <v>1</v>
      </c>
    </row>
    <row r="162" spans="1:56" ht="18" x14ac:dyDescent="0.25">
      <c r="A162" s="9">
        <v>2006</v>
      </c>
      <c r="B162" s="10" t="s">
        <v>58</v>
      </c>
      <c r="C162" s="10">
        <v>5</v>
      </c>
      <c r="D162" s="78">
        <v>1</v>
      </c>
      <c r="E162" s="10"/>
      <c r="F162" s="10" t="s">
        <v>56</v>
      </c>
      <c r="G162" s="10"/>
      <c r="H162" s="10">
        <v>0</v>
      </c>
      <c r="I162" s="10">
        <v>0</v>
      </c>
      <c r="J162" s="10">
        <v>0</v>
      </c>
      <c r="K162" s="52">
        <v>0</v>
      </c>
      <c r="L162" s="52">
        <v>0</v>
      </c>
      <c r="M162" s="10">
        <v>0</v>
      </c>
      <c r="N162" s="10">
        <v>0</v>
      </c>
      <c r="O162" s="10">
        <v>0</v>
      </c>
      <c r="P162" s="10">
        <v>0</v>
      </c>
      <c r="Q162" s="52">
        <v>0</v>
      </c>
      <c r="R162" s="10">
        <v>0</v>
      </c>
      <c r="S162" s="52">
        <v>0</v>
      </c>
      <c r="T162" s="10">
        <v>0</v>
      </c>
      <c r="U162" s="10">
        <v>0</v>
      </c>
      <c r="V162" s="10">
        <v>0</v>
      </c>
      <c r="W162" s="10">
        <v>0</v>
      </c>
      <c r="X162" s="52">
        <v>1</v>
      </c>
      <c r="Y162" s="52">
        <v>2</v>
      </c>
      <c r="Z162" s="52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/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52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1">
        <f t="shared" si="2"/>
        <v>3</v>
      </c>
      <c r="BD162" s="10">
        <v>0</v>
      </c>
    </row>
    <row r="163" spans="1:56" ht="18" x14ac:dyDescent="0.25">
      <c r="A163" s="9">
        <v>2006</v>
      </c>
      <c r="B163" s="10" t="s">
        <v>58</v>
      </c>
      <c r="C163" s="10">
        <v>5</v>
      </c>
      <c r="D163" s="78">
        <v>2</v>
      </c>
      <c r="E163" s="10"/>
      <c r="F163" s="10" t="s">
        <v>56</v>
      </c>
      <c r="G163" s="10"/>
      <c r="H163" s="10">
        <v>1</v>
      </c>
      <c r="I163" s="10">
        <v>0</v>
      </c>
      <c r="J163" s="10">
        <v>0</v>
      </c>
      <c r="K163" s="52">
        <v>0</v>
      </c>
      <c r="L163" s="52">
        <v>0</v>
      </c>
      <c r="M163" s="10">
        <v>0</v>
      </c>
      <c r="N163" s="10">
        <v>0</v>
      </c>
      <c r="O163" s="10">
        <v>0</v>
      </c>
      <c r="P163" s="10">
        <v>0</v>
      </c>
      <c r="Q163" s="52">
        <v>0</v>
      </c>
      <c r="R163" s="10">
        <v>0</v>
      </c>
      <c r="S163" s="52">
        <v>0</v>
      </c>
      <c r="T163" s="10">
        <v>0</v>
      </c>
      <c r="U163" s="10">
        <v>0</v>
      </c>
      <c r="V163" s="10">
        <v>0</v>
      </c>
      <c r="W163" s="10">
        <v>0</v>
      </c>
      <c r="X163" s="52">
        <v>2</v>
      </c>
      <c r="Y163" s="52">
        <v>5</v>
      </c>
      <c r="Z163" s="52">
        <v>1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/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52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1">
        <f t="shared" si="2"/>
        <v>9</v>
      </c>
      <c r="BD163" s="10">
        <v>0</v>
      </c>
    </row>
    <row r="164" spans="1:56" ht="18" x14ac:dyDescent="0.25">
      <c r="A164" s="9">
        <v>2006</v>
      </c>
      <c r="B164" s="10" t="s">
        <v>58</v>
      </c>
      <c r="C164" s="10">
        <v>5</v>
      </c>
      <c r="D164" s="78">
        <v>3</v>
      </c>
      <c r="E164" s="10"/>
      <c r="F164" s="10" t="s">
        <v>56</v>
      </c>
      <c r="G164" s="10"/>
      <c r="H164" s="10">
        <v>0</v>
      </c>
      <c r="I164" s="10">
        <v>0</v>
      </c>
      <c r="J164" s="10">
        <v>0</v>
      </c>
      <c r="K164" s="52">
        <v>0</v>
      </c>
      <c r="L164" s="52">
        <v>0</v>
      </c>
      <c r="M164" s="10">
        <v>0</v>
      </c>
      <c r="N164" s="10">
        <v>0</v>
      </c>
      <c r="O164" s="10">
        <v>0</v>
      </c>
      <c r="P164" s="10">
        <v>0</v>
      </c>
      <c r="Q164" s="52">
        <v>0</v>
      </c>
      <c r="R164" s="10">
        <v>0</v>
      </c>
      <c r="S164" s="52">
        <v>1</v>
      </c>
      <c r="T164" s="10">
        <v>0</v>
      </c>
      <c r="U164" s="10">
        <v>0</v>
      </c>
      <c r="V164" s="10">
        <v>0</v>
      </c>
      <c r="W164" s="10">
        <v>0</v>
      </c>
      <c r="X164" s="52">
        <v>2</v>
      </c>
      <c r="Y164" s="52">
        <v>6</v>
      </c>
      <c r="Z164" s="52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1</v>
      </c>
      <c r="AH164" s="10">
        <v>0</v>
      </c>
      <c r="AI164" s="10">
        <v>0</v>
      </c>
      <c r="AJ164" s="10">
        <v>1</v>
      </c>
      <c r="AK164" s="10">
        <v>0</v>
      </c>
      <c r="AL164" s="10"/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52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1">
        <f t="shared" si="2"/>
        <v>11</v>
      </c>
      <c r="BD164" s="10">
        <v>0</v>
      </c>
    </row>
    <row r="165" spans="1:56" ht="18" x14ac:dyDescent="0.25">
      <c r="A165" s="9">
        <v>2006</v>
      </c>
      <c r="B165" s="10" t="s">
        <v>58</v>
      </c>
      <c r="C165" s="10">
        <v>5</v>
      </c>
      <c r="D165" s="78">
        <v>4</v>
      </c>
      <c r="E165" s="10"/>
      <c r="F165" s="10" t="s">
        <v>56</v>
      </c>
      <c r="G165" s="10"/>
      <c r="H165" s="10">
        <v>0</v>
      </c>
      <c r="I165" s="10">
        <v>0</v>
      </c>
      <c r="J165" s="10">
        <v>0</v>
      </c>
      <c r="K165" s="52">
        <v>0</v>
      </c>
      <c r="L165" s="52">
        <v>0</v>
      </c>
      <c r="M165" s="10">
        <v>0</v>
      </c>
      <c r="N165" s="10">
        <v>0</v>
      </c>
      <c r="O165" s="10">
        <v>0</v>
      </c>
      <c r="P165" s="10">
        <v>0</v>
      </c>
      <c r="Q165" s="52">
        <v>0</v>
      </c>
      <c r="R165" s="10">
        <v>0</v>
      </c>
      <c r="S165" s="52">
        <v>0</v>
      </c>
      <c r="T165" s="10">
        <v>0</v>
      </c>
      <c r="U165" s="10">
        <v>0</v>
      </c>
      <c r="V165" s="10">
        <v>0</v>
      </c>
      <c r="W165" s="10">
        <v>0</v>
      </c>
      <c r="X165" s="52">
        <v>1</v>
      </c>
      <c r="Y165" s="52">
        <v>1</v>
      </c>
      <c r="Z165" s="52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/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52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1">
        <f t="shared" si="2"/>
        <v>2</v>
      </c>
      <c r="BD165" s="10">
        <v>0</v>
      </c>
    </row>
    <row r="166" spans="1:56" ht="18" x14ac:dyDescent="0.25">
      <c r="A166" s="9">
        <v>2006</v>
      </c>
      <c r="B166" s="10" t="s">
        <v>58</v>
      </c>
      <c r="C166" s="10">
        <v>5</v>
      </c>
      <c r="D166" s="78">
        <v>5</v>
      </c>
      <c r="E166" s="10"/>
      <c r="F166" s="10" t="s">
        <v>56</v>
      </c>
      <c r="G166" s="10"/>
      <c r="H166" s="10">
        <v>0</v>
      </c>
      <c r="I166" s="10">
        <v>1</v>
      </c>
      <c r="J166" s="10">
        <v>0</v>
      </c>
      <c r="K166" s="52">
        <v>0</v>
      </c>
      <c r="L166" s="52">
        <v>0</v>
      </c>
      <c r="M166" s="10">
        <v>0</v>
      </c>
      <c r="N166" s="10">
        <v>1</v>
      </c>
      <c r="O166" s="10">
        <v>0</v>
      </c>
      <c r="P166" s="10">
        <v>0</v>
      </c>
      <c r="Q166" s="52">
        <v>0</v>
      </c>
      <c r="R166" s="10">
        <v>0</v>
      </c>
      <c r="S166" s="52">
        <v>0</v>
      </c>
      <c r="T166" s="10">
        <v>0</v>
      </c>
      <c r="U166" s="10">
        <v>0</v>
      </c>
      <c r="V166" s="10">
        <v>0</v>
      </c>
      <c r="W166" s="10">
        <v>0</v>
      </c>
      <c r="X166" s="52">
        <v>0</v>
      </c>
      <c r="Y166" s="52">
        <v>1</v>
      </c>
      <c r="Z166" s="52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/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52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1">
        <f t="shared" si="2"/>
        <v>3</v>
      </c>
      <c r="BD166" s="10">
        <v>0</v>
      </c>
    </row>
    <row r="167" spans="1:56" ht="18" x14ac:dyDescent="0.25">
      <c r="A167" s="9">
        <v>2006</v>
      </c>
      <c r="B167" s="10" t="s">
        <v>58</v>
      </c>
      <c r="C167" s="10">
        <v>5</v>
      </c>
      <c r="D167" s="78">
        <v>6</v>
      </c>
      <c r="E167" s="10"/>
      <c r="F167" s="10" t="s">
        <v>56</v>
      </c>
      <c r="G167" s="10"/>
      <c r="H167" s="10">
        <v>2</v>
      </c>
      <c r="I167" s="10">
        <v>0</v>
      </c>
      <c r="J167" s="10">
        <v>0</v>
      </c>
      <c r="K167" s="52">
        <v>0</v>
      </c>
      <c r="L167" s="52">
        <v>0</v>
      </c>
      <c r="M167" s="10">
        <v>0</v>
      </c>
      <c r="N167" s="10">
        <v>0</v>
      </c>
      <c r="O167" s="10">
        <v>0</v>
      </c>
      <c r="P167" s="10">
        <v>0</v>
      </c>
      <c r="Q167" s="52">
        <v>0</v>
      </c>
      <c r="R167" s="10">
        <v>0</v>
      </c>
      <c r="S167" s="52">
        <v>2</v>
      </c>
      <c r="T167" s="10">
        <v>0</v>
      </c>
      <c r="U167" s="10">
        <v>0</v>
      </c>
      <c r="V167" s="10">
        <v>0</v>
      </c>
      <c r="W167" s="10">
        <v>0</v>
      </c>
      <c r="X167" s="52">
        <v>0</v>
      </c>
      <c r="Y167" s="52">
        <v>0</v>
      </c>
      <c r="Z167" s="52">
        <v>2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/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52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1">
        <f t="shared" si="2"/>
        <v>6</v>
      </c>
      <c r="BD167" s="10">
        <v>0</v>
      </c>
    </row>
    <row r="168" spans="1:56" ht="18" x14ac:dyDescent="0.25">
      <c r="A168" s="9">
        <v>2006</v>
      </c>
      <c r="B168" s="10" t="s">
        <v>58</v>
      </c>
      <c r="C168" s="10">
        <v>5</v>
      </c>
      <c r="D168" s="78">
        <v>7</v>
      </c>
      <c r="E168" s="10"/>
      <c r="F168" s="10" t="s">
        <v>56</v>
      </c>
      <c r="G168" s="10"/>
      <c r="H168" s="10">
        <v>0</v>
      </c>
      <c r="I168" s="10">
        <v>0</v>
      </c>
      <c r="J168" s="10">
        <v>0</v>
      </c>
      <c r="K168" s="52">
        <v>0</v>
      </c>
      <c r="L168" s="52">
        <v>0</v>
      </c>
      <c r="M168" s="10">
        <v>0</v>
      </c>
      <c r="N168" s="10">
        <v>0</v>
      </c>
      <c r="O168" s="10">
        <v>0</v>
      </c>
      <c r="P168" s="10">
        <v>0</v>
      </c>
      <c r="Q168" s="52">
        <v>0</v>
      </c>
      <c r="R168" s="10">
        <v>0</v>
      </c>
      <c r="S168" s="52">
        <v>1</v>
      </c>
      <c r="T168" s="10">
        <v>0</v>
      </c>
      <c r="U168" s="10">
        <v>0</v>
      </c>
      <c r="V168" s="10">
        <v>1</v>
      </c>
      <c r="W168" s="10">
        <v>0</v>
      </c>
      <c r="X168" s="52">
        <v>0</v>
      </c>
      <c r="Y168" s="52">
        <v>2</v>
      </c>
      <c r="Z168" s="52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/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52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1">
        <f t="shared" si="2"/>
        <v>4</v>
      </c>
      <c r="BD168" s="10">
        <v>0</v>
      </c>
    </row>
    <row r="169" spans="1:56" ht="18" x14ac:dyDescent="0.25">
      <c r="A169" s="9">
        <v>2006</v>
      </c>
      <c r="B169" s="10" t="s">
        <v>58</v>
      </c>
      <c r="C169" s="10">
        <v>5</v>
      </c>
      <c r="D169" s="78">
        <v>8</v>
      </c>
      <c r="E169" s="10"/>
      <c r="F169" s="10" t="s">
        <v>56</v>
      </c>
      <c r="G169" s="10"/>
      <c r="H169" s="10">
        <v>0</v>
      </c>
      <c r="I169" s="10">
        <v>0</v>
      </c>
      <c r="J169" s="10">
        <v>0</v>
      </c>
      <c r="K169" s="52">
        <v>0</v>
      </c>
      <c r="L169" s="52">
        <v>0</v>
      </c>
      <c r="M169" s="10">
        <v>0</v>
      </c>
      <c r="N169" s="10">
        <v>2</v>
      </c>
      <c r="O169" s="10">
        <v>0</v>
      </c>
      <c r="P169" s="10">
        <v>0</v>
      </c>
      <c r="Q169" s="52">
        <v>0</v>
      </c>
      <c r="R169" s="10">
        <v>0</v>
      </c>
      <c r="S169" s="52">
        <v>0</v>
      </c>
      <c r="T169" s="10">
        <v>0</v>
      </c>
      <c r="U169" s="10">
        <v>0</v>
      </c>
      <c r="V169" s="10">
        <v>0</v>
      </c>
      <c r="W169" s="10">
        <v>0</v>
      </c>
      <c r="X169" s="52">
        <v>0</v>
      </c>
      <c r="Y169" s="52">
        <v>0</v>
      </c>
      <c r="Z169" s="52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1</v>
      </c>
      <c r="AL169" s="10"/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52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1">
        <f t="shared" si="2"/>
        <v>3</v>
      </c>
      <c r="BD169" s="10">
        <v>0</v>
      </c>
    </row>
    <row r="170" spans="1:56" ht="18" x14ac:dyDescent="0.25">
      <c r="A170" s="9">
        <v>2006</v>
      </c>
      <c r="B170" s="10" t="s">
        <v>58</v>
      </c>
      <c r="C170" s="10">
        <v>5</v>
      </c>
      <c r="D170" s="78">
        <v>9</v>
      </c>
      <c r="E170" s="10"/>
      <c r="F170" s="10" t="s">
        <v>56</v>
      </c>
      <c r="G170" s="10"/>
      <c r="H170" s="10">
        <v>0</v>
      </c>
      <c r="I170" s="10">
        <v>0</v>
      </c>
      <c r="J170" s="10">
        <v>0</v>
      </c>
      <c r="K170" s="52">
        <v>0</v>
      </c>
      <c r="L170" s="52">
        <v>0</v>
      </c>
      <c r="M170" s="10">
        <v>0</v>
      </c>
      <c r="N170" s="10">
        <v>1</v>
      </c>
      <c r="O170" s="10">
        <v>0</v>
      </c>
      <c r="P170" s="10">
        <v>0</v>
      </c>
      <c r="Q170" s="52">
        <v>0</v>
      </c>
      <c r="R170" s="10">
        <v>0</v>
      </c>
      <c r="S170" s="52">
        <v>0</v>
      </c>
      <c r="T170" s="10">
        <v>0</v>
      </c>
      <c r="U170" s="10">
        <v>0</v>
      </c>
      <c r="V170" s="10">
        <v>0</v>
      </c>
      <c r="W170" s="10">
        <v>0</v>
      </c>
      <c r="X170" s="52">
        <v>0</v>
      </c>
      <c r="Y170" s="52">
        <v>1</v>
      </c>
      <c r="Z170" s="52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/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52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1">
        <f t="shared" si="2"/>
        <v>2</v>
      </c>
      <c r="BD170" s="10">
        <v>1</v>
      </c>
    </row>
    <row r="171" spans="1:56" ht="18" x14ac:dyDescent="0.25">
      <c r="A171" s="9">
        <v>2006</v>
      </c>
      <c r="B171" s="10" t="s">
        <v>58</v>
      </c>
      <c r="C171" s="10">
        <v>5</v>
      </c>
      <c r="D171" s="78">
        <v>10</v>
      </c>
      <c r="E171" s="10"/>
      <c r="F171" s="10" t="s">
        <v>56</v>
      </c>
      <c r="G171" s="10"/>
      <c r="H171" s="10">
        <v>0</v>
      </c>
      <c r="I171" s="10">
        <v>0</v>
      </c>
      <c r="J171" s="10">
        <v>0</v>
      </c>
      <c r="K171" s="52">
        <v>0</v>
      </c>
      <c r="L171" s="52">
        <v>0</v>
      </c>
      <c r="M171" s="10">
        <v>0</v>
      </c>
      <c r="N171" s="10">
        <v>1</v>
      </c>
      <c r="O171" s="10">
        <v>0</v>
      </c>
      <c r="P171" s="10">
        <v>0</v>
      </c>
      <c r="Q171" s="52">
        <v>0</v>
      </c>
      <c r="R171" s="10">
        <v>0</v>
      </c>
      <c r="S171" s="52">
        <v>0</v>
      </c>
      <c r="T171" s="10">
        <v>0</v>
      </c>
      <c r="U171" s="10">
        <v>0</v>
      </c>
      <c r="V171" s="10">
        <v>0</v>
      </c>
      <c r="W171" s="10">
        <v>0</v>
      </c>
      <c r="X171" s="52">
        <v>0</v>
      </c>
      <c r="Y171" s="52">
        <v>0</v>
      </c>
      <c r="Z171" s="52">
        <v>0</v>
      </c>
      <c r="AA171" s="10">
        <v>1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/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52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1">
        <f t="shared" si="2"/>
        <v>2</v>
      </c>
      <c r="BD171" s="10">
        <v>0</v>
      </c>
    </row>
    <row r="172" spans="1:56" ht="18" x14ac:dyDescent="0.25">
      <c r="A172" s="9">
        <v>2006</v>
      </c>
      <c r="B172" s="10" t="s">
        <v>58</v>
      </c>
      <c r="C172" s="10">
        <v>6</v>
      </c>
      <c r="D172" s="78">
        <v>1</v>
      </c>
      <c r="E172" s="10"/>
      <c r="F172" s="10" t="s">
        <v>56</v>
      </c>
      <c r="G172" s="10"/>
      <c r="H172" s="10">
        <v>0</v>
      </c>
      <c r="I172" s="10">
        <v>0</v>
      </c>
      <c r="J172" s="10">
        <v>0</v>
      </c>
      <c r="K172" s="52">
        <v>0</v>
      </c>
      <c r="L172" s="52">
        <v>0</v>
      </c>
      <c r="M172" s="10">
        <v>0</v>
      </c>
      <c r="N172" s="10">
        <v>1</v>
      </c>
      <c r="O172" s="10">
        <v>0</v>
      </c>
      <c r="P172" s="10">
        <v>0</v>
      </c>
      <c r="Q172" s="52">
        <v>0</v>
      </c>
      <c r="R172" s="10">
        <v>0</v>
      </c>
      <c r="S172" s="52">
        <v>3</v>
      </c>
      <c r="T172" s="10">
        <v>0</v>
      </c>
      <c r="U172" s="10">
        <v>0</v>
      </c>
      <c r="V172" s="10">
        <v>0</v>
      </c>
      <c r="W172" s="10">
        <v>0</v>
      </c>
      <c r="X172" s="52">
        <v>0</v>
      </c>
      <c r="Y172" s="52">
        <v>3</v>
      </c>
      <c r="Z172" s="52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/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52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1">
        <f t="shared" si="2"/>
        <v>7</v>
      </c>
      <c r="BD172" s="10">
        <v>0</v>
      </c>
    </row>
    <row r="173" spans="1:56" ht="18" x14ac:dyDescent="0.25">
      <c r="A173" s="9">
        <v>2006</v>
      </c>
      <c r="B173" s="10" t="s">
        <v>58</v>
      </c>
      <c r="C173" s="10">
        <v>6</v>
      </c>
      <c r="D173" s="78">
        <v>2</v>
      </c>
      <c r="E173" s="10"/>
      <c r="F173" s="10" t="s">
        <v>56</v>
      </c>
      <c r="G173" s="10"/>
      <c r="H173" s="10">
        <v>0</v>
      </c>
      <c r="I173" s="10">
        <v>0</v>
      </c>
      <c r="J173" s="10">
        <v>0</v>
      </c>
      <c r="K173" s="52">
        <v>0</v>
      </c>
      <c r="L173" s="52">
        <v>0</v>
      </c>
      <c r="M173" s="10">
        <v>0</v>
      </c>
      <c r="N173" s="10">
        <v>0</v>
      </c>
      <c r="O173" s="10">
        <v>0</v>
      </c>
      <c r="P173" s="10">
        <v>0</v>
      </c>
      <c r="Q173" s="52">
        <v>0</v>
      </c>
      <c r="R173" s="10">
        <v>0</v>
      </c>
      <c r="S173" s="52">
        <v>1</v>
      </c>
      <c r="T173" s="10">
        <v>0</v>
      </c>
      <c r="U173" s="10">
        <v>0</v>
      </c>
      <c r="V173" s="10">
        <v>1</v>
      </c>
      <c r="W173" s="10">
        <v>0</v>
      </c>
      <c r="X173" s="52">
        <v>0</v>
      </c>
      <c r="Y173" s="52">
        <v>1</v>
      </c>
      <c r="Z173" s="52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/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52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1">
        <f t="shared" si="2"/>
        <v>3</v>
      </c>
      <c r="BD173" s="10">
        <v>0</v>
      </c>
    </row>
    <row r="174" spans="1:56" ht="18" x14ac:dyDescent="0.25">
      <c r="A174" s="9">
        <v>2006</v>
      </c>
      <c r="B174" s="10" t="s">
        <v>58</v>
      </c>
      <c r="C174" s="10">
        <v>6</v>
      </c>
      <c r="D174" s="78">
        <v>3</v>
      </c>
      <c r="E174" s="10"/>
      <c r="F174" s="10" t="s">
        <v>56</v>
      </c>
      <c r="G174" s="10"/>
      <c r="H174" s="10">
        <v>0</v>
      </c>
      <c r="I174" s="10">
        <v>0</v>
      </c>
      <c r="J174" s="10">
        <v>0</v>
      </c>
      <c r="K174" s="52">
        <v>0</v>
      </c>
      <c r="L174" s="52">
        <v>0</v>
      </c>
      <c r="M174" s="10">
        <v>0</v>
      </c>
      <c r="N174" s="10">
        <v>1</v>
      </c>
      <c r="O174" s="10">
        <v>0</v>
      </c>
      <c r="P174" s="10">
        <v>0</v>
      </c>
      <c r="Q174" s="52">
        <v>0</v>
      </c>
      <c r="R174" s="10">
        <v>0</v>
      </c>
      <c r="S174" s="52">
        <v>1</v>
      </c>
      <c r="T174" s="10">
        <v>0</v>
      </c>
      <c r="U174" s="10">
        <v>0</v>
      </c>
      <c r="V174" s="10">
        <v>0</v>
      </c>
      <c r="W174" s="10">
        <v>0</v>
      </c>
      <c r="X174" s="52">
        <v>0</v>
      </c>
      <c r="Y174" s="52">
        <v>0</v>
      </c>
      <c r="Z174" s="52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/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52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1">
        <f t="shared" si="2"/>
        <v>2</v>
      </c>
      <c r="BD174" s="10">
        <v>1</v>
      </c>
    </row>
    <row r="175" spans="1:56" ht="18" x14ac:dyDescent="0.25">
      <c r="A175" s="9">
        <v>2006</v>
      </c>
      <c r="B175" s="10" t="s">
        <v>58</v>
      </c>
      <c r="C175" s="10">
        <v>6</v>
      </c>
      <c r="D175" s="78">
        <v>4</v>
      </c>
      <c r="E175" s="10"/>
      <c r="F175" s="10" t="s">
        <v>56</v>
      </c>
      <c r="G175" s="10"/>
      <c r="H175" s="10">
        <v>2</v>
      </c>
      <c r="I175" s="10">
        <v>0</v>
      </c>
      <c r="J175" s="10">
        <v>0</v>
      </c>
      <c r="K175" s="52">
        <v>0</v>
      </c>
      <c r="L175" s="52">
        <v>0</v>
      </c>
      <c r="M175" s="10">
        <v>0</v>
      </c>
      <c r="N175" s="10">
        <v>0</v>
      </c>
      <c r="O175" s="10">
        <v>0</v>
      </c>
      <c r="P175" s="10">
        <v>0</v>
      </c>
      <c r="Q175" s="52">
        <v>0</v>
      </c>
      <c r="R175" s="10">
        <v>0</v>
      </c>
      <c r="S175" s="52">
        <v>0</v>
      </c>
      <c r="T175" s="10">
        <v>0</v>
      </c>
      <c r="U175" s="10">
        <v>0</v>
      </c>
      <c r="V175" s="10">
        <v>0</v>
      </c>
      <c r="W175" s="10">
        <v>0</v>
      </c>
      <c r="X175" s="52">
        <v>0</v>
      </c>
      <c r="Y175" s="52">
        <v>0</v>
      </c>
      <c r="Z175" s="52">
        <v>2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/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52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1">
        <f t="shared" si="2"/>
        <v>4</v>
      </c>
      <c r="BD175" s="10">
        <v>0</v>
      </c>
    </row>
    <row r="176" spans="1:56" ht="18" x14ac:dyDescent="0.25">
      <c r="A176" s="9">
        <v>2006</v>
      </c>
      <c r="B176" s="10" t="s">
        <v>58</v>
      </c>
      <c r="C176" s="10">
        <v>6</v>
      </c>
      <c r="D176" s="78">
        <v>5</v>
      </c>
      <c r="E176" s="10"/>
      <c r="F176" s="10" t="s">
        <v>56</v>
      </c>
      <c r="G176" s="10"/>
      <c r="H176" s="10">
        <v>1</v>
      </c>
      <c r="I176" s="10">
        <v>0</v>
      </c>
      <c r="J176" s="10">
        <v>0</v>
      </c>
      <c r="K176" s="52">
        <v>0</v>
      </c>
      <c r="L176" s="52">
        <v>0</v>
      </c>
      <c r="M176" s="10">
        <v>0</v>
      </c>
      <c r="N176" s="10">
        <v>1</v>
      </c>
      <c r="O176" s="10">
        <v>0</v>
      </c>
      <c r="P176" s="10">
        <v>0</v>
      </c>
      <c r="Q176" s="52">
        <v>0</v>
      </c>
      <c r="R176" s="10">
        <v>0</v>
      </c>
      <c r="S176" s="52">
        <v>1</v>
      </c>
      <c r="T176" s="10">
        <v>0</v>
      </c>
      <c r="U176" s="10">
        <v>0</v>
      </c>
      <c r="V176" s="10">
        <v>0</v>
      </c>
      <c r="W176" s="10">
        <v>0</v>
      </c>
      <c r="X176" s="52">
        <v>0</v>
      </c>
      <c r="Y176" s="52">
        <v>1</v>
      </c>
      <c r="Z176" s="52">
        <v>1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/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52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1">
        <f t="shared" si="2"/>
        <v>5</v>
      </c>
      <c r="BD176" s="10">
        <v>0</v>
      </c>
    </row>
    <row r="177" spans="1:56" ht="18" x14ac:dyDescent="0.25">
      <c r="A177" s="9">
        <v>2006</v>
      </c>
      <c r="B177" s="10" t="s">
        <v>58</v>
      </c>
      <c r="C177" s="10">
        <v>6</v>
      </c>
      <c r="D177" s="78">
        <v>6</v>
      </c>
      <c r="E177" s="10"/>
      <c r="F177" s="10" t="s">
        <v>56</v>
      </c>
      <c r="G177" s="10"/>
      <c r="H177" s="10">
        <v>0</v>
      </c>
      <c r="I177" s="10">
        <v>0</v>
      </c>
      <c r="J177" s="10">
        <v>0</v>
      </c>
      <c r="K177" s="52">
        <v>0</v>
      </c>
      <c r="L177" s="52">
        <v>0</v>
      </c>
      <c r="M177" s="10">
        <v>0</v>
      </c>
      <c r="N177" s="10">
        <v>11</v>
      </c>
      <c r="O177" s="10">
        <v>0</v>
      </c>
      <c r="P177" s="10">
        <v>0</v>
      </c>
      <c r="Q177" s="52">
        <v>0</v>
      </c>
      <c r="R177" s="10">
        <v>0</v>
      </c>
      <c r="S177" s="52">
        <v>1</v>
      </c>
      <c r="T177" s="10">
        <v>0</v>
      </c>
      <c r="U177" s="10">
        <v>0</v>
      </c>
      <c r="V177" s="10">
        <v>0</v>
      </c>
      <c r="W177" s="10">
        <v>0</v>
      </c>
      <c r="X177" s="52">
        <v>0</v>
      </c>
      <c r="Y177" s="52">
        <v>0</v>
      </c>
      <c r="Z177" s="52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/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52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1">
        <f t="shared" si="2"/>
        <v>12</v>
      </c>
      <c r="BD177" s="10">
        <v>0</v>
      </c>
    </row>
    <row r="178" spans="1:56" ht="18" x14ac:dyDescent="0.25">
      <c r="A178" s="9">
        <v>2006</v>
      </c>
      <c r="B178" s="10" t="s">
        <v>58</v>
      </c>
      <c r="C178" s="10">
        <v>6</v>
      </c>
      <c r="D178" s="78">
        <v>7</v>
      </c>
      <c r="E178" s="10"/>
      <c r="F178" s="10" t="s">
        <v>56</v>
      </c>
      <c r="G178" s="10"/>
      <c r="H178" s="10">
        <v>0</v>
      </c>
      <c r="I178" s="10">
        <v>0</v>
      </c>
      <c r="J178" s="10">
        <v>0</v>
      </c>
      <c r="K178" s="52">
        <v>0</v>
      </c>
      <c r="L178" s="52">
        <v>0</v>
      </c>
      <c r="M178" s="10">
        <v>0</v>
      </c>
      <c r="N178" s="10">
        <v>1</v>
      </c>
      <c r="O178" s="10">
        <v>0</v>
      </c>
      <c r="P178" s="10">
        <v>0</v>
      </c>
      <c r="Q178" s="52">
        <v>0</v>
      </c>
      <c r="R178" s="10">
        <v>0</v>
      </c>
      <c r="S178" s="52">
        <v>1</v>
      </c>
      <c r="T178" s="10">
        <v>0</v>
      </c>
      <c r="U178" s="10">
        <v>0</v>
      </c>
      <c r="V178" s="10">
        <v>2</v>
      </c>
      <c r="W178" s="10">
        <v>0</v>
      </c>
      <c r="X178" s="52">
        <v>0</v>
      </c>
      <c r="Y178" s="52">
        <v>0</v>
      </c>
      <c r="Z178" s="52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/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52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1">
        <f t="shared" si="2"/>
        <v>4</v>
      </c>
      <c r="BD178" s="10">
        <v>0</v>
      </c>
    </row>
    <row r="179" spans="1:56" ht="18" x14ac:dyDescent="0.25">
      <c r="A179" s="9">
        <v>2006</v>
      </c>
      <c r="B179" s="10" t="s">
        <v>58</v>
      </c>
      <c r="C179" s="10">
        <v>6</v>
      </c>
      <c r="D179" s="78">
        <v>8</v>
      </c>
      <c r="E179" s="10"/>
      <c r="F179" s="10" t="s">
        <v>56</v>
      </c>
      <c r="G179" s="10"/>
      <c r="H179" s="10">
        <v>3</v>
      </c>
      <c r="I179" s="10">
        <v>0</v>
      </c>
      <c r="J179" s="10">
        <v>0</v>
      </c>
      <c r="K179" s="52">
        <v>0</v>
      </c>
      <c r="L179" s="52">
        <v>0</v>
      </c>
      <c r="M179" s="10">
        <v>0</v>
      </c>
      <c r="N179" s="10">
        <v>1</v>
      </c>
      <c r="O179" s="10">
        <v>0</v>
      </c>
      <c r="P179" s="10">
        <v>0</v>
      </c>
      <c r="Q179" s="52">
        <v>0</v>
      </c>
      <c r="R179" s="10">
        <v>0</v>
      </c>
      <c r="S179" s="52">
        <v>0</v>
      </c>
      <c r="T179" s="10">
        <v>0</v>
      </c>
      <c r="U179" s="10">
        <v>0</v>
      </c>
      <c r="V179" s="10">
        <v>0</v>
      </c>
      <c r="W179" s="10">
        <v>0</v>
      </c>
      <c r="X179" s="52">
        <v>0</v>
      </c>
      <c r="Y179" s="52">
        <v>0</v>
      </c>
      <c r="Z179" s="52">
        <v>3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/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52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1">
        <f t="shared" si="2"/>
        <v>7</v>
      </c>
      <c r="BD179" s="10">
        <v>0</v>
      </c>
    </row>
    <row r="180" spans="1:56" ht="18" x14ac:dyDescent="0.25">
      <c r="A180" s="9">
        <v>2006</v>
      </c>
      <c r="B180" s="10" t="s">
        <v>58</v>
      </c>
      <c r="C180" s="10">
        <v>6</v>
      </c>
      <c r="D180" s="78">
        <v>9</v>
      </c>
      <c r="E180" s="10"/>
      <c r="F180" s="10" t="s">
        <v>56</v>
      </c>
      <c r="G180" s="10"/>
      <c r="H180" s="10">
        <v>0</v>
      </c>
      <c r="I180" s="10">
        <v>0</v>
      </c>
      <c r="J180" s="10">
        <v>0</v>
      </c>
      <c r="K180" s="52">
        <v>0</v>
      </c>
      <c r="L180" s="52">
        <v>0</v>
      </c>
      <c r="M180" s="10">
        <v>0</v>
      </c>
      <c r="N180" s="10">
        <v>1</v>
      </c>
      <c r="O180" s="10">
        <v>0</v>
      </c>
      <c r="P180" s="10">
        <v>0</v>
      </c>
      <c r="Q180" s="52">
        <v>0</v>
      </c>
      <c r="R180" s="10">
        <v>0</v>
      </c>
      <c r="S180" s="52">
        <v>0</v>
      </c>
      <c r="T180" s="10">
        <v>0</v>
      </c>
      <c r="U180" s="10">
        <v>0</v>
      </c>
      <c r="V180" s="10">
        <v>0</v>
      </c>
      <c r="W180" s="10">
        <v>0</v>
      </c>
      <c r="X180" s="52">
        <v>0</v>
      </c>
      <c r="Y180" s="52">
        <v>0</v>
      </c>
      <c r="Z180" s="52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1</v>
      </c>
      <c r="AJ180" s="10">
        <v>0</v>
      </c>
      <c r="AK180" s="10">
        <v>0</v>
      </c>
      <c r="AL180" s="10"/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52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1">
        <f t="shared" si="2"/>
        <v>2</v>
      </c>
      <c r="BD180" s="10">
        <v>0</v>
      </c>
    </row>
    <row r="181" spans="1:56" ht="18" x14ac:dyDescent="0.25">
      <c r="A181" s="9">
        <v>2006</v>
      </c>
      <c r="B181" s="10" t="s">
        <v>58</v>
      </c>
      <c r="C181" s="10">
        <v>6</v>
      </c>
      <c r="D181" s="78">
        <v>10</v>
      </c>
      <c r="E181" s="10"/>
      <c r="F181" s="10" t="s">
        <v>56</v>
      </c>
      <c r="G181" s="10"/>
      <c r="H181" s="10">
        <v>1</v>
      </c>
      <c r="I181" s="10">
        <v>0</v>
      </c>
      <c r="J181" s="10">
        <v>0</v>
      </c>
      <c r="K181" s="52">
        <v>0</v>
      </c>
      <c r="L181" s="52">
        <v>0</v>
      </c>
      <c r="M181" s="10">
        <v>0</v>
      </c>
      <c r="N181" s="10">
        <v>0</v>
      </c>
      <c r="O181" s="10">
        <v>0</v>
      </c>
      <c r="P181" s="10">
        <v>0</v>
      </c>
      <c r="Q181" s="52">
        <v>0</v>
      </c>
      <c r="R181" s="10">
        <v>0</v>
      </c>
      <c r="S181" s="52">
        <v>0</v>
      </c>
      <c r="T181" s="10">
        <v>0</v>
      </c>
      <c r="U181" s="10">
        <v>0</v>
      </c>
      <c r="V181" s="10">
        <v>0</v>
      </c>
      <c r="W181" s="10">
        <v>0</v>
      </c>
      <c r="X181" s="52">
        <v>0</v>
      </c>
      <c r="Y181" s="52">
        <v>0</v>
      </c>
      <c r="Z181" s="52">
        <v>1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/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52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1">
        <f t="shared" si="2"/>
        <v>2</v>
      </c>
      <c r="BD181" s="10">
        <v>0</v>
      </c>
    </row>
    <row r="182" spans="1:56" s="120" customFormat="1" ht="18" x14ac:dyDescent="0.25">
      <c r="A182" s="134">
        <v>2006</v>
      </c>
      <c r="B182" s="135" t="s">
        <v>59</v>
      </c>
      <c r="C182" s="135">
        <v>1</v>
      </c>
      <c r="D182" s="136">
        <v>1</v>
      </c>
      <c r="E182" s="135"/>
      <c r="F182" s="135" t="s">
        <v>56</v>
      </c>
      <c r="G182" s="135"/>
      <c r="H182" s="135">
        <v>1</v>
      </c>
      <c r="I182" s="135">
        <v>0</v>
      </c>
      <c r="J182" s="135">
        <v>0</v>
      </c>
      <c r="K182" s="135">
        <v>0</v>
      </c>
      <c r="L182" s="135">
        <v>0</v>
      </c>
      <c r="M182" s="135">
        <v>0</v>
      </c>
      <c r="N182" s="135">
        <v>0</v>
      </c>
      <c r="O182" s="135">
        <v>0</v>
      </c>
      <c r="P182" s="135">
        <v>0</v>
      </c>
      <c r="Q182" s="135">
        <v>0</v>
      </c>
      <c r="R182" s="135">
        <v>0</v>
      </c>
      <c r="S182" s="135">
        <v>0</v>
      </c>
      <c r="T182" s="135">
        <v>0</v>
      </c>
      <c r="U182" s="135">
        <v>0</v>
      </c>
      <c r="V182" s="135">
        <v>2</v>
      </c>
      <c r="W182" s="135">
        <v>0</v>
      </c>
      <c r="X182" s="135">
        <v>0</v>
      </c>
      <c r="Y182" s="135">
        <v>0</v>
      </c>
      <c r="Z182" s="135">
        <v>1</v>
      </c>
      <c r="AA182" s="135">
        <v>0</v>
      </c>
      <c r="AB182" s="135">
        <v>0</v>
      </c>
      <c r="AC182" s="135">
        <v>0</v>
      </c>
      <c r="AD182" s="135">
        <v>0</v>
      </c>
      <c r="AE182" s="135">
        <v>0</v>
      </c>
      <c r="AF182" s="135">
        <v>0</v>
      </c>
      <c r="AG182" s="135">
        <v>0</v>
      </c>
      <c r="AH182" s="135">
        <v>0</v>
      </c>
      <c r="AI182" s="135">
        <v>1</v>
      </c>
      <c r="AJ182" s="135">
        <v>0</v>
      </c>
      <c r="AK182" s="135">
        <v>0</v>
      </c>
      <c r="AL182" s="135"/>
      <c r="AM182" s="135">
        <v>0</v>
      </c>
      <c r="AN182" s="135">
        <v>0</v>
      </c>
      <c r="AO182" s="135">
        <v>0</v>
      </c>
      <c r="AP182" s="135">
        <v>0</v>
      </c>
      <c r="AQ182" s="135">
        <v>0</v>
      </c>
      <c r="AR182" s="135">
        <v>0</v>
      </c>
      <c r="AS182" s="135">
        <v>0</v>
      </c>
      <c r="AT182" s="10">
        <v>0</v>
      </c>
      <c r="AU182" s="135">
        <v>0</v>
      </c>
      <c r="AV182" s="135">
        <v>0</v>
      </c>
      <c r="AW182" s="135">
        <v>0</v>
      </c>
      <c r="AX182" s="135">
        <v>0</v>
      </c>
      <c r="AY182" s="135">
        <v>0</v>
      </c>
      <c r="AZ182" s="135">
        <v>0</v>
      </c>
      <c r="BA182" s="135">
        <v>0</v>
      </c>
      <c r="BB182" s="137">
        <f t="shared" si="2"/>
        <v>5</v>
      </c>
      <c r="BD182" s="135">
        <v>0</v>
      </c>
    </row>
    <row r="183" spans="1:56" ht="18" x14ac:dyDescent="0.25">
      <c r="A183" s="9">
        <v>2006</v>
      </c>
      <c r="B183" s="10" t="s">
        <v>59</v>
      </c>
      <c r="C183" s="10">
        <v>1</v>
      </c>
      <c r="D183" s="78">
        <v>2</v>
      </c>
      <c r="E183" s="10"/>
      <c r="F183" s="10" t="s">
        <v>56</v>
      </c>
      <c r="G183" s="10"/>
      <c r="H183" s="10">
        <v>0</v>
      </c>
      <c r="I183" s="10">
        <v>0</v>
      </c>
      <c r="J183" s="10">
        <v>0</v>
      </c>
      <c r="K183" s="52">
        <v>0</v>
      </c>
      <c r="L183" s="52">
        <v>0</v>
      </c>
      <c r="M183" s="10">
        <v>0</v>
      </c>
      <c r="N183" s="10">
        <v>4</v>
      </c>
      <c r="O183" s="10">
        <v>0</v>
      </c>
      <c r="P183" s="10">
        <v>0</v>
      </c>
      <c r="Q183" s="52">
        <v>0</v>
      </c>
      <c r="R183" s="10">
        <v>0</v>
      </c>
      <c r="S183" s="52">
        <v>0</v>
      </c>
      <c r="T183" s="10">
        <v>0</v>
      </c>
      <c r="U183" s="10">
        <v>0</v>
      </c>
      <c r="V183" s="10">
        <v>0</v>
      </c>
      <c r="W183" s="10">
        <v>0</v>
      </c>
      <c r="X183" s="52">
        <v>0</v>
      </c>
      <c r="Y183" s="52">
        <v>0</v>
      </c>
      <c r="Z183" s="52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/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52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1">
        <f t="shared" si="2"/>
        <v>4</v>
      </c>
      <c r="BD183" s="10">
        <v>0</v>
      </c>
    </row>
    <row r="184" spans="1:56" ht="18" x14ac:dyDescent="0.25">
      <c r="A184" s="9">
        <v>2006</v>
      </c>
      <c r="B184" s="10" t="s">
        <v>59</v>
      </c>
      <c r="C184" s="10">
        <v>1</v>
      </c>
      <c r="D184" s="78">
        <v>3</v>
      </c>
      <c r="E184" s="10"/>
      <c r="F184" s="10" t="s">
        <v>56</v>
      </c>
      <c r="G184" s="10"/>
      <c r="H184" s="10">
        <v>2</v>
      </c>
      <c r="I184" s="10">
        <v>0</v>
      </c>
      <c r="J184" s="10">
        <v>0</v>
      </c>
      <c r="K184" s="52">
        <v>0</v>
      </c>
      <c r="L184" s="52">
        <v>0</v>
      </c>
      <c r="M184" s="10">
        <v>0</v>
      </c>
      <c r="N184" s="10">
        <v>0</v>
      </c>
      <c r="O184" s="10">
        <v>0</v>
      </c>
      <c r="P184" s="10">
        <v>0</v>
      </c>
      <c r="Q184" s="52">
        <v>0</v>
      </c>
      <c r="R184" s="10">
        <v>0</v>
      </c>
      <c r="S184" s="52">
        <v>0</v>
      </c>
      <c r="T184" s="10">
        <v>0</v>
      </c>
      <c r="U184" s="10">
        <v>0</v>
      </c>
      <c r="V184" s="10">
        <v>0</v>
      </c>
      <c r="W184" s="10">
        <v>0</v>
      </c>
      <c r="X184" s="52">
        <v>0</v>
      </c>
      <c r="Y184" s="52">
        <v>0</v>
      </c>
      <c r="Z184" s="52">
        <v>2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/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52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1">
        <f t="shared" si="2"/>
        <v>4</v>
      </c>
      <c r="BD184" s="10">
        <v>0</v>
      </c>
    </row>
    <row r="185" spans="1:56" ht="18" x14ac:dyDescent="0.25">
      <c r="A185" s="9">
        <v>2006</v>
      </c>
      <c r="B185" s="10" t="s">
        <v>59</v>
      </c>
      <c r="C185" s="10">
        <v>1</v>
      </c>
      <c r="D185" s="78">
        <v>4</v>
      </c>
      <c r="E185" s="10"/>
      <c r="F185" s="10" t="s">
        <v>56</v>
      </c>
      <c r="G185" s="10"/>
      <c r="H185" s="10">
        <v>0</v>
      </c>
      <c r="I185" s="10">
        <v>0</v>
      </c>
      <c r="J185" s="10">
        <v>0</v>
      </c>
      <c r="K185" s="52">
        <v>0</v>
      </c>
      <c r="L185" s="52">
        <v>0</v>
      </c>
      <c r="M185" s="10">
        <v>0</v>
      </c>
      <c r="N185" s="10">
        <v>0</v>
      </c>
      <c r="O185" s="10">
        <v>0</v>
      </c>
      <c r="P185" s="10">
        <v>0</v>
      </c>
      <c r="Q185" s="52">
        <v>0</v>
      </c>
      <c r="R185" s="10">
        <v>0</v>
      </c>
      <c r="S185" s="52">
        <v>0</v>
      </c>
      <c r="T185" s="10">
        <v>0</v>
      </c>
      <c r="U185" s="10">
        <v>0</v>
      </c>
      <c r="V185" s="10">
        <v>5</v>
      </c>
      <c r="W185" s="10">
        <v>0</v>
      </c>
      <c r="X185" s="52">
        <v>0</v>
      </c>
      <c r="Y185" s="52">
        <v>0</v>
      </c>
      <c r="Z185" s="52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/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52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1">
        <f t="shared" si="2"/>
        <v>5</v>
      </c>
      <c r="BD185" s="10">
        <v>0</v>
      </c>
    </row>
    <row r="186" spans="1:56" ht="18" x14ac:dyDescent="0.25">
      <c r="A186" s="9">
        <v>2006</v>
      </c>
      <c r="B186" s="10" t="s">
        <v>59</v>
      </c>
      <c r="C186" s="10">
        <v>1</v>
      </c>
      <c r="D186" s="78">
        <v>5</v>
      </c>
      <c r="E186" s="10"/>
      <c r="F186" s="10" t="s">
        <v>56</v>
      </c>
      <c r="G186" s="10"/>
      <c r="H186" s="10">
        <v>0</v>
      </c>
      <c r="I186" s="10">
        <v>0</v>
      </c>
      <c r="J186" s="10">
        <v>0</v>
      </c>
      <c r="K186" s="52">
        <v>0</v>
      </c>
      <c r="L186" s="52">
        <v>0</v>
      </c>
      <c r="M186" s="10">
        <v>0</v>
      </c>
      <c r="N186" s="10">
        <v>4</v>
      </c>
      <c r="O186" s="10">
        <v>0</v>
      </c>
      <c r="P186" s="10">
        <v>0</v>
      </c>
      <c r="Q186" s="52">
        <v>0</v>
      </c>
      <c r="R186" s="10">
        <v>0</v>
      </c>
      <c r="S186" s="52">
        <v>0</v>
      </c>
      <c r="T186" s="10">
        <v>0</v>
      </c>
      <c r="U186" s="10">
        <v>0</v>
      </c>
      <c r="V186" s="10">
        <v>5</v>
      </c>
      <c r="W186" s="10">
        <v>0</v>
      </c>
      <c r="X186" s="52">
        <v>0</v>
      </c>
      <c r="Y186" s="52">
        <v>0</v>
      </c>
      <c r="Z186" s="52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/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52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1">
        <f t="shared" si="2"/>
        <v>9</v>
      </c>
      <c r="BD186" s="10">
        <v>0</v>
      </c>
    </row>
    <row r="187" spans="1:56" ht="18" x14ac:dyDescent="0.25">
      <c r="A187" s="9">
        <v>2006</v>
      </c>
      <c r="B187" s="10" t="s">
        <v>59</v>
      </c>
      <c r="C187" s="10">
        <v>1</v>
      </c>
      <c r="D187" s="78">
        <v>6</v>
      </c>
      <c r="E187" s="10"/>
      <c r="F187" s="10" t="s">
        <v>56</v>
      </c>
      <c r="G187" s="10"/>
      <c r="H187" s="10">
        <v>0</v>
      </c>
      <c r="I187" s="10">
        <v>0</v>
      </c>
      <c r="J187" s="10">
        <v>0</v>
      </c>
      <c r="K187" s="52">
        <v>0</v>
      </c>
      <c r="L187" s="52">
        <v>0</v>
      </c>
      <c r="M187" s="10">
        <v>0</v>
      </c>
      <c r="N187" s="10">
        <v>1</v>
      </c>
      <c r="O187" s="10">
        <v>0</v>
      </c>
      <c r="P187" s="10">
        <v>0</v>
      </c>
      <c r="Q187" s="52">
        <v>0</v>
      </c>
      <c r="R187" s="10">
        <v>0</v>
      </c>
      <c r="S187" s="52">
        <v>0</v>
      </c>
      <c r="T187" s="10">
        <v>0</v>
      </c>
      <c r="U187" s="10">
        <v>0</v>
      </c>
      <c r="V187" s="10">
        <v>0</v>
      </c>
      <c r="W187" s="10">
        <v>0</v>
      </c>
      <c r="X187" s="52">
        <v>0</v>
      </c>
      <c r="Y187" s="52">
        <v>0</v>
      </c>
      <c r="Z187" s="52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/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52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1">
        <f t="shared" si="2"/>
        <v>1</v>
      </c>
      <c r="BD187" s="10">
        <v>0</v>
      </c>
    </row>
    <row r="188" spans="1:56" ht="18" x14ac:dyDescent="0.25">
      <c r="A188" s="9">
        <v>2006</v>
      </c>
      <c r="B188" s="10" t="s">
        <v>59</v>
      </c>
      <c r="C188" s="10">
        <v>1</v>
      </c>
      <c r="D188" s="78">
        <v>7</v>
      </c>
      <c r="E188" s="10"/>
      <c r="F188" s="10" t="s">
        <v>56</v>
      </c>
      <c r="G188" s="10"/>
      <c r="H188" s="10">
        <v>0</v>
      </c>
      <c r="I188" s="10">
        <v>2</v>
      </c>
      <c r="J188" s="10">
        <v>0</v>
      </c>
      <c r="K188" s="52">
        <v>0</v>
      </c>
      <c r="L188" s="52">
        <v>0</v>
      </c>
      <c r="M188" s="10">
        <v>0</v>
      </c>
      <c r="N188" s="10">
        <v>2</v>
      </c>
      <c r="O188" s="10">
        <v>0</v>
      </c>
      <c r="P188" s="10">
        <v>0</v>
      </c>
      <c r="Q188" s="52">
        <v>0</v>
      </c>
      <c r="R188" s="10">
        <v>0</v>
      </c>
      <c r="S188" s="52">
        <v>0</v>
      </c>
      <c r="T188" s="10">
        <v>0</v>
      </c>
      <c r="U188" s="10">
        <v>0</v>
      </c>
      <c r="V188" s="10">
        <v>0</v>
      </c>
      <c r="W188" s="10">
        <v>0</v>
      </c>
      <c r="X188" s="52">
        <v>0</v>
      </c>
      <c r="Y188" s="52">
        <v>0</v>
      </c>
      <c r="Z188" s="52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/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52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1">
        <f t="shared" si="2"/>
        <v>4</v>
      </c>
      <c r="BD188" s="10">
        <v>0</v>
      </c>
    </row>
    <row r="189" spans="1:56" ht="18" x14ac:dyDescent="0.25">
      <c r="A189" s="9">
        <v>2006</v>
      </c>
      <c r="B189" s="10" t="s">
        <v>59</v>
      </c>
      <c r="C189" s="10">
        <v>1</v>
      </c>
      <c r="D189" s="78">
        <v>8</v>
      </c>
      <c r="E189" s="10"/>
      <c r="F189" s="10" t="s">
        <v>56</v>
      </c>
      <c r="G189" s="10"/>
      <c r="H189" s="10">
        <v>0</v>
      </c>
      <c r="I189" s="10">
        <v>0</v>
      </c>
      <c r="J189" s="10">
        <v>0</v>
      </c>
      <c r="K189" s="52">
        <v>0</v>
      </c>
      <c r="L189" s="52">
        <v>0</v>
      </c>
      <c r="M189" s="10">
        <v>0</v>
      </c>
      <c r="N189" s="10">
        <v>1</v>
      </c>
      <c r="O189" s="10">
        <v>0</v>
      </c>
      <c r="P189" s="10">
        <v>0</v>
      </c>
      <c r="Q189" s="52">
        <v>0</v>
      </c>
      <c r="R189" s="10">
        <v>0</v>
      </c>
      <c r="S189" s="52">
        <v>0</v>
      </c>
      <c r="T189" s="10">
        <v>0</v>
      </c>
      <c r="U189" s="10">
        <v>0</v>
      </c>
      <c r="V189" s="10">
        <v>0</v>
      </c>
      <c r="W189" s="10">
        <v>0</v>
      </c>
      <c r="X189" s="52">
        <v>0</v>
      </c>
      <c r="Y189" s="52">
        <v>0</v>
      </c>
      <c r="Z189" s="52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/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52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1">
        <f t="shared" si="2"/>
        <v>1</v>
      </c>
      <c r="BD189" s="10">
        <v>0</v>
      </c>
    </row>
    <row r="190" spans="1:56" ht="18" x14ac:dyDescent="0.25">
      <c r="A190" s="9">
        <v>2006</v>
      </c>
      <c r="B190" s="10" t="s">
        <v>59</v>
      </c>
      <c r="C190" s="10">
        <v>1</v>
      </c>
      <c r="D190" s="78">
        <v>9</v>
      </c>
      <c r="E190" s="10"/>
      <c r="F190" s="10" t="s">
        <v>56</v>
      </c>
      <c r="G190" s="10"/>
      <c r="H190" s="10">
        <v>0</v>
      </c>
      <c r="I190" s="10">
        <v>0</v>
      </c>
      <c r="J190" s="10">
        <v>0</v>
      </c>
      <c r="K190" s="52">
        <v>0</v>
      </c>
      <c r="L190" s="52">
        <v>0</v>
      </c>
      <c r="M190" s="10">
        <v>0</v>
      </c>
      <c r="N190" s="10">
        <v>0</v>
      </c>
      <c r="O190" s="10">
        <v>0</v>
      </c>
      <c r="P190" s="10">
        <v>0</v>
      </c>
      <c r="Q190" s="52">
        <v>0</v>
      </c>
      <c r="R190" s="10">
        <v>0</v>
      </c>
      <c r="S190" s="52">
        <v>2</v>
      </c>
      <c r="T190" s="10">
        <v>0</v>
      </c>
      <c r="U190" s="10">
        <v>0</v>
      </c>
      <c r="V190" s="10">
        <v>1</v>
      </c>
      <c r="W190" s="10">
        <v>0</v>
      </c>
      <c r="X190" s="52">
        <v>1</v>
      </c>
      <c r="Y190" s="52">
        <v>0</v>
      </c>
      <c r="Z190" s="52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/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52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1">
        <f t="shared" si="2"/>
        <v>4</v>
      </c>
      <c r="BD190" s="10">
        <v>0</v>
      </c>
    </row>
    <row r="191" spans="1:56" ht="18" x14ac:dyDescent="0.25">
      <c r="A191" s="9">
        <v>2006</v>
      </c>
      <c r="B191" s="10" t="s">
        <v>59</v>
      </c>
      <c r="C191" s="10">
        <v>1</v>
      </c>
      <c r="D191" s="78">
        <v>10</v>
      </c>
      <c r="E191" s="10"/>
      <c r="F191" s="10" t="s">
        <v>56</v>
      </c>
      <c r="G191" s="10"/>
      <c r="H191" s="10">
        <v>0</v>
      </c>
      <c r="I191" s="10">
        <v>0</v>
      </c>
      <c r="J191" s="10">
        <v>0</v>
      </c>
      <c r="K191" s="52">
        <v>0</v>
      </c>
      <c r="L191" s="52">
        <v>0</v>
      </c>
      <c r="M191" s="10">
        <v>0</v>
      </c>
      <c r="N191" s="10">
        <v>0</v>
      </c>
      <c r="O191" s="10">
        <v>0</v>
      </c>
      <c r="P191" s="10">
        <v>0</v>
      </c>
      <c r="Q191" s="52">
        <v>0</v>
      </c>
      <c r="R191" s="10">
        <v>0</v>
      </c>
      <c r="S191" s="52">
        <v>0</v>
      </c>
      <c r="T191" s="10">
        <v>0</v>
      </c>
      <c r="U191" s="10">
        <v>0</v>
      </c>
      <c r="V191" s="10">
        <v>2</v>
      </c>
      <c r="W191" s="10">
        <v>0</v>
      </c>
      <c r="X191" s="52">
        <v>0</v>
      </c>
      <c r="Y191" s="52">
        <v>0</v>
      </c>
      <c r="Z191" s="52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/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52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1">
        <f t="shared" si="2"/>
        <v>2</v>
      </c>
      <c r="BD191" s="10">
        <v>0</v>
      </c>
    </row>
    <row r="192" spans="1:56" ht="18" x14ac:dyDescent="0.25">
      <c r="A192" s="9">
        <v>2006</v>
      </c>
      <c r="B192" s="10" t="s">
        <v>59</v>
      </c>
      <c r="C192" s="10">
        <v>2</v>
      </c>
      <c r="D192" s="78">
        <v>1</v>
      </c>
      <c r="E192" s="10"/>
      <c r="F192" s="10" t="s">
        <v>56</v>
      </c>
      <c r="G192" s="10"/>
      <c r="H192" s="10">
        <v>0</v>
      </c>
      <c r="I192" s="10">
        <v>0</v>
      </c>
      <c r="J192" s="10">
        <v>0</v>
      </c>
      <c r="K192" s="52">
        <v>0</v>
      </c>
      <c r="L192" s="52">
        <v>0</v>
      </c>
      <c r="M192" s="10">
        <v>0</v>
      </c>
      <c r="N192" s="10">
        <v>1</v>
      </c>
      <c r="O192" s="10">
        <v>0</v>
      </c>
      <c r="P192" s="10">
        <v>0</v>
      </c>
      <c r="Q192" s="52">
        <v>0</v>
      </c>
      <c r="R192" s="10">
        <v>0</v>
      </c>
      <c r="S192" s="52">
        <v>0</v>
      </c>
      <c r="T192" s="10">
        <v>0</v>
      </c>
      <c r="U192" s="10">
        <v>0</v>
      </c>
      <c r="V192" s="10">
        <v>1</v>
      </c>
      <c r="W192" s="10">
        <v>0</v>
      </c>
      <c r="X192" s="52">
        <v>0</v>
      </c>
      <c r="Y192" s="52">
        <v>0</v>
      </c>
      <c r="Z192" s="52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/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52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1">
        <f t="shared" si="2"/>
        <v>2</v>
      </c>
      <c r="BD192" s="10">
        <v>0</v>
      </c>
    </row>
    <row r="193" spans="1:56" ht="18" x14ac:dyDescent="0.25">
      <c r="A193" s="9">
        <v>2006</v>
      </c>
      <c r="B193" s="10" t="s">
        <v>59</v>
      </c>
      <c r="C193" s="10">
        <v>2</v>
      </c>
      <c r="D193" s="78">
        <v>2</v>
      </c>
      <c r="E193" s="10"/>
      <c r="F193" s="10" t="s">
        <v>56</v>
      </c>
      <c r="G193" s="10"/>
      <c r="H193" s="10">
        <v>0</v>
      </c>
      <c r="I193" s="10">
        <v>0</v>
      </c>
      <c r="J193" s="10">
        <v>0</v>
      </c>
      <c r="K193" s="52">
        <v>0</v>
      </c>
      <c r="L193" s="52">
        <v>0</v>
      </c>
      <c r="M193" s="10">
        <v>0</v>
      </c>
      <c r="N193" s="10">
        <v>1</v>
      </c>
      <c r="O193" s="10">
        <v>0</v>
      </c>
      <c r="P193" s="10">
        <v>0</v>
      </c>
      <c r="Q193" s="52">
        <v>0</v>
      </c>
      <c r="R193" s="10">
        <v>0</v>
      </c>
      <c r="S193" s="52">
        <v>1</v>
      </c>
      <c r="T193" s="10">
        <v>0</v>
      </c>
      <c r="U193" s="10">
        <v>0</v>
      </c>
      <c r="V193" s="10">
        <v>2</v>
      </c>
      <c r="W193" s="10">
        <v>0</v>
      </c>
      <c r="X193" s="52">
        <v>0</v>
      </c>
      <c r="Y193" s="52">
        <v>0</v>
      </c>
      <c r="Z193" s="52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/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52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1">
        <f t="shared" si="2"/>
        <v>4</v>
      </c>
      <c r="BD193" s="10">
        <v>0</v>
      </c>
    </row>
    <row r="194" spans="1:56" ht="18" x14ac:dyDescent="0.25">
      <c r="A194" s="9">
        <v>2006</v>
      </c>
      <c r="B194" s="10" t="s">
        <v>59</v>
      </c>
      <c r="C194" s="10">
        <v>2</v>
      </c>
      <c r="D194" s="78">
        <v>3</v>
      </c>
      <c r="E194" s="10"/>
      <c r="F194" s="10" t="s">
        <v>56</v>
      </c>
      <c r="G194" s="10"/>
      <c r="H194" s="10">
        <v>3</v>
      </c>
      <c r="I194" s="10">
        <v>0</v>
      </c>
      <c r="J194" s="10">
        <v>0</v>
      </c>
      <c r="K194" s="52">
        <v>0</v>
      </c>
      <c r="L194" s="52">
        <v>0</v>
      </c>
      <c r="M194" s="10">
        <v>0</v>
      </c>
      <c r="N194" s="10">
        <v>8</v>
      </c>
      <c r="O194" s="10">
        <v>0</v>
      </c>
      <c r="P194" s="10">
        <v>0</v>
      </c>
      <c r="Q194" s="52">
        <v>0</v>
      </c>
      <c r="R194" s="10">
        <v>0</v>
      </c>
      <c r="S194" s="52">
        <v>0</v>
      </c>
      <c r="T194" s="10">
        <v>0</v>
      </c>
      <c r="U194" s="10">
        <v>0</v>
      </c>
      <c r="V194" s="10">
        <v>2</v>
      </c>
      <c r="W194" s="10">
        <v>0</v>
      </c>
      <c r="X194" s="52">
        <v>0</v>
      </c>
      <c r="Y194" s="52">
        <v>0</v>
      </c>
      <c r="Z194" s="52">
        <v>3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/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52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1">
        <f t="shared" si="2"/>
        <v>16</v>
      </c>
      <c r="BD194" s="10">
        <v>0</v>
      </c>
    </row>
    <row r="195" spans="1:56" ht="18" x14ac:dyDescent="0.25">
      <c r="A195" s="9">
        <v>2006</v>
      </c>
      <c r="B195" s="10" t="s">
        <v>59</v>
      </c>
      <c r="C195" s="10">
        <v>2</v>
      </c>
      <c r="D195" s="78">
        <v>4</v>
      </c>
      <c r="E195" s="10"/>
      <c r="F195" s="10" t="s">
        <v>56</v>
      </c>
      <c r="G195" s="10"/>
      <c r="H195" s="10">
        <v>0</v>
      </c>
      <c r="I195" s="10">
        <v>1</v>
      </c>
      <c r="J195" s="10">
        <v>0</v>
      </c>
      <c r="K195" s="52">
        <v>0</v>
      </c>
      <c r="L195" s="52">
        <v>0</v>
      </c>
      <c r="M195" s="10">
        <v>0</v>
      </c>
      <c r="N195" s="10">
        <v>3</v>
      </c>
      <c r="O195" s="10">
        <v>0</v>
      </c>
      <c r="P195" s="10">
        <v>0</v>
      </c>
      <c r="Q195" s="52">
        <v>0</v>
      </c>
      <c r="R195" s="10">
        <v>0</v>
      </c>
      <c r="S195" s="52">
        <v>1</v>
      </c>
      <c r="T195" s="10">
        <v>0</v>
      </c>
      <c r="U195" s="10">
        <v>0</v>
      </c>
      <c r="V195" s="10">
        <v>0</v>
      </c>
      <c r="W195" s="10">
        <v>0</v>
      </c>
      <c r="X195" s="52">
        <v>0</v>
      </c>
      <c r="Y195" s="52">
        <v>0</v>
      </c>
      <c r="Z195" s="52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1</v>
      </c>
      <c r="AL195" s="10"/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52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1">
        <f t="shared" ref="BB195:BB258" si="3">SUM(H195:AS195)</f>
        <v>6</v>
      </c>
      <c r="BD195" s="10">
        <v>0</v>
      </c>
    </row>
    <row r="196" spans="1:56" ht="18" x14ac:dyDescent="0.25">
      <c r="A196" s="9">
        <v>2006</v>
      </c>
      <c r="B196" s="10" t="s">
        <v>59</v>
      </c>
      <c r="C196" s="10">
        <v>2</v>
      </c>
      <c r="D196" s="78">
        <v>5</v>
      </c>
      <c r="E196" s="10"/>
      <c r="F196" s="10" t="s">
        <v>56</v>
      </c>
      <c r="G196" s="10"/>
      <c r="H196" s="10">
        <v>1</v>
      </c>
      <c r="I196" s="10">
        <v>0</v>
      </c>
      <c r="J196" s="10">
        <v>0</v>
      </c>
      <c r="K196" s="52">
        <v>0</v>
      </c>
      <c r="L196" s="52">
        <v>0</v>
      </c>
      <c r="M196" s="10">
        <v>0</v>
      </c>
      <c r="N196" s="10">
        <v>0</v>
      </c>
      <c r="O196" s="10">
        <v>0</v>
      </c>
      <c r="P196" s="10">
        <v>0</v>
      </c>
      <c r="Q196" s="52">
        <v>0</v>
      </c>
      <c r="R196" s="10">
        <v>0</v>
      </c>
      <c r="S196" s="52">
        <v>0</v>
      </c>
      <c r="T196" s="10">
        <v>0</v>
      </c>
      <c r="U196" s="10">
        <v>0</v>
      </c>
      <c r="V196" s="10">
        <v>0</v>
      </c>
      <c r="W196" s="10">
        <v>0</v>
      </c>
      <c r="X196" s="52">
        <v>0</v>
      </c>
      <c r="Y196" s="52">
        <v>0</v>
      </c>
      <c r="Z196" s="52">
        <v>1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/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52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1">
        <f t="shared" si="3"/>
        <v>2</v>
      </c>
      <c r="BD196" s="10">
        <v>0</v>
      </c>
    </row>
    <row r="197" spans="1:56" ht="18" x14ac:dyDescent="0.25">
      <c r="A197" s="9">
        <v>2006</v>
      </c>
      <c r="B197" s="10" t="s">
        <v>59</v>
      </c>
      <c r="C197" s="10">
        <v>2</v>
      </c>
      <c r="D197" s="78">
        <v>6</v>
      </c>
      <c r="E197" s="10"/>
      <c r="F197" s="10" t="s">
        <v>56</v>
      </c>
      <c r="G197" s="10"/>
      <c r="H197" s="10">
        <v>0</v>
      </c>
      <c r="I197" s="10">
        <v>1</v>
      </c>
      <c r="J197" s="10">
        <v>0</v>
      </c>
      <c r="K197" s="52">
        <v>0</v>
      </c>
      <c r="L197" s="52">
        <v>0</v>
      </c>
      <c r="M197" s="10">
        <v>0</v>
      </c>
      <c r="N197" s="10">
        <v>0</v>
      </c>
      <c r="O197" s="10">
        <v>0</v>
      </c>
      <c r="P197" s="10">
        <v>0</v>
      </c>
      <c r="Q197" s="52">
        <v>0</v>
      </c>
      <c r="R197" s="10">
        <v>0</v>
      </c>
      <c r="S197" s="52">
        <v>0</v>
      </c>
      <c r="T197" s="10">
        <v>0</v>
      </c>
      <c r="U197" s="10">
        <v>0</v>
      </c>
      <c r="V197" s="10">
        <v>1</v>
      </c>
      <c r="W197" s="10">
        <v>0</v>
      </c>
      <c r="X197" s="52">
        <v>0</v>
      </c>
      <c r="Y197" s="52">
        <v>0</v>
      </c>
      <c r="Z197" s="52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2</v>
      </c>
      <c r="AL197" s="10"/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52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1">
        <f t="shared" si="3"/>
        <v>4</v>
      </c>
      <c r="BD197" s="10">
        <v>0</v>
      </c>
    </row>
    <row r="198" spans="1:56" ht="18" x14ac:dyDescent="0.25">
      <c r="A198" s="9">
        <v>2006</v>
      </c>
      <c r="B198" s="10" t="s">
        <v>59</v>
      </c>
      <c r="C198" s="10">
        <v>2</v>
      </c>
      <c r="D198" s="78">
        <v>7</v>
      </c>
      <c r="E198" s="10"/>
      <c r="F198" s="10" t="s">
        <v>56</v>
      </c>
      <c r="G198" s="10"/>
      <c r="H198" s="10">
        <v>0</v>
      </c>
      <c r="I198" s="10">
        <v>0</v>
      </c>
      <c r="J198" s="10">
        <v>0</v>
      </c>
      <c r="K198" s="52">
        <v>0</v>
      </c>
      <c r="L198" s="52">
        <v>0</v>
      </c>
      <c r="M198" s="10">
        <v>0</v>
      </c>
      <c r="N198" s="10">
        <v>1</v>
      </c>
      <c r="O198" s="10">
        <v>0</v>
      </c>
      <c r="P198" s="10">
        <v>0</v>
      </c>
      <c r="Q198" s="52">
        <v>0</v>
      </c>
      <c r="R198" s="10">
        <v>0</v>
      </c>
      <c r="S198" s="52">
        <v>1</v>
      </c>
      <c r="T198" s="10">
        <v>0</v>
      </c>
      <c r="U198" s="10">
        <v>0</v>
      </c>
      <c r="V198" s="10">
        <v>0</v>
      </c>
      <c r="W198" s="10">
        <v>0</v>
      </c>
      <c r="X198" s="52">
        <v>0</v>
      </c>
      <c r="Y198" s="52">
        <v>0</v>
      </c>
      <c r="Z198" s="52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/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52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1">
        <f t="shared" si="3"/>
        <v>2</v>
      </c>
      <c r="BD198" s="10">
        <v>0</v>
      </c>
    </row>
    <row r="199" spans="1:56" ht="18" x14ac:dyDescent="0.25">
      <c r="A199" s="9">
        <v>2006</v>
      </c>
      <c r="B199" s="10" t="s">
        <v>59</v>
      </c>
      <c r="C199" s="10">
        <v>2</v>
      </c>
      <c r="D199" s="78">
        <v>8</v>
      </c>
      <c r="E199" s="10"/>
      <c r="F199" s="10" t="s">
        <v>56</v>
      </c>
      <c r="G199" s="10"/>
      <c r="H199" s="10">
        <v>0</v>
      </c>
      <c r="I199" s="10">
        <v>0</v>
      </c>
      <c r="J199" s="10">
        <v>0</v>
      </c>
      <c r="K199" s="52">
        <v>0</v>
      </c>
      <c r="L199" s="52">
        <v>0</v>
      </c>
      <c r="M199" s="10">
        <v>0</v>
      </c>
      <c r="N199" s="10">
        <v>0</v>
      </c>
      <c r="O199" s="10">
        <v>0</v>
      </c>
      <c r="P199" s="10">
        <v>0</v>
      </c>
      <c r="Q199" s="52">
        <v>0</v>
      </c>
      <c r="R199" s="10">
        <v>0</v>
      </c>
      <c r="S199" s="52">
        <v>0</v>
      </c>
      <c r="T199" s="10">
        <v>0</v>
      </c>
      <c r="U199" s="10">
        <v>0</v>
      </c>
      <c r="V199" s="10">
        <v>0</v>
      </c>
      <c r="W199" s="10">
        <v>0</v>
      </c>
      <c r="X199" s="52">
        <v>1</v>
      </c>
      <c r="Y199" s="52">
        <v>0</v>
      </c>
      <c r="Z199" s="52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/>
      <c r="AM199" s="10">
        <v>0</v>
      </c>
      <c r="AN199" s="10">
        <v>0</v>
      </c>
      <c r="AO199" s="10">
        <v>1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52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1">
        <f t="shared" si="3"/>
        <v>2</v>
      </c>
      <c r="BD199" s="10">
        <v>0</v>
      </c>
    </row>
    <row r="200" spans="1:56" ht="18" x14ac:dyDescent="0.25">
      <c r="A200" s="9">
        <v>2006</v>
      </c>
      <c r="B200" s="10" t="s">
        <v>59</v>
      </c>
      <c r="C200" s="10">
        <v>2</v>
      </c>
      <c r="D200" s="78">
        <v>9</v>
      </c>
      <c r="E200" s="10"/>
      <c r="F200" s="10" t="s">
        <v>56</v>
      </c>
      <c r="G200" s="10"/>
      <c r="H200" s="10">
        <v>0</v>
      </c>
      <c r="I200" s="10">
        <v>0</v>
      </c>
      <c r="J200" s="10">
        <v>0</v>
      </c>
      <c r="K200" s="52">
        <v>0</v>
      </c>
      <c r="L200" s="52">
        <v>0</v>
      </c>
      <c r="M200" s="10">
        <v>0</v>
      </c>
      <c r="N200" s="10">
        <v>5</v>
      </c>
      <c r="O200" s="10">
        <v>0</v>
      </c>
      <c r="P200" s="10">
        <v>0</v>
      </c>
      <c r="Q200" s="52">
        <v>0</v>
      </c>
      <c r="R200" s="10">
        <v>0</v>
      </c>
      <c r="S200" s="52">
        <v>0</v>
      </c>
      <c r="T200" s="10">
        <v>0</v>
      </c>
      <c r="U200" s="10">
        <v>0</v>
      </c>
      <c r="V200" s="10">
        <v>0</v>
      </c>
      <c r="W200" s="10">
        <v>0</v>
      </c>
      <c r="X200" s="52">
        <v>0</v>
      </c>
      <c r="Y200" s="52">
        <v>0</v>
      </c>
      <c r="Z200" s="52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/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52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1">
        <f t="shared" si="3"/>
        <v>5</v>
      </c>
      <c r="BD200" s="10">
        <v>0</v>
      </c>
    </row>
    <row r="201" spans="1:56" ht="18" x14ac:dyDescent="0.25">
      <c r="A201" s="9">
        <v>2006</v>
      </c>
      <c r="B201" s="10" t="s">
        <v>59</v>
      </c>
      <c r="C201" s="10">
        <v>2</v>
      </c>
      <c r="D201" s="78">
        <v>10</v>
      </c>
      <c r="E201" s="10"/>
      <c r="F201" s="10" t="s">
        <v>56</v>
      </c>
      <c r="G201" s="10"/>
      <c r="H201" s="10">
        <v>0</v>
      </c>
      <c r="I201" s="10">
        <v>0</v>
      </c>
      <c r="J201" s="10">
        <v>0</v>
      </c>
      <c r="K201" s="52">
        <v>0</v>
      </c>
      <c r="L201" s="52">
        <v>0</v>
      </c>
      <c r="M201" s="10">
        <v>0</v>
      </c>
      <c r="N201" s="10">
        <v>0</v>
      </c>
      <c r="O201" s="10">
        <v>0</v>
      </c>
      <c r="P201" s="10">
        <v>0</v>
      </c>
      <c r="Q201" s="52">
        <v>0</v>
      </c>
      <c r="R201" s="10">
        <v>0</v>
      </c>
      <c r="S201" s="52">
        <v>5</v>
      </c>
      <c r="T201" s="10">
        <v>0</v>
      </c>
      <c r="U201" s="10">
        <v>0</v>
      </c>
      <c r="V201" s="10">
        <v>0</v>
      </c>
      <c r="W201" s="10">
        <v>0</v>
      </c>
      <c r="X201" s="52">
        <v>0</v>
      </c>
      <c r="Y201" s="52">
        <v>6</v>
      </c>
      <c r="Z201" s="52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1</v>
      </c>
      <c r="AH201" s="10">
        <v>0</v>
      </c>
      <c r="AI201" s="10">
        <v>0</v>
      </c>
      <c r="AJ201" s="10">
        <v>0</v>
      </c>
      <c r="AK201" s="10">
        <v>0</v>
      </c>
      <c r="AL201" s="10"/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52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1">
        <f t="shared" si="3"/>
        <v>12</v>
      </c>
      <c r="BD201" s="10">
        <v>0</v>
      </c>
    </row>
    <row r="202" spans="1:56" ht="18" x14ac:dyDescent="0.25">
      <c r="A202" s="9">
        <v>2006</v>
      </c>
      <c r="B202" s="10" t="s">
        <v>59</v>
      </c>
      <c r="C202" s="10">
        <v>3</v>
      </c>
      <c r="D202" s="78">
        <v>1</v>
      </c>
      <c r="E202" s="10"/>
      <c r="F202" s="10" t="s">
        <v>56</v>
      </c>
      <c r="G202" s="10"/>
      <c r="H202" s="10">
        <v>1</v>
      </c>
      <c r="I202" s="10">
        <v>0</v>
      </c>
      <c r="J202" s="10">
        <v>0</v>
      </c>
      <c r="K202" s="52">
        <v>0</v>
      </c>
      <c r="L202" s="52">
        <v>0</v>
      </c>
      <c r="M202" s="10">
        <v>0</v>
      </c>
      <c r="N202" s="10">
        <v>1</v>
      </c>
      <c r="O202" s="10">
        <v>0</v>
      </c>
      <c r="P202" s="10">
        <v>0</v>
      </c>
      <c r="Q202" s="52">
        <v>0</v>
      </c>
      <c r="R202" s="10">
        <v>0</v>
      </c>
      <c r="S202" s="52">
        <v>0</v>
      </c>
      <c r="T202" s="10">
        <v>0</v>
      </c>
      <c r="U202" s="10">
        <v>0</v>
      </c>
      <c r="V202" s="10">
        <v>1</v>
      </c>
      <c r="W202" s="10">
        <v>0</v>
      </c>
      <c r="X202" s="52">
        <v>0</v>
      </c>
      <c r="Y202" s="52">
        <v>0</v>
      </c>
      <c r="Z202" s="52">
        <v>1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/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52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1">
        <f t="shared" si="3"/>
        <v>4</v>
      </c>
      <c r="BD202" s="10">
        <v>0</v>
      </c>
    </row>
    <row r="203" spans="1:56" ht="18" x14ac:dyDescent="0.25">
      <c r="A203" s="9">
        <v>2006</v>
      </c>
      <c r="B203" s="10" t="s">
        <v>59</v>
      </c>
      <c r="C203" s="10">
        <v>3</v>
      </c>
      <c r="D203" s="78">
        <v>2</v>
      </c>
      <c r="E203" s="10"/>
      <c r="F203" s="10" t="s">
        <v>56</v>
      </c>
      <c r="G203" s="10"/>
      <c r="H203" s="10">
        <v>0</v>
      </c>
      <c r="I203" s="10">
        <v>0</v>
      </c>
      <c r="J203" s="10">
        <v>0</v>
      </c>
      <c r="K203" s="52">
        <v>0</v>
      </c>
      <c r="L203" s="52">
        <v>0</v>
      </c>
      <c r="M203" s="10">
        <v>0</v>
      </c>
      <c r="N203" s="10">
        <v>1</v>
      </c>
      <c r="O203" s="10">
        <v>0</v>
      </c>
      <c r="P203" s="10">
        <v>0</v>
      </c>
      <c r="Q203" s="52">
        <v>0</v>
      </c>
      <c r="R203" s="10">
        <v>0</v>
      </c>
      <c r="S203" s="52">
        <v>0</v>
      </c>
      <c r="T203" s="10">
        <v>0</v>
      </c>
      <c r="U203" s="10">
        <v>0</v>
      </c>
      <c r="V203" s="10">
        <v>1</v>
      </c>
      <c r="W203" s="10">
        <v>0</v>
      </c>
      <c r="X203" s="52">
        <v>0</v>
      </c>
      <c r="Y203" s="52">
        <v>0</v>
      </c>
      <c r="Z203" s="52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/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52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1">
        <f t="shared" si="3"/>
        <v>2</v>
      </c>
      <c r="BD203" s="10">
        <v>0</v>
      </c>
    </row>
    <row r="204" spans="1:56" ht="18" x14ac:dyDescent="0.25">
      <c r="A204" s="9">
        <v>2006</v>
      </c>
      <c r="B204" s="10" t="s">
        <v>59</v>
      </c>
      <c r="C204" s="10">
        <v>3</v>
      </c>
      <c r="D204" s="78">
        <v>3</v>
      </c>
      <c r="E204" s="10"/>
      <c r="F204" s="10" t="s">
        <v>56</v>
      </c>
      <c r="G204" s="10"/>
      <c r="H204" s="10">
        <v>1</v>
      </c>
      <c r="I204" s="10">
        <v>1</v>
      </c>
      <c r="J204" s="10">
        <v>0</v>
      </c>
      <c r="K204" s="52">
        <v>0</v>
      </c>
      <c r="L204" s="52">
        <v>0</v>
      </c>
      <c r="M204" s="10">
        <v>0</v>
      </c>
      <c r="N204" s="10">
        <v>3</v>
      </c>
      <c r="O204" s="10">
        <v>0</v>
      </c>
      <c r="P204" s="10">
        <v>0</v>
      </c>
      <c r="Q204" s="52">
        <v>0</v>
      </c>
      <c r="R204" s="10">
        <v>0</v>
      </c>
      <c r="S204" s="52">
        <v>0</v>
      </c>
      <c r="T204" s="10">
        <v>0</v>
      </c>
      <c r="U204" s="10">
        <v>0</v>
      </c>
      <c r="V204" s="10">
        <v>1</v>
      </c>
      <c r="W204" s="10">
        <v>0</v>
      </c>
      <c r="X204" s="52">
        <v>0</v>
      </c>
      <c r="Y204" s="52">
        <v>0</v>
      </c>
      <c r="Z204" s="52">
        <v>1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/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52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1">
        <f t="shared" si="3"/>
        <v>7</v>
      </c>
      <c r="BD204" s="10">
        <v>0</v>
      </c>
    </row>
    <row r="205" spans="1:56" ht="18" x14ac:dyDescent="0.25">
      <c r="A205" s="9">
        <v>2006</v>
      </c>
      <c r="B205" s="10" t="s">
        <v>59</v>
      </c>
      <c r="C205" s="10">
        <v>3</v>
      </c>
      <c r="D205" s="78">
        <v>4</v>
      </c>
      <c r="E205" s="10"/>
      <c r="F205" s="10" t="s">
        <v>56</v>
      </c>
      <c r="G205" s="10"/>
      <c r="H205" s="10">
        <v>0</v>
      </c>
      <c r="I205" s="10">
        <v>0</v>
      </c>
      <c r="J205" s="10">
        <v>0</v>
      </c>
      <c r="K205" s="52">
        <v>0</v>
      </c>
      <c r="L205" s="52">
        <v>0</v>
      </c>
      <c r="M205" s="10">
        <v>0</v>
      </c>
      <c r="N205" s="10">
        <v>2</v>
      </c>
      <c r="O205" s="10">
        <v>0</v>
      </c>
      <c r="P205" s="10">
        <v>0</v>
      </c>
      <c r="Q205" s="52">
        <v>0</v>
      </c>
      <c r="R205" s="10">
        <v>0</v>
      </c>
      <c r="S205" s="52">
        <v>0</v>
      </c>
      <c r="T205" s="10">
        <v>0</v>
      </c>
      <c r="U205" s="10">
        <v>0</v>
      </c>
      <c r="V205" s="10">
        <v>0</v>
      </c>
      <c r="W205" s="10">
        <v>0</v>
      </c>
      <c r="X205" s="52">
        <v>0</v>
      </c>
      <c r="Y205" s="52">
        <v>0</v>
      </c>
      <c r="Z205" s="52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1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/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52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1">
        <f t="shared" si="3"/>
        <v>3</v>
      </c>
      <c r="BD205" s="10">
        <v>0</v>
      </c>
    </row>
    <row r="206" spans="1:56" ht="18" x14ac:dyDescent="0.25">
      <c r="A206" s="9">
        <v>2006</v>
      </c>
      <c r="B206" s="10" t="s">
        <v>59</v>
      </c>
      <c r="C206" s="10">
        <v>3</v>
      </c>
      <c r="D206" s="78">
        <v>5</v>
      </c>
      <c r="E206" s="10"/>
      <c r="F206" s="10" t="s">
        <v>56</v>
      </c>
      <c r="G206" s="10"/>
      <c r="H206" s="10">
        <v>0</v>
      </c>
      <c r="I206" s="10">
        <v>0</v>
      </c>
      <c r="J206" s="10">
        <v>0</v>
      </c>
      <c r="K206" s="52">
        <v>0</v>
      </c>
      <c r="L206" s="52">
        <v>0</v>
      </c>
      <c r="M206" s="10">
        <v>0</v>
      </c>
      <c r="N206" s="10">
        <v>4</v>
      </c>
      <c r="O206" s="10">
        <v>0</v>
      </c>
      <c r="P206" s="10">
        <v>0</v>
      </c>
      <c r="Q206" s="52">
        <v>0</v>
      </c>
      <c r="R206" s="10">
        <v>0</v>
      </c>
      <c r="S206" s="52">
        <v>0</v>
      </c>
      <c r="T206" s="10">
        <v>0</v>
      </c>
      <c r="U206" s="10">
        <v>0</v>
      </c>
      <c r="V206" s="10">
        <v>0</v>
      </c>
      <c r="W206" s="10">
        <v>0</v>
      </c>
      <c r="X206" s="52">
        <v>0</v>
      </c>
      <c r="Y206" s="52">
        <v>0</v>
      </c>
      <c r="Z206" s="52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/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52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1">
        <f t="shared" si="3"/>
        <v>4</v>
      </c>
      <c r="BD206" s="10">
        <v>0</v>
      </c>
    </row>
    <row r="207" spans="1:56" ht="18" x14ac:dyDescent="0.25">
      <c r="A207" s="9">
        <v>2006</v>
      </c>
      <c r="B207" s="10" t="s">
        <v>59</v>
      </c>
      <c r="C207" s="10">
        <v>3</v>
      </c>
      <c r="D207" s="78">
        <v>6</v>
      </c>
      <c r="E207" s="10"/>
      <c r="F207" s="10" t="s">
        <v>56</v>
      </c>
      <c r="G207" s="10"/>
      <c r="H207" s="10">
        <v>0</v>
      </c>
      <c r="I207" s="10">
        <v>0</v>
      </c>
      <c r="J207" s="10">
        <v>0</v>
      </c>
      <c r="K207" s="52">
        <v>0</v>
      </c>
      <c r="L207" s="52">
        <v>0</v>
      </c>
      <c r="M207" s="10">
        <v>0</v>
      </c>
      <c r="N207" s="10">
        <v>6</v>
      </c>
      <c r="O207" s="10">
        <v>0</v>
      </c>
      <c r="P207" s="10">
        <v>0</v>
      </c>
      <c r="Q207" s="52">
        <v>0</v>
      </c>
      <c r="R207" s="10">
        <v>0</v>
      </c>
      <c r="S207" s="52">
        <v>0</v>
      </c>
      <c r="T207" s="10">
        <v>0</v>
      </c>
      <c r="U207" s="10">
        <v>0</v>
      </c>
      <c r="V207" s="10">
        <v>0</v>
      </c>
      <c r="W207" s="10">
        <v>0</v>
      </c>
      <c r="X207" s="52">
        <v>0</v>
      </c>
      <c r="Y207" s="52">
        <v>0</v>
      </c>
      <c r="Z207" s="52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/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52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1">
        <f t="shared" si="3"/>
        <v>6</v>
      </c>
      <c r="BD207" s="10">
        <v>0</v>
      </c>
    </row>
    <row r="208" spans="1:56" ht="18" x14ac:dyDescent="0.25">
      <c r="A208" s="9">
        <v>2006</v>
      </c>
      <c r="B208" s="10" t="s">
        <v>59</v>
      </c>
      <c r="C208" s="10">
        <v>3</v>
      </c>
      <c r="D208" s="78">
        <v>7</v>
      </c>
      <c r="E208" s="10"/>
      <c r="F208" s="10" t="s">
        <v>56</v>
      </c>
      <c r="G208" s="10"/>
      <c r="H208" s="10">
        <v>0</v>
      </c>
      <c r="I208" s="10">
        <v>0</v>
      </c>
      <c r="J208" s="10">
        <v>0</v>
      </c>
      <c r="K208" s="52">
        <v>0</v>
      </c>
      <c r="L208" s="52">
        <v>0</v>
      </c>
      <c r="M208" s="10">
        <v>0</v>
      </c>
      <c r="N208" s="10">
        <v>1</v>
      </c>
      <c r="O208" s="10">
        <v>0</v>
      </c>
      <c r="P208" s="10">
        <v>0</v>
      </c>
      <c r="Q208" s="52">
        <v>0</v>
      </c>
      <c r="R208" s="10">
        <v>0</v>
      </c>
      <c r="S208" s="52">
        <v>0</v>
      </c>
      <c r="T208" s="10">
        <v>0</v>
      </c>
      <c r="U208" s="10">
        <v>0</v>
      </c>
      <c r="V208" s="10">
        <v>1</v>
      </c>
      <c r="W208" s="10">
        <v>0</v>
      </c>
      <c r="X208" s="52">
        <v>0</v>
      </c>
      <c r="Y208" s="52">
        <v>0</v>
      </c>
      <c r="Z208" s="52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/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52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1">
        <f t="shared" si="3"/>
        <v>2</v>
      </c>
      <c r="BD208" s="10">
        <v>0</v>
      </c>
    </row>
    <row r="209" spans="1:56" ht="18" x14ac:dyDescent="0.25">
      <c r="A209" s="9">
        <v>2006</v>
      </c>
      <c r="B209" s="10" t="s">
        <v>59</v>
      </c>
      <c r="C209" s="10">
        <v>3</v>
      </c>
      <c r="D209" s="78">
        <v>8</v>
      </c>
      <c r="E209" s="10"/>
      <c r="F209" s="10" t="s">
        <v>56</v>
      </c>
      <c r="G209" s="10"/>
      <c r="H209" s="10">
        <v>2</v>
      </c>
      <c r="I209" s="10">
        <v>0</v>
      </c>
      <c r="J209" s="10">
        <v>0</v>
      </c>
      <c r="K209" s="52">
        <v>0</v>
      </c>
      <c r="L209" s="52">
        <v>0</v>
      </c>
      <c r="M209" s="10">
        <v>0</v>
      </c>
      <c r="N209" s="10">
        <v>3</v>
      </c>
      <c r="O209" s="10">
        <v>0</v>
      </c>
      <c r="P209" s="10">
        <v>0</v>
      </c>
      <c r="Q209" s="52">
        <v>0</v>
      </c>
      <c r="R209" s="10">
        <v>0</v>
      </c>
      <c r="S209" s="52">
        <v>0</v>
      </c>
      <c r="T209" s="10">
        <v>0</v>
      </c>
      <c r="U209" s="10">
        <v>0</v>
      </c>
      <c r="V209" s="10">
        <v>1</v>
      </c>
      <c r="W209" s="10">
        <v>0</v>
      </c>
      <c r="X209" s="52">
        <v>0</v>
      </c>
      <c r="Y209" s="52">
        <v>0</v>
      </c>
      <c r="Z209" s="52">
        <v>2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/>
      <c r="AM209" s="10">
        <v>0</v>
      </c>
      <c r="AN209" s="10">
        <v>0</v>
      </c>
      <c r="AO209" s="10">
        <v>1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52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1">
        <f t="shared" si="3"/>
        <v>9</v>
      </c>
      <c r="BD209" s="10">
        <v>0</v>
      </c>
    </row>
    <row r="210" spans="1:56" ht="18" x14ac:dyDescent="0.25">
      <c r="A210" s="9">
        <v>2006</v>
      </c>
      <c r="B210" s="10" t="s">
        <v>59</v>
      </c>
      <c r="C210" s="10">
        <v>3</v>
      </c>
      <c r="D210" s="78">
        <v>9</v>
      </c>
      <c r="E210" s="10"/>
      <c r="F210" s="10" t="s">
        <v>56</v>
      </c>
      <c r="G210" s="10"/>
      <c r="H210" s="10">
        <v>0</v>
      </c>
      <c r="I210" s="10">
        <v>0</v>
      </c>
      <c r="J210" s="10">
        <v>0</v>
      </c>
      <c r="K210" s="52">
        <v>0</v>
      </c>
      <c r="L210" s="52">
        <v>0</v>
      </c>
      <c r="M210" s="10">
        <v>0</v>
      </c>
      <c r="N210" s="10">
        <v>3</v>
      </c>
      <c r="O210" s="10">
        <v>0</v>
      </c>
      <c r="P210" s="10">
        <v>0</v>
      </c>
      <c r="Q210" s="52">
        <v>0</v>
      </c>
      <c r="R210" s="10">
        <v>0</v>
      </c>
      <c r="S210" s="52">
        <v>0</v>
      </c>
      <c r="T210" s="10">
        <v>0</v>
      </c>
      <c r="U210" s="10">
        <v>0</v>
      </c>
      <c r="V210" s="10">
        <v>2</v>
      </c>
      <c r="W210" s="10">
        <v>0</v>
      </c>
      <c r="X210" s="52">
        <v>0</v>
      </c>
      <c r="Y210" s="52">
        <v>0</v>
      </c>
      <c r="Z210" s="52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/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52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1">
        <f t="shared" si="3"/>
        <v>5</v>
      </c>
      <c r="BD210" s="10">
        <v>0</v>
      </c>
    </row>
    <row r="211" spans="1:56" ht="18" x14ac:dyDescent="0.25">
      <c r="A211" s="9">
        <v>2006</v>
      </c>
      <c r="B211" s="10" t="s">
        <v>59</v>
      </c>
      <c r="C211" s="10">
        <v>3</v>
      </c>
      <c r="D211" s="78">
        <v>10</v>
      </c>
      <c r="E211" s="10"/>
      <c r="F211" s="10" t="s">
        <v>56</v>
      </c>
      <c r="G211" s="10"/>
      <c r="H211" s="10">
        <v>0</v>
      </c>
      <c r="I211" s="10">
        <v>0</v>
      </c>
      <c r="J211" s="10">
        <v>0</v>
      </c>
      <c r="K211" s="52">
        <v>0</v>
      </c>
      <c r="L211" s="52">
        <v>0</v>
      </c>
      <c r="M211" s="10">
        <v>0</v>
      </c>
      <c r="N211" s="10">
        <v>3</v>
      </c>
      <c r="O211" s="10">
        <v>0</v>
      </c>
      <c r="P211" s="10">
        <v>0</v>
      </c>
      <c r="Q211" s="52">
        <v>0</v>
      </c>
      <c r="R211" s="10">
        <v>0</v>
      </c>
      <c r="S211" s="52">
        <v>1</v>
      </c>
      <c r="T211" s="10">
        <v>0</v>
      </c>
      <c r="U211" s="10">
        <v>0</v>
      </c>
      <c r="V211" s="10">
        <v>3</v>
      </c>
      <c r="W211" s="10">
        <v>0</v>
      </c>
      <c r="X211" s="52">
        <v>0</v>
      </c>
      <c r="Y211" s="52">
        <v>0</v>
      </c>
      <c r="Z211" s="52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/>
      <c r="AM211" s="10">
        <v>0</v>
      </c>
      <c r="AN211" s="10">
        <v>0</v>
      </c>
      <c r="AO211" s="10">
        <v>1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52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1">
        <f t="shared" si="3"/>
        <v>8</v>
      </c>
      <c r="BD211" s="10">
        <v>0</v>
      </c>
    </row>
    <row r="212" spans="1:56" ht="18" x14ac:dyDescent="0.25">
      <c r="A212" s="9">
        <v>2006</v>
      </c>
      <c r="B212" s="10" t="s">
        <v>59</v>
      </c>
      <c r="C212" s="10">
        <v>4</v>
      </c>
      <c r="D212" s="78">
        <v>1</v>
      </c>
      <c r="E212" s="10"/>
      <c r="F212" s="10" t="s">
        <v>56</v>
      </c>
      <c r="G212" s="10"/>
      <c r="H212" s="10">
        <v>1</v>
      </c>
      <c r="I212" s="10">
        <v>0</v>
      </c>
      <c r="J212" s="10">
        <v>0</v>
      </c>
      <c r="K212" s="52">
        <v>0</v>
      </c>
      <c r="L212" s="52">
        <v>0</v>
      </c>
      <c r="M212" s="10">
        <v>0</v>
      </c>
      <c r="N212" s="10">
        <v>0</v>
      </c>
      <c r="O212" s="10">
        <v>0</v>
      </c>
      <c r="P212" s="10">
        <v>0</v>
      </c>
      <c r="Q212" s="52">
        <v>0</v>
      </c>
      <c r="R212" s="10">
        <v>0</v>
      </c>
      <c r="S212" s="52">
        <v>0</v>
      </c>
      <c r="T212" s="10">
        <v>0</v>
      </c>
      <c r="U212" s="10">
        <v>0</v>
      </c>
      <c r="V212" s="10">
        <v>0</v>
      </c>
      <c r="W212" s="10">
        <v>0</v>
      </c>
      <c r="X212" s="52">
        <v>1</v>
      </c>
      <c r="Y212" s="52">
        <v>0</v>
      </c>
      <c r="Z212" s="52">
        <v>1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/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52">
        <v>0</v>
      </c>
      <c r="AW212" s="10">
        <v>0</v>
      </c>
      <c r="AX212" s="10">
        <v>0</v>
      </c>
      <c r="AY212" s="10">
        <v>1</v>
      </c>
      <c r="AZ212" s="10">
        <v>0</v>
      </c>
      <c r="BA212" s="10">
        <v>0</v>
      </c>
      <c r="BB212" s="11">
        <f t="shared" si="3"/>
        <v>3</v>
      </c>
      <c r="BD212" s="10">
        <v>1</v>
      </c>
    </row>
    <row r="213" spans="1:56" ht="18" x14ac:dyDescent="0.25">
      <c r="A213" s="9">
        <v>2006</v>
      </c>
      <c r="B213" s="10" t="s">
        <v>59</v>
      </c>
      <c r="C213" s="10">
        <v>4</v>
      </c>
      <c r="D213" s="78">
        <v>2</v>
      </c>
      <c r="E213" s="10"/>
      <c r="F213" s="10" t="s">
        <v>56</v>
      </c>
      <c r="G213" s="10"/>
      <c r="H213" s="10">
        <v>2</v>
      </c>
      <c r="I213" s="10">
        <v>0</v>
      </c>
      <c r="J213" s="10">
        <v>0</v>
      </c>
      <c r="K213" s="52">
        <v>0</v>
      </c>
      <c r="L213" s="52">
        <v>0</v>
      </c>
      <c r="M213" s="10">
        <v>0</v>
      </c>
      <c r="N213" s="10">
        <v>0</v>
      </c>
      <c r="O213" s="10">
        <v>0</v>
      </c>
      <c r="P213" s="10">
        <v>0</v>
      </c>
      <c r="Q213" s="52">
        <v>0</v>
      </c>
      <c r="R213" s="10">
        <v>0</v>
      </c>
      <c r="S213" s="52">
        <v>0</v>
      </c>
      <c r="T213" s="10">
        <v>0</v>
      </c>
      <c r="U213" s="10">
        <v>0</v>
      </c>
      <c r="V213" s="10">
        <v>0</v>
      </c>
      <c r="W213" s="10">
        <v>0</v>
      </c>
      <c r="X213" s="52">
        <v>1</v>
      </c>
      <c r="Y213" s="52">
        <v>0</v>
      </c>
      <c r="Z213" s="52">
        <v>2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/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52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1">
        <f t="shared" si="3"/>
        <v>5</v>
      </c>
      <c r="BD213" s="10">
        <v>0</v>
      </c>
    </row>
    <row r="214" spans="1:56" ht="18" x14ac:dyDescent="0.25">
      <c r="A214" s="9">
        <v>2006</v>
      </c>
      <c r="B214" s="10" t="s">
        <v>59</v>
      </c>
      <c r="C214" s="10">
        <v>4</v>
      </c>
      <c r="D214" s="78">
        <v>3</v>
      </c>
      <c r="E214" s="10"/>
      <c r="F214" s="10" t="s">
        <v>56</v>
      </c>
      <c r="G214" s="10"/>
      <c r="H214" s="10">
        <v>0</v>
      </c>
      <c r="I214" s="10">
        <v>0</v>
      </c>
      <c r="J214" s="10">
        <v>0</v>
      </c>
      <c r="K214" s="52">
        <v>0</v>
      </c>
      <c r="L214" s="52">
        <v>0</v>
      </c>
      <c r="M214" s="10">
        <v>0</v>
      </c>
      <c r="N214" s="10">
        <v>3</v>
      </c>
      <c r="O214" s="10">
        <v>0</v>
      </c>
      <c r="P214" s="10">
        <v>0</v>
      </c>
      <c r="Q214" s="52">
        <v>0</v>
      </c>
      <c r="R214" s="10">
        <v>0</v>
      </c>
      <c r="S214" s="52">
        <v>0</v>
      </c>
      <c r="T214" s="10">
        <v>0</v>
      </c>
      <c r="U214" s="10">
        <v>0</v>
      </c>
      <c r="V214" s="10">
        <v>0</v>
      </c>
      <c r="W214" s="10">
        <v>0</v>
      </c>
      <c r="X214" s="52">
        <v>0</v>
      </c>
      <c r="Y214" s="52">
        <v>0</v>
      </c>
      <c r="Z214" s="52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/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52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1">
        <f t="shared" si="3"/>
        <v>3</v>
      </c>
      <c r="BD214" s="10">
        <v>0</v>
      </c>
    </row>
    <row r="215" spans="1:56" ht="18" x14ac:dyDescent="0.25">
      <c r="A215" s="9">
        <v>2006</v>
      </c>
      <c r="B215" s="10" t="s">
        <v>59</v>
      </c>
      <c r="C215" s="10">
        <v>4</v>
      </c>
      <c r="D215" s="78">
        <v>4</v>
      </c>
      <c r="E215" s="10"/>
      <c r="F215" s="10" t="s">
        <v>56</v>
      </c>
      <c r="G215" s="10"/>
      <c r="H215" s="10">
        <v>0</v>
      </c>
      <c r="I215" s="10">
        <v>0</v>
      </c>
      <c r="J215" s="10">
        <v>0</v>
      </c>
      <c r="K215" s="52">
        <v>0</v>
      </c>
      <c r="L215" s="52">
        <v>0</v>
      </c>
      <c r="M215" s="10">
        <v>0</v>
      </c>
      <c r="N215" s="10">
        <v>2</v>
      </c>
      <c r="O215" s="10">
        <v>0</v>
      </c>
      <c r="P215" s="10">
        <v>0</v>
      </c>
      <c r="Q215" s="52">
        <v>0</v>
      </c>
      <c r="R215" s="10">
        <v>0</v>
      </c>
      <c r="S215" s="52">
        <v>0</v>
      </c>
      <c r="T215" s="10">
        <v>0</v>
      </c>
      <c r="U215" s="10">
        <v>0</v>
      </c>
      <c r="V215" s="10">
        <v>1</v>
      </c>
      <c r="W215" s="10">
        <v>0</v>
      </c>
      <c r="X215" s="52">
        <v>0</v>
      </c>
      <c r="Y215" s="52">
        <v>0</v>
      </c>
      <c r="Z215" s="52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/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52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1">
        <f t="shared" si="3"/>
        <v>3</v>
      </c>
      <c r="BD215" s="10">
        <v>0</v>
      </c>
    </row>
    <row r="216" spans="1:56" ht="18" x14ac:dyDescent="0.25">
      <c r="A216" s="9">
        <v>2006</v>
      </c>
      <c r="B216" s="10" t="s">
        <v>59</v>
      </c>
      <c r="C216" s="10">
        <v>4</v>
      </c>
      <c r="D216" s="78">
        <v>5</v>
      </c>
      <c r="E216" s="10"/>
      <c r="F216" s="10" t="s">
        <v>56</v>
      </c>
      <c r="G216" s="10"/>
      <c r="H216" s="10">
        <v>0</v>
      </c>
      <c r="I216" s="10">
        <v>0</v>
      </c>
      <c r="J216" s="10">
        <v>0</v>
      </c>
      <c r="K216" s="52">
        <v>0</v>
      </c>
      <c r="L216" s="52">
        <v>0</v>
      </c>
      <c r="M216" s="10">
        <v>0</v>
      </c>
      <c r="N216" s="10">
        <v>1</v>
      </c>
      <c r="O216" s="10">
        <v>0</v>
      </c>
      <c r="P216" s="10">
        <v>0</v>
      </c>
      <c r="Q216" s="52">
        <v>0</v>
      </c>
      <c r="R216" s="10">
        <v>0</v>
      </c>
      <c r="S216" s="52">
        <v>0</v>
      </c>
      <c r="T216" s="10">
        <v>0</v>
      </c>
      <c r="U216" s="10">
        <v>0</v>
      </c>
      <c r="V216" s="10">
        <v>1</v>
      </c>
      <c r="W216" s="10">
        <v>0</v>
      </c>
      <c r="X216" s="52">
        <v>0</v>
      </c>
      <c r="Y216" s="52">
        <v>0</v>
      </c>
      <c r="Z216" s="52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/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52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1">
        <f t="shared" si="3"/>
        <v>2</v>
      </c>
      <c r="BD216" s="10">
        <v>1</v>
      </c>
    </row>
    <row r="217" spans="1:56" ht="18" x14ac:dyDescent="0.25">
      <c r="A217" s="9">
        <v>2006</v>
      </c>
      <c r="B217" s="10" t="s">
        <v>59</v>
      </c>
      <c r="C217" s="10">
        <v>4</v>
      </c>
      <c r="D217" s="78">
        <v>6</v>
      </c>
      <c r="E217" s="10"/>
      <c r="F217" s="10" t="s">
        <v>56</v>
      </c>
      <c r="G217" s="10"/>
      <c r="H217" s="10">
        <v>1</v>
      </c>
      <c r="I217" s="10">
        <v>0</v>
      </c>
      <c r="J217" s="10">
        <v>0</v>
      </c>
      <c r="K217" s="52">
        <v>0</v>
      </c>
      <c r="L217" s="52">
        <v>0</v>
      </c>
      <c r="M217" s="10">
        <v>0</v>
      </c>
      <c r="N217" s="10">
        <v>0</v>
      </c>
      <c r="O217" s="10">
        <v>0</v>
      </c>
      <c r="P217" s="10">
        <v>0</v>
      </c>
      <c r="Q217" s="52">
        <v>0</v>
      </c>
      <c r="R217" s="10">
        <v>0</v>
      </c>
      <c r="S217" s="52">
        <v>0</v>
      </c>
      <c r="T217" s="10">
        <v>0</v>
      </c>
      <c r="U217" s="10">
        <v>0</v>
      </c>
      <c r="V217" s="10">
        <v>0</v>
      </c>
      <c r="W217" s="10">
        <v>0</v>
      </c>
      <c r="X217" s="52">
        <v>0</v>
      </c>
      <c r="Y217" s="52">
        <v>0</v>
      </c>
      <c r="Z217" s="52">
        <v>1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/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52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1">
        <f t="shared" si="3"/>
        <v>2</v>
      </c>
      <c r="BD217" s="10">
        <v>0</v>
      </c>
    </row>
    <row r="218" spans="1:56" ht="18" x14ac:dyDescent="0.25">
      <c r="A218" s="9">
        <v>2006</v>
      </c>
      <c r="B218" s="10" t="s">
        <v>59</v>
      </c>
      <c r="C218" s="10">
        <v>4</v>
      </c>
      <c r="D218" s="78">
        <v>7</v>
      </c>
      <c r="E218" s="10"/>
      <c r="F218" s="10" t="s">
        <v>56</v>
      </c>
      <c r="G218" s="10"/>
      <c r="H218" s="10">
        <v>0</v>
      </c>
      <c r="I218" s="10">
        <v>0</v>
      </c>
      <c r="J218" s="10">
        <v>0</v>
      </c>
      <c r="K218" s="52">
        <v>0</v>
      </c>
      <c r="L218" s="52">
        <v>0</v>
      </c>
      <c r="M218" s="10">
        <v>0</v>
      </c>
      <c r="N218" s="10">
        <v>2</v>
      </c>
      <c r="O218" s="10">
        <v>0</v>
      </c>
      <c r="P218" s="10">
        <v>0</v>
      </c>
      <c r="Q218" s="52">
        <v>0</v>
      </c>
      <c r="R218" s="10">
        <v>0</v>
      </c>
      <c r="S218" s="52">
        <v>0</v>
      </c>
      <c r="T218" s="10">
        <v>0</v>
      </c>
      <c r="U218" s="10">
        <v>0</v>
      </c>
      <c r="V218" s="10">
        <v>0</v>
      </c>
      <c r="W218" s="10">
        <v>0</v>
      </c>
      <c r="X218" s="52">
        <v>0</v>
      </c>
      <c r="Y218" s="52">
        <v>0</v>
      </c>
      <c r="Z218" s="52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/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52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1">
        <f t="shared" si="3"/>
        <v>2</v>
      </c>
      <c r="BD218" s="10">
        <v>0</v>
      </c>
    </row>
    <row r="219" spans="1:56" ht="18" x14ac:dyDescent="0.25">
      <c r="A219" s="9">
        <v>2006</v>
      </c>
      <c r="B219" s="10" t="s">
        <v>59</v>
      </c>
      <c r="C219" s="10">
        <v>4</v>
      </c>
      <c r="D219" s="78">
        <v>8</v>
      </c>
      <c r="E219" s="10"/>
      <c r="F219" s="10" t="s">
        <v>56</v>
      </c>
      <c r="G219" s="10"/>
      <c r="H219" s="10">
        <v>0</v>
      </c>
      <c r="I219" s="10">
        <v>2</v>
      </c>
      <c r="J219" s="10">
        <v>0</v>
      </c>
      <c r="K219" s="52">
        <v>0</v>
      </c>
      <c r="L219" s="52">
        <v>0</v>
      </c>
      <c r="M219" s="10">
        <v>0</v>
      </c>
      <c r="N219" s="10">
        <v>0</v>
      </c>
      <c r="O219" s="10">
        <v>0</v>
      </c>
      <c r="P219" s="10">
        <v>0</v>
      </c>
      <c r="Q219" s="52">
        <v>0</v>
      </c>
      <c r="R219" s="10">
        <v>0</v>
      </c>
      <c r="S219" s="52">
        <v>0</v>
      </c>
      <c r="T219" s="10">
        <v>0</v>
      </c>
      <c r="U219" s="10">
        <v>0</v>
      </c>
      <c r="V219" s="10">
        <v>0</v>
      </c>
      <c r="W219" s="10">
        <v>0</v>
      </c>
      <c r="X219" s="52">
        <v>0</v>
      </c>
      <c r="Y219" s="52">
        <v>0</v>
      </c>
      <c r="Z219" s="52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/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52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1">
        <f t="shared" si="3"/>
        <v>2</v>
      </c>
      <c r="BD219" s="10">
        <v>0</v>
      </c>
    </row>
    <row r="220" spans="1:56" ht="18" x14ac:dyDescent="0.25">
      <c r="A220" s="9">
        <v>2006</v>
      </c>
      <c r="B220" s="10" t="s">
        <v>59</v>
      </c>
      <c r="C220" s="10">
        <v>4</v>
      </c>
      <c r="D220" s="78">
        <v>9</v>
      </c>
      <c r="E220" s="10"/>
      <c r="F220" s="10" t="s">
        <v>56</v>
      </c>
      <c r="G220" s="10"/>
      <c r="H220" s="10">
        <v>0</v>
      </c>
      <c r="I220" s="10">
        <v>0</v>
      </c>
      <c r="J220" s="10">
        <v>0</v>
      </c>
      <c r="K220" s="52">
        <v>0</v>
      </c>
      <c r="L220" s="52">
        <v>0</v>
      </c>
      <c r="M220" s="10">
        <v>0</v>
      </c>
      <c r="N220" s="10">
        <v>3</v>
      </c>
      <c r="O220" s="10">
        <v>0</v>
      </c>
      <c r="P220" s="10">
        <v>0</v>
      </c>
      <c r="Q220" s="52">
        <v>0</v>
      </c>
      <c r="R220" s="10">
        <v>0</v>
      </c>
      <c r="S220" s="52">
        <v>0</v>
      </c>
      <c r="T220" s="10">
        <v>0</v>
      </c>
      <c r="U220" s="10">
        <v>0</v>
      </c>
      <c r="V220" s="10">
        <v>1</v>
      </c>
      <c r="W220" s="10">
        <v>0</v>
      </c>
      <c r="X220" s="52">
        <v>0</v>
      </c>
      <c r="Y220" s="52">
        <v>0</v>
      </c>
      <c r="Z220" s="52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/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52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1">
        <f t="shared" si="3"/>
        <v>4</v>
      </c>
      <c r="BD220" s="10">
        <v>3</v>
      </c>
    </row>
    <row r="221" spans="1:56" ht="18" x14ac:dyDescent="0.25">
      <c r="A221" s="9">
        <v>2006</v>
      </c>
      <c r="B221" s="10" t="s">
        <v>59</v>
      </c>
      <c r="C221" s="10">
        <v>4</v>
      </c>
      <c r="D221" s="78">
        <v>10</v>
      </c>
      <c r="E221" s="10"/>
      <c r="F221" s="10" t="s">
        <v>56</v>
      </c>
      <c r="G221" s="10"/>
      <c r="H221" s="10">
        <v>1</v>
      </c>
      <c r="I221" s="10">
        <v>0</v>
      </c>
      <c r="J221" s="10">
        <v>0</v>
      </c>
      <c r="K221" s="52">
        <v>0</v>
      </c>
      <c r="L221" s="52">
        <v>0</v>
      </c>
      <c r="M221" s="10">
        <v>0</v>
      </c>
      <c r="N221" s="10">
        <v>3</v>
      </c>
      <c r="O221" s="10">
        <v>0</v>
      </c>
      <c r="P221" s="10">
        <v>0</v>
      </c>
      <c r="Q221" s="52">
        <v>0</v>
      </c>
      <c r="R221" s="10">
        <v>0</v>
      </c>
      <c r="S221" s="52">
        <v>0</v>
      </c>
      <c r="T221" s="10">
        <v>0</v>
      </c>
      <c r="U221" s="10">
        <v>0</v>
      </c>
      <c r="V221" s="10">
        <v>1</v>
      </c>
      <c r="W221" s="10">
        <v>0</v>
      </c>
      <c r="X221" s="52">
        <v>0</v>
      </c>
      <c r="Y221" s="52">
        <v>0</v>
      </c>
      <c r="Z221" s="52">
        <v>1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/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52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1">
        <f t="shared" si="3"/>
        <v>6</v>
      </c>
      <c r="BD221" s="10">
        <v>0</v>
      </c>
    </row>
    <row r="222" spans="1:56" ht="18" x14ac:dyDescent="0.25">
      <c r="A222" s="9">
        <v>2006</v>
      </c>
      <c r="B222" s="10" t="s">
        <v>59</v>
      </c>
      <c r="C222" s="10">
        <v>5</v>
      </c>
      <c r="D222" s="78">
        <v>1</v>
      </c>
      <c r="E222" s="10"/>
      <c r="F222" s="10" t="s">
        <v>56</v>
      </c>
      <c r="G222" s="10"/>
      <c r="H222" s="10">
        <v>0</v>
      </c>
      <c r="I222" s="10">
        <v>0</v>
      </c>
      <c r="J222" s="10">
        <v>0</v>
      </c>
      <c r="K222" s="52">
        <v>0</v>
      </c>
      <c r="L222" s="52">
        <v>0</v>
      </c>
      <c r="M222" s="10">
        <v>0</v>
      </c>
      <c r="N222" s="10">
        <v>1</v>
      </c>
      <c r="O222" s="10">
        <v>0</v>
      </c>
      <c r="P222" s="10">
        <v>0</v>
      </c>
      <c r="Q222" s="52">
        <v>0</v>
      </c>
      <c r="R222" s="10">
        <v>0</v>
      </c>
      <c r="S222" s="52">
        <v>1</v>
      </c>
      <c r="T222" s="10">
        <v>0</v>
      </c>
      <c r="U222" s="10">
        <v>0</v>
      </c>
      <c r="V222" s="10">
        <v>0</v>
      </c>
      <c r="W222" s="10">
        <v>0</v>
      </c>
      <c r="X222" s="52">
        <v>0</v>
      </c>
      <c r="Y222" s="52">
        <v>1</v>
      </c>
      <c r="Z222" s="52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/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52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1">
        <f t="shared" si="3"/>
        <v>3</v>
      </c>
      <c r="BD222" s="10">
        <v>0</v>
      </c>
    </row>
    <row r="223" spans="1:56" ht="18" x14ac:dyDescent="0.25">
      <c r="A223" s="9">
        <v>2006</v>
      </c>
      <c r="B223" s="10" t="s">
        <v>59</v>
      </c>
      <c r="C223" s="10">
        <v>5</v>
      </c>
      <c r="D223" s="78">
        <v>2</v>
      </c>
      <c r="E223" s="10"/>
      <c r="F223" s="10" t="s">
        <v>56</v>
      </c>
      <c r="G223" s="10"/>
      <c r="H223" s="10">
        <v>0</v>
      </c>
      <c r="I223" s="10">
        <v>0</v>
      </c>
      <c r="J223" s="10">
        <v>0</v>
      </c>
      <c r="K223" s="52">
        <v>0</v>
      </c>
      <c r="L223" s="52">
        <v>0</v>
      </c>
      <c r="M223" s="10">
        <v>0</v>
      </c>
      <c r="N223" s="10">
        <v>4</v>
      </c>
      <c r="O223" s="10">
        <v>0</v>
      </c>
      <c r="P223" s="10">
        <v>0</v>
      </c>
      <c r="Q223" s="52">
        <v>0</v>
      </c>
      <c r="R223" s="10">
        <v>0</v>
      </c>
      <c r="S223" s="52">
        <v>1</v>
      </c>
      <c r="T223" s="10">
        <v>0</v>
      </c>
      <c r="U223" s="10">
        <v>0</v>
      </c>
      <c r="V223" s="10">
        <v>0</v>
      </c>
      <c r="W223" s="10">
        <v>0</v>
      </c>
      <c r="X223" s="52">
        <v>0</v>
      </c>
      <c r="Y223" s="52">
        <v>0</v>
      </c>
      <c r="Z223" s="52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1</v>
      </c>
      <c r="AJ223" s="10">
        <v>0</v>
      </c>
      <c r="AK223" s="10">
        <v>0</v>
      </c>
      <c r="AL223" s="10"/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52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1">
        <f t="shared" si="3"/>
        <v>6</v>
      </c>
      <c r="BD223" s="10">
        <v>0</v>
      </c>
    </row>
    <row r="224" spans="1:56" ht="18" x14ac:dyDescent="0.25">
      <c r="A224" s="9">
        <v>2006</v>
      </c>
      <c r="B224" s="10" t="s">
        <v>59</v>
      </c>
      <c r="C224" s="10">
        <v>5</v>
      </c>
      <c r="D224" s="78">
        <v>3</v>
      </c>
      <c r="E224" s="10"/>
      <c r="F224" s="10" t="s">
        <v>56</v>
      </c>
      <c r="G224" s="10"/>
      <c r="H224" s="10">
        <v>0</v>
      </c>
      <c r="I224" s="10">
        <v>0</v>
      </c>
      <c r="J224" s="10">
        <v>0</v>
      </c>
      <c r="K224" s="52">
        <v>0</v>
      </c>
      <c r="L224" s="52">
        <v>0</v>
      </c>
      <c r="M224" s="10">
        <v>0</v>
      </c>
      <c r="N224" s="10">
        <v>2</v>
      </c>
      <c r="O224" s="10">
        <v>0</v>
      </c>
      <c r="P224" s="10">
        <v>0</v>
      </c>
      <c r="Q224" s="52">
        <v>0</v>
      </c>
      <c r="R224" s="10">
        <v>0</v>
      </c>
      <c r="S224" s="52">
        <v>1</v>
      </c>
      <c r="T224" s="10">
        <v>0</v>
      </c>
      <c r="U224" s="10">
        <v>0</v>
      </c>
      <c r="V224" s="10">
        <v>0</v>
      </c>
      <c r="W224" s="10">
        <v>0</v>
      </c>
      <c r="X224" s="52">
        <v>0</v>
      </c>
      <c r="Y224" s="52">
        <v>0</v>
      </c>
      <c r="Z224" s="52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/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52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1">
        <f t="shared" si="3"/>
        <v>3</v>
      </c>
      <c r="BD224" s="10">
        <v>0</v>
      </c>
    </row>
    <row r="225" spans="1:56" ht="18" x14ac:dyDescent="0.25">
      <c r="A225" s="9">
        <v>2006</v>
      </c>
      <c r="B225" s="10" t="s">
        <v>59</v>
      </c>
      <c r="C225" s="10">
        <v>5</v>
      </c>
      <c r="D225" s="78">
        <v>4</v>
      </c>
      <c r="E225" s="10"/>
      <c r="F225" s="10" t="s">
        <v>56</v>
      </c>
      <c r="G225" s="10"/>
      <c r="H225" s="10">
        <v>0</v>
      </c>
      <c r="I225" s="10">
        <v>0</v>
      </c>
      <c r="J225" s="10">
        <v>0</v>
      </c>
      <c r="K225" s="52">
        <v>0</v>
      </c>
      <c r="L225" s="52">
        <v>0</v>
      </c>
      <c r="M225" s="10">
        <v>0</v>
      </c>
      <c r="N225" s="10">
        <v>2</v>
      </c>
      <c r="O225" s="10">
        <v>0</v>
      </c>
      <c r="P225" s="10">
        <v>0</v>
      </c>
      <c r="Q225" s="52">
        <v>0</v>
      </c>
      <c r="R225" s="10">
        <v>0</v>
      </c>
      <c r="S225" s="52">
        <v>0</v>
      </c>
      <c r="T225" s="10">
        <v>0</v>
      </c>
      <c r="U225" s="10">
        <v>0</v>
      </c>
      <c r="V225" s="10">
        <v>0</v>
      </c>
      <c r="W225" s="10">
        <v>0</v>
      </c>
      <c r="X225" s="52">
        <v>0</v>
      </c>
      <c r="Y225" s="52">
        <v>0</v>
      </c>
      <c r="Z225" s="52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/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52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1">
        <f t="shared" si="3"/>
        <v>2</v>
      </c>
      <c r="BD225" s="10">
        <v>0</v>
      </c>
    </row>
    <row r="226" spans="1:56" ht="18" x14ac:dyDescent="0.25">
      <c r="A226" s="9">
        <v>2006</v>
      </c>
      <c r="B226" s="10" t="s">
        <v>59</v>
      </c>
      <c r="C226" s="10">
        <v>5</v>
      </c>
      <c r="D226" s="78">
        <v>5</v>
      </c>
      <c r="E226" s="10"/>
      <c r="F226" s="10" t="s">
        <v>56</v>
      </c>
      <c r="G226" s="10"/>
      <c r="H226" s="10">
        <v>0</v>
      </c>
      <c r="I226" s="10">
        <v>0</v>
      </c>
      <c r="J226" s="10">
        <v>0</v>
      </c>
      <c r="K226" s="52">
        <v>0</v>
      </c>
      <c r="L226" s="52">
        <v>0</v>
      </c>
      <c r="M226" s="10">
        <v>0</v>
      </c>
      <c r="N226" s="10">
        <v>2</v>
      </c>
      <c r="O226" s="10">
        <v>0</v>
      </c>
      <c r="P226" s="10">
        <v>0</v>
      </c>
      <c r="Q226" s="52">
        <v>0</v>
      </c>
      <c r="R226" s="10">
        <v>0</v>
      </c>
      <c r="S226" s="52">
        <v>0</v>
      </c>
      <c r="T226" s="10">
        <v>0</v>
      </c>
      <c r="U226" s="10">
        <v>0</v>
      </c>
      <c r="V226" s="10">
        <v>1</v>
      </c>
      <c r="W226" s="10">
        <v>0</v>
      </c>
      <c r="X226" s="52">
        <v>0</v>
      </c>
      <c r="Y226" s="52">
        <v>0</v>
      </c>
      <c r="Z226" s="52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/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52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1">
        <f t="shared" si="3"/>
        <v>3</v>
      </c>
      <c r="BD226" s="10">
        <v>0</v>
      </c>
    </row>
    <row r="227" spans="1:56" ht="18" x14ac:dyDescent="0.25">
      <c r="A227" s="9">
        <v>2006</v>
      </c>
      <c r="B227" s="10" t="s">
        <v>59</v>
      </c>
      <c r="C227" s="10">
        <v>5</v>
      </c>
      <c r="D227" s="78">
        <v>6</v>
      </c>
      <c r="E227" s="10"/>
      <c r="F227" s="10" t="s">
        <v>56</v>
      </c>
      <c r="G227" s="10"/>
      <c r="H227" s="10">
        <v>0</v>
      </c>
      <c r="I227" s="10">
        <v>0</v>
      </c>
      <c r="J227" s="10">
        <v>0</v>
      </c>
      <c r="K227" s="52">
        <v>0</v>
      </c>
      <c r="L227" s="52">
        <v>1</v>
      </c>
      <c r="M227" s="10">
        <v>0</v>
      </c>
      <c r="N227" s="10">
        <v>0</v>
      </c>
      <c r="O227" s="10">
        <v>0</v>
      </c>
      <c r="P227" s="10">
        <v>0</v>
      </c>
      <c r="Q227" s="52">
        <v>0</v>
      </c>
      <c r="R227" s="10">
        <v>0</v>
      </c>
      <c r="S227" s="52">
        <v>0</v>
      </c>
      <c r="T227" s="10">
        <v>0</v>
      </c>
      <c r="U227" s="10">
        <v>0</v>
      </c>
      <c r="V227" s="10">
        <v>2</v>
      </c>
      <c r="W227" s="10">
        <v>0</v>
      </c>
      <c r="X227" s="52">
        <v>0</v>
      </c>
      <c r="Y227" s="52">
        <v>0</v>
      </c>
      <c r="Z227" s="52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/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52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1">
        <f t="shared" si="3"/>
        <v>3</v>
      </c>
      <c r="BD227" s="10">
        <v>1</v>
      </c>
    </row>
    <row r="228" spans="1:56" ht="18" x14ac:dyDescent="0.25">
      <c r="A228" s="9">
        <v>2006</v>
      </c>
      <c r="B228" s="10" t="s">
        <v>59</v>
      </c>
      <c r="C228" s="10">
        <v>5</v>
      </c>
      <c r="D228" s="78">
        <v>7</v>
      </c>
      <c r="E228" s="10"/>
      <c r="F228" s="10" t="s">
        <v>56</v>
      </c>
      <c r="G228" s="10"/>
      <c r="H228" s="10">
        <v>0</v>
      </c>
      <c r="I228" s="10">
        <v>0</v>
      </c>
      <c r="J228" s="10">
        <v>0</v>
      </c>
      <c r="K228" s="52">
        <v>0</v>
      </c>
      <c r="L228" s="52">
        <v>0</v>
      </c>
      <c r="M228" s="10">
        <v>0</v>
      </c>
      <c r="N228" s="10">
        <v>0</v>
      </c>
      <c r="O228" s="10">
        <v>0</v>
      </c>
      <c r="P228" s="10">
        <v>0</v>
      </c>
      <c r="Q228" s="52">
        <v>0</v>
      </c>
      <c r="R228" s="10">
        <v>0</v>
      </c>
      <c r="S228" s="52">
        <v>0</v>
      </c>
      <c r="T228" s="10">
        <v>0</v>
      </c>
      <c r="U228" s="10">
        <v>0</v>
      </c>
      <c r="V228" s="10">
        <v>0</v>
      </c>
      <c r="W228" s="10">
        <v>0</v>
      </c>
      <c r="X228" s="52">
        <v>0</v>
      </c>
      <c r="Y228" s="52">
        <v>0</v>
      </c>
      <c r="Z228" s="52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/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52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1">
        <f t="shared" si="3"/>
        <v>0</v>
      </c>
      <c r="BD228" s="10">
        <v>3</v>
      </c>
    </row>
    <row r="229" spans="1:56" ht="18" x14ac:dyDescent="0.25">
      <c r="A229" s="9">
        <v>2006</v>
      </c>
      <c r="B229" s="10" t="s">
        <v>59</v>
      </c>
      <c r="C229" s="10">
        <v>5</v>
      </c>
      <c r="D229" s="78">
        <v>8</v>
      </c>
      <c r="E229" s="10"/>
      <c r="F229" s="10" t="s">
        <v>56</v>
      </c>
      <c r="G229" s="10"/>
      <c r="H229" s="10">
        <v>0</v>
      </c>
      <c r="I229" s="10">
        <v>0</v>
      </c>
      <c r="J229" s="10">
        <v>0</v>
      </c>
      <c r="K229" s="52">
        <v>0</v>
      </c>
      <c r="L229" s="52">
        <v>0</v>
      </c>
      <c r="M229" s="10">
        <v>0</v>
      </c>
      <c r="N229" s="10">
        <v>3</v>
      </c>
      <c r="O229" s="10">
        <v>0</v>
      </c>
      <c r="P229" s="10">
        <v>0</v>
      </c>
      <c r="Q229" s="52">
        <v>0</v>
      </c>
      <c r="R229" s="10">
        <v>0</v>
      </c>
      <c r="S229" s="52">
        <v>0</v>
      </c>
      <c r="T229" s="10">
        <v>0</v>
      </c>
      <c r="U229" s="10">
        <v>0</v>
      </c>
      <c r="V229" s="10">
        <v>3</v>
      </c>
      <c r="W229" s="10">
        <v>0</v>
      </c>
      <c r="X229" s="52">
        <v>0</v>
      </c>
      <c r="Y229" s="52">
        <v>0</v>
      </c>
      <c r="Z229" s="52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1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/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52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1">
        <f t="shared" si="3"/>
        <v>7</v>
      </c>
      <c r="BD229" s="10">
        <v>0</v>
      </c>
    </row>
    <row r="230" spans="1:56" ht="18" x14ac:dyDescent="0.25">
      <c r="A230" s="9">
        <v>2006</v>
      </c>
      <c r="B230" s="10" t="s">
        <v>59</v>
      </c>
      <c r="C230" s="10">
        <v>5</v>
      </c>
      <c r="D230" s="78">
        <v>9</v>
      </c>
      <c r="E230" s="10"/>
      <c r="F230" s="10" t="s">
        <v>56</v>
      </c>
      <c r="G230" s="10"/>
      <c r="H230" s="10">
        <v>0</v>
      </c>
      <c r="I230" s="10">
        <v>0</v>
      </c>
      <c r="J230" s="10">
        <v>0</v>
      </c>
      <c r="K230" s="52">
        <v>0</v>
      </c>
      <c r="L230" s="52">
        <v>0</v>
      </c>
      <c r="M230" s="10">
        <v>0</v>
      </c>
      <c r="N230" s="10">
        <v>4</v>
      </c>
      <c r="O230" s="10">
        <v>0</v>
      </c>
      <c r="P230" s="10">
        <v>0</v>
      </c>
      <c r="Q230" s="52">
        <v>0</v>
      </c>
      <c r="R230" s="10">
        <v>0</v>
      </c>
      <c r="S230" s="52">
        <v>0</v>
      </c>
      <c r="T230" s="10">
        <v>0</v>
      </c>
      <c r="U230" s="10">
        <v>0</v>
      </c>
      <c r="V230" s="10">
        <v>0</v>
      </c>
      <c r="W230" s="10">
        <v>0</v>
      </c>
      <c r="X230" s="52">
        <v>0</v>
      </c>
      <c r="Y230" s="52">
        <v>0</v>
      </c>
      <c r="Z230" s="52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/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52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1">
        <f t="shared" si="3"/>
        <v>4</v>
      </c>
      <c r="BD230" s="10">
        <v>0</v>
      </c>
    </row>
    <row r="231" spans="1:56" ht="18" x14ac:dyDescent="0.25">
      <c r="A231" s="9">
        <v>2006</v>
      </c>
      <c r="B231" s="10" t="s">
        <v>59</v>
      </c>
      <c r="C231" s="10">
        <v>5</v>
      </c>
      <c r="D231" s="78">
        <v>10</v>
      </c>
      <c r="E231" s="10"/>
      <c r="F231" s="10" t="s">
        <v>56</v>
      </c>
      <c r="G231" s="10"/>
      <c r="H231" s="10">
        <v>0</v>
      </c>
      <c r="I231" s="10">
        <v>0</v>
      </c>
      <c r="J231" s="10">
        <v>0</v>
      </c>
      <c r="K231" s="52">
        <v>0</v>
      </c>
      <c r="L231" s="52">
        <v>0</v>
      </c>
      <c r="M231" s="10">
        <v>0</v>
      </c>
      <c r="N231" s="10">
        <v>3</v>
      </c>
      <c r="O231" s="10">
        <v>0</v>
      </c>
      <c r="P231" s="10">
        <v>0</v>
      </c>
      <c r="Q231" s="52">
        <v>0</v>
      </c>
      <c r="R231" s="10">
        <v>0</v>
      </c>
      <c r="S231" s="52">
        <v>1</v>
      </c>
      <c r="T231" s="10">
        <v>0</v>
      </c>
      <c r="U231" s="10">
        <v>0</v>
      </c>
      <c r="V231" s="10">
        <v>0</v>
      </c>
      <c r="W231" s="10">
        <v>0</v>
      </c>
      <c r="X231" s="52">
        <v>0</v>
      </c>
      <c r="Y231" s="52">
        <v>0</v>
      </c>
      <c r="Z231" s="52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/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52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1">
        <f t="shared" si="3"/>
        <v>4</v>
      </c>
      <c r="BD231" s="10">
        <v>0</v>
      </c>
    </row>
    <row r="232" spans="1:56" ht="18" x14ac:dyDescent="0.25">
      <c r="A232" s="9">
        <v>2006</v>
      </c>
      <c r="B232" s="10" t="s">
        <v>59</v>
      </c>
      <c r="C232" s="10">
        <v>6</v>
      </c>
      <c r="D232" s="78">
        <v>1</v>
      </c>
      <c r="E232" s="10"/>
      <c r="F232" s="10" t="s">
        <v>56</v>
      </c>
      <c r="G232" s="10"/>
      <c r="H232" s="10">
        <v>0</v>
      </c>
      <c r="I232" s="10">
        <v>0</v>
      </c>
      <c r="J232" s="10">
        <v>0</v>
      </c>
      <c r="K232" s="52">
        <v>0</v>
      </c>
      <c r="L232" s="52">
        <v>0</v>
      </c>
      <c r="M232" s="10">
        <v>0</v>
      </c>
      <c r="N232" s="10">
        <v>2</v>
      </c>
      <c r="O232" s="10">
        <v>0</v>
      </c>
      <c r="P232" s="10">
        <v>0</v>
      </c>
      <c r="Q232" s="52">
        <v>0</v>
      </c>
      <c r="R232" s="10">
        <v>0</v>
      </c>
      <c r="S232" s="52">
        <v>0</v>
      </c>
      <c r="T232" s="10">
        <v>0</v>
      </c>
      <c r="U232" s="10">
        <v>0</v>
      </c>
      <c r="V232" s="10">
        <v>1</v>
      </c>
      <c r="W232" s="10">
        <v>0</v>
      </c>
      <c r="X232" s="52">
        <v>0</v>
      </c>
      <c r="Y232" s="52">
        <v>0</v>
      </c>
      <c r="Z232" s="52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/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52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1">
        <f t="shared" si="3"/>
        <v>3</v>
      </c>
      <c r="BD232" s="10">
        <v>0</v>
      </c>
    </row>
    <row r="233" spans="1:56" ht="18" x14ac:dyDescent="0.25">
      <c r="A233" s="9">
        <v>2006</v>
      </c>
      <c r="B233" s="10" t="s">
        <v>59</v>
      </c>
      <c r="C233" s="10">
        <v>6</v>
      </c>
      <c r="D233" s="78">
        <v>2</v>
      </c>
      <c r="E233" s="10"/>
      <c r="F233" s="10" t="s">
        <v>56</v>
      </c>
      <c r="G233" s="10"/>
      <c r="H233" s="10">
        <v>0</v>
      </c>
      <c r="I233" s="10">
        <v>0</v>
      </c>
      <c r="J233" s="10">
        <v>0</v>
      </c>
      <c r="K233" s="52">
        <v>0</v>
      </c>
      <c r="L233" s="52">
        <v>0</v>
      </c>
      <c r="M233" s="10">
        <v>0</v>
      </c>
      <c r="N233" s="10">
        <v>3</v>
      </c>
      <c r="O233" s="10">
        <v>0</v>
      </c>
      <c r="P233" s="10">
        <v>0</v>
      </c>
      <c r="Q233" s="52">
        <v>0</v>
      </c>
      <c r="R233" s="10">
        <v>0</v>
      </c>
      <c r="S233" s="52">
        <v>0</v>
      </c>
      <c r="T233" s="10">
        <v>0</v>
      </c>
      <c r="U233" s="10">
        <v>0</v>
      </c>
      <c r="V233" s="10">
        <v>1</v>
      </c>
      <c r="W233" s="10">
        <v>0</v>
      </c>
      <c r="X233" s="52">
        <v>0</v>
      </c>
      <c r="Y233" s="52">
        <v>0</v>
      </c>
      <c r="Z233" s="52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/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52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1">
        <f t="shared" si="3"/>
        <v>4</v>
      </c>
      <c r="BD233" s="10">
        <v>0</v>
      </c>
    </row>
    <row r="234" spans="1:56" ht="18" x14ac:dyDescent="0.25">
      <c r="A234" s="9">
        <v>2006</v>
      </c>
      <c r="B234" s="10" t="s">
        <v>59</v>
      </c>
      <c r="C234" s="10">
        <v>6</v>
      </c>
      <c r="D234" s="78">
        <v>3</v>
      </c>
      <c r="E234" s="10"/>
      <c r="F234" s="10" t="s">
        <v>56</v>
      </c>
      <c r="G234" s="10"/>
      <c r="H234" s="10">
        <v>0</v>
      </c>
      <c r="I234" s="10">
        <v>0</v>
      </c>
      <c r="J234" s="10">
        <v>0</v>
      </c>
      <c r="K234" s="52">
        <v>0</v>
      </c>
      <c r="L234" s="52">
        <v>0</v>
      </c>
      <c r="M234" s="10">
        <v>0</v>
      </c>
      <c r="N234" s="10">
        <v>2</v>
      </c>
      <c r="O234" s="10">
        <v>0</v>
      </c>
      <c r="P234" s="10">
        <v>0</v>
      </c>
      <c r="Q234" s="52">
        <v>0</v>
      </c>
      <c r="R234" s="10">
        <v>0</v>
      </c>
      <c r="S234" s="52">
        <v>2</v>
      </c>
      <c r="T234" s="10">
        <v>0</v>
      </c>
      <c r="U234" s="10">
        <v>0</v>
      </c>
      <c r="V234" s="10">
        <v>2</v>
      </c>
      <c r="W234" s="10">
        <v>0</v>
      </c>
      <c r="X234" s="52">
        <v>0</v>
      </c>
      <c r="Y234" s="52">
        <v>0</v>
      </c>
      <c r="Z234" s="52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/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52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1">
        <f t="shared" si="3"/>
        <v>6</v>
      </c>
      <c r="BD234" s="10">
        <v>0</v>
      </c>
    </row>
    <row r="235" spans="1:56" ht="18" x14ac:dyDescent="0.25">
      <c r="A235" s="9">
        <v>2006</v>
      </c>
      <c r="B235" s="10" t="s">
        <v>59</v>
      </c>
      <c r="C235" s="10">
        <v>6</v>
      </c>
      <c r="D235" s="78">
        <v>4</v>
      </c>
      <c r="E235" s="10"/>
      <c r="F235" s="10" t="s">
        <v>56</v>
      </c>
      <c r="G235" s="10"/>
      <c r="H235" s="10">
        <v>1</v>
      </c>
      <c r="I235" s="10">
        <v>0</v>
      </c>
      <c r="J235" s="10">
        <v>0</v>
      </c>
      <c r="K235" s="52">
        <v>0</v>
      </c>
      <c r="L235" s="52">
        <v>0</v>
      </c>
      <c r="M235" s="10">
        <v>0</v>
      </c>
      <c r="N235" s="10">
        <v>3</v>
      </c>
      <c r="O235" s="10">
        <v>0</v>
      </c>
      <c r="P235" s="10">
        <v>0</v>
      </c>
      <c r="Q235" s="52">
        <v>0</v>
      </c>
      <c r="R235" s="10">
        <v>0</v>
      </c>
      <c r="S235" s="52">
        <v>0</v>
      </c>
      <c r="T235" s="10">
        <v>0</v>
      </c>
      <c r="U235" s="10">
        <v>0</v>
      </c>
      <c r="V235" s="10">
        <v>2</v>
      </c>
      <c r="W235" s="10">
        <v>0</v>
      </c>
      <c r="X235" s="52">
        <v>0</v>
      </c>
      <c r="Y235" s="52">
        <v>0</v>
      </c>
      <c r="Z235" s="52">
        <v>1</v>
      </c>
      <c r="AA235" s="10">
        <v>1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/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52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1">
        <f t="shared" si="3"/>
        <v>8</v>
      </c>
      <c r="BD235" s="10">
        <v>0</v>
      </c>
    </row>
    <row r="236" spans="1:56" ht="18" x14ac:dyDescent="0.25">
      <c r="A236" s="9">
        <v>2006</v>
      </c>
      <c r="B236" s="10" t="s">
        <v>59</v>
      </c>
      <c r="C236" s="10">
        <v>6</v>
      </c>
      <c r="D236" s="78">
        <v>5</v>
      </c>
      <c r="E236" s="10"/>
      <c r="F236" s="10" t="s">
        <v>56</v>
      </c>
      <c r="G236" s="10"/>
      <c r="H236" s="10">
        <v>0</v>
      </c>
      <c r="I236" s="10">
        <v>0</v>
      </c>
      <c r="J236" s="10">
        <v>0</v>
      </c>
      <c r="K236" s="52">
        <v>0</v>
      </c>
      <c r="L236" s="52">
        <v>0</v>
      </c>
      <c r="M236" s="10">
        <v>0</v>
      </c>
      <c r="N236" s="10">
        <v>1</v>
      </c>
      <c r="O236" s="10">
        <v>0</v>
      </c>
      <c r="P236" s="10">
        <v>0</v>
      </c>
      <c r="Q236" s="52">
        <v>0</v>
      </c>
      <c r="R236" s="10">
        <v>0</v>
      </c>
      <c r="S236" s="52">
        <v>0</v>
      </c>
      <c r="T236" s="10">
        <v>0</v>
      </c>
      <c r="U236" s="10">
        <v>0</v>
      </c>
      <c r="V236" s="10">
        <v>0</v>
      </c>
      <c r="W236" s="10">
        <v>0</v>
      </c>
      <c r="X236" s="52">
        <v>0</v>
      </c>
      <c r="Y236" s="52">
        <v>0</v>
      </c>
      <c r="Z236" s="52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/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52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1">
        <f t="shared" si="3"/>
        <v>1</v>
      </c>
      <c r="BD236" s="10">
        <v>0</v>
      </c>
    </row>
    <row r="237" spans="1:56" ht="18" x14ac:dyDescent="0.25">
      <c r="A237" s="9">
        <v>2006</v>
      </c>
      <c r="B237" s="10" t="s">
        <v>59</v>
      </c>
      <c r="C237" s="10">
        <v>6</v>
      </c>
      <c r="D237" s="78">
        <v>6</v>
      </c>
      <c r="E237" s="10"/>
      <c r="F237" s="10" t="s">
        <v>56</v>
      </c>
      <c r="G237" s="10"/>
      <c r="H237" s="10">
        <v>0</v>
      </c>
      <c r="I237" s="10">
        <v>0</v>
      </c>
      <c r="J237" s="10">
        <v>0</v>
      </c>
      <c r="K237" s="52">
        <v>0</v>
      </c>
      <c r="L237" s="52">
        <v>0</v>
      </c>
      <c r="M237" s="10">
        <v>0</v>
      </c>
      <c r="N237" s="10">
        <v>0</v>
      </c>
      <c r="O237" s="10">
        <v>0</v>
      </c>
      <c r="P237" s="10">
        <v>0</v>
      </c>
      <c r="Q237" s="52">
        <v>0</v>
      </c>
      <c r="R237" s="10">
        <v>0</v>
      </c>
      <c r="S237" s="52">
        <v>2</v>
      </c>
      <c r="T237" s="10">
        <v>0</v>
      </c>
      <c r="U237" s="10">
        <v>0</v>
      </c>
      <c r="V237" s="10">
        <v>0</v>
      </c>
      <c r="W237" s="10">
        <v>0</v>
      </c>
      <c r="X237" s="52">
        <v>0</v>
      </c>
      <c r="Y237" s="52">
        <v>0</v>
      </c>
      <c r="Z237" s="52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/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52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1">
        <f t="shared" si="3"/>
        <v>2</v>
      </c>
      <c r="BD237" s="10">
        <v>0</v>
      </c>
    </row>
    <row r="238" spans="1:56" ht="18" x14ac:dyDescent="0.25">
      <c r="A238" s="9">
        <v>2006</v>
      </c>
      <c r="B238" s="10" t="s">
        <v>59</v>
      </c>
      <c r="C238" s="10">
        <v>6</v>
      </c>
      <c r="D238" s="78">
        <v>7</v>
      </c>
      <c r="E238" s="10"/>
      <c r="F238" s="10" t="s">
        <v>56</v>
      </c>
      <c r="G238" s="10"/>
      <c r="H238" s="10">
        <v>0</v>
      </c>
      <c r="I238" s="10">
        <v>0</v>
      </c>
      <c r="J238" s="10">
        <v>0</v>
      </c>
      <c r="K238" s="52">
        <v>0</v>
      </c>
      <c r="L238" s="52">
        <v>0</v>
      </c>
      <c r="M238" s="10">
        <v>0</v>
      </c>
      <c r="N238" s="10">
        <v>2</v>
      </c>
      <c r="O238" s="10">
        <v>0</v>
      </c>
      <c r="P238" s="10">
        <v>0</v>
      </c>
      <c r="Q238" s="52">
        <v>0</v>
      </c>
      <c r="R238" s="10">
        <v>0</v>
      </c>
      <c r="S238" s="52">
        <v>1</v>
      </c>
      <c r="T238" s="10">
        <v>0</v>
      </c>
      <c r="U238" s="10">
        <v>0</v>
      </c>
      <c r="V238" s="10">
        <v>0</v>
      </c>
      <c r="W238" s="10">
        <v>0</v>
      </c>
      <c r="X238" s="52">
        <v>0</v>
      </c>
      <c r="Y238" s="52">
        <v>0</v>
      </c>
      <c r="Z238" s="52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/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52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1">
        <f t="shared" si="3"/>
        <v>3</v>
      </c>
      <c r="BD238" s="10">
        <v>0</v>
      </c>
    </row>
    <row r="239" spans="1:56" ht="18" x14ac:dyDescent="0.25">
      <c r="A239" s="9">
        <v>2006</v>
      </c>
      <c r="B239" s="10" t="s">
        <v>59</v>
      </c>
      <c r="C239" s="10">
        <v>6</v>
      </c>
      <c r="D239" s="78">
        <v>8</v>
      </c>
      <c r="E239" s="10"/>
      <c r="F239" s="10" t="s">
        <v>56</v>
      </c>
      <c r="G239" s="10"/>
      <c r="H239" s="10">
        <v>0</v>
      </c>
      <c r="I239" s="10">
        <v>0</v>
      </c>
      <c r="J239" s="10">
        <v>0</v>
      </c>
      <c r="K239" s="52">
        <v>0</v>
      </c>
      <c r="L239" s="52">
        <v>0</v>
      </c>
      <c r="M239" s="10">
        <v>0</v>
      </c>
      <c r="N239" s="10">
        <v>1</v>
      </c>
      <c r="O239" s="10">
        <v>0</v>
      </c>
      <c r="P239" s="10">
        <v>0</v>
      </c>
      <c r="Q239" s="52">
        <v>0</v>
      </c>
      <c r="R239" s="10">
        <v>0</v>
      </c>
      <c r="S239" s="52">
        <v>0</v>
      </c>
      <c r="T239" s="10">
        <v>0</v>
      </c>
      <c r="U239" s="10">
        <v>0</v>
      </c>
      <c r="V239" s="10">
        <v>0</v>
      </c>
      <c r="W239" s="10">
        <v>0</v>
      </c>
      <c r="X239" s="52">
        <v>0</v>
      </c>
      <c r="Y239" s="52">
        <v>0</v>
      </c>
      <c r="Z239" s="52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/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52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1">
        <f t="shared" si="3"/>
        <v>1</v>
      </c>
      <c r="BD239" s="10">
        <v>0</v>
      </c>
    </row>
    <row r="240" spans="1:56" ht="18" x14ac:dyDescent="0.25">
      <c r="A240" s="9">
        <v>2006</v>
      </c>
      <c r="B240" s="10" t="s">
        <v>59</v>
      </c>
      <c r="C240" s="10">
        <v>6</v>
      </c>
      <c r="D240" s="78">
        <v>9</v>
      </c>
      <c r="E240" s="10"/>
      <c r="F240" s="10" t="s">
        <v>56</v>
      </c>
      <c r="G240" s="10"/>
      <c r="H240" s="10">
        <v>0</v>
      </c>
      <c r="I240" s="10">
        <v>0</v>
      </c>
      <c r="J240" s="10">
        <v>0</v>
      </c>
      <c r="K240" s="52">
        <v>0</v>
      </c>
      <c r="L240" s="52">
        <v>0</v>
      </c>
      <c r="M240" s="10">
        <v>0</v>
      </c>
      <c r="N240" s="10">
        <v>0</v>
      </c>
      <c r="O240" s="10">
        <v>0</v>
      </c>
      <c r="P240" s="10">
        <v>0</v>
      </c>
      <c r="Q240" s="52">
        <v>0</v>
      </c>
      <c r="R240" s="10">
        <v>0</v>
      </c>
      <c r="S240" s="52">
        <v>0</v>
      </c>
      <c r="T240" s="10">
        <v>0</v>
      </c>
      <c r="U240" s="10">
        <v>0</v>
      </c>
      <c r="V240" s="10">
        <v>1</v>
      </c>
      <c r="W240" s="10">
        <v>0</v>
      </c>
      <c r="X240" s="52">
        <v>0</v>
      </c>
      <c r="Y240" s="52">
        <v>0</v>
      </c>
      <c r="Z240" s="52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/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52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1">
        <f t="shared" si="3"/>
        <v>1</v>
      </c>
      <c r="BD240" s="10">
        <v>0</v>
      </c>
    </row>
    <row r="241" spans="1:56" ht="18" x14ac:dyDescent="0.25">
      <c r="A241" s="9">
        <v>2006</v>
      </c>
      <c r="B241" s="10" t="s">
        <v>59</v>
      </c>
      <c r="C241" s="10">
        <v>6</v>
      </c>
      <c r="D241" s="78">
        <v>10</v>
      </c>
      <c r="E241" s="10"/>
      <c r="F241" s="10" t="s">
        <v>56</v>
      </c>
      <c r="G241" s="10"/>
      <c r="H241" s="10">
        <v>0</v>
      </c>
      <c r="I241" s="10">
        <v>0</v>
      </c>
      <c r="J241" s="10">
        <v>0</v>
      </c>
      <c r="K241" s="52">
        <v>0</v>
      </c>
      <c r="L241" s="52">
        <v>0</v>
      </c>
      <c r="M241" s="10">
        <v>0</v>
      </c>
      <c r="N241" s="10">
        <v>3</v>
      </c>
      <c r="O241" s="10">
        <v>0</v>
      </c>
      <c r="P241" s="10">
        <v>0</v>
      </c>
      <c r="Q241" s="52">
        <v>0</v>
      </c>
      <c r="R241" s="10">
        <v>0</v>
      </c>
      <c r="S241" s="52">
        <v>0</v>
      </c>
      <c r="T241" s="10">
        <v>0</v>
      </c>
      <c r="U241" s="10">
        <v>0</v>
      </c>
      <c r="V241" s="10">
        <v>0</v>
      </c>
      <c r="W241" s="10">
        <v>0</v>
      </c>
      <c r="X241" s="52">
        <v>0</v>
      </c>
      <c r="Y241" s="52">
        <v>0</v>
      </c>
      <c r="Z241" s="52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/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52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1">
        <f t="shared" si="3"/>
        <v>3</v>
      </c>
      <c r="BD241" s="10">
        <v>0</v>
      </c>
    </row>
    <row r="242" spans="1:56" ht="18" x14ac:dyDescent="0.25">
      <c r="A242" s="9">
        <v>2006</v>
      </c>
      <c r="B242" s="10" t="s">
        <v>59</v>
      </c>
      <c r="C242" s="10">
        <v>7</v>
      </c>
      <c r="D242" s="78">
        <v>1</v>
      </c>
      <c r="E242" s="10"/>
      <c r="F242" s="10" t="s">
        <v>56</v>
      </c>
      <c r="G242" s="10"/>
      <c r="H242" s="10">
        <v>0</v>
      </c>
      <c r="I242" s="10">
        <v>0</v>
      </c>
      <c r="J242" s="10">
        <v>0</v>
      </c>
      <c r="K242" s="52">
        <v>0</v>
      </c>
      <c r="L242" s="52">
        <v>0</v>
      </c>
      <c r="M242" s="10">
        <v>0</v>
      </c>
      <c r="N242" s="10">
        <v>2</v>
      </c>
      <c r="O242" s="10">
        <v>0</v>
      </c>
      <c r="P242" s="10">
        <v>0</v>
      </c>
      <c r="Q242" s="52">
        <v>0</v>
      </c>
      <c r="R242" s="10">
        <v>0</v>
      </c>
      <c r="S242" s="52">
        <v>0</v>
      </c>
      <c r="T242" s="10">
        <v>0</v>
      </c>
      <c r="U242" s="10">
        <v>0</v>
      </c>
      <c r="V242" s="10">
        <v>0</v>
      </c>
      <c r="W242" s="10">
        <v>0</v>
      </c>
      <c r="X242" s="52">
        <v>0</v>
      </c>
      <c r="Y242" s="52">
        <v>0</v>
      </c>
      <c r="Z242" s="52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/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52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1">
        <f t="shared" si="3"/>
        <v>2</v>
      </c>
      <c r="BD242" s="10">
        <v>0</v>
      </c>
    </row>
    <row r="243" spans="1:56" ht="18" x14ac:dyDescent="0.25">
      <c r="A243" s="9">
        <v>2006</v>
      </c>
      <c r="B243" s="10" t="s">
        <v>59</v>
      </c>
      <c r="C243" s="10">
        <v>7</v>
      </c>
      <c r="D243" s="78">
        <v>2</v>
      </c>
      <c r="E243" s="10"/>
      <c r="F243" s="10" t="s">
        <v>56</v>
      </c>
      <c r="G243" s="10"/>
      <c r="H243" s="10">
        <v>1</v>
      </c>
      <c r="I243" s="10">
        <v>0</v>
      </c>
      <c r="J243" s="10">
        <v>0</v>
      </c>
      <c r="K243" s="52">
        <v>0</v>
      </c>
      <c r="L243" s="52">
        <v>0</v>
      </c>
      <c r="M243" s="10">
        <v>0</v>
      </c>
      <c r="N243" s="10">
        <v>3</v>
      </c>
      <c r="O243" s="10">
        <v>0</v>
      </c>
      <c r="P243" s="10">
        <v>0</v>
      </c>
      <c r="Q243" s="52">
        <v>0</v>
      </c>
      <c r="R243" s="10">
        <v>0</v>
      </c>
      <c r="S243" s="52">
        <v>0</v>
      </c>
      <c r="T243" s="10">
        <v>0</v>
      </c>
      <c r="U243" s="10">
        <v>0</v>
      </c>
      <c r="V243" s="10">
        <v>0</v>
      </c>
      <c r="W243" s="10">
        <v>0</v>
      </c>
      <c r="X243" s="52">
        <v>0</v>
      </c>
      <c r="Y243" s="52">
        <v>0</v>
      </c>
      <c r="Z243" s="52">
        <v>1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/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52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1">
        <f t="shared" si="3"/>
        <v>5</v>
      </c>
      <c r="BD243" s="10">
        <v>0</v>
      </c>
    </row>
    <row r="244" spans="1:56" ht="18" x14ac:dyDescent="0.25">
      <c r="A244" s="9">
        <v>2006</v>
      </c>
      <c r="B244" s="10" t="s">
        <v>59</v>
      </c>
      <c r="C244" s="10">
        <v>7</v>
      </c>
      <c r="D244" s="78">
        <v>3</v>
      </c>
      <c r="E244" s="10"/>
      <c r="F244" s="10" t="s">
        <v>56</v>
      </c>
      <c r="G244" s="10"/>
      <c r="H244" s="10">
        <v>1</v>
      </c>
      <c r="I244" s="10">
        <v>0</v>
      </c>
      <c r="J244" s="10">
        <v>0</v>
      </c>
      <c r="K244" s="52">
        <v>0</v>
      </c>
      <c r="L244" s="52">
        <v>0</v>
      </c>
      <c r="M244" s="10">
        <v>0</v>
      </c>
      <c r="N244" s="10">
        <v>3</v>
      </c>
      <c r="O244" s="10">
        <v>0</v>
      </c>
      <c r="P244" s="10">
        <v>0</v>
      </c>
      <c r="Q244" s="52">
        <v>0</v>
      </c>
      <c r="R244" s="10">
        <v>0</v>
      </c>
      <c r="S244" s="52">
        <v>0</v>
      </c>
      <c r="T244" s="10">
        <v>0</v>
      </c>
      <c r="U244" s="10">
        <v>0</v>
      </c>
      <c r="V244" s="10">
        <v>0</v>
      </c>
      <c r="W244" s="10">
        <v>0</v>
      </c>
      <c r="X244" s="52">
        <v>0</v>
      </c>
      <c r="Y244" s="52">
        <v>0</v>
      </c>
      <c r="Z244" s="52">
        <v>1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/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52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1">
        <f t="shared" si="3"/>
        <v>5</v>
      </c>
      <c r="BD244" s="10">
        <v>0</v>
      </c>
    </row>
    <row r="245" spans="1:56" ht="18" x14ac:dyDescent="0.25">
      <c r="A245" s="9">
        <v>2006</v>
      </c>
      <c r="B245" s="10" t="s">
        <v>59</v>
      </c>
      <c r="C245" s="10">
        <v>7</v>
      </c>
      <c r="D245" s="78">
        <v>4</v>
      </c>
      <c r="E245" s="10"/>
      <c r="F245" s="10" t="s">
        <v>56</v>
      </c>
      <c r="G245" s="10"/>
      <c r="H245" s="10">
        <v>0</v>
      </c>
      <c r="I245" s="10">
        <v>0</v>
      </c>
      <c r="J245" s="10">
        <v>0</v>
      </c>
      <c r="K245" s="52">
        <v>0</v>
      </c>
      <c r="L245" s="52">
        <v>0</v>
      </c>
      <c r="M245" s="10">
        <v>0</v>
      </c>
      <c r="N245" s="10">
        <v>1</v>
      </c>
      <c r="O245" s="10">
        <v>0</v>
      </c>
      <c r="P245" s="10">
        <v>0</v>
      </c>
      <c r="Q245" s="52">
        <v>0</v>
      </c>
      <c r="R245" s="10">
        <v>0</v>
      </c>
      <c r="S245" s="52">
        <v>0</v>
      </c>
      <c r="T245" s="10">
        <v>0</v>
      </c>
      <c r="U245" s="10">
        <v>0</v>
      </c>
      <c r="V245" s="10">
        <v>0</v>
      </c>
      <c r="W245" s="10">
        <v>0</v>
      </c>
      <c r="X245" s="52">
        <v>0</v>
      </c>
      <c r="Y245" s="52">
        <v>0</v>
      </c>
      <c r="Z245" s="52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1</v>
      </c>
      <c r="AG245" s="10">
        <v>0</v>
      </c>
      <c r="AH245" s="10">
        <v>0</v>
      </c>
      <c r="AI245" s="10">
        <v>0</v>
      </c>
      <c r="AJ245" s="10">
        <v>1</v>
      </c>
      <c r="AK245" s="10">
        <v>0</v>
      </c>
      <c r="AL245" s="10"/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52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1">
        <f t="shared" si="3"/>
        <v>3</v>
      </c>
      <c r="BD245" s="10">
        <v>0</v>
      </c>
    </row>
    <row r="246" spans="1:56" ht="18" x14ac:dyDescent="0.25">
      <c r="A246" s="9">
        <v>2006</v>
      </c>
      <c r="B246" s="10" t="s">
        <v>59</v>
      </c>
      <c r="C246" s="10">
        <v>7</v>
      </c>
      <c r="D246" s="78">
        <v>5</v>
      </c>
      <c r="E246" s="10"/>
      <c r="F246" s="10" t="s">
        <v>56</v>
      </c>
      <c r="G246" s="10"/>
      <c r="H246" s="10">
        <v>0</v>
      </c>
      <c r="I246" s="10">
        <v>0</v>
      </c>
      <c r="J246" s="10">
        <v>0</v>
      </c>
      <c r="K246" s="52">
        <v>0</v>
      </c>
      <c r="L246" s="52">
        <v>1</v>
      </c>
      <c r="M246" s="10">
        <v>0</v>
      </c>
      <c r="N246" s="10">
        <v>1</v>
      </c>
      <c r="O246" s="10">
        <v>0</v>
      </c>
      <c r="P246" s="10">
        <v>0</v>
      </c>
      <c r="Q246" s="52">
        <v>0</v>
      </c>
      <c r="R246" s="10">
        <v>0</v>
      </c>
      <c r="S246" s="52">
        <v>1</v>
      </c>
      <c r="T246" s="10">
        <v>0</v>
      </c>
      <c r="U246" s="10">
        <v>0</v>
      </c>
      <c r="V246" s="10">
        <v>1</v>
      </c>
      <c r="W246" s="10">
        <v>0</v>
      </c>
      <c r="X246" s="52">
        <v>0</v>
      </c>
      <c r="Y246" s="52">
        <v>0</v>
      </c>
      <c r="Z246" s="52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/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52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1">
        <f t="shared" si="3"/>
        <v>4</v>
      </c>
      <c r="BD246" s="10">
        <v>0</v>
      </c>
    </row>
    <row r="247" spans="1:56" ht="18" x14ac:dyDescent="0.25">
      <c r="A247" s="9">
        <v>2006</v>
      </c>
      <c r="B247" s="10" t="s">
        <v>59</v>
      </c>
      <c r="C247" s="10">
        <v>7</v>
      </c>
      <c r="D247" s="78">
        <v>6</v>
      </c>
      <c r="E247" s="10"/>
      <c r="F247" s="10" t="s">
        <v>56</v>
      </c>
      <c r="G247" s="10"/>
      <c r="H247" s="10">
        <v>0</v>
      </c>
      <c r="I247" s="10">
        <v>0</v>
      </c>
      <c r="J247" s="10">
        <v>0</v>
      </c>
      <c r="K247" s="52">
        <v>0</v>
      </c>
      <c r="L247" s="52">
        <v>0</v>
      </c>
      <c r="M247" s="10">
        <v>0</v>
      </c>
      <c r="N247" s="10">
        <v>1</v>
      </c>
      <c r="O247" s="10">
        <v>0</v>
      </c>
      <c r="P247" s="10">
        <v>0</v>
      </c>
      <c r="Q247" s="52">
        <v>0</v>
      </c>
      <c r="R247" s="10">
        <v>0</v>
      </c>
      <c r="S247" s="52">
        <v>0</v>
      </c>
      <c r="T247" s="10">
        <v>0</v>
      </c>
      <c r="U247" s="10">
        <v>0</v>
      </c>
      <c r="V247" s="10">
        <v>5</v>
      </c>
      <c r="W247" s="10">
        <v>0</v>
      </c>
      <c r="X247" s="52">
        <v>0</v>
      </c>
      <c r="Y247" s="52">
        <v>0</v>
      </c>
      <c r="Z247" s="52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/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52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1">
        <f t="shared" si="3"/>
        <v>6</v>
      </c>
      <c r="BD247" s="10">
        <v>0</v>
      </c>
    </row>
    <row r="248" spans="1:56" ht="18" x14ac:dyDescent="0.25">
      <c r="A248" s="9">
        <v>2006</v>
      </c>
      <c r="B248" s="10" t="s">
        <v>59</v>
      </c>
      <c r="C248" s="10">
        <v>7</v>
      </c>
      <c r="D248" s="78">
        <v>7</v>
      </c>
      <c r="E248" s="10"/>
      <c r="F248" s="10" t="s">
        <v>56</v>
      </c>
      <c r="G248" s="10"/>
      <c r="H248" s="10">
        <v>1</v>
      </c>
      <c r="I248" s="10">
        <v>2</v>
      </c>
      <c r="J248" s="10">
        <v>0</v>
      </c>
      <c r="K248" s="52">
        <v>0</v>
      </c>
      <c r="L248" s="52">
        <v>0</v>
      </c>
      <c r="M248" s="10">
        <v>0</v>
      </c>
      <c r="N248" s="10">
        <v>0</v>
      </c>
      <c r="O248" s="10">
        <v>0</v>
      </c>
      <c r="P248" s="10">
        <v>0</v>
      </c>
      <c r="Q248" s="52">
        <v>0</v>
      </c>
      <c r="R248" s="10">
        <v>0</v>
      </c>
      <c r="S248" s="52">
        <v>0</v>
      </c>
      <c r="T248" s="10">
        <v>0</v>
      </c>
      <c r="U248" s="10">
        <v>0</v>
      </c>
      <c r="V248" s="10">
        <v>0</v>
      </c>
      <c r="W248" s="10">
        <v>0</v>
      </c>
      <c r="X248" s="52">
        <v>0</v>
      </c>
      <c r="Y248" s="52">
        <v>0</v>
      </c>
      <c r="Z248" s="52">
        <v>1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/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52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1">
        <f t="shared" si="3"/>
        <v>4</v>
      </c>
      <c r="BD248" s="10">
        <v>0</v>
      </c>
    </row>
    <row r="249" spans="1:56" ht="18" x14ac:dyDescent="0.25">
      <c r="A249" s="9">
        <v>2006</v>
      </c>
      <c r="B249" s="10" t="s">
        <v>59</v>
      </c>
      <c r="C249" s="10">
        <v>7</v>
      </c>
      <c r="D249" s="78">
        <v>8</v>
      </c>
      <c r="E249" s="10"/>
      <c r="F249" s="10" t="s">
        <v>56</v>
      </c>
      <c r="G249" s="10"/>
      <c r="H249" s="10">
        <v>0</v>
      </c>
      <c r="I249" s="10">
        <v>0</v>
      </c>
      <c r="J249" s="10">
        <v>0</v>
      </c>
      <c r="K249" s="52">
        <v>0</v>
      </c>
      <c r="L249" s="52">
        <v>0</v>
      </c>
      <c r="M249" s="10">
        <v>0</v>
      </c>
      <c r="N249" s="10">
        <v>1</v>
      </c>
      <c r="O249" s="10">
        <v>0</v>
      </c>
      <c r="P249" s="10">
        <v>0</v>
      </c>
      <c r="Q249" s="52">
        <v>0</v>
      </c>
      <c r="R249" s="10">
        <v>0</v>
      </c>
      <c r="S249" s="52">
        <v>0</v>
      </c>
      <c r="T249" s="10">
        <v>0</v>
      </c>
      <c r="U249" s="10">
        <v>0</v>
      </c>
      <c r="V249" s="10">
        <v>3</v>
      </c>
      <c r="W249" s="10">
        <v>0</v>
      </c>
      <c r="X249" s="52">
        <v>0</v>
      </c>
      <c r="Y249" s="52">
        <v>0</v>
      </c>
      <c r="Z249" s="52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/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52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1">
        <f t="shared" si="3"/>
        <v>4</v>
      </c>
      <c r="BD249" s="10">
        <v>0</v>
      </c>
    </row>
    <row r="250" spans="1:56" ht="18" x14ac:dyDescent="0.25">
      <c r="A250" s="9">
        <v>2006</v>
      </c>
      <c r="B250" s="10" t="s">
        <v>59</v>
      </c>
      <c r="C250" s="10">
        <v>7</v>
      </c>
      <c r="D250" s="78">
        <v>9</v>
      </c>
      <c r="E250" s="10"/>
      <c r="F250" s="10" t="s">
        <v>56</v>
      </c>
      <c r="G250" s="10"/>
      <c r="H250" s="10">
        <v>0</v>
      </c>
      <c r="I250" s="10">
        <v>0</v>
      </c>
      <c r="J250" s="10">
        <v>0</v>
      </c>
      <c r="K250" s="52">
        <v>0</v>
      </c>
      <c r="L250" s="52">
        <v>0</v>
      </c>
      <c r="M250" s="10">
        <v>0</v>
      </c>
      <c r="N250" s="10">
        <v>2</v>
      </c>
      <c r="O250" s="10">
        <v>0</v>
      </c>
      <c r="P250" s="10">
        <v>0</v>
      </c>
      <c r="Q250" s="52">
        <v>0</v>
      </c>
      <c r="R250" s="10">
        <v>0</v>
      </c>
      <c r="S250" s="52">
        <v>0</v>
      </c>
      <c r="T250" s="10">
        <v>0</v>
      </c>
      <c r="U250" s="10">
        <v>0</v>
      </c>
      <c r="V250" s="10">
        <v>0</v>
      </c>
      <c r="W250" s="10">
        <v>0</v>
      </c>
      <c r="X250" s="52">
        <v>0</v>
      </c>
      <c r="Y250" s="52">
        <v>0</v>
      </c>
      <c r="Z250" s="52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/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52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1">
        <f t="shared" si="3"/>
        <v>2</v>
      </c>
      <c r="BD250" s="10">
        <v>0</v>
      </c>
    </row>
    <row r="251" spans="1:56" ht="18" x14ac:dyDescent="0.25">
      <c r="A251" s="9">
        <v>2006</v>
      </c>
      <c r="B251" s="10" t="s">
        <v>59</v>
      </c>
      <c r="C251" s="10">
        <v>7</v>
      </c>
      <c r="D251" s="78">
        <v>10</v>
      </c>
      <c r="E251" s="10"/>
      <c r="F251" s="10" t="s">
        <v>56</v>
      </c>
      <c r="G251" s="10"/>
      <c r="H251" s="10">
        <v>0</v>
      </c>
      <c r="I251" s="10">
        <v>0</v>
      </c>
      <c r="J251" s="10">
        <v>0</v>
      </c>
      <c r="K251" s="52">
        <v>0</v>
      </c>
      <c r="L251" s="52">
        <v>0</v>
      </c>
      <c r="M251" s="10">
        <v>0</v>
      </c>
      <c r="N251" s="10">
        <v>1</v>
      </c>
      <c r="O251" s="10">
        <v>0</v>
      </c>
      <c r="P251" s="10">
        <v>0</v>
      </c>
      <c r="Q251" s="52">
        <v>0</v>
      </c>
      <c r="R251" s="10">
        <v>0</v>
      </c>
      <c r="S251" s="52">
        <v>0</v>
      </c>
      <c r="T251" s="10">
        <v>0</v>
      </c>
      <c r="U251" s="10">
        <v>0</v>
      </c>
      <c r="V251" s="10">
        <v>3</v>
      </c>
      <c r="W251" s="10">
        <v>0</v>
      </c>
      <c r="X251" s="52">
        <v>0</v>
      </c>
      <c r="Y251" s="52">
        <v>0</v>
      </c>
      <c r="Z251" s="52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/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52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1">
        <f t="shared" si="3"/>
        <v>4</v>
      </c>
      <c r="BD251" s="10">
        <v>0</v>
      </c>
    </row>
    <row r="252" spans="1:56" ht="18" x14ac:dyDescent="0.25">
      <c r="A252" s="9">
        <v>2006</v>
      </c>
      <c r="B252" s="10" t="s">
        <v>59</v>
      </c>
      <c r="C252" s="10">
        <v>8</v>
      </c>
      <c r="D252" s="78">
        <v>1</v>
      </c>
      <c r="E252" s="10"/>
      <c r="F252" s="10" t="s">
        <v>56</v>
      </c>
      <c r="G252" s="10"/>
      <c r="H252" s="10">
        <v>0</v>
      </c>
      <c r="I252" s="10">
        <v>0</v>
      </c>
      <c r="J252" s="10">
        <v>0</v>
      </c>
      <c r="K252" s="52">
        <v>0</v>
      </c>
      <c r="L252" s="52">
        <v>0</v>
      </c>
      <c r="M252" s="10">
        <v>0</v>
      </c>
      <c r="N252" s="10">
        <v>0</v>
      </c>
      <c r="O252" s="10">
        <v>0</v>
      </c>
      <c r="P252" s="10">
        <v>0</v>
      </c>
      <c r="Q252" s="52">
        <v>0</v>
      </c>
      <c r="R252" s="10">
        <v>0</v>
      </c>
      <c r="S252" s="52">
        <v>0</v>
      </c>
      <c r="T252" s="10">
        <v>0</v>
      </c>
      <c r="U252" s="10">
        <v>0</v>
      </c>
      <c r="V252" s="10">
        <v>3</v>
      </c>
      <c r="W252" s="10">
        <v>0</v>
      </c>
      <c r="X252" s="52">
        <v>0</v>
      </c>
      <c r="Y252" s="52">
        <v>0</v>
      </c>
      <c r="Z252" s="52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/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52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1">
        <f t="shared" si="3"/>
        <v>3</v>
      </c>
      <c r="BD252" s="10">
        <v>0</v>
      </c>
    </row>
    <row r="253" spans="1:56" ht="18" x14ac:dyDescent="0.25">
      <c r="A253" s="9">
        <v>2006</v>
      </c>
      <c r="B253" s="10" t="s">
        <v>59</v>
      </c>
      <c r="C253" s="10">
        <v>8</v>
      </c>
      <c r="D253" s="78">
        <v>2</v>
      </c>
      <c r="E253" s="10"/>
      <c r="F253" s="10" t="s">
        <v>56</v>
      </c>
      <c r="G253" s="10"/>
      <c r="H253" s="10">
        <v>0</v>
      </c>
      <c r="I253" s="10">
        <v>0</v>
      </c>
      <c r="J253" s="10">
        <v>0</v>
      </c>
      <c r="K253" s="52">
        <v>0</v>
      </c>
      <c r="L253" s="52">
        <v>0</v>
      </c>
      <c r="M253" s="10">
        <v>0</v>
      </c>
      <c r="N253" s="10">
        <v>1</v>
      </c>
      <c r="O253" s="10">
        <v>0</v>
      </c>
      <c r="P253" s="10">
        <v>0</v>
      </c>
      <c r="Q253" s="52">
        <v>0</v>
      </c>
      <c r="R253" s="10">
        <v>0</v>
      </c>
      <c r="S253" s="52">
        <v>0</v>
      </c>
      <c r="T253" s="10">
        <v>0</v>
      </c>
      <c r="U253" s="10">
        <v>0</v>
      </c>
      <c r="V253" s="10">
        <v>0</v>
      </c>
      <c r="W253" s="10">
        <v>0</v>
      </c>
      <c r="X253" s="52">
        <v>0</v>
      </c>
      <c r="Y253" s="52">
        <v>0</v>
      </c>
      <c r="Z253" s="52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/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52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1">
        <f t="shared" si="3"/>
        <v>1</v>
      </c>
      <c r="BD253" s="10">
        <v>0</v>
      </c>
    </row>
    <row r="254" spans="1:56" ht="18" x14ac:dyDescent="0.25">
      <c r="A254" s="9">
        <v>2006</v>
      </c>
      <c r="B254" s="10" t="s">
        <v>59</v>
      </c>
      <c r="C254" s="10">
        <v>8</v>
      </c>
      <c r="D254" s="78">
        <v>3</v>
      </c>
      <c r="E254" s="10"/>
      <c r="F254" s="10" t="s">
        <v>56</v>
      </c>
      <c r="G254" s="10"/>
      <c r="H254" s="10">
        <v>0</v>
      </c>
      <c r="I254" s="10">
        <v>0</v>
      </c>
      <c r="J254" s="10">
        <v>0</v>
      </c>
      <c r="K254" s="52">
        <v>0</v>
      </c>
      <c r="L254" s="52">
        <v>0</v>
      </c>
      <c r="M254" s="10">
        <v>0</v>
      </c>
      <c r="N254" s="10">
        <v>0</v>
      </c>
      <c r="O254" s="10">
        <v>0</v>
      </c>
      <c r="P254" s="10">
        <v>0</v>
      </c>
      <c r="Q254" s="52">
        <v>0</v>
      </c>
      <c r="R254" s="10">
        <v>0</v>
      </c>
      <c r="S254" s="52">
        <v>0</v>
      </c>
      <c r="T254" s="10">
        <v>0</v>
      </c>
      <c r="U254" s="10">
        <v>0</v>
      </c>
      <c r="V254" s="10">
        <v>3</v>
      </c>
      <c r="W254" s="10">
        <v>0</v>
      </c>
      <c r="X254" s="52">
        <v>0</v>
      </c>
      <c r="Y254" s="52">
        <v>0</v>
      </c>
      <c r="Z254" s="52">
        <v>0</v>
      </c>
      <c r="AA254" s="10">
        <v>1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/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52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1">
        <f t="shared" si="3"/>
        <v>4</v>
      </c>
      <c r="BD254" s="10">
        <v>0</v>
      </c>
    </row>
    <row r="255" spans="1:56" ht="18" x14ac:dyDescent="0.25">
      <c r="A255" s="9">
        <v>2006</v>
      </c>
      <c r="B255" s="10" t="s">
        <v>59</v>
      </c>
      <c r="C255" s="10">
        <v>8</v>
      </c>
      <c r="D255" s="78">
        <v>4</v>
      </c>
      <c r="E255" s="10"/>
      <c r="F255" s="10" t="s">
        <v>56</v>
      </c>
      <c r="G255" s="10"/>
      <c r="H255" s="10">
        <v>1</v>
      </c>
      <c r="I255" s="10">
        <v>0</v>
      </c>
      <c r="J255" s="10">
        <v>0</v>
      </c>
      <c r="K255" s="52">
        <v>0</v>
      </c>
      <c r="L255" s="52">
        <v>0</v>
      </c>
      <c r="M255" s="10">
        <v>0</v>
      </c>
      <c r="N255" s="10">
        <v>3</v>
      </c>
      <c r="O255" s="10">
        <v>0</v>
      </c>
      <c r="P255" s="10">
        <v>0</v>
      </c>
      <c r="Q255" s="52">
        <v>0</v>
      </c>
      <c r="R255" s="10">
        <v>0</v>
      </c>
      <c r="S255" s="52">
        <v>0</v>
      </c>
      <c r="T255" s="10">
        <v>0</v>
      </c>
      <c r="U255" s="10">
        <v>0</v>
      </c>
      <c r="V255" s="10">
        <v>2</v>
      </c>
      <c r="W255" s="10">
        <v>0</v>
      </c>
      <c r="X255" s="52">
        <v>0</v>
      </c>
      <c r="Y255" s="52">
        <v>1</v>
      </c>
      <c r="Z255" s="52">
        <v>1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1</v>
      </c>
      <c r="AL255" s="10"/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52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1">
        <f t="shared" si="3"/>
        <v>9</v>
      </c>
      <c r="BD255" s="10">
        <v>0</v>
      </c>
    </row>
    <row r="256" spans="1:56" ht="18" x14ac:dyDescent="0.25">
      <c r="A256" s="9">
        <v>2006</v>
      </c>
      <c r="B256" s="10" t="s">
        <v>59</v>
      </c>
      <c r="C256" s="10">
        <v>8</v>
      </c>
      <c r="D256" s="78">
        <v>5</v>
      </c>
      <c r="E256" s="10"/>
      <c r="F256" s="10" t="s">
        <v>56</v>
      </c>
      <c r="G256" s="10"/>
      <c r="H256" s="10">
        <v>0</v>
      </c>
      <c r="I256" s="10">
        <v>0</v>
      </c>
      <c r="J256" s="10">
        <v>0</v>
      </c>
      <c r="K256" s="52">
        <v>0</v>
      </c>
      <c r="L256" s="52">
        <v>0</v>
      </c>
      <c r="M256" s="10">
        <v>0</v>
      </c>
      <c r="N256" s="10">
        <v>0</v>
      </c>
      <c r="O256" s="10">
        <v>0</v>
      </c>
      <c r="P256" s="10">
        <v>0</v>
      </c>
      <c r="Q256" s="52">
        <v>0</v>
      </c>
      <c r="R256" s="10">
        <v>0</v>
      </c>
      <c r="S256" s="52">
        <v>0</v>
      </c>
      <c r="T256" s="10">
        <v>0</v>
      </c>
      <c r="U256" s="10">
        <v>0</v>
      </c>
      <c r="V256" s="10">
        <v>1</v>
      </c>
      <c r="W256" s="10">
        <v>0</v>
      </c>
      <c r="X256" s="52">
        <v>0</v>
      </c>
      <c r="Y256" s="52">
        <v>0</v>
      </c>
      <c r="Z256" s="52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/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52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1">
        <f t="shared" si="3"/>
        <v>1</v>
      </c>
      <c r="BD256" s="10">
        <v>0</v>
      </c>
    </row>
    <row r="257" spans="1:56" ht="18" x14ac:dyDescent="0.25">
      <c r="A257" s="9">
        <v>2006</v>
      </c>
      <c r="B257" s="10" t="s">
        <v>59</v>
      </c>
      <c r="C257" s="10">
        <v>8</v>
      </c>
      <c r="D257" s="78">
        <v>6</v>
      </c>
      <c r="E257" s="10"/>
      <c r="F257" s="10" t="s">
        <v>56</v>
      </c>
      <c r="G257" s="10"/>
      <c r="H257" s="10">
        <v>0</v>
      </c>
      <c r="I257" s="10">
        <v>0</v>
      </c>
      <c r="J257" s="10">
        <v>0</v>
      </c>
      <c r="K257" s="52">
        <v>0</v>
      </c>
      <c r="L257" s="52">
        <v>0</v>
      </c>
      <c r="M257" s="10">
        <v>0</v>
      </c>
      <c r="N257" s="10">
        <v>0</v>
      </c>
      <c r="O257" s="10">
        <v>0</v>
      </c>
      <c r="P257" s="10">
        <v>0</v>
      </c>
      <c r="Q257" s="52">
        <v>0</v>
      </c>
      <c r="R257" s="10">
        <v>0</v>
      </c>
      <c r="S257" s="52">
        <v>1</v>
      </c>
      <c r="T257" s="10">
        <v>0</v>
      </c>
      <c r="U257" s="10">
        <v>0</v>
      </c>
      <c r="V257" s="10">
        <v>2</v>
      </c>
      <c r="W257" s="10">
        <v>0</v>
      </c>
      <c r="X257" s="52">
        <v>0</v>
      </c>
      <c r="Y257" s="52">
        <v>0</v>
      </c>
      <c r="Z257" s="52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/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52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1">
        <f t="shared" si="3"/>
        <v>3</v>
      </c>
      <c r="BD257" s="10">
        <v>0</v>
      </c>
    </row>
    <row r="258" spans="1:56" ht="18" x14ac:dyDescent="0.25">
      <c r="A258" s="9">
        <v>2006</v>
      </c>
      <c r="B258" s="10" t="s">
        <v>59</v>
      </c>
      <c r="C258" s="10">
        <v>8</v>
      </c>
      <c r="D258" s="78">
        <v>7</v>
      </c>
      <c r="E258" s="10"/>
      <c r="F258" s="10" t="s">
        <v>56</v>
      </c>
      <c r="G258" s="10"/>
      <c r="H258" s="10">
        <v>0</v>
      </c>
      <c r="I258" s="10">
        <v>0</v>
      </c>
      <c r="J258" s="10">
        <v>0</v>
      </c>
      <c r="K258" s="52">
        <v>0</v>
      </c>
      <c r="L258" s="52">
        <v>0</v>
      </c>
      <c r="M258" s="10">
        <v>0</v>
      </c>
      <c r="N258" s="10">
        <v>2</v>
      </c>
      <c r="O258" s="10">
        <v>0</v>
      </c>
      <c r="P258" s="10">
        <v>0</v>
      </c>
      <c r="Q258" s="52">
        <v>0</v>
      </c>
      <c r="R258" s="10">
        <v>0</v>
      </c>
      <c r="S258" s="52">
        <v>0</v>
      </c>
      <c r="T258" s="10">
        <v>0</v>
      </c>
      <c r="U258" s="10">
        <v>0</v>
      </c>
      <c r="V258" s="10">
        <v>2</v>
      </c>
      <c r="W258" s="10">
        <v>0</v>
      </c>
      <c r="X258" s="52">
        <v>0</v>
      </c>
      <c r="Y258" s="52">
        <v>0</v>
      </c>
      <c r="Z258" s="52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/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52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1">
        <f t="shared" si="3"/>
        <v>4</v>
      </c>
      <c r="BD258" s="10">
        <v>0</v>
      </c>
    </row>
    <row r="259" spans="1:56" ht="18" x14ac:dyDescent="0.25">
      <c r="A259" s="9">
        <v>2006</v>
      </c>
      <c r="B259" s="10" t="s">
        <v>59</v>
      </c>
      <c r="C259" s="10">
        <v>8</v>
      </c>
      <c r="D259" s="78">
        <v>8</v>
      </c>
      <c r="E259" s="10"/>
      <c r="F259" s="10" t="s">
        <v>56</v>
      </c>
      <c r="G259" s="10"/>
      <c r="H259" s="10">
        <v>5</v>
      </c>
      <c r="I259" s="10">
        <v>0</v>
      </c>
      <c r="J259" s="10">
        <v>0</v>
      </c>
      <c r="K259" s="52">
        <v>0</v>
      </c>
      <c r="L259" s="52">
        <v>0</v>
      </c>
      <c r="M259" s="10">
        <v>0</v>
      </c>
      <c r="N259" s="10">
        <v>5</v>
      </c>
      <c r="O259" s="10">
        <v>0</v>
      </c>
      <c r="P259" s="10">
        <v>0</v>
      </c>
      <c r="Q259" s="52">
        <v>0</v>
      </c>
      <c r="R259" s="10">
        <v>0</v>
      </c>
      <c r="S259" s="52">
        <v>0</v>
      </c>
      <c r="T259" s="10">
        <v>0</v>
      </c>
      <c r="U259" s="10">
        <v>0</v>
      </c>
      <c r="V259" s="10">
        <v>2</v>
      </c>
      <c r="W259" s="10">
        <v>0</v>
      </c>
      <c r="X259" s="52">
        <v>0</v>
      </c>
      <c r="Y259" s="52">
        <v>0</v>
      </c>
      <c r="Z259" s="52">
        <v>5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/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52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1">
        <f t="shared" ref="BB259:BB322" si="4">SUM(H259:AS259)</f>
        <v>17</v>
      </c>
      <c r="BD259" s="10">
        <v>2</v>
      </c>
    </row>
    <row r="260" spans="1:56" ht="18" x14ac:dyDescent="0.25">
      <c r="A260" s="9">
        <v>2006</v>
      </c>
      <c r="B260" s="10" t="s">
        <v>59</v>
      </c>
      <c r="C260" s="10">
        <v>8</v>
      </c>
      <c r="D260" s="78">
        <v>9</v>
      </c>
      <c r="E260" s="10"/>
      <c r="F260" s="10" t="s">
        <v>56</v>
      </c>
      <c r="G260" s="10"/>
      <c r="H260" s="10">
        <v>3</v>
      </c>
      <c r="I260" s="10">
        <v>0</v>
      </c>
      <c r="J260" s="10">
        <v>0</v>
      </c>
      <c r="K260" s="52">
        <v>0</v>
      </c>
      <c r="L260" s="52">
        <v>0</v>
      </c>
      <c r="M260" s="10">
        <v>0</v>
      </c>
      <c r="N260" s="10">
        <v>4</v>
      </c>
      <c r="O260" s="10">
        <v>0</v>
      </c>
      <c r="P260" s="10">
        <v>0</v>
      </c>
      <c r="Q260" s="52">
        <v>0</v>
      </c>
      <c r="R260" s="10">
        <v>0</v>
      </c>
      <c r="S260" s="52">
        <v>0</v>
      </c>
      <c r="T260" s="10">
        <v>0</v>
      </c>
      <c r="U260" s="10">
        <v>0</v>
      </c>
      <c r="V260" s="10">
        <v>0</v>
      </c>
      <c r="W260" s="10">
        <v>0</v>
      </c>
      <c r="X260" s="52">
        <v>0</v>
      </c>
      <c r="Y260" s="52">
        <v>0</v>
      </c>
      <c r="Z260" s="52">
        <v>3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/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52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1">
        <f t="shared" si="4"/>
        <v>10</v>
      </c>
      <c r="BD260" s="10">
        <v>0</v>
      </c>
    </row>
    <row r="261" spans="1:56" ht="18" x14ac:dyDescent="0.25">
      <c r="A261" s="9">
        <v>2006</v>
      </c>
      <c r="B261" s="10" t="s">
        <v>59</v>
      </c>
      <c r="C261" s="10">
        <v>8</v>
      </c>
      <c r="D261" s="78">
        <v>10</v>
      </c>
      <c r="E261" s="10"/>
      <c r="F261" s="10" t="s">
        <v>56</v>
      </c>
      <c r="G261" s="10"/>
      <c r="H261" s="10">
        <v>1</v>
      </c>
      <c r="I261" s="10">
        <v>0</v>
      </c>
      <c r="J261" s="10">
        <v>0</v>
      </c>
      <c r="K261" s="52">
        <v>0</v>
      </c>
      <c r="L261" s="52">
        <v>0</v>
      </c>
      <c r="M261" s="10">
        <v>0</v>
      </c>
      <c r="N261" s="10">
        <v>0</v>
      </c>
      <c r="O261" s="10">
        <v>0</v>
      </c>
      <c r="P261" s="10">
        <v>0</v>
      </c>
      <c r="Q261" s="52">
        <v>0</v>
      </c>
      <c r="R261" s="10">
        <v>0</v>
      </c>
      <c r="S261" s="52">
        <v>0</v>
      </c>
      <c r="T261" s="10">
        <v>0</v>
      </c>
      <c r="U261" s="10">
        <v>0</v>
      </c>
      <c r="V261" s="10">
        <v>0</v>
      </c>
      <c r="W261" s="10">
        <v>0</v>
      </c>
      <c r="X261" s="52">
        <v>0</v>
      </c>
      <c r="Y261" s="52">
        <v>0</v>
      </c>
      <c r="Z261" s="52">
        <v>1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1</v>
      </c>
      <c r="AJ261" s="10">
        <v>0</v>
      </c>
      <c r="AK261" s="10">
        <v>0</v>
      </c>
      <c r="AL261" s="10"/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52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1">
        <f t="shared" si="4"/>
        <v>3</v>
      </c>
      <c r="BD261" s="10">
        <v>0</v>
      </c>
    </row>
    <row r="262" spans="1:56" s="120" customFormat="1" ht="18" x14ac:dyDescent="0.25">
      <c r="A262" s="138">
        <v>2007</v>
      </c>
      <c r="B262" s="139" t="s">
        <v>60</v>
      </c>
      <c r="C262" s="139">
        <v>1</v>
      </c>
      <c r="D262" s="140">
        <v>1</v>
      </c>
      <c r="E262" s="139" t="s">
        <v>61</v>
      </c>
      <c r="F262" s="139" t="s">
        <v>56</v>
      </c>
      <c r="G262" s="139">
        <v>12.8</v>
      </c>
      <c r="H262" s="139">
        <v>0</v>
      </c>
      <c r="I262" s="139">
        <v>0</v>
      </c>
      <c r="J262" s="139">
        <v>0</v>
      </c>
      <c r="K262" s="139">
        <v>0</v>
      </c>
      <c r="L262" s="139">
        <v>1</v>
      </c>
      <c r="M262" s="139">
        <v>0</v>
      </c>
      <c r="N262" s="139">
        <v>2</v>
      </c>
      <c r="O262" s="139">
        <v>0</v>
      </c>
      <c r="P262" s="139">
        <v>0</v>
      </c>
      <c r="Q262" s="139">
        <v>0</v>
      </c>
      <c r="R262" s="139">
        <v>0</v>
      </c>
      <c r="S262" s="139">
        <v>3</v>
      </c>
      <c r="T262" s="139">
        <v>0</v>
      </c>
      <c r="U262" s="139">
        <v>0</v>
      </c>
      <c r="V262" s="139">
        <v>0</v>
      </c>
      <c r="W262" s="139">
        <v>0</v>
      </c>
      <c r="X262" s="139">
        <v>1</v>
      </c>
      <c r="Y262" s="139">
        <v>0</v>
      </c>
      <c r="Z262" s="135">
        <v>0</v>
      </c>
      <c r="AA262" s="139">
        <v>0</v>
      </c>
      <c r="AB262" s="139">
        <v>0</v>
      </c>
      <c r="AC262" s="139">
        <v>0</v>
      </c>
      <c r="AD262" s="139">
        <v>0</v>
      </c>
      <c r="AE262" s="139">
        <v>0</v>
      </c>
      <c r="AF262" s="139">
        <v>0</v>
      </c>
      <c r="AG262" s="139">
        <v>0</v>
      </c>
      <c r="AH262" s="139">
        <v>0</v>
      </c>
      <c r="AI262" s="139">
        <v>0</v>
      </c>
      <c r="AJ262" s="139">
        <v>0</v>
      </c>
      <c r="AK262" s="139">
        <v>0</v>
      </c>
      <c r="AL262" s="139"/>
      <c r="AM262" s="139">
        <v>0</v>
      </c>
      <c r="AN262" s="139">
        <v>0</v>
      </c>
      <c r="AO262" s="139">
        <v>0</v>
      </c>
      <c r="AP262" s="139">
        <v>0</v>
      </c>
      <c r="AQ262" s="139">
        <v>0</v>
      </c>
      <c r="AR262" s="139">
        <v>0</v>
      </c>
      <c r="AS262" s="139">
        <v>0</v>
      </c>
      <c r="AT262" s="10">
        <v>0</v>
      </c>
      <c r="AU262" s="139">
        <v>0</v>
      </c>
      <c r="AV262" s="139">
        <v>0</v>
      </c>
      <c r="AW262" s="139">
        <v>0</v>
      </c>
      <c r="AX262" s="139">
        <v>0</v>
      </c>
      <c r="AY262" s="139">
        <v>0</v>
      </c>
      <c r="AZ262" s="139">
        <v>0</v>
      </c>
      <c r="BA262" s="139">
        <v>0</v>
      </c>
      <c r="BB262" s="141">
        <f t="shared" si="4"/>
        <v>7</v>
      </c>
      <c r="BD262" s="139">
        <v>0</v>
      </c>
    </row>
    <row r="263" spans="1:56" ht="18" x14ac:dyDescent="0.25">
      <c r="A263" s="12">
        <v>2007</v>
      </c>
      <c r="B263" s="13" t="s">
        <v>60</v>
      </c>
      <c r="C263" s="13">
        <v>1</v>
      </c>
      <c r="D263" s="79">
        <v>2</v>
      </c>
      <c r="E263" s="13" t="s">
        <v>61</v>
      </c>
      <c r="F263" s="13" t="s">
        <v>56</v>
      </c>
      <c r="G263" s="13">
        <v>12.8</v>
      </c>
      <c r="H263" s="13">
        <v>0</v>
      </c>
      <c r="I263" s="13">
        <v>0</v>
      </c>
      <c r="J263" s="13">
        <v>0</v>
      </c>
      <c r="K263" s="53">
        <v>0</v>
      </c>
      <c r="L263" s="53">
        <v>1</v>
      </c>
      <c r="M263" s="13">
        <v>0</v>
      </c>
      <c r="N263" s="13">
        <v>0</v>
      </c>
      <c r="O263" s="13">
        <v>0</v>
      </c>
      <c r="P263" s="13">
        <v>0</v>
      </c>
      <c r="Q263" s="53">
        <v>0</v>
      </c>
      <c r="R263" s="13">
        <v>0</v>
      </c>
      <c r="S263" s="53">
        <v>1</v>
      </c>
      <c r="T263" s="13">
        <v>0</v>
      </c>
      <c r="U263" s="13">
        <v>0</v>
      </c>
      <c r="V263" s="13">
        <v>0</v>
      </c>
      <c r="W263" s="13">
        <v>0</v>
      </c>
      <c r="X263" s="53">
        <v>0</v>
      </c>
      <c r="Y263" s="53">
        <v>0</v>
      </c>
      <c r="Z263" s="52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/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0">
        <v>0</v>
      </c>
      <c r="AU263" s="13">
        <v>0</v>
      </c>
      <c r="AV263" s="5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4">
        <f t="shared" si="4"/>
        <v>2</v>
      </c>
      <c r="BD263" s="13">
        <v>1</v>
      </c>
    </row>
    <row r="264" spans="1:56" ht="18" x14ac:dyDescent="0.25">
      <c r="A264" s="12">
        <v>2007</v>
      </c>
      <c r="B264" s="13" t="s">
        <v>60</v>
      </c>
      <c r="C264" s="13">
        <v>1</v>
      </c>
      <c r="D264" s="79">
        <v>3</v>
      </c>
      <c r="E264" s="13" t="s">
        <v>61</v>
      </c>
      <c r="F264" s="13" t="s">
        <v>56</v>
      </c>
      <c r="G264" s="13">
        <v>12.8</v>
      </c>
      <c r="H264" s="13">
        <v>0</v>
      </c>
      <c r="I264" s="13">
        <v>0</v>
      </c>
      <c r="J264" s="13">
        <v>0</v>
      </c>
      <c r="K264" s="53">
        <v>0</v>
      </c>
      <c r="L264" s="53">
        <v>0</v>
      </c>
      <c r="M264" s="13">
        <v>0</v>
      </c>
      <c r="N264" s="13">
        <v>0</v>
      </c>
      <c r="O264" s="13">
        <v>0</v>
      </c>
      <c r="P264" s="13">
        <v>0</v>
      </c>
      <c r="Q264" s="53">
        <v>0</v>
      </c>
      <c r="R264" s="13">
        <v>0</v>
      </c>
      <c r="S264" s="53">
        <v>1</v>
      </c>
      <c r="T264" s="13">
        <v>0</v>
      </c>
      <c r="U264" s="13">
        <v>0</v>
      </c>
      <c r="V264" s="13">
        <v>0</v>
      </c>
      <c r="W264" s="13">
        <v>0</v>
      </c>
      <c r="X264" s="53">
        <v>2</v>
      </c>
      <c r="Y264" s="53">
        <v>0</v>
      </c>
      <c r="Z264" s="52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/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0">
        <v>0</v>
      </c>
      <c r="AU264" s="13">
        <v>0</v>
      </c>
      <c r="AV264" s="5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4">
        <f t="shared" si="4"/>
        <v>3</v>
      </c>
      <c r="BD264" s="13">
        <v>0</v>
      </c>
    </row>
    <row r="265" spans="1:56" ht="18" x14ac:dyDescent="0.25">
      <c r="A265" s="12">
        <v>2007</v>
      </c>
      <c r="B265" s="13" t="s">
        <v>60</v>
      </c>
      <c r="C265" s="13">
        <v>1</v>
      </c>
      <c r="D265" s="79">
        <v>4</v>
      </c>
      <c r="E265" s="13" t="s">
        <v>61</v>
      </c>
      <c r="F265" s="13" t="s">
        <v>56</v>
      </c>
      <c r="G265" s="13">
        <v>12.8</v>
      </c>
      <c r="H265" s="13">
        <v>1</v>
      </c>
      <c r="I265" s="13">
        <v>0</v>
      </c>
      <c r="J265" s="13">
        <v>0</v>
      </c>
      <c r="K265" s="53">
        <v>0</v>
      </c>
      <c r="L265" s="53">
        <v>0</v>
      </c>
      <c r="M265" s="13">
        <v>0</v>
      </c>
      <c r="N265" s="13">
        <v>1</v>
      </c>
      <c r="O265" s="13">
        <v>0</v>
      </c>
      <c r="P265" s="13">
        <v>0</v>
      </c>
      <c r="Q265" s="53">
        <v>0</v>
      </c>
      <c r="R265" s="13">
        <v>0</v>
      </c>
      <c r="S265" s="53">
        <v>2</v>
      </c>
      <c r="T265" s="13">
        <v>0</v>
      </c>
      <c r="U265" s="13">
        <v>0</v>
      </c>
      <c r="V265" s="13">
        <v>0</v>
      </c>
      <c r="W265" s="13">
        <v>0</v>
      </c>
      <c r="X265" s="53">
        <v>1</v>
      </c>
      <c r="Y265" s="53">
        <v>0</v>
      </c>
      <c r="Z265" s="52">
        <v>1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/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0">
        <v>0</v>
      </c>
      <c r="AU265" s="13">
        <v>0</v>
      </c>
      <c r="AV265" s="5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4">
        <f t="shared" si="4"/>
        <v>6</v>
      </c>
      <c r="BD265" s="13">
        <v>0</v>
      </c>
    </row>
    <row r="266" spans="1:56" ht="18" x14ac:dyDescent="0.25">
      <c r="A266" s="12">
        <v>2007</v>
      </c>
      <c r="B266" s="13" t="s">
        <v>60</v>
      </c>
      <c r="C266" s="13">
        <v>1</v>
      </c>
      <c r="D266" s="79">
        <v>5</v>
      </c>
      <c r="E266" s="13" t="s">
        <v>61</v>
      </c>
      <c r="F266" s="13" t="s">
        <v>56</v>
      </c>
      <c r="G266" s="13">
        <v>12.8</v>
      </c>
      <c r="H266" s="13">
        <v>0</v>
      </c>
      <c r="I266" s="13">
        <v>0</v>
      </c>
      <c r="J266" s="13">
        <v>0</v>
      </c>
      <c r="K266" s="53">
        <v>0</v>
      </c>
      <c r="L266" s="53">
        <v>0</v>
      </c>
      <c r="M266" s="13">
        <v>0</v>
      </c>
      <c r="N266" s="13">
        <v>0</v>
      </c>
      <c r="O266" s="13">
        <v>0</v>
      </c>
      <c r="P266" s="13">
        <v>0</v>
      </c>
      <c r="Q266" s="53">
        <v>0</v>
      </c>
      <c r="R266" s="13">
        <v>0</v>
      </c>
      <c r="S266" s="53">
        <v>4</v>
      </c>
      <c r="T266" s="13">
        <v>0</v>
      </c>
      <c r="U266" s="13">
        <v>0</v>
      </c>
      <c r="V266" s="13">
        <v>1</v>
      </c>
      <c r="W266" s="13">
        <v>0</v>
      </c>
      <c r="X266" s="53">
        <v>3</v>
      </c>
      <c r="Y266" s="53">
        <v>2</v>
      </c>
      <c r="Z266" s="52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/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0">
        <v>0</v>
      </c>
      <c r="AU266" s="13">
        <v>0</v>
      </c>
      <c r="AV266" s="5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4">
        <f t="shared" si="4"/>
        <v>10</v>
      </c>
      <c r="BD266" s="13">
        <v>0</v>
      </c>
    </row>
    <row r="267" spans="1:56" ht="18" x14ac:dyDescent="0.25">
      <c r="A267" s="12">
        <v>2007</v>
      </c>
      <c r="B267" s="13" t="s">
        <v>60</v>
      </c>
      <c r="C267" s="13">
        <v>1</v>
      </c>
      <c r="D267" s="79">
        <v>6</v>
      </c>
      <c r="E267" s="13" t="s">
        <v>61</v>
      </c>
      <c r="F267" s="13" t="s">
        <v>56</v>
      </c>
      <c r="G267" s="13">
        <v>11</v>
      </c>
      <c r="H267" s="13">
        <v>0</v>
      </c>
      <c r="I267" s="13">
        <v>0</v>
      </c>
      <c r="J267" s="13">
        <v>0</v>
      </c>
      <c r="K267" s="53">
        <v>0</v>
      </c>
      <c r="L267" s="53">
        <v>0</v>
      </c>
      <c r="M267" s="13">
        <v>0</v>
      </c>
      <c r="N267" s="13">
        <v>0</v>
      </c>
      <c r="O267" s="13">
        <v>0</v>
      </c>
      <c r="P267" s="13">
        <v>0</v>
      </c>
      <c r="Q267" s="53">
        <v>0</v>
      </c>
      <c r="R267" s="13">
        <v>0</v>
      </c>
      <c r="S267" s="53">
        <v>1</v>
      </c>
      <c r="T267" s="13">
        <v>0</v>
      </c>
      <c r="U267" s="13">
        <v>0</v>
      </c>
      <c r="V267" s="13">
        <v>0</v>
      </c>
      <c r="W267" s="13">
        <v>0</v>
      </c>
      <c r="X267" s="53">
        <v>1</v>
      </c>
      <c r="Y267" s="53">
        <v>2</v>
      </c>
      <c r="Z267" s="52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/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0">
        <v>0</v>
      </c>
      <c r="AU267" s="13">
        <v>0</v>
      </c>
      <c r="AV267" s="5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4">
        <f t="shared" si="4"/>
        <v>4</v>
      </c>
      <c r="BD267" s="13">
        <v>0</v>
      </c>
    </row>
    <row r="268" spans="1:56" ht="18" x14ac:dyDescent="0.25">
      <c r="A268" s="12">
        <v>2007</v>
      </c>
      <c r="B268" s="13" t="s">
        <v>60</v>
      </c>
      <c r="C268" s="13">
        <v>1</v>
      </c>
      <c r="D268" s="79">
        <v>7</v>
      </c>
      <c r="E268" s="13" t="s">
        <v>61</v>
      </c>
      <c r="F268" s="13" t="s">
        <v>56</v>
      </c>
      <c r="G268" s="13">
        <v>11</v>
      </c>
      <c r="H268" s="13">
        <v>0</v>
      </c>
      <c r="I268" s="13">
        <v>0</v>
      </c>
      <c r="J268" s="13">
        <v>0</v>
      </c>
      <c r="K268" s="53">
        <v>0</v>
      </c>
      <c r="L268" s="53">
        <v>0</v>
      </c>
      <c r="M268" s="13">
        <v>0</v>
      </c>
      <c r="N268" s="13">
        <v>0</v>
      </c>
      <c r="O268" s="13">
        <v>0</v>
      </c>
      <c r="P268" s="13">
        <v>0</v>
      </c>
      <c r="Q268" s="53">
        <v>0</v>
      </c>
      <c r="R268" s="13">
        <v>0</v>
      </c>
      <c r="S268" s="53">
        <v>1</v>
      </c>
      <c r="T268" s="13">
        <v>0</v>
      </c>
      <c r="U268" s="13">
        <v>0</v>
      </c>
      <c r="V268" s="13">
        <v>0</v>
      </c>
      <c r="W268" s="13">
        <v>0</v>
      </c>
      <c r="X268" s="53">
        <v>0</v>
      </c>
      <c r="Y268" s="53">
        <v>2</v>
      </c>
      <c r="Z268" s="52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/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0">
        <v>0</v>
      </c>
      <c r="AU268" s="13">
        <v>0</v>
      </c>
      <c r="AV268" s="5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4">
        <f t="shared" si="4"/>
        <v>3</v>
      </c>
      <c r="BD268" s="13">
        <v>0</v>
      </c>
    </row>
    <row r="269" spans="1:56" ht="18" x14ac:dyDescent="0.25">
      <c r="A269" s="12">
        <v>2007</v>
      </c>
      <c r="B269" s="13" t="s">
        <v>60</v>
      </c>
      <c r="C269" s="13">
        <v>1</v>
      </c>
      <c r="D269" s="79">
        <v>8</v>
      </c>
      <c r="E269" s="13" t="s">
        <v>61</v>
      </c>
      <c r="F269" s="13" t="s">
        <v>56</v>
      </c>
      <c r="G269" s="13">
        <v>11</v>
      </c>
      <c r="H269" s="13">
        <v>0</v>
      </c>
      <c r="I269" s="13">
        <v>0</v>
      </c>
      <c r="J269" s="13">
        <v>0</v>
      </c>
      <c r="K269" s="53">
        <v>0</v>
      </c>
      <c r="L269" s="53">
        <v>0</v>
      </c>
      <c r="M269" s="13">
        <v>0</v>
      </c>
      <c r="N269" s="13">
        <v>0</v>
      </c>
      <c r="O269" s="13">
        <v>0</v>
      </c>
      <c r="P269" s="13">
        <v>0</v>
      </c>
      <c r="Q269" s="53">
        <v>0</v>
      </c>
      <c r="R269" s="13">
        <v>0</v>
      </c>
      <c r="S269" s="53">
        <v>0</v>
      </c>
      <c r="T269" s="13">
        <v>0</v>
      </c>
      <c r="U269" s="13">
        <v>0</v>
      </c>
      <c r="V269" s="13">
        <v>0</v>
      </c>
      <c r="W269" s="13">
        <v>0</v>
      </c>
      <c r="X269" s="53">
        <v>0</v>
      </c>
      <c r="Y269" s="53">
        <v>0</v>
      </c>
      <c r="Z269" s="52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2</v>
      </c>
      <c r="AH269" s="13">
        <v>0</v>
      </c>
      <c r="AI269" s="13">
        <v>0</v>
      </c>
      <c r="AJ269" s="13">
        <v>0</v>
      </c>
      <c r="AK269" s="13">
        <v>0</v>
      </c>
      <c r="AL269" s="13"/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0">
        <v>0</v>
      </c>
      <c r="AU269" s="13">
        <v>0</v>
      </c>
      <c r="AV269" s="5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4">
        <f t="shared" si="4"/>
        <v>2</v>
      </c>
      <c r="BD269" s="13">
        <v>0</v>
      </c>
    </row>
    <row r="270" spans="1:56" ht="18" x14ac:dyDescent="0.25">
      <c r="A270" s="12">
        <v>2007</v>
      </c>
      <c r="B270" s="13" t="s">
        <v>60</v>
      </c>
      <c r="C270" s="13">
        <v>1</v>
      </c>
      <c r="D270" s="79">
        <v>9</v>
      </c>
      <c r="E270" s="13" t="s">
        <v>61</v>
      </c>
      <c r="F270" s="13" t="s">
        <v>56</v>
      </c>
      <c r="G270" s="13">
        <v>11</v>
      </c>
      <c r="H270" s="13">
        <v>0</v>
      </c>
      <c r="I270" s="13">
        <v>0</v>
      </c>
      <c r="J270" s="13">
        <v>0</v>
      </c>
      <c r="K270" s="53">
        <v>0</v>
      </c>
      <c r="L270" s="53">
        <v>0</v>
      </c>
      <c r="M270" s="13">
        <v>0</v>
      </c>
      <c r="N270" s="13">
        <v>1</v>
      </c>
      <c r="O270" s="13">
        <v>0</v>
      </c>
      <c r="P270" s="13">
        <v>0</v>
      </c>
      <c r="Q270" s="53">
        <v>0</v>
      </c>
      <c r="R270" s="13">
        <v>0</v>
      </c>
      <c r="S270" s="53">
        <v>0</v>
      </c>
      <c r="T270" s="13">
        <v>0</v>
      </c>
      <c r="U270" s="13">
        <v>0</v>
      </c>
      <c r="V270" s="13">
        <v>0</v>
      </c>
      <c r="W270" s="13">
        <v>0</v>
      </c>
      <c r="X270" s="53">
        <v>2</v>
      </c>
      <c r="Y270" s="53">
        <v>1</v>
      </c>
      <c r="Z270" s="52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2</v>
      </c>
      <c r="AH270" s="13">
        <v>0</v>
      </c>
      <c r="AI270" s="13">
        <v>0</v>
      </c>
      <c r="AJ270" s="13">
        <v>0</v>
      </c>
      <c r="AK270" s="13">
        <v>0</v>
      </c>
      <c r="AL270" s="13"/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0">
        <v>0</v>
      </c>
      <c r="AU270" s="13">
        <v>0</v>
      </c>
      <c r="AV270" s="5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4">
        <f t="shared" si="4"/>
        <v>6</v>
      </c>
      <c r="BD270" s="13">
        <v>1</v>
      </c>
    </row>
    <row r="271" spans="1:56" ht="18" x14ac:dyDescent="0.25">
      <c r="A271" s="12">
        <v>2007</v>
      </c>
      <c r="B271" s="13" t="s">
        <v>60</v>
      </c>
      <c r="C271" s="13">
        <v>1</v>
      </c>
      <c r="D271" s="79">
        <v>10</v>
      </c>
      <c r="E271" s="13" t="s">
        <v>61</v>
      </c>
      <c r="F271" s="13" t="s">
        <v>56</v>
      </c>
      <c r="G271" s="13">
        <v>11</v>
      </c>
      <c r="H271" s="13">
        <v>0</v>
      </c>
      <c r="I271" s="13">
        <v>0</v>
      </c>
      <c r="J271" s="13">
        <v>0</v>
      </c>
      <c r="K271" s="53">
        <v>0</v>
      </c>
      <c r="L271" s="53">
        <v>0</v>
      </c>
      <c r="M271" s="13">
        <v>0</v>
      </c>
      <c r="N271" s="13">
        <v>0</v>
      </c>
      <c r="O271" s="13">
        <v>0</v>
      </c>
      <c r="P271" s="13">
        <v>0</v>
      </c>
      <c r="Q271" s="53">
        <v>0</v>
      </c>
      <c r="R271" s="13">
        <v>0</v>
      </c>
      <c r="S271" s="53">
        <v>1</v>
      </c>
      <c r="T271" s="13">
        <v>0</v>
      </c>
      <c r="U271" s="13">
        <v>0</v>
      </c>
      <c r="V271" s="13">
        <v>0</v>
      </c>
      <c r="W271" s="13">
        <v>0</v>
      </c>
      <c r="X271" s="53">
        <v>2</v>
      </c>
      <c r="Y271" s="53">
        <v>1</v>
      </c>
      <c r="Z271" s="52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/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0">
        <v>0</v>
      </c>
      <c r="AU271" s="13">
        <v>0</v>
      </c>
      <c r="AV271" s="5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4">
        <f t="shared" si="4"/>
        <v>4</v>
      </c>
      <c r="BD271" s="13">
        <v>0</v>
      </c>
    </row>
    <row r="272" spans="1:56" ht="18" x14ac:dyDescent="0.25">
      <c r="A272" s="12">
        <v>2007</v>
      </c>
      <c r="B272" s="13" t="s">
        <v>60</v>
      </c>
      <c r="C272" s="13">
        <v>2</v>
      </c>
      <c r="D272" s="79">
        <v>1</v>
      </c>
      <c r="E272" s="13" t="s">
        <v>61</v>
      </c>
      <c r="F272" s="13" t="s">
        <v>56</v>
      </c>
      <c r="G272" s="13">
        <v>11</v>
      </c>
      <c r="H272" s="13">
        <v>0</v>
      </c>
      <c r="I272" s="13">
        <v>0</v>
      </c>
      <c r="J272" s="13">
        <v>0</v>
      </c>
      <c r="K272" s="53">
        <v>0</v>
      </c>
      <c r="L272" s="53">
        <v>0</v>
      </c>
      <c r="M272" s="13">
        <v>0</v>
      </c>
      <c r="N272" s="13">
        <v>1</v>
      </c>
      <c r="O272" s="13">
        <v>0</v>
      </c>
      <c r="P272" s="13">
        <v>0</v>
      </c>
      <c r="Q272" s="53">
        <v>0</v>
      </c>
      <c r="R272" s="13">
        <v>0</v>
      </c>
      <c r="S272" s="53">
        <v>1</v>
      </c>
      <c r="T272" s="13">
        <v>0</v>
      </c>
      <c r="U272" s="13">
        <v>0</v>
      </c>
      <c r="V272" s="13">
        <v>0</v>
      </c>
      <c r="W272" s="13">
        <v>0</v>
      </c>
      <c r="X272" s="53">
        <v>5</v>
      </c>
      <c r="Y272" s="53">
        <v>1</v>
      </c>
      <c r="Z272" s="52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/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0">
        <v>0</v>
      </c>
      <c r="AU272" s="13">
        <v>0</v>
      </c>
      <c r="AV272" s="5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4">
        <f t="shared" si="4"/>
        <v>8</v>
      </c>
      <c r="BD272" s="13">
        <v>0</v>
      </c>
    </row>
    <row r="273" spans="1:56" ht="18" x14ac:dyDescent="0.25">
      <c r="A273" s="12">
        <v>2007</v>
      </c>
      <c r="B273" s="13" t="s">
        <v>60</v>
      </c>
      <c r="C273" s="13">
        <v>2</v>
      </c>
      <c r="D273" s="79">
        <v>2</v>
      </c>
      <c r="E273" s="13" t="s">
        <v>61</v>
      </c>
      <c r="F273" s="13" t="s">
        <v>56</v>
      </c>
      <c r="G273" s="13">
        <v>11</v>
      </c>
      <c r="H273" s="13">
        <v>0</v>
      </c>
      <c r="I273" s="13">
        <v>0</v>
      </c>
      <c r="J273" s="13">
        <v>0</v>
      </c>
      <c r="K273" s="53">
        <v>0</v>
      </c>
      <c r="L273" s="53">
        <v>0</v>
      </c>
      <c r="M273" s="13">
        <v>0</v>
      </c>
      <c r="N273" s="13">
        <v>0</v>
      </c>
      <c r="O273" s="13">
        <v>0</v>
      </c>
      <c r="P273" s="13">
        <v>0</v>
      </c>
      <c r="Q273" s="53">
        <v>0</v>
      </c>
      <c r="R273" s="13">
        <v>0</v>
      </c>
      <c r="S273" s="53">
        <v>0</v>
      </c>
      <c r="T273" s="13">
        <v>0</v>
      </c>
      <c r="U273" s="13">
        <v>0</v>
      </c>
      <c r="V273" s="13">
        <v>0</v>
      </c>
      <c r="W273" s="13">
        <v>0</v>
      </c>
      <c r="X273" s="53">
        <v>0</v>
      </c>
      <c r="Y273" s="53">
        <v>0</v>
      </c>
      <c r="Z273" s="52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/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0">
        <v>0</v>
      </c>
      <c r="AU273" s="13">
        <v>0</v>
      </c>
      <c r="AV273" s="5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4">
        <f t="shared" si="4"/>
        <v>0</v>
      </c>
      <c r="BD273" s="13">
        <v>0</v>
      </c>
    </row>
    <row r="274" spans="1:56" ht="18" x14ac:dyDescent="0.25">
      <c r="A274" s="12">
        <v>2007</v>
      </c>
      <c r="B274" s="13" t="s">
        <v>60</v>
      </c>
      <c r="C274" s="13">
        <v>2</v>
      </c>
      <c r="D274" s="79">
        <v>3</v>
      </c>
      <c r="E274" s="13" t="s">
        <v>61</v>
      </c>
      <c r="F274" s="13" t="s">
        <v>56</v>
      </c>
      <c r="G274" s="13">
        <v>11</v>
      </c>
      <c r="H274" s="13">
        <v>0</v>
      </c>
      <c r="I274" s="13">
        <v>0</v>
      </c>
      <c r="J274" s="13">
        <v>0</v>
      </c>
      <c r="K274" s="53">
        <v>0</v>
      </c>
      <c r="L274" s="53">
        <v>0</v>
      </c>
      <c r="M274" s="13">
        <v>0</v>
      </c>
      <c r="N274" s="13">
        <v>0</v>
      </c>
      <c r="O274" s="13">
        <v>0</v>
      </c>
      <c r="P274" s="13">
        <v>0</v>
      </c>
      <c r="Q274" s="53">
        <v>0</v>
      </c>
      <c r="R274" s="13">
        <v>0</v>
      </c>
      <c r="S274" s="53">
        <v>0</v>
      </c>
      <c r="T274" s="13">
        <v>0</v>
      </c>
      <c r="U274" s="13">
        <v>0</v>
      </c>
      <c r="V274" s="13">
        <v>0</v>
      </c>
      <c r="W274" s="13">
        <v>0</v>
      </c>
      <c r="X274" s="53">
        <v>0</v>
      </c>
      <c r="Y274" s="53">
        <v>0</v>
      </c>
      <c r="Z274" s="52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1</v>
      </c>
      <c r="AH274" s="13">
        <v>0</v>
      </c>
      <c r="AI274" s="13">
        <v>0</v>
      </c>
      <c r="AJ274" s="13">
        <v>0</v>
      </c>
      <c r="AK274" s="13">
        <v>0</v>
      </c>
      <c r="AL274" s="13"/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0">
        <v>0</v>
      </c>
      <c r="AU274" s="13">
        <v>0</v>
      </c>
      <c r="AV274" s="5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4">
        <f t="shared" si="4"/>
        <v>1</v>
      </c>
      <c r="BD274" s="13">
        <v>0</v>
      </c>
    </row>
    <row r="275" spans="1:56" ht="18" x14ac:dyDescent="0.25">
      <c r="A275" s="12">
        <v>2007</v>
      </c>
      <c r="B275" s="13" t="s">
        <v>60</v>
      </c>
      <c r="C275" s="13">
        <v>2</v>
      </c>
      <c r="D275" s="79">
        <v>4</v>
      </c>
      <c r="E275" s="13" t="s">
        <v>61</v>
      </c>
      <c r="F275" s="13" t="s">
        <v>56</v>
      </c>
      <c r="G275" s="13">
        <v>11</v>
      </c>
      <c r="H275" s="13">
        <v>0</v>
      </c>
      <c r="I275" s="13">
        <v>0</v>
      </c>
      <c r="J275" s="13">
        <v>0</v>
      </c>
      <c r="K275" s="53">
        <v>0</v>
      </c>
      <c r="L275" s="53">
        <v>0</v>
      </c>
      <c r="M275" s="13">
        <v>0</v>
      </c>
      <c r="N275" s="13">
        <v>2</v>
      </c>
      <c r="O275" s="13">
        <v>0</v>
      </c>
      <c r="P275" s="13">
        <v>0</v>
      </c>
      <c r="Q275" s="53">
        <v>0</v>
      </c>
      <c r="R275" s="13">
        <v>0</v>
      </c>
      <c r="S275" s="53">
        <v>1</v>
      </c>
      <c r="T275" s="13">
        <v>0</v>
      </c>
      <c r="U275" s="13">
        <v>0</v>
      </c>
      <c r="V275" s="13">
        <v>0</v>
      </c>
      <c r="W275" s="13">
        <v>0</v>
      </c>
      <c r="X275" s="53">
        <v>1</v>
      </c>
      <c r="Y275" s="53">
        <v>1</v>
      </c>
      <c r="Z275" s="52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/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0">
        <v>0</v>
      </c>
      <c r="AU275" s="13">
        <v>0</v>
      </c>
      <c r="AV275" s="5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4">
        <f t="shared" si="4"/>
        <v>5</v>
      </c>
      <c r="BD275" s="13">
        <v>0</v>
      </c>
    </row>
    <row r="276" spans="1:56" ht="18" x14ac:dyDescent="0.25">
      <c r="A276" s="12">
        <v>2007</v>
      </c>
      <c r="B276" s="13" t="s">
        <v>60</v>
      </c>
      <c r="C276" s="13">
        <v>2</v>
      </c>
      <c r="D276" s="79">
        <v>5</v>
      </c>
      <c r="E276" s="13" t="s">
        <v>61</v>
      </c>
      <c r="F276" s="13" t="s">
        <v>56</v>
      </c>
      <c r="G276" s="13">
        <v>11</v>
      </c>
      <c r="H276" s="13">
        <v>0</v>
      </c>
      <c r="I276" s="13">
        <v>0</v>
      </c>
      <c r="J276" s="13">
        <v>0</v>
      </c>
      <c r="K276" s="53">
        <v>0</v>
      </c>
      <c r="L276" s="53">
        <v>0</v>
      </c>
      <c r="M276" s="13">
        <v>0</v>
      </c>
      <c r="N276" s="13">
        <v>1</v>
      </c>
      <c r="O276" s="13">
        <v>0</v>
      </c>
      <c r="P276" s="13">
        <v>0</v>
      </c>
      <c r="Q276" s="53">
        <v>0</v>
      </c>
      <c r="R276" s="13">
        <v>0</v>
      </c>
      <c r="S276" s="53">
        <v>3</v>
      </c>
      <c r="T276" s="13">
        <v>0</v>
      </c>
      <c r="U276" s="13">
        <v>0</v>
      </c>
      <c r="V276" s="13">
        <v>1</v>
      </c>
      <c r="W276" s="13">
        <v>0</v>
      </c>
      <c r="X276" s="53">
        <v>2</v>
      </c>
      <c r="Y276" s="53">
        <v>0</v>
      </c>
      <c r="Z276" s="52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/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0">
        <v>0</v>
      </c>
      <c r="AU276" s="13">
        <v>0</v>
      </c>
      <c r="AV276" s="5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4">
        <f t="shared" si="4"/>
        <v>7</v>
      </c>
      <c r="BD276" s="13">
        <v>0</v>
      </c>
    </row>
    <row r="277" spans="1:56" ht="18" x14ac:dyDescent="0.25">
      <c r="A277" s="12">
        <v>2007</v>
      </c>
      <c r="B277" s="13" t="s">
        <v>60</v>
      </c>
      <c r="C277" s="13">
        <v>2</v>
      </c>
      <c r="D277" s="79">
        <v>6</v>
      </c>
      <c r="E277" s="13" t="s">
        <v>61</v>
      </c>
      <c r="F277" s="13" t="s">
        <v>56</v>
      </c>
      <c r="G277" s="13">
        <v>11</v>
      </c>
      <c r="H277" s="13">
        <v>1</v>
      </c>
      <c r="I277" s="13">
        <v>0</v>
      </c>
      <c r="J277" s="13">
        <v>0</v>
      </c>
      <c r="K277" s="53">
        <v>0</v>
      </c>
      <c r="L277" s="53">
        <v>0</v>
      </c>
      <c r="M277" s="13">
        <v>0</v>
      </c>
      <c r="N277" s="13">
        <v>0</v>
      </c>
      <c r="O277" s="13">
        <v>0</v>
      </c>
      <c r="P277" s="13">
        <v>0</v>
      </c>
      <c r="Q277" s="53">
        <v>0</v>
      </c>
      <c r="R277" s="13">
        <v>0</v>
      </c>
      <c r="S277" s="53">
        <v>0</v>
      </c>
      <c r="T277" s="13">
        <v>0</v>
      </c>
      <c r="U277" s="13">
        <v>0</v>
      </c>
      <c r="V277" s="13">
        <v>0</v>
      </c>
      <c r="W277" s="13">
        <v>0</v>
      </c>
      <c r="X277" s="53">
        <v>2</v>
      </c>
      <c r="Y277" s="53">
        <v>0</v>
      </c>
      <c r="Z277" s="52">
        <v>1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1</v>
      </c>
      <c r="AH277" s="13">
        <v>0</v>
      </c>
      <c r="AI277" s="13">
        <v>0</v>
      </c>
      <c r="AJ277" s="13">
        <v>0</v>
      </c>
      <c r="AK277" s="13">
        <v>0</v>
      </c>
      <c r="AL277" s="13"/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0">
        <v>0</v>
      </c>
      <c r="AU277" s="13">
        <v>0</v>
      </c>
      <c r="AV277" s="5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4">
        <f t="shared" si="4"/>
        <v>5</v>
      </c>
      <c r="BD277" s="13">
        <v>0</v>
      </c>
    </row>
    <row r="278" spans="1:56" ht="18" x14ac:dyDescent="0.25">
      <c r="A278" s="12">
        <v>2007</v>
      </c>
      <c r="B278" s="13" t="s">
        <v>60</v>
      </c>
      <c r="C278" s="13">
        <v>2</v>
      </c>
      <c r="D278" s="79">
        <v>7</v>
      </c>
      <c r="E278" s="13" t="s">
        <v>61</v>
      </c>
      <c r="F278" s="13" t="s">
        <v>56</v>
      </c>
      <c r="G278" s="13">
        <v>11</v>
      </c>
      <c r="H278" s="13">
        <v>0</v>
      </c>
      <c r="I278" s="13">
        <v>0</v>
      </c>
      <c r="J278" s="13">
        <v>0</v>
      </c>
      <c r="K278" s="53">
        <v>0</v>
      </c>
      <c r="L278" s="53">
        <v>0</v>
      </c>
      <c r="M278" s="13">
        <v>0</v>
      </c>
      <c r="N278" s="13">
        <v>1</v>
      </c>
      <c r="O278" s="13">
        <v>0</v>
      </c>
      <c r="P278" s="13">
        <v>0</v>
      </c>
      <c r="Q278" s="53">
        <v>0</v>
      </c>
      <c r="R278" s="13">
        <v>0</v>
      </c>
      <c r="S278" s="53">
        <v>0</v>
      </c>
      <c r="T278" s="13">
        <v>0</v>
      </c>
      <c r="U278" s="13">
        <v>0</v>
      </c>
      <c r="V278" s="13">
        <v>0</v>
      </c>
      <c r="W278" s="13">
        <v>0</v>
      </c>
      <c r="X278" s="53">
        <v>0</v>
      </c>
      <c r="Y278" s="53">
        <v>0</v>
      </c>
      <c r="Z278" s="52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/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0">
        <v>0</v>
      </c>
      <c r="AU278" s="13">
        <v>0</v>
      </c>
      <c r="AV278" s="5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4">
        <f t="shared" si="4"/>
        <v>1</v>
      </c>
      <c r="BD278" s="13">
        <v>0</v>
      </c>
    </row>
    <row r="279" spans="1:56" ht="18" x14ac:dyDescent="0.25">
      <c r="A279" s="12">
        <v>2007</v>
      </c>
      <c r="B279" s="13" t="s">
        <v>60</v>
      </c>
      <c r="C279" s="13">
        <v>2</v>
      </c>
      <c r="D279" s="79">
        <v>8</v>
      </c>
      <c r="E279" s="13" t="s">
        <v>61</v>
      </c>
      <c r="F279" s="13" t="s">
        <v>56</v>
      </c>
      <c r="G279" s="13">
        <v>11</v>
      </c>
      <c r="H279" s="13">
        <v>0</v>
      </c>
      <c r="I279" s="13">
        <v>0</v>
      </c>
      <c r="J279" s="13">
        <v>0</v>
      </c>
      <c r="K279" s="53">
        <v>0</v>
      </c>
      <c r="L279" s="53">
        <v>0</v>
      </c>
      <c r="M279" s="13">
        <v>0</v>
      </c>
      <c r="N279" s="13">
        <v>0</v>
      </c>
      <c r="O279" s="13">
        <v>0</v>
      </c>
      <c r="P279" s="13">
        <v>0</v>
      </c>
      <c r="Q279" s="53">
        <v>0</v>
      </c>
      <c r="R279" s="13">
        <v>0</v>
      </c>
      <c r="S279" s="53">
        <v>0</v>
      </c>
      <c r="T279" s="13">
        <v>0</v>
      </c>
      <c r="U279" s="13">
        <v>0</v>
      </c>
      <c r="V279" s="13">
        <v>0</v>
      </c>
      <c r="W279" s="13">
        <v>0</v>
      </c>
      <c r="X279" s="53">
        <v>1</v>
      </c>
      <c r="Y279" s="53">
        <v>3</v>
      </c>
      <c r="Z279" s="52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/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0">
        <v>0</v>
      </c>
      <c r="AU279" s="13">
        <v>0</v>
      </c>
      <c r="AV279" s="5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4">
        <f t="shared" si="4"/>
        <v>4</v>
      </c>
      <c r="BD279" s="13">
        <v>0</v>
      </c>
    </row>
    <row r="280" spans="1:56" ht="18" x14ac:dyDescent="0.25">
      <c r="A280" s="12">
        <v>2007</v>
      </c>
      <c r="B280" s="13" t="s">
        <v>60</v>
      </c>
      <c r="C280" s="13">
        <v>2</v>
      </c>
      <c r="D280" s="79">
        <v>9</v>
      </c>
      <c r="E280" s="13" t="s">
        <v>61</v>
      </c>
      <c r="F280" s="13" t="s">
        <v>56</v>
      </c>
      <c r="G280" s="13">
        <v>11</v>
      </c>
      <c r="H280" s="13">
        <v>0</v>
      </c>
      <c r="I280" s="13">
        <v>0</v>
      </c>
      <c r="J280" s="13">
        <v>0</v>
      </c>
      <c r="K280" s="53">
        <v>0</v>
      </c>
      <c r="L280" s="53">
        <v>0</v>
      </c>
      <c r="M280" s="13">
        <v>0</v>
      </c>
      <c r="N280" s="13">
        <v>0</v>
      </c>
      <c r="O280" s="13">
        <v>0</v>
      </c>
      <c r="P280" s="13">
        <v>0</v>
      </c>
      <c r="Q280" s="53">
        <v>0</v>
      </c>
      <c r="R280" s="13">
        <v>0</v>
      </c>
      <c r="S280" s="53">
        <v>2</v>
      </c>
      <c r="T280" s="13">
        <v>0</v>
      </c>
      <c r="U280" s="13">
        <v>0</v>
      </c>
      <c r="V280" s="13">
        <v>0</v>
      </c>
      <c r="W280" s="13">
        <v>0</v>
      </c>
      <c r="X280" s="53">
        <v>3</v>
      </c>
      <c r="Y280" s="53">
        <v>0</v>
      </c>
      <c r="Z280" s="52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1</v>
      </c>
      <c r="AH280" s="13">
        <v>0</v>
      </c>
      <c r="AI280" s="13">
        <v>0</v>
      </c>
      <c r="AJ280" s="13">
        <v>0</v>
      </c>
      <c r="AK280" s="13">
        <v>0</v>
      </c>
      <c r="AL280" s="13"/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0">
        <v>0</v>
      </c>
      <c r="AU280" s="13">
        <v>0</v>
      </c>
      <c r="AV280" s="5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4">
        <f t="shared" si="4"/>
        <v>6</v>
      </c>
      <c r="BD280" s="13">
        <v>0</v>
      </c>
    </row>
    <row r="281" spans="1:56" ht="18" x14ac:dyDescent="0.25">
      <c r="A281" s="12">
        <v>2007</v>
      </c>
      <c r="B281" s="13" t="s">
        <v>60</v>
      </c>
      <c r="C281" s="13">
        <v>2</v>
      </c>
      <c r="D281" s="79">
        <v>10</v>
      </c>
      <c r="E281" s="13" t="s">
        <v>61</v>
      </c>
      <c r="F281" s="13" t="s">
        <v>56</v>
      </c>
      <c r="G281" s="13">
        <v>11</v>
      </c>
      <c r="H281" s="13">
        <v>0</v>
      </c>
      <c r="I281" s="13">
        <v>0</v>
      </c>
      <c r="J281" s="13">
        <v>0</v>
      </c>
      <c r="K281" s="53">
        <v>0</v>
      </c>
      <c r="L281" s="53">
        <v>0</v>
      </c>
      <c r="M281" s="13">
        <v>0</v>
      </c>
      <c r="N281" s="13">
        <v>0</v>
      </c>
      <c r="O281" s="13">
        <v>0</v>
      </c>
      <c r="P281" s="13">
        <v>0</v>
      </c>
      <c r="Q281" s="53">
        <v>0</v>
      </c>
      <c r="R281" s="13">
        <v>0</v>
      </c>
      <c r="S281" s="53">
        <v>2</v>
      </c>
      <c r="T281" s="13">
        <v>0</v>
      </c>
      <c r="U281" s="13">
        <v>0</v>
      </c>
      <c r="V281" s="13">
        <v>0</v>
      </c>
      <c r="W281" s="13">
        <v>0</v>
      </c>
      <c r="X281" s="53">
        <v>2</v>
      </c>
      <c r="Y281" s="53">
        <v>0</v>
      </c>
      <c r="Z281" s="52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/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0">
        <v>0</v>
      </c>
      <c r="AU281" s="13">
        <v>0</v>
      </c>
      <c r="AV281" s="5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4">
        <f t="shared" si="4"/>
        <v>4</v>
      </c>
      <c r="BD281" s="13">
        <v>0</v>
      </c>
    </row>
    <row r="282" spans="1:56" ht="18" x14ac:dyDescent="0.25">
      <c r="A282" s="12">
        <v>2007</v>
      </c>
      <c r="B282" s="13" t="s">
        <v>60</v>
      </c>
      <c r="C282" s="13">
        <v>3</v>
      </c>
      <c r="D282" s="79">
        <v>1</v>
      </c>
      <c r="E282" s="13" t="s">
        <v>61</v>
      </c>
      <c r="F282" s="13" t="s">
        <v>56</v>
      </c>
      <c r="G282" s="13">
        <v>11.2</v>
      </c>
      <c r="H282" s="13">
        <v>1</v>
      </c>
      <c r="I282" s="13">
        <v>0</v>
      </c>
      <c r="J282" s="13">
        <v>0</v>
      </c>
      <c r="K282" s="53">
        <v>0</v>
      </c>
      <c r="L282" s="53">
        <v>0</v>
      </c>
      <c r="M282" s="13">
        <v>0</v>
      </c>
      <c r="N282" s="13">
        <v>1</v>
      </c>
      <c r="O282" s="13">
        <v>0</v>
      </c>
      <c r="P282" s="13">
        <v>0</v>
      </c>
      <c r="Q282" s="53">
        <v>0</v>
      </c>
      <c r="R282" s="13">
        <v>0</v>
      </c>
      <c r="S282" s="53">
        <v>0</v>
      </c>
      <c r="T282" s="13">
        <v>0</v>
      </c>
      <c r="U282" s="13">
        <v>0</v>
      </c>
      <c r="V282" s="13">
        <v>0</v>
      </c>
      <c r="W282" s="13">
        <v>0</v>
      </c>
      <c r="X282" s="53">
        <v>2</v>
      </c>
      <c r="Y282" s="53">
        <v>0</v>
      </c>
      <c r="Z282" s="52">
        <v>1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/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0">
        <v>0</v>
      </c>
      <c r="AU282" s="13">
        <v>0</v>
      </c>
      <c r="AV282" s="5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4">
        <f t="shared" si="4"/>
        <v>5</v>
      </c>
      <c r="BD282" s="13">
        <v>0</v>
      </c>
    </row>
    <row r="283" spans="1:56" ht="18" x14ac:dyDescent="0.25">
      <c r="A283" s="12">
        <v>2007</v>
      </c>
      <c r="B283" s="13" t="s">
        <v>60</v>
      </c>
      <c r="C283" s="13">
        <v>3</v>
      </c>
      <c r="D283" s="79">
        <v>2</v>
      </c>
      <c r="E283" s="13" t="s">
        <v>61</v>
      </c>
      <c r="F283" s="13" t="s">
        <v>56</v>
      </c>
      <c r="G283" s="13">
        <v>11.2</v>
      </c>
      <c r="H283" s="13">
        <v>0</v>
      </c>
      <c r="I283" s="13">
        <v>0</v>
      </c>
      <c r="J283" s="13">
        <v>0</v>
      </c>
      <c r="K283" s="53">
        <v>0</v>
      </c>
      <c r="L283" s="53">
        <v>0</v>
      </c>
      <c r="M283" s="13">
        <v>0</v>
      </c>
      <c r="N283" s="13">
        <v>1</v>
      </c>
      <c r="O283" s="13">
        <v>0</v>
      </c>
      <c r="P283" s="13">
        <v>0</v>
      </c>
      <c r="Q283" s="53">
        <v>0</v>
      </c>
      <c r="R283" s="13">
        <v>0</v>
      </c>
      <c r="S283" s="53">
        <v>2</v>
      </c>
      <c r="T283" s="13">
        <v>0</v>
      </c>
      <c r="U283" s="13">
        <v>0</v>
      </c>
      <c r="V283" s="13">
        <v>0</v>
      </c>
      <c r="W283" s="13">
        <v>0</v>
      </c>
      <c r="X283" s="53">
        <v>0</v>
      </c>
      <c r="Y283" s="53">
        <v>0</v>
      </c>
      <c r="Z283" s="52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/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0">
        <v>0</v>
      </c>
      <c r="AU283" s="13">
        <v>0</v>
      </c>
      <c r="AV283" s="5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4">
        <f t="shared" si="4"/>
        <v>3</v>
      </c>
      <c r="BD283" s="13">
        <v>0</v>
      </c>
    </row>
    <row r="284" spans="1:56" ht="18" x14ac:dyDescent="0.25">
      <c r="A284" s="12">
        <v>2007</v>
      </c>
      <c r="B284" s="13" t="s">
        <v>60</v>
      </c>
      <c r="C284" s="13">
        <v>3</v>
      </c>
      <c r="D284" s="79">
        <v>3</v>
      </c>
      <c r="E284" s="13" t="s">
        <v>61</v>
      </c>
      <c r="F284" s="13" t="s">
        <v>56</v>
      </c>
      <c r="G284" s="13">
        <v>11.2</v>
      </c>
      <c r="H284" s="13">
        <v>0</v>
      </c>
      <c r="I284" s="13">
        <v>0</v>
      </c>
      <c r="J284" s="13">
        <v>0</v>
      </c>
      <c r="K284" s="53">
        <v>0</v>
      </c>
      <c r="L284" s="53">
        <v>0</v>
      </c>
      <c r="M284" s="13">
        <v>0</v>
      </c>
      <c r="N284" s="13">
        <v>0</v>
      </c>
      <c r="O284" s="13">
        <v>0</v>
      </c>
      <c r="P284" s="13">
        <v>0</v>
      </c>
      <c r="Q284" s="53">
        <v>0</v>
      </c>
      <c r="R284" s="13">
        <v>0</v>
      </c>
      <c r="S284" s="53">
        <v>2</v>
      </c>
      <c r="T284" s="13">
        <v>0</v>
      </c>
      <c r="U284" s="13">
        <v>0</v>
      </c>
      <c r="V284" s="13">
        <v>0</v>
      </c>
      <c r="W284" s="13">
        <v>0</v>
      </c>
      <c r="X284" s="53">
        <v>2</v>
      </c>
      <c r="Y284" s="53">
        <v>0</v>
      </c>
      <c r="Z284" s="52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/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0">
        <v>0</v>
      </c>
      <c r="AU284" s="13">
        <v>0</v>
      </c>
      <c r="AV284" s="5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4">
        <f t="shared" si="4"/>
        <v>4</v>
      </c>
      <c r="BD284" s="13">
        <v>0</v>
      </c>
    </row>
    <row r="285" spans="1:56" ht="18" x14ac:dyDescent="0.25">
      <c r="A285" s="12">
        <v>2007</v>
      </c>
      <c r="B285" s="13" t="s">
        <v>60</v>
      </c>
      <c r="C285" s="13">
        <v>3</v>
      </c>
      <c r="D285" s="79">
        <v>4</v>
      </c>
      <c r="E285" s="13" t="s">
        <v>61</v>
      </c>
      <c r="F285" s="13" t="s">
        <v>56</v>
      </c>
      <c r="G285" s="13">
        <v>11.2</v>
      </c>
      <c r="H285" s="13">
        <v>0</v>
      </c>
      <c r="I285" s="13">
        <v>0</v>
      </c>
      <c r="J285" s="13">
        <v>0</v>
      </c>
      <c r="K285" s="53">
        <v>0</v>
      </c>
      <c r="L285" s="53">
        <v>0</v>
      </c>
      <c r="M285" s="13">
        <v>0</v>
      </c>
      <c r="N285" s="13">
        <v>0</v>
      </c>
      <c r="O285" s="13">
        <v>0</v>
      </c>
      <c r="P285" s="13">
        <v>0</v>
      </c>
      <c r="Q285" s="53">
        <v>0</v>
      </c>
      <c r="R285" s="13">
        <v>0</v>
      </c>
      <c r="S285" s="53">
        <v>0</v>
      </c>
      <c r="T285" s="13">
        <v>0</v>
      </c>
      <c r="U285" s="13">
        <v>0</v>
      </c>
      <c r="V285" s="13">
        <v>0</v>
      </c>
      <c r="W285" s="13">
        <v>0</v>
      </c>
      <c r="X285" s="53">
        <v>0</v>
      </c>
      <c r="Y285" s="53">
        <v>0</v>
      </c>
      <c r="Z285" s="52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/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0">
        <v>0</v>
      </c>
      <c r="AU285" s="13">
        <v>0</v>
      </c>
      <c r="AV285" s="5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4">
        <f t="shared" si="4"/>
        <v>0</v>
      </c>
      <c r="BD285" s="13">
        <v>0</v>
      </c>
    </row>
    <row r="286" spans="1:56" ht="18" x14ac:dyDescent="0.25">
      <c r="A286" s="12">
        <v>2007</v>
      </c>
      <c r="B286" s="13" t="s">
        <v>60</v>
      </c>
      <c r="C286" s="13">
        <v>3</v>
      </c>
      <c r="D286" s="79">
        <v>5</v>
      </c>
      <c r="E286" s="13" t="s">
        <v>61</v>
      </c>
      <c r="F286" s="13" t="s">
        <v>56</v>
      </c>
      <c r="G286" s="13">
        <v>11.2</v>
      </c>
      <c r="H286" s="13">
        <v>0</v>
      </c>
      <c r="I286" s="13">
        <v>0</v>
      </c>
      <c r="J286" s="13">
        <v>0</v>
      </c>
      <c r="K286" s="53">
        <v>0</v>
      </c>
      <c r="L286" s="53">
        <v>0</v>
      </c>
      <c r="M286" s="13">
        <v>0</v>
      </c>
      <c r="N286" s="13">
        <v>0</v>
      </c>
      <c r="O286" s="13">
        <v>0</v>
      </c>
      <c r="P286" s="13">
        <v>0</v>
      </c>
      <c r="Q286" s="53">
        <v>0</v>
      </c>
      <c r="R286" s="13">
        <v>0</v>
      </c>
      <c r="S286" s="53">
        <v>0</v>
      </c>
      <c r="T286" s="13">
        <v>0</v>
      </c>
      <c r="U286" s="13">
        <v>0</v>
      </c>
      <c r="V286" s="13">
        <v>0</v>
      </c>
      <c r="W286" s="13">
        <v>0</v>
      </c>
      <c r="X286" s="53">
        <v>0</v>
      </c>
      <c r="Y286" s="53">
        <v>0</v>
      </c>
      <c r="Z286" s="52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/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0">
        <v>0</v>
      </c>
      <c r="AU286" s="13">
        <v>0</v>
      </c>
      <c r="AV286" s="5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4">
        <f t="shared" si="4"/>
        <v>0</v>
      </c>
      <c r="BD286" s="13">
        <v>0</v>
      </c>
    </row>
    <row r="287" spans="1:56" ht="18" x14ac:dyDescent="0.25">
      <c r="A287" s="12">
        <v>2007</v>
      </c>
      <c r="B287" s="13" t="s">
        <v>60</v>
      </c>
      <c r="C287" s="13">
        <v>3</v>
      </c>
      <c r="D287" s="79">
        <v>6</v>
      </c>
      <c r="E287" s="13" t="s">
        <v>61</v>
      </c>
      <c r="F287" s="13" t="s">
        <v>56</v>
      </c>
      <c r="G287" s="13">
        <v>11.2</v>
      </c>
      <c r="H287" s="13">
        <v>0</v>
      </c>
      <c r="I287" s="13">
        <v>0</v>
      </c>
      <c r="J287" s="13">
        <v>0</v>
      </c>
      <c r="K287" s="53">
        <v>0</v>
      </c>
      <c r="L287" s="53">
        <v>0</v>
      </c>
      <c r="M287" s="13">
        <v>0</v>
      </c>
      <c r="N287" s="13">
        <v>0</v>
      </c>
      <c r="O287" s="13">
        <v>0</v>
      </c>
      <c r="P287" s="13">
        <v>0</v>
      </c>
      <c r="Q287" s="53">
        <v>0</v>
      </c>
      <c r="R287" s="13">
        <v>0</v>
      </c>
      <c r="S287" s="53">
        <v>0</v>
      </c>
      <c r="T287" s="13">
        <v>0</v>
      </c>
      <c r="U287" s="13">
        <v>0</v>
      </c>
      <c r="V287" s="13">
        <v>0</v>
      </c>
      <c r="W287" s="13">
        <v>0</v>
      </c>
      <c r="X287" s="53">
        <v>0</v>
      </c>
      <c r="Y287" s="53">
        <v>2</v>
      </c>
      <c r="Z287" s="52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1</v>
      </c>
      <c r="AH287" s="13">
        <v>0</v>
      </c>
      <c r="AI287" s="13">
        <v>0</v>
      </c>
      <c r="AJ287" s="13">
        <v>0</v>
      </c>
      <c r="AK287" s="13">
        <v>0</v>
      </c>
      <c r="AL287" s="13"/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0">
        <v>0</v>
      </c>
      <c r="AU287" s="13">
        <v>0</v>
      </c>
      <c r="AV287" s="5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4">
        <f t="shared" si="4"/>
        <v>3</v>
      </c>
      <c r="BD287" s="13">
        <v>0</v>
      </c>
    </row>
    <row r="288" spans="1:56" ht="18" x14ac:dyDescent="0.25">
      <c r="A288" s="12">
        <v>2007</v>
      </c>
      <c r="B288" s="13" t="s">
        <v>60</v>
      </c>
      <c r="C288" s="13">
        <v>3</v>
      </c>
      <c r="D288" s="79">
        <v>7</v>
      </c>
      <c r="E288" s="13" t="s">
        <v>61</v>
      </c>
      <c r="F288" s="13" t="s">
        <v>56</v>
      </c>
      <c r="G288" s="13">
        <v>11.2</v>
      </c>
      <c r="H288" s="13">
        <v>0</v>
      </c>
      <c r="I288" s="13">
        <v>0</v>
      </c>
      <c r="J288" s="13">
        <v>0</v>
      </c>
      <c r="K288" s="53">
        <v>0</v>
      </c>
      <c r="L288" s="53">
        <v>0</v>
      </c>
      <c r="M288" s="13">
        <v>0</v>
      </c>
      <c r="N288" s="13">
        <v>1</v>
      </c>
      <c r="O288" s="13">
        <v>0</v>
      </c>
      <c r="P288" s="13">
        <v>0</v>
      </c>
      <c r="Q288" s="53">
        <v>0</v>
      </c>
      <c r="R288" s="13">
        <v>0</v>
      </c>
      <c r="S288" s="53">
        <v>0</v>
      </c>
      <c r="T288" s="13">
        <v>0</v>
      </c>
      <c r="U288" s="13">
        <v>0</v>
      </c>
      <c r="V288" s="13">
        <v>0</v>
      </c>
      <c r="W288" s="13">
        <v>0</v>
      </c>
      <c r="X288" s="53">
        <v>0</v>
      </c>
      <c r="Y288" s="53">
        <v>0</v>
      </c>
      <c r="Z288" s="52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/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0">
        <v>0</v>
      </c>
      <c r="AU288" s="13">
        <v>0</v>
      </c>
      <c r="AV288" s="5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4">
        <f t="shared" si="4"/>
        <v>1</v>
      </c>
      <c r="BD288" s="13">
        <v>0</v>
      </c>
    </row>
    <row r="289" spans="1:56" ht="18" x14ac:dyDescent="0.25">
      <c r="A289" s="12">
        <v>2007</v>
      </c>
      <c r="B289" s="13" t="s">
        <v>60</v>
      </c>
      <c r="C289" s="13">
        <v>3</v>
      </c>
      <c r="D289" s="79">
        <v>8</v>
      </c>
      <c r="E289" s="13" t="s">
        <v>61</v>
      </c>
      <c r="F289" s="13" t="s">
        <v>56</v>
      </c>
      <c r="G289" s="13">
        <v>11.2</v>
      </c>
      <c r="H289" s="13">
        <v>0</v>
      </c>
      <c r="I289" s="13">
        <v>0</v>
      </c>
      <c r="J289" s="13">
        <v>0</v>
      </c>
      <c r="K289" s="53">
        <v>0</v>
      </c>
      <c r="L289" s="53">
        <v>0</v>
      </c>
      <c r="M289" s="13">
        <v>0</v>
      </c>
      <c r="N289" s="13">
        <v>0</v>
      </c>
      <c r="O289" s="13">
        <v>0</v>
      </c>
      <c r="P289" s="13">
        <v>0</v>
      </c>
      <c r="Q289" s="53">
        <v>0</v>
      </c>
      <c r="R289" s="13">
        <v>0</v>
      </c>
      <c r="S289" s="53">
        <v>0</v>
      </c>
      <c r="T289" s="13">
        <v>0</v>
      </c>
      <c r="U289" s="13">
        <v>0</v>
      </c>
      <c r="V289" s="13">
        <v>0</v>
      </c>
      <c r="W289" s="13">
        <v>0</v>
      </c>
      <c r="X289" s="53">
        <v>0</v>
      </c>
      <c r="Y289" s="53">
        <v>0</v>
      </c>
      <c r="Z289" s="52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2</v>
      </c>
      <c r="AH289" s="13">
        <v>0</v>
      </c>
      <c r="AI289" s="13">
        <v>0</v>
      </c>
      <c r="AJ289" s="13">
        <v>0</v>
      </c>
      <c r="AK289" s="13">
        <v>0</v>
      </c>
      <c r="AL289" s="13"/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0">
        <v>0</v>
      </c>
      <c r="AU289" s="13">
        <v>0</v>
      </c>
      <c r="AV289" s="5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4">
        <f t="shared" si="4"/>
        <v>2</v>
      </c>
      <c r="BD289" s="13">
        <v>0</v>
      </c>
    </row>
    <row r="290" spans="1:56" ht="18" x14ac:dyDescent="0.25">
      <c r="A290" s="12">
        <v>2007</v>
      </c>
      <c r="B290" s="13" t="s">
        <v>60</v>
      </c>
      <c r="C290" s="13">
        <v>3</v>
      </c>
      <c r="D290" s="79">
        <v>9</v>
      </c>
      <c r="E290" s="13" t="s">
        <v>61</v>
      </c>
      <c r="F290" s="13" t="s">
        <v>56</v>
      </c>
      <c r="G290" s="13">
        <v>11.2</v>
      </c>
      <c r="H290" s="13">
        <v>0</v>
      </c>
      <c r="I290" s="13">
        <v>0</v>
      </c>
      <c r="J290" s="13">
        <v>0</v>
      </c>
      <c r="K290" s="53">
        <v>0</v>
      </c>
      <c r="L290" s="53">
        <v>0</v>
      </c>
      <c r="M290" s="13">
        <v>0</v>
      </c>
      <c r="N290" s="13">
        <v>0</v>
      </c>
      <c r="O290" s="13">
        <v>0</v>
      </c>
      <c r="P290" s="13">
        <v>0</v>
      </c>
      <c r="Q290" s="53">
        <v>0</v>
      </c>
      <c r="R290" s="13">
        <v>0</v>
      </c>
      <c r="S290" s="53">
        <v>0</v>
      </c>
      <c r="T290" s="13">
        <v>0</v>
      </c>
      <c r="U290" s="13">
        <v>0</v>
      </c>
      <c r="V290" s="13">
        <v>0</v>
      </c>
      <c r="W290" s="13">
        <v>0</v>
      </c>
      <c r="X290" s="53">
        <v>0</v>
      </c>
      <c r="Y290" s="53">
        <v>0</v>
      </c>
      <c r="Z290" s="52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1</v>
      </c>
      <c r="AH290" s="13">
        <v>0</v>
      </c>
      <c r="AI290" s="13">
        <v>0</v>
      </c>
      <c r="AJ290" s="13">
        <v>0</v>
      </c>
      <c r="AK290" s="13">
        <v>0</v>
      </c>
      <c r="AL290" s="13"/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0">
        <v>0</v>
      </c>
      <c r="AU290" s="13">
        <v>0</v>
      </c>
      <c r="AV290" s="5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4">
        <f t="shared" si="4"/>
        <v>1</v>
      </c>
      <c r="BD290" s="13">
        <v>0</v>
      </c>
    </row>
    <row r="291" spans="1:56" ht="18" x14ac:dyDescent="0.25">
      <c r="A291" s="12">
        <v>2007</v>
      </c>
      <c r="B291" s="13" t="s">
        <v>60</v>
      </c>
      <c r="C291" s="13">
        <v>3</v>
      </c>
      <c r="D291" s="79">
        <v>10</v>
      </c>
      <c r="E291" s="13" t="s">
        <v>61</v>
      </c>
      <c r="F291" s="13" t="s">
        <v>56</v>
      </c>
      <c r="G291" s="13">
        <v>10.1</v>
      </c>
      <c r="H291" s="13">
        <v>0</v>
      </c>
      <c r="I291" s="13">
        <v>0</v>
      </c>
      <c r="J291" s="13">
        <v>0</v>
      </c>
      <c r="K291" s="53">
        <v>0</v>
      </c>
      <c r="L291" s="53">
        <v>0</v>
      </c>
      <c r="M291" s="13">
        <v>0</v>
      </c>
      <c r="N291" s="13">
        <v>0</v>
      </c>
      <c r="O291" s="13">
        <v>0</v>
      </c>
      <c r="P291" s="13">
        <v>0</v>
      </c>
      <c r="Q291" s="53">
        <v>0</v>
      </c>
      <c r="R291" s="13">
        <v>0</v>
      </c>
      <c r="S291" s="53">
        <v>1</v>
      </c>
      <c r="T291" s="13">
        <v>0</v>
      </c>
      <c r="U291" s="13">
        <v>0</v>
      </c>
      <c r="V291" s="13">
        <v>0</v>
      </c>
      <c r="W291" s="13">
        <v>0</v>
      </c>
      <c r="X291" s="53">
        <v>0</v>
      </c>
      <c r="Y291" s="53">
        <v>0</v>
      </c>
      <c r="Z291" s="52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/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0">
        <v>0</v>
      </c>
      <c r="AU291" s="13">
        <v>0</v>
      </c>
      <c r="AV291" s="5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4">
        <f t="shared" si="4"/>
        <v>1</v>
      </c>
      <c r="BD291" s="13">
        <v>0</v>
      </c>
    </row>
    <row r="292" spans="1:56" ht="18" x14ac:dyDescent="0.25">
      <c r="A292" s="12">
        <v>2007</v>
      </c>
      <c r="B292" s="13" t="s">
        <v>60</v>
      </c>
      <c r="C292" s="13">
        <v>4</v>
      </c>
      <c r="D292" s="79">
        <v>1</v>
      </c>
      <c r="E292" s="13" t="s">
        <v>61</v>
      </c>
      <c r="F292" s="13" t="s">
        <v>56</v>
      </c>
      <c r="G292" s="13">
        <v>10.1</v>
      </c>
      <c r="H292" s="13">
        <v>0</v>
      </c>
      <c r="I292" s="13">
        <v>0</v>
      </c>
      <c r="J292" s="13">
        <v>0</v>
      </c>
      <c r="K292" s="53">
        <v>0</v>
      </c>
      <c r="L292" s="53">
        <v>0</v>
      </c>
      <c r="M292" s="13">
        <v>0</v>
      </c>
      <c r="N292" s="13">
        <v>0</v>
      </c>
      <c r="O292" s="13">
        <v>0</v>
      </c>
      <c r="P292" s="13">
        <v>0</v>
      </c>
      <c r="Q292" s="53">
        <v>0</v>
      </c>
      <c r="R292" s="13">
        <v>0</v>
      </c>
      <c r="S292" s="53">
        <v>0</v>
      </c>
      <c r="T292" s="13">
        <v>0</v>
      </c>
      <c r="U292" s="13">
        <v>0</v>
      </c>
      <c r="V292" s="13">
        <v>0</v>
      </c>
      <c r="W292" s="13">
        <v>0</v>
      </c>
      <c r="X292" s="53">
        <v>1</v>
      </c>
      <c r="Y292" s="53">
        <v>0</v>
      </c>
      <c r="Z292" s="52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/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0">
        <v>0</v>
      </c>
      <c r="AU292" s="13">
        <v>0</v>
      </c>
      <c r="AV292" s="5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4">
        <f t="shared" si="4"/>
        <v>1</v>
      </c>
      <c r="BD292" s="13">
        <v>0</v>
      </c>
    </row>
    <row r="293" spans="1:56" ht="18" x14ac:dyDescent="0.25">
      <c r="A293" s="12">
        <v>2007</v>
      </c>
      <c r="B293" s="13" t="s">
        <v>60</v>
      </c>
      <c r="C293" s="13">
        <v>4</v>
      </c>
      <c r="D293" s="79">
        <v>2</v>
      </c>
      <c r="E293" s="13" t="s">
        <v>61</v>
      </c>
      <c r="F293" s="13" t="s">
        <v>56</v>
      </c>
      <c r="G293" s="13">
        <v>10.1</v>
      </c>
      <c r="H293" s="13">
        <v>0</v>
      </c>
      <c r="I293" s="13">
        <v>0</v>
      </c>
      <c r="J293" s="13">
        <v>0</v>
      </c>
      <c r="K293" s="53">
        <v>0</v>
      </c>
      <c r="L293" s="53">
        <v>0</v>
      </c>
      <c r="M293" s="13">
        <v>0</v>
      </c>
      <c r="N293" s="13">
        <v>0</v>
      </c>
      <c r="O293" s="13">
        <v>0</v>
      </c>
      <c r="P293" s="13">
        <v>0</v>
      </c>
      <c r="Q293" s="53">
        <v>0</v>
      </c>
      <c r="R293" s="13">
        <v>0</v>
      </c>
      <c r="S293" s="53">
        <v>1</v>
      </c>
      <c r="T293" s="13">
        <v>0</v>
      </c>
      <c r="U293" s="13">
        <v>0</v>
      </c>
      <c r="V293" s="13">
        <v>0</v>
      </c>
      <c r="W293" s="13">
        <v>0</v>
      </c>
      <c r="X293" s="53">
        <v>1</v>
      </c>
      <c r="Y293" s="53">
        <v>2</v>
      </c>
      <c r="Z293" s="52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1</v>
      </c>
      <c r="AH293" s="13">
        <v>0</v>
      </c>
      <c r="AI293" s="13">
        <v>0</v>
      </c>
      <c r="AJ293" s="13">
        <v>0</v>
      </c>
      <c r="AK293" s="13">
        <v>0</v>
      </c>
      <c r="AL293" s="13"/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0">
        <v>0</v>
      </c>
      <c r="AU293" s="13">
        <v>0</v>
      </c>
      <c r="AV293" s="5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4">
        <f t="shared" si="4"/>
        <v>5</v>
      </c>
      <c r="BD293" s="13">
        <v>0</v>
      </c>
    </row>
    <row r="294" spans="1:56" ht="18" x14ac:dyDescent="0.25">
      <c r="A294" s="12">
        <v>2007</v>
      </c>
      <c r="B294" s="13" t="s">
        <v>60</v>
      </c>
      <c r="C294" s="13">
        <v>4</v>
      </c>
      <c r="D294" s="79">
        <v>3</v>
      </c>
      <c r="E294" s="13" t="s">
        <v>61</v>
      </c>
      <c r="F294" s="13" t="s">
        <v>56</v>
      </c>
      <c r="G294" s="13">
        <v>10.1</v>
      </c>
      <c r="H294" s="13">
        <v>0</v>
      </c>
      <c r="I294" s="13">
        <v>0</v>
      </c>
      <c r="J294" s="13">
        <v>0</v>
      </c>
      <c r="K294" s="53">
        <v>0</v>
      </c>
      <c r="L294" s="53">
        <v>0</v>
      </c>
      <c r="M294" s="13">
        <v>0</v>
      </c>
      <c r="N294" s="13">
        <v>0</v>
      </c>
      <c r="O294" s="13">
        <v>0</v>
      </c>
      <c r="P294" s="13">
        <v>0</v>
      </c>
      <c r="Q294" s="53">
        <v>0</v>
      </c>
      <c r="R294" s="13">
        <v>0</v>
      </c>
      <c r="S294" s="53">
        <v>0</v>
      </c>
      <c r="T294" s="13">
        <v>0</v>
      </c>
      <c r="U294" s="13">
        <v>0</v>
      </c>
      <c r="V294" s="13">
        <v>0</v>
      </c>
      <c r="W294" s="13">
        <v>0</v>
      </c>
      <c r="X294" s="53">
        <v>1</v>
      </c>
      <c r="Y294" s="53">
        <v>0</v>
      </c>
      <c r="Z294" s="52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/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0">
        <v>0</v>
      </c>
      <c r="AU294" s="13">
        <v>0</v>
      </c>
      <c r="AV294" s="5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4">
        <f t="shared" si="4"/>
        <v>1</v>
      </c>
      <c r="BD294" s="13">
        <v>0</v>
      </c>
    </row>
    <row r="295" spans="1:56" ht="18" x14ac:dyDescent="0.25">
      <c r="A295" s="12">
        <v>2007</v>
      </c>
      <c r="B295" s="13" t="s">
        <v>60</v>
      </c>
      <c r="C295" s="13">
        <v>4</v>
      </c>
      <c r="D295" s="79">
        <v>4</v>
      </c>
      <c r="E295" s="13" t="s">
        <v>61</v>
      </c>
      <c r="F295" s="13" t="s">
        <v>56</v>
      </c>
      <c r="G295" s="13">
        <v>10.1</v>
      </c>
      <c r="H295" s="13">
        <v>1</v>
      </c>
      <c r="I295" s="13">
        <v>0</v>
      </c>
      <c r="J295" s="13">
        <v>0</v>
      </c>
      <c r="K295" s="53">
        <v>0</v>
      </c>
      <c r="L295" s="53">
        <v>0</v>
      </c>
      <c r="M295" s="13">
        <v>0</v>
      </c>
      <c r="N295" s="13">
        <v>0</v>
      </c>
      <c r="O295" s="13">
        <v>0</v>
      </c>
      <c r="P295" s="13">
        <v>0</v>
      </c>
      <c r="Q295" s="53">
        <v>0</v>
      </c>
      <c r="R295" s="13">
        <v>0</v>
      </c>
      <c r="S295" s="53">
        <v>1</v>
      </c>
      <c r="T295" s="13">
        <v>0</v>
      </c>
      <c r="U295" s="13">
        <v>0</v>
      </c>
      <c r="V295" s="13">
        <v>0</v>
      </c>
      <c r="W295" s="13">
        <v>0</v>
      </c>
      <c r="X295" s="53">
        <v>0</v>
      </c>
      <c r="Y295" s="53">
        <v>0</v>
      </c>
      <c r="Z295" s="52">
        <v>1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/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0">
        <v>0</v>
      </c>
      <c r="AU295" s="13">
        <v>0</v>
      </c>
      <c r="AV295" s="5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4">
        <f t="shared" si="4"/>
        <v>3</v>
      </c>
      <c r="BD295" s="13">
        <v>0</v>
      </c>
    </row>
    <row r="296" spans="1:56" ht="18" x14ac:dyDescent="0.25">
      <c r="A296" s="12">
        <v>2007</v>
      </c>
      <c r="B296" s="13" t="s">
        <v>60</v>
      </c>
      <c r="C296" s="13">
        <v>4</v>
      </c>
      <c r="D296" s="79">
        <v>5</v>
      </c>
      <c r="E296" s="13" t="s">
        <v>61</v>
      </c>
      <c r="F296" s="13" t="s">
        <v>56</v>
      </c>
      <c r="G296" s="13">
        <v>10.1</v>
      </c>
      <c r="H296" s="13">
        <v>0</v>
      </c>
      <c r="I296" s="13">
        <v>0</v>
      </c>
      <c r="J296" s="13">
        <v>0</v>
      </c>
      <c r="K296" s="53">
        <v>0</v>
      </c>
      <c r="L296" s="53">
        <v>0</v>
      </c>
      <c r="M296" s="13">
        <v>0</v>
      </c>
      <c r="N296" s="13">
        <v>0</v>
      </c>
      <c r="O296" s="13">
        <v>0</v>
      </c>
      <c r="P296" s="13">
        <v>0</v>
      </c>
      <c r="Q296" s="53">
        <v>0</v>
      </c>
      <c r="R296" s="13">
        <v>0</v>
      </c>
      <c r="S296" s="53">
        <v>1</v>
      </c>
      <c r="T296" s="13">
        <v>0</v>
      </c>
      <c r="U296" s="13">
        <v>0</v>
      </c>
      <c r="V296" s="13">
        <v>0</v>
      </c>
      <c r="W296" s="13">
        <v>0</v>
      </c>
      <c r="X296" s="53">
        <v>0</v>
      </c>
      <c r="Y296" s="53">
        <v>0</v>
      </c>
      <c r="Z296" s="52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/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0">
        <v>0</v>
      </c>
      <c r="AU296" s="13">
        <v>0</v>
      </c>
      <c r="AV296" s="5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4">
        <f t="shared" si="4"/>
        <v>1</v>
      </c>
      <c r="BD296" s="13">
        <v>0</v>
      </c>
    </row>
    <row r="297" spans="1:56" ht="18" x14ac:dyDescent="0.25">
      <c r="A297" s="12">
        <v>2007</v>
      </c>
      <c r="B297" s="13" t="s">
        <v>60</v>
      </c>
      <c r="C297" s="13">
        <v>4</v>
      </c>
      <c r="D297" s="79">
        <v>6</v>
      </c>
      <c r="E297" s="13" t="s">
        <v>61</v>
      </c>
      <c r="F297" s="13" t="s">
        <v>56</v>
      </c>
      <c r="G297" s="13">
        <v>36</v>
      </c>
      <c r="H297" s="13">
        <v>0</v>
      </c>
      <c r="I297" s="13">
        <v>0</v>
      </c>
      <c r="J297" s="13">
        <v>0</v>
      </c>
      <c r="K297" s="53">
        <v>0</v>
      </c>
      <c r="L297" s="53">
        <v>0</v>
      </c>
      <c r="M297" s="13">
        <v>0</v>
      </c>
      <c r="N297" s="13">
        <v>0</v>
      </c>
      <c r="O297" s="13">
        <v>0</v>
      </c>
      <c r="P297" s="13">
        <v>0</v>
      </c>
      <c r="Q297" s="53">
        <v>0</v>
      </c>
      <c r="R297" s="13">
        <v>0</v>
      </c>
      <c r="S297" s="53">
        <v>1</v>
      </c>
      <c r="T297" s="13">
        <v>0</v>
      </c>
      <c r="U297" s="13">
        <v>0</v>
      </c>
      <c r="V297" s="13">
        <v>0</v>
      </c>
      <c r="W297" s="13">
        <v>0</v>
      </c>
      <c r="X297" s="53">
        <v>0</v>
      </c>
      <c r="Y297" s="53">
        <v>0</v>
      </c>
      <c r="Z297" s="52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/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0">
        <v>0</v>
      </c>
      <c r="AU297" s="13">
        <v>0</v>
      </c>
      <c r="AV297" s="5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4">
        <f t="shared" si="4"/>
        <v>1</v>
      </c>
      <c r="BD297" s="13">
        <v>0</v>
      </c>
    </row>
    <row r="298" spans="1:56" ht="18" x14ac:dyDescent="0.25">
      <c r="A298" s="12">
        <v>2007</v>
      </c>
      <c r="B298" s="13" t="s">
        <v>60</v>
      </c>
      <c r="C298" s="13">
        <v>4</v>
      </c>
      <c r="D298" s="79">
        <v>7</v>
      </c>
      <c r="E298" s="13" t="s">
        <v>61</v>
      </c>
      <c r="F298" s="13" t="s">
        <v>56</v>
      </c>
      <c r="G298" s="13">
        <v>11</v>
      </c>
      <c r="H298" s="13">
        <v>0</v>
      </c>
      <c r="I298" s="13">
        <v>0</v>
      </c>
      <c r="J298" s="13">
        <v>0</v>
      </c>
      <c r="K298" s="53">
        <v>0</v>
      </c>
      <c r="L298" s="53">
        <v>0</v>
      </c>
      <c r="M298" s="13">
        <v>0</v>
      </c>
      <c r="N298" s="13">
        <v>1</v>
      </c>
      <c r="O298" s="13">
        <v>0</v>
      </c>
      <c r="P298" s="13">
        <v>0</v>
      </c>
      <c r="Q298" s="53">
        <v>0</v>
      </c>
      <c r="R298" s="13">
        <v>0</v>
      </c>
      <c r="S298" s="53">
        <v>0</v>
      </c>
      <c r="T298" s="13">
        <v>0</v>
      </c>
      <c r="U298" s="13">
        <v>0</v>
      </c>
      <c r="V298" s="13">
        <v>0</v>
      </c>
      <c r="W298" s="13">
        <v>0</v>
      </c>
      <c r="X298" s="53">
        <v>0</v>
      </c>
      <c r="Y298" s="53">
        <v>0</v>
      </c>
      <c r="Z298" s="52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/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0">
        <v>0</v>
      </c>
      <c r="AU298" s="13">
        <v>0</v>
      </c>
      <c r="AV298" s="5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4">
        <f t="shared" si="4"/>
        <v>1</v>
      </c>
      <c r="BD298" s="13">
        <v>0</v>
      </c>
    </row>
    <row r="299" spans="1:56" ht="18" x14ac:dyDescent="0.25">
      <c r="A299" s="12">
        <v>2007</v>
      </c>
      <c r="B299" s="13" t="s">
        <v>60</v>
      </c>
      <c r="C299" s="13">
        <v>4</v>
      </c>
      <c r="D299" s="79">
        <v>8</v>
      </c>
      <c r="E299" s="13" t="s">
        <v>61</v>
      </c>
      <c r="F299" s="13" t="s">
        <v>56</v>
      </c>
      <c r="G299" s="13">
        <v>11</v>
      </c>
      <c r="H299" s="13">
        <v>0</v>
      </c>
      <c r="I299" s="13">
        <v>0</v>
      </c>
      <c r="J299" s="13">
        <v>0</v>
      </c>
      <c r="K299" s="53">
        <v>0</v>
      </c>
      <c r="L299" s="53">
        <v>0</v>
      </c>
      <c r="M299" s="13">
        <v>0</v>
      </c>
      <c r="N299" s="13">
        <v>0</v>
      </c>
      <c r="O299" s="13">
        <v>0</v>
      </c>
      <c r="P299" s="13">
        <v>0</v>
      </c>
      <c r="Q299" s="53">
        <v>0</v>
      </c>
      <c r="R299" s="13">
        <v>0</v>
      </c>
      <c r="S299" s="53">
        <v>2</v>
      </c>
      <c r="T299" s="13">
        <v>0</v>
      </c>
      <c r="U299" s="13">
        <v>0</v>
      </c>
      <c r="V299" s="13">
        <v>0</v>
      </c>
      <c r="W299" s="13">
        <v>0</v>
      </c>
      <c r="X299" s="53">
        <v>0</v>
      </c>
      <c r="Y299" s="53">
        <v>0</v>
      </c>
      <c r="Z299" s="52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/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0">
        <v>0</v>
      </c>
      <c r="AU299" s="13">
        <v>0</v>
      </c>
      <c r="AV299" s="5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4">
        <f t="shared" si="4"/>
        <v>2</v>
      </c>
      <c r="BD299" s="13">
        <v>0</v>
      </c>
    </row>
    <row r="300" spans="1:56" ht="18" x14ac:dyDescent="0.25">
      <c r="A300" s="12">
        <v>2007</v>
      </c>
      <c r="B300" s="13" t="s">
        <v>60</v>
      </c>
      <c r="C300" s="13">
        <v>4</v>
      </c>
      <c r="D300" s="79">
        <v>9</v>
      </c>
      <c r="E300" s="13" t="s">
        <v>61</v>
      </c>
      <c r="F300" s="13" t="s">
        <v>56</v>
      </c>
      <c r="G300" s="13">
        <v>11</v>
      </c>
      <c r="H300" s="13">
        <v>0</v>
      </c>
      <c r="I300" s="13">
        <v>0</v>
      </c>
      <c r="J300" s="13">
        <v>0</v>
      </c>
      <c r="K300" s="53">
        <v>0</v>
      </c>
      <c r="L300" s="53">
        <v>0</v>
      </c>
      <c r="M300" s="13">
        <v>0</v>
      </c>
      <c r="N300" s="13">
        <v>0</v>
      </c>
      <c r="O300" s="13">
        <v>0</v>
      </c>
      <c r="P300" s="13">
        <v>0</v>
      </c>
      <c r="Q300" s="53">
        <v>0</v>
      </c>
      <c r="R300" s="13">
        <v>0</v>
      </c>
      <c r="S300" s="53">
        <v>1</v>
      </c>
      <c r="T300" s="13">
        <v>0</v>
      </c>
      <c r="U300" s="13">
        <v>0</v>
      </c>
      <c r="V300" s="13">
        <v>0</v>
      </c>
      <c r="W300" s="13">
        <v>0</v>
      </c>
      <c r="X300" s="53">
        <v>1</v>
      </c>
      <c r="Y300" s="53">
        <v>0</v>
      </c>
      <c r="Z300" s="52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/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0">
        <v>0</v>
      </c>
      <c r="AU300" s="13">
        <v>0</v>
      </c>
      <c r="AV300" s="5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4">
        <f t="shared" si="4"/>
        <v>2</v>
      </c>
      <c r="BD300" s="13">
        <v>0</v>
      </c>
    </row>
    <row r="301" spans="1:56" ht="18" x14ac:dyDescent="0.25">
      <c r="A301" s="12">
        <v>2007</v>
      </c>
      <c r="B301" s="13" t="s">
        <v>60</v>
      </c>
      <c r="C301" s="13">
        <v>4</v>
      </c>
      <c r="D301" s="79">
        <v>10</v>
      </c>
      <c r="E301" s="13" t="s">
        <v>61</v>
      </c>
      <c r="F301" s="13" t="s">
        <v>56</v>
      </c>
      <c r="G301" s="13">
        <v>11</v>
      </c>
      <c r="H301" s="13">
        <v>0</v>
      </c>
      <c r="I301" s="13">
        <v>0</v>
      </c>
      <c r="J301" s="13">
        <v>0</v>
      </c>
      <c r="K301" s="53">
        <v>0</v>
      </c>
      <c r="L301" s="53">
        <v>0</v>
      </c>
      <c r="M301" s="13">
        <v>0</v>
      </c>
      <c r="N301" s="13">
        <v>0</v>
      </c>
      <c r="O301" s="13">
        <v>0</v>
      </c>
      <c r="P301" s="13">
        <v>0</v>
      </c>
      <c r="Q301" s="53">
        <v>0</v>
      </c>
      <c r="R301" s="13">
        <v>0</v>
      </c>
      <c r="S301" s="53">
        <v>2</v>
      </c>
      <c r="T301" s="13">
        <v>0</v>
      </c>
      <c r="U301" s="13">
        <v>0</v>
      </c>
      <c r="V301" s="13">
        <v>0</v>
      </c>
      <c r="W301" s="13">
        <v>0</v>
      </c>
      <c r="X301" s="53">
        <v>2</v>
      </c>
      <c r="Y301" s="53">
        <v>1</v>
      </c>
      <c r="Z301" s="52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/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0">
        <v>0</v>
      </c>
      <c r="AU301" s="13">
        <v>0</v>
      </c>
      <c r="AV301" s="5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4">
        <f t="shared" si="4"/>
        <v>5</v>
      </c>
      <c r="BD301" s="13">
        <v>0</v>
      </c>
    </row>
    <row r="302" spans="1:56" ht="18" x14ac:dyDescent="0.25">
      <c r="A302" s="12">
        <v>2007</v>
      </c>
      <c r="B302" s="13" t="s">
        <v>60</v>
      </c>
      <c r="C302" s="13">
        <v>5</v>
      </c>
      <c r="D302" s="79">
        <v>1</v>
      </c>
      <c r="E302" s="13" t="s">
        <v>61</v>
      </c>
      <c r="F302" s="13" t="s">
        <v>56</v>
      </c>
      <c r="G302" s="13">
        <v>12.8</v>
      </c>
      <c r="H302" s="13">
        <v>0</v>
      </c>
      <c r="I302" s="13">
        <v>0</v>
      </c>
      <c r="J302" s="13">
        <v>0</v>
      </c>
      <c r="K302" s="53">
        <v>0</v>
      </c>
      <c r="L302" s="53">
        <v>0</v>
      </c>
      <c r="M302" s="13">
        <v>0</v>
      </c>
      <c r="N302" s="13">
        <v>1</v>
      </c>
      <c r="O302" s="13">
        <v>0</v>
      </c>
      <c r="P302" s="13">
        <v>0</v>
      </c>
      <c r="Q302" s="53">
        <v>0</v>
      </c>
      <c r="R302" s="13">
        <v>0</v>
      </c>
      <c r="S302" s="53">
        <v>3</v>
      </c>
      <c r="T302" s="13">
        <v>0</v>
      </c>
      <c r="U302" s="13">
        <v>0</v>
      </c>
      <c r="V302" s="13">
        <v>0</v>
      </c>
      <c r="W302" s="13">
        <v>0</v>
      </c>
      <c r="X302" s="53">
        <v>1</v>
      </c>
      <c r="Y302" s="53">
        <v>0</v>
      </c>
      <c r="Z302" s="52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/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0">
        <v>0</v>
      </c>
      <c r="AU302" s="13">
        <v>0</v>
      </c>
      <c r="AV302" s="5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4">
        <f t="shared" si="4"/>
        <v>5</v>
      </c>
      <c r="BD302" s="13">
        <v>0</v>
      </c>
    </row>
    <row r="303" spans="1:56" ht="18" x14ac:dyDescent="0.25">
      <c r="A303" s="12">
        <v>2007</v>
      </c>
      <c r="B303" s="13" t="s">
        <v>60</v>
      </c>
      <c r="C303" s="13">
        <v>5</v>
      </c>
      <c r="D303" s="79">
        <v>2</v>
      </c>
      <c r="E303" s="13" t="s">
        <v>61</v>
      </c>
      <c r="F303" s="13" t="s">
        <v>56</v>
      </c>
      <c r="G303" s="13">
        <v>12.8</v>
      </c>
      <c r="H303" s="13">
        <v>0</v>
      </c>
      <c r="I303" s="13">
        <v>0</v>
      </c>
      <c r="J303" s="13">
        <v>0</v>
      </c>
      <c r="K303" s="53">
        <v>0</v>
      </c>
      <c r="L303" s="53">
        <v>0</v>
      </c>
      <c r="M303" s="13">
        <v>0</v>
      </c>
      <c r="N303" s="13">
        <v>0</v>
      </c>
      <c r="O303" s="13">
        <v>0</v>
      </c>
      <c r="P303" s="13">
        <v>0</v>
      </c>
      <c r="Q303" s="53">
        <v>0</v>
      </c>
      <c r="R303" s="13">
        <v>0</v>
      </c>
      <c r="S303" s="53">
        <v>0</v>
      </c>
      <c r="T303" s="13">
        <v>0</v>
      </c>
      <c r="U303" s="13">
        <v>0</v>
      </c>
      <c r="V303" s="13">
        <v>0</v>
      </c>
      <c r="W303" s="13">
        <v>0</v>
      </c>
      <c r="X303" s="53">
        <v>1</v>
      </c>
      <c r="Y303" s="53">
        <v>0</v>
      </c>
      <c r="Z303" s="52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1</v>
      </c>
      <c r="AH303" s="13">
        <v>0</v>
      </c>
      <c r="AI303" s="13">
        <v>0</v>
      </c>
      <c r="AJ303" s="13">
        <v>0</v>
      </c>
      <c r="AK303" s="13">
        <v>0</v>
      </c>
      <c r="AL303" s="13"/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0">
        <v>0</v>
      </c>
      <c r="AU303" s="13">
        <v>0</v>
      </c>
      <c r="AV303" s="5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4">
        <f t="shared" si="4"/>
        <v>2</v>
      </c>
      <c r="BD303" s="13">
        <v>0</v>
      </c>
    </row>
    <row r="304" spans="1:56" ht="18" x14ac:dyDescent="0.25">
      <c r="A304" s="12">
        <v>2007</v>
      </c>
      <c r="B304" s="13" t="s">
        <v>60</v>
      </c>
      <c r="C304" s="13">
        <v>5</v>
      </c>
      <c r="D304" s="79">
        <v>3</v>
      </c>
      <c r="E304" s="13" t="s">
        <v>61</v>
      </c>
      <c r="F304" s="13" t="s">
        <v>56</v>
      </c>
      <c r="G304" s="13">
        <v>12.8</v>
      </c>
      <c r="H304" s="13">
        <v>0</v>
      </c>
      <c r="I304" s="13">
        <v>0</v>
      </c>
      <c r="J304" s="13">
        <v>0</v>
      </c>
      <c r="K304" s="53">
        <v>0</v>
      </c>
      <c r="L304" s="53">
        <v>0</v>
      </c>
      <c r="M304" s="13">
        <v>0</v>
      </c>
      <c r="N304" s="13">
        <v>1</v>
      </c>
      <c r="O304" s="13">
        <v>0</v>
      </c>
      <c r="P304" s="13">
        <v>0</v>
      </c>
      <c r="Q304" s="53">
        <v>0</v>
      </c>
      <c r="R304" s="13">
        <v>0</v>
      </c>
      <c r="S304" s="53">
        <v>0</v>
      </c>
      <c r="T304" s="13">
        <v>0</v>
      </c>
      <c r="U304" s="13">
        <v>0</v>
      </c>
      <c r="V304" s="13">
        <v>0</v>
      </c>
      <c r="W304" s="13">
        <v>0</v>
      </c>
      <c r="X304" s="53">
        <v>0</v>
      </c>
      <c r="Y304" s="53">
        <v>0</v>
      </c>
      <c r="Z304" s="52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/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0">
        <v>0</v>
      </c>
      <c r="AU304" s="13">
        <v>0</v>
      </c>
      <c r="AV304" s="5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4">
        <f t="shared" si="4"/>
        <v>1</v>
      </c>
      <c r="BD304" s="13">
        <v>0</v>
      </c>
    </row>
    <row r="305" spans="1:56" ht="18" x14ac:dyDescent="0.25">
      <c r="A305" s="12">
        <v>2007</v>
      </c>
      <c r="B305" s="13" t="s">
        <v>60</v>
      </c>
      <c r="C305" s="13">
        <v>5</v>
      </c>
      <c r="D305" s="79">
        <v>4</v>
      </c>
      <c r="E305" s="13" t="s">
        <v>61</v>
      </c>
      <c r="F305" s="13" t="s">
        <v>56</v>
      </c>
      <c r="G305" s="13">
        <v>12.8</v>
      </c>
      <c r="H305" s="13">
        <v>0</v>
      </c>
      <c r="I305" s="13">
        <v>0</v>
      </c>
      <c r="J305" s="13">
        <v>0</v>
      </c>
      <c r="K305" s="53">
        <v>0</v>
      </c>
      <c r="L305" s="53">
        <v>0</v>
      </c>
      <c r="M305" s="13">
        <v>0</v>
      </c>
      <c r="N305" s="13">
        <v>0</v>
      </c>
      <c r="O305" s="13">
        <v>0</v>
      </c>
      <c r="P305" s="13">
        <v>0</v>
      </c>
      <c r="Q305" s="53">
        <v>0</v>
      </c>
      <c r="R305" s="13">
        <v>0</v>
      </c>
      <c r="S305" s="53">
        <v>0</v>
      </c>
      <c r="T305" s="13">
        <v>0</v>
      </c>
      <c r="U305" s="13">
        <v>0</v>
      </c>
      <c r="V305" s="13">
        <v>0</v>
      </c>
      <c r="W305" s="13">
        <v>0</v>
      </c>
      <c r="X305" s="53">
        <v>1</v>
      </c>
      <c r="Y305" s="53">
        <v>0</v>
      </c>
      <c r="Z305" s="52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/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0">
        <v>0</v>
      </c>
      <c r="AU305" s="13">
        <v>0</v>
      </c>
      <c r="AV305" s="5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4">
        <f t="shared" si="4"/>
        <v>1</v>
      </c>
      <c r="BD305" s="13">
        <v>0</v>
      </c>
    </row>
    <row r="306" spans="1:56" ht="18" x14ac:dyDescent="0.25">
      <c r="A306" s="12">
        <v>2007</v>
      </c>
      <c r="B306" s="13" t="s">
        <v>60</v>
      </c>
      <c r="C306" s="13">
        <v>5</v>
      </c>
      <c r="D306" s="79">
        <v>5</v>
      </c>
      <c r="E306" s="13" t="s">
        <v>61</v>
      </c>
      <c r="F306" s="13" t="s">
        <v>56</v>
      </c>
      <c r="G306" s="13">
        <v>12.8</v>
      </c>
      <c r="H306" s="13">
        <v>0</v>
      </c>
      <c r="I306" s="13">
        <v>0</v>
      </c>
      <c r="J306" s="13">
        <v>0</v>
      </c>
      <c r="K306" s="53">
        <v>0</v>
      </c>
      <c r="L306" s="53">
        <v>0</v>
      </c>
      <c r="M306" s="13">
        <v>0</v>
      </c>
      <c r="N306" s="13">
        <v>0</v>
      </c>
      <c r="O306" s="13">
        <v>0</v>
      </c>
      <c r="P306" s="13">
        <v>0</v>
      </c>
      <c r="Q306" s="53">
        <v>0</v>
      </c>
      <c r="R306" s="13">
        <v>0</v>
      </c>
      <c r="S306" s="53">
        <v>0</v>
      </c>
      <c r="T306" s="13">
        <v>0</v>
      </c>
      <c r="U306" s="13">
        <v>0</v>
      </c>
      <c r="V306" s="13">
        <v>0</v>
      </c>
      <c r="W306" s="13">
        <v>0</v>
      </c>
      <c r="X306" s="53">
        <v>2</v>
      </c>
      <c r="Y306" s="53">
        <v>0</v>
      </c>
      <c r="Z306" s="52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1</v>
      </c>
      <c r="AH306" s="13">
        <v>0</v>
      </c>
      <c r="AI306" s="13">
        <v>0</v>
      </c>
      <c r="AJ306" s="13">
        <v>0</v>
      </c>
      <c r="AK306" s="13">
        <v>0</v>
      </c>
      <c r="AL306" s="13"/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0">
        <v>0</v>
      </c>
      <c r="AU306" s="13">
        <v>0</v>
      </c>
      <c r="AV306" s="5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4">
        <f t="shared" si="4"/>
        <v>3</v>
      </c>
      <c r="BD306" s="13">
        <v>0</v>
      </c>
    </row>
    <row r="307" spans="1:56" ht="18" x14ac:dyDescent="0.25">
      <c r="A307" s="12">
        <v>2007</v>
      </c>
      <c r="B307" s="13" t="s">
        <v>60</v>
      </c>
      <c r="C307" s="13">
        <v>5</v>
      </c>
      <c r="D307" s="79">
        <v>6</v>
      </c>
      <c r="E307" s="13" t="s">
        <v>61</v>
      </c>
      <c r="F307" s="13" t="s">
        <v>56</v>
      </c>
      <c r="G307" s="13">
        <v>12.8</v>
      </c>
      <c r="H307" s="13">
        <v>0</v>
      </c>
      <c r="I307" s="13">
        <v>0</v>
      </c>
      <c r="J307" s="13">
        <v>0</v>
      </c>
      <c r="K307" s="53">
        <v>0</v>
      </c>
      <c r="L307" s="53">
        <v>0</v>
      </c>
      <c r="M307" s="13">
        <v>0</v>
      </c>
      <c r="N307" s="13">
        <v>0</v>
      </c>
      <c r="O307" s="13">
        <v>0</v>
      </c>
      <c r="P307" s="13">
        <v>0</v>
      </c>
      <c r="Q307" s="53">
        <v>0</v>
      </c>
      <c r="R307" s="13">
        <v>0</v>
      </c>
      <c r="S307" s="53">
        <v>0</v>
      </c>
      <c r="T307" s="13">
        <v>0</v>
      </c>
      <c r="U307" s="13">
        <v>0</v>
      </c>
      <c r="V307" s="13">
        <v>0</v>
      </c>
      <c r="W307" s="13">
        <v>0</v>
      </c>
      <c r="X307" s="53">
        <v>3</v>
      </c>
      <c r="Y307" s="53">
        <v>0</v>
      </c>
      <c r="Z307" s="52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3</v>
      </c>
      <c r="AH307" s="13">
        <v>0</v>
      </c>
      <c r="AI307" s="13">
        <v>0</v>
      </c>
      <c r="AJ307" s="13">
        <v>0</v>
      </c>
      <c r="AK307" s="13">
        <v>0</v>
      </c>
      <c r="AL307" s="13"/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0">
        <v>0</v>
      </c>
      <c r="AU307" s="13">
        <v>0</v>
      </c>
      <c r="AV307" s="5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4">
        <f t="shared" si="4"/>
        <v>6</v>
      </c>
      <c r="BD307" s="13">
        <v>0</v>
      </c>
    </row>
    <row r="308" spans="1:56" ht="18" x14ac:dyDescent="0.25">
      <c r="A308" s="12">
        <v>2007</v>
      </c>
      <c r="B308" s="13" t="s">
        <v>60</v>
      </c>
      <c r="C308" s="13">
        <v>5</v>
      </c>
      <c r="D308" s="79">
        <v>7</v>
      </c>
      <c r="E308" s="13" t="s">
        <v>61</v>
      </c>
      <c r="F308" s="13" t="s">
        <v>56</v>
      </c>
      <c r="G308" s="13">
        <v>12.8</v>
      </c>
      <c r="H308" s="13">
        <v>0</v>
      </c>
      <c r="I308" s="13">
        <v>0</v>
      </c>
      <c r="J308" s="13">
        <v>0</v>
      </c>
      <c r="K308" s="53">
        <v>0</v>
      </c>
      <c r="L308" s="53">
        <v>0</v>
      </c>
      <c r="M308" s="13">
        <v>0</v>
      </c>
      <c r="N308" s="13">
        <v>1</v>
      </c>
      <c r="O308" s="13">
        <v>0</v>
      </c>
      <c r="P308" s="13">
        <v>0</v>
      </c>
      <c r="Q308" s="53">
        <v>0</v>
      </c>
      <c r="R308" s="13">
        <v>0</v>
      </c>
      <c r="S308" s="53">
        <v>0</v>
      </c>
      <c r="T308" s="13">
        <v>0</v>
      </c>
      <c r="U308" s="13">
        <v>0</v>
      </c>
      <c r="V308" s="13">
        <v>0</v>
      </c>
      <c r="W308" s="13">
        <v>0</v>
      </c>
      <c r="X308" s="53">
        <v>1</v>
      </c>
      <c r="Y308" s="53">
        <v>0</v>
      </c>
      <c r="Z308" s="52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/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0">
        <v>0</v>
      </c>
      <c r="AU308" s="13">
        <v>0</v>
      </c>
      <c r="AV308" s="5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4">
        <f t="shared" si="4"/>
        <v>2</v>
      </c>
      <c r="BD308" s="13">
        <v>0</v>
      </c>
    </row>
    <row r="309" spans="1:56" ht="18" x14ac:dyDescent="0.25">
      <c r="A309" s="12">
        <v>2007</v>
      </c>
      <c r="B309" s="13" t="s">
        <v>60</v>
      </c>
      <c r="C309" s="13">
        <v>5</v>
      </c>
      <c r="D309" s="79">
        <v>8</v>
      </c>
      <c r="E309" s="13" t="s">
        <v>61</v>
      </c>
      <c r="F309" s="13" t="s">
        <v>56</v>
      </c>
      <c r="G309" s="13">
        <v>12.8</v>
      </c>
      <c r="H309" s="13">
        <v>0</v>
      </c>
      <c r="I309" s="13">
        <v>0</v>
      </c>
      <c r="J309" s="13">
        <v>0</v>
      </c>
      <c r="K309" s="53">
        <v>0</v>
      </c>
      <c r="L309" s="53">
        <v>0</v>
      </c>
      <c r="M309" s="13">
        <v>0</v>
      </c>
      <c r="N309" s="13">
        <v>0</v>
      </c>
      <c r="O309" s="13">
        <v>0</v>
      </c>
      <c r="P309" s="13">
        <v>0</v>
      </c>
      <c r="Q309" s="53">
        <v>0</v>
      </c>
      <c r="R309" s="13">
        <v>0</v>
      </c>
      <c r="S309" s="53">
        <v>0</v>
      </c>
      <c r="T309" s="13">
        <v>0</v>
      </c>
      <c r="U309" s="13">
        <v>0</v>
      </c>
      <c r="V309" s="13">
        <v>0</v>
      </c>
      <c r="W309" s="13">
        <v>0</v>
      </c>
      <c r="X309" s="53">
        <v>0</v>
      </c>
      <c r="Y309" s="53">
        <v>0</v>
      </c>
      <c r="Z309" s="52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/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0">
        <v>0</v>
      </c>
      <c r="AU309" s="13">
        <v>0</v>
      </c>
      <c r="AV309" s="5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4">
        <f t="shared" si="4"/>
        <v>0</v>
      </c>
      <c r="BD309" s="13">
        <v>0</v>
      </c>
    </row>
    <row r="310" spans="1:56" ht="18" x14ac:dyDescent="0.25">
      <c r="A310" s="12">
        <v>2007</v>
      </c>
      <c r="B310" s="13" t="s">
        <v>60</v>
      </c>
      <c r="C310" s="13">
        <v>5</v>
      </c>
      <c r="D310" s="79">
        <v>9</v>
      </c>
      <c r="E310" s="13" t="s">
        <v>61</v>
      </c>
      <c r="F310" s="13" t="s">
        <v>56</v>
      </c>
      <c r="G310" s="13">
        <v>12.8</v>
      </c>
      <c r="H310" s="13">
        <v>0</v>
      </c>
      <c r="I310" s="13">
        <v>0</v>
      </c>
      <c r="J310" s="13">
        <v>0</v>
      </c>
      <c r="K310" s="53">
        <v>0</v>
      </c>
      <c r="L310" s="53">
        <v>0</v>
      </c>
      <c r="M310" s="13">
        <v>0</v>
      </c>
      <c r="N310" s="13">
        <v>0</v>
      </c>
      <c r="O310" s="13">
        <v>0</v>
      </c>
      <c r="P310" s="13">
        <v>0</v>
      </c>
      <c r="Q310" s="53">
        <v>0</v>
      </c>
      <c r="R310" s="13">
        <v>0</v>
      </c>
      <c r="S310" s="53">
        <v>0</v>
      </c>
      <c r="T310" s="13">
        <v>0</v>
      </c>
      <c r="U310" s="13">
        <v>0</v>
      </c>
      <c r="V310" s="13">
        <v>0</v>
      </c>
      <c r="W310" s="13">
        <v>0</v>
      </c>
      <c r="X310" s="53">
        <v>3</v>
      </c>
      <c r="Y310" s="53">
        <v>1</v>
      </c>
      <c r="Z310" s="52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/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0">
        <v>0</v>
      </c>
      <c r="AU310" s="13">
        <v>0</v>
      </c>
      <c r="AV310" s="5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4">
        <f t="shared" si="4"/>
        <v>4</v>
      </c>
      <c r="BD310" s="13">
        <v>0</v>
      </c>
    </row>
    <row r="311" spans="1:56" ht="18" x14ac:dyDescent="0.25">
      <c r="A311" s="12">
        <v>2007</v>
      </c>
      <c r="B311" s="13" t="s">
        <v>60</v>
      </c>
      <c r="C311" s="13">
        <v>5</v>
      </c>
      <c r="D311" s="79">
        <v>10</v>
      </c>
      <c r="E311" s="13" t="s">
        <v>61</v>
      </c>
      <c r="F311" s="13" t="s">
        <v>56</v>
      </c>
      <c r="G311" s="13">
        <v>12.8</v>
      </c>
      <c r="H311" s="13">
        <v>0</v>
      </c>
      <c r="I311" s="13">
        <v>0</v>
      </c>
      <c r="J311" s="13">
        <v>0</v>
      </c>
      <c r="K311" s="53">
        <v>0</v>
      </c>
      <c r="L311" s="53">
        <v>0</v>
      </c>
      <c r="M311" s="13">
        <v>0</v>
      </c>
      <c r="N311" s="13">
        <v>0</v>
      </c>
      <c r="O311" s="13">
        <v>0</v>
      </c>
      <c r="P311" s="13">
        <v>0</v>
      </c>
      <c r="Q311" s="53">
        <v>0</v>
      </c>
      <c r="R311" s="13">
        <v>0</v>
      </c>
      <c r="S311" s="53">
        <v>1</v>
      </c>
      <c r="T311" s="13">
        <v>0</v>
      </c>
      <c r="U311" s="13">
        <v>0</v>
      </c>
      <c r="V311" s="13">
        <v>0</v>
      </c>
      <c r="W311" s="13">
        <v>0</v>
      </c>
      <c r="X311" s="53">
        <v>0</v>
      </c>
      <c r="Y311" s="53">
        <v>0</v>
      </c>
      <c r="Z311" s="52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/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0">
        <v>0</v>
      </c>
      <c r="AU311" s="13">
        <v>0</v>
      </c>
      <c r="AV311" s="5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4">
        <f t="shared" si="4"/>
        <v>1</v>
      </c>
      <c r="BD311" s="13">
        <v>0</v>
      </c>
    </row>
    <row r="312" spans="1:56" ht="18" x14ac:dyDescent="0.25">
      <c r="A312" s="12">
        <v>2007</v>
      </c>
      <c r="B312" s="13" t="s">
        <v>60</v>
      </c>
      <c r="C312" s="13">
        <v>6</v>
      </c>
      <c r="D312" s="79">
        <v>1</v>
      </c>
      <c r="E312" s="13" t="s">
        <v>61</v>
      </c>
      <c r="F312" s="13" t="s">
        <v>56</v>
      </c>
      <c r="G312" s="13">
        <v>10.7</v>
      </c>
      <c r="H312" s="13">
        <v>0</v>
      </c>
      <c r="I312" s="13">
        <v>0</v>
      </c>
      <c r="J312" s="13">
        <v>0</v>
      </c>
      <c r="K312" s="53">
        <v>0</v>
      </c>
      <c r="L312" s="53">
        <v>0</v>
      </c>
      <c r="M312" s="13">
        <v>0</v>
      </c>
      <c r="N312" s="13">
        <v>0</v>
      </c>
      <c r="O312" s="13">
        <v>0</v>
      </c>
      <c r="P312" s="13">
        <v>0</v>
      </c>
      <c r="Q312" s="53">
        <v>0</v>
      </c>
      <c r="R312" s="13">
        <v>0</v>
      </c>
      <c r="S312" s="53">
        <v>0</v>
      </c>
      <c r="T312" s="13">
        <v>0</v>
      </c>
      <c r="U312" s="13">
        <v>0</v>
      </c>
      <c r="V312" s="13">
        <v>1</v>
      </c>
      <c r="W312" s="13">
        <v>0</v>
      </c>
      <c r="X312" s="53">
        <v>1</v>
      </c>
      <c r="Y312" s="53">
        <v>0</v>
      </c>
      <c r="Z312" s="52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/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0">
        <v>0</v>
      </c>
      <c r="AU312" s="13">
        <v>0</v>
      </c>
      <c r="AV312" s="5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4">
        <f t="shared" si="4"/>
        <v>2</v>
      </c>
      <c r="BD312" s="13">
        <v>1</v>
      </c>
    </row>
    <row r="313" spans="1:56" ht="18" x14ac:dyDescent="0.25">
      <c r="A313" s="12">
        <v>2007</v>
      </c>
      <c r="B313" s="13" t="s">
        <v>60</v>
      </c>
      <c r="C313" s="13">
        <v>6</v>
      </c>
      <c r="D313" s="79">
        <v>2</v>
      </c>
      <c r="E313" s="13" t="s">
        <v>61</v>
      </c>
      <c r="F313" s="13" t="s">
        <v>56</v>
      </c>
      <c r="G313" s="13">
        <v>10.7</v>
      </c>
      <c r="H313" s="13">
        <v>0</v>
      </c>
      <c r="I313" s="13">
        <v>0</v>
      </c>
      <c r="J313" s="13">
        <v>0</v>
      </c>
      <c r="K313" s="53">
        <v>0</v>
      </c>
      <c r="L313" s="53">
        <v>0</v>
      </c>
      <c r="M313" s="13">
        <v>0</v>
      </c>
      <c r="N313" s="13">
        <v>0</v>
      </c>
      <c r="O313" s="13">
        <v>0</v>
      </c>
      <c r="P313" s="13">
        <v>0</v>
      </c>
      <c r="Q313" s="53">
        <v>0</v>
      </c>
      <c r="R313" s="13">
        <v>0</v>
      </c>
      <c r="S313" s="53">
        <v>0</v>
      </c>
      <c r="T313" s="13">
        <v>0</v>
      </c>
      <c r="U313" s="13">
        <v>0</v>
      </c>
      <c r="V313" s="13">
        <v>0</v>
      </c>
      <c r="W313" s="13">
        <v>0</v>
      </c>
      <c r="X313" s="53">
        <v>0</v>
      </c>
      <c r="Y313" s="53">
        <v>0</v>
      </c>
      <c r="Z313" s="52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/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0">
        <v>0</v>
      </c>
      <c r="AU313" s="13">
        <v>0</v>
      </c>
      <c r="AV313" s="5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4">
        <f t="shared" si="4"/>
        <v>0</v>
      </c>
      <c r="BD313" s="13">
        <v>0</v>
      </c>
    </row>
    <row r="314" spans="1:56" ht="18" x14ac:dyDescent="0.25">
      <c r="A314" s="12">
        <v>2007</v>
      </c>
      <c r="B314" s="13" t="s">
        <v>60</v>
      </c>
      <c r="C314" s="13">
        <v>6</v>
      </c>
      <c r="D314" s="79">
        <v>3</v>
      </c>
      <c r="E314" s="13" t="s">
        <v>61</v>
      </c>
      <c r="F314" s="13" t="s">
        <v>56</v>
      </c>
      <c r="G314" s="13">
        <v>10.7</v>
      </c>
      <c r="H314" s="13">
        <v>0</v>
      </c>
      <c r="I314" s="13">
        <v>0</v>
      </c>
      <c r="J314" s="13">
        <v>0</v>
      </c>
      <c r="K314" s="53">
        <v>0</v>
      </c>
      <c r="L314" s="53">
        <v>0</v>
      </c>
      <c r="M314" s="13">
        <v>0</v>
      </c>
      <c r="N314" s="13">
        <v>0</v>
      </c>
      <c r="O314" s="13">
        <v>0</v>
      </c>
      <c r="P314" s="13">
        <v>0</v>
      </c>
      <c r="Q314" s="53">
        <v>0</v>
      </c>
      <c r="R314" s="13">
        <v>0</v>
      </c>
      <c r="S314" s="53">
        <v>1</v>
      </c>
      <c r="T314" s="13">
        <v>0</v>
      </c>
      <c r="U314" s="13">
        <v>0</v>
      </c>
      <c r="V314" s="13">
        <v>0</v>
      </c>
      <c r="W314" s="13">
        <v>0</v>
      </c>
      <c r="X314" s="53">
        <v>1</v>
      </c>
      <c r="Y314" s="53">
        <v>0</v>
      </c>
      <c r="Z314" s="52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/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0">
        <v>0</v>
      </c>
      <c r="AU314" s="13">
        <v>0</v>
      </c>
      <c r="AV314" s="5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4">
        <f t="shared" si="4"/>
        <v>2</v>
      </c>
      <c r="BD314" s="13">
        <v>0</v>
      </c>
    </row>
    <row r="315" spans="1:56" ht="18" x14ac:dyDescent="0.25">
      <c r="A315" s="12">
        <v>2007</v>
      </c>
      <c r="B315" s="13" t="s">
        <v>60</v>
      </c>
      <c r="C315" s="13">
        <v>6</v>
      </c>
      <c r="D315" s="79">
        <v>4</v>
      </c>
      <c r="E315" s="13" t="s">
        <v>61</v>
      </c>
      <c r="F315" s="13" t="s">
        <v>56</v>
      </c>
      <c r="G315" s="13">
        <v>10.7</v>
      </c>
      <c r="H315" s="13">
        <v>0</v>
      </c>
      <c r="I315" s="13">
        <v>0</v>
      </c>
      <c r="J315" s="13">
        <v>0</v>
      </c>
      <c r="K315" s="53">
        <v>0</v>
      </c>
      <c r="L315" s="53">
        <v>0</v>
      </c>
      <c r="M315" s="13">
        <v>0</v>
      </c>
      <c r="N315" s="13">
        <v>0</v>
      </c>
      <c r="O315" s="13">
        <v>0</v>
      </c>
      <c r="P315" s="13">
        <v>0</v>
      </c>
      <c r="Q315" s="53">
        <v>0</v>
      </c>
      <c r="R315" s="13">
        <v>0</v>
      </c>
      <c r="S315" s="53">
        <v>0</v>
      </c>
      <c r="T315" s="13">
        <v>0</v>
      </c>
      <c r="U315" s="13">
        <v>0</v>
      </c>
      <c r="V315" s="13">
        <v>0</v>
      </c>
      <c r="W315" s="13">
        <v>0</v>
      </c>
      <c r="X315" s="53">
        <v>0</v>
      </c>
      <c r="Y315" s="53">
        <v>0</v>
      </c>
      <c r="Z315" s="52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/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0">
        <v>0</v>
      </c>
      <c r="AU315" s="13">
        <v>0</v>
      </c>
      <c r="AV315" s="5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4">
        <f t="shared" si="4"/>
        <v>0</v>
      </c>
      <c r="BD315" s="13">
        <v>0</v>
      </c>
    </row>
    <row r="316" spans="1:56" ht="18" x14ac:dyDescent="0.25">
      <c r="A316" s="12">
        <v>2007</v>
      </c>
      <c r="B316" s="13" t="s">
        <v>60</v>
      </c>
      <c r="C316" s="13">
        <v>6</v>
      </c>
      <c r="D316" s="79">
        <v>5</v>
      </c>
      <c r="E316" s="13" t="s">
        <v>61</v>
      </c>
      <c r="F316" s="13" t="s">
        <v>56</v>
      </c>
      <c r="G316" s="13">
        <v>10.7</v>
      </c>
      <c r="H316" s="13">
        <v>0</v>
      </c>
      <c r="I316" s="13">
        <v>0</v>
      </c>
      <c r="J316" s="13">
        <v>0</v>
      </c>
      <c r="K316" s="53">
        <v>0</v>
      </c>
      <c r="L316" s="53">
        <v>0</v>
      </c>
      <c r="M316" s="13">
        <v>0</v>
      </c>
      <c r="N316" s="13">
        <v>0</v>
      </c>
      <c r="O316" s="13">
        <v>0</v>
      </c>
      <c r="P316" s="13">
        <v>0</v>
      </c>
      <c r="Q316" s="53">
        <v>0</v>
      </c>
      <c r="R316" s="13">
        <v>0</v>
      </c>
      <c r="S316" s="53">
        <v>0</v>
      </c>
      <c r="T316" s="13">
        <v>0</v>
      </c>
      <c r="U316" s="13">
        <v>0</v>
      </c>
      <c r="V316" s="13">
        <v>0</v>
      </c>
      <c r="W316" s="13">
        <v>0</v>
      </c>
      <c r="X316" s="53">
        <v>1</v>
      </c>
      <c r="Y316" s="53">
        <v>0</v>
      </c>
      <c r="Z316" s="52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/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0">
        <v>0</v>
      </c>
      <c r="AU316" s="13">
        <v>0</v>
      </c>
      <c r="AV316" s="5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4">
        <f t="shared" si="4"/>
        <v>1</v>
      </c>
      <c r="BD316" s="13">
        <v>0</v>
      </c>
    </row>
    <row r="317" spans="1:56" ht="18" x14ac:dyDescent="0.25">
      <c r="A317" s="12">
        <v>2007</v>
      </c>
      <c r="B317" s="13" t="s">
        <v>60</v>
      </c>
      <c r="C317" s="13">
        <v>6</v>
      </c>
      <c r="D317" s="79">
        <v>6</v>
      </c>
      <c r="E317" s="13" t="s">
        <v>61</v>
      </c>
      <c r="F317" s="13" t="s">
        <v>56</v>
      </c>
      <c r="G317" s="13">
        <v>10.7</v>
      </c>
      <c r="H317" s="13">
        <v>0</v>
      </c>
      <c r="I317" s="13">
        <v>0</v>
      </c>
      <c r="J317" s="13">
        <v>0</v>
      </c>
      <c r="K317" s="53">
        <v>0</v>
      </c>
      <c r="L317" s="53">
        <v>0</v>
      </c>
      <c r="M317" s="13">
        <v>0</v>
      </c>
      <c r="N317" s="13">
        <v>0</v>
      </c>
      <c r="O317" s="13">
        <v>0</v>
      </c>
      <c r="P317" s="13">
        <v>0</v>
      </c>
      <c r="Q317" s="53">
        <v>0</v>
      </c>
      <c r="R317" s="13">
        <v>0</v>
      </c>
      <c r="S317" s="53">
        <v>1</v>
      </c>
      <c r="T317" s="13">
        <v>0</v>
      </c>
      <c r="U317" s="13">
        <v>0</v>
      </c>
      <c r="V317" s="13">
        <v>0</v>
      </c>
      <c r="W317" s="13">
        <v>0</v>
      </c>
      <c r="X317" s="53">
        <v>1</v>
      </c>
      <c r="Y317" s="53">
        <v>1</v>
      </c>
      <c r="Z317" s="52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/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0">
        <v>0</v>
      </c>
      <c r="AU317" s="13">
        <v>0</v>
      </c>
      <c r="AV317" s="5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4">
        <f t="shared" si="4"/>
        <v>3</v>
      </c>
      <c r="BD317" s="13">
        <v>0</v>
      </c>
    </row>
    <row r="318" spans="1:56" ht="18" x14ac:dyDescent="0.25">
      <c r="A318" s="12">
        <v>2007</v>
      </c>
      <c r="B318" s="13" t="s">
        <v>60</v>
      </c>
      <c r="C318" s="13">
        <v>6</v>
      </c>
      <c r="D318" s="79">
        <v>7</v>
      </c>
      <c r="E318" s="13" t="s">
        <v>61</v>
      </c>
      <c r="F318" s="13" t="s">
        <v>56</v>
      </c>
      <c r="G318" s="13">
        <v>10.7</v>
      </c>
      <c r="H318" s="13">
        <v>0</v>
      </c>
      <c r="I318" s="13">
        <v>0</v>
      </c>
      <c r="J318" s="13">
        <v>0</v>
      </c>
      <c r="K318" s="53">
        <v>0</v>
      </c>
      <c r="L318" s="53">
        <v>0</v>
      </c>
      <c r="M318" s="13">
        <v>0</v>
      </c>
      <c r="N318" s="13">
        <v>0</v>
      </c>
      <c r="O318" s="13">
        <v>0</v>
      </c>
      <c r="P318" s="13">
        <v>0</v>
      </c>
      <c r="Q318" s="53">
        <v>0</v>
      </c>
      <c r="R318" s="13">
        <v>0</v>
      </c>
      <c r="S318" s="53">
        <v>0</v>
      </c>
      <c r="T318" s="13">
        <v>0</v>
      </c>
      <c r="U318" s="13">
        <v>0</v>
      </c>
      <c r="V318" s="13">
        <v>0</v>
      </c>
      <c r="W318" s="13">
        <v>0</v>
      </c>
      <c r="X318" s="53">
        <v>0</v>
      </c>
      <c r="Y318" s="53">
        <v>1</v>
      </c>
      <c r="Z318" s="52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/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0">
        <v>0</v>
      </c>
      <c r="AU318" s="13">
        <v>0</v>
      </c>
      <c r="AV318" s="5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4">
        <f t="shared" si="4"/>
        <v>1</v>
      </c>
      <c r="BD318" s="13">
        <v>0</v>
      </c>
    </row>
    <row r="319" spans="1:56" ht="18" x14ac:dyDescent="0.25">
      <c r="A319" s="12">
        <v>2007</v>
      </c>
      <c r="B319" s="13" t="s">
        <v>60</v>
      </c>
      <c r="C319" s="13">
        <v>6</v>
      </c>
      <c r="D319" s="79">
        <v>8</v>
      </c>
      <c r="E319" s="13" t="s">
        <v>61</v>
      </c>
      <c r="F319" s="13" t="s">
        <v>56</v>
      </c>
      <c r="G319" s="13">
        <v>10.7</v>
      </c>
      <c r="H319" s="13">
        <v>0</v>
      </c>
      <c r="I319" s="13">
        <v>0</v>
      </c>
      <c r="J319" s="13">
        <v>0</v>
      </c>
      <c r="K319" s="53">
        <v>0</v>
      </c>
      <c r="L319" s="53">
        <v>0</v>
      </c>
      <c r="M319" s="13">
        <v>0</v>
      </c>
      <c r="N319" s="13">
        <v>0</v>
      </c>
      <c r="O319" s="13">
        <v>0</v>
      </c>
      <c r="P319" s="13">
        <v>0</v>
      </c>
      <c r="Q319" s="53">
        <v>0</v>
      </c>
      <c r="R319" s="13">
        <v>0</v>
      </c>
      <c r="S319" s="53">
        <v>1</v>
      </c>
      <c r="T319" s="13">
        <v>0</v>
      </c>
      <c r="U319" s="13">
        <v>0</v>
      </c>
      <c r="V319" s="13">
        <v>0</v>
      </c>
      <c r="W319" s="13">
        <v>0</v>
      </c>
      <c r="X319" s="53">
        <v>0</v>
      </c>
      <c r="Y319" s="53">
        <v>0</v>
      </c>
      <c r="Z319" s="52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/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0">
        <v>0</v>
      </c>
      <c r="AU319" s="13">
        <v>0</v>
      </c>
      <c r="AV319" s="5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4">
        <f t="shared" si="4"/>
        <v>1</v>
      </c>
      <c r="BD319" s="13">
        <v>0</v>
      </c>
    </row>
    <row r="320" spans="1:56" ht="18" x14ac:dyDescent="0.25">
      <c r="A320" s="12">
        <v>2007</v>
      </c>
      <c r="B320" s="13" t="s">
        <v>60</v>
      </c>
      <c r="C320" s="13">
        <v>6</v>
      </c>
      <c r="D320" s="79">
        <v>9</v>
      </c>
      <c r="E320" s="13" t="s">
        <v>61</v>
      </c>
      <c r="F320" s="13" t="s">
        <v>56</v>
      </c>
      <c r="G320" s="13">
        <v>10.7</v>
      </c>
      <c r="H320" s="13">
        <v>0</v>
      </c>
      <c r="I320" s="13">
        <v>0</v>
      </c>
      <c r="J320" s="13">
        <v>0</v>
      </c>
      <c r="K320" s="53">
        <v>0</v>
      </c>
      <c r="L320" s="53">
        <v>0</v>
      </c>
      <c r="M320" s="13">
        <v>0</v>
      </c>
      <c r="N320" s="13">
        <v>0</v>
      </c>
      <c r="O320" s="13">
        <v>0</v>
      </c>
      <c r="P320" s="13">
        <v>0</v>
      </c>
      <c r="Q320" s="53">
        <v>0</v>
      </c>
      <c r="R320" s="13">
        <v>0</v>
      </c>
      <c r="S320" s="53">
        <v>1</v>
      </c>
      <c r="T320" s="13">
        <v>0</v>
      </c>
      <c r="U320" s="13">
        <v>0</v>
      </c>
      <c r="V320" s="13">
        <v>0</v>
      </c>
      <c r="W320" s="13">
        <v>0</v>
      </c>
      <c r="X320" s="53">
        <v>0</v>
      </c>
      <c r="Y320" s="53">
        <v>0</v>
      </c>
      <c r="Z320" s="52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</v>
      </c>
      <c r="AH320" s="13">
        <v>0</v>
      </c>
      <c r="AI320" s="13">
        <v>0</v>
      </c>
      <c r="AJ320" s="13">
        <v>0</v>
      </c>
      <c r="AK320" s="13">
        <v>0</v>
      </c>
      <c r="AL320" s="13"/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0">
        <v>0</v>
      </c>
      <c r="AU320" s="13">
        <v>0</v>
      </c>
      <c r="AV320" s="5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4">
        <f t="shared" si="4"/>
        <v>2</v>
      </c>
      <c r="BD320" s="13">
        <v>0</v>
      </c>
    </row>
    <row r="321" spans="1:56" ht="18" x14ac:dyDescent="0.25">
      <c r="A321" s="12">
        <v>2007</v>
      </c>
      <c r="B321" s="13" t="s">
        <v>60</v>
      </c>
      <c r="C321" s="13">
        <v>6</v>
      </c>
      <c r="D321" s="79">
        <v>10</v>
      </c>
      <c r="E321" s="13" t="s">
        <v>61</v>
      </c>
      <c r="F321" s="13" t="s">
        <v>56</v>
      </c>
      <c r="G321" s="13">
        <v>10.7</v>
      </c>
      <c r="H321" s="13">
        <v>0</v>
      </c>
      <c r="I321" s="13">
        <v>0</v>
      </c>
      <c r="J321" s="13">
        <v>0</v>
      </c>
      <c r="K321" s="53">
        <v>0</v>
      </c>
      <c r="L321" s="53">
        <v>0</v>
      </c>
      <c r="M321" s="13">
        <v>0</v>
      </c>
      <c r="N321" s="13">
        <v>0</v>
      </c>
      <c r="O321" s="13">
        <v>0</v>
      </c>
      <c r="P321" s="13">
        <v>0</v>
      </c>
      <c r="Q321" s="53">
        <v>0</v>
      </c>
      <c r="R321" s="13">
        <v>0</v>
      </c>
      <c r="S321" s="53">
        <v>1</v>
      </c>
      <c r="T321" s="13">
        <v>0</v>
      </c>
      <c r="U321" s="13">
        <v>0</v>
      </c>
      <c r="V321" s="13">
        <v>0</v>
      </c>
      <c r="W321" s="13">
        <v>0</v>
      </c>
      <c r="X321" s="53">
        <v>1</v>
      </c>
      <c r="Y321" s="53">
        <v>0</v>
      </c>
      <c r="Z321" s="52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/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0">
        <v>0</v>
      </c>
      <c r="AU321" s="13">
        <v>0</v>
      </c>
      <c r="AV321" s="5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4">
        <f t="shared" si="4"/>
        <v>2</v>
      </c>
      <c r="BD321" s="13">
        <v>0</v>
      </c>
    </row>
    <row r="322" spans="1:56" s="120" customFormat="1" ht="18" x14ac:dyDescent="0.25">
      <c r="A322" s="138">
        <v>2007</v>
      </c>
      <c r="B322" s="139" t="s">
        <v>62</v>
      </c>
      <c r="C322" s="139">
        <v>1</v>
      </c>
      <c r="D322" s="140">
        <v>1</v>
      </c>
      <c r="E322" s="139" t="s">
        <v>63</v>
      </c>
      <c r="F322" s="139" t="s">
        <v>56</v>
      </c>
      <c r="G322" s="139">
        <v>11.6</v>
      </c>
      <c r="H322" s="139">
        <v>0</v>
      </c>
      <c r="I322" s="139">
        <v>0</v>
      </c>
      <c r="J322" s="139">
        <v>0</v>
      </c>
      <c r="K322" s="139">
        <v>0</v>
      </c>
      <c r="L322" s="139">
        <v>0</v>
      </c>
      <c r="M322" s="139">
        <v>0</v>
      </c>
      <c r="N322" s="139">
        <v>1</v>
      </c>
      <c r="O322" s="139">
        <v>0</v>
      </c>
      <c r="P322" s="139">
        <v>0</v>
      </c>
      <c r="Q322" s="139">
        <v>0</v>
      </c>
      <c r="R322" s="139">
        <v>0</v>
      </c>
      <c r="S322" s="139">
        <v>0</v>
      </c>
      <c r="T322" s="139">
        <v>0</v>
      </c>
      <c r="U322" s="139">
        <v>0</v>
      </c>
      <c r="V322" s="139">
        <v>0</v>
      </c>
      <c r="W322" s="139">
        <v>0</v>
      </c>
      <c r="X322" s="139">
        <v>0</v>
      </c>
      <c r="Y322" s="139">
        <v>0</v>
      </c>
      <c r="Z322" s="135">
        <v>0</v>
      </c>
      <c r="AA322" s="139">
        <v>0</v>
      </c>
      <c r="AB322" s="139">
        <v>0</v>
      </c>
      <c r="AC322" s="139">
        <v>0</v>
      </c>
      <c r="AD322" s="139">
        <v>0</v>
      </c>
      <c r="AE322" s="139">
        <v>0</v>
      </c>
      <c r="AF322" s="139">
        <v>0</v>
      </c>
      <c r="AG322" s="139">
        <v>0</v>
      </c>
      <c r="AH322" s="139">
        <v>0</v>
      </c>
      <c r="AI322" s="139">
        <v>0</v>
      </c>
      <c r="AJ322" s="139">
        <v>0</v>
      </c>
      <c r="AK322" s="139">
        <v>0</v>
      </c>
      <c r="AL322" s="139"/>
      <c r="AM322" s="139">
        <v>0</v>
      </c>
      <c r="AN322" s="139">
        <v>0</v>
      </c>
      <c r="AO322" s="139">
        <v>0</v>
      </c>
      <c r="AP322" s="139">
        <v>0</v>
      </c>
      <c r="AQ322" s="139">
        <v>0</v>
      </c>
      <c r="AR322" s="139">
        <v>0</v>
      </c>
      <c r="AS322" s="139">
        <v>0</v>
      </c>
      <c r="AT322" s="10">
        <v>0</v>
      </c>
      <c r="AU322" s="139">
        <v>0</v>
      </c>
      <c r="AV322" s="139">
        <v>0</v>
      </c>
      <c r="AW322" s="139">
        <v>0</v>
      </c>
      <c r="AX322" s="139">
        <v>0</v>
      </c>
      <c r="AY322" s="139">
        <v>0</v>
      </c>
      <c r="AZ322" s="139">
        <v>0</v>
      </c>
      <c r="BA322" s="139">
        <v>0</v>
      </c>
      <c r="BB322" s="141">
        <f t="shared" si="4"/>
        <v>1</v>
      </c>
      <c r="BD322" s="139">
        <v>0</v>
      </c>
    </row>
    <row r="323" spans="1:56" ht="18" x14ac:dyDescent="0.25">
      <c r="A323" s="12">
        <v>2007</v>
      </c>
      <c r="B323" s="13" t="s">
        <v>62</v>
      </c>
      <c r="C323" s="13">
        <v>1</v>
      </c>
      <c r="D323" s="79">
        <v>2</v>
      </c>
      <c r="E323" s="13" t="s">
        <v>63</v>
      </c>
      <c r="F323" s="13" t="s">
        <v>56</v>
      </c>
      <c r="G323" s="13">
        <v>11.6</v>
      </c>
      <c r="H323" s="13">
        <v>0</v>
      </c>
      <c r="I323" s="13">
        <v>0</v>
      </c>
      <c r="J323" s="13">
        <v>0</v>
      </c>
      <c r="K323" s="53">
        <v>0</v>
      </c>
      <c r="L323" s="53">
        <v>0</v>
      </c>
      <c r="M323" s="13">
        <v>0</v>
      </c>
      <c r="N323" s="13">
        <v>0</v>
      </c>
      <c r="O323" s="13">
        <v>0</v>
      </c>
      <c r="P323" s="13">
        <v>0</v>
      </c>
      <c r="Q323" s="53">
        <v>0</v>
      </c>
      <c r="R323" s="13">
        <v>0</v>
      </c>
      <c r="S323" s="53">
        <v>0</v>
      </c>
      <c r="T323" s="13">
        <v>0</v>
      </c>
      <c r="U323" s="13">
        <v>0</v>
      </c>
      <c r="V323" s="13">
        <v>0</v>
      </c>
      <c r="W323" s="13">
        <v>0</v>
      </c>
      <c r="X323" s="53">
        <v>0</v>
      </c>
      <c r="Y323" s="53">
        <v>0</v>
      </c>
      <c r="Z323" s="52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/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0">
        <v>0</v>
      </c>
      <c r="AU323" s="13">
        <v>0</v>
      </c>
      <c r="AV323" s="5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4">
        <f t="shared" ref="BB323:BB386" si="5">SUM(H323:AS323)</f>
        <v>0</v>
      </c>
      <c r="BD323" s="13">
        <v>0</v>
      </c>
    </row>
    <row r="324" spans="1:56" ht="18" x14ac:dyDescent="0.25">
      <c r="A324" s="12">
        <v>2007</v>
      </c>
      <c r="B324" s="13" t="s">
        <v>62</v>
      </c>
      <c r="C324" s="13">
        <v>1</v>
      </c>
      <c r="D324" s="79">
        <v>3</v>
      </c>
      <c r="E324" s="13" t="s">
        <v>61</v>
      </c>
      <c r="F324" s="13" t="s">
        <v>56</v>
      </c>
      <c r="G324" s="13">
        <v>11.6</v>
      </c>
      <c r="H324" s="13">
        <v>1</v>
      </c>
      <c r="I324" s="13">
        <v>0</v>
      </c>
      <c r="J324" s="13">
        <v>0</v>
      </c>
      <c r="K324" s="53">
        <v>0</v>
      </c>
      <c r="L324" s="53">
        <v>0</v>
      </c>
      <c r="M324" s="13">
        <v>0</v>
      </c>
      <c r="N324" s="13">
        <v>0</v>
      </c>
      <c r="O324" s="13">
        <v>0</v>
      </c>
      <c r="P324" s="13">
        <v>0</v>
      </c>
      <c r="Q324" s="53">
        <v>0</v>
      </c>
      <c r="R324" s="13">
        <v>0</v>
      </c>
      <c r="S324" s="53">
        <v>0</v>
      </c>
      <c r="T324" s="13">
        <v>0</v>
      </c>
      <c r="U324" s="13">
        <v>0</v>
      </c>
      <c r="V324" s="13">
        <v>0</v>
      </c>
      <c r="W324" s="13">
        <v>0</v>
      </c>
      <c r="X324" s="53">
        <v>0</v>
      </c>
      <c r="Y324" s="53">
        <v>0</v>
      </c>
      <c r="Z324" s="52">
        <v>1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1</v>
      </c>
      <c r="AH324" s="13">
        <v>0</v>
      </c>
      <c r="AI324" s="13">
        <v>0</v>
      </c>
      <c r="AJ324" s="13">
        <v>0</v>
      </c>
      <c r="AK324" s="13">
        <v>0</v>
      </c>
      <c r="AL324" s="13"/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0">
        <v>0</v>
      </c>
      <c r="AU324" s="13">
        <v>0</v>
      </c>
      <c r="AV324" s="5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4">
        <f t="shared" si="5"/>
        <v>3</v>
      </c>
      <c r="BD324" s="13">
        <v>1</v>
      </c>
    </row>
    <row r="325" spans="1:56" ht="18" x14ac:dyDescent="0.25">
      <c r="A325" s="12">
        <v>2007</v>
      </c>
      <c r="B325" s="13" t="s">
        <v>62</v>
      </c>
      <c r="C325" s="13">
        <v>1</v>
      </c>
      <c r="D325" s="79">
        <v>4</v>
      </c>
      <c r="E325" s="13" t="s">
        <v>61</v>
      </c>
      <c r="F325" s="13" t="s">
        <v>56</v>
      </c>
      <c r="G325" s="13">
        <v>11.6</v>
      </c>
      <c r="H325" s="13">
        <v>0</v>
      </c>
      <c r="I325" s="13">
        <v>0</v>
      </c>
      <c r="J325" s="13">
        <v>0</v>
      </c>
      <c r="K325" s="53">
        <v>0</v>
      </c>
      <c r="L325" s="53">
        <v>0</v>
      </c>
      <c r="M325" s="13">
        <v>0</v>
      </c>
      <c r="N325" s="13">
        <v>0</v>
      </c>
      <c r="O325" s="13">
        <v>0</v>
      </c>
      <c r="P325" s="13">
        <v>0</v>
      </c>
      <c r="Q325" s="53">
        <v>0</v>
      </c>
      <c r="R325" s="13">
        <v>0</v>
      </c>
      <c r="S325" s="53">
        <v>0</v>
      </c>
      <c r="T325" s="13">
        <v>0</v>
      </c>
      <c r="U325" s="13">
        <v>0</v>
      </c>
      <c r="V325" s="13">
        <v>0</v>
      </c>
      <c r="W325" s="13">
        <v>0</v>
      </c>
      <c r="X325" s="53">
        <v>0</v>
      </c>
      <c r="Y325" s="53">
        <v>0</v>
      </c>
      <c r="Z325" s="52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/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0">
        <v>0</v>
      </c>
      <c r="AU325" s="13">
        <v>0</v>
      </c>
      <c r="AV325" s="5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4">
        <f t="shared" si="5"/>
        <v>0</v>
      </c>
      <c r="BD325" s="13">
        <v>0</v>
      </c>
    </row>
    <row r="326" spans="1:56" ht="18" x14ac:dyDescent="0.25">
      <c r="A326" s="12">
        <v>2007</v>
      </c>
      <c r="B326" s="13" t="s">
        <v>62</v>
      </c>
      <c r="C326" s="13">
        <v>1</v>
      </c>
      <c r="D326" s="79">
        <v>5</v>
      </c>
      <c r="E326" s="13" t="s">
        <v>61</v>
      </c>
      <c r="F326" s="13" t="s">
        <v>56</v>
      </c>
      <c r="G326" s="13">
        <v>11.6</v>
      </c>
      <c r="H326" s="13">
        <v>0</v>
      </c>
      <c r="I326" s="13">
        <v>0</v>
      </c>
      <c r="J326" s="13">
        <v>0</v>
      </c>
      <c r="K326" s="53">
        <v>0</v>
      </c>
      <c r="L326" s="53">
        <v>1</v>
      </c>
      <c r="M326" s="13">
        <v>0</v>
      </c>
      <c r="N326" s="13">
        <v>3</v>
      </c>
      <c r="O326" s="13">
        <v>0</v>
      </c>
      <c r="P326" s="13">
        <v>0</v>
      </c>
      <c r="Q326" s="53">
        <v>0</v>
      </c>
      <c r="R326" s="13">
        <v>0</v>
      </c>
      <c r="S326" s="53">
        <v>2</v>
      </c>
      <c r="T326" s="13">
        <v>0</v>
      </c>
      <c r="U326" s="13">
        <v>0</v>
      </c>
      <c r="V326" s="13">
        <v>1</v>
      </c>
      <c r="W326" s="13">
        <v>0</v>
      </c>
      <c r="X326" s="53">
        <v>1</v>
      </c>
      <c r="Y326" s="53">
        <v>0</v>
      </c>
      <c r="Z326" s="52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1</v>
      </c>
      <c r="AH326" s="13">
        <v>0</v>
      </c>
      <c r="AI326" s="13">
        <v>0</v>
      </c>
      <c r="AJ326" s="13">
        <v>0</v>
      </c>
      <c r="AK326" s="13">
        <v>0</v>
      </c>
      <c r="AL326" s="13"/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0">
        <v>0</v>
      </c>
      <c r="AU326" s="13">
        <v>0</v>
      </c>
      <c r="AV326" s="5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4">
        <f t="shared" si="5"/>
        <v>9</v>
      </c>
      <c r="BD326" s="13">
        <v>0</v>
      </c>
    </row>
    <row r="327" spans="1:56" ht="18" x14ac:dyDescent="0.25">
      <c r="A327" s="12">
        <v>2007</v>
      </c>
      <c r="B327" s="13" t="s">
        <v>62</v>
      </c>
      <c r="C327" s="13">
        <v>1</v>
      </c>
      <c r="D327" s="79">
        <v>6</v>
      </c>
      <c r="E327" s="13" t="s">
        <v>61</v>
      </c>
      <c r="F327" s="13" t="s">
        <v>56</v>
      </c>
      <c r="G327" s="13">
        <v>11.6</v>
      </c>
      <c r="H327" s="13">
        <v>0</v>
      </c>
      <c r="I327" s="13">
        <v>0</v>
      </c>
      <c r="J327" s="13">
        <v>0</v>
      </c>
      <c r="K327" s="53">
        <v>0</v>
      </c>
      <c r="L327" s="53">
        <v>0</v>
      </c>
      <c r="M327" s="13">
        <v>0</v>
      </c>
      <c r="N327" s="13">
        <v>0</v>
      </c>
      <c r="O327" s="13">
        <v>0</v>
      </c>
      <c r="P327" s="13">
        <v>0</v>
      </c>
      <c r="Q327" s="53">
        <v>0</v>
      </c>
      <c r="R327" s="13">
        <v>0</v>
      </c>
      <c r="S327" s="53">
        <v>2</v>
      </c>
      <c r="T327" s="13">
        <v>0</v>
      </c>
      <c r="U327" s="13">
        <v>0</v>
      </c>
      <c r="V327" s="13">
        <v>0</v>
      </c>
      <c r="W327" s="13">
        <v>0</v>
      </c>
      <c r="X327" s="53">
        <v>0</v>
      </c>
      <c r="Y327" s="53">
        <v>0</v>
      </c>
      <c r="Z327" s="52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/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0">
        <v>0</v>
      </c>
      <c r="AU327" s="13">
        <v>0</v>
      </c>
      <c r="AV327" s="5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4">
        <f t="shared" si="5"/>
        <v>2</v>
      </c>
      <c r="BD327" s="13">
        <v>0</v>
      </c>
    </row>
    <row r="328" spans="1:56" ht="18" x14ac:dyDescent="0.25">
      <c r="A328" s="12">
        <v>2007</v>
      </c>
      <c r="B328" s="13" t="s">
        <v>62</v>
      </c>
      <c r="C328" s="13">
        <v>1</v>
      </c>
      <c r="D328" s="79">
        <v>7</v>
      </c>
      <c r="E328" s="13" t="s">
        <v>61</v>
      </c>
      <c r="F328" s="13" t="s">
        <v>56</v>
      </c>
      <c r="G328" s="13">
        <v>11.9</v>
      </c>
      <c r="H328" s="13">
        <v>1</v>
      </c>
      <c r="I328" s="13">
        <v>0</v>
      </c>
      <c r="J328" s="13">
        <v>0</v>
      </c>
      <c r="K328" s="53">
        <v>0</v>
      </c>
      <c r="L328" s="53">
        <v>0</v>
      </c>
      <c r="M328" s="13">
        <v>0</v>
      </c>
      <c r="N328" s="13">
        <v>0</v>
      </c>
      <c r="O328" s="13">
        <v>0</v>
      </c>
      <c r="P328" s="13">
        <v>0</v>
      </c>
      <c r="Q328" s="53">
        <v>0</v>
      </c>
      <c r="R328" s="13">
        <v>0</v>
      </c>
      <c r="S328" s="53">
        <v>0</v>
      </c>
      <c r="T328" s="13">
        <v>0</v>
      </c>
      <c r="U328" s="13">
        <v>0</v>
      </c>
      <c r="V328" s="13">
        <v>0</v>
      </c>
      <c r="W328" s="13">
        <v>0</v>
      </c>
      <c r="X328" s="53">
        <v>0</v>
      </c>
      <c r="Y328" s="53">
        <v>0</v>
      </c>
      <c r="Z328" s="52">
        <v>1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/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0">
        <v>0</v>
      </c>
      <c r="AU328" s="13">
        <v>0</v>
      </c>
      <c r="AV328" s="5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4">
        <f t="shared" si="5"/>
        <v>2</v>
      </c>
      <c r="BD328" s="13">
        <v>0</v>
      </c>
    </row>
    <row r="329" spans="1:56" ht="18" x14ac:dyDescent="0.25">
      <c r="A329" s="12">
        <v>2007</v>
      </c>
      <c r="B329" s="13" t="s">
        <v>62</v>
      </c>
      <c r="C329" s="13">
        <v>1</v>
      </c>
      <c r="D329" s="79">
        <v>8</v>
      </c>
      <c r="E329" s="13" t="s">
        <v>61</v>
      </c>
      <c r="F329" s="13" t="s">
        <v>56</v>
      </c>
      <c r="G329" s="13">
        <v>11.9</v>
      </c>
      <c r="H329" s="13">
        <v>0</v>
      </c>
      <c r="I329" s="13">
        <v>0</v>
      </c>
      <c r="J329" s="13">
        <v>0</v>
      </c>
      <c r="K329" s="53">
        <v>0</v>
      </c>
      <c r="L329" s="53">
        <v>0</v>
      </c>
      <c r="M329" s="13">
        <v>0</v>
      </c>
      <c r="N329" s="13">
        <v>1</v>
      </c>
      <c r="O329" s="13">
        <v>0</v>
      </c>
      <c r="P329" s="13">
        <v>0</v>
      </c>
      <c r="Q329" s="53">
        <v>0</v>
      </c>
      <c r="R329" s="13">
        <v>0</v>
      </c>
      <c r="S329" s="53">
        <v>0</v>
      </c>
      <c r="T329" s="13">
        <v>0</v>
      </c>
      <c r="U329" s="13">
        <v>0</v>
      </c>
      <c r="V329" s="13">
        <v>0</v>
      </c>
      <c r="W329" s="13">
        <v>0</v>
      </c>
      <c r="X329" s="53">
        <v>0</v>
      </c>
      <c r="Y329" s="53">
        <v>0</v>
      </c>
      <c r="Z329" s="52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/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0">
        <v>0</v>
      </c>
      <c r="AU329" s="13">
        <v>0</v>
      </c>
      <c r="AV329" s="5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4">
        <f t="shared" si="5"/>
        <v>1</v>
      </c>
      <c r="BD329" s="13">
        <v>1</v>
      </c>
    </row>
    <row r="330" spans="1:56" ht="18" x14ac:dyDescent="0.25">
      <c r="A330" s="12">
        <v>2007</v>
      </c>
      <c r="B330" s="13" t="s">
        <v>62</v>
      </c>
      <c r="C330" s="13">
        <v>1</v>
      </c>
      <c r="D330" s="79">
        <v>9</v>
      </c>
      <c r="E330" s="13" t="s">
        <v>61</v>
      </c>
      <c r="F330" s="13" t="s">
        <v>56</v>
      </c>
      <c r="G330" s="13">
        <v>11.9</v>
      </c>
      <c r="H330" s="13">
        <v>0</v>
      </c>
      <c r="I330" s="13">
        <v>0</v>
      </c>
      <c r="J330" s="13">
        <v>0</v>
      </c>
      <c r="K330" s="53">
        <v>0</v>
      </c>
      <c r="L330" s="53">
        <v>0</v>
      </c>
      <c r="M330" s="13">
        <v>0</v>
      </c>
      <c r="N330" s="13">
        <v>2</v>
      </c>
      <c r="O330" s="13">
        <v>0</v>
      </c>
      <c r="P330" s="13">
        <v>0</v>
      </c>
      <c r="Q330" s="53">
        <v>0</v>
      </c>
      <c r="R330" s="13">
        <v>0</v>
      </c>
      <c r="S330" s="53">
        <v>0</v>
      </c>
      <c r="T330" s="13">
        <v>0</v>
      </c>
      <c r="U330" s="13">
        <v>0</v>
      </c>
      <c r="V330" s="13">
        <v>1</v>
      </c>
      <c r="W330" s="13">
        <v>0</v>
      </c>
      <c r="X330" s="53">
        <v>0</v>
      </c>
      <c r="Y330" s="53">
        <v>0</v>
      </c>
      <c r="Z330" s="52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/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0">
        <v>0</v>
      </c>
      <c r="AU330" s="13">
        <v>0</v>
      </c>
      <c r="AV330" s="5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4">
        <f t="shared" si="5"/>
        <v>3</v>
      </c>
      <c r="BD330" s="13">
        <v>0</v>
      </c>
    </row>
    <row r="331" spans="1:56" ht="18" x14ac:dyDescent="0.25">
      <c r="A331" s="12">
        <v>2007</v>
      </c>
      <c r="B331" s="13" t="s">
        <v>62</v>
      </c>
      <c r="C331" s="13">
        <v>1</v>
      </c>
      <c r="D331" s="79">
        <v>10</v>
      </c>
      <c r="E331" s="13" t="s">
        <v>61</v>
      </c>
      <c r="F331" s="13" t="s">
        <v>56</v>
      </c>
      <c r="G331" s="13">
        <v>11.9</v>
      </c>
      <c r="H331" s="13">
        <v>1</v>
      </c>
      <c r="I331" s="13">
        <v>0</v>
      </c>
      <c r="J331" s="13">
        <v>0</v>
      </c>
      <c r="K331" s="53">
        <v>0</v>
      </c>
      <c r="L331" s="53">
        <v>0</v>
      </c>
      <c r="M331" s="13">
        <v>0</v>
      </c>
      <c r="N331" s="13">
        <v>0</v>
      </c>
      <c r="O331" s="13">
        <v>0</v>
      </c>
      <c r="P331" s="13">
        <v>0</v>
      </c>
      <c r="Q331" s="53">
        <v>0</v>
      </c>
      <c r="R331" s="13">
        <v>0</v>
      </c>
      <c r="S331" s="53">
        <v>1</v>
      </c>
      <c r="T331" s="13">
        <v>0</v>
      </c>
      <c r="U331" s="13">
        <v>0</v>
      </c>
      <c r="V331" s="13">
        <v>0</v>
      </c>
      <c r="W331" s="13">
        <v>0</v>
      </c>
      <c r="X331" s="53">
        <v>0</v>
      </c>
      <c r="Y331" s="53">
        <v>1</v>
      </c>
      <c r="Z331" s="52">
        <v>1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/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0">
        <v>0</v>
      </c>
      <c r="AU331" s="13">
        <v>0</v>
      </c>
      <c r="AV331" s="5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4">
        <f t="shared" si="5"/>
        <v>4</v>
      </c>
      <c r="BD331" s="13">
        <v>0</v>
      </c>
    </row>
    <row r="332" spans="1:56" ht="18" x14ac:dyDescent="0.25">
      <c r="A332" s="12">
        <v>2007</v>
      </c>
      <c r="B332" s="13" t="s">
        <v>62</v>
      </c>
      <c r="C332" s="13">
        <v>2</v>
      </c>
      <c r="D332" s="79">
        <v>1</v>
      </c>
      <c r="E332" s="13" t="s">
        <v>61</v>
      </c>
      <c r="F332" s="13" t="s">
        <v>56</v>
      </c>
      <c r="G332" s="13">
        <v>11.9</v>
      </c>
      <c r="H332" s="13">
        <v>0</v>
      </c>
      <c r="I332" s="13">
        <v>0</v>
      </c>
      <c r="J332" s="13">
        <v>0</v>
      </c>
      <c r="K332" s="53">
        <v>0</v>
      </c>
      <c r="L332" s="53">
        <v>0</v>
      </c>
      <c r="M332" s="13">
        <v>0</v>
      </c>
      <c r="N332" s="13">
        <v>2</v>
      </c>
      <c r="O332" s="13">
        <v>0</v>
      </c>
      <c r="P332" s="13">
        <v>0</v>
      </c>
      <c r="Q332" s="53">
        <v>0</v>
      </c>
      <c r="R332" s="13">
        <v>0</v>
      </c>
      <c r="S332" s="53">
        <v>0</v>
      </c>
      <c r="T332" s="13">
        <v>0</v>
      </c>
      <c r="U332" s="13">
        <v>0</v>
      </c>
      <c r="V332" s="13">
        <v>0</v>
      </c>
      <c r="W332" s="13">
        <v>0</v>
      </c>
      <c r="X332" s="53">
        <v>0</v>
      </c>
      <c r="Y332" s="53">
        <v>0</v>
      </c>
      <c r="Z332" s="52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/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0">
        <v>0</v>
      </c>
      <c r="AU332" s="13">
        <v>0</v>
      </c>
      <c r="AV332" s="5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4">
        <f t="shared" si="5"/>
        <v>2</v>
      </c>
      <c r="BD332" s="13">
        <v>0</v>
      </c>
    </row>
    <row r="333" spans="1:56" ht="18" x14ac:dyDescent="0.25">
      <c r="A333" s="12">
        <v>2007</v>
      </c>
      <c r="B333" s="13" t="s">
        <v>62</v>
      </c>
      <c r="C333" s="13">
        <v>2</v>
      </c>
      <c r="D333" s="79">
        <v>2</v>
      </c>
      <c r="E333" s="13" t="s">
        <v>61</v>
      </c>
      <c r="F333" s="13" t="s">
        <v>56</v>
      </c>
      <c r="G333" s="13">
        <v>11.9</v>
      </c>
      <c r="H333" s="13">
        <v>0</v>
      </c>
      <c r="I333" s="13">
        <v>0</v>
      </c>
      <c r="J333" s="13">
        <v>0</v>
      </c>
      <c r="K333" s="53">
        <v>0</v>
      </c>
      <c r="L333" s="53">
        <v>0</v>
      </c>
      <c r="M333" s="13">
        <v>0</v>
      </c>
      <c r="N333" s="13">
        <v>0</v>
      </c>
      <c r="O333" s="13">
        <v>0</v>
      </c>
      <c r="P333" s="13">
        <v>0</v>
      </c>
      <c r="Q333" s="53">
        <v>0</v>
      </c>
      <c r="R333" s="13">
        <v>0</v>
      </c>
      <c r="S333" s="53">
        <v>1</v>
      </c>
      <c r="T333" s="13">
        <v>0</v>
      </c>
      <c r="U333" s="13">
        <v>0</v>
      </c>
      <c r="V333" s="13">
        <v>0</v>
      </c>
      <c r="W333" s="13">
        <v>0</v>
      </c>
      <c r="X333" s="53">
        <v>0</v>
      </c>
      <c r="Y333" s="53">
        <v>0</v>
      </c>
      <c r="Z333" s="52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/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0">
        <v>0</v>
      </c>
      <c r="AU333" s="13">
        <v>0</v>
      </c>
      <c r="AV333" s="5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4">
        <f t="shared" si="5"/>
        <v>1</v>
      </c>
      <c r="BD333" s="13">
        <v>0</v>
      </c>
    </row>
    <row r="334" spans="1:56" ht="18" x14ac:dyDescent="0.25">
      <c r="A334" s="12">
        <v>2007</v>
      </c>
      <c r="B334" s="13" t="s">
        <v>62</v>
      </c>
      <c r="C334" s="13">
        <v>2</v>
      </c>
      <c r="D334" s="79">
        <v>3</v>
      </c>
      <c r="E334" s="13" t="s">
        <v>61</v>
      </c>
      <c r="F334" s="13" t="s">
        <v>56</v>
      </c>
      <c r="G334" s="13">
        <v>11.9</v>
      </c>
      <c r="H334" s="13">
        <v>0</v>
      </c>
      <c r="I334" s="13">
        <v>0</v>
      </c>
      <c r="J334" s="13">
        <v>0</v>
      </c>
      <c r="K334" s="53">
        <v>0</v>
      </c>
      <c r="L334" s="53">
        <v>0</v>
      </c>
      <c r="M334" s="13">
        <v>0</v>
      </c>
      <c r="N334" s="13">
        <v>2</v>
      </c>
      <c r="O334" s="13">
        <v>0</v>
      </c>
      <c r="P334" s="13">
        <v>0</v>
      </c>
      <c r="Q334" s="53">
        <v>0</v>
      </c>
      <c r="R334" s="13">
        <v>0</v>
      </c>
      <c r="S334" s="53">
        <v>0</v>
      </c>
      <c r="T334" s="13">
        <v>0</v>
      </c>
      <c r="U334" s="13">
        <v>0</v>
      </c>
      <c r="V334" s="13">
        <v>0</v>
      </c>
      <c r="W334" s="13">
        <v>0</v>
      </c>
      <c r="X334" s="53">
        <v>0</v>
      </c>
      <c r="Y334" s="53">
        <v>0</v>
      </c>
      <c r="Z334" s="52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/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0">
        <v>0</v>
      </c>
      <c r="AU334" s="13">
        <v>0</v>
      </c>
      <c r="AV334" s="5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4">
        <f t="shared" si="5"/>
        <v>2</v>
      </c>
      <c r="BD334" s="13">
        <v>0</v>
      </c>
    </row>
    <row r="335" spans="1:56" ht="18" x14ac:dyDescent="0.25">
      <c r="A335" s="12">
        <v>2007</v>
      </c>
      <c r="B335" s="13" t="s">
        <v>62</v>
      </c>
      <c r="C335" s="13">
        <v>2</v>
      </c>
      <c r="D335" s="79">
        <v>4</v>
      </c>
      <c r="E335" s="13" t="s">
        <v>61</v>
      </c>
      <c r="F335" s="13" t="s">
        <v>56</v>
      </c>
      <c r="G335" s="13">
        <v>11.9</v>
      </c>
      <c r="H335" s="13">
        <v>0</v>
      </c>
      <c r="I335" s="13">
        <v>0</v>
      </c>
      <c r="J335" s="13">
        <v>0</v>
      </c>
      <c r="K335" s="53">
        <v>0</v>
      </c>
      <c r="L335" s="53">
        <v>0</v>
      </c>
      <c r="M335" s="13">
        <v>0</v>
      </c>
      <c r="N335" s="13">
        <v>1</v>
      </c>
      <c r="O335" s="13">
        <v>0</v>
      </c>
      <c r="P335" s="13">
        <v>0</v>
      </c>
      <c r="Q335" s="53">
        <v>0</v>
      </c>
      <c r="R335" s="13">
        <v>0</v>
      </c>
      <c r="S335" s="53">
        <v>0</v>
      </c>
      <c r="T335" s="13">
        <v>0</v>
      </c>
      <c r="U335" s="13">
        <v>0</v>
      </c>
      <c r="V335" s="13">
        <v>0</v>
      </c>
      <c r="W335" s="13">
        <v>0</v>
      </c>
      <c r="X335" s="53">
        <v>0</v>
      </c>
      <c r="Y335" s="53">
        <v>0</v>
      </c>
      <c r="Z335" s="52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/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0">
        <v>0</v>
      </c>
      <c r="AU335" s="13">
        <v>0</v>
      </c>
      <c r="AV335" s="5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4">
        <f t="shared" si="5"/>
        <v>1</v>
      </c>
      <c r="BD335" s="13">
        <v>0</v>
      </c>
    </row>
    <row r="336" spans="1:56" ht="18" x14ac:dyDescent="0.25">
      <c r="A336" s="12">
        <v>2007</v>
      </c>
      <c r="B336" s="13" t="s">
        <v>62</v>
      </c>
      <c r="C336" s="13">
        <v>2</v>
      </c>
      <c r="D336" s="79">
        <v>5</v>
      </c>
      <c r="E336" s="13" t="s">
        <v>61</v>
      </c>
      <c r="F336" s="13" t="s">
        <v>56</v>
      </c>
      <c r="G336" s="13">
        <v>11.9</v>
      </c>
      <c r="H336" s="13">
        <v>1</v>
      </c>
      <c r="I336" s="13">
        <v>0</v>
      </c>
      <c r="J336" s="13">
        <v>0</v>
      </c>
      <c r="K336" s="53">
        <v>0</v>
      </c>
      <c r="L336" s="53">
        <v>0</v>
      </c>
      <c r="M336" s="13">
        <v>0</v>
      </c>
      <c r="N336" s="13">
        <v>0</v>
      </c>
      <c r="O336" s="13">
        <v>0</v>
      </c>
      <c r="P336" s="13">
        <v>0</v>
      </c>
      <c r="Q336" s="53">
        <v>0</v>
      </c>
      <c r="R336" s="13">
        <v>0</v>
      </c>
      <c r="S336" s="53">
        <v>1</v>
      </c>
      <c r="T336" s="13">
        <v>0</v>
      </c>
      <c r="U336" s="13">
        <v>0</v>
      </c>
      <c r="V336" s="13">
        <v>0</v>
      </c>
      <c r="W336" s="13">
        <v>0</v>
      </c>
      <c r="X336" s="53">
        <v>0</v>
      </c>
      <c r="Y336" s="53">
        <v>0</v>
      </c>
      <c r="Z336" s="52">
        <v>1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/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0">
        <v>0</v>
      </c>
      <c r="AU336" s="13">
        <v>0</v>
      </c>
      <c r="AV336" s="5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4">
        <f t="shared" si="5"/>
        <v>3</v>
      </c>
      <c r="BD336" s="13">
        <v>0</v>
      </c>
    </row>
    <row r="337" spans="1:56" ht="18" x14ac:dyDescent="0.25">
      <c r="A337" s="12">
        <v>2007</v>
      </c>
      <c r="B337" s="13" t="s">
        <v>62</v>
      </c>
      <c r="C337" s="13">
        <v>2</v>
      </c>
      <c r="D337" s="79">
        <v>6</v>
      </c>
      <c r="E337" s="13" t="s">
        <v>61</v>
      </c>
      <c r="F337" s="13" t="s">
        <v>56</v>
      </c>
      <c r="G337" s="13">
        <v>11.9</v>
      </c>
      <c r="H337" s="13">
        <v>0</v>
      </c>
      <c r="I337" s="13">
        <v>0</v>
      </c>
      <c r="J337" s="13">
        <v>0</v>
      </c>
      <c r="K337" s="53">
        <v>0</v>
      </c>
      <c r="L337" s="53">
        <v>0</v>
      </c>
      <c r="M337" s="13">
        <v>0</v>
      </c>
      <c r="N337" s="13">
        <v>0</v>
      </c>
      <c r="O337" s="13">
        <v>0</v>
      </c>
      <c r="P337" s="13">
        <v>0</v>
      </c>
      <c r="Q337" s="53">
        <v>0</v>
      </c>
      <c r="R337" s="13">
        <v>0</v>
      </c>
      <c r="S337" s="53">
        <v>1</v>
      </c>
      <c r="T337" s="13">
        <v>0</v>
      </c>
      <c r="U337" s="13">
        <v>0</v>
      </c>
      <c r="V337" s="13">
        <v>0</v>
      </c>
      <c r="W337" s="13">
        <v>0</v>
      </c>
      <c r="X337" s="53">
        <v>0</v>
      </c>
      <c r="Y337" s="53">
        <v>0</v>
      </c>
      <c r="Z337" s="52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/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0">
        <v>0</v>
      </c>
      <c r="AU337" s="13">
        <v>0</v>
      </c>
      <c r="AV337" s="5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4">
        <f t="shared" si="5"/>
        <v>1</v>
      </c>
      <c r="BD337" s="13">
        <v>0</v>
      </c>
    </row>
    <row r="338" spans="1:56" ht="18" x14ac:dyDescent="0.25">
      <c r="A338" s="12">
        <v>2007</v>
      </c>
      <c r="B338" s="13" t="s">
        <v>62</v>
      </c>
      <c r="C338" s="13">
        <v>2</v>
      </c>
      <c r="D338" s="79">
        <v>7</v>
      </c>
      <c r="E338" s="13" t="s">
        <v>61</v>
      </c>
      <c r="F338" s="13" t="s">
        <v>56</v>
      </c>
      <c r="G338" s="13">
        <v>11.9</v>
      </c>
      <c r="H338" s="13">
        <v>0</v>
      </c>
      <c r="I338" s="13">
        <v>0</v>
      </c>
      <c r="J338" s="13">
        <v>0</v>
      </c>
      <c r="K338" s="53">
        <v>0</v>
      </c>
      <c r="L338" s="53">
        <v>0</v>
      </c>
      <c r="M338" s="13">
        <v>0</v>
      </c>
      <c r="N338" s="13">
        <v>0</v>
      </c>
      <c r="O338" s="13">
        <v>0</v>
      </c>
      <c r="P338" s="13">
        <v>0</v>
      </c>
      <c r="Q338" s="53">
        <v>0</v>
      </c>
      <c r="R338" s="13">
        <v>0</v>
      </c>
      <c r="S338" s="53">
        <v>0</v>
      </c>
      <c r="T338" s="13">
        <v>0</v>
      </c>
      <c r="U338" s="13">
        <v>0</v>
      </c>
      <c r="V338" s="13">
        <v>0</v>
      </c>
      <c r="W338" s="13">
        <v>0</v>
      </c>
      <c r="X338" s="53">
        <v>0</v>
      </c>
      <c r="Y338" s="53">
        <v>0</v>
      </c>
      <c r="Z338" s="52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/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0">
        <v>0</v>
      </c>
      <c r="AU338" s="13">
        <v>0</v>
      </c>
      <c r="AV338" s="5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4">
        <f t="shared" si="5"/>
        <v>0</v>
      </c>
      <c r="BD338" s="13">
        <v>0</v>
      </c>
    </row>
    <row r="339" spans="1:56" ht="18" x14ac:dyDescent="0.25">
      <c r="A339" s="12">
        <v>2007</v>
      </c>
      <c r="B339" s="13" t="s">
        <v>62</v>
      </c>
      <c r="C339" s="13">
        <v>2</v>
      </c>
      <c r="D339" s="79">
        <v>8</v>
      </c>
      <c r="E339" s="13" t="s">
        <v>61</v>
      </c>
      <c r="F339" s="13" t="s">
        <v>56</v>
      </c>
      <c r="G339" s="13">
        <v>11.9</v>
      </c>
      <c r="H339" s="13">
        <v>0</v>
      </c>
      <c r="I339" s="13">
        <v>0</v>
      </c>
      <c r="J339" s="13">
        <v>0</v>
      </c>
      <c r="K339" s="53">
        <v>0</v>
      </c>
      <c r="L339" s="53">
        <v>0</v>
      </c>
      <c r="M339" s="13">
        <v>0</v>
      </c>
      <c r="N339" s="13">
        <v>1</v>
      </c>
      <c r="O339" s="13">
        <v>0</v>
      </c>
      <c r="P339" s="13">
        <v>0</v>
      </c>
      <c r="Q339" s="53">
        <v>0</v>
      </c>
      <c r="R339" s="13">
        <v>0</v>
      </c>
      <c r="S339" s="53">
        <v>0</v>
      </c>
      <c r="T339" s="13">
        <v>0</v>
      </c>
      <c r="U339" s="13">
        <v>0</v>
      </c>
      <c r="V339" s="13">
        <v>0</v>
      </c>
      <c r="W339" s="13">
        <v>0</v>
      </c>
      <c r="X339" s="53">
        <v>0</v>
      </c>
      <c r="Y339" s="53">
        <v>0</v>
      </c>
      <c r="Z339" s="52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/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0">
        <v>0</v>
      </c>
      <c r="AU339" s="13">
        <v>0</v>
      </c>
      <c r="AV339" s="5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4">
        <f t="shared" si="5"/>
        <v>1</v>
      </c>
      <c r="BD339" s="13">
        <v>0</v>
      </c>
    </row>
    <row r="340" spans="1:56" ht="18" x14ac:dyDescent="0.25">
      <c r="A340" s="12">
        <v>2007</v>
      </c>
      <c r="B340" s="13" t="s">
        <v>62</v>
      </c>
      <c r="C340" s="13">
        <v>2</v>
      </c>
      <c r="D340" s="79">
        <v>9</v>
      </c>
      <c r="E340" s="13" t="s">
        <v>63</v>
      </c>
      <c r="F340" s="13" t="s">
        <v>56</v>
      </c>
      <c r="G340" s="13">
        <v>11.9</v>
      </c>
      <c r="H340" s="13">
        <v>0</v>
      </c>
      <c r="I340" s="13">
        <v>0</v>
      </c>
      <c r="J340" s="13">
        <v>0</v>
      </c>
      <c r="K340" s="53">
        <v>0</v>
      </c>
      <c r="L340" s="53">
        <v>0</v>
      </c>
      <c r="M340" s="13">
        <v>0</v>
      </c>
      <c r="N340" s="13">
        <v>0</v>
      </c>
      <c r="O340" s="13">
        <v>0</v>
      </c>
      <c r="P340" s="13">
        <v>0</v>
      </c>
      <c r="Q340" s="53">
        <v>0</v>
      </c>
      <c r="R340" s="13">
        <v>0</v>
      </c>
      <c r="S340" s="53">
        <v>0</v>
      </c>
      <c r="T340" s="13">
        <v>0</v>
      </c>
      <c r="U340" s="13">
        <v>0</v>
      </c>
      <c r="V340" s="13">
        <v>0</v>
      </c>
      <c r="W340" s="13">
        <v>0</v>
      </c>
      <c r="X340" s="53">
        <v>0</v>
      </c>
      <c r="Y340" s="53">
        <v>0</v>
      </c>
      <c r="Z340" s="52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/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0">
        <v>0</v>
      </c>
      <c r="AU340" s="13">
        <v>0</v>
      </c>
      <c r="AV340" s="5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4">
        <f t="shared" si="5"/>
        <v>0</v>
      </c>
      <c r="BD340" s="13">
        <v>0</v>
      </c>
    </row>
    <row r="341" spans="1:56" ht="18" x14ac:dyDescent="0.25">
      <c r="A341" s="12">
        <v>2007</v>
      </c>
      <c r="B341" s="13" t="s">
        <v>62</v>
      </c>
      <c r="C341" s="13">
        <v>2</v>
      </c>
      <c r="D341" s="79">
        <v>10</v>
      </c>
      <c r="E341" s="13" t="s">
        <v>63</v>
      </c>
      <c r="F341" s="13" t="s">
        <v>56</v>
      </c>
      <c r="G341" s="13">
        <v>11.9</v>
      </c>
      <c r="H341" s="13">
        <v>0</v>
      </c>
      <c r="I341" s="13">
        <v>0</v>
      </c>
      <c r="J341" s="13">
        <v>0</v>
      </c>
      <c r="K341" s="53">
        <v>0</v>
      </c>
      <c r="L341" s="53">
        <v>0</v>
      </c>
      <c r="M341" s="13">
        <v>0</v>
      </c>
      <c r="N341" s="13">
        <v>0</v>
      </c>
      <c r="O341" s="13">
        <v>0</v>
      </c>
      <c r="P341" s="13">
        <v>0</v>
      </c>
      <c r="Q341" s="53">
        <v>0</v>
      </c>
      <c r="R341" s="13">
        <v>0</v>
      </c>
      <c r="S341" s="53">
        <v>0</v>
      </c>
      <c r="T341" s="13">
        <v>0</v>
      </c>
      <c r="U341" s="13">
        <v>0</v>
      </c>
      <c r="V341" s="13">
        <v>0</v>
      </c>
      <c r="W341" s="13">
        <v>0</v>
      </c>
      <c r="X341" s="53">
        <v>0</v>
      </c>
      <c r="Y341" s="53">
        <v>0</v>
      </c>
      <c r="Z341" s="52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1</v>
      </c>
      <c r="AH341" s="13">
        <v>0</v>
      </c>
      <c r="AI341" s="13">
        <v>0</v>
      </c>
      <c r="AJ341" s="13">
        <v>0</v>
      </c>
      <c r="AK341" s="13">
        <v>0</v>
      </c>
      <c r="AL341" s="13"/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0">
        <v>0</v>
      </c>
      <c r="AU341" s="13">
        <v>0</v>
      </c>
      <c r="AV341" s="5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4">
        <f t="shared" si="5"/>
        <v>1</v>
      </c>
      <c r="BD341" s="13">
        <v>0</v>
      </c>
    </row>
    <row r="342" spans="1:56" ht="18" x14ac:dyDescent="0.25">
      <c r="A342" s="12">
        <v>2007</v>
      </c>
      <c r="B342" s="13" t="s">
        <v>62</v>
      </c>
      <c r="C342" s="13">
        <v>3</v>
      </c>
      <c r="D342" s="79">
        <v>1</v>
      </c>
      <c r="E342" s="13" t="s">
        <v>61</v>
      </c>
      <c r="F342" s="13" t="s">
        <v>56</v>
      </c>
      <c r="G342" s="13">
        <v>10.7</v>
      </c>
      <c r="H342" s="13">
        <v>0</v>
      </c>
      <c r="I342" s="13">
        <v>0</v>
      </c>
      <c r="J342" s="13">
        <v>0</v>
      </c>
      <c r="K342" s="53">
        <v>0</v>
      </c>
      <c r="L342" s="53">
        <v>0</v>
      </c>
      <c r="M342" s="13">
        <v>0</v>
      </c>
      <c r="N342" s="13">
        <v>3</v>
      </c>
      <c r="O342" s="13">
        <v>0</v>
      </c>
      <c r="P342" s="13">
        <v>0</v>
      </c>
      <c r="Q342" s="53">
        <v>0</v>
      </c>
      <c r="R342" s="13">
        <v>0</v>
      </c>
      <c r="S342" s="53">
        <v>0</v>
      </c>
      <c r="T342" s="13">
        <v>0</v>
      </c>
      <c r="U342" s="13">
        <v>0</v>
      </c>
      <c r="V342" s="13">
        <v>0</v>
      </c>
      <c r="W342" s="13">
        <v>0</v>
      </c>
      <c r="X342" s="53">
        <v>0</v>
      </c>
      <c r="Y342" s="53">
        <v>0</v>
      </c>
      <c r="Z342" s="52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/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0">
        <v>0</v>
      </c>
      <c r="AU342" s="13">
        <v>0</v>
      </c>
      <c r="AV342" s="5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4">
        <f t="shared" si="5"/>
        <v>3</v>
      </c>
      <c r="BD342" s="13">
        <v>0</v>
      </c>
    </row>
    <row r="343" spans="1:56" ht="18" x14ac:dyDescent="0.25">
      <c r="A343" s="12">
        <v>2007</v>
      </c>
      <c r="B343" s="13" t="s">
        <v>62</v>
      </c>
      <c r="C343" s="13">
        <v>3</v>
      </c>
      <c r="D343" s="79">
        <v>2</v>
      </c>
      <c r="E343" s="13" t="s">
        <v>61</v>
      </c>
      <c r="F343" s="13" t="s">
        <v>56</v>
      </c>
      <c r="G343" s="13">
        <v>10.7</v>
      </c>
      <c r="H343" s="13">
        <v>0</v>
      </c>
      <c r="I343" s="13">
        <v>0</v>
      </c>
      <c r="J343" s="13">
        <v>0</v>
      </c>
      <c r="K343" s="53">
        <v>0</v>
      </c>
      <c r="L343" s="53">
        <v>0</v>
      </c>
      <c r="M343" s="13">
        <v>0</v>
      </c>
      <c r="N343" s="13">
        <v>1</v>
      </c>
      <c r="O343" s="13">
        <v>0</v>
      </c>
      <c r="P343" s="13">
        <v>0</v>
      </c>
      <c r="Q343" s="53">
        <v>0</v>
      </c>
      <c r="R343" s="13">
        <v>0</v>
      </c>
      <c r="S343" s="53">
        <v>0</v>
      </c>
      <c r="T343" s="13">
        <v>0</v>
      </c>
      <c r="U343" s="13">
        <v>0</v>
      </c>
      <c r="V343" s="13">
        <v>0</v>
      </c>
      <c r="W343" s="13">
        <v>0</v>
      </c>
      <c r="X343" s="53">
        <v>0</v>
      </c>
      <c r="Y343" s="53">
        <v>0</v>
      </c>
      <c r="Z343" s="52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/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0">
        <v>0</v>
      </c>
      <c r="AU343" s="13">
        <v>0</v>
      </c>
      <c r="AV343" s="5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4">
        <f t="shared" si="5"/>
        <v>1</v>
      </c>
      <c r="BD343" s="13">
        <v>0</v>
      </c>
    </row>
    <row r="344" spans="1:56" ht="18" x14ac:dyDescent="0.25">
      <c r="A344" s="12">
        <v>2007</v>
      </c>
      <c r="B344" s="13" t="s">
        <v>62</v>
      </c>
      <c r="C344" s="13">
        <v>3</v>
      </c>
      <c r="D344" s="79">
        <v>3</v>
      </c>
      <c r="E344" s="13" t="s">
        <v>61</v>
      </c>
      <c r="F344" s="13" t="s">
        <v>56</v>
      </c>
      <c r="G344" s="13">
        <v>10.7</v>
      </c>
      <c r="H344" s="13">
        <v>0</v>
      </c>
      <c r="I344" s="13">
        <v>0</v>
      </c>
      <c r="J344" s="13">
        <v>0</v>
      </c>
      <c r="K344" s="53">
        <v>0</v>
      </c>
      <c r="L344" s="53">
        <v>0</v>
      </c>
      <c r="M344" s="13">
        <v>0</v>
      </c>
      <c r="N344" s="13">
        <v>1</v>
      </c>
      <c r="O344" s="13">
        <v>0</v>
      </c>
      <c r="P344" s="13">
        <v>0</v>
      </c>
      <c r="Q344" s="53">
        <v>0</v>
      </c>
      <c r="R344" s="13">
        <v>0</v>
      </c>
      <c r="S344" s="53">
        <v>0</v>
      </c>
      <c r="T344" s="13">
        <v>0</v>
      </c>
      <c r="U344" s="13">
        <v>0</v>
      </c>
      <c r="V344" s="13">
        <v>1</v>
      </c>
      <c r="W344" s="13">
        <v>0</v>
      </c>
      <c r="X344" s="53">
        <v>3</v>
      </c>
      <c r="Y344" s="53">
        <v>0</v>
      </c>
      <c r="Z344" s="52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1</v>
      </c>
      <c r="AK344" s="13">
        <v>0</v>
      </c>
      <c r="AL344" s="13"/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0">
        <v>0</v>
      </c>
      <c r="AU344" s="13">
        <v>0</v>
      </c>
      <c r="AV344" s="5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4">
        <f t="shared" si="5"/>
        <v>6</v>
      </c>
      <c r="BD344" s="13">
        <v>0</v>
      </c>
    </row>
    <row r="345" spans="1:56" ht="18" x14ac:dyDescent="0.25">
      <c r="A345" s="12">
        <v>2007</v>
      </c>
      <c r="B345" s="13" t="s">
        <v>62</v>
      </c>
      <c r="C345" s="13">
        <v>3</v>
      </c>
      <c r="D345" s="79">
        <v>4</v>
      </c>
      <c r="E345" s="13" t="s">
        <v>61</v>
      </c>
      <c r="F345" s="13" t="s">
        <v>56</v>
      </c>
      <c r="G345" s="13">
        <v>10.7</v>
      </c>
      <c r="H345" s="13">
        <v>0</v>
      </c>
      <c r="I345" s="13">
        <v>0</v>
      </c>
      <c r="J345" s="13">
        <v>0</v>
      </c>
      <c r="K345" s="53">
        <v>0</v>
      </c>
      <c r="L345" s="53">
        <v>0</v>
      </c>
      <c r="M345" s="13">
        <v>0</v>
      </c>
      <c r="N345" s="13">
        <v>0</v>
      </c>
      <c r="O345" s="13">
        <v>0</v>
      </c>
      <c r="P345" s="13">
        <v>0</v>
      </c>
      <c r="Q345" s="53">
        <v>0</v>
      </c>
      <c r="R345" s="13">
        <v>0</v>
      </c>
      <c r="S345" s="53">
        <v>0</v>
      </c>
      <c r="T345" s="13">
        <v>0</v>
      </c>
      <c r="U345" s="13">
        <v>0</v>
      </c>
      <c r="V345" s="13">
        <v>0</v>
      </c>
      <c r="W345" s="13">
        <v>0</v>
      </c>
      <c r="X345" s="53">
        <v>0</v>
      </c>
      <c r="Y345" s="53">
        <v>0</v>
      </c>
      <c r="Z345" s="52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/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0">
        <v>0</v>
      </c>
      <c r="AU345" s="13">
        <v>0</v>
      </c>
      <c r="AV345" s="5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4">
        <f t="shared" si="5"/>
        <v>0</v>
      </c>
      <c r="BD345" s="13">
        <v>0</v>
      </c>
    </row>
    <row r="346" spans="1:56" ht="18" x14ac:dyDescent="0.25">
      <c r="A346" s="12">
        <v>2007</v>
      </c>
      <c r="B346" s="13" t="s">
        <v>62</v>
      </c>
      <c r="C346" s="13">
        <v>3</v>
      </c>
      <c r="D346" s="79">
        <v>5</v>
      </c>
      <c r="E346" s="13" t="s">
        <v>61</v>
      </c>
      <c r="F346" s="13" t="s">
        <v>56</v>
      </c>
      <c r="G346" s="13">
        <v>10.7</v>
      </c>
      <c r="H346" s="13">
        <v>0</v>
      </c>
      <c r="I346" s="13">
        <v>0</v>
      </c>
      <c r="J346" s="13">
        <v>0</v>
      </c>
      <c r="K346" s="53">
        <v>0</v>
      </c>
      <c r="L346" s="53">
        <v>0</v>
      </c>
      <c r="M346" s="13">
        <v>0</v>
      </c>
      <c r="N346" s="13">
        <v>0</v>
      </c>
      <c r="O346" s="13">
        <v>0</v>
      </c>
      <c r="P346" s="13">
        <v>0</v>
      </c>
      <c r="Q346" s="53">
        <v>0</v>
      </c>
      <c r="R346" s="13">
        <v>0</v>
      </c>
      <c r="S346" s="53">
        <v>0</v>
      </c>
      <c r="T346" s="13">
        <v>0</v>
      </c>
      <c r="U346" s="13">
        <v>0</v>
      </c>
      <c r="V346" s="13">
        <v>0</v>
      </c>
      <c r="W346" s="13">
        <v>0</v>
      </c>
      <c r="X346" s="53">
        <v>0</v>
      </c>
      <c r="Y346" s="53">
        <v>0</v>
      </c>
      <c r="Z346" s="52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/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0">
        <v>0</v>
      </c>
      <c r="AU346" s="13">
        <v>0</v>
      </c>
      <c r="AV346" s="5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4">
        <f t="shared" si="5"/>
        <v>0</v>
      </c>
      <c r="BD346" s="13">
        <v>0</v>
      </c>
    </row>
    <row r="347" spans="1:56" ht="18" x14ac:dyDescent="0.25">
      <c r="A347" s="12">
        <v>2007</v>
      </c>
      <c r="B347" s="13" t="s">
        <v>62</v>
      </c>
      <c r="C347" s="13">
        <v>3</v>
      </c>
      <c r="D347" s="79">
        <v>6</v>
      </c>
      <c r="E347" s="13" t="s">
        <v>61</v>
      </c>
      <c r="F347" s="13" t="s">
        <v>56</v>
      </c>
      <c r="G347" s="13">
        <v>10.7</v>
      </c>
      <c r="H347" s="13">
        <v>1</v>
      </c>
      <c r="I347" s="13">
        <v>0</v>
      </c>
      <c r="J347" s="13">
        <v>0</v>
      </c>
      <c r="K347" s="53">
        <v>0</v>
      </c>
      <c r="L347" s="53">
        <v>0</v>
      </c>
      <c r="M347" s="13">
        <v>0</v>
      </c>
      <c r="N347" s="13">
        <v>0</v>
      </c>
      <c r="O347" s="13">
        <v>0</v>
      </c>
      <c r="P347" s="13">
        <v>0</v>
      </c>
      <c r="Q347" s="53">
        <v>0</v>
      </c>
      <c r="R347" s="13">
        <v>0</v>
      </c>
      <c r="S347" s="53">
        <v>1</v>
      </c>
      <c r="T347" s="13">
        <v>0</v>
      </c>
      <c r="U347" s="13">
        <v>0</v>
      </c>
      <c r="V347" s="13">
        <v>0</v>
      </c>
      <c r="W347" s="13">
        <v>0</v>
      </c>
      <c r="X347" s="53">
        <v>0</v>
      </c>
      <c r="Y347" s="53">
        <v>0</v>
      </c>
      <c r="Z347" s="52">
        <v>1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/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0">
        <v>0</v>
      </c>
      <c r="AU347" s="13">
        <v>0</v>
      </c>
      <c r="AV347" s="5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4">
        <f t="shared" si="5"/>
        <v>3</v>
      </c>
      <c r="BD347" s="13">
        <v>0</v>
      </c>
    </row>
    <row r="348" spans="1:56" ht="18" x14ac:dyDescent="0.25">
      <c r="A348" s="12">
        <v>2007</v>
      </c>
      <c r="B348" s="13" t="s">
        <v>62</v>
      </c>
      <c r="C348" s="13">
        <v>3</v>
      </c>
      <c r="D348" s="79">
        <v>7</v>
      </c>
      <c r="E348" s="13" t="s">
        <v>61</v>
      </c>
      <c r="F348" s="13" t="s">
        <v>56</v>
      </c>
      <c r="G348" s="13">
        <v>10.7</v>
      </c>
      <c r="H348" s="13">
        <v>0</v>
      </c>
      <c r="I348" s="13">
        <v>0</v>
      </c>
      <c r="J348" s="13">
        <v>0</v>
      </c>
      <c r="K348" s="53">
        <v>0</v>
      </c>
      <c r="L348" s="53">
        <v>0</v>
      </c>
      <c r="M348" s="13">
        <v>0</v>
      </c>
      <c r="N348" s="13">
        <v>1</v>
      </c>
      <c r="O348" s="13">
        <v>0</v>
      </c>
      <c r="P348" s="13">
        <v>0</v>
      </c>
      <c r="Q348" s="53">
        <v>0</v>
      </c>
      <c r="R348" s="13">
        <v>0</v>
      </c>
      <c r="S348" s="53">
        <v>1</v>
      </c>
      <c r="T348" s="13">
        <v>0</v>
      </c>
      <c r="U348" s="13">
        <v>0</v>
      </c>
      <c r="V348" s="13">
        <v>0</v>
      </c>
      <c r="W348" s="13">
        <v>0</v>
      </c>
      <c r="X348" s="53">
        <v>15</v>
      </c>
      <c r="Y348" s="53">
        <v>0</v>
      </c>
      <c r="Z348" s="52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/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0">
        <v>0</v>
      </c>
      <c r="AU348" s="13">
        <v>0</v>
      </c>
      <c r="AV348" s="5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4">
        <f t="shared" si="5"/>
        <v>17</v>
      </c>
      <c r="BD348" s="13">
        <v>0</v>
      </c>
    </row>
    <row r="349" spans="1:56" ht="18" x14ac:dyDescent="0.25">
      <c r="A349" s="12">
        <v>2007</v>
      </c>
      <c r="B349" s="13" t="s">
        <v>62</v>
      </c>
      <c r="C349" s="13">
        <v>3</v>
      </c>
      <c r="D349" s="79">
        <v>8</v>
      </c>
      <c r="E349" s="13" t="s">
        <v>61</v>
      </c>
      <c r="F349" s="13" t="s">
        <v>56</v>
      </c>
      <c r="G349" s="13">
        <v>10.7</v>
      </c>
      <c r="H349" s="13">
        <v>0</v>
      </c>
      <c r="I349" s="13">
        <v>0</v>
      </c>
      <c r="J349" s="13">
        <v>0</v>
      </c>
      <c r="K349" s="53">
        <v>0</v>
      </c>
      <c r="L349" s="53">
        <v>0</v>
      </c>
      <c r="M349" s="13">
        <v>0</v>
      </c>
      <c r="N349" s="13">
        <v>0</v>
      </c>
      <c r="O349" s="13">
        <v>0</v>
      </c>
      <c r="P349" s="13">
        <v>0</v>
      </c>
      <c r="Q349" s="53">
        <v>0</v>
      </c>
      <c r="R349" s="13">
        <v>0</v>
      </c>
      <c r="S349" s="53">
        <v>3</v>
      </c>
      <c r="T349" s="13">
        <v>0</v>
      </c>
      <c r="U349" s="13">
        <v>0</v>
      </c>
      <c r="V349" s="13">
        <v>0</v>
      </c>
      <c r="W349" s="13">
        <v>0</v>
      </c>
      <c r="X349" s="53">
        <v>1</v>
      </c>
      <c r="Y349" s="53">
        <v>0</v>
      </c>
      <c r="Z349" s="52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/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0">
        <v>0</v>
      </c>
      <c r="AU349" s="13">
        <v>0</v>
      </c>
      <c r="AV349" s="5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4">
        <f t="shared" si="5"/>
        <v>4</v>
      </c>
      <c r="BD349" s="13">
        <v>0</v>
      </c>
    </row>
    <row r="350" spans="1:56" ht="18" x14ac:dyDescent="0.25">
      <c r="A350" s="12">
        <v>2007</v>
      </c>
      <c r="B350" s="13" t="s">
        <v>62</v>
      </c>
      <c r="C350" s="13">
        <v>3</v>
      </c>
      <c r="D350" s="79">
        <v>9</v>
      </c>
      <c r="E350" s="13" t="s">
        <v>61</v>
      </c>
      <c r="F350" s="13" t="s">
        <v>56</v>
      </c>
      <c r="G350" s="13">
        <v>10.7</v>
      </c>
      <c r="H350" s="13">
        <v>0</v>
      </c>
      <c r="I350" s="13">
        <v>0</v>
      </c>
      <c r="J350" s="13">
        <v>0</v>
      </c>
      <c r="K350" s="53">
        <v>0</v>
      </c>
      <c r="L350" s="53">
        <v>0</v>
      </c>
      <c r="M350" s="13">
        <v>0</v>
      </c>
      <c r="N350" s="13">
        <v>0</v>
      </c>
      <c r="O350" s="13">
        <v>0</v>
      </c>
      <c r="P350" s="13">
        <v>0</v>
      </c>
      <c r="Q350" s="53">
        <v>0</v>
      </c>
      <c r="R350" s="13">
        <v>0</v>
      </c>
      <c r="S350" s="53">
        <v>0</v>
      </c>
      <c r="T350" s="13">
        <v>0</v>
      </c>
      <c r="U350" s="13">
        <v>0</v>
      </c>
      <c r="V350" s="13">
        <v>0</v>
      </c>
      <c r="W350" s="13">
        <v>0</v>
      </c>
      <c r="X350" s="53">
        <v>3</v>
      </c>
      <c r="Y350" s="53">
        <v>2</v>
      </c>
      <c r="Z350" s="52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1</v>
      </c>
      <c r="AH350" s="13">
        <v>0</v>
      </c>
      <c r="AI350" s="13">
        <v>0</v>
      </c>
      <c r="AJ350" s="13">
        <v>0</v>
      </c>
      <c r="AK350" s="13">
        <v>0</v>
      </c>
      <c r="AL350" s="13"/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0">
        <v>0</v>
      </c>
      <c r="AU350" s="13">
        <v>0</v>
      </c>
      <c r="AV350" s="5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4">
        <f t="shared" si="5"/>
        <v>6</v>
      </c>
      <c r="BD350" s="13">
        <v>0</v>
      </c>
    </row>
    <row r="351" spans="1:56" ht="18" x14ac:dyDescent="0.25">
      <c r="A351" s="12">
        <v>2007</v>
      </c>
      <c r="B351" s="13" t="s">
        <v>62</v>
      </c>
      <c r="C351" s="13">
        <v>3</v>
      </c>
      <c r="D351" s="79">
        <v>10</v>
      </c>
      <c r="E351" s="13" t="s">
        <v>61</v>
      </c>
      <c r="F351" s="13" t="s">
        <v>56</v>
      </c>
      <c r="G351" s="13">
        <v>10.7</v>
      </c>
      <c r="H351" s="13">
        <v>0</v>
      </c>
      <c r="I351" s="13">
        <v>0</v>
      </c>
      <c r="J351" s="13">
        <v>0</v>
      </c>
      <c r="K351" s="53">
        <v>0</v>
      </c>
      <c r="L351" s="53">
        <v>0</v>
      </c>
      <c r="M351" s="13">
        <v>0</v>
      </c>
      <c r="N351" s="13">
        <v>0</v>
      </c>
      <c r="O351" s="13">
        <v>0</v>
      </c>
      <c r="P351" s="13">
        <v>0</v>
      </c>
      <c r="Q351" s="53">
        <v>0</v>
      </c>
      <c r="R351" s="13">
        <v>0</v>
      </c>
      <c r="S351" s="53">
        <v>1</v>
      </c>
      <c r="T351" s="13">
        <v>0</v>
      </c>
      <c r="U351" s="13">
        <v>0</v>
      </c>
      <c r="V351" s="13">
        <v>0</v>
      </c>
      <c r="W351" s="13">
        <v>0</v>
      </c>
      <c r="X351" s="53">
        <v>0</v>
      </c>
      <c r="Y351" s="53">
        <v>0</v>
      </c>
      <c r="Z351" s="52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/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0">
        <v>0</v>
      </c>
      <c r="AU351" s="13">
        <v>0</v>
      </c>
      <c r="AV351" s="5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4">
        <f t="shared" si="5"/>
        <v>1</v>
      </c>
      <c r="BD351" s="13">
        <v>0</v>
      </c>
    </row>
    <row r="352" spans="1:56" ht="18" x14ac:dyDescent="0.25">
      <c r="A352" s="12">
        <v>2007</v>
      </c>
      <c r="B352" s="13" t="s">
        <v>62</v>
      </c>
      <c r="C352" s="13">
        <v>4</v>
      </c>
      <c r="D352" s="79">
        <v>1</v>
      </c>
      <c r="E352" s="13" t="s">
        <v>61</v>
      </c>
      <c r="F352" s="13" t="s">
        <v>56</v>
      </c>
      <c r="G352" s="13">
        <v>11</v>
      </c>
      <c r="H352" s="13">
        <v>0</v>
      </c>
      <c r="I352" s="13">
        <v>0</v>
      </c>
      <c r="J352" s="13">
        <v>0</v>
      </c>
      <c r="K352" s="53">
        <v>0</v>
      </c>
      <c r="L352" s="53">
        <v>0</v>
      </c>
      <c r="M352" s="13">
        <v>0</v>
      </c>
      <c r="N352" s="13">
        <v>0</v>
      </c>
      <c r="O352" s="13">
        <v>0</v>
      </c>
      <c r="P352" s="13">
        <v>0</v>
      </c>
      <c r="Q352" s="53">
        <v>0</v>
      </c>
      <c r="R352" s="13">
        <v>0</v>
      </c>
      <c r="S352" s="53">
        <v>0</v>
      </c>
      <c r="T352" s="13">
        <v>0</v>
      </c>
      <c r="U352" s="13">
        <v>0</v>
      </c>
      <c r="V352" s="13">
        <v>0</v>
      </c>
      <c r="W352" s="13">
        <v>0</v>
      </c>
      <c r="X352" s="53">
        <v>0</v>
      </c>
      <c r="Y352" s="53">
        <v>0</v>
      </c>
      <c r="Z352" s="52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/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0">
        <v>0</v>
      </c>
      <c r="AU352" s="13">
        <v>0</v>
      </c>
      <c r="AV352" s="5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4">
        <f t="shared" si="5"/>
        <v>0</v>
      </c>
      <c r="BD352" s="13">
        <v>0</v>
      </c>
    </row>
    <row r="353" spans="1:56" ht="18" x14ac:dyDescent="0.25">
      <c r="A353" s="12">
        <v>2007</v>
      </c>
      <c r="B353" s="13" t="s">
        <v>62</v>
      </c>
      <c r="C353" s="13">
        <v>4</v>
      </c>
      <c r="D353" s="79">
        <v>2</v>
      </c>
      <c r="E353" s="13" t="s">
        <v>61</v>
      </c>
      <c r="F353" s="13" t="s">
        <v>56</v>
      </c>
      <c r="G353" s="13">
        <v>11</v>
      </c>
      <c r="H353" s="13">
        <v>0</v>
      </c>
      <c r="I353" s="13">
        <v>0</v>
      </c>
      <c r="J353" s="13">
        <v>0</v>
      </c>
      <c r="K353" s="53">
        <v>0</v>
      </c>
      <c r="L353" s="53">
        <v>0</v>
      </c>
      <c r="M353" s="13">
        <v>0</v>
      </c>
      <c r="N353" s="13">
        <v>1</v>
      </c>
      <c r="O353" s="13">
        <v>0</v>
      </c>
      <c r="P353" s="13">
        <v>0</v>
      </c>
      <c r="Q353" s="53">
        <v>0</v>
      </c>
      <c r="R353" s="13">
        <v>0</v>
      </c>
      <c r="S353" s="53">
        <v>1</v>
      </c>
      <c r="T353" s="13">
        <v>0</v>
      </c>
      <c r="U353" s="13">
        <v>0</v>
      </c>
      <c r="V353" s="13">
        <v>0</v>
      </c>
      <c r="W353" s="13">
        <v>0</v>
      </c>
      <c r="X353" s="53">
        <v>4</v>
      </c>
      <c r="Y353" s="53">
        <v>0</v>
      </c>
      <c r="Z353" s="52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/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0">
        <v>0</v>
      </c>
      <c r="AU353" s="13">
        <v>0</v>
      </c>
      <c r="AV353" s="5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4">
        <f t="shared" si="5"/>
        <v>6</v>
      </c>
      <c r="BD353" s="13">
        <v>0</v>
      </c>
    </row>
    <row r="354" spans="1:56" ht="18" x14ac:dyDescent="0.25">
      <c r="A354" s="12">
        <v>2007</v>
      </c>
      <c r="B354" s="13" t="s">
        <v>62</v>
      </c>
      <c r="C354" s="13">
        <v>4</v>
      </c>
      <c r="D354" s="79">
        <v>3</v>
      </c>
      <c r="E354" s="13" t="s">
        <v>61</v>
      </c>
      <c r="F354" s="13" t="s">
        <v>56</v>
      </c>
      <c r="G354" s="13">
        <v>11</v>
      </c>
      <c r="H354" s="13">
        <v>0</v>
      </c>
      <c r="I354" s="13">
        <v>0</v>
      </c>
      <c r="J354" s="13">
        <v>0</v>
      </c>
      <c r="K354" s="53">
        <v>0</v>
      </c>
      <c r="L354" s="53">
        <v>0</v>
      </c>
      <c r="M354" s="13">
        <v>0</v>
      </c>
      <c r="N354" s="13">
        <v>0</v>
      </c>
      <c r="O354" s="13">
        <v>0</v>
      </c>
      <c r="P354" s="13">
        <v>0</v>
      </c>
      <c r="Q354" s="53">
        <v>0</v>
      </c>
      <c r="R354" s="13">
        <v>0</v>
      </c>
      <c r="S354" s="53">
        <v>1</v>
      </c>
      <c r="T354" s="13">
        <v>0</v>
      </c>
      <c r="U354" s="13">
        <v>0</v>
      </c>
      <c r="V354" s="13">
        <v>0</v>
      </c>
      <c r="W354" s="13">
        <v>0</v>
      </c>
      <c r="X354" s="53">
        <v>7</v>
      </c>
      <c r="Y354" s="53">
        <v>0</v>
      </c>
      <c r="Z354" s="52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/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0">
        <v>0</v>
      </c>
      <c r="AU354" s="13">
        <v>0</v>
      </c>
      <c r="AV354" s="5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4">
        <f t="shared" si="5"/>
        <v>8</v>
      </c>
      <c r="BD354" s="13">
        <v>0</v>
      </c>
    </row>
    <row r="355" spans="1:56" ht="18" x14ac:dyDescent="0.25">
      <c r="A355" s="12">
        <v>2007</v>
      </c>
      <c r="B355" s="13" t="s">
        <v>62</v>
      </c>
      <c r="C355" s="13">
        <v>4</v>
      </c>
      <c r="D355" s="79">
        <v>4</v>
      </c>
      <c r="E355" s="13" t="s">
        <v>61</v>
      </c>
      <c r="F355" s="13" t="s">
        <v>56</v>
      </c>
      <c r="G355" s="13">
        <v>11</v>
      </c>
      <c r="H355" s="13">
        <v>0</v>
      </c>
      <c r="I355" s="13">
        <v>0</v>
      </c>
      <c r="J355" s="13">
        <v>0</v>
      </c>
      <c r="K355" s="53">
        <v>0</v>
      </c>
      <c r="L355" s="53">
        <v>0</v>
      </c>
      <c r="M355" s="13">
        <v>0</v>
      </c>
      <c r="N355" s="13">
        <v>0</v>
      </c>
      <c r="O355" s="13">
        <v>0</v>
      </c>
      <c r="P355" s="13">
        <v>0</v>
      </c>
      <c r="Q355" s="53">
        <v>0</v>
      </c>
      <c r="R355" s="13">
        <v>0</v>
      </c>
      <c r="S355" s="53">
        <v>3</v>
      </c>
      <c r="T355" s="13">
        <v>0</v>
      </c>
      <c r="U355" s="13">
        <v>0</v>
      </c>
      <c r="V355" s="13">
        <v>0</v>
      </c>
      <c r="W355" s="13">
        <v>0</v>
      </c>
      <c r="X355" s="53">
        <v>0</v>
      </c>
      <c r="Y355" s="53">
        <v>0</v>
      </c>
      <c r="Z355" s="52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/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0">
        <v>0</v>
      </c>
      <c r="AU355" s="13">
        <v>0</v>
      </c>
      <c r="AV355" s="5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4">
        <f t="shared" si="5"/>
        <v>3</v>
      </c>
      <c r="BD355" s="13">
        <v>0</v>
      </c>
    </row>
    <row r="356" spans="1:56" ht="18" x14ac:dyDescent="0.25">
      <c r="A356" s="12">
        <v>2007</v>
      </c>
      <c r="B356" s="13" t="s">
        <v>62</v>
      </c>
      <c r="C356" s="13">
        <v>4</v>
      </c>
      <c r="D356" s="79">
        <v>5</v>
      </c>
      <c r="E356" s="13" t="s">
        <v>61</v>
      </c>
      <c r="F356" s="13" t="s">
        <v>56</v>
      </c>
      <c r="G356" s="13">
        <v>11</v>
      </c>
      <c r="H356" s="13">
        <v>0</v>
      </c>
      <c r="I356" s="13">
        <v>0</v>
      </c>
      <c r="J356" s="13">
        <v>0</v>
      </c>
      <c r="K356" s="53">
        <v>0</v>
      </c>
      <c r="L356" s="53">
        <v>0</v>
      </c>
      <c r="M356" s="13">
        <v>0</v>
      </c>
      <c r="N356" s="13">
        <v>0</v>
      </c>
      <c r="O356" s="13">
        <v>0</v>
      </c>
      <c r="P356" s="13">
        <v>0</v>
      </c>
      <c r="Q356" s="53">
        <v>0</v>
      </c>
      <c r="R356" s="13">
        <v>0</v>
      </c>
      <c r="S356" s="53">
        <v>2</v>
      </c>
      <c r="T356" s="13">
        <v>0</v>
      </c>
      <c r="U356" s="13">
        <v>0</v>
      </c>
      <c r="V356" s="13">
        <v>0</v>
      </c>
      <c r="W356" s="13">
        <v>0</v>
      </c>
      <c r="X356" s="53">
        <v>0</v>
      </c>
      <c r="Y356" s="53">
        <v>0</v>
      </c>
      <c r="Z356" s="52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/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0">
        <v>0</v>
      </c>
      <c r="AU356" s="13">
        <v>0</v>
      </c>
      <c r="AV356" s="5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4">
        <f t="shared" si="5"/>
        <v>2</v>
      </c>
      <c r="BD356" s="13">
        <v>0</v>
      </c>
    </row>
    <row r="357" spans="1:56" ht="18" x14ac:dyDescent="0.25">
      <c r="A357" s="12">
        <v>2007</v>
      </c>
      <c r="B357" s="13" t="s">
        <v>62</v>
      </c>
      <c r="C357" s="13">
        <v>4</v>
      </c>
      <c r="D357" s="79">
        <v>6</v>
      </c>
      <c r="E357" s="13" t="s">
        <v>61</v>
      </c>
      <c r="F357" s="13" t="s">
        <v>56</v>
      </c>
      <c r="G357" s="13">
        <v>11</v>
      </c>
      <c r="H357" s="13">
        <v>0</v>
      </c>
      <c r="I357" s="13">
        <v>0</v>
      </c>
      <c r="J357" s="13">
        <v>0</v>
      </c>
      <c r="K357" s="53">
        <v>0</v>
      </c>
      <c r="L357" s="53">
        <v>0</v>
      </c>
      <c r="M357" s="13">
        <v>0</v>
      </c>
      <c r="N357" s="13">
        <v>1</v>
      </c>
      <c r="O357" s="13">
        <v>0</v>
      </c>
      <c r="P357" s="13">
        <v>0</v>
      </c>
      <c r="Q357" s="53">
        <v>0</v>
      </c>
      <c r="R357" s="13">
        <v>0</v>
      </c>
      <c r="S357" s="53">
        <v>1</v>
      </c>
      <c r="T357" s="13">
        <v>0</v>
      </c>
      <c r="U357" s="13">
        <v>0</v>
      </c>
      <c r="V357" s="13">
        <v>2</v>
      </c>
      <c r="W357" s="13">
        <v>0</v>
      </c>
      <c r="X357" s="53">
        <v>0</v>
      </c>
      <c r="Y357" s="53">
        <v>0</v>
      </c>
      <c r="Z357" s="52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/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0">
        <v>0</v>
      </c>
      <c r="AU357" s="13">
        <v>0</v>
      </c>
      <c r="AV357" s="5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4">
        <f t="shared" si="5"/>
        <v>4</v>
      </c>
      <c r="BD357" s="13">
        <v>0</v>
      </c>
    </row>
    <row r="358" spans="1:56" ht="18" x14ac:dyDescent="0.25">
      <c r="A358" s="12">
        <v>2007</v>
      </c>
      <c r="B358" s="13" t="s">
        <v>62</v>
      </c>
      <c r="C358" s="13">
        <v>4</v>
      </c>
      <c r="D358" s="79">
        <v>7</v>
      </c>
      <c r="E358" s="13" t="s">
        <v>63</v>
      </c>
      <c r="F358" s="13" t="s">
        <v>56</v>
      </c>
      <c r="G358" s="13">
        <v>11</v>
      </c>
      <c r="H358" s="13">
        <v>0</v>
      </c>
      <c r="I358" s="13">
        <v>0</v>
      </c>
      <c r="J358" s="13">
        <v>0</v>
      </c>
      <c r="K358" s="53">
        <v>0</v>
      </c>
      <c r="L358" s="53">
        <v>0</v>
      </c>
      <c r="M358" s="13">
        <v>0</v>
      </c>
      <c r="N358" s="13">
        <v>0</v>
      </c>
      <c r="O358" s="13">
        <v>0</v>
      </c>
      <c r="P358" s="13">
        <v>0</v>
      </c>
      <c r="Q358" s="53">
        <v>0</v>
      </c>
      <c r="R358" s="13">
        <v>0</v>
      </c>
      <c r="S358" s="53">
        <v>0</v>
      </c>
      <c r="T358" s="13">
        <v>0</v>
      </c>
      <c r="U358" s="13">
        <v>0</v>
      </c>
      <c r="V358" s="13">
        <v>0</v>
      </c>
      <c r="W358" s="13">
        <v>0</v>
      </c>
      <c r="X358" s="53">
        <v>0</v>
      </c>
      <c r="Y358" s="53">
        <v>0</v>
      </c>
      <c r="Z358" s="52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/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0">
        <v>0</v>
      </c>
      <c r="AU358" s="13">
        <v>0</v>
      </c>
      <c r="AV358" s="5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4">
        <f t="shared" si="5"/>
        <v>0</v>
      </c>
      <c r="BD358" s="13">
        <v>0</v>
      </c>
    </row>
    <row r="359" spans="1:56" ht="18" x14ac:dyDescent="0.25">
      <c r="A359" s="12">
        <v>2007</v>
      </c>
      <c r="B359" s="13" t="s">
        <v>62</v>
      </c>
      <c r="C359" s="13">
        <v>4</v>
      </c>
      <c r="D359" s="79">
        <v>8</v>
      </c>
      <c r="E359" s="13" t="s">
        <v>63</v>
      </c>
      <c r="F359" s="13" t="s">
        <v>56</v>
      </c>
      <c r="G359" s="13">
        <v>11</v>
      </c>
      <c r="H359" s="13">
        <v>0</v>
      </c>
      <c r="I359" s="13">
        <v>0</v>
      </c>
      <c r="J359" s="13">
        <v>0</v>
      </c>
      <c r="K359" s="53">
        <v>0</v>
      </c>
      <c r="L359" s="53">
        <v>0</v>
      </c>
      <c r="M359" s="13">
        <v>0</v>
      </c>
      <c r="N359" s="13">
        <v>0</v>
      </c>
      <c r="O359" s="13">
        <v>0</v>
      </c>
      <c r="P359" s="13">
        <v>0</v>
      </c>
      <c r="Q359" s="53">
        <v>0</v>
      </c>
      <c r="R359" s="13">
        <v>0</v>
      </c>
      <c r="S359" s="53">
        <v>0</v>
      </c>
      <c r="T359" s="13">
        <v>0</v>
      </c>
      <c r="U359" s="13">
        <v>0</v>
      </c>
      <c r="V359" s="13">
        <v>0</v>
      </c>
      <c r="W359" s="13">
        <v>0</v>
      </c>
      <c r="X359" s="53">
        <v>0</v>
      </c>
      <c r="Y359" s="53">
        <v>0</v>
      </c>
      <c r="Z359" s="52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/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0">
        <v>0</v>
      </c>
      <c r="AU359" s="13">
        <v>0</v>
      </c>
      <c r="AV359" s="5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4">
        <f t="shared" si="5"/>
        <v>0</v>
      </c>
      <c r="BD359" s="13">
        <v>0</v>
      </c>
    </row>
    <row r="360" spans="1:56" ht="18" x14ac:dyDescent="0.25">
      <c r="A360" s="12">
        <v>2007</v>
      </c>
      <c r="B360" s="13" t="s">
        <v>62</v>
      </c>
      <c r="C360" s="13">
        <v>4</v>
      </c>
      <c r="D360" s="79">
        <v>9</v>
      </c>
      <c r="E360" s="13" t="s">
        <v>63</v>
      </c>
      <c r="F360" s="13" t="s">
        <v>56</v>
      </c>
      <c r="G360" s="13">
        <v>11</v>
      </c>
      <c r="H360" s="13">
        <v>0</v>
      </c>
      <c r="I360" s="13">
        <v>0</v>
      </c>
      <c r="J360" s="13">
        <v>0</v>
      </c>
      <c r="K360" s="53">
        <v>0</v>
      </c>
      <c r="L360" s="53">
        <v>0</v>
      </c>
      <c r="M360" s="13">
        <v>0</v>
      </c>
      <c r="N360" s="13">
        <v>1</v>
      </c>
      <c r="O360" s="13">
        <v>0</v>
      </c>
      <c r="P360" s="13">
        <v>0</v>
      </c>
      <c r="Q360" s="53">
        <v>0</v>
      </c>
      <c r="R360" s="13">
        <v>0</v>
      </c>
      <c r="S360" s="53">
        <v>0</v>
      </c>
      <c r="T360" s="13">
        <v>0</v>
      </c>
      <c r="U360" s="13">
        <v>0</v>
      </c>
      <c r="V360" s="13">
        <v>0</v>
      </c>
      <c r="W360" s="13">
        <v>0</v>
      </c>
      <c r="X360" s="53">
        <v>0</v>
      </c>
      <c r="Y360" s="53">
        <v>0</v>
      </c>
      <c r="Z360" s="52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/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0">
        <v>0</v>
      </c>
      <c r="AU360" s="13">
        <v>0</v>
      </c>
      <c r="AV360" s="5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4">
        <f t="shared" si="5"/>
        <v>1</v>
      </c>
      <c r="BD360" s="13">
        <v>0</v>
      </c>
    </row>
    <row r="361" spans="1:56" ht="18" x14ac:dyDescent="0.25">
      <c r="A361" s="12">
        <v>2007</v>
      </c>
      <c r="B361" s="13" t="s">
        <v>62</v>
      </c>
      <c r="C361" s="13">
        <v>4</v>
      </c>
      <c r="D361" s="79">
        <v>10</v>
      </c>
      <c r="E361" s="13" t="s">
        <v>61</v>
      </c>
      <c r="F361" s="13" t="s">
        <v>56</v>
      </c>
      <c r="G361" s="13">
        <v>11</v>
      </c>
      <c r="H361" s="13">
        <v>0</v>
      </c>
      <c r="I361" s="13">
        <v>0</v>
      </c>
      <c r="J361" s="13">
        <v>0</v>
      </c>
      <c r="K361" s="53">
        <v>0</v>
      </c>
      <c r="L361" s="53">
        <v>0</v>
      </c>
      <c r="M361" s="13">
        <v>0</v>
      </c>
      <c r="N361" s="13">
        <v>0</v>
      </c>
      <c r="O361" s="13">
        <v>0</v>
      </c>
      <c r="P361" s="13">
        <v>0</v>
      </c>
      <c r="Q361" s="53">
        <v>0</v>
      </c>
      <c r="R361" s="13">
        <v>0</v>
      </c>
      <c r="S361" s="53">
        <v>1</v>
      </c>
      <c r="T361" s="13">
        <v>0</v>
      </c>
      <c r="U361" s="13">
        <v>0</v>
      </c>
      <c r="V361" s="13">
        <v>0</v>
      </c>
      <c r="W361" s="13">
        <v>0</v>
      </c>
      <c r="X361" s="53">
        <v>0</v>
      </c>
      <c r="Y361" s="53">
        <v>0</v>
      </c>
      <c r="Z361" s="52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/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0">
        <v>0</v>
      </c>
      <c r="AU361" s="13">
        <v>0</v>
      </c>
      <c r="AV361" s="5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4">
        <f t="shared" si="5"/>
        <v>1</v>
      </c>
      <c r="BD361" s="13">
        <v>0</v>
      </c>
    </row>
    <row r="362" spans="1:56" ht="18" x14ac:dyDescent="0.25">
      <c r="A362" s="12">
        <v>2007</v>
      </c>
      <c r="B362" s="13" t="s">
        <v>62</v>
      </c>
      <c r="C362" s="13">
        <v>5</v>
      </c>
      <c r="D362" s="79">
        <v>1</v>
      </c>
      <c r="E362" s="13" t="s">
        <v>61</v>
      </c>
      <c r="F362" s="13" t="s">
        <v>56</v>
      </c>
      <c r="G362" s="13">
        <v>13.4</v>
      </c>
      <c r="H362" s="13">
        <v>0</v>
      </c>
      <c r="I362" s="13">
        <v>0</v>
      </c>
      <c r="J362" s="13">
        <v>0</v>
      </c>
      <c r="K362" s="53">
        <v>0</v>
      </c>
      <c r="L362" s="53">
        <v>0</v>
      </c>
      <c r="M362" s="13">
        <v>0</v>
      </c>
      <c r="N362" s="13">
        <v>0</v>
      </c>
      <c r="O362" s="13">
        <v>0</v>
      </c>
      <c r="P362" s="13">
        <v>0</v>
      </c>
      <c r="Q362" s="53">
        <v>0</v>
      </c>
      <c r="R362" s="13">
        <v>0</v>
      </c>
      <c r="S362" s="53">
        <v>0</v>
      </c>
      <c r="T362" s="13">
        <v>0</v>
      </c>
      <c r="U362" s="13">
        <v>0</v>
      </c>
      <c r="V362" s="13">
        <v>0</v>
      </c>
      <c r="W362" s="13">
        <v>0</v>
      </c>
      <c r="X362" s="53">
        <v>0</v>
      </c>
      <c r="Y362" s="53">
        <v>0</v>
      </c>
      <c r="Z362" s="52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/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0">
        <v>0</v>
      </c>
      <c r="AU362" s="13">
        <v>0</v>
      </c>
      <c r="AV362" s="5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4">
        <f t="shared" si="5"/>
        <v>0</v>
      </c>
      <c r="BD362" s="13">
        <v>0</v>
      </c>
    </row>
    <row r="363" spans="1:56" ht="18" x14ac:dyDescent="0.25">
      <c r="A363" s="12">
        <v>2007</v>
      </c>
      <c r="B363" s="13" t="s">
        <v>62</v>
      </c>
      <c r="C363" s="13">
        <v>5</v>
      </c>
      <c r="D363" s="79">
        <v>2</v>
      </c>
      <c r="E363" s="13" t="s">
        <v>61</v>
      </c>
      <c r="F363" s="13" t="s">
        <v>56</v>
      </c>
      <c r="G363" s="13">
        <v>13.4</v>
      </c>
      <c r="H363" s="13">
        <v>1</v>
      </c>
      <c r="I363" s="13">
        <v>0</v>
      </c>
      <c r="J363" s="13">
        <v>0</v>
      </c>
      <c r="K363" s="53">
        <v>0</v>
      </c>
      <c r="L363" s="53">
        <v>0</v>
      </c>
      <c r="M363" s="13">
        <v>0</v>
      </c>
      <c r="N363" s="13">
        <v>1</v>
      </c>
      <c r="O363" s="13">
        <v>0</v>
      </c>
      <c r="P363" s="13">
        <v>0</v>
      </c>
      <c r="Q363" s="53">
        <v>0</v>
      </c>
      <c r="R363" s="13">
        <v>0</v>
      </c>
      <c r="S363" s="53">
        <v>1</v>
      </c>
      <c r="T363" s="13">
        <v>0</v>
      </c>
      <c r="U363" s="13">
        <v>0</v>
      </c>
      <c r="V363" s="13">
        <v>0</v>
      </c>
      <c r="W363" s="13">
        <v>0</v>
      </c>
      <c r="X363" s="53">
        <v>0</v>
      </c>
      <c r="Y363" s="53">
        <v>0</v>
      </c>
      <c r="Z363" s="52">
        <v>1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/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0">
        <v>0</v>
      </c>
      <c r="AU363" s="13">
        <v>0</v>
      </c>
      <c r="AV363" s="5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4">
        <f t="shared" si="5"/>
        <v>4</v>
      </c>
      <c r="BD363" s="13">
        <v>0</v>
      </c>
    </row>
    <row r="364" spans="1:56" ht="18" x14ac:dyDescent="0.25">
      <c r="A364" s="12">
        <v>2007</v>
      </c>
      <c r="B364" s="13" t="s">
        <v>62</v>
      </c>
      <c r="C364" s="13">
        <v>5</v>
      </c>
      <c r="D364" s="79">
        <v>3</v>
      </c>
      <c r="E364" s="13" t="s">
        <v>63</v>
      </c>
      <c r="F364" s="13" t="s">
        <v>56</v>
      </c>
      <c r="G364" s="13">
        <v>13.4</v>
      </c>
      <c r="H364" s="13">
        <v>0</v>
      </c>
      <c r="I364" s="13">
        <v>0</v>
      </c>
      <c r="J364" s="13">
        <v>0</v>
      </c>
      <c r="K364" s="53">
        <v>0</v>
      </c>
      <c r="L364" s="53">
        <v>0</v>
      </c>
      <c r="M364" s="13">
        <v>0</v>
      </c>
      <c r="N364" s="13">
        <v>0</v>
      </c>
      <c r="O364" s="13">
        <v>0</v>
      </c>
      <c r="P364" s="13">
        <v>0</v>
      </c>
      <c r="Q364" s="53">
        <v>0</v>
      </c>
      <c r="R364" s="13">
        <v>0</v>
      </c>
      <c r="S364" s="53">
        <v>0</v>
      </c>
      <c r="T364" s="13">
        <v>0</v>
      </c>
      <c r="U364" s="13">
        <v>0</v>
      </c>
      <c r="V364" s="13">
        <v>0</v>
      </c>
      <c r="W364" s="13">
        <v>0</v>
      </c>
      <c r="X364" s="53">
        <v>0</v>
      </c>
      <c r="Y364" s="53">
        <v>0</v>
      </c>
      <c r="Z364" s="52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/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0">
        <v>0</v>
      </c>
      <c r="AU364" s="13">
        <v>0</v>
      </c>
      <c r="AV364" s="5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4">
        <f t="shared" si="5"/>
        <v>0</v>
      </c>
      <c r="BD364" s="13">
        <v>0</v>
      </c>
    </row>
    <row r="365" spans="1:56" ht="18" x14ac:dyDescent="0.25">
      <c r="A365" s="12">
        <v>2007</v>
      </c>
      <c r="B365" s="13" t="s">
        <v>62</v>
      </c>
      <c r="C365" s="13">
        <v>5</v>
      </c>
      <c r="D365" s="79">
        <v>4</v>
      </c>
      <c r="E365" s="13" t="s">
        <v>61</v>
      </c>
      <c r="F365" s="13" t="s">
        <v>56</v>
      </c>
      <c r="G365" s="13">
        <v>13.4</v>
      </c>
      <c r="H365" s="13">
        <v>0</v>
      </c>
      <c r="I365" s="13">
        <v>0</v>
      </c>
      <c r="J365" s="13">
        <v>0</v>
      </c>
      <c r="K365" s="53">
        <v>0</v>
      </c>
      <c r="L365" s="53">
        <v>0</v>
      </c>
      <c r="M365" s="13">
        <v>0</v>
      </c>
      <c r="N365" s="13">
        <v>0</v>
      </c>
      <c r="O365" s="13">
        <v>0</v>
      </c>
      <c r="P365" s="13">
        <v>0</v>
      </c>
      <c r="Q365" s="53">
        <v>0</v>
      </c>
      <c r="R365" s="13">
        <v>0</v>
      </c>
      <c r="S365" s="53">
        <v>0</v>
      </c>
      <c r="T365" s="13">
        <v>0</v>
      </c>
      <c r="U365" s="13">
        <v>0</v>
      </c>
      <c r="V365" s="13">
        <v>0</v>
      </c>
      <c r="W365" s="13">
        <v>0</v>
      </c>
      <c r="X365" s="53">
        <v>0</v>
      </c>
      <c r="Y365" s="53">
        <v>0</v>
      </c>
      <c r="Z365" s="52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/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0">
        <v>0</v>
      </c>
      <c r="AU365" s="13">
        <v>0</v>
      </c>
      <c r="AV365" s="5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4">
        <f t="shared" si="5"/>
        <v>0</v>
      </c>
      <c r="BD365" s="13">
        <v>1</v>
      </c>
    </row>
    <row r="366" spans="1:56" ht="18" x14ac:dyDescent="0.25">
      <c r="A366" s="12">
        <v>2007</v>
      </c>
      <c r="B366" s="13" t="s">
        <v>62</v>
      </c>
      <c r="C366" s="13">
        <v>5</v>
      </c>
      <c r="D366" s="79">
        <v>5</v>
      </c>
      <c r="E366" s="13" t="s">
        <v>61</v>
      </c>
      <c r="F366" s="13" t="s">
        <v>56</v>
      </c>
      <c r="G366" s="13">
        <v>13.4</v>
      </c>
      <c r="H366" s="13">
        <v>0</v>
      </c>
      <c r="I366" s="13">
        <v>0</v>
      </c>
      <c r="J366" s="13">
        <v>0</v>
      </c>
      <c r="K366" s="53">
        <v>0</v>
      </c>
      <c r="L366" s="53">
        <v>0</v>
      </c>
      <c r="M366" s="13">
        <v>0</v>
      </c>
      <c r="N366" s="13">
        <v>1</v>
      </c>
      <c r="O366" s="13">
        <v>0</v>
      </c>
      <c r="P366" s="13">
        <v>0</v>
      </c>
      <c r="Q366" s="53">
        <v>0</v>
      </c>
      <c r="R366" s="13">
        <v>0</v>
      </c>
      <c r="S366" s="53">
        <v>1</v>
      </c>
      <c r="T366" s="13">
        <v>0</v>
      </c>
      <c r="U366" s="13">
        <v>0</v>
      </c>
      <c r="V366" s="13">
        <v>1</v>
      </c>
      <c r="W366" s="13">
        <v>0</v>
      </c>
      <c r="X366" s="53">
        <v>0</v>
      </c>
      <c r="Y366" s="53">
        <v>0</v>
      </c>
      <c r="Z366" s="52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/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0">
        <v>0</v>
      </c>
      <c r="AU366" s="13">
        <v>0</v>
      </c>
      <c r="AV366" s="5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4">
        <f t="shared" si="5"/>
        <v>3</v>
      </c>
      <c r="BD366" s="13">
        <v>0</v>
      </c>
    </row>
    <row r="367" spans="1:56" ht="18" x14ac:dyDescent="0.25">
      <c r="A367" s="12">
        <v>2007</v>
      </c>
      <c r="B367" s="13" t="s">
        <v>62</v>
      </c>
      <c r="C367" s="13">
        <v>5</v>
      </c>
      <c r="D367" s="79">
        <v>6</v>
      </c>
      <c r="E367" s="13" t="s">
        <v>61</v>
      </c>
      <c r="F367" s="13" t="s">
        <v>56</v>
      </c>
      <c r="G367" s="13">
        <v>13.4</v>
      </c>
      <c r="H367" s="13">
        <v>0</v>
      </c>
      <c r="I367" s="13">
        <v>0</v>
      </c>
      <c r="J367" s="13">
        <v>0</v>
      </c>
      <c r="K367" s="53">
        <v>0</v>
      </c>
      <c r="L367" s="53">
        <v>0</v>
      </c>
      <c r="M367" s="13">
        <v>0</v>
      </c>
      <c r="N367" s="13">
        <v>1</v>
      </c>
      <c r="O367" s="13">
        <v>0</v>
      </c>
      <c r="P367" s="13">
        <v>0</v>
      </c>
      <c r="Q367" s="53">
        <v>0</v>
      </c>
      <c r="R367" s="13">
        <v>0</v>
      </c>
      <c r="S367" s="53">
        <v>0</v>
      </c>
      <c r="T367" s="13">
        <v>0</v>
      </c>
      <c r="U367" s="13">
        <v>0</v>
      </c>
      <c r="V367" s="13">
        <v>0</v>
      </c>
      <c r="W367" s="13">
        <v>0</v>
      </c>
      <c r="X367" s="53">
        <v>0</v>
      </c>
      <c r="Y367" s="53">
        <v>0</v>
      </c>
      <c r="Z367" s="52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/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0">
        <v>0</v>
      </c>
      <c r="AU367" s="13">
        <v>0</v>
      </c>
      <c r="AV367" s="5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4">
        <f t="shared" si="5"/>
        <v>1</v>
      </c>
      <c r="BD367" s="13">
        <v>0</v>
      </c>
    </row>
    <row r="368" spans="1:56" ht="18" x14ac:dyDescent="0.25">
      <c r="A368" s="12">
        <v>2007</v>
      </c>
      <c r="B368" s="13" t="s">
        <v>62</v>
      </c>
      <c r="C368" s="13">
        <v>5</v>
      </c>
      <c r="D368" s="79">
        <v>7</v>
      </c>
      <c r="E368" s="13" t="s">
        <v>61</v>
      </c>
      <c r="F368" s="13" t="s">
        <v>56</v>
      </c>
      <c r="G368" s="13">
        <v>15.5</v>
      </c>
      <c r="H368" s="13">
        <v>1</v>
      </c>
      <c r="I368" s="13">
        <v>0</v>
      </c>
      <c r="J368" s="13">
        <v>0</v>
      </c>
      <c r="K368" s="53">
        <v>0</v>
      </c>
      <c r="L368" s="53">
        <v>0</v>
      </c>
      <c r="M368" s="13">
        <v>0</v>
      </c>
      <c r="N368" s="13">
        <v>0</v>
      </c>
      <c r="O368" s="13">
        <v>0</v>
      </c>
      <c r="P368" s="13">
        <v>0</v>
      </c>
      <c r="Q368" s="53">
        <v>0</v>
      </c>
      <c r="R368" s="13">
        <v>0</v>
      </c>
      <c r="S368" s="53">
        <v>0</v>
      </c>
      <c r="T368" s="13">
        <v>0</v>
      </c>
      <c r="U368" s="13">
        <v>0</v>
      </c>
      <c r="V368" s="13">
        <v>0</v>
      </c>
      <c r="W368" s="13">
        <v>0</v>
      </c>
      <c r="X368" s="53">
        <v>1</v>
      </c>
      <c r="Y368" s="53">
        <v>0</v>
      </c>
      <c r="Z368" s="52">
        <v>1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/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0">
        <v>0</v>
      </c>
      <c r="AU368" s="13">
        <v>0</v>
      </c>
      <c r="AV368" s="5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4">
        <f t="shared" si="5"/>
        <v>3</v>
      </c>
      <c r="BD368" s="13">
        <v>0</v>
      </c>
    </row>
    <row r="369" spans="1:56" ht="18" x14ac:dyDescent="0.25">
      <c r="A369" s="12">
        <v>2007</v>
      </c>
      <c r="B369" s="13" t="s">
        <v>62</v>
      </c>
      <c r="C369" s="13">
        <v>5</v>
      </c>
      <c r="D369" s="79">
        <v>8</v>
      </c>
      <c r="E369" s="13" t="s">
        <v>61</v>
      </c>
      <c r="F369" s="13" t="s">
        <v>56</v>
      </c>
      <c r="G369" s="13">
        <v>15.5</v>
      </c>
      <c r="H369" s="13">
        <v>0</v>
      </c>
      <c r="I369" s="13">
        <v>0</v>
      </c>
      <c r="J369" s="13">
        <v>0</v>
      </c>
      <c r="K369" s="53">
        <v>0</v>
      </c>
      <c r="L369" s="53">
        <v>0</v>
      </c>
      <c r="M369" s="13">
        <v>0</v>
      </c>
      <c r="N369" s="13">
        <v>1</v>
      </c>
      <c r="O369" s="13">
        <v>0</v>
      </c>
      <c r="P369" s="13">
        <v>0</v>
      </c>
      <c r="Q369" s="53">
        <v>0</v>
      </c>
      <c r="R369" s="13">
        <v>0</v>
      </c>
      <c r="S369" s="53">
        <v>0</v>
      </c>
      <c r="T369" s="13">
        <v>0</v>
      </c>
      <c r="U369" s="13">
        <v>0</v>
      </c>
      <c r="V369" s="13">
        <v>0</v>
      </c>
      <c r="W369" s="13">
        <v>0</v>
      </c>
      <c r="X369" s="53">
        <v>2</v>
      </c>
      <c r="Y369" s="53">
        <v>0</v>
      </c>
      <c r="Z369" s="52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/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0">
        <v>0</v>
      </c>
      <c r="AU369" s="13">
        <v>0</v>
      </c>
      <c r="AV369" s="5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4">
        <f t="shared" si="5"/>
        <v>3</v>
      </c>
      <c r="BD369" s="13">
        <v>0</v>
      </c>
    </row>
    <row r="370" spans="1:56" ht="18" x14ac:dyDescent="0.25">
      <c r="A370" s="12">
        <v>2007</v>
      </c>
      <c r="B370" s="13" t="s">
        <v>62</v>
      </c>
      <c r="C370" s="13">
        <v>5</v>
      </c>
      <c r="D370" s="79">
        <v>9</v>
      </c>
      <c r="E370" s="13" t="s">
        <v>61</v>
      </c>
      <c r="F370" s="13" t="s">
        <v>56</v>
      </c>
      <c r="G370" s="13">
        <v>15.5</v>
      </c>
      <c r="H370" s="13">
        <v>0</v>
      </c>
      <c r="I370" s="13">
        <v>0</v>
      </c>
      <c r="J370" s="13">
        <v>0</v>
      </c>
      <c r="K370" s="53">
        <v>0</v>
      </c>
      <c r="L370" s="53">
        <v>0</v>
      </c>
      <c r="M370" s="13">
        <v>0</v>
      </c>
      <c r="N370" s="13">
        <v>0</v>
      </c>
      <c r="O370" s="13">
        <v>0</v>
      </c>
      <c r="P370" s="13">
        <v>0</v>
      </c>
      <c r="Q370" s="53">
        <v>0</v>
      </c>
      <c r="R370" s="13">
        <v>0</v>
      </c>
      <c r="S370" s="53">
        <v>1</v>
      </c>
      <c r="T370" s="13">
        <v>0</v>
      </c>
      <c r="U370" s="13">
        <v>0</v>
      </c>
      <c r="V370" s="13">
        <v>0</v>
      </c>
      <c r="W370" s="13">
        <v>0</v>
      </c>
      <c r="X370" s="53">
        <v>0</v>
      </c>
      <c r="Y370" s="53">
        <v>0</v>
      </c>
      <c r="Z370" s="52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/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0">
        <v>0</v>
      </c>
      <c r="AU370" s="13">
        <v>0</v>
      </c>
      <c r="AV370" s="5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4">
        <f t="shared" si="5"/>
        <v>1</v>
      </c>
      <c r="BD370" s="13">
        <v>0</v>
      </c>
    </row>
    <row r="371" spans="1:56" ht="18" x14ac:dyDescent="0.25">
      <c r="A371" s="12">
        <v>2007</v>
      </c>
      <c r="B371" s="13" t="s">
        <v>62</v>
      </c>
      <c r="C371" s="13">
        <v>5</v>
      </c>
      <c r="D371" s="79">
        <v>10</v>
      </c>
      <c r="E371" s="13" t="s">
        <v>61</v>
      </c>
      <c r="F371" s="13" t="s">
        <v>56</v>
      </c>
      <c r="G371" s="13">
        <v>15.5</v>
      </c>
      <c r="H371" s="13">
        <v>0</v>
      </c>
      <c r="I371" s="13">
        <v>0</v>
      </c>
      <c r="J371" s="13">
        <v>0</v>
      </c>
      <c r="K371" s="53">
        <v>0</v>
      </c>
      <c r="L371" s="53">
        <v>0</v>
      </c>
      <c r="M371" s="13">
        <v>0</v>
      </c>
      <c r="N371" s="13">
        <v>0</v>
      </c>
      <c r="O371" s="13">
        <v>0</v>
      </c>
      <c r="P371" s="13">
        <v>0</v>
      </c>
      <c r="Q371" s="53">
        <v>0</v>
      </c>
      <c r="R371" s="13">
        <v>0</v>
      </c>
      <c r="S371" s="53">
        <v>0</v>
      </c>
      <c r="T371" s="13">
        <v>0</v>
      </c>
      <c r="U371" s="13">
        <v>0</v>
      </c>
      <c r="V371" s="13">
        <v>0</v>
      </c>
      <c r="W371" s="13">
        <v>0</v>
      </c>
      <c r="X371" s="53">
        <v>0</v>
      </c>
      <c r="Y371" s="53">
        <v>0</v>
      </c>
      <c r="Z371" s="52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1</v>
      </c>
      <c r="AH371" s="13">
        <v>0</v>
      </c>
      <c r="AI371" s="13">
        <v>0</v>
      </c>
      <c r="AJ371" s="13">
        <v>0</v>
      </c>
      <c r="AK371" s="13">
        <v>0</v>
      </c>
      <c r="AL371" s="13"/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0">
        <v>0</v>
      </c>
      <c r="AU371" s="13">
        <v>0</v>
      </c>
      <c r="AV371" s="5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4">
        <f t="shared" si="5"/>
        <v>1</v>
      </c>
      <c r="BD371" s="13">
        <v>0</v>
      </c>
    </row>
    <row r="372" spans="1:56" ht="18" x14ac:dyDescent="0.25">
      <c r="A372" s="12">
        <v>2007</v>
      </c>
      <c r="B372" s="13" t="s">
        <v>62</v>
      </c>
      <c r="C372" s="13">
        <v>6</v>
      </c>
      <c r="D372" s="79">
        <v>1</v>
      </c>
      <c r="E372" s="13" t="s">
        <v>61</v>
      </c>
      <c r="F372" s="13" t="s">
        <v>56</v>
      </c>
      <c r="G372" s="13">
        <v>14.6</v>
      </c>
      <c r="H372" s="13">
        <v>0</v>
      </c>
      <c r="I372" s="13">
        <v>0</v>
      </c>
      <c r="J372" s="13">
        <v>0</v>
      </c>
      <c r="K372" s="53">
        <v>0</v>
      </c>
      <c r="L372" s="53">
        <v>0</v>
      </c>
      <c r="M372" s="13">
        <v>0</v>
      </c>
      <c r="N372" s="13">
        <v>1</v>
      </c>
      <c r="O372" s="13">
        <v>0</v>
      </c>
      <c r="P372" s="13">
        <v>0</v>
      </c>
      <c r="Q372" s="53">
        <v>0</v>
      </c>
      <c r="R372" s="13">
        <v>0</v>
      </c>
      <c r="S372" s="53">
        <v>3</v>
      </c>
      <c r="T372" s="13">
        <v>0</v>
      </c>
      <c r="U372" s="13">
        <v>0</v>
      </c>
      <c r="V372" s="13">
        <v>1</v>
      </c>
      <c r="W372" s="13">
        <v>0</v>
      </c>
      <c r="X372" s="53">
        <v>2</v>
      </c>
      <c r="Y372" s="53">
        <v>0</v>
      </c>
      <c r="Z372" s="52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/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0">
        <v>0</v>
      </c>
      <c r="AU372" s="13">
        <v>0</v>
      </c>
      <c r="AV372" s="5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4">
        <f t="shared" si="5"/>
        <v>7</v>
      </c>
      <c r="BD372" s="13">
        <v>0</v>
      </c>
    </row>
    <row r="373" spans="1:56" ht="18" x14ac:dyDescent="0.25">
      <c r="A373" s="12">
        <v>2007</v>
      </c>
      <c r="B373" s="13" t="s">
        <v>62</v>
      </c>
      <c r="C373" s="13">
        <v>6</v>
      </c>
      <c r="D373" s="79">
        <v>2</v>
      </c>
      <c r="E373" s="13" t="s">
        <v>61</v>
      </c>
      <c r="F373" s="13" t="s">
        <v>56</v>
      </c>
      <c r="G373" s="13">
        <v>14.6</v>
      </c>
      <c r="H373" s="13">
        <v>0</v>
      </c>
      <c r="I373" s="13">
        <v>0</v>
      </c>
      <c r="J373" s="13">
        <v>0</v>
      </c>
      <c r="K373" s="53">
        <v>0</v>
      </c>
      <c r="L373" s="53">
        <v>0</v>
      </c>
      <c r="M373" s="13">
        <v>0</v>
      </c>
      <c r="N373" s="13">
        <v>0</v>
      </c>
      <c r="O373" s="13">
        <v>0</v>
      </c>
      <c r="P373" s="13">
        <v>0</v>
      </c>
      <c r="Q373" s="53">
        <v>0</v>
      </c>
      <c r="R373" s="13">
        <v>0</v>
      </c>
      <c r="S373" s="53">
        <v>0</v>
      </c>
      <c r="T373" s="13">
        <v>0</v>
      </c>
      <c r="U373" s="13">
        <v>0</v>
      </c>
      <c r="V373" s="13">
        <v>1</v>
      </c>
      <c r="W373" s="13">
        <v>0</v>
      </c>
      <c r="X373" s="53">
        <v>0</v>
      </c>
      <c r="Y373" s="53">
        <v>0</v>
      </c>
      <c r="Z373" s="52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/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0">
        <v>0</v>
      </c>
      <c r="AU373" s="13">
        <v>0</v>
      </c>
      <c r="AV373" s="5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4">
        <f t="shared" si="5"/>
        <v>1</v>
      </c>
      <c r="BD373" s="13">
        <v>0</v>
      </c>
    </row>
    <row r="374" spans="1:56" ht="18" x14ac:dyDescent="0.25">
      <c r="A374" s="12">
        <v>2007</v>
      </c>
      <c r="B374" s="13" t="s">
        <v>62</v>
      </c>
      <c r="C374" s="13">
        <v>6</v>
      </c>
      <c r="D374" s="79">
        <v>3</v>
      </c>
      <c r="E374" s="13" t="s">
        <v>61</v>
      </c>
      <c r="F374" s="13" t="s">
        <v>56</v>
      </c>
      <c r="G374" s="13">
        <v>14.6</v>
      </c>
      <c r="H374" s="13">
        <v>0</v>
      </c>
      <c r="I374" s="13">
        <v>0</v>
      </c>
      <c r="J374" s="13">
        <v>0</v>
      </c>
      <c r="K374" s="53">
        <v>0</v>
      </c>
      <c r="L374" s="53">
        <v>0</v>
      </c>
      <c r="M374" s="13">
        <v>0</v>
      </c>
      <c r="N374" s="13">
        <v>0</v>
      </c>
      <c r="O374" s="13">
        <v>0</v>
      </c>
      <c r="P374" s="13">
        <v>0</v>
      </c>
      <c r="Q374" s="53">
        <v>0</v>
      </c>
      <c r="R374" s="13">
        <v>0</v>
      </c>
      <c r="S374" s="53">
        <v>0</v>
      </c>
      <c r="T374" s="13">
        <v>0</v>
      </c>
      <c r="U374" s="13">
        <v>0</v>
      </c>
      <c r="V374" s="13">
        <v>0</v>
      </c>
      <c r="W374" s="13">
        <v>0</v>
      </c>
      <c r="X374" s="53">
        <v>0</v>
      </c>
      <c r="Y374" s="53">
        <v>0</v>
      </c>
      <c r="Z374" s="52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/>
      <c r="AM374" s="13">
        <v>0</v>
      </c>
      <c r="AN374" s="13">
        <v>1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0">
        <v>0</v>
      </c>
      <c r="AU374" s="13">
        <v>0</v>
      </c>
      <c r="AV374" s="5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4">
        <f t="shared" si="5"/>
        <v>1</v>
      </c>
      <c r="BD374" s="13">
        <v>0</v>
      </c>
    </row>
    <row r="375" spans="1:56" ht="18" x14ac:dyDescent="0.25">
      <c r="A375" s="12">
        <v>2007</v>
      </c>
      <c r="B375" s="13" t="s">
        <v>62</v>
      </c>
      <c r="C375" s="13">
        <v>6</v>
      </c>
      <c r="D375" s="79">
        <v>4</v>
      </c>
      <c r="E375" s="13" t="s">
        <v>61</v>
      </c>
      <c r="F375" s="13" t="s">
        <v>56</v>
      </c>
      <c r="G375" s="13">
        <v>14.6</v>
      </c>
      <c r="H375" s="13">
        <v>0</v>
      </c>
      <c r="I375" s="13">
        <v>0</v>
      </c>
      <c r="J375" s="13">
        <v>0</v>
      </c>
      <c r="K375" s="53">
        <v>0</v>
      </c>
      <c r="L375" s="53">
        <v>0</v>
      </c>
      <c r="M375" s="13">
        <v>0</v>
      </c>
      <c r="N375" s="13">
        <v>1</v>
      </c>
      <c r="O375" s="13">
        <v>0</v>
      </c>
      <c r="P375" s="13">
        <v>0</v>
      </c>
      <c r="Q375" s="53">
        <v>0</v>
      </c>
      <c r="R375" s="13">
        <v>0</v>
      </c>
      <c r="S375" s="53">
        <v>0</v>
      </c>
      <c r="T375" s="13">
        <v>0</v>
      </c>
      <c r="U375" s="13">
        <v>0</v>
      </c>
      <c r="V375" s="13">
        <v>0</v>
      </c>
      <c r="W375" s="13">
        <v>0</v>
      </c>
      <c r="X375" s="53">
        <v>2</v>
      </c>
      <c r="Y375" s="53">
        <v>0</v>
      </c>
      <c r="Z375" s="52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/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0">
        <v>0</v>
      </c>
      <c r="AU375" s="13">
        <v>0</v>
      </c>
      <c r="AV375" s="5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4">
        <f t="shared" si="5"/>
        <v>3</v>
      </c>
      <c r="BD375" s="13">
        <v>0</v>
      </c>
    </row>
    <row r="376" spans="1:56" ht="18" x14ac:dyDescent="0.25">
      <c r="A376" s="12">
        <v>2007</v>
      </c>
      <c r="B376" s="13" t="s">
        <v>62</v>
      </c>
      <c r="C376" s="13">
        <v>6</v>
      </c>
      <c r="D376" s="79">
        <v>5</v>
      </c>
      <c r="E376" s="13" t="s">
        <v>61</v>
      </c>
      <c r="F376" s="13" t="s">
        <v>56</v>
      </c>
      <c r="G376" s="13">
        <v>14.6</v>
      </c>
      <c r="H376" s="13">
        <v>0</v>
      </c>
      <c r="I376" s="13">
        <v>0</v>
      </c>
      <c r="J376" s="13">
        <v>0</v>
      </c>
      <c r="K376" s="53">
        <v>0</v>
      </c>
      <c r="L376" s="53">
        <v>0</v>
      </c>
      <c r="M376" s="13">
        <v>0</v>
      </c>
      <c r="N376" s="13">
        <v>3</v>
      </c>
      <c r="O376" s="13">
        <v>0</v>
      </c>
      <c r="P376" s="13">
        <v>0</v>
      </c>
      <c r="Q376" s="53">
        <v>0</v>
      </c>
      <c r="R376" s="13">
        <v>0</v>
      </c>
      <c r="S376" s="53">
        <v>1</v>
      </c>
      <c r="T376" s="13">
        <v>0</v>
      </c>
      <c r="U376" s="13">
        <v>0</v>
      </c>
      <c r="V376" s="13">
        <v>0</v>
      </c>
      <c r="W376" s="13">
        <v>0</v>
      </c>
      <c r="X376" s="53">
        <v>0</v>
      </c>
      <c r="Y376" s="53">
        <v>0</v>
      </c>
      <c r="Z376" s="52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/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0">
        <v>0</v>
      </c>
      <c r="AU376" s="13">
        <v>0</v>
      </c>
      <c r="AV376" s="5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4">
        <f t="shared" si="5"/>
        <v>4</v>
      </c>
      <c r="BD376" s="13">
        <v>0</v>
      </c>
    </row>
    <row r="377" spans="1:56" ht="18" x14ac:dyDescent="0.25">
      <c r="A377" s="12">
        <v>2007</v>
      </c>
      <c r="B377" s="13" t="s">
        <v>62</v>
      </c>
      <c r="C377" s="13">
        <v>6</v>
      </c>
      <c r="D377" s="79">
        <v>6</v>
      </c>
      <c r="E377" s="13" t="s">
        <v>61</v>
      </c>
      <c r="F377" s="13" t="s">
        <v>56</v>
      </c>
      <c r="G377" s="13">
        <v>14.6</v>
      </c>
      <c r="H377" s="13">
        <v>0</v>
      </c>
      <c r="I377" s="13">
        <v>0</v>
      </c>
      <c r="J377" s="13">
        <v>0</v>
      </c>
      <c r="K377" s="53">
        <v>0</v>
      </c>
      <c r="L377" s="53">
        <v>0</v>
      </c>
      <c r="M377" s="13">
        <v>0</v>
      </c>
      <c r="N377" s="13">
        <v>1</v>
      </c>
      <c r="O377" s="13">
        <v>0</v>
      </c>
      <c r="P377" s="13">
        <v>0</v>
      </c>
      <c r="Q377" s="53">
        <v>0</v>
      </c>
      <c r="R377" s="13">
        <v>0</v>
      </c>
      <c r="S377" s="53">
        <v>0</v>
      </c>
      <c r="T377" s="13">
        <v>0</v>
      </c>
      <c r="U377" s="13">
        <v>0</v>
      </c>
      <c r="V377" s="13">
        <v>0</v>
      </c>
      <c r="W377" s="13">
        <v>0</v>
      </c>
      <c r="X377" s="53">
        <v>0</v>
      </c>
      <c r="Y377" s="53">
        <v>0</v>
      </c>
      <c r="Z377" s="52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/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0">
        <v>0</v>
      </c>
      <c r="AU377" s="13">
        <v>0</v>
      </c>
      <c r="AV377" s="5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4">
        <f t="shared" si="5"/>
        <v>1</v>
      </c>
      <c r="BD377" s="13">
        <v>0</v>
      </c>
    </row>
    <row r="378" spans="1:56" ht="18" x14ac:dyDescent="0.25">
      <c r="A378" s="12">
        <v>2007</v>
      </c>
      <c r="B378" s="13" t="s">
        <v>62</v>
      </c>
      <c r="C378" s="13">
        <v>6</v>
      </c>
      <c r="D378" s="79">
        <v>7</v>
      </c>
      <c r="E378" s="13" t="s">
        <v>61</v>
      </c>
      <c r="F378" s="13" t="s">
        <v>56</v>
      </c>
      <c r="G378" s="13">
        <v>14.6</v>
      </c>
      <c r="H378" s="13">
        <v>0</v>
      </c>
      <c r="I378" s="13">
        <v>0</v>
      </c>
      <c r="J378" s="13">
        <v>0</v>
      </c>
      <c r="K378" s="53">
        <v>0</v>
      </c>
      <c r="L378" s="53">
        <v>0</v>
      </c>
      <c r="M378" s="13">
        <v>0</v>
      </c>
      <c r="N378" s="13">
        <v>1</v>
      </c>
      <c r="O378" s="13">
        <v>0</v>
      </c>
      <c r="P378" s="13">
        <v>0</v>
      </c>
      <c r="Q378" s="53">
        <v>0</v>
      </c>
      <c r="R378" s="13">
        <v>0</v>
      </c>
      <c r="S378" s="53">
        <v>1</v>
      </c>
      <c r="T378" s="13">
        <v>0</v>
      </c>
      <c r="U378" s="13">
        <v>0</v>
      </c>
      <c r="V378" s="13">
        <v>0</v>
      </c>
      <c r="W378" s="13">
        <v>0</v>
      </c>
      <c r="X378" s="53">
        <v>1</v>
      </c>
      <c r="Y378" s="53">
        <v>0</v>
      </c>
      <c r="Z378" s="52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/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0">
        <v>0</v>
      </c>
      <c r="AU378" s="13">
        <v>0</v>
      </c>
      <c r="AV378" s="5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4">
        <f t="shared" si="5"/>
        <v>3</v>
      </c>
      <c r="BD378" s="13">
        <v>0</v>
      </c>
    </row>
    <row r="379" spans="1:56" ht="18" x14ac:dyDescent="0.25">
      <c r="A379" s="12">
        <v>2007</v>
      </c>
      <c r="B379" s="13" t="s">
        <v>62</v>
      </c>
      <c r="C379" s="13">
        <v>6</v>
      </c>
      <c r="D379" s="79">
        <v>8</v>
      </c>
      <c r="E379" s="13" t="s">
        <v>61</v>
      </c>
      <c r="F379" s="13" t="s">
        <v>56</v>
      </c>
      <c r="G379" s="13">
        <v>14.6</v>
      </c>
      <c r="H379" s="13">
        <v>0</v>
      </c>
      <c r="I379" s="13">
        <v>0</v>
      </c>
      <c r="J379" s="13">
        <v>0</v>
      </c>
      <c r="K379" s="53">
        <v>0</v>
      </c>
      <c r="L379" s="53">
        <v>0</v>
      </c>
      <c r="M379" s="13">
        <v>0</v>
      </c>
      <c r="N379" s="13">
        <v>2</v>
      </c>
      <c r="O379" s="13">
        <v>0</v>
      </c>
      <c r="P379" s="13">
        <v>0</v>
      </c>
      <c r="Q379" s="53">
        <v>0</v>
      </c>
      <c r="R379" s="13">
        <v>0</v>
      </c>
      <c r="S379" s="53">
        <v>0</v>
      </c>
      <c r="T379" s="13">
        <v>0</v>
      </c>
      <c r="U379" s="13">
        <v>0</v>
      </c>
      <c r="V379" s="13">
        <v>1</v>
      </c>
      <c r="W379" s="13">
        <v>0</v>
      </c>
      <c r="X379" s="53">
        <v>0</v>
      </c>
      <c r="Y379" s="53">
        <v>0</v>
      </c>
      <c r="Z379" s="52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/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0">
        <v>0</v>
      </c>
      <c r="AU379" s="13">
        <v>0</v>
      </c>
      <c r="AV379" s="5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4">
        <f t="shared" si="5"/>
        <v>3</v>
      </c>
      <c r="BD379" s="13">
        <v>0</v>
      </c>
    </row>
    <row r="380" spans="1:56" ht="18" x14ac:dyDescent="0.25">
      <c r="A380" s="12">
        <v>2007</v>
      </c>
      <c r="B380" s="13" t="s">
        <v>62</v>
      </c>
      <c r="C380" s="13">
        <v>6</v>
      </c>
      <c r="D380" s="79">
        <v>9</v>
      </c>
      <c r="E380" s="13" t="s">
        <v>61</v>
      </c>
      <c r="F380" s="13" t="s">
        <v>56</v>
      </c>
      <c r="G380" s="13">
        <v>14.6</v>
      </c>
      <c r="H380" s="13">
        <v>1</v>
      </c>
      <c r="I380" s="13">
        <v>0</v>
      </c>
      <c r="J380" s="13">
        <v>0</v>
      </c>
      <c r="K380" s="53">
        <v>0</v>
      </c>
      <c r="L380" s="53">
        <v>0</v>
      </c>
      <c r="M380" s="13">
        <v>0</v>
      </c>
      <c r="N380" s="13">
        <v>1</v>
      </c>
      <c r="O380" s="13">
        <v>0</v>
      </c>
      <c r="P380" s="13">
        <v>0</v>
      </c>
      <c r="Q380" s="53">
        <v>0</v>
      </c>
      <c r="R380" s="13">
        <v>0</v>
      </c>
      <c r="S380" s="53">
        <v>1</v>
      </c>
      <c r="T380" s="13">
        <v>0</v>
      </c>
      <c r="U380" s="13">
        <v>0</v>
      </c>
      <c r="V380" s="13">
        <v>0</v>
      </c>
      <c r="W380" s="13">
        <v>0</v>
      </c>
      <c r="X380" s="53">
        <v>0</v>
      </c>
      <c r="Y380" s="53">
        <v>0</v>
      </c>
      <c r="Z380" s="52">
        <v>1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/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0">
        <v>0</v>
      </c>
      <c r="AU380" s="13">
        <v>0</v>
      </c>
      <c r="AV380" s="5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4">
        <f t="shared" si="5"/>
        <v>4</v>
      </c>
      <c r="BD380" s="13">
        <v>0</v>
      </c>
    </row>
    <row r="381" spans="1:56" ht="18" x14ac:dyDescent="0.25">
      <c r="A381" s="12">
        <v>2007</v>
      </c>
      <c r="B381" s="13" t="s">
        <v>62</v>
      </c>
      <c r="C381" s="13">
        <v>6</v>
      </c>
      <c r="D381" s="79">
        <v>10</v>
      </c>
      <c r="E381" s="13" t="s">
        <v>61</v>
      </c>
      <c r="F381" s="13" t="s">
        <v>56</v>
      </c>
      <c r="G381" s="13">
        <v>14.6</v>
      </c>
      <c r="H381" s="13">
        <v>1</v>
      </c>
      <c r="I381" s="13">
        <v>0</v>
      </c>
      <c r="J381" s="13">
        <v>0</v>
      </c>
      <c r="K381" s="53">
        <v>0</v>
      </c>
      <c r="L381" s="53">
        <v>0</v>
      </c>
      <c r="M381" s="13">
        <v>0</v>
      </c>
      <c r="N381" s="13">
        <v>1</v>
      </c>
      <c r="O381" s="13">
        <v>0</v>
      </c>
      <c r="P381" s="13">
        <v>0</v>
      </c>
      <c r="Q381" s="53">
        <v>0</v>
      </c>
      <c r="R381" s="13">
        <v>0</v>
      </c>
      <c r="S381" s="53">
        <v>0</v>
      </c>
      <c r="T381" s="13">
        <v>0</v>
      </c>
      <c r="U381" s="13">
        <v>0</v>
      </c>
      <c r="V381" s="13">
        <v>0</v>
      </c>
      <c r="W381" s="13">
        <v>0</v>
      </c>
      <c r="X381" s="53">
        <v>0</v>
      </c>
      <c r="Y381" s="53">
        <v>0</v>
      </c>
      <c r="Z381" s="52">
        <v>1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/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0">
        <v>0</v>
      </c>
      <c r="AU381" s="13">
        <v>0</v>
      </c>
      <c r="AV381" s="5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4">
        <f t="shared" si="5"/>
        <v>3</v>
      </c>
      <c r="BD381" s="13">
        <v>0</v>
      </c>
    </row>
    <row r="382" spans="1:56" s="120" customFormat="1" ht="18" x14ac:dyDescent="0.25">
      <c r="A382" s="138">
        <v>2007</v>
      </c>
      <c r="B382" s="139" t="s">
        <v>64</v>
      </c>
      <c r="C382" s="139">
        <v>1</v>
      </c>
      <c r="D382" s="140">
        <v>1</v>
      </c>
      <c r="E382" s="139" t="s">
        <v>61</v>
      </c>
      <c r="F382" s="139" t="s">
        <v>56</v>
      </c>
      <c r="G382" s="139">
        <v>13.7</v>
      </c>
      <c r="H382" s="139">
        <v>1</v>
      </c>
      <c r="I382" s="139">
        <v>0</v>
      </c>
      <c r="J382" s="139">
        <v>0</v>
      </c>
      <c r="K382" s="139">
        <v>0</v>
      </c>
      <c r="L382" s="139">
        <v>1</v>
      </c>
      <c r="M382" s="139">
        <v>0</v>
      </c>
      <c r="N382" s="139">
        <v>1</v>
      </c>
      <c r="O382" s="139">
        <v>0</v>
      </c>
      <c r="P382" s="139">
        <v>0</v>
      </c>
      <c r="Q382" s="139">
        <v>0</v>
      </c>
      <c r="R382" s="139">
        <v>0</v>
      </c>
      <c r="S382" s="139">
        <v>3</v>
      </c>
      <c r="T382" s="139">
        <v>0</v>
      </c>
      <c r="U382" s="139">
        <v>0</v>
      </c>
      <c r="V382" s="139">
        <v>1</v>
      </c>
      <c r="W382" s="139">
        <v>0</v>
      </c>
      <c r="X382" s="139">
        <v>0</v>
      </c>
      <c r="Y382" s="139">
        <v>0</v>
      </c>
      <c r="Z382" s="135">
        <v>1</v>
      </c>
      <c r="AA382" s="139">
        <v>0</v>
      </c>
      <c r="AB382" s="139">
        <v>0</v>
      </c>
      <c r="AC382" s="139">
        <v>0</v>
      </c>
      <c r="AD382" s="139">
        <v>1</v>
      </c>
      <c r="AE382" s="139">
        <v>0</v>
      </c>
      <c r="AF382" s="139">
        <v>0</v>
      </c>
      <c r="AG382" s="139">
        <v>0</v>
      </c>
      <c r="AH382" s="139">
        <v>0</v>
      </c>
      <c r="AI382" s="139">
        <v>0</v>
      </c>
      <c r="AJ382" s="139">
        <v>0</v>
      </c>
      <c r="AK382" s="139">
        <v>0</v>
      </c>
      <c r="AL382" s="139"/>
      <c r="AM382" s="139">
        <v>0</v>
      </c>
      <c r="AN382" s="139">
        <v>0</v>
      </c>
      <c r="AO382" s="139">
        <v>0</v>
      </c>
      <c r="AP382" s="139">
        <v>0</v>
      </c>
      <c r="AQ382" s="139">
        <v>0</v>
      </c>
      <c r="AR382" s="139">
        <v>0</v>
      </c>
      <c r="AS382" s="139">
        <v>0</v>
      </c>
      <c r="AT382" s="10">
        <v>0</v>
      </c>
      <c r="AU382" s="139">
        <v>0</v>
      </c>
      <c r="AV382" s="139">
        <v>0</v>
      </c>
      <c r="AW382" s="139">
        <v>0</v>
      </c>
      <c r="AX382" s="139">
        <v>0</v>
      </c>
      <c r="AY382" s="139">
        <v>0</v>
      </c>
      <c r="AZ382" s="139">
        <v>0</v>
      </c>
      <c r="BA382" s="139">
        <v>0</v>
      </c>
      <c r="BB382" s="141">
        <f t="shared" si="5"/>
        <v>9</v>
      </c>
      <c r="BD382" s="139">
        <v>1</v>
      </c>
    </row>
    <row r="383" spans="1:56" ht="18" x14ac:dyDescent="0.25">
      <c r="A383" s="12">
        <v>2007</v>
      </c>
      <c r="B383" s="13" t="s">
        <v>64</v>
      </c>
      <c r="C383" s="13">
        <v>1</v>
      </c>
      <c r="D383" s="79">
        <v>2</v>
      </c>
      <c r="E383" s="13" t="s">
        <v>61</v>
      </c>
      <c r="F383" s="13" t="s">
        <v>56</v>
      </c>
      <c r="G383" s="13">
        <v>13.7</v>
      </c>
      <c r="H383" s="13">
        <v>1</v>
      </c>
      <c r="I383" s="13">
        <v>0</v>
      </c>
      <c r="J383" s="13">
        <v>0</v>
      </c>
      <c r="K383" s="53">
        <v>0</v>
      </c>
      <c r="L383" s="53">
        <v>0</v>
      </c>
      <c r="M383" s="13">
        <v>0</v>
      </c>
      <c r="N383" s="13">
        <v>1</v>
      </c>
      <c r="O383" s="13">
        <v>0</v>
      </c>
      <c r="P383" s="13">
        <v>0</v>
      </c>
      <c r="Q383" s="53">
        <v>0</v>
      </c>
      <c r="R383" s="13">
        <v>0</v>
      </c>
      <c r="S383" s="53">
        <v>1</v>
      </c>
      <c r="T383" s="13">
        <v>0</v>
      </c>
      <c r="U383" s="13">
        <v>0</v>
      </c>
      <c r="V383" s="13">
        <v>1</v>
      </c>
      <c r="W383" s="13">
        <v>0</v>
      </c>
      <c r="X383" s="53">
        <v>0</v>
      </c>
      <c r="Y383" s="53">
        <v>0</v>
      </c>
      <c r="Z383" s="52">
        <v>1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/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0">
        <v>0</v>
      </c>
      <c r="AU383" s="13">
        <v>0</v>
      </c>
      <c r="AV383" s="5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4">
        <f t="shared" si="5"/>
        <v>5</v>
      </c>
      <c r="BD383" s="13">
        <v>0</v>
      </c>
    </row>
    <row r="384" spans="1:56" ht="18" x14ac:dyDescent="0.25">
      <c r="A384" s="12">
        <v>2007</v>
      </c>
      <c r="B384" s="13" t="s">
        <v>64</v>
      </c>
      <c r="C384" s="13">
        <v>1</v>
      </c>
      <c r="D384" s="79">
        <v>3</v>
      </c>
      <c r="E384" s="13" t="s">
        <v>61</v>
      </c>
      <c r="F384" s="13" t="s">
        <v>56</v>
      </c>
      <c r="G384" s="13">
        <v>13.7</v>
      </c>
      <c r="H384" s="13">
        <v>0</v>
      </c>
      <c r="I384" s="13">
        <v>0</v>
      </c>
      <c r="J384" s="13">
        <v>0</v>
      </c>
      <c r="K384" s="53">
        <v>0</v>
      </c>
      <c r="L384" s="53">
        <v>0</v>
      </c>
      <c r="M384" s="13">
        <v>0</v>
      </c>
      <c r="N384" s="13">
        <v>1</v>
      </c>
      <c r="O384" s="13">
        <v>0</v>
      </c>
      <c r="P384" s="13">
        <v>0</v>
      </c>
      <c r="Q384" s="53">
        <v>0</v>
      </c>
      <c r="R384" s="13">
        <v>0</v>
      </c>
      <c r="S384" s="53">
        <v>1</v>
      </c>
      <c r="T384" s="13">
        <v>0</v>
      </c>
      <c r="U384" s="13">
        <v>0</v>
      </c>
      <c r="V384" s="13">
        <v>0</v>
      </c>
      <c r="W384" s="13">
        <v>0</v>
      </c>
      <c r="X384" s="53">
        <v>0</v>
      </c>
      <c r="Y384" s="53">
        <v>0</v>
      </c>
      <c r="Z384" s="52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/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0">
        <v>0</v>
      </c>
      <c r="AU384" s="13">
        <v>0</v>
      </c>
      <c r="AV384" s="5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4">
        <f t="shared" si="5"/>
        <v>2</v>
      </c>
      <c r="BD384" s="13">
        <v>0</v>
      </c>
    </row>
    <row r="385" spans="1:56" ht="18" x14ac:dyDescent="0.25">
      <c r="A385" s="12">
        <v>2007</v>
      </c>
      <c r="B385" s="13" t="s">
        <v>64</v>
      </c>
      <c r="C385" s="13">
        <v>1</v>
      </c>
      <c r="D385" s="79">
        <v>4</v>
      </c>
      <c r="E385" s="13" t="s">
        <v>61</v>
      </c>
      <c r="F385" s="13" t="s">
        <v>56</v>
      </c>
      <c r="G385" s="13">
        <v>13.7</v>
      </c>
      <c r="H385" s="13">
        <v>0</v>
      </c>
      <c r="I385" s="13">
        <v>0</v>
      </c>
      <c r="J385" s="13">
        <v>0</v>
      </c>
      <c r="K385" s="53">
        <v>0</v>
      </c>
      <c r="L385" s="53">
        <v>0</v>
      </c>
      <c r="M385" s="13">
        <v>0</v>
      </c>
      <c r="N385" s="13">
        <v>2</v>
      </c>
      <c r="O385" s="13">
        <v>0</v>
      </c>
      <c r="P385" s="13">
        <v>0</v>
      </c>
      <c r="Q385" s="53">
        <v>0</v>
      </c>
      <c r="R385" s="13">
        <v>0</v>
      </c>
      <c r="S385" s="53">
        <v>0</v>
      </c>
      <c r="T385" s="13">
        <v>0</v>
      </c>
      <c r="U385" s="13">
        <v>0</v>
      </c>
      <c r="V385" s="13">
        <v>1</v>
      </c>
      <c r="W385" s="13">
        <v>0</v>
      </c>
      <c r="X385" s="53">
        <v>2</v>
      </c>
      <c r="Y385" s="53">
        <v>0</v>
      </c>
      <c r="Z385" s="52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/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0">
        <v>0</v>
      </c>
      <c r="AU385" s="13">
        <v>0</v>
      </c>
      <c r="AV385" s="5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4">
        <f t="shared" si="5"/>
        <v>5</v>
      </c>
      <c r="BD385" s="13">
        <v>1</v>
      </c>
    </row>
    <row r="386" spans="1:56" ht="18" x14ac:dyDescent="0.25">
      <c r="A386" s="12">
        <v>2007</v>
      </c>
      <c r="B386" s="13" t="s">
        <v>64</v>
      </c>
      <c r="C386" s="13">
        <v>1</v>
      </c>
      <c r="D386" s="79">
        <v>5</v>
      </c>
      <c r="E386" s="13" t="s">
        <v>61</v>
      </c>
      <c r="F386" s="13" t="s">
        <v>56</v>
      </c>
      <c r="G386" s="13">
        <v>13.7</v>
      </c>
      <c r="H386" s="13">
        <v>0</v>
      </c>
      <c r="I386" s="13">
        <v>0</v>
      </c>
      <c r="J386" s="13">
        <v>0</v>
      </c>
      <c r="K386" s="53">
        <v>0</v>
      </c>
      <c r="L386" s="53">
        <v>0</v>
      </c>
      <c r="M386" s="13">
        <v>0</v>
      </c>
      <c r="N386" s="13">
        <v>1</v>
      </c>
      <c r="O386" s="13">
        <v>0</v>
      </c>
      <c r="P386" s="13">
        <v>0</v>
      </c>
      <c r="Q386" s="53">
        <v>0</v>
      </c>
      <c r="R386" s="13">
        <v>0</v>
      </c>
      <c r="S386" s="53">
        <v>0</v>
      </c>
      <c r="T386" s="13">
        <v>0</v>
      </c>
      <c r="U386" s="13">
        <v>0</v>
      </c>
      <c r="V386" s="13">
        <v>0</v>
      </c>
      <c r="W386" s="13">
        <v>0</v>
      </c>
      <c r="X386" s="53">
        <v>0</v>
      </c>
      <c r="Y386" s="53">
        <v>0</v>
      </c>
      <c r="Z386" s="52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/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0">
        <v>0</v>
      </c>
      <c r="AU386" s="13">
        <v>0</v>
      </c>
      <c r="AV386" s="5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4">
        <f t="shared" si="5"/>
        <v>1</v>
      </c>
      <c r="BD386" s="13">
        <v>0</v>
      </c>
    </row>
    <row r="387" spans="1:56" ht="18" x14ac:dyDescent="0.25">
      <c r="A387" s="12">
        <v>2007</v>
      </c>
      <c r="B387" s="13" t="s">
        <v>64</v>
      </c>
      <c r="C387" s="13">
        <v>1</v>
      </c>
      <c r="D387" s="79">
        <v>6</v>
      </c>
      <c r="E387" s="13" t="s">
        <v>61</v>
      </c>
      <c r="F387" s="13" t="s">
        <v>56</v>
      </c>
      <c r="G387" s="13">
        <v>13.7</v>
      </c>
      <c r="H387" s="13">
        <v>0</v>
      </c>
      <c r="I387" s="13">
        <v>0</v>
      </c>
      <c r="J387" s="13">
        <v>0</v>
      </c>
      <c r="K387" s="53">
        <v>0</v>
      </c>
      <c r="L387" s="53">
        <v>0</v>
      </c>
      <c r="M387" s="13">
        <v>0</v>
      </c>
      <c r="N387" s="13">
        <v>2</v>
      </c>
      <c r="O387" s="13">
        <v>0</v>
      </c>
      <c r="P387" s="13">
        <v>0</v>
      </c>
      <c r="Q387" s="53">
        <v>0</v>
      </c>
      <c r="R387" s="13">
        <v>0</v>
      </c>
      <c r="S387" s="53">
        <v>0</v>
      </c>
      <c r="T387" s="13">
        <v>0</v>
      </c>
      <c r="U387" s="13">
        <v>0</v>
      </c>
      <c r="V387" s="13">
        <v>0</v>
      </c>
      <c r="W387" s="13">
        <v>0</v>
      </c>
      <c r="X387" s="53">
        <v>0</v>
      </c>
      <c r="Y387" s="53">
        <v>0</v>
      </c>
      <c r="Z387" s="52">
        <v>0</v>
      </c>
      <c r="AA387" s="13">
        <v>0</v>
      </c>
      <c r="AB387" s="13">
        <v>0</v>
      </c>
      <c r="AC387" s="13">
        <v>0</v>
      </c>
      <c r="AD387" s="13">
        <v>1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/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0">
        <v>0</v>
      </c>
      <c r="AU387" s="13">
        <v>0</v>
      </c>
      <c r="AV387" s="5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4">
        <f t="shared" ref="BB387:BB450" si="6">SUM(H387:AS387)</f>
        <v>3</v>
      </c>
      <c r="BD387" s="13">
        <v>0</v>
      </c>
    </row>
    <row r="388" spans="1:56" ht="18" x14ac:dyDescent="0.25">
      <c r="A388" s="12">
        <v>2007</v>
      </c>
      <c r="B388" s="13" t="s">
        <v>64</v>
      </c>
      <c r="C388" s="13">
        <v>1</v>
      </c>
      <c r="D388" s="79">
        <v>7</v>
      </c>
      <c r="E388" s="13" t="s">
        <v>61</v>
      </c>
      <c r="F388" s="13" t="s">
        <v>56</v>
      </c>
      <c r="G388" s="13">
        <v>14</v>
      </c>
      <c r="H388" s="13">
        <v>0</v>
      </c>
      <c r="I388" s="13">
        <v>0</v>
      </c>
      <c r="J388" s="13">
        <v>0</v>
      </c>
      <c r="K388" s="53">
        <v>0</v>
      </c>
      <c r="L388" s="53">
        <v>0</v>
      </c>
      <c r="M388" s="13">
        <v>0</v>
      </c>
      <c r="N388" s="13">
        <v>1</v>
      </c>
      <c r="O388" s="13">
        <v>0</v>
      </c>
      <c r="P388" s="13">
        <v>0</v>
      </c>
      <c r="Q388" s="53">
        <v>0</v>
      </c>
      <c r="R388" s="13">
        <v>0</v>
      </c>
      <c r="S388" s="53">
        <v>2</v>
      </c>
      <c r="T388" s="13">
        <v>0</v>
      </c>
      <c r="U388" s="13">
        <v>0</v>
      </c>
      <c r="V388" s="13">
        <v>0</v>
      </c>
      <c r="W388" s="13">
        <v>0</v>
      </c>
      <c r="X388" s="53">
        <v>0</v>
      </c>
      <c r="Y388" s="53">
        <v>0</v>
      </c>
      <c r="Z388" s="52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/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0">
        <v>0</v>
      </c>
      <c r="AU388" s="13">
        <v>0</v>
      </c>
      <c r="AV388" s="53">
        <v>0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4">
        <f t="shared" si="6"/>
        <v>3</v>
      </c>
      <c r="BD388" s="13">
        <v>0</v>
      </c>
    </row>
    <row r="389" spans="1:56" ht="18" x14ac:dyDescent="0.25">
      <c r="A389" s="12">
        <v>2007</v>
      </c>
      <c r="B389" s="13" t="s">
        <v>64</v>
      </c>
      <c r="C389" s="13">
        <v>1</v>
      </c>
      <c r="D389" s="79">
        <v>8</v>
      </c>
      <c r="E389" s="13" t="s">
        <v>61</v>
      </c>
      <c r="F389" s="13" t="s">
        <v>56</v>
      </c>
      <c r="G389" s="13">
        <v>14</v>
      </c>
      <c r="H389" s="13">
        <v>1</v>
      </c>
      <c r="I389" s="13">
        <v>0</v>
      </c>
      <c r="J389" s="13">
        <v>0</v>
      </c>
      <c r="K389" s="53">
        <v>0</v>
      </c>
      <c r="L389" s="53">
        <v>0</v>
      </c>
      <c r="M389" s="13">
        <v>0</v>
      </c>
      <c r="N389" s="13">
        <v>2</v>
      </c>
      <c r="O389" s="13">
        <v>0</v>
      </c>
      <c r="P389" s="13">
        <v>0</v>
      </c>
      <c r="Q389" s="53">
        <v>0</v>
      </c>
      <c r="R389" s="13">
        <v>0</v>
      </c>
      <c r="S389" s="53">
        <v>0</v>
      </c>
      <c r="T389" s="13">
        <v>0</v>
      </c>
      <c r="U389" s="13">
        <v>0</v>
      </c>
      <c r="V389" s="13">
        <v>1</v>
      </c>
      <c r="W389" s="13">
        <v>0</v>
      </c>
      <c r="X389" s="53">
        <v>0</v>
      </c>
      <c r="Y389" s="53">
        <v>0</v>
      </c>
      <c r="Z389" s="52">
        <v>1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/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0">
        <v>0</v>
      </c>
      <c r="AU389" s="13">
        <v>0</v>
      </c>
      <c r="AV389" s="5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4">
        <f t="shared" si="6"/>
        <v>5</v>
      </c>
      <c r="BD389" s="13">
        <v>1</v>
      </c>
    </row>
    <row r="390" spans="1:56" ht="18" x14ac:dyDescent="0.25">
      <c r="A390" s="12">
        <v>2007</v>
      </c>
      <c r="B390" s="13" t="s">
        <v>64</v>
      </c>
      <c r="C390" s="13">
        <v>1</v>
      </c>
      <c r="D390" s="79">
        <v>9</v>
      </c>
      <c r="E390" s="13" t="s">
        <v>61</v>
      </c>
      <c r="F390" s="13" t="s">
        <v>56</v>
      </c>
      <c r="G390" s="13">
        <v>14</v>
      </c>
      <c r="H390" s="13">
        <v>0</v>
      </c>
      <c r="I390" s="13">
        <v>0</v>
      </c>
      <c r="J390" s="13">
        <v>0</v>
      </c>
      <c r="K390" s="53">
        <v>0</v>
      </c>
      <c r="L390" s="53">
        <v>0</v>
      </c>
      <c r="M390" s="13">
        <v>0</v>
      </c>
      <c r="N390" s="13">
        <v>0</v>
      </c>
      <c r="O390" s="13">
        <v>0</v>
      </c>
      <c r="P390" s="13">
        <v>0</v>
      </c>
      <c r="Q390" s="53">
        <v>0</v>
      </c>
      <c r="R390" s="13">
        <v>0</v>
      </c>
      <c r="S390" s="53">
        <v>1</v>
      </c>
      <c r="T390" s="13">
        <v>0</v>
      </c>
      <c r="U390" s="13">
        <v>0</v>
      </c>
      <c r="V390" s="13">
        <v>1</v>
      </c>
      <c r="W390" s="13">
        <v>0</v>
      </c>
      <c r="X390" s="53">
        <v>1</v>
      </c>
      <c r="Y390" s="53">
        <v>0</v>
      </c>
      <c r="Z390" s="52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/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0">
        <v>0</v>
      </c>
      <c r="AU390" s="13">
        <v>0</v>
      </c>
      <c r="AV390" s="53">
        <v>0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4">
        <f t="shared" si="6"/>
        <v>3</v>
      </c>
      <c r="BD390" s="13">
        <v>0</v>
      </c>
    </row>
    <row r="391" spans="1:56" ht="18" x14ac:dyDescent="0.25">
      <c r="A391" s="12">
        <v>2007</v>
      </c>
      <c r="B391" s="13" t="s">
        <v>64</v>
      </c>
      <c r="C391" s="13">
        <v>1</v>
      </c>
      <c r="D391" s="79">
        <v>10</v>
      </c>
      <c r="E391" s="13" t="s">
        <v>61</v>
      </c>
      <c r="F391" s="13" t="s">
        <v>56</v>
      </c>
      <c r="G391" s="13">
        <v>14</v>
      </c>
      <c r="H391" s="13">
        <v>0</v>
      </c>
      <c r="I391" s="13">
        <v>0</v>
      </c>
      <c r="J391" s="13">
        <v>0</v>
      </c>
      <c r="K391" s="53">
        <v>0</v>
      </c>
      <c r="L391" s="53">
        <v>0</v>
      </c>
      <c r="M391" s="13">
        <v>0</v>
      </c>
      <c r="N391" s="13">
        <v>0</v>
      </c>
      <c r="O391" s="13">
        <v>0</v>
      </c>
      <c r="P391" s="13">
        <v>0</v>
      </c>
      <c r="Q391" s="53">
        <v>0</v>
      </c>
      <c r="R391" s="13">
        <v>0</v>
      </c>
      <c r="S391" s="53">
        <v>3</v>
      </c>
      <c r="T391" s="13">
        <v>0</v>
      </c>
      <c r="U391" s="13">
        <v>0</v>
      </c>
      <c r="V391" s="13">
        <v>0</v>
      </c>
      <c r="W391" s="13">
        <v>0</v>
      </c>
      <c r="X391" s="53">
        <v>3</v>
      </c>
      <c r="Y391" s="53">
        <v>1</v>
      </c>
      <c r="Z391" s="52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1</v>
      </c>
      <c r="AK391" s="13">
        <v>0</v>
      </c>
      <c r="AL391" s="13"/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0">
        <v>0</v>
      </c>
      <c r="AU391" s="13">
        <v>0</v>
      </c>
      <c r="AV391" s="53">
        <v>0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4">
        <f t="shared" si="6"/>
        <v>8</v>
      </c>
      <c r="BD391" s="13">
        <v>0</v>
      </c>
    </row>
    <row r="392" spans="1:56" ht="18" x14ac:dyDescent="0.25">
      <c r="A392" s="12">
        <v>2007</v>
      </c>
      <c r="B392" s="13" t="s">
        <v>64</v>
      </c>
      <c r="C392" s="13">
        <v>2</v>
      </c>
      <c r="D392" s="79">
        <v>1</v>
      </c>
      <c r="E392" s="13" t="s">
        <v>61</v>
      </c>
      <c r="F392" s="13" t="s">
        <v>56</v>
      </c>
      <c r="G392" s="13">
        <v>14</v>
      </c>
      <c r="H392" s="13">
        <v>0</v>
      </c>
      <c r="I392" s="13">
        <v>0</v>
      </c>
      <c r="J392" s="13">
        <v>0</v>
      </c>
      <c r="K392" s="53">
        <v>0</v>
      </c>
      <c r="L392" s="53">
        <v>0</v>
      </c>
      <c r="M392" s="13">
        <v>0</v>
      </c>
      <c r="N392" s="13">
        <v>1</v>
      </c>
      <c r="O392" s="13">
        <v>0</v>
      </c>
      <c r="P392" s="13">
        <v>0</v>
      </c>
      <c r="Q392" s="53">
        <v>0</v>
      </c>
      <c r="R392" s="13">
        <v>0</v>
      </c>
      <c r="S392" s="53">
        <v>0</v>
      </c>
      <c r="T392" s="13">
        <v>0</v>
      </c>
      <c r="U392" s="13">
        <v>0</v>
      </c>
      <c r="V392" s="13">
        <v>0</v>
      </c>
      <c r="W392" s="13">
        <v>0</v>
      </c>
      <c r="X392" s="53">
        <v>0</v>
      </c>
      <c r="Y392" s="53">
        <v>0</v>
      </c>
      <c r="Z392" s="52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/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0">
        <v>0</v>
      </c>
      <c r="AU392" s="13">
        <v>0</v>
      </c>
      <c r="AV392" s="53">
        <v>0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4">
        <f t="shared" si="6"/>
        <v>1</v>
      </c>
      <c r="BD392" s="13">
        <v>0</v>
      </c>
    </row>
    <row r="393" spans="1:56" ht="18" x14ac:dyDescent="0.25">
      <c r="A393" s="12">
        <v>2007</v>
      </c>
      <c r="B393" s="13" t="s">
        <v>64</v>
      </c>
      <c r="C393" s="13">
        <v>2</v>
      </c>
      <c r="D393" s="79">
        <v>2</v>
      </c>
      <c r="E393" s="13" t="s">
        <v>61</v>
      </c>
      <c r="F393" s="13" t="s">
        <v>56</v>
      </c>
      <c r="G393" s="13">
        <v>14</v>
      </c>
      <c r="H393" s="13">
        <v>0</v>
      </c>
      <c r="I393" s="13">
        <v>0</v>
      </c>
      <c r="J393" s="13">
        <v>0</v>
      </c>
      <c r="K393" s="53">
        <v>0</v>
      </c>
      <c r="L393" s="53">
        <v>0</v>
      </c>
      <c r="M393" s="13">
        <v>0</v>
      </c>
      <c r="N393" s="13">
        <v>2</v>
      </c>
      <c r="O393" s="13">
        <v>0</v>
      </c>
      <c r="P393" s="13">
        <v>0</v>
      </c>
      <c r="Q393" s="53">
        <v>0</v>
      </c>
      <c r="R393" s="13">
        <v>0</v>
      </c>
      <c r="S393" s="53">
        <v>0</v>
      </c>
      <c r="T393" s="13">
        <v>0</v>
      </c>
      <c r="U393" s="13">
        <v>0</v>
      </c>
      <c r="V393" s="13">
        <v>1</v>
      </c>
      <c r="W393" s="13">
        <v>0</v>
      </c>
      <c r="X393" s="53">
        <v>0</v>
      </c>
      <c r="Y393" s="53">
        <v>0</v>
      </c>
      <c r="Z393" s="52">
        <v>0</v>
      </c>
      <c r="AA393" s="13">
        <v>0</v>
      </c>
      <c r="AB393" s="13">
        <v>0</v>
      </c>
      <c r="AC393" s="13">
        <v>0</v>
      </c>
      <c r="AD393" s="13">
        <v>2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/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0">
        <v>0</v>
      </c>
      <c r="AU393" s="13">
        <v>0</v>
      </c>
      <c r="AV393" s="53">
        <v>0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4">
        <f t="shared" si="6"/>
        <v>5</v>
      </c>
      <c r="BD393" s="13">
        <v>0</v>
      </c>
    </row>
    <row r="394" spans="1:56" ht="18" x14ac:dyDescent="0.25">
      <c r="A394" s="12">
        <v>2007</v>
      </c>
      <c r="B394" s="13" t="s">
        <v>64</v>
      </c>
      <c r="C394" s="13">
        <v>2</v>
      </c>
      <c r="D394" s="79">
        <v>3</v>
      </c>
      <c r="E394" s="13" t="s">
        <v>61</v>
      </c>
      <c r="F394" s="13" t="s">
        <v>56</v>
      </c>
      <c r="G394" s="13">
        <v>14</v>
      </c>
      <c r="H394" s="13">
        <v>2</v>
      </c>
      <c r="I394" s="13">
        <v>0</v>
      </c>
      <c r="J394" s="13">
        <v>0</v>
      </c>
      <c r="K394" s="53">
        <v>0</v>
      </c>
      <c r="L394" s="53">
        <v>0</v>
      </c>
      <c r="M394" s="13">
        <v>0</v>
      </c>
      <c r="N394" s="13">
        <v>2</v>
      </c>
      <c r="O394" s="13">
        <v>0</v>
      </c>
      <c r="P394" s="13">
        <v>0</v>
      </c>
      <c r="Q394" s="53">
        <v>0</v>
      </c>
      <c r="R394" s="13">
        <v>0</v>
      </c>
      <c r="S394" s="53">
        <v>1</v>
      </c>
      <c r="T394" s="13">
        <v>0</v>
      </c>
      <c r="U394" s="13">
        <v>0</v>
      </c>
      <c r="V394" s="13">
        <v>0</v>
      </c>
      <c r="W394" s="13">
        <v>0</v>
      </c>
      <c r="X394" s="53">
        <v>0</v>
      </c>
      <c r="Y394" s="53">
        <v>0</v>
      </c>
      <c r="Z394" s="52">
        <v>2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/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0">
        <v>0</v>
      </c>
      <c r="AU394" s="13">
        <v>0</v>
      </c>
      <c r="AV394" s="5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4">
        <f t="shared" si="6"/>
        <v>7</v>
      </c>
      <c r="BD394" s="13">
        <v>0</v>
      </c>
    </row>
    <row r="395" spans="1:56" ht="18" x14ac:dyDescent="0.25">
      <c r="A395" s="12">
        <v>2007</v>
      </c>
      <c r="B395" s="13" t="s">
        <v>64</v>
      </c>
      <c r="C395" s="13">
        <v>2</v>
      </c>
      <c r="D395" s="79">
        <v>4</v>
      </c>
      <c r="E395" s="13" t="s">
        <v>61</v>
      </c>
      <c r="F395" s="13" t="s">
        <v>56</v>
      </c>
      <c r="G395" s="13">
        <v>14</v>
      </c>
      <c r="H395" s="13">
        <v>1</v>
      </c>
      <c r="I395" s="13">
        <v>0</v>
      </c>
      <c r="J395" s="13">
        <v>0</v>
      </c>
      <c r="K395" s="53">
        <v>0</v>
      </c>
      <c r="L395" s="53">
        <v>0</v>
      </c>
      <c r="M395" s="13">
        <v>0</v>
      </c>
      <c r="N395" s="13">
        <v>2</v>
      </c>
      <c r="O395" s="13">
        <v>0</v>
      </c>
      <c r="P395" s="13">
        <v>0</v>
      </c>
      <c r="Q395" s="53">
        <v>0</v>
      </c>
      <c r="R395" s="13">
        <v>0</v>
      </c>
      <c r="S395" s="53">
        <v>0</v>
      </c>
      <c r="T395" s="13">
        <v>0</v>
      </c>
      <c r="U395" s="13">
        <v>0</v>
      </c>
      <c r="V395" s="13">
        <v>0</v>
      </c>
      <c r="W395" s="13">
        <v>0</v>
      </c>
      <c r="X395" s="53">
        <v>0</v>
      </c>
      <c r="Y395" s="53">
        <v>0</v>
      </c>
      <c r="Z395" s="52">
        <v>1</v>
      </c>
      <c r="AA395" s="13">
        <v>0</v>
      </c>
      <c r="AB395" s="13">
        <v>0</v>
      </c>
      <c r="AC395" s="13">
        <v>0</v>
      </c>
      <c r="AD395" s="13">
        <v>2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/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0">
        <v>0</v>
      </c>
      <c r="AU395" s="13">
        <v>0</v>
      </c>
      <c r="AV395" s="5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4">
        <f t="shared" si="6"/>
        <v>6</v>
      </c>
      <c r="BD395" s="13">
        <v>0</v>
      </c>
    </row>
    <row r="396" spans="1:56" ht="18" x14ac:dyDescent="0.25">
      <c r="A396" s="12">
        <v>2007</v>
      </c>
      <c r="B396" s="13" t="s">
        <v>64</v>
      </c>
      <c r="C396" s="13">
        <v>2</v>
      </c>
      <c r="D396" s="79">
        <v>5</v>
      </c>
      <c r="E396" s="13" t="s">
        <v>61</v>
      </c>
      <c r="F396" s="13" t="s">
        <v>56</v>
      </c>
      <c r="G396" s="13">
        <v>14</v>
      </c>
      <c r="H396" s="13">
        <v>0</v>
      </c>
      <c r="I396" s="13">
        <v>0</v>
      </c>
      <c r="J396" s="13">
        <v>0</v>
      </c>
      <c r="K396" s="53">
        <v>0</v>
      </c>
      <c r="L396" s="53">
        <v>0</v>
      </c>
      <c r="M396" s="13">
        <v>0</v>
      </c>
      <c r="N396" s="13">
        <v>3</v>
      </c>
      <c r="O396" s="13">
        <v>0</v>
      </c>
      <c r="P396" s="13">
        <v>0</v>
      </c>
      <c r="Q396" s="53">
        <v>0</v>
      </c>
      <c r="R396" s="13">
        <v>0</v>
      </c>
      <c r="S396" s="53">
        <v>1</v>
      </c>
      <c r="T396" s="13">
        <v>0</v>
      </c>
      <c r="U396" s="13">
        <v>0</v>
      </c>
      <c r="V396" s="13">
        <v>0</v>
      </c>
      <c r="W396" s="13">
        <v>0</v>
      </c>
      <c r="X396" s="53">
        <v>0</v>
      </c>
      <c r="Y396" s="53">
        <v>0</v>
      </c>
      <c r="Z396" s="52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/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0">
        <v>0</v>
      </c>
      <c r="AU396" s="13">
        <v>0</v>
      </c>
      <c r="AV396" s="5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4">
        <f t="shared" si="6"/>
        <v>4</v>
      </c>
      <c r="BD396" s="13">
        <v>0</v>
      </c>
    </row>
    <row r="397" spans="1:56" ht="18" x14ac:dyDescent="0.25">
      <c r="A397" s="12">
        <v>2007</v>
      </c>
      <c r="B397" s="13" t="s">
        <v>64</v>
      </c>
      <c r="C397" s="13">
        <v>2</v>
      </c>
      <c r="D397" s="79">
        <v>6</v>
      </c>
      <c r="E397" s="13" t="s">
        <v>63</v>
      </c>
      <c r="F397" s="13" t="s">
        <v>56</v>
      </c>
      <c r="G397" s="13">
        <v>14</v>
      </c>
      <c r="H397" s="13">
        <v>0</v>
      </c>
      <c r="I397" s="13">
        <v>0</v>
      </c>
      <c r="J397" s="13">
        <v>0</v>
      </c>
      <c r="K397" s="53">
        <v>0</v>
      </c>
      <c r="L397" s="53">
        <v>0</v>
      </c>
      <c r="M397" s="13">
        <v>0</v>
      </c>
      <c r="N397" s="13">
        <v>0</v>
      </c>
      <c r="O397" s="13">
        <v>0</v>
      </c>
      <c r="P397" s="13">
        <v>0</v>
      </c>
      <c r="Q397" s="53">
        <v>0</v>
      </c>
      <c r="R397" s="13">
        <v>0</v>
      </c>
      <c r="S397" s="53">
        <v>1</v>
      </c>
      <c r="T397" s="13">
        <v>0</v>
      </c>
      <c r="U397" s="13">
        <v>0</v>
      </c>
      <c r="V397" s="13">
        <v>1</v>
      </c>
      <c r="W397" s="13">
        <v>0</v>
      </c>
      <c r="X397" s="53">
        <v>0</v>
      </c>
      <c r="Y397" s="53">
        <v>0</v>
      </c>
      <c r="Z397" s="52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/>
      <c r="AM397" s="13">
        <v>0</v>
      </c>
      <c r="AN397" s="13">
        <v>1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0">
        <v>0</v>
      </c>
      <c r="AU397" s="13">
        <v>0</v>
      </c>
      <c r="AV397" s="5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4">
        <f t="shared" si="6"/>
        <v>3</v>
      </c>
      <c r="BD397" s="13">
        <v>0</v>
      </c>
    </row>
    <row r="398" spans="1:56" ht="18" x14ac:dyDescent="0.25">
      <c r="A398" s="12">
        <v>2007</v>
      </c>
      <c r="B398" s="13" t="s">
        <v>64</v>
      </c>
      <c r="C398" s="13">
        <v>2</v>
      </c>
      <c r="D398" s="79">
        <v>7</v>
      </c>
      <c r="E398" s="13" t="s">
        <v>63</v>
      </c>
      <c r="F398" s="13" t="s">
        <v>56</v>
      </c>
      <c r="G398" s="13">
        <v>14</v>
      </c>
      <c r="H398" s="13">
        <v>0</v>
      </c>
      <c r="I398" s="13">
        <v>0</v>
      </c>
      <c r="J398" s="13">
        <v>0</v>
      </c>
      <c r="K398" s="53">
        <v>0</v>
      </c>
      <c r="L398" s="53">
        <v>0</v>
      </c>
      <c r="M398" s="13">
        <v>0</v>
      </c>
      <c r="N398" s="13">
        <v>1</v>
      </c>
      <c r="O398" s="13">
        <v>0</v>
      </c>
      <c r="P398" s="13">
        <v>0</v>
      </c>
      <c r="Q398" s="53">
        <v>0</v>
      </c>
      <c r="R398" s="13">
        <v>0</v>
      </c>
      <c r="S398" s="53">
        <v>1</v>
      </c>
      <c r="T398" s="13">
        <v>0</v>
      </c>
      <c r="U398" s="13">
        <v>0</v>
      </c>
      <c r="V398" s="13">
        <v>0</v>
      </c>
      <c r="W398" s="13">
        <v>0</v>
      </c>
      <c r="X398" s="53">
        <v>0</v>
      </c>
      <c r="Y398" s="53">
        <v>0</v>
      </c>
      <c r="Z398" s="52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1</v>
      </c>
      <c r="AJ398" s="13">
        <v>0</v>
      </c>
      <c r="AK398" s="13">
        <v>0</v>
      </c>
      <c r="AL398" s="13"/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0">
        <v>0</v>
      </c>
      <c r="AU398" s="13">
        <v>0</v>
      </c>
      <c r="AV398" s="5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4">
        <f t="shared" si="6"/>
        <v>3</v>
      </c>
      <c r="BD398" s="13">
        <v>0</v>
      </c>
    </row>
    <row r="399" spans="1:56" ht="18" x14ac:dyDescent="0.25">
      <c r="A399" s="12">
        <v>2007</v>
      </c>
      <c r="B399" s="13" t="s">
        <v>64</v>
      </c>
      <c r="C399" s="13">
        <v>2</v>
      </c>
      <c r="D399" s="79">
        <v>8</v>
      </c>
      <c r="E399" s="13" t="s">
        <v>63</v>
      </c>
      <c r="F399" s="13" t="s">
        <v>56</v>
      </c>
      <c r="G399" s="13">
        <v>14</v>
      </c>
      <c r="H399" s="13">
        <v>0</v>
      </c>
      <c r="I399" s="13">
        <v>1</v>
      </c>
      <c r="J399" s="13">
        <v>0</v>
      </c>
      <c r="K399" s="53">
        <v>0</v>
      </c>
      <c r="L399" s="53">
        <v>0</v>
      </c>
      <c r="M399" s="13">
        <v>0</v>
      </c>
      <c r="N399" s="13">
        <v>1</v>
      </c>
      <c r="O399" s="13">
        <v>0</v>
      </c>
      <c r="P399" s="13">
        <v>0</v>
      </c>
      <c r="Q399" s="53">
        <v>0</v>
      </c>
      <c r="R399" s="13">
        <v>0</v>
      </c>
      <c r="S399" s="53">
        <v>0</v>
      </c>
      <c r="T399" s="13">
        <v>0</v>
      </c>
      <c r="U399" s="13">
        <v>0</v>
      </c>
      <c r="V399" s="13">
        <v>0</v>
      </c>
      <c r="W399" s="13">
        <v>0</v>
      </c>
      <c r="X399" s="53">
        <v>0</v>
      </c>
      <c r="Y399" s="53">
        <v>0</v>
      </c>
      <c r="Z399" s="52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/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0">
        <v>0</v>
      </c>
      <c r="AU399" s="13">
        <v>0</v>
      </c>
      <c r="AV399" s="5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4">
        <f t="shared" si="6"/>
        <v>2</v>
      </c>
      <c r="BD399" s="13">
        <v>0</v>
      </c>
    </row>
    <row r="400" spans="1:56" ht="18" x14ac:dyDescent="0.25">
      <c r="A400" s="12">
        <v>2007</v>
      </c>
      <c r="B400" s="13" t="s">
        <v>64</v>
      </c>
      <c r="C400" s="13">
        <v>2</v>
      </c>
      <c r="D400" s="79">
        <v>9</v>
      </c>
      <c r="E400" s="13" t="s">
        <v>63</v>
      </c>
      <c r="F400" s="13" t="s">
        <v>56</v>
      </c>
      <c r="G400" s="13">
        <v>14</v>
      </c>
      <c r="H400" s="13">
        <v>0</v>
      </c>
      <c r="I400" s="13">
        <v>0</v>
      </c>
      <c r="J400" s="13">
        <v>0</v>
      </c>
      <c r="K400" s="53">
        <v>0</v>
      </c>
      <c r="L400" s="53">
        <v>0</v>
      </c>
      <c r="M400" s="13">
        <v>0</v>
      </c>
      <c r="N400" s="13">
        <v>1</v>
      </c>
      <c r="O400" s="13">
        <v>0</v>
      </c>
      <c r="P400" s="13">
        <v>0</v>
      </c>
      <c r="Q400" s="53">
        <v>0</v>
      </c>
      <c r="R400" s="13">
        <v>0</v>
      </c>
      <c r="S400" s="53">
        <v>3</v>
      </c>
      <c r="T400" s="13">
        <v>0</v>
      </c>
      <c r="U400" s="13">
        <v>0</v>
      </c>
      <c r="V400" s="13">
        <v>0</v>
      </c>
      <c r="W400" s="13">
        <v>0</v>
      </c>
      <c r="X400" s="53">
        <v>2</v>
      </c>
      <c r="Y400" s="53">
        <v>3</v>
      </c>
      <c r="Z400" s="52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/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0">
        <v>0</v>
      </c>
      <c r="AU400" s="13">
        <v>0</v>
      </c>
      <c r="AV400" s="5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4">
        <f t="shared" si="6"/>
        <v>9</v>
      </c>
      <c r="BD400" s="13">
        <v>0</v>
      </c>
    </row>
    <row r="401" spans="1:56" ht="18" x14ac:dyDescent="0.25">
      <c r="A401" s="12">
        <v>2007</v>
      </c>
      <c r="B401" s="13" t="s">
        <v>64</v>
      </c>
      <c r="C401" s="13">
        <v>2</v>
      </c>
      <c r="D401" s="79">
        <v>10</v>
      </c>
      <c r="E401" s="13" t="s">
        <v>63</v>
      </c>
      <c r="F401" s="13" t="s">
        <v>56</v>
      </c>
      <c r="G401" s="13">
        <v>14</v>
      </c>
      <c r="H401" s="13">
        <v>0</v>
      </c>
      <c r="I401" s="13">
        <v>0</v>
      </c>
      <c r="J401" s="13">
        <v>0</v>
      </c>
      <c r="K401" s="53">
        <v>0</v>
      </c>
      <c r="L401" s="53">
        <v>0</v>
      </c>
      <c r="M401" s="13">
        <v>0</v>
      </c>
      <c r="N401" s="13">
        <v>1</v>
      </c>
      <c r="O401" s="13">
        <v>0</v>
      </c>
      <c r="P401" s="13">
        <v>0</v>
      </c>
      <c r="Q401" s="53">
        <v>0</v>
      </c>
      <c r="R401" s="13">
        <v>0</v>
      </c>
      <c r="S401" s="53">
        <v>1</v>
      </c>
      <c r="T401" s="13">
        <v>0</v>
      </c>
      <c r="U401" s="13">
        <v>0</v>
      </c>
      <c r="V401" s="13">
        <v>1</v>
      </c>
      <c r="W401" s="13">
        <v>0</v>
      </c>
      <c r="X401" s="53">
        <v>0</v>
      </c>
      <c r="Y401" s="53">
        <v>0</v>
      </c>
      <c r="Z401" s="52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1</v>
      </c>
      <c r="AK401" s="13">
        <v>0</v>
      </c>
      <c r="AL401" s="13"/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0">
        <v>0</v>
      </c>
      <c r="AU401" s="13">
        <v>0</v>
      </c>
      <c r="AV401" s="5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4">
        <f t="shared" si="6"/>
        <v>4</v>
      </c>
      <c r="BD401" s="13">
        <v>0</v>
      </c>
    </row>
    <row r="402" spans="1:56" ht="18" x14ac:dyDescent="0.25">
      <c r="A402" s="12">
        <v>2007</v>
      </c>
      <c r="B402" s="13" t="s">
        <v>64</v>
      </c>
      <c r="C402" s="13">
        <v>3</v>
      </c>
      <c r="D402" s="79">
        <v>1</v>
      </c>
      <c r="E402" s="13" t="s">
        <v>61</v>
      </c>
      <c r="F402" s="13" t="s">
        <v>56</v>
      </c>
      <c r="G402" s="13">
        <v>12.8</v>
      </c>
      <c r="H402" s="13">
        <v>0</v>
      </c>
      <c r="I402" s="13">
        <v>0</v>
      </c>
      <c r="J402" s="13">
        <v>0</v>
      </c>
      <c r="K402" s="53">
        <v>0</v>
      </c>
      <c r="L402" s="53">
        <v>0</v>
      </c>
      <c r="M402" s="13">
        <v>0</v>
      </c>
      <c r="N402" s="13">
        <v>0</v>
      </c>
      <c r="O402" s="13">
        <v>0</v>
      </c>
      <c r="P402" s="13">
        <v>0</v>
      </c>
      <c r="Q402" s="53">
        <v>0</v>
      </c>
      <c r="R402" s="13">
        <v>0</v>
      </c>
      <c r="S402" s="53">
        <v>2</v>
      </c>
      <c r="T402" s="13">
        <v>0</v>
      </c>
      <c r="U402" s="13">
        <v>0</v>
      </c>
      <c r="V402" s="13">
        <v>0</v>
      </c>
      <c r="W402" s="13">
        <v>0</v>
      </c>
      <c r="X402" s="53">
        <v>2</v>
      </c>
      <c r="Y402" s="53">
        <v>0</v>
      </c>
      <c r="Z402" s="52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/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0">
        <v>0</v>
      </c>
      <c r="AU402" s="13">
        <v>0</v>
      </c>
      <c r="AV402" s="53">
        <v>0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4">
        <f t="shared" si="6"/>
        <v>4</v>
      </c>
      <c r="BD402" s="13">
        <v>0</v>
      </c>
    </row>
    <row r="403" spans="1:56" ht="18" x14ac:dyDescent="0.25">
      <c r="A403" s="12">
        <v>2007</v>
      </c>
      <c r="B403" s="13" t="s">
        <v>64</v>
      </c>
      <c r="C403" s="13">
        <v>3</v>
      </c>
      <c r="D403" s="79">
        <v>2</v>
      </c>
      <c r="E403" s="13" t="s">
        <v>61</v>
      </c>
      <c r="F403" s="13" t="s">
        <v>56</v>
      </c>
      <c r="G403" s="13">
        <v>12.8</v>
      </c>
      <c r="H403" s="13">
        <v>0</v>
      </c>
      <c r="I403" s="13">
        <v>0</v>
      </c>
      <c r="J403" s="13">
        <v>0</v>
      </c>
      <c r="K403" s="53">
        <v>0</v>
      </c>
      <c r="L403" s="53">
        <v>0</v>
      </c>
      <c r="M403" s="13">
        <v>0</v>
      </c>
      <c r="N403" s="13">
        <v>0</v>
      </c>
      <c r="O403" s="13">
        <v>0</v>
      </c>
      <c r="P403" s="13">
        <v>0</v>
      </c>
      <c r="Q403" s="53">
        <v>0</v>
      </c>
      <c r="R403" s="13">
        <v>0</v>
      </c>
      <c r="S403" s="53">
        <v>0</v>
      </c>
      <c r="T403" s="13">
        <v>0</v>
      </c>
      <c r="U403" s="13">
        <v>0</v>
      </c>
      <c r="V403" s="13">
        <v>1</v>
      </c>
      <c r="W403" s="13">
        <v>0</v>
      </c>
      <c r="X403" s="53">
        <v>1</v>
      </c>
      <c r="Y403" s="53">
        <v>1</v>
      </c>
      <c r="Z403" s="52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/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0">
        <v>0</v>
      </c>
      <c r="AU403" s="13">
        <v>0</v>
      </c>
      <c r="AV403" s="53">
        <v>0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4">
        <f t="shared" si="6"/>
        <v>3</v>
      </c>
      <c r="BD403" s="13">
        <v>0</v>
      </c>
    </row>
    <row r="404" spans="1:56" ht="18" x14ac:dyDescent="0.25">
      <c r="A404" s="12">
        <v>2007</v>
      </c>
      <c r="B404" s="13" t="s">
        <v>64</v>
      </c>
      <c r="C404" s="13">
        <v>3</v>
      </c>
      <c r="D404" s="79">
        <v>3</v>
      </c>
      <c r="E404" s="13" t="s">
        <v>61</v>
      </c>
      <c r="F404" s="13" t="s">
        <v>56</v>
      </c>
      <c r="G404" s="13">
        <v>12.8</v>
      </c>
      <c r="H404" s="13">
        <v>0</v>
      </c>
      <c r="I404" s="13">
        <v>1</v>
      </c>
      <c r="J404" s="13">
        <v>0</v>
      </c>
      <c r="K404" s="53">
        <v>0</v>
      </c>
      <c r="L404" s="53">
        <v>1</v>
      </c>
      <c r="M404" s="13">
        <v>0</v>
      </c>
      <c r="N404" s="13">
        <v>3</v>
      </c>
      <c r="O404" s="13">
        <v>0</v>
      </c>
      <c r="P404" s="13">
        <v>0</v>
      </c>
      <c r="Q404" s="53">
        <v>0</v>
      </c>
      <c r="R404" s="13">
        <v>0</v>
      </c>
      <c r="S404" s="53">
        <v>3</v>
      </c>
      <c r="T404" s="13">
        <v>0</v>
      </c>
      <c r="U404" s="13">
        <v>0</v>
      </c>
      <c r="V404" s="13">
        <v>0</v>
      </c>
      <c r="W404" s="13">
        <v>0</v>
      </c>
      <c r="X404" s="53">
        <v>2</v>
      </c>
      <c r="Y404" s="53">
        <v>1</v>
      </c>
      <c r="Z404" s="52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/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0">
        <v>0</v>
      </c>
      <c r="AU404" s="13">
        <v>0</v>
      </c>
      <c r="AV404" s="53">
        <v>0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4">
        <f t="shared" si="6"/>
        <v>11</v>
      </c>
      <c r="BD404" s="13">
        <v>0</v>
      </c>
    </row>
    <row r="405" spans="1:56" ht="18" x14ac:dyDescent="0.25">
      <c r="A405" s="12">
        <v>2007</v>
      </c>
      <c r="B405" s="13" t="s">
        <v>64</v>
      </c>
      <c r="C405" s="13">
        <v>3</v>
      </c>
      <c r="D405" s="79">
        <v>4</v>
      </c>
      <c r="E405" s="13" t="s">
        <v>61</v>
      </c>
      <c r="F405" s="13" t="s">
        <v>56</v>
      </c>
      <c r="G405" s="13">
        <v>11.9</v>
      </c>
      <c r="H405" s="13">
        <v>0</v>
      </c>
      <c r="I405" s="13">
        <v>0</v>
      </c>
      <c r="J405" s="13">
        <v>0</v>
      </c>
      <c r="K405" s="53">
        <v>0</v>
      </c>
      <c r="L405" s="53">
        <v>0</v>
      </c>
      <c r="M405" s="13">
        <v>0</v>
      </c>
      <c r="N405" s="13">
        <v>1</v>
      </c>
      <c r="O405" s="13">
        <v>0</v>
      </c>
      <c r="P405" s="13">
        <v>0</v>
      </c>
      <c r="Q405" s="53">
        <v>0</v>
      </c>
      <c r="R405" s="13">
        <v>0</v>
      </c>
      <c r="S405" s="53">
        <v>0</v>
      </c>
      <c r="T405" s="13">
        <v>0</v>
      </c>
      <c r="U405" s="13">
        <v>0</v>
      </c>
      <c r="V405" s="13">
        <v>1</v>
      </c>
      <c r="W405" s="13">
        <v>0</v>
      </c>
      <c r="X405" s="53">
        <v>0</v>
      </c>
      <c r="Y405" s="53">
        <v>0</v>
      </c>
      <c r="Z405" s="52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/>
      <c r="AM405" s="13">
        <v>0</v>
      </c>
      <c r="AN405" s="13">
        <v>0</v>
      </c>
      <c r="AO405" s="13">
        <v>0</v>
      </c>
      <c r="AP405" s="13">
        <v>0</v>
      </c>
      <c r="AQ405" s="13">
        <v>0</v>
      </c>
      <c r="AR405" s="13">
        <v>0</v>
      </c>
      <c r="AS405" s="13">
        <v>0</v>
      </c>
      <c r="AT405" s="10">
        <v>0</v>
      </c>
      <c r="AU405" s="13">
        <v>0</v>
      </c>
      <c r="AV405" s="53">
        <v>0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4">
        <f t="shared" si="6"/>
        <v>2</v>
      </c>
      <c r="BD405" s="13">
        <v>0</v>
      </c>
    </row>
    <row r="406" spans="1:56" ht="18" x14ac:dyDescent="0.25">
      <c r="A406" s="12">
        <v>2007</v>
      </c>
      <c r="B406" s="13" t="s">
        <v>64</v>
      </c>
      <c r="C406" s="13">
        <v>3</v>
      </c>
      <c r="D406" s="79">
        <v>5</v>
      </c>
      <c r="E406" s="13" t="s">
        <v>61</v>
      </c>
      <c r="F406" s="13" t="s">
        <v>56</v>
      </c>
      <c r="G406" s="13">
        <v>11.9</v>
      </c>
      <c r="H406" s="13">
        <v>0</v>
      </c>
      <c r="I406" s="13">
        <v>0</v>
      </c>
      <c r="J406" s="13">
        <v>0</v>
      </c>
      <c r="K406" s="53">
        <v>0</v>
      </c>
      <c r="L406" s="53">
        <v>0</v>
      </c>
      <c r="M406" s="13">
        <v>0</v>
      </c>
      <c r="N406" s="13">
        <v>4</v>
      </c>
      <c r="O406" s="13">
        <v>0</v>
      </c>
      <c r="P406" s="13">
        <v>0</v>
      </c>
      <c r="Q406" s="53">
        <v>0</v>
      </c>
      <c r="R406" s="13">
        <v>0</v>
      </c>
      <c r="S406" s="53">
        <v>2</v>
      </c>
      <c r="T406" s="13">
        <v>0</v>
      </c>
      <c r="U406" s="13">
        <v>0</v>
      </c>
      <c r="V406" s="13">
        <v>0</v>
      </c>
      <c r="W406" s="13">
        <v>0</v>
      </c>
      <c r="X406" s="53">
        <v>1</v>
      </c>
      <c r="Y406" s="53">
        <v>0</v>
      </c>
      <c r="Z406" s="52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1</v>
      </c>
      <c r="AK406" s="13">
        <v>0</v>
      </c>
      <c r="AL406" s="13"/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0">
        <v>0</v>
      </c>
      <c r="AU406" s="13">
        <v>0</v>
      </c>
      <c r="AV406" s="53">
        <v>0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4">
        <f t="shared" si="6"/>
        <v>8</v>
      </c>
      <c r="BD406" s="13">
        <v>0</v>
      </c>
    </row>
    <row r="407" spans="1:56" ht="18" x14ac:dyDescent="0.25">
      <c r="A407" s="12">
        <v>2007</v>
      </c>
      <c r="B407" s="13" t="s">
        <v>64</v>
      </c>
      <c r="C407" s="13">
        <v>3</v>
      </c>
      <c r="D407" s="79">
        <v>6</v>
      </c>
      <c r="E407" s="13" t="s">
        <v>63</v>
      </c>
      <c r="F407" s="13" t="s">
        <v>56</v>
      </c>
      <c r="G407" s="13">
        <v>11.9</v>
      </c>
      <c r="H407" s="13">
        <v>0</v>
      </c>
      <c r="I407" s="13">
        <v>0</v>
      </c>
      <c r="J407" s="13">
        <v>0</v>
      </c>
      <c r="K407" s="53">
        <v>0</v>
      </c>
      <c r="L407" s="53">
        <v>0</v>
      </c>
      <c r="M407" s="13">
        <v>0</v>
      </c>
      <c r="N407" s="13">
        <v>2</v>
      </c>
      <c r="O407" s="13">
        <v>0</v>
      </c>
      <c r="P407" s="13">
        <v>0</v>
      </c>
      <c r="Q407" s="53">
        <v>0</v>
      </c>
      <c r="R407" s="13">
        <v>0</v>
      </c>
      <c r="S407" s="53">
        <v>3</v>
      </c>
      <c r="T407" s="13">
        <v>0</v>
      </c>
      <c r="U407" s="13">
        <v>0</v>
      </c>
      <c r="V407" s="13">
        <v>0</v>
      </c>
      <c r="W407" s="13">
        <v>0</v>
      </c>
      <c r="X407" s="53">
        <v>0</v>
      </c>
      <c r="Y407" s="53">
        <v>0</v>
      </c>
      <c r="Z407" s="52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/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0">
        <v>0</v>
      </c>
      <c r="AU407" s="13">
        <v>0</v>
      </c>
      <c r="AV407" s="53">
        <v>0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4">
        <f t="shared" si="6"/>
        <v>5</v>
      </c>
      <c r="BD407" s="13">
        <v>0</v>
      </c>
    </row>
    <row r="408" spans="1:56" ht="18" x14ac:dyDescent="0.25">
      <c r="A408" s="12">
        <v>2007</v>
      </c>
      <c r="B408" s="13" t="s">
        <v>64</v>
      </c>
      <c r="C408" s="13">
        <v>3</v>
      </c>
      <c r="D408" s="79">
        <v>7</v>
      </c>
      <c r="E408" s="13" t="s">
        <v>63</v>
      </c>
      <c r="F408" s="13" t="s">
        <v>56</v>
      </c>
      <c r="G408" s="13">
        <v>11.9</v>
      </c>
      <c r="H408" s="13">
        <v>1</v>
      </c>
      <c r="I408" s="13">
        <v>0</v>
      </c>
      <c r="J408" s="13">
        <v>0</v>
      </c>
      <c r="K408" s="53">
        <v>0</v>
      </c>
      <c r="L408" s="53">
        <v>0</v>
      </c>
      <c r="M408" s="13">
        <v>0</v>
      </c>
      <c r="N408" s="13">
        <v>1</v>
      </c>
      <c r="O408" s="13">
        <v>0</v>
      </c>
      <c r="P408" s="13">
        <v>0</v>
      </c>
      <c r="Q408" s="53">
        <v>0</v>
      </c>
      <c r="R408" s="13">
        <v>0</v>
      </c>
      <c r="S408" s="53">
        <v>2</v>
      </c>
      <c r="T408" s="13">
        <v>0</v>
      </c>
      <c r="U408" s="13">
        <v>0</v>
      </c>
      <c r="V408" s="13">
        <v>0</v>
      </c>
      <c r="W408" s="13">
        <v>0</v>
      </c>
      <c r="X408" s="53">
        <v>0</v>
      </c>
      <c r="Y408" s="53">
        <v>0</v>
      </c>
      <c r="Z408" s="52">
        <v>1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/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0">
        <v>0</v>
      </c>
      <c r="AU408" s="13">
        <v>0</v>
      </c>
      <c r="AV408" s="53">
        <v>0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4">
        <f t="shared" si="6"/>
        <v>5</v>
      </c>
      <c r="BD408" s="13">
        <v>0</v>
      </c>
    </row>
    <row r="409" spans="1:56" ht="18" x14ac:dyDescent="0.25">
      <c r="A409" s="12">
        <v>2007</v>
      </c>
      <c r="B409" s="13" t="s">
        <v>64</v>
      </c>
      <c r="C409" s="13">
        <v>3</v>
      </c>
      <c r="D409" s="79">
        <v>8</v>
      </c>
      <c r="E409" s="13" t="s">
        <v>63</v>
      </c>
      <c r="F409" s="13" t="s">
        <v>56</v>
      </c>
      <c r="G409" s="13">
        <v>11.9</v>
      </c>
      <c r="H409" s="13">
        <v>0</v>
      </c>
      <c r="I409" s="13">
        <v>0</v>
      </c>
      <c r="J409" s="13">
        <v>0</v>
      </c>
      <c r="K409" s="53">
        <v>0</v>
      </c>
      <c r="L409" s="53">
        <v>0</v>
      </c>
      <c r="M409" s="13">
        <v>0</v>
      </c>
      <c r="N409" s="13">
        <v>0</v>
      </c>
      <c r="O409" s="13">
        <v>0</v>
      </c>
      <c r="P409" s="13">
        <v>0</v>
      </c>
      <c r="Q409" s="53">
        <v>0</v>
      </c>
      <c r="R409" s="13">
        <v>0</v>
      </c>
      <c r="S409" s="53">
        <v>2</v>
      </c>
      <c r="T409" s="13">
        <v>0</v>
      </c>
      <c r="U409" s="13">
        <v>0</v>
      </c>
      <c r="V409" s="13">
        <v>0</v>
      </c>
      <c r="W409" s="13">
        <v>0</v>
      </c>
      <c r="X409" s="53">
        <v>0</v>
      </c>
      <c r="Y409" s="53">
        <v>0</v>
      </c>
      <c r="Z409" s="52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/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0">
        <v>0</v>
      </c>
      <c r="AU409" s="13">
        <v>0</v>
      </c>
      <c r="AV409" s="53">
        <v>0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4">
        <f t="shared" si="6"/>
        <v>2</v>
      </c>
      <c r="BD409" s="13">
        <v>0</v>
      </c>
    </row>
    <row r="410" spans="1:56" ht="18" x14ac:dyDescent="0.25">
      <c r="A410" s="12">
        <v>2007</v>
      </c>
      <c r="B410" s="13" t="s">
        <v>64</v>
      </c>
      <c r="C410" s="13">
        <v>3</v>
      </c>
      <c r="D410" s="79">
        <v>9</v>
      </c>
      <c r="E410" s="13" t="s">
        <v>63</v>
      </c>
      <c r="F410" s="13" t="s">
        <v>56</v>
      </c>
      <c r="G410" s="13">
        <v>11.9</v>
      </c>
      <c r="H410" s="13">
        <v>0</v>
      </c>
      <c r="I410" s="13">
        <v>0</v>
      </c>
      <c r="J410" s="13">
        <v>0</v>
      </c>
      <c r="K410" s="53">
        <v>0</v>
      </c>
      <c r="L410" s="53">
        <v>0</v>
      </c>
      <c r="M410" s="13">
        <v>0</v>
      </c>
      <c r="N410" s="13">
        <v>1</v>
      </c>
      <c r="O410" s="13">
        <v>0</v>
      </c>
      <c r="P410" s="13">
        <v>0</v>
      </c>
      <c r="Q410" s="53">
        <v>0</v>
      </c>
      <c r="R410" s="13">
        <v>0</v>
      </c>
      <c r="S410" s="53">
        <v>1</v>
      </c>
      <c r="T410" s="13">
        <v>0</v>
      </c>
      <c r="U410" s="13">
        <v>0</v>
      </c>
      <c r="V410" s="13">
        <v>0</v>
      </c>
      <c r="W410" s="13">
        <v>0</v>
      </c>
      <c r="X410" s="53">
        <v>0</v>
      </c>
      <c r="Y410" s="53">
        <v>0</v>
      </c>
      <c r="Z410" s="52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/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0">
        <v>0</v>
      </c>
      <c r="AU410" s="13">
        <v>0</v>
      </c>
      <c r="AV410" s="53">
        <v>0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4">
        <f t="shared" si="6"/>
        <v>2</v>
      </c>
      <c r="BD410" s="13">
        <v>0</v>
      </c>
    </row>
    <row r="411" spans="1:56" ht="18" x14ac:dyDescent="0.25">
      <c r="A411" s="12">
        <v>2007</v>
      </c>
      <c r="B411" s="13" t="s">
        <v>64</v>
      </c>
      <c r="C411" s="13">
        <v>3</v>
      </c>
      <c r="D411" s="79">
        <v>10</v>
      </c>
      <c r="E411" s="13" t="s">
        <v>63</v>
      </c>
      <c r="F411" s="13" t="s">
        <v>56</v>
      </c>
      <c r="G411" s="13">
        <v>11.9</v>
      </c>
      <c r="H411" s="13">
        <v>1</v>
      </c>
      <c r="I411" s="13">
        <v>0</v>
      </c>
      <c r="J411" s="13">
        <v>0</v>
      </c>
      <c r="K411" s="53">
        <v>0</v>
      </c>
      <c r="L411" s="53">
        <v>0</v>
      </c>
      <c r="M411" s="13">
        <v>0</v>
      </c>
      <c r="N411" s="13">
        <v>0</v>
      </c>
      <c r="O411" s="13">
        <v>0</v>
      </c>
      <c r="P411" s="13">
        <v>0</v>
      </c>
      <c r="Q411" s="53">
        <v>0</v>
      </c>
      <c r="R411" s="13">
        <v>0</v>
      </c>
      <c r="S411" s="53">
        <v>1</v>
      </c>
      <c r="T411" s="13">
        <v>0</v>
      </c>
      <c r="U411" s="13">
        <v>0</v>
      </c>
      <c r="V411" s="13">
        <v>0</v>
      </c>
      <c r="W411" s="13">
        <v>0</v>
      </c>
      <c r="X411" s="53">
        <v>0</v>
      </c>
      <c r="Y411" s="53">
        <v>0</v>
      </c>
      <c r="Z411" s="52">
        <v>1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3</v>
      </c>
      <c r="AJ411" s="13">
        <v>0</v>
      </c>
      <c r="AK411" s="13">
        <v>0</v>
      </c>
      <c r="AL411" s="13"/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0">
        <v>0</v>
      </c>
      <c r="AU411" s="13">
        <v>0</v>
      </c>
      <c r="AV411" s="53">
        <v>0</v>
      </c>
      <c r="AW411" s="13">
        <v>0</v>
      </c>
      <c r="AX411" s="13">
        <v>0</v>
      </c>
      <c r="AY411" s="13">
        <v>0</v>
      </c>
      <c r="AZ411" s="13">
        <v>0</v>
      </c>
      <c r="BA411" s="13">
        <v>0</v>
      </c>
      <c r="BB411" s="14">
        <f t="shared" si="6"/>
        <v>6</v>
      </c>
      <c r="BD411" s="13">
        <v>0</v>
      </c>
    </row>
    <row r="412" spans="1:56" ht="18" x14ac:dyDescent="0.25">
      <c r="A412" s="12">
        <v>2007</v>
      </c>
      <c r="B412" s="13" t="s">
        <v>64</v>
      </c>
      <c r="C412" s="13">
        <v>4</v>
      </c>
      <c r="D412" s="79">
        <v>1</v>
      </c>
      <c r="E412" s="13" t="s">
        <v>61</v>
      </c>
      <c r="F412" s="13" t="s">
        <v>56</v>
      </c>
      <c r="G412" s="13">
        <v>11.9</v>
      </c>
      <c r="H412" s="13">
        <v>0</v>
      </c>
      <c r="I412" s="13">
        <v>0</v>
      </c>
      <c r="J412" s="13">
        <v>0</v>
      </c>
      <c r="K412" s="53">
        <v>0</v>
      </c>
      <c r="L412" s="53">
        <v>0</v>
      </c>
      <c r="M412" s="13">
        <v>0</v>
      </c>
      <c r="N412" s="13">
        <v>0</v>
      </c>
      <c r="O412" s="13">
        <v>0</v>
      </c>
      <c r="P412" s="13">
        <v>0</v>
      </c>
      <c r="Q412" s="53">
        <v>0</v>
      </c>
      <c r="R412" s="13">
        <v>0</v>
      </c>
      <c r="S412" s="53">
        <v>4</v>
      </c>
      <c r="T412" s="13">
        <v>0</v>
      </c>
      <c r="U412" s="13">
        <v>0</v>
      </c>
      <c r="V412" s="13">
        <v>2</v>
      </c>
      <c r="W412" s="13">
        <v>0</v>
      </c>
      <c r="X412" s="53">
        <v>0</v>
      </c>
      <c r="Y412" s="53">
        <v>2</v>
      </c>
      <c r="Z412" s="52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/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0">
        <v>0</v>
      </c>
      <c r="AU412" s="13">
        <v>0</v>
      </c>
      <c r="AV412" s="53">
        <v>0</v>
      </c>
      <c r="AW412" s="13">
        <v>0</v>
      </c>
      <c r="AX412" s="13">
        <v>0</v>
      </c>
      <c r="AY412" s="13">
        <v>0</v>
      </c>
      <c r="AZ412" s="13">
        <v>0</v>
      </c>
      <c r="BA412" s="13">
        <v>0</v>
      </c>
      <c r="BB412" s="14">
        <f t="shared" si="6"/>
        <v>8</v>
      </c>
      <c r="BD412" s="13">
        <v>0</v>
      </c>
    </row>
    <row r="413" spans="1:56" ht="18" x14ac:dyDescent="0.25">
      <c r="A413" s="12">
        <v>2007</v>
      </c>
      <c r="B413" s="13" t="s">
        <v>64</v>
      </c>
      <c r="C413" s="13">
        <v>4</v>
      </c>
      <c r="D413" s="79">
        <v>2</v>
      </c>
      <c r="E413" s="13" t="s">
        <v>61</v>
      </c>
      <c r="F413" s="13" t="s">
        <v>56</v>
      </c>
      <c r="G413" s="13">
        <v>11.9</v>
      </c>
      <c r="H413" s="13">
        <v>0</v>
      </c>
      <c r="I413" s="13">
        <v>0</v>
      </c>
      <c r="J413" s="13">
        <v>0</v>
      </c>
      <c r="K413" s="53">
        <v>0</v>
      </c>
      <c r="L413" s="53">
        <v>0</v>
      </c>
      <c r="M413" s="13">
        <v>0</v>
      </c>
      <c r="N413" s="13">
        <v>0</v>
      </c>
      <c r="O413" s="13">
        <v>0</v>
      </c>
      <c r="P413" s="13">
        <v>0</v>
      </c>
      <c r="Q413" s="53">
        <v>0</v>
      </c>
      <c r="R413" s="13">
        <v>0</v>
      </c>
      <c r="S413" s="53">
        <v>3</v>
      </c>
      <c r="T413" s="13">
        <v>0</v>
      </c>
      <c r="U413" s="13">
        <v>0</v>
      </c>
      <c r="V413" s="13">
        <v>1</v>
      </c>
      <c r="W413" s="13">
        <v>0</v>
      </c>
      <c r="X413" s="53">
        <v>3</v>
      </c>
      <c r="Y413" s="53">
        <v>2</v>
      </c>
      <c r="Z413" s="52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2</v>
      </c>
      <c r="AJ413" s="13">
        <v>1</v>
      </c>
      <c r="AK413" s="13">
        <v>0</v>
      </c>
      <c r="AL413" s="13"/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0">
        <v>0</v>
      </c>
      <c r="AU413" s="13">
        <v>0</v>
      </c>
      <c r="AV413" s="53">
        <v>0</v>
      </c>
      <c r="AW413" s="13">
        <v>0</v>
      </c>
      <c r="AX413" s="13">
        <v>0</v>
      </c>
      <c r="AY413" s="13">
        <v>0</v>
      </c>
      <c r="AZ413" s="13">
        <v>0</v>
      </c>
      <c r="BA413" s="13">
        <v>0</v>
      </c>
      <c r="BB413" s="14">
        <f t="shared" si="6"/>
        <v>12</v>
      </c>
      <c r="BD413" s="13">
        <v>1</v>
      </c>
    </row>
    <row r="414" spans="1:56" ht="18" x14ac:dyDescent="0.25">
      <c r="A414" s="12">
        <v>2007</v>
      </c>
      <c r="B414" s="13" t="s">
        <v>64</v>
      </c>
      <c r="C414" s="13">
        <v>4</v>
      </c>
      <c r="D414" s="79">
        <v>3</v>
      </c>
      <c r="E414" s="13" t="s">
        <v>61</v>
      </c>
      <c r="F414" s="13" t="s">
        <v>56</v>
      </c>
      <c r="G414" s="13">
        <v>11.9</v>
      </c>
      <c r="H414" s="13">
        <v>0</v>
      </c>
      <c r="I414" s="13">
        <v>0</v>
      </c>
      <c r="J414" s="13">
        <v>0</v>
      </c>
      <c r="K414" s="53">
        <v>0</v>
      </c>
      <c r="L414" s="53">
        <v>0</v>
      </c>
      <c r="M414" s="13">
        <v>0</v>
      </c>
      <c r="N414" s="13">
        <v>1</v>
      </c>
      <c r="O414" s="13">
        <v>0</v>
      </c>
      <c r="P414" s="13">
        <v>0</v>
      </c>
      <c r="Q414" s="53">
        <v>0</v>
      </c>
      <c r="R414" s="13">
        <v>0</v>
      </c>
      <c r="S414" s="53">
        <v>3</v>
      </c>
      <c r="T414" s="13">
        <v>0</v>
      </c>
      <c r="U414" s="13">
        <v>0</v>
      </c>
      <c r="V414" s="13">
        <v>0</v>
      </c>
      <c r="W414" s="13">
        <v>0</v>
      </c>
      <c r="X414" s="53">
        <v>0</v>
      </c>
      <c r="Y414" s="53">
        <v>0</v>
      </c>
      <c r="Z414" s="52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/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0">
        <v>0</v>
      </c>
      <c r="AU414" s="13">
        <v>0</v>
      </c>
      <c r="AV414" s="53">
        <v>0</v>
      </c>
      <c r="AW414" s="13">
        <v>0</v>
      </c>
      <c r="AX414" s="13">
        <v>0</v>
      </c>
      <c r="AY414" s="13">
        <v>0</v>
      </c>
      <c r="AZ414" s="13">
        <v>0</v>
      </c>
      <c r="BA414" s="13">
        <v>0</v>
      </c>
      <c r="BB414" s="14">
        <f t="shared" si="6"/>
        <v>4</v>
      </c>
      <c r="BD414" s="13">
        <v>0</v>
      </c>
    </row>
    <row r="415" spans="1:56" ht="18" x14ac:dyDescent="0.25">
      <c r="A415" s="12">
        <v>2007</v>
      </c>
      <c r="B415" s="13" t="s">
        <v>64</v>
      </c>
      <c r="C415" s="13">
        <v>4</v>
      </c>
      <c r="D415" s="79">
        <v>4</v>
      </c>
      <c r="E415" s="13" t="s">
        <v>61</v>
      </c>
      <c r="F415" s="13" t="s">
        <v>56</v>
      </c>
      <c r="G415" s="13">
        <v>11.9</v>
      </c>
      <c r="H415" s="13">
        <v>0</v>
      </c>
      <c r="I415" s="13">
        <v>0</v>
      </c>
      <c r="J415" s="13">
        <v>0</v>
      </c>
      <c r="K415" s="53">
        <v>0</v>
      </c>
      <c r="L415" s="53">
        <v>0</v>
      </c>
      <c r="M415" s="13">
        <v>0</v>
      </c>
      <c r="N415" s="13">
        <v>3</v>
      </c>
      <c r="O415" s="13">
        <v>0</v>
      </c>
      <c r="P415" s="13">
        <v>0</v>
      </c>
      <c r="Q415" s="53">
        <v>0</v>
      </c>
      <c r="R415" s="13">
        <v>0</v>
      </c>
      <c r="S415" s="53">
        <v>1</v>
      </c>
      <c r="T415" s="13">
        <v>0</v>
      </c>
      <c r="U415" s="13">
        <v>0</v>
      </c>
      <c r="V415" s="13">
        <v>1</v>
      </c>
      <c r="W415" s="13">
        <v>0</v>
      </c>
      <c r="X415" s="53">
        <v>0</v>
      </c>
      <c r="Y415" s="53">
        <v>0</v>
      </c>
      <c r="Z415" s="52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/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0">
        <v>0</v>
      </c>
      <c r="AU415" s="13">
        <v>0</v>
      </c>
      <c r="AV415" s="53">
        <v>0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4">
        <f t="shared" si="6"/>
        <v>5</v>
      </c>
      <c r="BD415" s="13">
        <v>0</v>
      </c>
    </row>
    <row r="416" spans="1:56" ht="18" x14ac:dyDescent="0.25">
      <c r="A416" s="12">
        <v>2007</v>
      </c>
      <c r="B416" s="13" t="s">
        <v>64</v>
      </c>
      <c r="C416" s="13">
        <v>4</v>
      </c>
      <c r="D416" s="79">
        <v>5</v>
      </c>
      <c r="E416" s="13" t="s">
        <v>61</v>
      </c>
      <c r="F416" s="13" t="s">
        <v>56</v>
      </c>
      <c r="G416" s="13">
        <v>4.2</v>
      </c>
      <c r="H416" s="13">
        <v>0</v>
      </c>
      <c r="I416" s="13">
        <v>0</v>
      </c>
      <c r="J416" s="13">
        <v>0</v>
      </c>
      <c r="K416" s="53">
        <v>0</v>
      </c>
      <c r="L416" s="53">
        <v>1</v>
      </c>
      <c r="M416" s="13">
        <v>0</v>
      </c>
      <c r="N416" s="13">
        <v>0</v>
      </c>
      <c r="O416" s="13">
        <v>0</v>
      </c>
      <c r="P416" s="13">
        <v>0</v>
      </c>
      <c r="Q416" s="53">
        <v>0</v>
      </c>
      <c r="R416" s="13">
        <v>0</v>
      </c>
      <c r="S416" s="53">
        <v>1</v>
      </c>
      <c r="T416" s="13">
        <v>0</v>
      </c>
      <c r="U416" s="13">
        <v>0</v>
      </c>
      <c r="V416" s="13">
        <v>0</v>
      </c>
      <c r="W416" s="13">
        <v>0</v>
      </c>
      <c r="X416" s="53">
        <v>0</v>
      </c>
      <c r="Y416" s="53">
        <v>0</v>
      </c>
      <c r="Z416" s="52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/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0">
        <v>0</v>
      </c>
      <c r="AU416" s="13">
        <v>0</v>
      </c>
      <c r="AV416" s="53">
        <v>0</v>
      </c>
      <c r="AW416" s="13">
        <v>0</v>
      </c>
      <c r="AX416" s="13">
        <v>0</v>
      </c>
      <c r="AY416" s="13">
        <v>0</v>
      </c>
      <c r="AZ416" s="13">
        <v>0</v>
      </c>
      <c r="BA416" s="13">
        <v>0</v>
      </c>
      <c r="BB416" s="14">
        <f t="shared" si="6"/>
        <v>2</v>
      </c>
      <c r="BD416" s="13">
        <v>0</v>
      </c>
    </row>
    <row r="417" spans="1:56" ht="18" x14ac:dyDescent="0.25">
      <c r="A417" s="12">
        <v>2007</v>
      </c>
      <c r="B417" s="13" t="s">
        <v>64</v>
      </c>
      <c r="C417" s="13">
        <v>4</v>
      </c>
      <c r="D417" s="79">
        <v>6</v>
      </c>
      <c r="E417" s="13" t="s">
        <v>61</v>
      </c>
      <c r="F417" s="13" t="s">
        <v>56</v>
      </c>
      <c r="G417" s="13">
        <v>4.2</v>
      </c>
      <c r="H417" s="13">
        <v>0</v>
      </c>
      <c r="I417" s="13">
        <v>0</v>
      </c>
      <c r="J417" s="13">
        <v>0</v>
      </c>
      <c r="K417" s="53">
        <v>0</v>
      </c>
      <c r="L417" s="53">
        <v>0</v>
      </c>
      <c r="M417" s="13">
        <v>0</v>
      </c>
      <c r="N417" s="13">
        <v>1</v>
      </c>
      <c r="O417" s="13">
        <v>0</v>
      </c>
      <c r="P417" s="13">
        <v>0</v>
      </c>
      <c r="Q417" s="53">
        <v>0</v>
      </c>
      <c r="R417" s="13">
        <v>0</v>
      </c>
      <c r="S417" s="53">
        <v>0</v>
      </c>
      <c r="T417" s="13">
        <v>0</v>
      </c>
      <c r="U417" s="13">
        <v>0</v>
      </c>
      <c r="V417" s="13">
        <v>0</v>
      </c>
      <c r="W417" s="13">
        <v>0</v>
      </c>
      <c r="X417" s="53">
        <v>0</v>
      </c>
      <c r="Y417" s="53">
        <v>0</v>
      </c>
      <c r="Z417" s="52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1</v>
      </c>
      <c r="AK417" s="13">
        <v>0</v>
      </c>
      <c r="AL417" s="13"/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0">
        <v>0</v>
      </c>
      <c r="AU417" s="13">
        <v>0</v>
      </c>
      <c r="AV417" s="5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4">
        <f t="shared" si="6"/>
        <v>2</v>
      </c>
      <c r="BD417" s="13">
        <v>1</v>
      </c>
    </row>
    <row r="418" spans="1:56" ht="18" x14ac:dyDescent="0.25">
      <c r="A418" s="12">
        <v>2007</v>
      </c>
      <c r="B418" s="13" t="s">
        <v>64</v>
      </c>
      <c r="C418" s="13">
        <v>4</v>
      </c>
      <c r="D418" s="79">
        <v>7</v>
      </c>
      <c r="E418" s="13" t="s">
        <v>61</v>
      </c>
      <c r="F418" s="13" t="s">
        <v>56</v>
      </c>
      <c r="G418" s="13">
        <v>4.2</v>
      </c>
      <c r="H418" s="13">
        <v>0</v>
      </c>
      <c r="I418" s="13">
        <v>0</v>
      </c>
      <c r="J418" s="13">
        <v>0</v>
      </c>
      <c r="K418" s="53">
        <v>0</v>
      </c>
      <c r="L418" s="53">
        <v>0</v>
      </c>
      <c r="M418" s="13">
        <v>0</v>
      </c>
      <c r="N418" s="13">
        <v>3</v>
      </c>
      <c r="O418" s="13">
        <v>0</v>
      </c>
      <c r="P418" s="13">
        <v>0</v>
      </c>
      <c r="Q418" s="53">
        <v>0</v>
      </c>
      <c r="R418" s="13">
        <v>0</v>
      </c>
      <c r="S418" s="53">
        <v>1</v>
      </c>
      <c r="T418" s="13">
        <v>0</v>
      </c>
      <c r="U418" s="13">
        <v>0</v>
      </c>
      <c r="V418" s="13">
        <v>0</v>
      </c>
      <c r="W418" s="13">
        <v>0</v>
      </c>
      <c r="X418" s="53">
        <v>0</v>
      </c>
      <c r="Y418" s="53">
        <v>0</v>
      </c>
      <c r="Z418" s="52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/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0">
        <v>0</v>
      </c>
      <c r="AU418" s="13">
        <v>0</v>
      </c>
      <c r="AV418" s="53">
        <v>0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4">
        <f t="shared" si="6"/>
        <v>4</v>
      </c>
      <c r="BD418" s="13">
        <v>0</v>
      </c>
    </row>
    <row r="419" spans="1:56" ht="18" x14ac:dyDescent="0.25">
      <c r="A419" s="12">
        <v>2007</v>
      </c>
      <c r="B419" s="13" t="s">
        <v>64</v>
      </c>
      <c r="C419" s="13">
        <v>4</v>
      </c>
      <c r="D419" s="79">
        <v>8</v>
      </c>
      <c r="E419" s="13" t="s">
        <v>61</v>
      </c>
      <c r="F419" s="13" t="s">
        <v>56</v>
      </c>
      <c r="G419" s="13">
        <v>4.2</v>
      </c>
      <c r="H419" s="13">
        <v>1</v>
      </c>
      <c r="I419" s="13">
        <v>0</v>
      </c>
      <c r="J419" s="13">
        <v>0</v>
      </c>
      <c r="K419" s="53">
        <v>0</v>
      </c>
      <c r="L419" s="53">
        <v>0</v>
      </c>
      <c r="M419" s="13">
        <v>0</v>
      </c>
      <c r="N419" s="13">
        <v>3</v>
      </c>
      <c r="O419" s="13">
        <v>0</v>
      </c>
      <c r="P419" s="13">
        <v>0</v>
      </c>
      <c r="Q419" s="53">
        <v>0</v>
      </c>
      <c r="R419" s="13">
        <v>0</v>
      </c>
      <c r="S419" s="53">
        <v>0</v>
      </c>
      <c r="T419" s="13">
        <v>0</v>
      </c>
      <c r="U419" s="13">
        <v>0</v>
      </c>
      <c r="V419" s="13">
        <v>0</v>
      </c>
      <c r="W419" s="13">
        <v>0</v>
      </c>
      <c r="X419" s="53">
        <v>0</v>
      </c>
      <c r="Y419" s="53">
        <v>0</v>
      </c>
      <c r="Z419" s="52">
        <v>1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1</v>
      </c>
      <c r="AJ419" s="13">
        <v>0</v>
      </c>
      <c r="AK419" s="13">
        <v>0</v>
      </c>
      <c r="AL419" s="13"/>
      <c r="AM419" s="13">
        <v>0</v>
      </c>
      <c r="AN419" s="13">
        <v>0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0">
        <v>0</v>
      </c>
      <c r="AU419" s="13">
        <v>0</v>
      </c>
      <c r="AV419" s="5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4">
        <f t="shared" si="6"/>
        <v>6</v>
      </c>
      <c r="BD419" s="13">
        <v>0</v>
      </c>
    </row>
    <row r="420" spans="1:56" ht="18" x14ac:dyDescent="0.25">
      <c r="A420" s="12">
        <v>2007</v>
      </c>
      <c r="B420" s="13" t="s">
        <v>64</v>
      </c>
      <c r="C420" s="13">
        <v>4</v>
      </c>
      <c r="D420" s="79">
        <v>9</v>
      </c>
      <c r="E420" s="13" t="s">
        <v>61</v>
      </c>
      <c r="F420" s="13" t="s">
        <v>56</v>
      </c>
      <c r="G420" s="13">
        <v>4.2</v>
      </c>
      <c r="H420" s="13">
        <v>3</v>
      </c>
      <c r="I420" s="13">
        <v>0</v>
      </c>
      <c r="J420" s="13">
        <v>0</v>
      </c>
      <c r="K420" s="53">
        <v>0</v>
      </c>
      <c r="L420" s="53">
        <v>0</v>
      </c>
      <c r="M420" s="13">
        <v>0</v>
      </c>
      <c r="N420" s="13">
        <v>3</v>
      </c>
      <c r="O420" s="13">
        <v>0</v>
      </c>
      <c r="P420" s="13">
        <v>0</v>
      </c>
      <c r="Q420" s="53">
        <v>0</v>
      </c>
      <c r="R420" s="13">
        <v>0</v>
      </c>
      <c r="S420" s="53">
        <v>0</v>
      </c>
      <c r="T420" s="13">
        <v>0</v>
      </c>
      <c r="U420" s="13">
        <v>0</v>
      </c>
      <c r="V420" s="13">
        <v>0</v>
      </c>
      <c r="W420" s="13">
        <v>0</v>
      </c>
      <c r="X420" s="53">
        <v>0</v>
      </c>
      <c r="Y420" s="53">
        <v>0</v>
      </c>
      <c r="Z420" s="52">
        <v>3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/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0">
        <v>0</v>
      </c>
      <c r="AU420" s="13">
        <v>0</v>
      </c>
      <c r="AV420" s="53">
        <v>0</v>
      </c>
      <c r="AW420" s="13">
        <v>0</v>
      </c>
      <c r="AX420" s="13">
        <v>0</v>
      </c>
      <c r="AY420" s="13">
        <v>0</v>
      </c>
      <c r="AZ420" s="13">
        <v>0</v>
      </c>
      <c r="BA420" s="13">
        <v>0</v>
      </c>
      <c r="BB420" s="14">
        <f t="shared" si="6"/>
        <v>9</v>
      </c>
      <c r="BD420" s="13">
        <v>0</v>
      </c>
    </row>
    <row r="421" spans="1:56" ht="18" x14ac:dyDescent="0.25">
      <c r="A421" s="12">
        <v>2007</v>
      </c>
      <c r="B421" s="13" t="s">
        <v>64</v>
      </c>
      <c r="C421" s="13">
        <v>4</v>
      </c>
      <c r="D421" s="79">
        <v>10</v>
      </c>
      <c r="E421" s="13" t="s">
        <v>61</v>
      </c>
      <c r="F421" s="13" t="s">
        <v>56</v>
      </c>
      <c r="G421" s="13">
        <v>4.2</v>
      </c>
      <c r="H421" s="13">
        <v>1</v>
      </c>
      <c r="I421" s="13">
        <v>0</v>
      </c>
      <c r="J421" s="13">
        <v>0</v>
      </c>
      <c r="K421" s="53">
        <v>0</v>
      </c>
      <c r="L421" s="53">
        <v>0</v>
      </c>
      <c r="M421" s="13">
        <v>0</v>
      </c>
      <c r="N421" s="13">
        <v>1</v>
      </c>
      <c r="O421" s="13">
        <v>0</v>
      </c>
      <c r="P421" s="13">
        <v>0</v>
      </c>
      <c r="Q421" s="53">
        <v>0</v>
      </c>
      <c r="R421" s="13">
        <v>0</v>
      </c>
      <c r="S421" s="53">
        <v>1</v>
      </c>
      <c r="T421" s="13">
        <v>0</v>
      </c>
      <c r="U421" s="13">
        <v>0</v>
      </c>
      <c r="V421" s="13">
        <v>1</v>
      </c>
      <c r="W421" s="13">
        <v>0</v>
      </c>
      <c r="X421" s="53">
        <v>0</v>
      </c>
      <c r="Y421" s="53">
        <v>0</v>
      </c>
      <c r="Z421" s="52">
        <v>1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/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0">
        <v>0</v>
      </c>
      <c r="AU421" s="13">
        <v>0</v>
      </c>
      <c r="AV421" s="5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4">
        <f t="shared" si="6"/>
        <v>5</v>
      </c>
      <c r="BD421" s="13">
        <v>0</v>
      </c>
    </row>
    <row r="422" spans="1:56" ht="18" x14ac:dyDescent="0.25">
      <c r="A422" s="12">
        <v>2007</v>
      </c>
      <c r="B422" s="13" t="s">
        <v>64</v>
      </c>
      <c r="C422" s="13">
        <v>5</v>
      </c>
      <c r="D422" s="79">
        <v>1</v>
      </c>
      <c r="E422" s="13" t="s">
        <v>61</v>
      </c>
      <c r="F422" s="13" t="s">
        <v>56</v>
      </c>
      <c r="G422" s="13">
        <v>4.2</v>
      </c>
      <c r="H422" s="13">
        <v>0</v>
      </c>
      <c r="I422" s="13">
        <v>0</v>
      </c>
      <c r="J422" s="13">
        <v>0</v>
      </c>
      <c r="K422" s="53">
        <v>0</v>
      </c>
      <c r="L422" s="53">
        <v>0</v>
      </c>
      <c r="M422" s="13">
        <v>0</v>
      </c>
      <c r="N422" s="13">
        <v>3</v>
      </c>
      <c r="O422" s="13">
        <v>0</v>
      </c>
      <c r="P422" s="13">
        <v>0</v>
      </c>
      <c r="Q422" s="53">
        <v>0</v>
      </c>
      <c r="R422" s="13">
        <v>0</v>
      </c>
      <c r="S422" s="53">
        <v>6</v>
      </c>
      <c r="T422" s="13">
        <v>0</v>
      </c>
      <c r="U422" s="13">
        <v>0</v>
      </c>
      <c r="V422" s="13">
        <v>1</v>
      </c>
      <c r="W422" s="13">
        <v>0</v>
      </c>
      <c r="X422" s="53">
        <v>0</v>
      </c>
      <c r="Y422" s="53">
        <v>0</v>
      </c>
      <c r="Z422" s="52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1</v>
      </c>
      <c r="AJ422" s="13">
        <v>0</v>
      </c>
      <c r="AK422" s="13">
        <v>0</v>
      </c>
      <c r="AL422" s="13"/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0">
        <v>0</v>
      </c>
      <c r="AU422" s="13">
        <v>0</v>
      </c>
      <c r="AV422" s="53">
        <v>0</v>
      </c>
      <c r="AW422" s="13">
        <v>0</v>
      </c>
      <c r="AX422" s="13">
        <v>0</v>
      </c>
      <c r="AY422" s="13">
        <v>0</v>
      </c>
      <c r="AZ422" s="13">
        <v>0</v>
      </c>
      <c r="BA422" s="13">
        <v>0</v>
      </c>
      <c r="BB422" s="14">
        <f t="shared" si="6"/>
        <v>11</v>
      </c>
      <c r="BD422" s="13">
        <v>0</v>
      </c>
    </row>
    <row r="423" spans="1:56" ht="18" x14ac:dyDescent="0.25">
      <c r="A423" s="12">
        <v>2007</v>
      </c>
      <c r="B423" s="13" t="s">
        <v>64</v>
      </c>
      <c r="C423" s="13">
        <v>5</v>
      </c>
      <c r="D423" s="79">
        <v>2</v>
      </c>
      <c r="E423" s="13" t="s">
        <v>61</v>
      </c>
      <c r="F423" s="13" t="s">
        <v>56</v>
      </c>
      <c r="G423" s="13">
        <v>4.2</v>
      </c>
      <c r="H423" s="13">
        <v>0</v>
      </c>
      <c r="I423" s="13">
        <v>0</v>
      </c>
      <c r="J423" s="13">
        <v>0</v>
      </c>
      <c r="K423" s="53">
        <v>0</v>
      </c>
      <c r="L423" s="53">
        <v>0</v>
      </c>
      <c r="M423" s="13">
        <v>0</v>
      </c>
      <c r="N423" s="13">
        <v>1</v>
      </c>
      <c r="O423" s="13">
        <v>0</v>
      </c>
      <c r="P423" s="13">
        <v>0</v>
      </c>
      <c r="Q423" s="53">
        <v>0</v>
      </c>
      <c r="R423" s="13">
        <v>0</v>
      </c>
      <c r="S423" s="53">
        <v>1</v>
      </c>
      <c r="T423" s="13">
        <v>0</v>
      </c>
      <c r="U423" s="13">
        <v>0</v>
      </c>
      <c r="V423" s="13">
        <v>1</v>
      </c>
      <c r="W423" s="13">
        <v>0</v>
      </c>
      <c r="X423" s="53">
        <v>0</v>
      </c>
      <c r="Y423" s="53">
        <v>0</v>
      </c>
      <c r="Z423" s="52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1</v>
      </c>
      <c r="AH423" s="13">
        <v>0</v>
      </c>
      <c r="AI423" s="13">
        <v>1</v>
      </c>
      <c r="AJ423" s="13">
        <v>1</v>
      </c>
      <c r="AK423" s="13">
        <v>0</v>
      </c>
      <c r="AL423" s="13"/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0">
        <v>0</v>
      </c>
      <c r="AU423" s="13">
        <v>0</v>
      </c>
      <c r="AV423" s="53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4">
        <f t="shared" si="6"/>
        <v>6</v>
      </c>
      <c r="BD423" s="13">
        <v>0</v>
      </c>
    </row>
    <row r="424" spans="1:56" ht="18" x14ac:dyDescent="0.25">
      <c r="A424" s="12">
        <v>2007</v>
      </c>
      <c r="B424" s="13" t="s">
        <v>64</v>
      </c>
      <c r="C424" s="13">
        <v>5</v>
      </c>
      <c r="D424" s="79">
        <v>3</v>
      </c>
      <c r="E424" s="13" t="s">
        <v>61</v>
      </c>
      <c r="F424" s="13" t="s">
        <v>56</v>
      </c>
      <c r="G424" s="13">
        <v>4.2</v>
      </c>
      <c r="H424" s="13">
        <v>1</v>
      </c>
      <c r="I424" s="13">
        <v>0</v>
      </c>
      <c r="J424" s="13">
        <v>0</v>
      </c>
      <c r="K424" s="53">
        <v>0</v>
      </c>
      <c r="L424" s="53">
        <v>0</v>
      </c>
      <c r="M424" s="13">
        <v>0</v>
      </c>
      <c r="N424" s="13">
        <v>0</v>
      </c>
      <c r="O424" s="13">
        <v>0</v>
      </c>
      <c r="P424" s="13">
        <v>0</v>
      </c>
      <c r="Q424" s="53">
        <v>0</v>
      </c>
      <c r="R424" s="13">
        <v>0</v>
      </c>
      <c r="S424" s="53">
        <v>1</v>
      </c>
      <c r="T424" s="13">
        <v>0</v>
      </c>
      <c r="U424" s="13">
        <v>0</v>
      </c>
      <c r="V424" s="13">
        <v>0</v>
      </c>
      <c r="W424" s="13">
        <v>0</v>
      </c>
      <c r="X424" s="53">
        <v>0</v>
      </c>
      <c r="Y424" s="53">
        <v>0</v>
      </c>
      <c r="Z424" s="52">
        <v>1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2</v>
      </c>
      <c r="AK424" s="13">
        <v>0</v>
      </c>
      <c r="AL424" s="13"/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0">
        <v>0</v>
      </c>
      <c r="AU424" s="13">
        <v>0</v>
      </c>
      <c r="AV424" s="53">
        <v>0</v>
      </c>
      <c r="AW424" s="13">
        <v>0</v>
      </c>
      <c r="AX424" s="13">
        <v>0</v>
      </c>
      <c r="AY424" s="13">
        <v>0</v>
      </c>
      <c r="AZ424" s="13">
        <v>0</v>
      </c>
      <c r="BA424" s="13">
        <v>0</v>
      </c>
      <c r="BB424" s="14">
        <f t="shared" si="6"/>
        <v>5</v>
      </c>
      <c r="BD424" s="13">
        <v>1</v>
      </c>
    </row>
    <row r="425" spans="1:56" ht="18" x14ac:dyDescent="0.25">
      <c r="A425" s="12">
        <v>2007</v>
      </c>
      <c r="B425" s="13" t="s">
        <v>64</v>
      </c>
      <c r="C425" s="13">
        <v>5</v>
      </c>
      <c r="D425" s="79">
        <v>4</v>
      </c>
      <c r="E425" s="13" t="s">
        <v>61</v>
      </c>
      <c r="F425" s="13" t="s">
        <v>56</v>
      </c>
      <c r="G425" s="13">
        <v>11.3</v>
      </c>
      <c r="H425" s="13">
        <v>0</v>
      </c>
      <c r="I425" s="13">
        <v>0</v>
      </c>
      <c r="J425" s="13">
        <v>0</v>
      </c>
      <c r="K425" s="53">
        <v>0</v>
      </c>
      <c r="L425" s="53">
        <v>0</v>
      </c>
      <c r="M425" s="13">
        <v>0</v>
      </c>
      <c r="N425" s="13">
        <v>6</v>
      </c>
      <c r="O425" s="13">
        <v>0</v>
      </c>
      <c r="P425" s="13">
        <v>0</v>
      </c>
      <c r="Q425" s="53">
        <v>0</v>
      </c>
      <c r="R425" s="13">
        <v>0</v>
      </c>
      <c r="S425" s="53">
        <v>3</v>
      </c>
      <c r="T425" s="13">
        <v>0</v>
      </c>
      <c r="U425" s="13">
        <v>0</v>
      </c>
      <c r="V425" s="13">
        <v>1</v>
      </c>
      <c r="W425" s="13">
        <v>0</v>
      </c>
      <c r="X425" s="53">
        <v>0</v>
      </c>
      <c r="Y425" s="53">
        <v>0</v>
      </c>
      <c r="Z425" s="52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/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0">
        <v>0</v>
      </c>
      <c r="AU425" s="13">
        <v>0</v>
      </c>
      <c r="AV425" s="5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4">
        <f t="shared" si="6"/>
        <v>10</v>
      </c>
      <c r="BD425" s="13">
        <v>0</v>
      </c>
    </row>
    <row r="426" spans="1:56" ht="18" x14ac:dyDescent="0.25">
      <c r="A426" s="12">
        <v>2007</v>
      </c>
      <c r="B426" s="13" t="s">
        <v>64</v>
      </c>
      <c r="C426" s="13">
        <v>5</v>
      </c>
      <c r="D426" s="79">
        <v>5</v>
      </c>
      <c r="E426" s="13" t="s">
        <v>61</v>
      </c>
      <c r="F426" s="13" t="s">
        <v>56</v>
      </c>
      <c r="G426" s="13">
        <v>11.3</v>
      </c>
      <c r="H426" s="13">
        <v>0</v>
      </c>
      <c r="I426" s="13">
        <v>0</v>
      </c>
      <c r="J426" s="13">
        <v>0</v>
      </c>
      <c r="K426" s="53">
        <v>0</v>
      </c>
      <c r="L426" s="53">
        <v>0</v>
      </c>
      <c r="M426" s="13">
        <v>0</v>
      </c>
      <c r="N426" s="13">
        <v>3</v>
      </c>
      <c r="O426" s="13">
        <v>0</v>
      </c>
      <c r="P426" s="13">
        <v>0</v>
      </c>
      <c r="Q426" s="53">
        <v>0</v>
      </c>
      <c r="R426" s="13">
        <v>0</v>
      </c>
      <c r="S426" s="53">
        <v>0</v>
      </c>
      <c r="T426" s="13">
        <v>0</v>
      </c>
      <c r="U426" s="13">
        <v>0</v>
      </c>
      <c r="V426" s="13">
        <v>0</v>
      </c>
      <c r="W426" s="13">
        <v>0</v>
      </c>
      <c r="X426" s="53">
        <v>0</v>
      </c>
      <c r="Y426" s="53">
        <v>0</v>
      </c>
      <c r="Z426" s="52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/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0">
        <v>0</v>
      </c>
      <c r="AU426" s="13">
        <v>0</v>
      </c>
      <c r="AV426" s="5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4">
        <f t="shared" si="6"/>
        <v>3</v>
      </c>
      <c r="BD426" s="13">
        <v>0</v>
      </c>
    </row>
    <row r="427" spans="1:56" ht="18" x14ac:dyDescent="0.25">
      <c r="A427" s="12">
        <v>2007</v>
      </c>
      <c r="B427" s="13" t="s">
        <v>64</v>
      </c>
      <c r="C427" s="13">
        <v>5</v>
      </c>
      <c r="D427" s="79">
        <v>6</v>
      </c>
      <c r="E427" s="13" t="s">
        <v>61</v>
      </c>
      <c r="F427" s="13" t="s">
        <v>56</v>
      </c>
      <c r="G427" s="13">
        <v>11.3</v>
      </c>
      <c r="H427" s="13">
        <v>0</v>
      </c>
      <c r="I427" s="13">
        <v>2</v>
      </c>
      <c r="J427" s="13">
        <v>0</v>
      </c>
      <c r="K427" s="53">
        <v>0</v>
      </c>
      <c r="L427" s="53">
        <v>0</v>
      </c>
      <c r="M427" s="13">
        <v>0</v>
      </c>
      <c r="N427" s="13">
        <v>2</v>
      </c>
      <c r="O427" s="13">
        <v>0</v>
      </c>
      <c r="P427" s="13">
        <v>0</v>
      </c>
      <c r="Q427" s="53">
        <v>0</v>
      </c>
      <c r="R427" s="13">
        <v>0</v>
      </c>
      <c r="S427" s="53">
        <v>7</v>
      </c>
      <c r="T427" s="13">
        <v>0</v>
      </c>
      <c r="U427" s="13">
        <v>0</v>
      </c>
      <c r="V427" s="13">
        <v>0</v>
      </c>
      <c r="W427" s="13">
        <v>0</v>
      </c>
      <c r="X427" s="53">
        <v>0</v>
      </c>
      <c r="Y427" s="53">
        <v>0</v>
      </c>
      <c r="Z427" s="52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/>
      <c r="AM427" s="13">
        <v>0</v>
      </c>
      <c r="AN427" s="13">
        <v>1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0">
        <v>0</v>
      </c>
      <c r="AU427" s="13">
        <v>0</v>
      </c>
      <c r="AV427" s="53">
        <v>0</v>
      </c>
      <c r="AW427" s="13">
        <v>0</v>
      </c>
      <c r="AX427" s="13">
        <v>0</v>
      </c>
      <c r="AY427" s="13">
        <v>0</v>
      </c>
      <c r="AZ427" s="13">
        <v>0</v>
      </c>
      <c r="BA427" s="13">
        <v>0</v>
      </c>
      <c r="BB427" s="14">
        <f t="shared" si="6"/>
        <v>12</v>
      </c>
      <c r="BD427" s="13">
        <v>0</v>
      </c>
    </row>
    <row r="428" spans="1:56" ht="18" x14ac:dyDescent="0.25">
      <c r="A428" s="12">
        <v>2007</v>
      </c>
      <c r="B428" s="13" t="s">
        <v>64</v>
      </c>
      <c r="C428" s="13">
        <v>5</v>
      </c>
      <c r="D428" s="79">
        <v>7</v>
      </c>
      <c r="E428" s="13" t="s">
        <v>61</v>
      </c>
      <c r="F428" s="13" t="s">
        <v>56</v>
      </c>
      <c r="G428" s="13">
        <v>11.3</v>
      </c>
      <c r="H428" s="13">
        <v>0</v>
      </c>
      <c r="I428" s="13">
        <v>0</v>
      </c>
      <c r="J428" s="13">
        <v>0</v>
      </c>
      <c r="K428" s="53">
        <v>0</v>
      </c>
      <c r="L428" s="53">
        <v>0</v>
      </c>
      <c r="M428" s="13">
        <v>0</v>
      </c>
      <c r="N428" s="13">
        <v>1</v>
      </c>
      <c r="O428" s="13">
        <v>0</v>
      </c>
      <c r="P428" s="13">
        <v>0</v>
      </c>
      <c r="Q428" s="53">
        <v>0</v>
      </c>
      <c r="R428" s="13">
        <v>0</v>
      </c>
      <c r="S428" s="53">
        <v>3</v>
      </c>
      <c r="T428" s="13">
        <v>0</v>
      </c>
      <c r="U428" s="13">
        <v>0</v>
      </c>
      <c r="V428" s="13">
        <v>0</v>
      </c>
      <c r="W428" s="13">
        <v>0</v>
      </c>
      <c r="X428" s="53">
        <v>0</v>
      </c>
      <c r="Y428" s="53">
        <v>0</v>
      </c>
      <c r="Z428" s="52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/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0">
        <v>0</v>
      </c>
      <c r="AU428" s="13">
        <v>0</v>
      </c>
      <c r="AV428" s="53">
        <v>0</v>
      </c>
      <c r="AW428" s="13">
        <v>0</v>
      </c>
      <c r="AX428" s="13">
        <v>0</v>
      </c>
      <c r="AY428" s="13">
        <v>0</v>
      </c>
      <c r="AZ428" s="13">
        <v>0</v>
      </c>
      <c r="BA428" s="13">
        <v>0</v>
      </c>
      <c r="BB428" s="14">
        <f t="shared" si="6"/>
        <v>4</v>
      </c>
      <c r="BD428" s="13">
        <v>0</v>
      </c>
    </row>
    <row r="429" spans="1:56" ht="18" x14ac:dyDescent="0.25">
      <c r="A429" s="12">
        <v>2007</v>
      </c>
      <c r="B429" s="13" t="s">
        <v>64</v>
      </c>
      <c r="C429" s="13">
        <v>5</v>
      </c>
      <c r="D429" s="79">
        <v>8</v>
      </c>
      <c r="E429" s="13" t="s">
        <v>61</v>
      </c>
      <c r="F429" s="13" t="s">
        <v>56</v>
      </c>
      <c r="G429" s="13">
        <v>11.3</v>
      </c>
      <c r="H429" s="13">
        <v>0</v>
      </c>
      <c r="I429" s="13">
        <v>0</v>
      </c>
      <c r="J429" s="13">
        <v>0</v>
      </c>
      <c r="K429" s="53">
        <v>0</v>
      </c>
      <c r="L429" s="53">
        <v>0</v>
      </c>
      <c r="M429" s="13">
        <v>0</v>
      </c>
      <c r="N429" s="13">
        <v>1</v>
      </c>
      <c r="O429" s="13">
        <v>0</v>
      </c>
      <c r="P429" s="13">
        <v>0</v>
      </c>
      <c r="Q429" s="53">
        <v>0</v>
      </c>
      <c r="R429" s="13">
        <v>0</v>
      </c>
      <c r="S429" s="53">
        <v>1</v>
      </c>
      <c r="T429" s="13">
        <v>0</v>
      </c>
      <c r="U429" s="13">
        <v>0</v>
      </c>
      <c r="V429" s="13">
        <v>0</v>
      </c>
      <c r="W429" s="13">
        <v>0</v>
      </c>
      <c r="X429" s="53">
        <v>1</v>
      </c>
      <c r="Y429" s="53">
        <v>0</v>
      </c>
      <c r="Z429" s="52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/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0">
        <v>0</v>
      </c>
      <c r="AU429" s="13">
        <v>0</v>
      </c>
      <c r="AV429" s="53">
        <v>0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4">
        <f t="shared" si="6"/>
        <v>3</v>
      </c>
      <c r="BD429" s="13">
        <v>0</v>
      </c>
    </row>
    <row r="430" spans="1:56" ht="18" x14ac:dyDescent="0.25">
      <c r="A430" s="12">
        <v>2007</v>
      </c>
      <c r="B430" s="13" t="s">
        <v>64</v>
      </c>
      <c r="C430" s="13">
        <v>5</v>
      </c>
      <c r="D430" s="79">
        <v>9</v>
      </c>
      <c r="E430" s="13" t="s">
        <v>61</v>
      </c>
      <c r="F430" s="13" t="s">
        <v>56</v>
      </c>
      <c r="G430" s="13">
        <v>11.3</v>
      </c>
      <c r="H430" s="13">
        <v>0</v>
      </c>
      <c r="I430" s="13">
        <v>0</v>
      </c>
      <c r="J430" s="13">
        <v>0</v>
      </c>
      <c r="K430" s="53">
        <v>0</v>
      </c>
      <c r="L430" s="53">
        <v>0</v>
      </c>
      <c r="M430" s="13">
        <v>0</v>
      </c>
      <c r="N430" s="13">
        <v>3</v>
      </c>
      <c r="O430" s="13">
        <v>0</v>
      </c>
      <c r="P430" s="13">
        <v>0</v>
      </c>
      <c r="Q430" s="53">
        <v>0</v>
      </c>
      <c r="R430" s="13">
        <v>0</v>
      </c>
      <c r="S430" s="53">
        <v>1</v>
      </c>
      <c r="T430" s="13">
        <v>0</v>
      </c>
      <c r="U430" s="13">
        <v>0</v>
      </c>
      <c r="V430" s="13">
        <v>0</v>
      </c>
      <c r="W430" s="13">
        <v>0</v>
      </c>
      <c r="X430" s="53">
        <v>0</v>
      </c>
      <c r="Y430" s="53">
        <v>0</v>
      </c>
      <c r="Z430" s="52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1</v>
      </c>
      <c r="AJ430" s="13">
        <v>0</v>
      </c>
      <c r="AK430" s="13">
        <v>0</v>
      </c>
      <c r="AL430" s="13"/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0">
        <v>0</v>
      </c>
      <c r="AU430" s="13">
        <v>0</v>
      </c>
      <c r="AV430" s="53">
        <v>0</v>
      </c>
      <c r="AW430" s="13">
        <v>0</v>
      </c>
      <c r="AX430" s="13">
        <v>0</v>
      </c>
      <c r="AY430" s="13">
        <v>0</v>
      </c>
      <c r="AZ430" s="13">
        <v>0</v>
      </c>
      <c r="BA430" s="13">
        <v>0</v>
      </c>
      <c r="BB430" s="14">
        <f t="shared" si="6"/>
        <v>5</v>
      </c>
      <c r="BD430" s="13">
        <v>0</v>
      </c>
    </row>
    <row r="431" spans="1:56" ht="18" x14ac:dyDescent="0.25">
      <c r="A431" s="12">
        <v>2007</v>
      </c>
      <c r="B431" s="13" t="s">
        <v>64</v>
      </c>
      <c r="C431" s="13">
        <v>5</v>
      </c>
      <c r="D431" s="79">
        <v>10</v>
      </c>
      <c r="E431" s="13" t="s">
        <v>61</v>
      </c>
      <c r="F431" s="13" t="s">
        <v>56</v>
      </c>
      <c r="G431" s="13">
        <v>14.6</v>
      </c>
      <c r="H431" s="13">
        <v>0</v>
      </c>
      <c r="I431" s="13">
        <v>1</v>
      </c>
      <c r="J431" s="13">
        <v>0</v>
      </c>
      <c r="K431" s="53">
        <v>0</v>
      </c>
      <c r="L431" s="53">
        <v>0</v>
      </c>
      <c r="M431" s="13">
        <v>0</v>
      </c>
      <c r="N431" s="13">
        <v>0</v>
      </c>
      <c r="O431" s="13">
        <v>0</v>
      </c>
      <c r="P431" s="13">
        <v>0</v>
      </c>
      <c r="Q431" s="53">
        <v>0</v>
      </c>
      <c r="R431" s="13">
        <v>0</v>
      </c>
      <c r="S431" s="53">
        <v>3</v>
      </c>
      <c r="T431" s="13">
        <v>0</v>
      </c>
      <c r="U431" s="13">
        <v>0</v>
      </c>
      <c r="V431" s="13">
        <v>0</v>
      </c>
      <c r="W431" s="13">
        <v>0</v>
      </c>
      <c r="X431" s="53">
        <v>1</v>
      </c>
      <c r="Y431" s="53">
        <v>2</v>
      </c>
      <c r="Z431" s="52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/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0">
        <v>0</v>
      </c>
      <c r="AU431" s="13">
        <v>0</v>
      </c>
      <c r="AV431" s="53">
        <v>0</v>
      </c>
      <c r="AW431" s="13">
        <v>0</v>
      </c>
      <c r="AX431" s="13">
        <v>0</v>
      </c>
      <c r="AY431" s="13">
        <v>0</v>
      </c>
      <c r="AZ431" s="13">
        <v>0</v>
      </c>
      <c r="BA431" s="13">
        <v>0</v>
      </c>
      <c r="BB431" s="14">
        <f t="shared" si="6"/>
        <v>7</v>
      </c>
      <c r="BD431" s="13">
        <v>0</v>
      </c>
    </row>
    <row r="432" spans="1:56" ht="18" x14ac:dyDescent="0.25">
      <c r="A432" s="12">
        <v>2007</v>
      </c>
      <c r="B432" s="13" t="s">
        <v>64</v>
      </c>
      <c r="C432" s="13">
        <v>6</v>
      </c>
      <c r="D432" s="79">
        <v>1</v>
      </c>
      <c r="E432" s="13" t="s">
        <v>61</v>
      </c>
      <c r="F432" s="13" t="s">
        <v>56</v>
      </c>
      <c r="G432" s="13">
        <v>14.6</v>
      </c>
      <c r="H432" s="13">
        <v>0</v>
      </c>
      <c r="I432" s="13">
        <v>0</v>
      </c>
      <c r="J432" s="13">
        <v>0</v>
      </c>
      <c r="K432" s="53">
        <v>0</v>
      </c>
      <c r="L432" s="53">
        <v>0</v>
      </c>
      <c r="M432" s="13">
        <v>0</v>
      </c>
      <c r="N432" s="13">
        <v>0</v>
      </c>
      <c r="O432" s="13">
        <v>0</v>
      </c>
      <c r="P432" s="13">
        <v>0</v>
      </c>
      <c r="Q432" s="53">
        <v>0</v>
      </c>
      <c r="R432" s="13">
        <v>0</v>
      </c>
      <c r="S432" s="53">
        <v>0</v>
      </c>
      <c r="T432" s="13">
        <v>0</v>
      </c>
      <c r="U432" s="13">
        <v>0</v>
      </c>
      <c r="V432" s="13">
        <v>0</v>
      </c>
      <c r="W432" s="13">
        <v>0</v>
      </c>
      <c r="X432" s="53">
        <v>0</v>
      </c>
      <c r="Y432" s="53">
        <v>0</v>
      </c>
      <c r="Z432" s="52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/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0">
        <v>0</v>
      </c>
      <c r="AU432" s="13">
        <v>0</v>
      </c>
      <c r="AV432" s="53">
        <v>0</v>
      </c>
      <c r="AW432" s="13">
        <v>0</v>
      </c>
      <c r="AX432" s="13">
        <v>0</v>
      </c>
      <c r="AY432" s="13">
        <v>0</v>
      </c>
      <c r="AZ432" s="13">
        <v>0</v>
      </c>
      <c r="BA432" s="13">
        <v>0</v>
      </c>
      <c r="BB432" s="14">
        <f t="shared" si="6"/>
        <v>0</v>
      </c>
      <c r="BD432" s="13">
        <v>0</v>
      </c>
    </row>
    <row r="433" spans="1:56" ht="18" x14ac:dyDescent="0.25">
      <c r="A433" s="12">
        <v>2007</v>
      </c>
      <c r="B433" s="13" t="s">
        <v>64</v>
      </c>
      <c r="C433" s="13">
        <v>6</v>
      </c>
      <c r="D433" s="79">
        <v>2</v>
      </c>
      <c r="E433" s="13" t="s">
        <v>61</v>
      </c>
      <c r="F433" s="13" t="s">
        <v>56</v>
      </c>
      <c r="G433" s="13">
        <v>14.6</v>
      </c>
      <c r="H433" s="13">
        <v>1</v>
      </c>
      <c r="I433" s="13">
        <v>0</v>
      </c>
      <c r="J433" s="13">
        <v>0</v>
      </c>
      <c r="K433" s="53">
        <v>0</v>
      </c>
      <c r="L433" s="53">
        <v>0</v>
      </c>
      <c r="M433" s="13">
        <v>0</v>
      </c>
      <c r="N433" s="13">
        <v>0</v>
      </c>
      <c r="O433" s="13">
        <v>0</v>
      </c>
      <c r="P433" s="13">
        <v>0</v>
      </c>
      <c r="Q433" s="53">
        <v>0</v>
      </c>
      <c r="R433" s="13">
        <v>0</v>
      </c>
      <c r="S433" s="53">
        <v>2</v>
      </c>
      <c r="T433" s="13">
        <v>0</v>
      </c>
      <c r="U433" s="13">
        <v>0</v>
      </c>
      <c r="V433" s="13">
        <v>0</v>
      </c>
      <c r="W433" s="13">
        <v>0</v>
      </c>
      <c r="X433" s="53">
        <v>0</v>
      </c>
      <c r="Y433" s="53">
        <v>0</v>
      </c>
      <c r="Z433" s="52">
        <v>1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/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0">
        <v>0</v>
      </c>
      <c r="AU433" s="13">
        <v>0</v>
      </c>
      <c r="AV433" s="5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4">
        <f t="shared" si="6"/>
        <v>4</v>
      </c>
      <c r="BD433" s="13">
        <v>0</v>
      </c>
    </row>
    <row r="434" spans="1:56" ht="18" x14ac:dyDescent="0.25">
      <c r="A434" s="12">
        <v>2007</v>
      </c>
      <c r="B434" s="13" t="s">
        <v>64</v>
      </c>
      <c r="C434" s="13">
        <v>6</v>
      </c>
      <c r="D434" s="79">
        <v>3</v>
      </c>
      <c r="E434" s="13" t="s">
        <v>61</v>
      </c>
      <c r="F434" s="13" t="s">
        <v>56</v>
      </c>
      <c r="G434" s="13">
        <v>14.6</v>
      </c>
      <c r="H434" s="13">
        <v>0</v>
      </c>
      <c r="I434" s="13">
        <v>0</v>
      </c>
      <c r="J434" s="13">
        <v>0</v>
      </c>
      <c r="K434" s="53">
        <v>0</v>
      </c>
      <c r="L434" s="53">
        <v>0</v>
      </c>
      <c r="M434" s="13">
        <v>0</v>
      </c>
      <c r="N434" s="13">
        <v>2</v>
      </c>
      <c r="O434" s="13">
        <v>0</v>
      </c>
      <c r="P434" s="13">
        <v>0</v>
      </c>
      <c r="Q434" s="53">
        <v>0</v>
      </c>
      <c r="R434" s="13">
        <v>0</v>
      </c>
      <c r="S434" s="53">
        <v>4</v>
      </c>
      <c r="T434" s="13">
        <v>0</v>
      </c>
      <c r="U434" s="13">
        <v>0</v>
      </c>
      <c r="V434" s="13">
        <v>0</v>
      </c>
      <c r="W434" s="13">
        <v>0</v>
      </c>
      <c r="X434" s="53">
        <v>0</v>
      </c>
      <c r="Y434" s="53">
        <v>0</v>
      </c>
      <c r="Z434" s="52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/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0">
        <v>0</v>
      </c>
      <c r="AU434" s="13">
        <v>0</v>
      </c>
      <c r="AV434" s="53">
        <v>0</v>
      </c>
      <c r="AW434" s="13">
        <v>0</v>
      </c>
      <c r="AX434" s="13">
        <v>0</v>
      </c>
      <c r="AY434" s="13">
        <v>0</v>
      </c>
      <c r="AZ434" s="13">
        <v>0</v>
      </c>
      <c r="BA434" s="13">
        <v>0</v>
      </c>
      <c r="BB434" s="14">
        <f t="shared" si="6"/>
        <v>6</v>
      </c>
      <c r="BD434" s="13">
        <v>0</v>
      </c>
    </row>
    <row r="435" spans="1:56" ht="18" x14ac:dyDescent="0.25">
      <c r="A435" s="12">
        <v>2007</v>
      </c>
      <c r="B435" s="13" t="s">
        <v>64</v>
      </c>
      <c r="C435" s="13">
        <v>6</v>
      </c>
      <c r="D435" s="79">
        <v>4</v>
      </c>
      <c r="E435" s="13" t="s">
        <v>61</v>
      </c>
      <c r="F435" s="13" t="s">
        <v>56</v>
      </c>
      <c r="G435" s="13">
        <v>14.6</v>
      </c>
      <c r="H435" s="13">
        <v>0</v>
      </c>
      <c r="I435" s="13">
        <v>0</v>
      </c>
      <c r="J435" s="13">
        <v>0</v>
      </c>
      <c r="K435" s="53">
        <v>0</v>
      </c>
      <c r="L435" s="53">
        <v>0</v>
      </c>
      <c r="M435" s="13">
        <v>0</v>
      </c>
      <c r="N435" s="13">
        <v>0</v>
      </c>
      <c r="O435" s="13">
        <v>0</v>
      </c>
      <c r="P435" s="13">
        <v>0</v>
      </c>
      <c r="Q435" s="53">
        <v>0</v>
      </c>
      <c r="R435" s="13">
        <v>0</v>
      </c>
      <c r="S435" s="53">
        <v>3</v>
      </c>
      <c r="T435" s="13">
        <v>0</v>
      </c>
      <c r="U435" s="13">
        <v>0</v>
      </c>
      <c r="V435" s="13">
        <v>0</v>
      </c>
      <c r="W435" s="13">
        <v>0</v>
      </c>
      <c r="X435" s="53">
        <v>0</v>
      </c>
      <c r="Y435" s="53">
        <v>1</v>
      </c>
      <c r="Z435" s="52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1</v>
      </c>
      <c r="AK435" s="13">
        <v>0</v>
      </c>
      <c r="AL435" s="13"/>
      <c r="AM435" s="13">
        <v>0</v>
      </c>
      <c r="AN435" s="13">
        <v>1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0">
        <v>0</v>
      </c>
      <c r="AU435" s="13">
        <v>0</v>
      </c>
      <c r="AV435" s="53">
        <v>0</v>
      </c>
      <c r="AW435" s="13">
        <v>0</v>
      </c>
      <c r="AX435" s="13">
        <v>0</v>
      </c>
      <c r="AY435" s="13">
        <v>0</v>
      </c>
      <c r="AZ435" s="13">
        <v>0</v>
      </c>
      <c r="BA435" s="13">
        <v>0</v>
      </c>
      <c r="BB435" s="14">
        <f t="shared" si="6"/>
        <v>6</v>
      </c>
      <c r="BD435" s="13">
        <v>0</v>
      </c>
    </row>
    <row r="436" spans="1:56" ht="18" x14ac:dyDescent="0.25">
      <c r="A436" s="12">
        <v>2007</v>
      </c>
      <c r="B436" s="13" t="s">
        <v>64</v>
      </c>
      <c r="C436" s="13">
        <v>6</v>
      </c>
      <c r="D436" s="79">
        <v>5</v>
      </c>
      <c r="E436" s="13" t="s">
        <v>61</v>
      </c>
      <c r="F436" s="13" t="s">
        <v>56</v>
      </c>
      <c r="G436" s="13">
        <v>14.6</v>
      </c>
      <c r="H436" s="13">
        <v>1</v>
      </c>
      <c r="I436" s="13">
        <v>0</v>
      </c>
      <c r="J436" s="13">
        <v>0</v>
      </c>
      <c r="K436" s="53">
        <v>0</v>
      </c>
      <c r="L436" s="53">
        <v>0</v>
      </c>
      <c r="M436" s="13">
        <v>0</v>
      </c>
      <c r="N436" s="13">
        <v>0</v>
      </c>
      <c r="O436" s="13">
        <v>0</v>
      </c>
      <c r="P436" s="13">
        <v>0</v>
      </c>
      <c r="Q436" s="53">
        <v>0</v>
      </c>
      <c r="R436" s="13">
        <v>0</v>
      </c>
      <c r="S436" s="53">
        <v>1</v>
      </c>
      <c r="T436" s="13">
        <v>0</v>
      </c>
      <c r="U436" s="13">
        <v>0</v>
      </c>
      <c r="V436" s="13">
        <v>0</v>
      </c>
      <c r="W436" s="13">
        <v>0</v>
      </c>
      <c r="X436" s="53">
        <v>1</v>
      </c>
      <c r="Y436" s="53">
        <v>0</v>
      </c>
      <c r="Z436" s="52">
        <v>1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/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0">
        <v>0</v>
      </c>
      <c r="AU436" s="13">
        <v>0</v>
      </c>
      <c r="AV436" s="53">
        <v>0</v>
      </c>
      <c r="AW436" s="13">
        <v>0</v>
      </c>
      <c r="AX436" s="13">
        <v>0</v>
      </c>
      <c r="AY436" s="13">
        <v>0</v>
      </c>
      <c r="AZ436" s="13">
        <v>0</v>
      </c>
      <c r="BA436" s="13">
        <v>0</v>
      </c>
      <c r="BB436" s="14">
        <f t="shared" si="6"/>
        <v>4</v>
      </c>
      <c r="BD436" s="13">
        <v>0</v>
      </c>
    </row>
    <row r="437" spans="1:56" ht="18" x14ac:dyDescent="0.25">
      <c r="A437" s="12">
        <v>2007</v>
      </c>
      <c r="B437" s="13" t="s">
        <v>64</v>
      </c>
      <c r="C437" s="13">
        <v>6</v>
      </c>
      <c r="D437" s="79">
        <v>6</v>
      </c>
      <c r="E437" s="13" t="s">
        <v>61</v>
      </c>
      <c r="F437" s="13" t="s">
        <v>56</v>
      </c>
      <c r="G437" s="13">
        <v>14.6</v>
      </c>
      <c r="H437" s="13">
        <v>0</v>
      </c>
      <c r="I437" s="13">
        <v>0</v>
      </c>
      <c r="J437" s="13">
        <v>0</v>
      </c>
      <c r="K437" s="53">
        <v>0</v>
      </c>
      <c r="L437" s="53">
        <v>0</v>
      </c>
      <c r="M437" s="13">
        <v>0</v>
      </c>
      <c r="N437" s="13">
        <v>4</v>
      </c>
      <c r="O437" s="13">
        <v>0</v>
      </c>
      <c r="P437" s="13">
        <v>0</v>
      </c>
      <c r="Q437" s="53">
        <v>0</v>
      </c>
      <c r="R437" s="13">
        <v>0</v>
      </c>
      <c r="S437" s="53">
        <v>2</v>
      </c>
      <c r="T437" s="13">
        <v>0</v>
      </c>
      <c r="U437" s="13">
        <v>0</v>
      </c>
      <c r="V437" s="13">
        <v>1</v>
      </c>
      <c r="W437" s="13">
        <v>0</v>
      </c>
      <c r="X437" s="53">
        <v>0</v>
      </c>
      <c r="Y437" s="53">
        <v>0</v>
      </c>
      <c r="Z437" s="52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1</v>
      </c>
      <c r="AK437" s="13">
        <v>0</v>
      </c>
      <c r="AL437" s="13"/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0">
        <v>0</v>
      </c>
      <c r="AU437" s="13">
        <v>0</v>
      </c>
      <c r="AV437" s="53">
        <v>0</v>
      </c>
      <c r="AW437" s="13">
        <v>0</v>
      </c>
      <c r="AX437" s="13">
        <v>0</v>
      </c>
      <c r="AY437" s="13">
        <v>0</v>
      </c>
      <c r="AZ437" s="13">
        <v>0</v>
      </c>
      <c r="BA437" s="13">
        <v>0</v>
      </c>
      <c r="BB437" s="14">
        <f t="shared" si="6"/>
        <v>8</v>
      </c>
      <c r="BD437" s="13">
        <v>0</v>
      </c>
    </row>
    <row r="438" spans="1:56" ht="18" x14ac:dyDescent="0.25">
      <c r="A438" s="12">
        <v>2007</v>
      </c>
      <c r="B438" s="13" t="s">
        <v>64</v>
      </c>
      <c r="C438" s="13">
        <v>6</v>
      </c>
      <c r="D438" s="79">
        <v>7</v>
      </c>
      <c r="E438" s="13" t="s">
        <v>61</v>
      </c>
      <c r="F438" s="13" t="s">
        <v>56</v>
      </c>
      <c r="G438" s="13">
        <v>14.6</v>
      </c>
      <c r="H438" s="13">
        <v>0</v>
      </c>
      <c r="I438" s="13">
        <v>0</v>
      </c>
      <c r="J438" s="13">
        <v>0</v>
      </c>
      <c r="K438" s="53">
        <v>0</v>
      </c>
      <c r="L438" s="53">
        <v>0</v>
      </c>
      <c r="M438" s="13">
        <v>0</v>
      </c>
      <c r="N438" s="13">
        <v>0</v>
      </c>
      <c r="O438" s="13">
        <v>0</v>
      </c>
      <c r="P438" s="13">
        <v>0</v>
      </c>
      <c r="Q438" s="53">
        <v>0</v>
      </c>
      <c r="R438" s="13">
        <v>0</v>
      </c>
      <c r="S438" s="53">
        <v>1</v>
      </c>
      <c r="T438" s="13">
        <v>0</v>
      </c>
      <c r="U438" s="13">
        <v>0</v>
      </c>
      <c r="V438" s="13">
        <v>1</v>
      </c>
      <c r="W438" s="13">
        <v>0</v>
      </c>
      <c r="X438" s="53">
        <v>3</v>
      </c>
      <c r="Y438" s="53">
        <v>0</v>
      </c>
      <c r="Z438" s="52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/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0">
        <v>0</v>
      </c>
      <c r="AU438" s="13">
        <v>0</v>
      </c>
      <c r="AV438" s="53">
        <v>0</v>
      </c>
      <c r="AW438" s="13">
        <v>0</v>
      </c>
      <c r="AX438" s="13">
        <v>0</v>
      </c>
      <c r="AY438" s="13">
        <v>0</v>
      </c>
      <c r="AZ438" s="13">
        <v>0</v>
      </c>
      <c r="BA438" s="13">
        <v>0</v>
      </c>
      <c r="BB438" s="14">
        <f t="shared" si="6"/>
        <v>5</v>
      </c>
      <c r="BD438" s="13">
        <v>1</v>
      </c>
    </row>
    <row r="439" spans="1:56" ht="18" x14ac:dyDescent="0.25">
      <c r="A439" s="12">
        <v>2007</v>
      </c>
      <c r="B439" s="13" t="s">
        <v>64</v>
      </c>
      <c r="C439" s="13">
        <v>6</v>
      </c>
      <c r="D439" s="79">
        <v>8</v>
      </c>
      <c r="E439" s="13" t="s">
        <v>61</v>
      </c>
      <c r="F439" s="13" t="s">
        <v>56</v>
      </c>
      <c r="G439" s="13">
        <v>14.6</v>
      </c>
      <c r="H439" s="13">
        <v>0</v>
      </c>
      <c r="I439" s="13">
        <v>0</v>
      </c>
      <c r="J439" s="13">
        <v>0</v>
      </c>
      <c r="K439" s="53">
        <v>0</v>
      </c>
      <c r="L439" s="53">
        <v>0</v>
      </c>
      <c r="M439" s="13">
        <v>0</v>
      </c>
      <c r="N439" s="13">
        <v>1</v>
      </c>
      <c r="O439" s="13">
        <v>0</v>
      </c>
      <c r="P439" s="13">
        <v>0</v>
      </c>
      <c r="Q439" s="53">
        <v>0</v>
      </c>
      <c r="R439" s="13">
        <v>0</v>
      </c>
      <c r="S439" s="53">
        <v>3</v>
      </c>
      <c r="T439" s="13">
        <v>0</v>
      </c>
      <c r="U439" s="13">
        <v>0</v>
      </c>
      <c r="V439" s="13">
        <v>0</v>
      </c>
      <c r="W439" s="13">
        <v>0</v>
      </c>
      <c r="X439" s="53">
        <v>1</v>
      </c>
      <c r="Y439" s="53">
        <v>0</v>
      </c>
      <c r="Z439" s="52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/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0">
        <v>0</v>
      </c>
      <c r="AU439" s="13">
        <v>0</v>
      </c>
      <c r="AV439" s="53">
        <v>0</v>
      </c>
      <c r="AW439" s="13">
        <v>0</v>
      </c>
      <c r="AX439" s="13">
        <v>0</v>
      </c>
      <c r="AY439" s="13">
        <v>0</v>
      </c>
      <c r="AZ439" s="13">
        <v>0</v>
      </c>
      <c r="BA439" s="13">
        <v>0</v>
      </c>
      <c r="BB439" s="14">
        <f t="shared" si="6"/>
        <v>5</v>
      </c>
      <c r="BD439" s="13">
        <v>0</v>
      </c>
    </row>
    <row r="440" spans="1:56" ht="18" x14ac:dyDescent="0.25">
      <c r="A440" s="12">
        <v>2007</v>
      </c>
      <c r="B440" s="13" t="s">
        <v>64</v>
      </c>
      <c r="C440" s="13">
        <v>6</v>
      </c>
      <c r="D440" s="79">
        <v>9</v>
      </c>
      <c r="E440" s="13" t="s">
        <v>61</v>
      </c>
      <c r="F440" s="13" t="s">
        <v>56</v>
      </c>
      <c r="G440" s="13">
        <v>14.6</v>
      </c>
      <c r="H440" s="13">
        <v>0</v>
      </c>
      <c r="I440" s="13">
        <v>0</v>
      </c>
      <c r="J440" s="13">
        <v>0</v>
      </c>
      <c r="K440" s="53">
        <v>0</v>
      </c>
      <c r="L440" s="53">
        <v>0</v>
      </c>
      <c r="M440" s="13">
        <v>0</v>
      </c>
      <c r="N440" s="13">
        <v>1</v>
      </c>
      <c r="O440" s="13">
        <v>0</v>
      </c>
      <c r="P440" s="13">
        <v>0</v>
      </c>
      <c r="Q440" s="53">
        <v>0</v>
      </c>
      <c r="R440" s="13">
        <v>0</v>
      </c>
      <c r="S440" s="53">
        <v>1</v>
      </c>
      <c r="T440" s="13">
        <v>0</v>
      </c>
      <c r="U440" s="13">
        <v>0</v>
      </c>
      <c r="V440" s="13">
        <v>0</v>
      </c>
      <c r="W440" s="13">
        <v>0</v>
      </c>
      <c r="X440" s="53">
        <v>0</v>
      </c>
      <c r="Y440" s="53">
        <v>0</v>
      </c>
      <c r="Z440" s="52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/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0">
        <v>0</v>
      </c>
      <c r="AU440" s="13">
        <v>0</v>
      </c>
      <c r="AV440" s="53">
        <v>0</v>
      </c>
      <c r="AW440" s="13">
        <v>0</v>
      </c>
      <c r="AX440" s="13">
        <v>0</v>
      </c>
      <c r="AY440" s="13">
        <v>0</v>
      </c>
      <c r="AZ440" s="13">
        <v>0</v>
      </c>
      <c r="BA440" s="13">
        <v>0</v>
      </c>
      <c r="BB440" s="14">
        <f t="shared" si="6"/>
        <v>2</v>
      </c>
      <c r="BD440" s="13">
        <v>0</v>
      </c>
    </row>
    <row r="441" spans="1:56" ht="18" x14ac:dyDescent="0.25">
      <c r="A441" s="12">
        <v>2007</v>
      </c>
      <c r="B441" s="13" t="s">
        <v>64</v>
      </c>
      <c r="C441" s="13">
        <v>6</v>
      </c>
      <c r="D441" s="79">
        <v>10</v>
      </c>
      <c r="E441" s="13" t="s">
        <v>61</v>
      </c>
      <c r="F441" s="13" t="s">
        <v>56</v>
      </c>
      <c r="G441" s="13">
        <v>14.6</v>
      </c>
      <c r="H441" s="13">
        <v>0</v>
      </c>
      <c r="I441" s="13">
        <v>0</v>
      </c>
      <c r="J441" s="13">
        <v>0</v>
      </c>
      <c r="K441" s="53">
        <v>0</v>
      </c>
      <c r="L441" s="53">
        <v>0</v>
      </c>
      <c r="M441" s="13">
        <v>0</v>
      </c>
      <c r="N441" s="13">
        <v>1</v>
      </c>
      <c r="O441" s="13">
        <v>0</v>
      </c>
      <c r="P441" s="13">
        <v>0</v>
      </c>
      <c r="Q441" s="53">
        <v>0</v>
      </c>
      <c r="R441" s="13">
        <v>0</v>
      </c>
      <c r="S441" s="53">
        <v>0</v>
      </c>
      <c r="T441" s="13">
        <v>0</v>
      </c>
      <c r="U441" s="13">
        <v>0</v>
      </c>
      <c r="V441" s="13">
        <v>1</v>
      </c>
      <c r="W441" s="13">
        <v>0</v>
      </c>
      <c r="X441" s="53">
        <v>4</v>
      </c>
      <c r="Y441" s="53">
        <v>0</v>
      </c>
      <c r="Z441" s="52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/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0">
        <v>0</v>
      </c>
      <c r="AU441" s="13">
        <v>0</v>
      </c>
      <c r="AV441" s="53">
        <v>0</v>
      </c>
      <c r="AW441" s="13">
        <v>0</v>
      </c>
      <c r="AX441" s="13">
        <v>0</v>
      </c>
      <c r="AY441" s="13">
        <v>0</v>
      </c>
      <c r="AZ441" s="13">
        <v>0</v>
      </c>
      <c r="BA441" s="13">
        <v>0</v>
      </c>
      <c r="BB441" s="14">
        <f t="shared" si="6"/>
        <v>6</v>
      </c>
      <c r="BD441" s="13">
        <v>0</v>
      </c>
    </row>
    <row r="442" spans="1:56" s="120" customFormat="1" ht="18" x14ac:dyDescent="0.25">
      <c r="A442" s="138">
        <v>2007</v>
      </c>
      <c r="B442" s="139" t="s">
        <v>65</v>
      </c>
      <c r="C442" s="139">
        <v>1</v>
      </c>
      <c r="D442" s="140">
        <v>1</v>
      </c>
      <c r="E442" s="139" t="s">
        <v>61</v>
      </c>
      <c r="F442" s="139" t="s">
        <v>56</v>
      </c>
      <c r="G442" s="139">
        <v>14.6</v>
      </c>
      <c r="H442" s="139">
        <v>1</v>
      </c>
      <c r="I442" s="139">
        <v>0</v>
      </c>
      <c r="J442" s="139">
        <v>0</v>
      </c>
      <c r="K442" s="139">
        <v>0</v>
      </c>
      <c r="L442" s="139">
        <v>0</v>
      </c>
      <c r="M442" s="139">
        <v>0</v>
      </c>
      <c r="N442" s="139">
        <v>0</v>
      </c>
      <c r="O442" s="139">
        <v>0</v>
      </c>
      <c r="P442" s="139">
        <v>0</v>
      </c>
      <c r="Q442" s="139">
        <v>0</v>
      </c>
      <c r="R442" s="139">
        <v>0</v>
      </c>
      <c r="S442" s="139">
        <v>3</v>
      </c>
      <c r="T442" s="139">
        <v>0</v>
      </c>
      <c r="U442" s="139">
        <v>0</v>
      </c>
      <c r="V442" s="139">
        <v>0</v>
      </c>
      <c r="W442" s="139">
        <v>0</v>
      </c>
      <c r="X442" s="139">
        <v>0</v>
      </c>
      <c r="Y442" s="139">
        <v>0</v>
      </c>
      <c r="Z442" s="135">
        <v>1</v>
      </c>
      <c r="AA442" s="139">
        <v>0</v>
      </c>
      <c r="AB442" s="139">
        <v>0</v>
      </c>
      <c r="AC442" s="139">
        <v>0</v>
      </c>
      <c r="AD442" s="139">
        <v>1</v>
      </c>
      <c r="AE442" s="139">
        <v>0</v>
      </c>
      <c r="AF442" s="139">
        <v>0</v>
      </c>
      <c r="AG442" s="139">
        <v>0</v>
      </c>
      <c r="AH442" s="139">
        <v>0</v>
      </c>
      <c r="AI442" s="139">
        <v>0</v>
      </c>
      <c r="AJ442" s="139">
        <v>0</v>
      </c>
      <c r="AK442" s="139">
        <v>0</v>
      </c>
      <c r="AL442" s="139"/>
      <c r="AM442" s="139">
        <v>0</v>
      </c>
      <c r="AN442" s="139">
        <v>0</v>
      </c>
      <c r="AO442" s="139">
        <v>0</v>
      </c>
      <c r="AP442" s="139">
        <v>0</v>
      </c>
      <c r="AQ442" s="139">
        <v>0</v>
      </c>
      <c r="AR442" s="139">
        <v>0</v>
      </c>
      <c r="AS442" s="139">
        <v>0</v>
      </c>
      <c r="AT442" s="10">
        <v>0</v>
      </c>
      <c r="AU442" s="139">
        <v>0</v>
      </c>
      <c r="AV442" s="139">
        <v>0</v>
      </c>
      <c r="AW442" s="139">
        <v>0</v>
      </c>
      <c r="AX442" s="139">
        <v>0</v>
      </c>
      <c r="AY442" s="139">
        <v>0</v>
      </c>
      <c r="AZ442" s="139">
        <v>0</v>
      </c>
      <c r="BA442" s="139">
        <v>0</v>
      </c>
      <c r="BB442" s="141">
        <f t="shared" si="6"/>
        <v>6</v>
      </c>
      <c r="BD442" s="139">
        <v>0</v>
      </c>
    </row>
    <row r="443" spans="1:56" ht="18" x14ac:dyDescent="0.25">
      <c r="A443" s="12">
        <v>2007</v>
      </c>
      <c r="B443" s="13" t="s">
        <v>65</v>
      </c>
      <c r="C443" s="13">
        <v>1</v>
      </c>
      <c r="D443" s="79">
        <v>2</v>
      </c>
      <c r="E443" s="13" t="s">
        <v>61</v>
      </c>
      <c r="F443" s="13" t="s">
        <v>56</v>
      </c>
      <c r="G443" s="13">
        <v>15.2</v>
      </c>
      <c r="H443" s="13">
        <v>0</v>
      </c>
      <c r="I443" s="13">
        <v>0</v>
      </c>
      <c r="J443" s="13">
        <v>0</v>
      </c>
      <c r="K443" s="53">
        <v>0</v>
      </c>
      <c r="L443" s="53">
        <v>0</v>
      </c>
      <c r="M443" s="13">
        <v>0</v>
      </c>
      <c r="N443" s="13">
        <v>2</v>
      </c>
      <c r="O443" s="13">
        <v>0</v>
      </c>
      <c r="P443" s="13">
        <v>0</v>
      </c>
      <c r="Q443" s="53">
        <v>0</v>
      </c>
      <c r="R443" s="13">
        <v>0</v>
      </c>
      <c r="S443" s="53">
        <v>3</v>
      </c>
      <c r="T443" s="13">
        <v>0</v>
      </c>
      <c r="U443" s="13">
        <v>0</v>
      </c>
      <c r="V443" s="13">
        <v>0</v>
      </c>
      <c r="W443" s="13">
        <v>0</v>
      </c>
      <c r="X443" s="53">
        <v>0</v>
      </c>
      <c r="Y443" s="53">
        <v>0</v>
      </c>
      <c r="Z443" s="52">
        <v>0</v>
      </c>
      <c r="AA443" s="13">
        <v>0</v>
      </c>
      <c r="AB443" s="13">
        <v>0</v>
      </c>
      <c r="AC443" s="13">
        <v>0</v>
      </c>
      <c r="AD443" s="13">
        <v>1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/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0">
        <v>0</v>
      </c>
      <c r="AU443" s="13">
        <v>0</v>
      </c>
      <c r="AV443" s="53">
        <v>0</v>
      </c>
      <c r="AW443" s="13">
        <v>0</v>
      </c>
      <c r="AX443" s="13">
        <v>0</v>
      </c>
      <c r="AY443" s="13">
        <v>0</v>
      </c>
      <c r="AZ443" s="13">
        <v>0</v>
      </c>
      <c r="BA443" s="13">
        <v>0</v>
      </c>
      <c r="BB443" s="14">
        <f t="shared" si="6"/>
        <v>6</v>
      </c>
      <c r="BD443" s="13">
        <v>0</v>
      </c>
    </row>
    <row r="444" spans="1:56" ht="18" x14ac:dyDescent="0.25">
      <c r="A444" s="12">
        <v>2007</v>
      </c>
      <c r="B444" s="13" t="s">
        <v>65</v>
      </c>
      <c r="C444" s="13">
        <v>1</v>
      </c>
      <c r="D444" s="79">
        <v>3</v>
      </c>
      <c r="E444" s="13" t="s">
        <v>61</v>
      </c>
      <c r="F444" s="13" t="s">
        <v>56</v>
      </c>
      <c r="G444" s="13">
        <v>15.2</v>
      </c>
      <c r="H444" s="13">
        <v>0</v>
      </c>
      <c r="I444" s="13">
        <v>0</v>
      </c>
      <c r="J444" s="13">
        <v>0</v>
      </c>
      <c r="K444" s="53">
        <v>0</v>
      </c>
      <c r="L444" s="53">
        <v>0</v>
      </c>
      <c r="M444" s="13">
        <v>0</v>
      </c>
      <c r="N444" s="13">
        <v>2</v>
      </c>
      <c r="O444" s="13">
        <v>0</v>
      </c>
      <c r="P444" s="13">
        <v>0</v>
      </c>
      <c r="Q444" s="53">
        <v>0</v>
      </c>
      <c r="R444" s="13">
        <v>0</v>
      </c>
      <c r="S444" s="53">
        <v>1</v>
      </c>
      <c r="T444" s="13">
        <v>0</v>
      </c>
      <c r="U444" s="13">
        <v>0</v>
      </c>
      <c r="V444" s="13">
        <v>2</v>
      </c>
      <c r="W444" s="13">
        <v>0</v>
      </c>
      <c r="X444" s="53">
        <v>0</v>
      </c>
      <c r="Y444" s="53">
        <v>0</v>
      </c>
      <c r="Z444" s="52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1</v>
      </c>
      <c r="AK444" s="13">
        <v>0</v>
      </c>
      <c r="AL444" s="13"/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0">
        <v>0</v>
      </c>
      <c r="AU444" s="13">
        <v>0</v>
      </c>
      <c r="AV444" s="53">
        <v>0</v>
      </c>
      <c r="AW444" s="13">
        <v>0</v>
      </c>
      <c r="AX444" s="13">
        <v>0</v>
      </c>
      <c r="AY444" s="13">
        <v>0</v>
      </c>
      <c r="AZ444" s="13">
        <v>0</v>
      </c>
      <c r="BA444" s="13">
        <v>0</v>
      </c>
      <c r="BB444" s="14">
        <f t="shared" si="6"/>
        <v>6</v>
      </c>
      <c r="BD444" s="13">
        <v>0</v>
      </c>
    </row>
    <row r="445" spans="1:56" ht="18" x14ac:dyDescent="0.25">
      <c r="A445" s="12">
        <v>2007</v>
      </c>
      <c r="B445" s="13" t="s">
        <v>65</v>
      </c>
      <c r="C445" s="13">
        <v>1</v>
      </c>
      <c r="D445" s="79">
        <v>4</v>
      </c>
      <c r="E445" s="13" t="s">
        <v>61</v>
      </c>
      <c r="F445" s="13" t="s">
        <v>56</v>
      </c>
      <c r="G445" s="13">
        <v>15.2</v>
      </c>
      <c r="H445" s="13">
        <v>1</v>
      </c>
      <c r="I445" s="13">
        <v>0</v>
      </c>
      <c r="J445" s="13">
        <v>0</v>
      </c>
      <c r="K445" s="53">
        <v>0</v>
      </c>
      <c r="L445" s="53">
        <v>1</v>
      </c>
      <c r="M445" s="13">
        <v>0</v>
      </c>
      <c r="N445" s="13">
        <v>0</v>
      </c>
      <c r="O445" s="13">
        <v>0</v>
      </c>
      <c r="P445" s="13">
        <v>0</v>
      </c>
      <c r="Q445" s="53">
        <v>0</v>
      </c>
      <c r="R445" s="13">
        <v>0</v>
      </c>
      <c r="S445" s="53">
        <v>2</v>
      </c>
      <c r="T445" s="13">
        <v>0</v>
      </c>
      <c r="U445" s="13">
        <v>0</v>
      </c>
      <c r="V445" s="13">
        <v>0</v>
      </c>
      <c r="W445" s="13">
        <v>0</v>
      </c>
      <c r="X445" s="53">
        <v>0</v>
      </c>
      <c r="Y445" s="53">
        <v>0</v>
      </c>
      <c r="Z445" s="52">
        <v>1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1</v>
      </c>
      <c r="AL445" s="13"/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0">
        <v>0</v>
      </c>
      <c r="AU445" s="13">
        <v>0</v>
      </c>
      <c r="AV445" s="53">
        <v>0</v>
      </c>
      <c r="AW445" s="13">
        <v>0</v>
      </c>
      <c r="AX445" s="13">
        <v>0</v>
      </c>
      <c r="AY445" s="13">
        <v>0</v>
      </c>
      <c r="AZ445" s="13">
        <v>0</v>
      </c>
      <c r="BA445" s="13">
        <v>0</v>
      </c>
      <c r="BB445" s="14">
        <f t="shared" si="6"/>
        <v>6</v>
      </c>
      <c r="BD445" s="13">
        <v>0</v>
      </c>
    </row>
    <row r="446" spans="1:56" ht="18" x14ac:dyDescent="0.25">
      <c r="A446" s="12">
        <v>2007</v>
      </c>
      <c r="B446" s="13" t="s">
        <v>65</v>
      </c>
      <c r="C446" s="13">
        <v>1</v>
      </c>
      <c r="D446" s="79">
        <v>5</v>
      </c>
      <c r="E446" s="13" t="s">
        <v>61</v>
      </c>
      <c r="F446" s="13" t="s">
        <v>56</v>
      </c>
      <c r="G446" s="13">
        <v>15.2</v>
      </c>
      <c r="H446" s="13">
        <v>0</v>
      </c>
      <c r="I446" s="13">
        <v>0</v>
      </c>
      <c r="J446" s="13">
        <v>0</v>
      </c>
      <c r="K446" s="53">
        <v>0</v>
      </c>
      <c r="L446" s="53">
        <v>0</v>
      </c>
      <c r="M446" s="13">
        <v>0</v>
      </c>
      <c r="N446" s="13">
        <v>5</v>
      </c>
      <c r="O446" s="13">
        <v>0</v>
      </c>
      <c r="P446" s="13">
        <v>0</v>
      </c>
      <c r="Q446" s="53">
        <v>0</v>
      </c>
      <c r="R446" s="13">
        <v>0</v>
      </c>
      <c r="S446" s="53">
        <v>7</v>
      </c>
      <c r="T446" s="13">
        <v>0</v>
      </c>
      <c r="U446" s="13">
        <v>0</v>
      </c>
      <c r="V446" s="13">
        <v>0</v>
      </c>
      <c r="W446" s="13">
        <v>0</v>
      </c>
      <c r="X446" s="53">
        <v>0</v>
      </c>
      <c r="Y446" s="53">
        <v>0</v>
      </c>
      <c r="Z446" s="52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1</v>
      </c>
      <c r="AK446" s="13">
        <v>1</v>
      </c>
      <c r="AL446" s="13"/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0">
        <v>0</v>
      </c>
      <c r="AU446" s="13">
        <v>0</v>
      </c>
      <c r="AV446" s="5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4">
        <f t="shared" si="6"/>
        <v>14</v>
      </c>
      <c r="BD446" s="13">
        <v>0</v>
      </c>
    </row>
    <row r="447" spans="1:56" ht="18" x14ac:dyDescent="0.25">
      <c r="A447" s="12">
        <v>2007</v>
      </c>
      <c r="B447" s="13" t="s">
        <v>65</v>
      </c>
      <c r="C447" s="13">
        <v>1</v>
      </c>
      <c r="D447" s="79">
        <v>6</v>
      </c>
      <c r="E447" s="13" t="s">
        <v>61</v>
      </c>
      <c r="F447" s="13" t="s">
        <v>56</v>
      </c>
      <c r="G447" s="13">
        <v>15.2</v>
      </c>
      <c r="H447" s="13">
        <v>0</v>
      </c>
      <c r="I447" s="13">
        <v>0</v>
      </c>
      <c r="J447" s="13">
        <v>0</v>
      </c>
      <c r="K447" s="53">
        <v>0</v>
      </c>
      <c r="L447" s="53">
        <v>0</v>
      </c>
      <c r="M447" s="13">
        <v>0</v>
      </c>
      <c r="N447" s="13">
        <v>5</v>
      </c>
      <c r="O447" s="13">
        <v>0</v>
      </c>
      <c r="P447" s="13">
        <v>0</v>
      </c>
      <c r="Q447" s="53">
        <v>0</v>
      </c>
      <c r="R447" s="13">
        <v>0</v>
      </c>
      <c r="S447" s="53">
        <v>2</v>
      </c>
      <c r="T447" s="13">
        <v>0</v>
      </c>
      <c r="U447" s="13">
        <v>0</v>
      </c>
      <c r="V447" s="13">
        <v>0</v>
      </c>
      <c r="W447" s="13">
        <v>0</v>
      </c>
      <c r="X447" s="53">
        <v>0</v>
      </c>
      <c r="Y447" s="53">
        <v>0</v>
      </c>
      <c r="Z447" s="52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1</v>
      </c>
      <c r="AJ447" s="13">
        <v>0</v>
      </c>
      <c r="AK447" s="13">
        <v>0</v>
      </c>
      <c r="AL447" s="13"/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0">
        <v>0</v>
      </c>
      <c r="AU447" s="13">
        <v>0</v>
      </c>
      <c r="AV447" s="53">
        <v>0</v>
      </c>
      <c r="AW447" s="13">
        <v>0</v>
      </c>
      <c r="AX447" s="13">
        <v>0</v>
      </c>
      <c r="AY447" s="13">
        <v>0</v>
      </c>
      <c r="AZ447" s="13">
        <v>0</v>
      </c>
      <c r="BA447" s="13">
        <v>0</v>
      </c>
      <c r="BB447" s="14">
        <f t="shared" si="6"/>
        <v>8</v>
      </c>
      <c r="BD447" s="13">
        <v>0</v>
      </c>
    </row>
    <row r="448" spans="1:56" ht="18" x14ac:dyDescent="0.25">
      <c r="A448" s="12">
        <v>2007</v>
      </c>
      <c r="B448" s="13" t="s">
        <v>65</v>
      </c>
      <c r="C448" s="13">
        <v>1</v>
      </c>
      <c r="D448" s="79">
        <v>7</v>
      </c>
      <c r="E448" s="13" t="s">
        <v>61</v>
      </c>
      <c r="F448" s="13" t="s">
        <v>56</v>
      </c>
      <c r="G448" s="13">
        <v>10.4</v>
      </c>
      <c r="H448" s="13">
        <v>0</v>
      </c>
      <c r="I448" s="13">
        <v>0</v>
      </c>
      <c r="J448" s="13">
        <v>0</v>
      </c>
      <c r="K448" s="53">
        <v>0</v>
      </c>
      <c r="L448" s="53">
        <v>0</v>
      </c>
      <c r="M448" s="13">
        <v>0</v>
      </c>
      <c r="N448" s="13">
        <v>4</v>
      </c>
      <c r="O448" s="13">
        <v>0</v>
      </c>
      <c r="P448" s="13">
        <v>0</v>
      </c>
      <c r="Q448" s="53">
        <v>0</v>
      </c>
      <c r="R448" s="13">
        <v>0</v>
      </c>
      <c r="S448" s="53">
        <v>3</v>
      </c>
      <c r="T448" s="13">
        <v>0</v>
      </c>
      <c r="U448" s="13">
        <v>0</v>
      </c>
      <c r="V448" s="13">
        <v>0</v>
      </c>
      <c r="W448" s="13">
        <v>0</v>
      </c>
      <c r="X448" s="53">
        <v>0</v>
      </c>
      <c r="Y448" s="53">
        <v>1</v>
      </c>
      <c r="Z448" s="52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1</v>
      </c>
      <c r="AJ448" s="13">
        <v>0</v>
      </c>
      <c r="AK448" s="13">
        <v>0</v>
      </c>
      <c r="AL448" s="13"/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0">
        <v>0</v>
      </c>
      <c r="AU448" s="13">
        <v>0</v>
      </c>
      <c r="AV448" s="53">
        <v>0</v>
      </c>
      <c r="AW448" s="13">
        <v>0</v>
      </c>
      <c r="AX448" s="13">
        <v>0</v>
      </c>
      <c r="AY448" s="13">
        <v>0</v>
      </c>
      <c r="AZ448" s="13">
        <v>0</v>
      </c>
      <c r="BA448" s="13">
        <v>0</v>
      </c>
      <c r="BB448" s="14">
        <f t="shared" si="6"/>
        <v>9</v>
      </c>
      <c r="BD448" s="13">
        <v>0</v>
      </c>
    </row>
    <row r="449" spans="1:56" ht="18" x14ac:dyDescent="0.25">
      <c r="A449" s="12">
        <v>2007</v>
      </c>
      <c r="B449" s="13" t="s">
        <v>65</v>
      </c>
      <c r="C449" s="13">
        <v>1</v>
      </c>
      <c r="D449" s="79">
        <v>8</v>
      </c>
      <c r="E449" s="13" t="s">
        <v>61</v>
      </c>
      <c r="F449" s="13" t="s">
        <v>56</v>
      </c>
      <c r="G449" s="13">
        <v>9.8000000000000007</v>
      </c>
      <c r="H449" s="13">
        <v>0</v>
      </c>
      <c r="I449" s="13">
        <v>0</v>
      </c>
      <c r="J449" s="13">
        <v>0</v>
      </c>
      <c r="K449" s="53">
        <v>0</v>
      </c>
      <c r="L449" s="53">
        <v>0</v>
      </c>
      <c r="M449" s="13">
        <v>0</v>
      </c>
      <c r="N449" s="13">
        <v>1</v>
      </c>
      <c r="O449" s="13">
        <v>0</v>
      </c>
      <c r="P449" s="13">
        <v>0</v>
      </c>
      <c r="Q449" s="53">
        <v>0</v>
      </c>
      <c r="R449" s="13">
        <v>0</v>
      </c>
      <c r="S449" s="53">
        <v>1</v>
      </c>
      <c r="T449" s="13">
        <v>0</v>
      </c>
      <c r="U449" s="13">
        <v>0</v>
      </c>
      <c r="V449" s="13">
        <v>1</v>
      </c>
      <c r="W449" s="13">
        <v>0</v>
      </c>
      <c r="X449" s="53">
        <v>0</v>
      </c>
      <c r="Y449" s="53">
        <v>0</v>
      </c>
      <c r="Z449" s="52">
        <v>0</v>
      </c>
      <c r="AA449" s="13">
        <v>0</v>
      </c>
      <c r="AB449" s="13">
        <v>0</v>
      </c>
      <c r="AC449" s="13">
        <v>0</v>
      </c>
      <c r="AD449" s="13">
        <v>2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/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0">
        <v>0</v>
      </c>
      <c r="AU449" s="13">
        <v>0</v>
      </c>
      <c r="AV449" s="5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4">
        <f t="shared" si="6"/>
        <v>5</v>
      </c>
      <c r="BD449" s="13">
        <v>0</v>
      </c>
    </row>
    <row r="450" spans="1:56" ht="18" x14ac:dyDescent="0.25">
      <c r="A450" s="12">
        <v>2007</v>
      </c>
      <c r="B450" s="13" t="s">
        <v>65</v>
      </c>
      <c r="C450" s="13">
        <v>1</v>
      </c>
      <c r="D450" s="79">
        <v>9</v>
      </c>
      <c r="E450" s="13" t="s">
        <v>61</v>
      </c>
      <c r="F450" s="13" t="s">
        <v>56</v>
      </c>
      <c r="G450" s="13">
        <v>9.8000000000000007</v>
      </c>
      <c r="H450" s="13">
        <v>0</v>
      </c>
      <c r="I450" s="13">
        <v>0</v>
      </c>
      <c r="J450" s="13">
        <v>0</v>
      </c>
      <c r="K450" s="53">
        <v>0</v>
      </c>
      <c r="L450" s="53">
        <v>0</v>
      </c>
      <c r="M450" s="13">
        <v>0</v>
      </c>
      <c r="N450" s="13">
        <v>0</v>
      </c>
      <c r="O450" s="13">
        <v>0</v>
      </c>
      <c r="P450" s="13">
        <v>0</v>
      </c>
      <c r="Q450" s="53">
        <v>0</v>
      </c>
      <c r="R450" s="13">
        <v>0</v>
      </c>
      <c r="S450" s="53">
        <v>1</v>
      </c>
      <c r="T450" s="13">
        <v>0</v>
      </c>
      <c r="U450" s="13">
        <v>0</v>
      </c>
      <c r="V450" s="13">
        <v>0</v>
      </c>
      <c r="W450" s="13">
        <v>0</v>
      </c>
      <c r="X450" s="53">
        <v>0</v>
      </c>
      <c r="Y450" s="53">
        <v>2</v>
      </c>
      <c r="Z450" s="52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/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0">
        <v>0</v>
      </c>
      <c r="AU450" s="13">
        <v>0</v>
      </c>
      <c r="AV450" s="53">
        <v>0</v>
      </c>
      <c r="AW450" s="13">
        <v>0</v>
      </c>
      <c r="AX450" s="13">
        <v>0</v>
      </c>
      <c r="AY450" s="13">
        <v>0</v>
      </c>
      <c r="AZ450" s="13">
        <v>0</v>
      </c>
      <c r="BA450" s="13">
        <v>0</v>
      </c>
      <c r="BB450" s="14">
        <f t="shared" si="6"/>
        <v>3</v>
      </c>
      <c r="BD450" s="13">
        <v>0</v>
      </c>
    </row>
    <row r="451" spans="1:56" ht="18" x14ac:dyDescent="0.25">
      <c r="A451" s="12">
        <v>2007</v>
      </c>
      <c r="B451" s="13" t="s">
        <v>65</v>
      </c>
      <c r="C451" s="13">
        <v>1</v>
      </c>
      <c r="D451" s="79">
        <v>10</v>
      </c>
      <c r="E451" s="13" t="s">
        <v>61</v>
      </c>
      <c r="F451" s="13" t="s">
        <v>56</v>
      </c>
      <c r="G451" s="13">
        <v>8.8000000000000007</v>
      </c>
      <c r="H451" s="13">
        <v>0</v>
      </c>
      <c r="I451" s="13">
        <v>0</v>
      </c>
      <c r="J451" s="13">
        <v>0</v>
      </c>
      <c r="K451" s="53">
        <v>0</v>
      </c>
      <c r="L451" s="53">
        <v>0</v>
      </c>
      <c r="M451" s="13">
        <v>0</v>
      </c>
      <c r="N451" s="13">
        <v>0</v>
      </c>
      <c r="O451" s="13">
        <v>0</v>
      </c>
      <c r="P451" s="13">
        <v>0</v>
      </c>
      <c r="Q451" s="53">
        <v>0</v>
      </c>
      <c r="R451" s="13">
        <v>0</v>
      </c>
      <c r="S451" s="53">
        <v>3</v>
      </c>
      <c r="T451" s="13">
        <v>0</v>
      </c>
      <c r="U451" s="13">
        <v>0</v>
      </c>
      <c r="V451" s="13">
        <v>0</v>
      </c>
      <c r="W451" s="13">
        <v>0</v>
      </c>
      <c r="X451" s="53">
        <v>0</v>
      </c>
      <c r="Y451" s="53">
        <v>0</v>
      </c>
      <c r="Z451" s="52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/>
      <c r="AM451" s="13">
        <v>0</v>
      </c>
      <c r="AN451" s="13">
        <v>1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0">
        <v>0</v>
      </c>
      <c r="AU451" s="13">
        <v>0</v>
      </c>
      <c r="AV451" s="5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4">
        <f t="shared" ref="BB451:BB514" si="7">SUM(H451:AS451)</f>
        <v>4</v>
      </c>
      <c r="BD451" s="13">
        <v>0</v>
      </c>
    </row>
    <row r="452" spans="1:56" ht="18" x14ac:dyDescent="0.25">
      <c r="A452" s="12">
        <v>2007</v>
      </c>
      <c r="B452" s="13" t="s">
        <v>65</v>
      </c>
      <c r="C452" s="13">
        <v>2</v>
      </c>
      <c r="D452" s="79">
        <v>1</v>
      </c>
      <c r="E452" s="13" t="s">
        <v>61</v>
      </c>
      <c r="F452" s="13" t="s">
        <v>56</v>
      </c>
      <c r="G452" s="13">
        <v>11.9</v>
      </c>
      <c r="H452" s="13">
        <v>0</v>
      </c>
      <c r="I452" s="13">
        <v>0</v>
      </c>
      <c r="J452" s="13">
        <v>0</v>
      </c>
      <c r="K452" s="53">
        <v>0</v>
      </c>
      <c r="L452" s="53">
        <v>0</v>
      </c>
      <c r="M452" s="13">
        <v>0</v>
      </c>
      <c r="N452" s="13">
        <v>1</v>
      </c>
      <c r="O452" s="13">
        <v>0</v>
      </c>
      <c r="P452" s="13">
        <v>0</v>
      </c>
      <c r="Q452" s="53">
        <v>0</v>
      </c>
      <c r="R452" s="13">
        <v>0</v>
      </c>
      <c r="S452" s="53">
        <v>4</v>
      </c>
      <c r="T452" s="13">
        <v>0</v>
      </c>
      <c r="U452" s="13">
        <v>0</v>
      </c>
      <c r="V452" s="13">
        <v>0</v>
      </c>
      <c r="W452" s="13">
        <v>0</v>
      </c>
      <c r="X452" s="53">
        <v>0</v>
      </c>
      <c r="Y452" s="53">
        <v>0</v>
      </c>
      <c r="Z452" s="52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1</v>
      </c>
      <c r="AJ452" s="13">
        <v>0</v>
      </c>
      <c r="AK452" s="13">
        <v>1</v>
      </c>
      <c r="AL452" s="13"/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0">
        <v>0</v>
      </c>
      <c r="AU452" s="13">
        <v>0</v>
      </c>
      <c r="AV452" s="53">
        <v>0</v>
      </c>
      <c r="AW452" s="13">
        <v>0</v>
      </c>
      <c r="AX452" s="13">
        <v>0</v>
      </c>
      <c r="AY452" s="13">
        <v>0</v>
      </c>
      <c r="AZ452" s="13">
        <v>0</v>
      </c>
      <c r="BA452" s="13">
        <v>0</v>
      </c>
      <c r="BB452" s="14">
        <f t="shared" si="7"/>
        <v>7</v>
      </c>
      <c r="BD452" s="13">
        <v>0</v>
      </c>
    </row>
    <row r="453" spans="1:56" ht="18" x14ac:dyDescent="0.25">
      <c r="A453" s="12">
        <v>2007</v>
      </c>
      <c r="B453" s="13" t="s">
        <v>65</v>
      </c>
      <c r="C453" s="13">
        <v>2</v>
      </c>
      <c r="D453" s="79">
        <v>2</v>
      </c>
      <c r="E453" s="13" t="s">
        <v>61</v>
      </c>
      <c r="F453" s="13" t="s">
        <v>56</v>
      </c>
      <c r="G453" s="13">
        <v>12.5</v>
      </c>
      <c r="H453" s="13">
        <v>0</v>
      </c>
      <c r="I453" s="13">
        <v>1</v>
      </c>
      <c r="J453" s="13">
        <v>0</v>
      </c>
      <c r="K453" s="53">
        <v>0</v>
      </c>
      <c r="L453" s="53">
        <v>0</v>
      </c>
      <c r="M453" s="13">
        <v>0</v>
      </c>
      <c r="N453" s="13">
        <v>1</v>
      </c>
      <c r="O453" s="13">
        <v>0</v>
      </c>
      <c r="P453" s="13">
        <v>0</v>
      </c>
      <c r="Q453" s="53">
        <v>0</v>
      </c>
      <c r="R453" s="13">
        <v>0</v>
      </c>
      <c r="S453" s="53">
        <v>5</v>
      </c>
      <c r="T453" s="13">
        <v>0</v>
      </c>
      <c r="U453" s="13">
        <v>0</v>
      </c>
      <c r="V453" s="13">
        <v>0</v>
      </c>
      <c r="W453" s="13">
        <v>0</v>
      </c>
      <c r="X453" s="53">
        <v>0</v>
      </c>
      <c r="Y453" s="53">
        <v>0</v>
      </c>
      <c r="Z453" s="52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/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0">
        <v>0</v>
      </c>
      <c r="AU453" s="13">
        <v>0</v>
      </c>
      <c r="AV453" s="53">
        <v>0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4">
        <f t="shared" si="7"/>
        <v>7</v>
      </c>
      <c r="BD453" s="13">
        <v>0</v>
      </c>
    </row>
    <row r="454" spans="1:56" ht="18" x14ac:dyDescent="0.25">
      <c r="A454" s="12">
        <v>2007</v>
      </c>
      <c r="B454" s="13" t="s">
        <v>65</v>
      </c>
      <c r="C454" s="13">
        <v>2</v>
      </c>
      <c r="D454" s="79">
        <v>3</v>
      </c>
      <c r="E454" s="13" t="s">
        <v>61</v>
      </c>
      <c r="F454" s="13" t="s">
        <v>56</v>
      </c>
      <c r="G454" s="13">
        <v>12.5</v>
      </c>
      <c r="H454" s="13">
        <v>0</v>
      </c>
      <c r="I454" s="13">
        <v>0</v>
      </c>
      <c r="J454" s="13">
        <v>0</v>
      </c>
      <c r="K454" s="53">
        <v>0</v>
      </c>
      <c r="L454" s="53">
        <v>0</v>
      </c>
      <c r="M454" s="13">
        <v>0</v>
      </c>
      <c r="N454" s="13">
        <v>2</v>
      </c>
      <c r="O454" s="13">
        <v>0</v>
      </c>
      <c r="P454" s="13">
        <v>0</v>
      </c>
      <c r="Q454" s="53">
        <v>0</v>
      </c>
      <c r="R454" s="13">
        <v>0</v>
      </c>
      <c r="S454" s="53">
        <v>6</v>
      </c>
      <c r="T454" s="13">
        <v>0</v>
      </c>
      <c r="U454" s="13">
        <v>0</v>
      </c>
      <c r="V454" s="13">
        <v>0</v>
      </c>
      <c r="W454" s="13">
        <v>0</v>
      </c>
      <c r="X454" s="53">
        <v>0</v>
      </c>
      <c r="Y454" s="53">
        <v>0</v>
      </c>
      <c r="Z454" s="52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1</v>
      </c>
      <c r="AK454" s="13">
        <v>0</v>
      </c>
      <c r="AL454" s="13"/>
      <c r="AM454" s="13">
        <v>0</v>
      </c>
      <c r="AN454" s="13">
        <v>0</v>
      </c>
      <c r="AO454" s="13">
        <v>0</v>
      </c>
      <c r="AP454" s="13">
        <v>1</v>
      </c>
      <c r="AQ454" s="13">
        <v>0</v>
      </c>
      <c r="AR454" s="13">
        <v>0</v>
      </c>
      <c r="AS454" s="13">
        <v>0</v>
      </c>
      <c r="AT454" s="10">
        <v>0</v>
      </c>
      <c r="AU454" s="13">
        <v>0</v>
      </c>
      <c r="AV454" s="53">
        <v>0</v>
      </c>
      <c r="AW454" s="13">
        <v>0</v>
      </c>
      <c r="AX454" s="13">
        <v>0</v>
      </c>
      <c r="AY454" s="13">
        <v>0</v>
      </c>
      <c r="AZ454" s="13">
        <v>0</v>
      </c>
      <c r="BA454" s="13">
        <v>0</v>
      </c>
      <c r="BB454" s="14">
        <f t="shared" si="7"/>
        <v>10</v>
      </c>
      <c r="BD454" s="13">
        <v>0</v>
      </c>
    </row>
    <row r="455" spans="1:56" ht="18" x14ac:dyDescent="0.25">
      <c r="A455" s="12">
        <v>2007</v>
      </c>
      <c r="B455" s="13" t="s">
        <v>65</v>
      </c>
      <c r="C455" s="13">
        <v>2</v>
      </c>
      <c r="D455" s="79">
        <v>4</v>
      </c>
      <c r="E455" s="13" t="s">
        <v>61</v>
      </c>
      <c r="F455" s="13" t="s">
        <v>56</v>
      </c>
      <c r="G455" s="13">
        <v>12.5</v>
      </c>
      <c r="H455" s="13">
        <v>0</v>
      </c>
      <c r="I455" s="13">
        <v>0</v>
      </c>
      <c r="J455" s="13">
        <v>0</v>
      </c>
      <c r="K455" s="53">
        <v>0</v>
      </c>
      <c r="L455" s="53">
        <v>0</v>
      </c>
      <c r="M455" s="13">
        <v>0</v>
      </c>
      <c r="N455" s="13">
        <v>0</v>
      </c>
      <c r="O455" s="13">
        <v>0</v>
      </c>
      <c r="P455" s="13">
        <v>0</v>
      </c>
      <c r="Q455" s="53">
        <v>0</v>
      </c>
      <c r="R455" s="13">
        <v>0</v>
      </c>
      <c r="S455" s="53">
        <v>0</v>
      </c>
      <c r="T455" s="13">
        <v>0</v>
      </c>
      <c r="U455" s="13">
        <v>0</v>
      </c>
      <c r="V455" s="13">
        <v>0</v>
      </c>
      <c r="W455" s="13">
        <v>0</v>
      </c>
      <c r="X455" s="53">
        <v>0</v>
      </c>
      <c r="Y455" s="53">
        <v>0</v>
      </c>
      <c r="Z455" s="52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/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0">
        <v>0</v>
      </c>
      <c r="AU455" s="13">
        <v>0</v>
      </c>
      <c r="AV455" s="53">
        <v>0</v>
      </c>
      <c r="AW455" s="13">
        <v>0</v>
      </c>
      <c r="AX455" s="13">
        <v>0</v>
      </c>
      <c r="AY455" s="13">
        <v>0</v>
      </c>
      <c r="AZ455" s="13">
        <v>0</v>
      </c>
      <c r="BA455" s="13">
        <v>0</v>
      </c>
      <c r="BB455" s="14">
        <f t="shared" si="7"/>
        <v>0</v>
      </c>
      <c r="BD455" s="13">
        <v>0</v>
      </c>
    </row>
    <row r="456" spans="1:56" ht="18" x14ac:dyDescent="0.25">
      <c r="A456" s="12">
        <v>2007</v>
      </c>
      <c r="B456" s="13" t="s">
        <v>65</v>
      </c>
      <c r="C456" s="13">
        <v>2</v>
      </c>
      <c r="D456" s="79">
        <v>5</v>
      </c>
      <c r="E456" s="13" t="s">
        <v>61</v>
      </c>
      <c r="F456" s="13" t="s">
        <v>56</v>
      </c>
      <c r="G456" s="13">
        <v>12.5</v>
      </c>
      <c r="H456" s="13">
        <v>0</v>
      </c>
      <c r="I456" s="13">
        <v>0</v>
      </c>
      <c r="J456" s="13">
        <v>0</v>
      </c>
      <c r="K456" s="53">
        <v>0</v>
      </c>
      <c r="L456" s="53">
        <v>0</v>
      </c>
      <c r="M456" s="13">
        <v>0</v>
      </c>
      <c r="N456" s="13">
        <v>3</v>
      </c>
      <c r="O456" s="13">
        <v>0</v>
      </c>
      <c r="P456" s="13">
        <v>0</v>
      </c>
      <c r="Q456" s="53">
        <v>0</v>
      </c>
      <c r="R456" s="13">
        <v>0</v>
      </c>
      <c r="S456" s="53">
        <v>0</v>
      </c>
      <c r="T456" s="13">
        <v>0</v>
      </c>
      <c r="U456" s="13">
        <v>0</v>
      </c>
      <c r="V456" s="13">
        <v>2</v>
      </c>
      <c r="W456" s="13">
        <v>0</v>
      </c>
      <c r="X456" s="53">
        <v>0</v>
      </c>
      <c r="Y456" s="53">
        <v>0</v>
      </c>
      <c r="Z456" s="52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1</v>
      </c>
      <c r="AJ456" s="13">
        <v>0</v>
      </c>
      <c r="AK456" s="13">
        <v>1</v>
      </c>
      <c r="AL456" s="13"/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0">
        <v>0</v>
      </c>
      <c r="AU456" s="13">
        <v>0</v>
      </c>
      <c r="AV456" s="53">
        <v>0</v>
      </c>
      <c r="AW456" s="13">
        <v>0</v>
      </c>
      <c r="AX456" s="13">
        <v>0</v>
      </c>
      <c r="AY456" s="13">
        <v>0</v>
      </c>
      <c r="AZ456" s="13">
        <v>0</v>
      </c>
      <c r="BA456" s="13">
        <v>0</v>
      </c>
      <c r="BB456" s="14">
        <f t="shared" si="7"/>
        <v>7</v>
      </c>
      <c r="BD456" s="13">
        <v>0</v>
      </c>
    </row>
    <row r="457" spans="1:56" ht="18" x14ac:dyDescent="0.25">
      <c r="A457" s="12">
        <v>2007</v>
      </c>
      <c r="B457" s="13" t="s">
        <v>65</v>
      </c>
      <c r="C457" s="13">
        <v>2</v>
      </c>
      <c r="D457" s="79">
        <v>6</v>
      </c>
      <c r="E457" s="13" t="s">
        <v>61</v>
      </c>
      <c r="F457" s="13" t="s">
        <v>56</v>
      </c>
      <c r="G457" s="13">
        <v>12.5</v>
      </c>
      <c r="H457" s="13">
        <v>0</v>
      </c>
      <c r="I457" s="13">
        <v>0</v>
      </c>
      <c r="J457" s="13">
        <v>0</v>
      </c>
      <c r="K457" s="53">
        <v>0</v>
      </c>
      <c r="L457" s="53">
        <v>0</v>
      </c>
      <c r="M457" s="13">
        <v>0</v>
      </c>
      <c r="N457" s="13">
        <v>0</v>
      </c>
      <c r="O457" s="13">
        <v>0</v>
      </c>
      <c r="P457" s="13">
        <v>0</v>
      </c>
      <c r="Q457" s="53">
        <v>0</v>
      </c>
      <c r="R457" s="13">
        <v>0</v>
      </c>
      <c r="S457" s="53">
        <v>1</v>
      </c>
      <c r="T457" s="13">
        <v>0</v>
      </c>
      <c r="U457" s="13">
        <v>0</v>
      </c>
      <c r="V457" s="13">
        <v>1</v>
      </c>
      <c r="W457" s="13">
        <v>0</v>
      </c>
      <c r="X457" s="53">
        <v>0</v>
      </c>
      <c r="Y457" s="53">
        <v>0</v>
      </c>
      <c r="Z457" s="52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/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0">
        <v>0</v>
      </c>
      <c r="AU457" s="13">
        <v>0</v>
      </c>
      <c r="AV457" s="53">
        <v>0</v>
      </c>
      <c r="AW457" s="13">
        <v>0</v>
      </c>
      <c r="AX457" s="13">
        <v>0</v>
      </c>
      <c r="AY457" s="13">
        <v>0</v>
      </c>
      <c r="AZ457" s="13">
        <v>0</v>
      </c>
      <c r="BA457" s="13">
        <v>0</v>
      </c>
      <c r="BB457" s="14">
        <f t="shared" si="7"/>
        <v>2</v>
      </c>
      <c r="BD457" s="13">
        <v>0</v>
      </c>
    </row>
    <row r="458" spans="1:56" ht="18" x14ac:dyDescent="0.25">
      <c r="A458" s="12">
        <v>2007</v>
      </c>
      <c r="B458" s="13" t="s">
        <v>65</v>
      </c>
      <c r="C458" s="13">
        <v>2</v>
      </c>
      <c r="D458" s="79">
        <v>7</v>
      </c>
      <c r="E458" s="13" t="s">
        <v>61</v>
      </c>
      <c r="F458" s="13" t="s">
        <v>56</v>
      </c>
      <c r="G458" s="13">
        <v>12.5</v>
      </c>
      <c r="H458" s="13">
        <v>0</v>
      </c>
      <c r="I458" s="13">
        <v>1</v>
      </c>
      <c r="J458" s="13">
        <v>0</v>
      </c>
      <c r="K458" s="53">
        <v>0</v>
      </c>
      <c r="L458" s="53">
        <v>0</v>
      </c>
      <c r="M458" s="13">
        <v>0</v>
      </c>
      <c r="N458" s="13">
        <v>0</v>
      </c>
      <c r="O458" s="13">
        <v>0</v>
      </c>
      <c r="P458" s="13">
        <v>0</v>
      </c>
      <c r="Q458" s="53">
        <v>0</v>
      </c>
      <c r="R458" s="13">
        <v>0</v>
      </c>
      <c r="S458" s="53">
        <v>0</v>
      </c>
      <c r="T458" s="13">
        <v>0</v>
      </c>
      <c r="U458" s="13">
        <v>0</v>
      </c>
      <c r="V458" s="13">
        <v>0</v>
      </c>
      <c r="W458" s="13">
        <v>0</v>
      </c>
      <c r="X458" s="53">
        <v>0</v>
      </c>
      <c r="Y458" s="53">
        <v>0</v>
      </c>
      <c r="Z458" s="52">
        <v>0</v>
      </c>
      <c r="AA458" s="13">
        <v>0</v>
      </c>
      <c r="AB458" s="13">
        <v>0</v>
      </c>
      <c r="AC458" s="13">
        <v>0</v>
      </c>
      <c r="AD458" s="13">
        <v>1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/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0">
        <v>0</v>
      </c>
      <c r="AU458" s="13">
        <v>0</v>
      </c>
      <c r="AV458" s="53">
        <v>0</v>
      </c>
      <c r="AW458" s="13">
        <v>0</v>
      </c>
      <c r="AX458" s="13">
        <v>0</v>
      </c>
      <c r="AY458" s="13">
        <v>0</v>
      </c>
      <c r="AZ458" s="13">
        <v>0</v>
      </c>
      <c r="BA458" s="13">
        <v>0</v>
      </c>
      <c r="BB458" s="14">
        <f t="shared" si="7"/>
        <v>2</v>
      </c>
      <c r="BD458" s="13">
        <v>0</v>
      </c>
    </row>
    <row r="459" spans="1:56" ht="18" x14ac:dyDescent="0.25">
      <c r="A459" s="12">
        <v>2007</v>
      </c>
      <c r="B459" s="13" t="s">
        <v>65</v>
      </c>
      <c r="C459" s="13">
        <v>2</v>
      </c>
      <c r="D459" s="79">
        <v>8</v>
      </c>
      <c r="E459" s="13" t="s">
        <v>61</v>
      </c>
      <c r="F459" s="13" t="s">
        <v>56</v>
      </c>
      <c r="G459" s="13">
        <v>12.5</v>
      </c>
      <c r="H459" s="13">
        <v>0</v>
      </c>
      <c r="I459" s="13">
        <v>0</v>
      </c>
      <c r="J459" s="13">
        <v>0</v>
      </c>
      <c r="K459" s="53">
        <v>0</v>
      </c>
      <c r="L459" s="53">
        <v>0</v>
      </c>
      <c r="M459" s="13">
        <v>0</v>
      </c>
      <c r="N459" s="13">
        <v>0</v>
      </c>
      <c r="O459" s="13">
        <v>0</v>
      </c>
      <c r="P459" s="13">
        <v>0</v>
      </c>
      <c r="Q459" s="53">
        <v>0</v>
      </c>
      <c r="R459" s="13">
        <v>0</v>
      </c>
      <c r="S459" s="53">
        <v>4</v>
      </c>
      <c r="T459" s="13">
        <v>0</v>
      </c>
      <c r="U459" s="13">
        <v>0</v>
      </c>
      <c r="V459" s="13">
        <v>1</v>
      </c>
      <c r="W459" s="13">
        <v>0</v>
      </c>
      <c r="X459" s="53">
        <v>0</v>
      </c>
      <c r="Y459" s="53">
        <v>0</v>
      </c>
      <c r="Z459" s="52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/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0">
        <v>0</v>
      </c>
      <c r="AU459" s="13">
        <v>0</v>
      </c>
      <c r="AV459" s="5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4">
        <f t="shared" si="7"/>
        <v>5</v>
      </c>
      <c r="BD459" s="13">
        <v>0</v>
      </c>
    </row>
    <row r="460" spans="1:56" ht="18" x14ac:dyDescent="0.25">
      <c r="A460" s="12">
        <v>2007</v>
      </c>
      <c r="B460" s="13" t="s">
        <v>65</v>
      </c>
      <c r="C460" s="13">
        <v>2</v>
      </c>
      <c r="D460" s="79">
        <v>9</v>
      </c>
      <c r="E460" s="13" t="s">
        <v>61</v>
      </c>
      <c r="F460" s="13" t="s">
        <v>56</v>
      </c>
      <c r="G460" s="13">
        <v>14.6</v>
      </c>
      <c r="H460" s="13">
        <v>0</v>
      </c>
      <c r="I460" s="13">
        <v>0</v>
      </c>
      <c r="J460" s="13">
        <v>0</v>
      </c>
      <c r="K460" s="53">
        <v>0</v>
      </c>
      <c r="L460" s="53">
        <v>0</v>
      </c>
      <c r="M460" s="13">
        <v>0</v>
      </c>
      <c r="N460" s="13">
        <v>0</v>
      </c>
      <c r="O460" s="13">
        <v>0</v>
      </c>
      <c r="P460" s="13">
        <v>0</v>
      </c>
      <c r="Q460" s="53">
        <v>0</v>
      </c>
      <c r="R460" s="13">
        <v>0</v>
      </c>
      <c r="S460" s="53">
        <v>2</v>
      </c>
      <c r="T460" s="13">
        <v>0</v>
      </c>
      <c r="U460" s="13">
        <v>0</v>
      </c>
      <c r="V460" s="13">
        <v>0</v>
      </c>
      <c r="W460" s="13">
        <v>0</v>
      </c>
      <c r="X460" s="53">
        <v>0</v>
      </c>
      <c r="Y460" s="53">
        <v>0</v>
      </c>
      <c r="Z460" s="52">
        <v>0</v>
      </c>
      <c r="AA460" s="13">
        <v>0</v>
      </c>
      <c r="AB460" s="13">
        <v>0</v>
      </c>
      <c r="AC460" s="13">
        <v>0</v>
      </c>
      <c r="AD460" s="13">
        <v>1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/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0">
        <v>0</v>
      </c>
      <c r="AU460" s="13">
        <v>0</v>
      </c>
      <c r="AV460" s="5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4">
        <f t="shared" si="7"/>
        <v>3</v>
      </c>
      <c r="BD460" s="13">
        <v>0</v>
      </c>
    </row>
    <row r="461" spans="1:56" ht="18" x14ac:dyDescent="0.25">
      <c r="A461" s="12">
        <v>2007</v>
      </c>
      <c r="B461" s="13" t="s">
        <v>65</v>
      </c>
      <c r="C461" s="13">
        <v>2</v>
      </c>
      <c r="D461" s="79">
        <v>10</v>
      </c>
      <c r="E461" s="13" t="s">
        <v>61</v>
      </c>
      <c r="F461" s="13" t="s">
        <v>56</v>
      </c>
      <c r="G461" s="13">
        <v>14.6</v>
      </c>
      <c r="H461" s="13">
        <v>0</v>
      </c>
      <c r="I461" s="13">
        <v>0</v>
      </c>
      <c r="J461" s="13">
        <v>0</v>
      </c>
      <c r="K461" s="53">
        <v>0</v>
      </c>
      <c r="L461" s="53">
        <v>0</v>
      </c>
      <c r="M461" s="13">
        <v>0</v>
      </c>
      <c r="N461" s="13">
        <v>1</v>
      </c>
      <c r="O461" s="13">
        <v>0</v>
      </c>
      <c r="P461" s="13">
        <v>0</v>
      </c>
      <c r="Q461" s="53">
        <v>0</v>
      </c>
      <c r="R461" s="13">
        <v>0</v>
      </c>
      <c r="S461" s="53">
        <v>3</v>
      </c>
      <c r="T461" s="13">
        <v>0</v>
      </c>
      <c r="U461" s="13">
        <v>0</v>
      </c>
      <c r="V461" s="13">
        <v>0</v>
      </c>
      <c r="W461" s="13">
        <v>0</v>
      </c>
      <c r="X461" s="53">
        <v>0</v>
      </c>
      <c r="Y461" s="53">
        <v>0</v>
      </c>
      <c r="Z461" s="52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/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0">
        <v>0</v>
      </c>
      <c r="AU461" s="13">
        <v>0</v>
      </c>
      <c r="AV461" s="53">
        <v>0</v>
      </c>
      <c r="AW461" s="13">
        <v>0</v>
      </c>
      <c r="AX461" s="13">
        <v>0</v>
      </c>
      <c r="AY461" s="13">
        <v>1</v>
      </c>
      <c r="AZ461" s="13">
        <v>0</v>
      </c>
      <c r="BA461" s="13">
        <v>0</v>
      </c>
      <c r="BB461" s="14">
        <f t="shared" si="7"/>
        <v>4</v>
      </c>
      <c r="BD461" s="13">
        <v>0</v>
      </c>
    </row>
    <row r="462" spans="1:56" ht="18" x14ac:dyDescent="0.25">
      <c r="A462" s="12">
        <v>2007</v>
      </c>
      <c r="B462" s="13" t="s">
        <v>65</v>
      </c>
      <c r="C462" s="13">
        <v>3</v>
      </c>
      <c r="D462" s="79">
        <v>1</v>
      </c>
      <c r="E462" s="13" t="s">
        <v>61</v>
      </c>
      <c r="F462" s="13" t="s">
        <v>56</v>
      </c>
      <c r="G462" s="13">
        <v>14.6</v>
      </c>
      <c r="H462" s="13">
        <v>0</v>
      </c>
      <c r="I462" s="13">
        <v>0</v>
      </c>
      <c r="J462" s="13">
        <v>0</v>
      </c>
      <c r="K462" s="53">
        <v>0</v>
      </c>
      <c r="L462" s="53">
        <v>0</v>
      </c>
      <c r="M462" s="13">
        <v>0</v>
      </c>
      <c r="N462" s="13">
        <v>0</v>
      </c>
      <c r="O462" s="13">
        <v>0</v>
      </c>
      <c r="P462" s="13">
        <v>0</v>
      </c>
      <c r="Q462" s="53">
        <v>0</v>
      </c>
      <c r="R462" s="13">
        <v>0</v>
      </c>
      <c r="S462" s="53">
        <v>1</v>
      </c>
      <c r="T462" s="13">
        <v>0</v>
      </c>
      <c r="U462" s="13">
        <v>0</v>
      </c>
      <c r="V462" s="13">
        <v>0</v>
      </c>
      <c r="W462" s="13">
        <v>0</v>
      </c>
      <c r="X462" s="53">
        <v>0</v>
      </c>
      <c r="Y462" s="53">
        <v>0</v>
      </c>
      <c r="Z462" s="52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/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0">
        <v>0</v>
      </c>
      <c r="AU462" s="13">
        <v>0</v>
      </c>
      <c r="AV462" s="53">
        <v>0</v>
      </c>
      <c r="AW462" s="13">
        <v>0</v>
      </c>
      <c r="AX462" s="13">
        <v>0</v>
      </c>
      <c r="AY462" s="13">
        <v>0</v>
      </c>
      <c r="AZ462" s="13">
        <v>0</v>
      </c>
      <c r="BA462" s="13">
        <v>0</v>
      </c>
      <c r="BB462" s="14">
        <f t="shared" si="7"/>
        <v>1</v>
      </c>
      <c r="BD462" s="13">
        <v>0</v>
      </c>
    </row>
    <row r="463" spans="1:56" ht="18" x14ac:dyDescent="0.25">
      <c r="A463" s="12">
        <v>2007</v>
      </c>
      <c r="B463" s="13" t="s">
        <v>65</v>
      </c>
      <c r="C463" s="13">
        <v>3</v>
      </c>
      <c r="D463" s="79">
        <v>2</v>
      </c>
      <c r="E463" s="13" t="s">
        <v>61</v>
      </c>
      <c r="F463" s="13" t="s">
        <v>56</v>
      </c>
      <c r="G463" s="13">
        <v>14.6</v>
      </c>
      <c r="H463" s="13">
        <v>0</v>
      </c>
      <c r="I463" s="13">
        <v>1</v>
      </c>
      <c r="J463" s="13">
        <v>0</v>
      </c>
      <c r="K463" s="53">
        <v>0</v>
      </c>
      <c r="L463" s="53">
        <v>1</v>
      </c>
      <c r="M463" s="13">
        <v>0</v>
      </c>
      <c r="N463" s="13">
        <v>0</v>
      </c>
      <c r="O463" s="13">
        <v>0</v>
      </c>
      <c r="P463" s="13">
        <v>0</v>
      </c>
      <c r="Q463" s="53">
        <v>0</v>
      </c>
      <c r="R463" s="13">
        <v>0</v>
      </c>
      <c r="S463" s="53">
        <v>2</v>
      </c>
      <c r="T463" s="13">
        <v>0</v>
      </c>
      <c r="U463" s="13">
        <v>0</v>
      </c>
      <c r="V463" s="13">
        <v>0</v>
      </c>
      <c r="W463" s="13">
        <v>0</v>
      </c>
      <c r="X463" s="53">
        <v>0</v>
      </c>
      <c r="Y463" s="53">
        <v>0</v>
      </c>
      <c r="Z463" s="52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/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0">
        <v>0</v>
      </c>
      <c r="AU463" s="13">
        <v>0</v>
      </c>
      <c r="AV463" s="5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4">
        <f t="shared" si="7"/>
        <v>4</v>
      </c>
      <c r="BD463" s="13">
        <v>0</v>
      </c>
    </row>
    <row r="464" spans="1:56" ht="18" x14ac:dyDescent="0.25">
      <c r="A464" s="12">
        <v>2007</v>
      </c>
      <c r="B464" s="13" t="s">
        <v>65</v>
      </c>
      <c r="C464" s="13">
        <v>3</v>
      </c>
      <c r="D464" s="79">
        <v>3</v>
      </c>
      <c r="E464" s="13" t="s">
        <v>61</v>
      </c>
      <c r="F464" s="13" t="s">
        <v>56</v>
      </c>
      <c r="G464" s="13">
        <v>14.6</v>
      </c>
      <c r="H464" s="13">
        <v>0</v>
      </c>
      <c r="I464" s="13">
        <v>2</v>
      </c>
      <c r="J464" s="13">
        <v>0</v>
      </c>
      <c r="K464" s="53">
        <v>0</v>
      </c>
      <c r="L464" s="53">
        <v>0</v>
      </c>
      <c r="M464" s="13">
        <v>0</v>
      </c>
      <c r="N464" s="13">
        <v>2</v>
      </c>
      <c r="O464" s="13">
        <v>0</v>
      </c>
      <c r="P464" s="13">
        <v>0</v>
      </c>
      <c r="Q464" s="53">
        <v>0</v>
      </c>
      <c r="R464" s="13">
        <v>0</v>
      </c>
      <c r="S464" s="53">
        <v>1</v>
      </c>
      <c r="T464" s="13">
        <v>0</v>
      </c>
      <c r="U464" s="13">
        <v>0</v>
      </c>
      <c r="V464" s="13">
        <v>0</v>
      </c>
      <c r="W464" s="13">
        <v>0</v>
      </c>
      <c r="X464" s="53">
        <v>0</v>
      </c>
      <c r="Y464" s="53">
        <v>0</v>
      </c>
      <c r="Z464" s="52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1</v>
      </c>
      <c r="AL464" s="13"/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0">
        <v>0</v>
      </c>
      <c r="AU464" s="13">
        <v>0</v>
      </c>
      <c r="AV464" s="5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4">
        <f t="shared" si="7"/>
        <v>6</v>
      </c>
      <c r="BD464" s="13">
        <v>0</v>
      </c>
    </row>
    <row r="465" spans="1:56" ht="18" x14ac:dyDescent="0.25">
      <c r="A465" s="12">
        <v>2007</v>
      </c>
      <c r="B465" s="13" t="s">
        <v>65</v>
      </c>
      <c r="C465" s="13">
        <v>3</v>
      </c>
      <c r="D465" s="79">
        <v>4</v>
      </c>
      <c r="E465" s="13" t="s">
        <v>61</v>
      </c>
      <c r="F465" s="13" t="s">
        <v>56</v>
      </c>
      <c r="G465" s="13">
        <v>14.6</v>
      </c>
      <c r="H465" s="13">
        <v>0</v>
      </c>
      <c r="I465" s="13">
        <v>0</v>
      </c>
      <c r="J465" s="13">
        <v>0</v>
      </c>
      <c r="K465" s="53">
        <v>0</v>
      </c>
      <c r="L465" s="53">
        <v>1</v>
      </c>
      <c r="M465" s="13">
        <v>0</v>
      </c>
      <c r="N465" s="13">
        <v>2</v>
      </c>
      <c r="O465" s="13">
        <v>0</v>
      </c>
      <c r="P465" s="13">
        <v>0</v>
      </c>
      <c r="Q465" s="53">
        <v>0</v>
      </c>
      <c r="R465" s="13">
        <v>0</v>
      </c>
      <c r="S465" s="53">
        <v>0</v>
      </c>
      <c r="T465" s="13">
        <v>0</v>
      </c>
      <c r="U465" s="13">
        <v>0</v>
      </c>
      <c r="V465" s="13">
        <v>0</v>
      </c>
      <c r="W465" s="13">
        <v>0</v>
      </c>
      <c r="X465" s="53">
        <v>0</v>
      </c>
      <c r="Y465" s="53">
        <v>0</v>
      </c>
      <c r="Z465" s="52">
        <v>0</v>
      </c>
      <c r="AA465" s="13">
        <v>0</v>
      </c>
      <c r="AB465" s="13">
        <v>0</v>
      </c>
      <c r="AC465" s="13">
        <v>0</v>
      </c>
      <c r="AD465" s="13">
        <v>1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1</v>
      </c>
      <c r="AL465" s="13"/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0">
        <v>0</v>
      </c>
      <c r="AU465" s="13">
        <v>0</v>
      </c>
      <c r="AV465" s="53">
        <v>0</v>
      </c>
      <c r="AW465" s="13">
        <v>0</v>
      </c>
      <c r="AX465" s="13">
        <v>0</v>
      </c>
      <c r="AY465" s="13">
        <v>0</v>
      </c>
      <c r="AZ465" s="13">
        <v>0</v>
      </c>
      <c r="BA465" s="13">
        <v>0</v>
      </c>
      <c r="BB465" s="14">
        <f t="shared" si="7"/>
        <v>5</v>
      </c>
      <c r="BD465" s="13">
        <v>0</v>
      </c>
    </row>
    <row r="466" spans="1:56" ht="18" x14ac:dyDescent="0.25">
      <c r="A466" s="12">
        <v>2007</v>
      </c>
      <c r="B466" s="13" t="s">
        <v>65</v>
      </c>
      <c r="C466" s="13">
        <v>3</v>
      </c>
      <c r="D466" s="79">
        <v>5</v>
      </c>
      <c r="E466" s="13" t="s">
        <v>61</v>
      </c>
      <c r="F466" s="13" t="s">
        <v>56</v>
      </c>
      <c r="G466" s="13">
        <v>10</v>
      </c>
      <c r="H466" s="13">
        <v>0</v>
      </c>
      <c r="I466" s="13">
        <v>0</v>
      </c>
      <c r="J466" s="13">
        <v>0</v>
      </c>
      <c r="K466" s="53">
        <v>0</v>
      </c>
      <c r="L466" s="53">
        <v>1</v>
      </c>
      <c r="M466" s="13">
        <v>0</v>
      </c>
      <c r="N466" s="13">
        <v>0</v>
      </c>
      <c r="O466" s="13">
        <v>0</v>
      </c>
      <c r="P466" s="13">
        <v>0</v>
      </c>
      <c r="Q466" s="53">
        <v>0</v>
      </c>
      <c r="R466" s="13">
        <v>0</v>
      </c>
      <c r="S466" s="53">
        <v>2</v>
      </c>
      <c r="T466" s="13">
        <v>0</v>
      </c>
      <c r="U466" s="13">
        <v>0</v>
      </c>
      <c r="V466" s="13">
        <v>0</v>
      </c>
      <c r="W466" s="13">
        <v>0</v>
      </c>
      <c r="X466" s="53">
        <v>0</v>
      </c>
      <c r="Y466" s="53">
        <v>0</v>
      </c>
      <c r="Z466" s="52">
        <v>0</v>
      </c>
      <c r="AA466" s="13">
        <v>0</v>
      </c>
      <c r="AB466" s="13">
        <v>0</v>
      </c>
      <c r="AC466" s="13">
        <v>0</v>
      </c>
      <c r="AD466" s="13">
        <v>2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/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0">
        <v>0</v>
      </c>
      <c r="AU466" s="13">
        <v>0</v>
      </c>
      <c r="AV466" s="53">
        <v>0</v>
      </c>
      <c r="AW466" s="13">
        <v>0</v>
      </c>
      <c r="AX466" s="13">
        <v>0</v>
      </c>
      <c r="AY466" s="13">
        <v>0</v>
      </c>
      <c r="AZ466" s="13">
        <v>0</v>
      </c>
      <c r="BA466" s="13">
        <v>0</v>
      </c>
      <c r="BB466" s="14">
        <f t="shared" si="7"/>
        <v>5</v>
      </c>
      <c r="BD466" s="13">
        <v>0</v>
      </c>
    </row>
    <row r="467" spans="1:56" ht="18" x14ac:dyDescent="0.25">
      <c r="A467" s="12">
        <v>2007</v>
      </c>
      <c r="B467" s="13" t="s">
        <v>65</v>
      </c>
      <c r="C467" s="13">
        <v>3</v>
      </c>
      <c r="D467" s="79">
        <v>6</v>
      </c>
      <c r="E467" s="13" t="s">
        <v>61</v>
      </c>
      <c r="F467" s="13" t="s">
        <v>56</v>
      </c>
      <c r="G467" s="13">
        <v>10</v>
      </c>
      <c r="H467" s="13">
        <v>0</v>
      </c>
      <c r="I467" s="13">
        <v>0</v>
      </c>
      <c r="J467" s="13">
        <v>0</v>
      </c>
      <c r="K467" s="53">
        <v>0</v>
      </c>
      <c r="L467" s="53">
        <v>0</v>
      </c>
      <c r="M467" s="13">
        <v>0</v>
      </c>
      <c r="N467" s="13">
        <v>1</v>
      </c>
      <c r="O467" s="13">
        <v>0</v>
      </c>
      <c r="P467" s="13">
        <v>0</v>
      </c>
      <c r="Q467" s="53">
        <v>0</v>
      </c>
      <c r="R467" s="13">
        <v>0</v>
      </c>
      <c r="S467" s="53">
        <v>3</v>
      </c>
      <c r="T467" s="13">
        <v>0</v>
      </c>
      <c r="U467" s="13">
        <v>0</v>
      </c>
      <c r="V467" s="13">
        <v>0</v>
      </c>
      <c r="W467" s="13">
        <v>0</v>
      </c>
      <c r="X467" s="53">
        <v>0</v>
      </c>
      <c r="Y467" s="53">
        <v>0</v>
      </c>
      <c r="Z467" s="52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/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0">
        <v>0</v>
      </c>
      <c r="AU467" s="13">
        <v>0</v>
      </c>
      <c r="AV467" s="5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4">
        <f t="shared" si="7"/>
        <v>4</v>
      </c>
      <c r="BD467" s="13">
        <v>0</v>
      </c>
    </row>
    <row r="468" spans="1:56" ht="18" x14ac:dyDescent="0.25">
      <c r="A468" s="12">
        <v>2007</v>
      </c>
      <c r="B468" s="13" t="s">
        <v>65</v>
      </c>
      <c r="C468" s="13">
        <v>3</v>
      </c>
      <c r="D468" s="79">
        <v>7</v>
      </c>
      <c r="E468" s="13" t="s">
        <v>61</v>
      </c>
      <c r="F468" s="13" t="s">
        <v>56</v>
      </c>
      <c r="G468" s="13">
        <v>10.7</v>
      </c>
      <c r="H468" s="13">
        <v>0</v>
      </c>
      <c r="I468" s="13">
        <v>0</v>
      </c>
      <c r="J468" s="13">
        <v>0</v>
      </c>
      <c r="K468" s="53">
        <v>0</v>
      </c>
      <c r="L468" s="53">
        <v>0</v>
      </c>
      <c r="M468" s="13">
        <v>0</v>
      </c>
      <c r="N468" s="13">
        <v>0</v>
      </c>
      <c r="O468" s="13">
        <v>0</v>
      </c>
      <c r="P468" s="13">
        <v>0</v>
      </c>
      <c r="Q468" s="53">
        <v>0</v>
      </c>
      <c r="R468" s="13">
        <v>0</v>
      </c>
      <c r="S468" s="53">
        <v>2</v>
      </c>
      <c r="T468" s="13">
        <v>0</v>
      </c>
      <c r="U468" s="13">
        <v>0</v>
      </c>
      <c r="V468" s="13">
        <v>0</v>
      </c>
      <c r="W468" s="13">
        <v>0</v>
      </c>
      <c r="X468" s="53">
        <v>0</v>
      </c>
      <c r="Y468" s="53">
        <v>0</v>
      </c>
      <c r="Z468" s="52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/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0">
        <v>0</v>
      </c>
      <c r="AU468" s="13">
        <v>0</v>
      </c>
      <c r="AV468" s="53">
        <v>0</v>
      </c>
      <c r="AW468" s="13">
        <v>0</v>
      </c>
      <c r="AX468" s="13">
        <v>0</v>
      </c>
      <c r="AY468" s="13">
        <v>0</v>
      </c>
      <c r="AZ468" s="13">
        <v>0</v>
      </c>
      <c r="BA468" s="13">
        <v>0</v>
      </c>
      <c r="BB468" s="14">
        <f t="shared" si="7"/>
        <v>2</v>
      </c>
      <c r="BD468" s="13">
        <v>0</v>
      </c>
    </row>
    <row r="469" spans="1:56" ht="18" x14ac:dyDescent="0.25">
      <c r="A469" s="12">
        <v>2007</v>
      </c>
      <c r="B469" s="13" t="s">
        <v>65</v>
      </c>
      <c r="C469" s="13">
        <v>3</v>
      </c>
      <c r="D469" s="79">
        <v>8</v>
      </c>
      <c r="E469" s="13" t="s">
        <v>61</v>
      </c>
      <c r="F469" s="13" t="s">
        <v>56</v>
      </c>
      <c r="G469" s="13">
        <v>10.7</v>
      </c>
      <c r="H469" s="13">
        <v>0</v>
      </c>
      <c r="I469" s="13">
        <v>0</v>
      </c>
      <c r="J469" s="13">
        <v>0</v>
      </c>
      <c r="K469" s="53">
        <v>0</v>
      </c>
      <c r="L469" s="53">
        <v>0</v>
      </c>
      <c r="M469" s="13">
        <v>0</v>
      </c>
      <c r="N469" s="13">
        <v>0</v>
      </c>
      <c r="O469" s="13">
        <v>0</v>
      </c>
      <c r="P469" s="13">
        <v>0</v>
      </c>
      <c r="Q469" s="53">
        <v>0</v>
      </c>
      <c r="R469" s="13">
        <v>0</v>
      </c>
      <c r="S469" s="53">
        <v>3</v>
      </c>
      <c r="T469" s="13">
        <v>0</v>
      </c>
      <c r="U469" s="13">
        <v>0</v>
      </c>
      <c r="V469" s="13">
        <v>0</v>
      </c>
      <c r="W469" s="13">
        <v>0</v>
      </c>
      <c r="X469" s="53">
        <v>0</v>
      </c>
      <c r="Y469" s="53">
        <v>0</v>
      </c>
      <c r="Z469" s="52">
        <v>0</v>
      </c>
      <c r="AA469" s="13">
        <v>0</v>
      </c>
      <c r="AB469" s="13">
        <v>0</v>
      </c>
      <c r="AC469" s="13">
        <v>0</v>
      </c>
      <c r="AD469" s="13">
        <v>1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/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0">
        <v>0</v>
      </c>
      <c r="AU469" s="13">
        <v>0</v>
      </c>
      <c r="AV469" s="5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4">
        <f t="shared" si="7"/>
        <v>4</v>
      </c>
      <c r="BD469" s="13">
        <v>0</v>
      </c>
    </row>
    <row r="470" spans="1:56" ht="18" x14ac:dyDescent="0.25">
      <c r="A470" s="12">
        <v>2007</v>
      </c>
      <c r="B470" s="13" t="s">
        <v>65</v>
      </c>
      <c r="C470" s="13">
        <v>3</v>
      </c>
      <c r="D470" s="79">
        <v>9</v>
      </c>
      <c r="E470" s="13" t="s">
        <v>61</v>
      </c>
      <c r="F470" s="13" t="s">
        <v>56</v>
      </c>
      <c r="G470" s="13">
        <v>10.7</v>
      </c>
      <c r="H470" s="13">
        <v>0</v>
      </c>
      <c r="I470" s="13">
        <v>0</v>
      </c>
      <c r="J470" s="13">
        <v>0</v>
      </c>
      <c r="K470" s="53">
        <v>0</v>
      </c>
      <c r="L470" s="53">
        <v>0</v>
      </c>
      <c r="M470" s="13">
        <v>0</v>
      </c>
      <c r="N470" s="13">
        <v>0</v>
      </c>
      <c r="O470" s="13">
        <v>0</v>
      </c>
      <c r="P470" s="13">
        <v>0</v>
      </c>
      <c r="Q470" s="53">
        <v>0</v>
      </c>
      <c r="R470" s="13">
        <v>0</v>
      </c>
      <c r="S470" s="53">
        <v>3</v>
      </c>
      <c r="T470" s="13">
        <v>0</v>
      </c>
      <c r="U470" s="13">
        <v>0</v>
      </c>
      <c r="V470" s="13">
        <v>0</v>
      </c>
      <c r="W470" s="13">
        <v>0</v>
      </c>
      <c r="X470" s="53">
        <v>0</v>
      </c>
      <c r="Y470" s="53">
        <v>1</v>
      </c>
      <c r="Z470" s="52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/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0">
        <v>0</v>
      </c>
      <c r="AU470" s="13">
        <v>0</v>
      </c>
      <c r="AV470" s="5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4">
        <f t="shared" si="7"/>
        <v>4</v>
      </c>
      <c r="BD470" s="13">
        <v>0</v>
      </c>
    </row>
    <row r="471" spans="1:56" ht="18" x14ac:dyDescent="0.25">
      <c r="A471" s="12">
        <v>2007</v>
      </c>
      <c r="B471" s="13" t="s">
        <v>65</v>
      </c>
      <c r="C471" s="13">
        <v>3</v>
      </c>
      <c r="D471" s="79">
        <v>10</v>
      </c>
      <c r="E471" s="13" t="s">
        <v>61</v>
      </c>
      <c r="F471" s="13" t="s">
        <v>56</v>
      </c>
      <c r="G471" s="13">
        <v>10.7</v>
      </c>
      <c r="H471" s="13">
        <v>0</v>
      </c>
      <c r="I471" s="13">
        <v>0</v>
      </c>
      <c r="J471" s="13">
        <v>0</v>
      </c>
      <c r="K471" s="53">
        <v>0</v>
      </c>
      <c r="L471" s="53">
        <v>0</v>
      </c>
      <c r="M471" s="13">
        <v>0</v>
      </c>
      <c r="N471" s="13">
        <v>4</v>
      </c>
      <c r="O471" s="13">
        <v>0</v>
      </c>
      <c r="P471" s="13">
        <v>0</v>
      </c>
      <c r="Q471" s="53">
        <v>0</v>
      </c>
      <c r="R471" s="13">
        <v>0</v>
      </c>
      <c r="S471" s="53">
        <v>6</v>
      </c>
      <c r="T471" s="13">
        <v>0</v>
      </c>
      <c r="U471" s="13">
        <v>0</v>
      </c>
      <c r="V471" s="13">
        <v>0</v>
      </c>
      <c r="W471" s="13">
        <v>0</v>
      </c>
      <c r="X471" s="53">
        <v>0</v>
      </c>
      <c r="Y471" s="53">
        <v>0</v>
      </c>
      <c r="Z471" s="52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/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0">
        <v>0</v>
      </c>
      <c r="AU471" s="13">
        <v>0</v>
      </c>
      <c r="AV471" s="53">
        <v>0</v>
      </c>
      <c r="AW471" s="13">
        <v>0</v>
      </c>
      <c r="AX471" s="13">
        <v>0</v>
      </c>
      <c r="AY471" s="13">
        <v>0</v>
      </c>
      <c r="AZ471" s="13">
        <v>0</v>
      </c>
      <c r="BA471" s="13">
        <v>0</v>
      </c>
      <c r="BB471" s="14">
        <f t="shared" si="7"/>
        <v>10</v>
      </c>
      <c r="BD471" s="13">
        <v>0</v>
      </c>
    </row>
    <row r="472" spans="1:56" ht="18" x14ac:dyDescent="0.25">
      <c r="A472" s="12">
        <v>2007</v>
      </c>
      <c r="B472" s="13" t="s">
        <v>65</v>
      </c>
      <c r="C472" s="13">
        <v>5</v>
      </c>
      <c r="D472" s="79">
        <v>1</v>
      </c>
      <c r="E472" s="13" t="s">
        <v>61</v>
      </c>
      <c r="F472" s="13" t="s">
        <v>56</v>
      </c>
      <c r="G472" s="13">
        <v>1.5</v>
      </c>
      <c r="H472" s="13">
        <v>0</v>
      </c>
      <c r="I472" s="13">
        <v>0</v>
      </c>
      <c r="J472" s="13">
        <v>0</v>
      </c>
      <c r="K472" s="53">
        <v>0</v>
      </c>
      <c r="L472" s="53">
        <v>0</v>
      </c>
      <c r="M472" s="13">
        <v>0</v>
      </c>
      <c r="N472" s="13">
        <v>4</v>
      </c>
      <c r="O472" s="13">
        <v>0</v>
      </c>
      <c r="P472" s="13">
        <v>0</v>
      </c>
      <c r="Q472" s="53">
        <v>0</v>
      </c>
      <c r="R472" s="13">
        <v>0</v>
      </c>
      <c r="S472" s="53">
        <v>5</v>
      </c>
      <c r="T472" s="13">
        <v>0</v>
      </c>
      <c r="U472" s="13">
        <v>0</v>
      </c>
      <c r="V472" s="13">
        <v>1</v>
      </c>
      <c r="W472" s="13">
        <v>0</v>
      </c>
      <c r="X472" s="53">
        <v>0</v>
      </c>
      <c r="Y472" s="53">
        <v>0</v>
      </c>
      <c r="Z472" s="52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1</v>
      </c>
      <c r="AK472" s="13">
        <v>0</v>
      </c>
      <c r="AL472" s="13"/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0">
        <v>0</v>
      </c>
      <c r="AU472" s="13">
        <v>0</v>
      </c>
      <c r="AV472" s="5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4">
        <f t="shared" si="7"/>
        <v>11</v>
      </c>
      <c r="BD472" s="13">
        <v>0</v>
      </c>
    </row>
    <row r="473" spans="1:56" ht="18" x14ac:dyDescent="0.25">
      <c r="A473" s="12">
        <v>2007</v>
      </c>
      <c r="B473" s="13" t="s">
        <v>65</v>
      </c>
      <c r="C473" s="13">
        <v>5</v>
      </c>
      <c r="D473" s="79">
        <v>2</v>
      </c>
      <c r="E473" s="13" t="s">
        <v>61</v>
      </c>
      <c r="F473" s="13" t="s">
        <v>56</v>
      </c>
      <c r="G473" s="13">
        <v>1.5</v>
      </c>
      <c r="H473" s="13">
        <v>0</v>
      </c>
      <c r="I473" s="13">
        <v>0</v>
      </c>
      <c r="J473" s="13">
        <v>0</v>
      </c>
      <c r="K473" s="53">
        <v>0</v>
      </c>
      <c r="L473" s="53">
        <v>0</v>
      </c>
      <c r="M473" s="13">
        <v>0</v>
      </c>
      <c r="N473" s="13">
        <v>1</v>
      </c>
      <c r="O473" s="13">
        <v>0</v>
      </c>
      <c r="P473" s="13">
        <v>0</v>
      </c>
      <c r="Q473" s="53">
        <v>0</v>
      </c>
      <c r="R473" s="13">
        <v>0</v>
      </c>
      <c r="S473" s="53">
        <v>4</v>
      </c>
      <c r="T473" s="13">
        <v>0</v>
      </c>
      <c r="U473" s="13">
        <v>0</v>
      </c>
      <c r="V473" s="13">
        <v>1</v>
      </c>
      <c r="W473" s="13">
        <v>0</v>
      </c>
      <c r="X473" s="53">
        <v>0</v>
      </c>
      <c r="Y473" s="53">
        <v>0</v>
      </c>
      <c r="Z473" s="52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/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0">
        <v>0</v>
      </c>
      <c r="AU473" s="13">
        <v>0</v>
      </c>
      <c r="AV473" s="53">
        <v>0</v>
      </c>
      <c r="AW473" s="13">
        <v>0</v>
      </c>
      <c r="AX473" s="13">
        <v>0</v>
      </c>
      <c r="AY473" s="13">
        <v>0</v>
      </c>
      <c r="AZ473" s="13">
        <v>0</v>
      </c>
      <c r="BA473" s="13">
        <v>0</v>
      </c>
      <c r="BB473" s="14">
        <f t="shared" si="7"/>
        <v>6</v>
      </c>
      <c r="BD473" s="13">
        <v>0</v>
      </c>
    </row>
    <row r="474" spans="1:56" ht="18" x14ac:dyDescent="0.25">
      <c r="A474" s="12">
        <v>2007</v>
      </c>
      <c r="B474" s="13" t="s">
        <v>65</v>
      </c>
      <c r="C474" s="13">
        <v>5</v>
      </c>
      <c r="D474" s="79">
        <v>3</v>
      </c>
      <c r="E474" s="13" t="s">
        <v>61</v>
      </c>
      <c r="F474" s="13" t="s">
        <v>56</v>
      </c>
      <c r="G474" s="13">
        <v>1.5</v>
      </c>
      <c r="H474" s="13">
        <v>0</v>
      </c>
      <c r="I474" s="13">
        <v>0</v>
      </c>
      <c r="J474" s="13">
        <v>0</v>
      </c>
      <c r="K474" s="53">
        <v>0</v>
      </c>
      <c r="L474" s="53">
        <v>0</v>
      </c>
      <c r="M474" s="13">
        <v>0</v>
      </c>
      <c r="N474" s="13">
        <v>1</v>
      </c>
      <c r="O474" s="13">
        <v>0</v>
      </c>
      <c r="P474" s="13">
        <v>0</v>
      </c>
      <c r="Q474" s="53">
        <v>0</v>
      </c>
      <c r="R474" s="13">
        <v>0</v>
      </c>
      <c r="S474" s="53">
        <v>1</v>
      </c>
      <c r="T474" s="13">
        <v>0</v>
      </c>
      <c r="U474" s="13">
        <v>0</v>
      </c>
      <c r="V474" s="13">
        <v>0</v>
      </c>
      <c r="W474" s="13">
        <v>0</v>
      </c>
      <c r="X474" s="53">
        <v>0</v>
      </c>
      <c r="Y474" s="53">
        <v>0</v>
      </c>
      <c r="Z474" s="52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/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0">
        <v>0</v>
      </c>
      <c r="AU474" s="13">
        <v>0</v>
      </c>
      <c r="AV474" s="53">
        <v>0</v>
      </c>
      <c r="AW474" s="13">
        <v>0</v>
      </c>
      <c r="AX474" s="13">
        <v>0</v>
      </c>
      <c r="AY474" s="13">
        <v>0</v>
      </c>
      <c r="AZ474" s="13">
        <v>0</v>
      </c>
      <c r="BA474" s="13">
        <v>0</v>
      </c>
      <c r="BB474" s="14">
        <f t="shared" si="7"/>
        <v>2</v>
      </c>
      <c r="BD474" s="13">
        <v>0</v>
      </c>
    </row>
    <row r="475" spans="1:56" ht="18" x14ac:dyDescent="0.25">
      <c r="A475" s="12">
        <v>2007</v>
      </c>
      <c r="B475" s="13" t="s">
        <v>65</v>
      </c>
      <c r="C475" s="13">
        <v>5</v>
      </c>
      <c r="D475" s="79">
        <v>4</v>
      </c>
      <c r="E475" s="13" t="s">
        <v>61</v>
      </c>
      <c r="F475" s="13" t="s">
        <v>56</v>
      </c>
      <c r="G475" s="13">
        <v>8.5</v>
      </c>
      <c r="H475" s="13">
        <v>0</v>
      </c>
      <c r="I475" s="13">
        <v>0</v>
      </c>
      <c r="J475" s="13">
        <v>0</v>
      </c>
      <c r="K475" s="53">
        <v>0</v>
      </c>
      <c r="L475" s="53">
        <v>0</v>
      </c>
      <c r="M475" s="13">
        <v>0</v>
      </c>
      <c r="N475" s="13">
        <v>1</v>
      </c>
      <c r="O475" s="13">
        <v>0</v>
      </c>
      <c r="P475" s="13">
        <v>0</v>
      </c>
      <c r="Q475" s="53">
        <v>0</v>
      </c>
      <c r="R475" s="13">
        <v>0</v>
      </c>
      <c r="S475" s="53">
        <v>0</v>
      </c>
      <c r="T475" s="13">
        <v>0</v>
      </c>
      <c r="U475" s="13">
        <v>0</v>
      </c>
      <c r="V475" s="13">
        <v>0</v>
      </c>
      <c r="W475" s="13">
        <v>0</v>
      </c>
      <c r="X475" s="53">
        <v>0</v>
      </c>
      <c r="Y475" s="53">
        <v>0</v>
      </c>
      <c r="Z475" s="52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/>
      <c r="AM475" s="13">
        <v>0</v>
      </c>
      <c r="AN475" s="13">
        <v>1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0">
        <v>0</v>
      </c>
      <c r="AU475" s="13">
        <v>0</v>
      </c>
      <c r="AV475" s="5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4">
        <f t="shared" si="7"/>
        <v>2</v>
      </c>
      <c r="BD475" s="13">
        <v>0</v>
      </c>
    </row>
    <row r="476" spans="1:56" ht="18" x14ac:dyDescent="0.25">
      <c r="A476" s="12">
        <v>2007</v>
      </c>
      <c r="B476" s="13" t="s">
        <v>65</v>
      </c>
      <c r="C476" s="13">
        <v>5</v>
      </c>
      <c r="D476" s="79">
        <v>5</v>
      </c>
      <c r="E476" s="13" t="s">
        <v>61</v>
      </c>
      <c r="F476" s="13" t="s">
        <v>56</v>
      </c>
      <c r="G476" s="13">
        <v>8.5</v>
      </c>
      <c r="H476" s="13">
        <v>0</v>
      </c>
      <c r="I476" s="13">
        <v>0</v>
      </c>
      <c r="J476" s="13">
        <v>0</v>
      </c>
      <c r="K476" s="53">
        <v>0</v>
      </c>
      <c r="L476" s="53">
        <v>0</v>
      </c>
      <c r="M476" s="13">
        <v>0</v>
      </c>
      <c r="N476" s="13">
        <v>0</v>
      </c>
      <c r="O476" s="13">
        <v>0</v>
      </c>
      <c r="P476" s="13">
        <v>0</v>
      </c>
      <c r="Q476" s="53">
        <v>0</v>
      </c>
      <c r="R476" s="13">
        <v>0</v>
      </c>
      <c r="S476" s="53">
        <v>6</v>
      </c>
      <c r="T476" s="13">
        <v>0</v>
      </c>
      <c r="U476" s="13">
        <v>0</v>
      </c>
      <c r="V476" s="13">
        <v>2</v>
      </c>
      <c r="W476" s="13">
        <v>0</v>
      </c>
      <c r="X476" s="53">
        <v>0</v>
      </c>
      <c r="Y476" s="53">
        <v>0</v>
      </c>
      <c r="Z476" s="52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/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0">
        <v>0</v>
      </c>
      <c r="AU476" s="13">
        <v>0</v>
      </c>
      <c r="AV476" s="53">
        <v>0</v>
      </c>
      <c r="AW476" s="13">
        <v>0</v>
      </c>
      <c r="AX476" s="13">
        <v>0</v>
      </c>
      <c r="AY476" s="13">
        <v>0</v>
      </c>
      <c r="AZ476" s="13">
        <v>0</v>
      </c>
      <c r="BA476" s="13">
        <v>0</v>
      </c>
      <c r="BB476" s="14">
        <f t="shared" si="7"/>
        <v>8</v>
      </c>
      <c r="BD476" s="13">
        <v>0</v>
      </c>
    </row>
    <row r="477" spans="1:56" ht="18" x14ac:dyDescent="0.25">
      <c r="A477" s="12">
        <v>2007</v>
      </c>
      <c r="B477" s="13" t="s">
        <v>65</v>
      </c>
      <c r="C477" s="13">
        <v>5</v>
      </c>
      <c r="D477" s="79">
        <v>6</v>
      </c>
      <c r="E477" s="13" t="s">
        <v>61</v>
      </c>
      <c r="F477" s="13" t="s">
        <v>56</v>
      </c>
      <c r="G477" s="13">
        <v>8.5</v>
      </c>
      <c r="H477" s="13">
        <v>0</v>
      </c>
      <c r="I477" s="13">
        <v>0</v>
      </c>
      <c r="J477" s="13">
        <v>0</v>
      </c>
      <c r="K477" s="53">
        <v>0</v>
      </c>
      <c r="L477" s="53">
        <v>0</v>
      </c>
      <c r="M477" s="13">
        <v>0</v>
      </c>
      <c r="N477" s="13">
        <v>0</v>
      </c>
      <c r="O477" s="13">
        <v>0</v>
      </c>
      <c r="P477" s="13">
        <v>0</v>
      </c>
      <c r="Q477" s="53">
        <v>0</v>
      </c>
      <c r="R477" s="13">
        <v>0</v>
      </c>
      <c r="S477" s="53">
        <v>1</v>
      </c>
      <c r="T477" s="13">
        <v>0</v>
      </c>
      <c r="U477" s="13">
        <v>0</v>
      </c>
      <c r="V477" s="13">
        <v>0</v>
      </c>
      <c r="W477" s="13">
        <v>0</v>
      </c>
      <c r="X477" s="53">
        <v>0</v>
      </c>
      <c r="Y477" s="53">
        <v>0</v>
      </c>
      <c r="Z477" s="52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/>
      <c r="AM477" s="13">
        <v>0</v>
      </c>
      <c r="AN477" s="13">
        <v>1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0">
        <v>0</v>
      </c>
      <c r="AU477" s="13">
        <v>0</v>
      </c>
      <c r="AV477" s="53">
        <v>0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4">
        <f t="shared" si="7"/>
        <v>2</v>
      </c>
      <c r="BD477" s="13">
        <v>0</v>
      </c>
    </row>
    <row r="478" spans="1:56" ht="18" x14ac:dyDescent="0.25">
      <c r="A478" s="12">
        <v>2007</v>
      </c>
      <c r="B478" s="13" t="s">
        <v>65</v>
      </c>
      <c r="C478" s="13">
        <v>5</v>
      </c>
      <c r="D478" s="79">
        <v>7</v>
      </c>
      <c r="E478" s="13" t="s">
        <v>61</v>
      </c>
      <c r="F478" s="13" t="s">
        <v>56</v>
      </c>
      <c r="G478" s="13">
        <v>8.5</v>
      </c>
      <c r="H478" s="13">
        <v>0</v>
      </c>
      <c r="I478" s="13">
        <v>0</v>
      </c>
      <c r="J478" s="13">
        <v>0</v>
      </c>
      <c r="K478" s="53">
        <v>0</v>
      </c>
      <c r="L478" s="53">
        <v>0</v>
      </c>
      <c r="M478" s="13">
        <v>0</v>
      </c>
      <c r="N478" s="13">
        <v>2</v>
      </c>
      <c r="O478" s="13">
        <v>0</v>
      </c>
      <c r="P478" s="13">
        <v>0</v>
      </c>
      <c r="Q478" s="53">
        <v>0</v>
      </c>
      <c r="R478" s="13">
        <v>0</v>
      </c>
      <c r="S478" s="53">
        <v>0</v>
      </c>
      <c r="T478" s="13">
        <v>0</v>
      </c>
      <c r="U478" s="13">
        <v>0</v>
      </c>
      <c r="V478" s="13">
        <v>2</v>
      </c>
      <c r="W478" s="13">
        <v>0</v>
      </c>
      <c r="X478" s="53">
        <v>1</v>
      </c>
      <c r="Y478" s="53">
        <v>0</v>
      </c>
      <c r="Z478" s="52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/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0">
        <v>0</v>
      </c>
      <c r="AU478" s="13">
        <v>0</v>
      </c>
      <c r="AV478" s="53">
        <v>0</v>
      </c>
      <c r="AW478" s="13">
        <v>0</v>
      </c>
      <c r="AX478" s="13">
        <v>0</v>
      </c>
      <c r="AY478" s="13">
        <v>0</v>
      </c>
      <c r="AZ478" s="13">
        <v>0</v>
      </c>
      <c r="BA478" s="13">
        <v>0</v>
      </c>
      <c r="BB478" s="14">
        <f t="shared" si="7"/>
        <v>5</v>
      </c>
      <c r="BD478" s="13">
        <v>0</v>
      </c>
    </row>
    <row r="479" spans="1:56" ht="18" x14ac:dyDescent="0.25">
      <c r="A479" s="12">
        <v>2007</v>
      </c>
      <c r="B479" s="13" t="s">
        <v>65</v>
      </c>
      <c r="C479" s="13">
        <v>5</v>
      </c>
      <c r="D479" s="79">
        <v>8</v>
      </c>
      <c r="E479" s="13" t="s">
        <v>61</v>
      </c>
      <c r="F479" s="13" t="s">
        <v>56</v>
      </c>
      <c r="G479" s="13">
        <v>8.5</v>
      </c>
      <c r="H479" s="13">
        <v>0</v>
      </c>
      <c r="I479" s="13">
        <v>0</v>
      </c>
      <c r="J479" s="13">
        <v>0</v>
      </c>
      <c r="K479" s="53">
        <v>0</v>
      </c>
      <c r="L479" s="53">
        <v>0</v>
      </c>
      <c r="M479" s="13">
        <v>0</v>
      </c>
      <c r="N479" s="13">
        <v>0</v>
      </c>
      <c r="O479" s="13">
        <v>0</v>
      </c>
      <c r="P479" s="13">
        <v>0</v>
      </c>
      <c r="Q479" s="53">
        <v>0</v>
      </c>
      <c r="R479" s="13">
        <v>0</v>
      </c>
      <c r="S479" s="53">
        <v>2</v>
      </c>
      <c r="T479" s="13">
        <v>0</v>
      </c>
      <c r="U479" s="13">
        <v>0</v>
      </c>
      <c r="V479" s="13">
        <v>0</v>
      </c>
      <c r="W479" s="13">
        <v>0</v>
      </c>
      <c r="X479" s="53">
        <v>0</v>
      </c>
      <c r="Y479" s="53">
        <v>0</v>
      </c>
      <c r="Z479" s="52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/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0">
        <v>0</v>
      </c>
      <c r="AU479" s="13">
        <v>0</v>
      </c>
      <c r="AV479" s="5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4">
        <f t="shared" si="7"/>
        <v>2</v>
      </c>
      <c r="BD479" s="13">
        <v>0</v>
      </c>
    </row>
    <row r="480" spans="1:56" ht="18" x14ac:dyDescent="0.25">
      <c r="A480" s="12">
        <v>2007</v>
      </c>
      <c r="B480" s="13" t="s">
        <v>65</v>
      </c>
      <c r="C480" s="13">
        <v>5</v>
      </c>
      <c r="D480" s="79">
        <v>9</v>
      </c>
      <c r="E480" s="13" t="s">
        <v>61</v>
      </c>
      <c r="F480" s="13" t="s">
        <v>56</v>
      </c>
      <c r="G480" s="13">
        <v>8.5</v>
      </c>
      <c r="H480" s="13">
        <v>0</v>
      </c>
      <c r="I480" s="13">
        <v>0</v>
      </c>
      <c r="J480" s="13">
        <v>0</v>
      </c>
      <c r="K480" s="53">
        <v>0</v>
      </c>
      <c r="L480" s="53">
        <v>0</v>
      </c>
      <c r="M480" s="13">
        <v>0</v>
      </c>
      <c r="N480" s="13">
        <v>0</v>
      </c>
      <c r="O480" s="13">
        <v>0</v>
      </c>
      <c r="P480" s="13">
        <v>0</v>
      </c>
      <c r="Q480" s="53">
        <v>0</v>
      </c>
      <c r="R480" s="13">
        <v>0</v>
      </c>
      <c r="S480" s="53">
        <v>1</v>
      </c>
      <c r="T480" s="13">
        <v>0</v>
      </c>
      <c r="U480" s="13">
        <v>0</v>
      </c>
      <c r="V480" s="13">
        <v>0</v>
      </c>
      <c r="W480" s="13">
        <v>0</v>
      </c>
      <c r="X480" s="53">
        <v>0</v>
      </c>
      <c r="Y480" s="53">
        <v>0</v>
      </c>
      <c r="Z480" s="52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/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0">
        <v>0</v>
      </c>
      <c r="AU480" s="13">
        <v>0</v>
      </c>
      <c r="AV480" s="53">
        <v>0</v>
      </c>
      <c r="AW480" s="13">
        <v>0</v>
      </c>
      <c r="AX480" s="13">
        <v>0</v>
      </c>
      <c r="AY480" s="13">
        <v>0</v>
      </c>
      <c r="AZ480" s="13">
        <v>0</v>
      </c>
      <c r="BA480" s="13">
        <v>0</v>
      </c>
      <c r="BB480" s="14">
        <f t="shared" si="7"/>
        <v>1</v>
      </c>
      <c r="BD480" s="13">
        <v>0</v>
      </c>
    </row>
    <row r="481" spans="1:56" ht="18" x14ac:dyDescent="0.25">
      <c r="A481" s="12">
        <v>2007</v>
      </c>
      <c r="B481" s="13" t="s">
        <v>65</v>
      </c>
      <c r="C481" s="13">
        <v>5</v>
      </c>
      <c r="D481" s="79">
        <v>10</v>
      </c>
      <c r="E481" s="13" t="s">
        <v>61</v>
      </c>
      <c r="F481" s="13" t="s">
        <v>56</v>
      </c>
      <c r="G481" s="13">
        <v>9.1</v>
      </c>
      <c r="H481" s="13">
        <v>0</v>
      </c>
      <c r="I481" s="13">
        <v>0</v>
      </c>
      <c r="J481" s="13">
        <v>0</v>
      </c>
      <c r="K481" s="53">
        <v>0</v>
      </c>
      <c r="L481" s="53">
        <v>0</v>
      </c>
      <c r="M481" s="13">
        <v>0</v>
      </c>
      <c r="N481" s="13">
        <v>1</v>
      </c>
      <c r="O481" s="13">
        <v>0</v>
      </c>
      <c r="P481" s="13">
        <v>0</v>
      </c>
      <c r="Q481" s="53">
        <v>0</v>
      </c>
      <c r="R481" s="13">
        <v>0</v>
      </c>
      <c r="S481" s="53">
        <v>1</v>
      </c>
      <c r="T481" s="13">
        <v>0</v>
      </c>
      <c r="U481" s="13">
        <v>0</v>
      </c>
      <c r="V481" s="13">
        <v>0</v>
      </c>
      <c r="W481" s="13">
        <v>0</v>
      </c>
      <c r="X481" s="53">
        <v>0</v>
      </c>
      <c r="Y481" s="53">
        <v>0</v>
      </c>
      <c r="Z481" s="52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/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0">
        <v>0</v>
      </c>
      <c r="AU481" s="13">
        <v>0</v>
      </c>
      <c r="AV481" s="53">
        <v>0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4">
        <f t="shared" si="7"/>
        <v>2</v>
      </c>
      <c r="BD481" s="13">
        <v>0</v>
      </c>
    </row>
    <row r="482" spans="1:56" ht="18" x14ac:dyDescent="0.25">
      <c r="A482" s="12">
        <v>2007</v>
      </c>
      <c r="B482" s="13" t="s">
        <v>65</v>
      </c>
      <c r="C482" s="13">
        <v>6</v>
      </c>
      <c r="D482" s="79">
        <v>1</v>
      </c>
      <c r="E482" s="13" t="s">
        <v>61</v>
      </c>
      <c r="F482" s="13" t="s">
        <v>56</v>
      </c>
      <c r="G482" s="13">
        <v>7.9</v>
      </c>
      <c r="H482" s="13">
        <v>0</v>
      </c>
      <c r="I482" s="13">
        <v>0</v>
      </c>
      <c r="J482" s="13">
        <v>0</v>
      </c>
      <c r="K482" s="53">
        <v>0</v>
      </c>
      <c r="L482" s="53">
        <v>0</v>
      </c>
      <c r="M482" s="13">
        <v>0</v>
      </c>
      <c r="N482" s="13">
        <v>0</v>
      </c>
      <c r="O482" s="13">
        <v>0</v>
      </c>
      <c r="P482" s="13">
        <v>0</v>
      </c>
      <c r="Q482" s="53">
        <v>0</v>
      </c>
      <c r="R482" s="13">
        <v>0</v>
      </c>
      <c r="S482" s="53">
        <v>1</v>
      </c>
      <c r="T482" s="13">
        <v>0</v>
      </c>
      <c r="U482" s="13">
        <v>0</v>
      </c>
      <c r="V482" s="13">
        <v>0</v>
      </c>
      <c r="W482" s="13">
        <v>0</v>
      </c>
      <c r="X482" s="53">
        <v>0</v>
      </c>
      <c r="Y482" s="53">
        <v>0</v>
      </c>
      <c r="Z482" s="52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K482" s="13">
        <v>0</v>
      </c>
      <c r="AL482" s="13"/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0">
        <v>0</v>
      </c>
      <c r="AU482" s="13">
        <v>0</v>
      </c>
      <c r="AV482" s="53">
        <v>0</v>
      </c>
      <c r="AW482" s="13">
        <v>0</v>
      </c>
      <c r="AX482" s="13">
        <v>0</v>
      </c>
      <c r="AY482" s="13">
        <v>0</v>
      </c>
      <c r="AZ482" s="13">
        <v>0</v>
      </c>
      <c r="BA482" s="13">
        <v>0</v>
      </c>
      <c r="BB482" s="14">
        <f t="shared" si="7"/>
        <v>1</v>
      </c>
      <c r="BD482" s="13">
        <v>0</v>
      </c>
    </row>
    <row r="483" spans="1:56" ht="18" x14ac:dyDescent="0.25">
      <c r="A483" s="12">
        <v>2007</v>
      </c>
      <c r="B483" s="13" t="s">
        <v>65</v>
      </c>
      <c r="C483" s="13">
        <v>6</v>
      </c>
      <c r="D483" s="79">
        <v>2</v>
      </c>
      <c r="E483" s="13" t="s">
        <v>61</v>
      </c>
      <c r="F483" s="13" t="s">
        <v>56</v>
      </c>
      <c r="G483" s="13">
        <v>7.9</v>
      </c>
      <c r="H483" s="13">
        <v>0</v>
      </c>
      <c r="I483" s="13">
        <v>0</v>
      </c>
      <c r="J483" s="13">
        <v>0</v>
      </c>
      <c r="K483" s="53">
        <v>0</v>
      </c>
      <c r="L483" s="53">
        <v>0</v>
      </c>
      <c r="M483" s="13">
        <v>0</v>
      </c>
      <c r="N483" s="13">
        <v>0</v>
      </c>
      <c r="O483" s="13">
        <v>0</v>
      </c>
      <c r="P483" s="13">
        <v>0</v>
      </c>
      <c r="Q483" s="53">
        <v>0</v>
      </c>
      <c r="R483" s="13">
        <v>0</v>
      </c>
      <c r="S483" s="53">
        <v>2</v>
      </c>
      <c r="T483" s="13">
        <v>0</v>
      </c>
      <c r="U483" s="13">
        <v>0</v>
      </c>
      <c r="V483" s="13">
        <v>0</v>
      </c>
      <c r="W483" s="13">
        <v>0</v>
      </c>
      <c r="X483" s="53">
        <v>0</v>
      </c>
      <c r="Y483" s="53">
        <v>0</v>
      </c>
      <c r="Z483" s="52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/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0">
        <v>0</v>
      </c>
      <c r="AU483" s="13">
        <v>0</v>
      </c>
      <c r="AV483" s="5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4">
        <f t="shared" si="7"/>
        <v>2</v>
      </c>
      <c r="BD483" s="13">
        <v>0</v>
      </c>
    </row>
    <row r="484" spans="1:56" ht="18" x14ac:dyDescent="0.25">
      <c r="A484" s="12">
        <v>2007</v>
      </c>
      <c r="B484" s="13" t="s">
        <v>65</v>
      </c>
      <c r="C484" s="13">
        <v>6</v>
      </c>
      <c r="D484" s="79">
        <v>3</v>
      </c>
      <c r="E484" s="13" t="s">
        <v>61</v>
      </c>
      <c r="F484" s="13" t="s">
        <v>56</v>
      </c>
      <c r="G484" s="13">
        <v>7.9</v>
      </c>
      <c r="H484" s="13">
        <v>0</v>
      </c>
      <c r="I484" s="13">
        <v>0</v>
      </c>
      <c r="J484" s="13">
        <v>0</v>
      </c>
      <c r="K484" s="53">
        <v>0</v>
      </c>
      <c r="L484" s="53">
        <v>0</v>
      </c>
      <c r="M484" s="13">
        <v>0</v>
      </c>
      <c r="N484" s="13">
        <v>0</v>
      </c>
      <c r="O484" s="13">
        <v>0</v>
      </c>
      <c r="P484" s="13">
        <v>0</v>
      </c>
      <c r="Q484" s="53">
        <v>0</v>
      </c>
      <c r="R484" s="13">
        <v>0</v>
      </c>
      <c r="S484" s="53">
        <v>1</v>
      </c>
      <c r="T484" s="13">
        <v>0</v>
      </c>
      <c r="U484" s="13">
        <v>0</v>
      </c>
      <c r="V484" s="13">
        <v>2</v>
      </c>
      <c r="W484" s="13">
        <v>0</v>
      </c>
      <c r="X484" s="53">
        <v>0</v>
      </c>
      <c r="Y484" s="53">
        <v>0</v>
      </c>
      <c r="Z484" s="52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/>
      <c r="AM484" s="13">
        <v>0</v>
      </c>
      <c r="AN484" s="13">
        <v>1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0">
        <v>0</v>
      </c>
      <c r="AU484" s="13">
        <v>0</v>
      </c>
      <c r="AV484" s="5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4">
        <f t="shared" si="7"/>
        <v>4</v>
      </c>
      <c r="BD484" s="13">
        <v>0</v>
      </c>
    </row>
    <row r="485" spans="1:56" ht="18" x14ac:dyDescent="0.25">
      <c r="A485" s="12">
        <v>2007</v>
      </c>
      <c r="B485" s="13" t="s">
        <v>65</v>
      </c>
      <c r="C485" s="13">
        <v>6</v>
      </c>
      <c r="D485" s="79">
        <v>4</v>
      </c>
      <c r="E485" s="13" t="s">
        <v>61</v>
      </c>
      <c r="F485" s="13" t="s">
        <v>56</v>
      </c>
      <c r="G485" s="13">
        <v>7.9</v>
      </c>
      <c r="H485" s="13">
        <v>0</v>
      </c>
      <c r="I485" s="13">
        <v>0</v>
      </c>
      <c r="J485" s="13">
        <v>0</v>
      </c>
      <c r="K485" s="53">
        <v>0</v>
      </c>
      <c r="L485" s="53">
        <v>0</v>
      </c>
      <c r="M485" s="13">
        <v>0</v>
      </c>
      <c r="N485" s="13">
        <v>1</v>
      </c>
      <c r="O485" s="13">
        <v>0</v>
      </c>
      <c r="P485" s="13">
        <v>0</v>
      </c>
      <c r="Q485" s="53">
        <v>0</v>
      </c>
      <c r="R485" s="13">
        <v>0</v>
      </c>
      <c r="S485" s="53">
        <v>1</v>
      </c>
      <c r="T485" s="13">
        <v>0</v>
      </c>
      <c r="U485" s="13">
        <v>0</v>
      </c>
      <c r="V485" s="13">
        <v>0</v>
      </c>
      <c r="W485" s="13">
        <v>0</v>
      </c>
      <c r="X485" s="53">
        <v>0</v>
      </c>
      <c r="Y485" s="53">
        <v>0</v>
      </c>
      <c r="Z485" s="52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/>
      <c r="AM485" s="13">
        <v>0</v>
      </c>
      <c r="AN485" s="13">
        <v>1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0">
        <v>0</v>
      </c>
      <c r="AU485" s="13">
        <v>0</v>
      </c>
      <c r="AV485" s="5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4">
        <f t="shared" si="7"/>
        <v>3</v>
      </c>
      <c r="BD485" s="13">
        <v>0</v>
      </c>
    </row>
    <row r="486" spans="1:56" ht="18" x14ac:dyDescent="0.25">
      <c r="A486" s="12">
        <v>2007</v>
      </c>
      <c r="B486" s="13" t="s">
        <v>65</v>
      </c>
      <c r="C486" s="13">
        <v>6</v>
      </c>
      <c r="D486" s="79">
        <v>5</v>
      </c>
      <c r="E486" s="13" t="s">
        <v>61</v>
      </c>
      <c r="F486" s="13" t="s">
        <v>56</v>
      </c>
      <c r="G486" s="13">
        <v>7.9</v>
      </c>
      <c r="H486" s="13">
        <v>1</v>
      </c>
      <c r="I486" s="13">
        <v>0</v>
      </c>
      <c r="J486" s="13">
        <v>0</v>
      </c>
      <c r="K486" s="53">
        <v>0</v>
      </c>
      <c r="L486" s="53">
        <v>0</v>
      </c>
      <c r="M486" s="13">
        <v>0</v>
      </c>
      <c r="N486" s="13">
        <v>1</v>
      </c>
      <c r="O486" s="13">
        <v>0</v>
      </c>
      <c r="P486" s="13">
        <v>0</v>
      </c>
      <c r="Q486" s="53">
        <v>0</v>
      </c>
      <c r="R486" s="13">
        <v>0</v>
      </c>
      <c r="S486" s="53">
        <v>5</v>
      </c>
      <c r="T486" s="13">
        <v>0</v>
      </c>
      <c r="U486" s="13">
        <v>0</v>
      </c>
      <c r="V486" s="13">
        <v>0</v>
      </c>
      <c r="W486" s="13">
        <v>0</v>
      </c>
      <c r="X486" s="53">
        <v>0</v>
      </c>
      <c r="Y486" s="53">
        <v>0</v>
      </c>
      <c r="Z486" s="52">
        <v>1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/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0">
        <v>0</v>
      </c>
      <c r="AU486" s="13">
        <v>0</v>
      </c>
      <c r="AV486" s="53">
        <v>0</v>
      </c>
      <c r="AW486" s="13">
        <v>0</v>
      </c>
      <c r="AX486" s="13">
        <v>0</v>
      </c>
      <c r="AY486" s="13">
        <v>0</v>
      </c>
      <c r="AZ486" s="13">
        <v>0</v>
      </c>
      <c r="BA486" s="13">
        <v>0</v>
      </c>
      <c r="BB486" s="14">
        <f t="shared" si="7"/>
        <v>8</v>
      </c>
      <c r="BD486" s="13">
        <v>0</v>
      </c>
    </row>
    <row r="487" spans="1:56" ht="18" x14ac:dyDescent="0.25">
      <c r="A487" s="12">
        <v>2007</v>
      </c>
      <c r="B487" s="13" t="s">
        <v>65</v>
      </c>
      <c r="C487" s="13">
        <v>6</v>
      </c>
      <c r="D487" s="79">
        <v>6</v>
      </c>
      <c r="E487" s="13" t="s">
        <v>61</v>
      </c>
      <c r="F487" s="13" t="s">
        <v>56</v>
      </c>
      <c r="G487" s="13">
        <v>7.9</v>
      </c>
      <c r="H487" s="13">
        <v>1</v>
      </c>
      <c r="I487" s="13">
        <v>0</v>
      </c>
      <c r="J487" s="13">
        <v>0</v>
      </c>
      <c r="K487" s="53">
        <v>0</v>
      </c>
      <c r="L487" s="53">
        <v>0</v>
      </c>
      <c r="M487" s="13">
        <v>0</v>
      </c>
      <c r="N487" s="13">
        <v>1</v>
      </c>
      <c r="O487" s="13">
        <v>0</v>
      </c>
      <c r="P487" s="13">
        <v>0</v>
      </c>
      <c r="Q487" s="53">
        <v>0</v>
      </c>
      <c r="R487" s="13">
        <v>0</v>
      </c>
      <c r="S487" s="53">
        <v>1</v>
      </c>
      <c r="T487" s="13">
        <v>0</v>
      </c>
      <c r="U487" s="13">
        <v>0</v>
      </c>
      <c r="V487" s="13">
        <v>0</v>
      </c>
      <c r="W487" s="13">
        <v>0</v>
      </c>
      <c r="X487" s="53">
        <v>0</v>
      </c>
      <c r="Y487" s="53">
        <v>0</v>
      </c>
      <c r="Z487" s="52">
        <v>1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/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0">
        <v>0</v>
      </c>
      <c r="AU487" s="13">
        <v>0</v>
      </c>
      <c r="AV487" s="5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4">
        <f t="shared" si="7"/>
        <v>4</v>
      </c>
      <c r="BD487" s="13">
        <v>0</v>
      </c>
    </row>
    <row r="488" spans="1:56" ht="18" x14ac:dyDescent="0.25">
      <c r="A488" s="12">
        <v>2007</v>
      </c>
      <c r="B488" s="13" t="s">
        <v>65</v>
      </c>
      <c r="C488" s="13">
        <v>6</v>
      </c>
      <c r="D488" s="79">
        <v>7</v>
      </c>
      <c r="E488" s="13" t="s">
        <v>61</v>
      </c>
      <c r="F488" s="13" t="s">
        <v>56</v>
      </c>
      <c r="G488" s="13">
        <v>7.9</v>
      </c>
      <c r="H488" s="13">
        <v>0</v>
      </c>
      <c r="I488" s="13">
        <v>0</v>
      </c>
      <c r="J488" s="13">
        <v>0</v>
      </c>
      <c r="K488" s="53">
        <v>0</v>
      </c>
      <c r="L488" s="53">
        <v>0</v>
      </c>
      <c r="M488" s="13">
        <v>0</v>
      </c>
      <c r="N488" s="13">
        <v>0</v>
      </c>
      <c r="O488" s="13">
        <v>0</v>
      </c>
      <c r="P488" s="13">
        <v>0</v>
      </c>
      <c r="Q488" s="53">
        <v>0</v>
      </c>
      <c r="R488" s="13">
        <v>0</v>
      </c>
      <c r="S488" s="53">
        <v>2</v>
      </c>
      <c r="T488" s="13">
        <v>0</v>
      </c>
      <c r="U488" s="13">
        <v>0</v>
      </c>
      <c r="V488" s="13">
        <v>0</v>
      </c>
      <c r="W488" s="13">
        <v>0</v>
      </c>
      <c r="X488" s="53">
        <v>0</v>
      </c>
      <c r="Y488" s="53">
        <v>0</v>
      </c>
      <c r="Z488" s="52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/>
      <c r="AM488" s="13">
        <v>0</v>
      </c>
      <c r="AN488" s="13">
        <v>0</v>
      </c>
      <c r="AO488" s="13">
        <v>0</v>
      </c>
      <c r="AP488" s="13">
        <v>1</v>
      </c>
      <c r="AQ488" s="13">
        <v>0</v>
      </c>
      <c r="AR488" s="13">
        <v>0</v>
      </c>
      <c r="AS488" s="13">
        <v>0</v>
      </c>
      <c r="AT488" s="10">
        <v>0</v>
      </c>
      <c r="AU488" s="13">
        <v>0</v>
      </c>
      <c r="AV488" s="53">
        <v>0</v>
      </c>
      <c r="AW488" s="13">
        <v>0</v>
      </c>
      <c r="AX488" s="13">
        <v>0</v>
      </c>
      <c r="AY488" s="13">
        <v>0</v>
      </c>
      <c r="AZ488" s="13">
        <v>0</v>
      </c>
      <c r="BA488" s="13">
        <v>0</v>
      </c>
      <c r="BB488" s="14">
        <f t="shared" si="7"/>
        <v>3</v>
      </c>
      <c r="BD488" s="13">
        <v>0</v>
      </c>
    </row>
    <row r="489" spans="1:56" ht="18" x14ac:dyDescent="0.25">
      <c r="A489" s="12">
        <v>2007</v>
      </c>
      <c r="B489" s="13" t="s">
        <v>65</v>
      </c>
      <c r="C489" s="13">
        <v>6</v>
      </c>
      <c r="D489" s="79">
        <v>8</v>
      </c>
      <c r="E489" s="13" t="s">
        <v>61</v>
      </c>
      <c r="F489" s="13" t="s">
        <v>56</v>
      </c>
      <c r="G489" s="13">
        <v>7.9</v>
      </c>
      <c r="H489" s="13">
        <v>0</v>
      </c>
      <c r="I489" s="13">
        <v>0</v>
      </c>
      <c r="J489" s="13">
        <v>0</v>
      </c>
      <c r="K489" s="53">
        <v>0</v>
      </c>
      <c r="L489" s="53">
        <v>0</v>
      </c>
      <c r="M489" s="13">
        <v>0</v>
      </c>
      <c r="N489" s="13">
        <v>0</v>
      </c>
      <c r="O489" s="13">
        <v>0</v>
      </c>
      <c r="P489" s="13">
        <v>0</v>
      </c>
      <c r="Q489" s="53">
        <v>0</v>
      </c>
      <c r="R489" s="13">
        <v>0</v>
      </c>
      <c r="S489" s="53">
        <v>0</v>
      </c>
      <c r="T489" s="13">
        <v>0</v>
      </c>
      <c r="U489" s="13">
        <v>0</v>
      </c>
      <c r="V489" s="13">
        <v>0</v>
      </c>
      <c r="W489" s="13">
        <v>0</v>
      </c>
      <c r="X489" s="53">
        <v>0</v>
      </c>
      <c r="Y489" s="53">
        <v>0</v>
      </c>
      <c r="Z489" s="52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/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0">
        <v>0</v>
      </c>
      <c r="AU489" s="13">
        <v>0</v>
      </c>
      <c r="AV489" s="5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4">
        <f t="shared" si="7"/>
        <v>0</v>
      </c>
      <c r="BD489" s="13">
        <v>0</v>
      </c>
    </row>
    <row r="490" spans="1:56" ht="18" x14ac:dyDescent="0.25">
      <c r="A490" s="12">
        <v>2007</v>
      </c>
      <c r="B490" s="13" t="s">
        <v>65</v>
      </c>
      <c r="C490" s="13">
        <v>6</v>
      </c>
      <c r="D490" s="79">
        <v>9</v>
      </c>
      <c r="E490" s="13" t="s">
        <v>61</v>
      </c>
      <c r="F490" s="13" t="s">
        <v>56</v>
      </c>
      <c r="G490" s="13">
        <v>7.9</v>
      </c>
      <c r="H490" s="13">
        <v>0</v>
      </c>
      <c r="I490" s="13">
        <v>0</v>
      </c>
      <c r="J490" s="13">
        <v>0</v>
      </c>
      <c r="K490" s="53">
        <v>0</v>
      </c>
      <c r="L490" s="53">
        <v>0</v>
      </c>
      <c r="M490" s="13">
        <v>0</v>
      </c>
      <c r="N490" s="13">
        <v>3</v>
      </c>
      <c r="O490" s="13">
        <v>0</v>
      </c>
      <c r="P490" s="13">
        <v>0</v>
      </c>
      <c r="Q490" s="53">
        <v>0</v>
      </c>
      <c r="R490" s="13">
        <v>0</v>
      </c>
      <c r="S490" s="53">
        <v>2</v>
      </c>
      <c r="T490" s="13">
        <v>0</v>
      </c>
      <c r="U490" s="13">
        <v>0</v>
      </c>
      <c r="V490" s="13">
        <v>0</v>
      </c>
      <c r="W490" s="13">
        <v>0</v>
      </c>
      <c r="X490" s="53">
        <v>0</v>
      </c>
      <c r="Y490" s="53">
        <v>0</v>
      </c>
      <c r="Z490" s="52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/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0</v>
      </c>
      <c r="AT490" s="10">
        <v>0</v>
      </c>
      <c r="AU490" s="13">
        <v>0</v>
      </c>
      <c r="AV490" s="5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4">
        <f t="shared" si="7"/>
        <v>5</v>
      </c>
      <c r="BD490" s="13">
        <v>0</v>
      </c>
    </row>
    <row r="491" spans="1:56" ht="18" x14ac:dyDescent="0.25">
      <c r="A491" s="12">
        <v>2007</v>
      </c>
      <c r="B491" s="13" t="s">
        <v>65</v>
      </c>
      <c r="C491" s="13">
        <v>6</v>
      </c>
      <c r="D491" s="79">
        <v>10</v>
      </c>
      <c r="E491" s="13" t="s">
        <v>61</v>
      </c>
      <c r="F491" s="13" t="s">
        <v>56</v>
      </c>
      <c r="G491" s="13">
        <v>7.9</v>
      </c>
      <c r="H491" s="13">
        <v>0</v>
      </c>
      <c r="I491" s="13">
        <v>0</v>
      </c>
      <c r="J491" s="13">
        <v>0</v>
      </c>
      <c r="K491" s="53">
        <v>0</v>
      </c>
      <c r="L491" s="53">
        <v>0</v>
      </c>
      <c r="M491" s="13">
        <v>0</v>
      </c>
      <c r="N491" s="13">
        <v>1</v>
      </c>
      <c r="O491" s="13">
        <v>0</v>
      </c>
      <c r="P491" s="13">
        <v>0</v>
      </c>
      <c r="Q491" s="53">
        <v>0</v>
      </c>
      <c r="R491" s="13">
        <v>0</v>
      </c>
      <c r="S491" s="53">
        <v>2</v>
      </c>
      <c r="T491" s="13">
        <v>0</v>
      </c>
      <c r="U491" s="13">
        <v>0</v>
      </c>
      <c r="V491" s="13">
        <v>0</v>
      </c>
      <c r="W491" s="13">
        <v>0</v>
      </c>
      <c r="X491" s="53">
        <v>0</v>
      </c>
      <c r="Y491" s="53">
        <v>0</v>
      </c>
      <c r="Z491" s="52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/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0">
        <v>0</v>
      </c>
      <c r="AU491" s="13">
        <v>0</v>
      </c>
      <c r="AV491" s="5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4">
        <f t="shared" si="7"/>
        <v>3</v>
      </c>
      <c r="BD491" s="13">
        <v>0</v>
      </c>
    </row>
    <row r="492" spans="1:56" ht="18" x14ac:dyDescent="0.25">
      <c r="A492" s="12">
        <v>2007</v>
      </c>
      <c r="B492" s="13" t="s">
        <v>65</v>
      </c>
      <c r="C492" s="13">
        <v>4</v>
      </c>
      <c r="D492" s="79">
        <v>1</v>
      </c>
      <c r="E492" s="13" t="s">
        <v>61</v>
      </c>
      <c r="F492" s="13" t="s">
        <v>56</v>
      </c>
      <c r="G492" s="13">
        <v>7.9</v>
      </c>
      <c r="H492" s="13">
        <v>0</v>
      </c>
      <c r="I492" s="13">
        <v>0</v>
      </c>
      <c r="J492" s="13">
        <v>0</v>
      </c>
      <c r="K492" s="53">
        <v>0</v>
      </c>
      <c r="L492" s="53">
        <v>0</v>
      </c>
      <c r="M492" s="13">
        <v>0</v>
      </c>
      <c r="N492" s="13">
        <v>1</v>
      </c>
      <c r="O492" s="13">
        <v>0</v>
      </c>
      <c r="P492" s="13">
        <v>0</v>
      </c>
      <c r="Q492" s="53">
        <v>0</v>
      </c>
      <c r="R492" s="13">
        <v>0</v>
      </c>
      <c r="S492" s="53">
        <v>1</v>
      </c>
      <c r="T492" s="13">
        <v>0</v>
      </c>
      <c r="U492" s="13">
        <v>0</v>
      </c>
      <c r="V492" s="13">
        <v>0</v>
      </c>
      <c r="W492" s="13">
        <v>0</v>
      </c>
      <c r="X492" s="53">
        <v>0</v>
      </c>
      <c r="Y492" s="53">
        <v>0</v>
      </c>
      <c r="Z492" s="52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/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0">
        <v>0</v>
      </c>
      <c r="AU492" s="13">
        <v>0</v>
      </c>
      <c r="AV492" s="53">
        <v>0</v>
      </c>
      <c r="AW492" s="13">
        <v>0</v>
      </c>
      <c r="AX492" s="13">
        <v>0</v>
      </c>
      <c r="AY492" s="13">
        <v>0</v>
      </c>
      <c r="AZ492" s="13">
        <v>0</v>
      </c>
      <c r="BA492" s="13">
        <v>0</v>
      </c>
      <c r="BB492" s="14">
        <f t="shared" si="7"/>
        <v>2</v>
      </c>
      <c r="BD492" s="13">
        <v>0</v>
      </c>
    </row>
    <row r="493" spans="1:56" ht="18" x14ac:dyDescent="0.25">
      <c r="A493" s="12">
        <v>2007</v>
      </c>
      <c r="B493" s="13" t="s">
        <v>65</v>
      </c>
      <c r="C493" s="13">
        <v>4</v>
      </c>
      <c r="D493" s="79">
        <v>2</v>
      </c>
      <c r="E493" s="13" t="s">
        <v>61</v>
      </c>
      <c r="F493" s="13" t="s">
        <v>56</v>
      </c>
      <c r="G493" s="13">
        <v>7.9</v>
      </c>
      <c r="H493" s="13">
        <v>0</v>
      </c>
      <c r="I493" s="13">
        <v>0</v>
      </c>
      <c r="J493" s="13">
        <v>0</v>
      </c>
      <c r="K493" s="53">
        <v>0</v>
      </c>
      <c r="L493" s="53">
        <v>0</v>
      </c>
      <c r="M493" s="13">
        <v>0</v>
      </c>
      <c r="N493" s="13">
        <v>2</v>
      </c>
      <c r="O493" s="13">
        <v>0</v>
      </c>
      <c r="P493" s="13">
        <v>0</v>
      </c>
      <c r="Q493" s="53">
        <v>0</v>
      </c>
      <c r="R493" s="13">
        <v>0</v>
      </c>
      <c r="S493" s="53">
        <v>1</v>
      </c>
      <c r="T493" s="13">
        <v>0</v>
      </c>
      <c r="U493" s="13">
        <v>0</v>
      </c>
      <c r="V493" s="13">
        <v>1</v>
      </c>
      <c r="W493" s="13">
        <v>0</v>
      </c>
      <c r="X493" s="53">
        <v>0</v>
      </c>
      <c r="Y493" s="53">
        <v>0</v>
      </c>
      <c r="Z493" s="52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/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0">
        <v>0</v>
      </c>
      <c r="AU493" s="13">
        <v>0</v>
      </c>
      <c r="AV493" s="5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4">
        <f t="shared" si="7"/>
        <v>4</v>
      </c>
      <c r="BD493" s="13">
        <v>0</v>
      </c>
    </row>
    <row r="494" spans="1:56" ht="18" x14ac:dyDescent="0.25">
      <c r="A494" s="12">
        <v>2007</v>
      </c>
      <c r="B494" s="13" t="s">
        <v>65</v>
      </c>
      <c r="C494" s="13">
        <v>4</v>
      </c>
      <c r="D494" s="79">
        <v>3</v>
      </c>
      <c r="E494" s="13" t="s">
        <v>61</v>
      </c>
      <c r="F494" s="13" t="s">
        <v>56</v>
      </c>
      <c r="G494" s="13">
        <v>7.9</v>
      </c>
      <c r="H494" s="13">
        <v>0</v>
      </c>
      <c r="I494" s="13">
        <v>0</v>
      </c>
      <c r="J494" s="13">
        <v>0</v>
      </c>
      <c r="K494" s="53">
        <v>0</v>
      </c>
      <c r="L494" s="53">
        <v>0</v>
      </c>
      <c r="M494" s="13">
        <v>0</v>
      </c>
      <c r="N494" s="13">
        <v>1</v>
      </c>
      <c r="O494" s="13">
        <v>0</v>
      </c>
      <c r="P494" s="13">
        <v>0</v>
      </c>
      <c r="Q494" s="53">
        <v>0</v>
      </c>
      <c r="R494" s="13">
        <v>0</v>
      </c>
      <c r="S494" s="53">
        <v>0</v>
      </c>
      <c r="T494" s="13">
        <v>0</v>
      </c>
      <c r="U494" s="13">
        <v>0</v>
      </c>
      <c r="V494" s="13">
        <v>0</v>
      </c>
      <c r="W494" s="13">
        <v>0</v>
      </c>
      <c r="X494" s="53">
        <v>0</v>
      </c>
      <c r="Y494" s="53">
        <v>0</v>
      </c>
      <c r="Z494" s="52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/>
      <c r="AM494" s="13">
        <v>0</v>
      </c>
      <c r="AN494" s="13">
        <v>1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0">
        <v>0</v>
      </c>
      <c r="AU494" s="13">
        <v>0</v>
      </c>
      <c r="AV494" s="53">
        <v>0</v>
      </c>
      <c r="AW494" s="13">
        <v>0</v>
      </c>
      <c r="AX494" s="13">
        <v>0</v>
      </c>
      <c r="AY494" s="13">
        <v>0</v>
      </c>
      <c r="AZ494" s="13">
        <v>0</v>
      </c>
      <c r="BA494" s="13">
        <v>0</v>
      </c>
      <c r="BB494" s="14">
        <f t="shared" si="7"/>
        <v>2</v>
      </c>
      <c r="BD494" s="13">
        <v>0</v>
      </c>
    </row>
    <row r="495" spans="1:56" ht="18" x14ac:dyDescent="0.25">
      <c r="A495" s="12">
        <v>2007</v>
      </c>
      <c r="B495" s="13" t="s">
        <v>65</v>
      </c>
      <c r="C495" s="13">
        <v>4</v>
      </c>
      <c r="D495" s="79">
        <v>4</v>
      </c>
      <c r="E495" s="13" t="s">
        <v>61</v>
      </c>
      <c r="F495" s="13" t="s">
        <v>56</v>
      </c>
      <c r="G495" s="13">
        <v>7.9</v>
      </c>
      <c r="H495" s="13">
        <v>0</v>
      </c>
      <c r="I495" s="13">
        <v>0</v>
      </c>
      <c r="J495" s="13">
        <v>0</v>
      </c>
      <c r="K495" s="53">
        <v>0</v>
      </c>
      <c r="L495" s="53">
        <v>0</v>
      </c>
      <c r="M495" s="13">
        <v>0</v>
      </c>
      <c r="N495" s="13">
        <v>1</v>
      </c>
      <c r="O495" s="13">
        <v>0</v>
      </c>
      <c r="P495" s="13">
        <v>0</v>
      </c>
      <c r="Q495" s="53">
        <v>0</v>
      </c>
      <c r="R495" s="13">
        <v>0</v>
      </c>
      <c r="S495" s="53">
        <v>0</v>
      </c>
      <c r="T495" s="13">
        <v>0</v>
      </c>
      <c r="U495" s="13">
        <v>0</v>
      </c>
      <c r="V495" s="13">
        <v>0</v>
      </c>
      <c r="W495" s="13">
        <v>0</v>
      </c>
      <c r="X495" s="53">
        <v>0</v>
      </c>
      <c r="Y495" s="53">
        <v>0</v>
      </c>
      <c r="Z495" s="52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/>
      <c r="AM495" s="13">
        <v>0</v>
      </c>
      <c r="AN495" s="13">
        <v>1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0">
        <v>0</v>
      </c>
      <c r="AU495" s="13">
        <v>0</v>
      </c>
      <c r="AV495" s="5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4">
        <f t="shared" si="7"/>
        <v>2</v>
      </c>
      <c r="BD495" s="13">
        <v>0</v>
      </c>
    </row>
    <row r="496" spans="1:56" ht="18" x14ac:dyDescent="0.25">
      <c r="A496" s="12">
        <v>2007</v>
      </c>
      <c r="B496" s="13" t="s">
        <v>65</v>
      </c>
      <c r="C496" s="13">
        <v>4</v>
      </c>
      <c r="D496" s="79">
        <v>5</v>
      </c>
      <c r="E496" s="13" t="s">
        <v>61</v>
      </c>
      <c r="F496" s="13" t="s">
        <v>56</v>
      </c>
      <c r="G496" s="13">
        <v>7.9</v>
      </c>
      <c r="H496" s="13">
        <v>0</v>
      </c>
      <c r="I496" s="13">
        <v>0</v>
      </c>
      <c r="J496" s="13">
        <v>0</v>
      </c>
      <c r="K496" s="53">
        <v>0</v>
      </c>
      <c r="L496" s="53">
        <v>0</v>
      </c>
      <c r="M496" s="13">
        <v>0</v>
      </c>
      <c r="N496" s="13">
        <v>1</v>
      </c>
      <c r="O496" s="13">
        <v>0</v>
      </c>
      <c r="P496" s="13">
        <v>0</v>
      </c>
      <c r="Q496" s="53">
        <v>0</v>
      </c>
      <c r="R496" s="13">
        <v>0</v>
      </c>
      <c r="S496" s="53">
        <v>1</v>
      </c>
      <c r="T496" s="13">
        <v>0</v>
      </c>
      <c r="U496" s="13">
        <v>0</v>
      </c>
      <c r="V496" s="13">
        <v>0</v>
      </c>
      <c r="W496" s="13">
        <v>0</v>
      </c>
      <c r="X496" s="53">
        <v>0</v>
      </c>
      <c r="Y496" s="53">
        <v>1</v>
      </c>
      <c r="Z496" s="52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/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0">
        <v>0</v>
      </c>
      <c r="AU496" s="13">
        <v>0</v>
      </c>
      <c r="AV496" s="5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4">
        <f t="shared" si="7"/>
        <v>3</v>
      </c>
      <c r="BD496" s="13">
        <v>0</v>
      </c>
    </row>
    <row r="497" spans="1:56" ht="18" x14ac:dyDescent="0.25">
      <c r="A497" s="12">
        <v>2007</v>
      </c>
      <c r="B497" s="13" t="s">
        <v>65</v>
      </c>
      <c r="C497" s="13">
        <v>4</v>
      </c>
      <c r="D497" s="79">
        <v>6</v>
      </c>
      <c r="E497" s="13" t="s">
        <v>61</v>
      </c>
      <c r="F497" s="13" t="s">
        <v>56</v>
      </c>
      <c r="G497" s="13">
        <v>7.9</v>
      </c>
      <c r="H497" s="13">
        <v>1</v>
      </c>
      <c r="I497" s="13">
        <v>0</v>
      </c>
      <c r="J497" s="13">
        <v>0</v>
      </c>
      <c r="K497" s="53">
        <v>0</v>
      </c>
      <c r="L497" s="53">
        <v>0</v>
      </c>
      <c r="M497" s="13">
        <v>0</v>
      </c>
      <c r="N497" s="13">
        <v>0</v>
      </c>
      <c r="O497" s="13">
        <v>0</v>
      </c>
      <c r="P497" s="13">
        <v>0</v>
      </c>
      <c r="Q497" s="53">
        <v>0</v>
      </c>
      <c r="R497" s="13">
        <v>0</v>
      </c>
      <c r="S497" s="53">
        <v>0</v>
      </c>
      <c r="T497" s="13">
        <v>0</v>
      </c>
      <c r="U497" s="13">
        <v>0</v>
      </c>
      <c r="V497" s="13">
        <v>0</v>
      </c>
      <c r="W497" s="13">
        <v>0</v>
      </c>
      <c r="X497" s="53">
        <v>0</v>
      </c>
      <c r="Y497" s="53">
        <v>0</v>
      </c>
      <c r="Z497" s="52">
        <v>1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/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0">
        <v>0</v>
      </c>
      <c r="AU497" s="13">
        <v>0</v>
      </c>
      <c r="AV497" s="53">
        <v>0</v>
      </c>
      <c r="AW497" s="13">
        <v>0</v>
      </c>
      <c r="AX497" s="13">
        <v>0</v>
      </c>
      <c r="AY497" s="13">
        <v>0</v>
      </c>
      <c r="AZ497" s="13">
        <v>0</v>
      </c>
      <c r="BA497" s="13">
        <v>0</v>
      </c>
      <c r="BB497" s="14">
        <f t="shared" si="7"/>
        <v>2</v>
      </c>
      <c r="BD497" s="13">
        <v>0</v>
      </c>
    </row>
    <row r="498" spans="1:56" ht="18" x14ac:dyDescent="0.25">
      <c r="A498" s="12">
        <v>2007</v>
      </c>
      <c r="B498" s="13" t="s">
        <v>65</v>
      </c>
      <c r="C498" s="13">
        <v>4</v>
      </c>
      <c r="D498" s="79">
        <v>7</v>
      </c>
      <c r="E498" s="13" t="s">
        <v>61</v>
      </c>
      <c r="F498" s="13" t="s">
        <v>56</v>
      </c>
      <c r="G498" s="13">
        <v>7.9</v>
      </c>
      <c r="H498" s="13">
        <v>0</v>
      </c>
      <c r="I498" s="13">
        <v>0</v>
      </c>
      <c r="J498" s="13">
        <v>0</v>
      </c>
      <c r="K498" s="53">
        <v>0</v>
      </c>
      <c r="L498" s="53">
        <v>0</v>
      </c>
      <c r="M498" s="13">
        <v>0</v>
      </c>
      <c r="N498" s="13">
        <v>2</v>
      </c>
      <c r="O498" s="13">
        <v>0</v>
      </c>
      <c r="P498" s="13">
        <v>0</v>
      </c>
      <c r="Q498" s="53">
        <v>0</v>
      </c>
      <c r="R498" s="13">
        <v>0</v>
      </c>
      <c r="S498" s="53">
        <v>1</v>
      </c>
      <c r="T498" s="13">
        <v>0</v>
      </c>
      <c r="U498" s="13">
        <v>0</v>
      </c>
      <c r="V498" s="13">
        <v>1</v>
      </c>
      <c r="W498" s="13">
        <v>0</v>
      </c>
      <c r="X498" s="53">
        <v>0</v>
      </c>
      <c r="Y498" s="53">
        <v>0</v>
      </c>
      <c r="Z498" s="52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/>
      <c r="AM498" s="13">
        <v>0</v>
      </c>
      <c r="AN498" s="13">
        <v>0</v>
      </c>
      <c r="AO498" s="13">
        <v>1</v>
      </c>
      <c r="AP498" s="13">
        <v>0</v>
      </c>
      <c r="AQ498" s="13">
        <v>0</v>
      </c>
      <c r="AR498" s="13">
        <v>0</v>
      </c>
      <c r="AS498" s="13">
        <v>0</v>
      </c>
      <c r="AT498" s="10">
        <v>0</v>
      </c>
      <c r="AU498" s="13">
        <v>0</v>
      </c>
      <c r="AV498" s="53">
        <v>0</v>
      </c>
      <c r="AW498" s="13">
        <v>0</v>
      </c>
      <c r="AX498" s="13">
        <v>0</v>
      </c>
      <c r="AY498" s="13">
        <v>0</v>
      </c>
      <c r="AZ498" s="13">
        <v>0</v>
      </c>
      <c r="BA498" s="13">
        <v>0</v>
      </c>
      <c r="BB498" s="14">
        <f t="shared" si="7"/>
        <v>5</v>
      </c>
      <c r="BD498" s="13">
        <v>0</v>
      </c>
    </row>
    <row r="499" spans="1:56" ht="18" x14ac:dyDescent="0.25">
      <c r="A499" s="12">
        <v>2007</v>
      </c>
      <c r="B499" s="13" t="s">
        <v>65</v>
      </c>
      <c r="C499" s="13">
        <v>4</v>
      </c>
      <c r="D499" s="79">
        <v>8</v>
      </c>
      <c r="E499" s="13" t="s">
        <v>61</v>
      </c>
      <c r="F499" s="13" t="s">
        <v>56</v>
      </c>
      <c r="G499" s="13">
        <v>7.9</v>
      </c>
      <c r="H499" s="13">
        <v>0</v>
      </c>
      <c r="I499" s="13">
        <v>0</v>
      </c>
      <c r="J499" s="13">
        <v>0</v>
      </c>
      <c r="K499" s="53">
        <v>0</v>
      </c>
      <c r="L499" s="53">
        <v>0</v>
      </c>
      <c r="M499" s="13">
        <v>0</v>
      </c>
      <c r="N499" s="13">
        <v>0</v>
      </c>
      <c r="O499" s="13">
        <v>0</v>
      </c>
      <c r="P499" s="13">
        <v>0</v>
      </c>
      <c r="Q499" s="53">
        <v>0</v>
      </c>
      <c r="R499" s="13">
        <v>0</v>
      </c>
      <c r="S499" s="53">
        <v>4</v>
      </c>
      <c r="T499" s="13">
        <v>0</v>
      </c>
      <c r="U499" s="13">
        <v>0</v>
      </c>
      <c r="V499" s="13">
        <v>0</v>
      </c>
      <c r="W499" s="13">
        <v>0</v>
      </c>
      <c r="X499" s="53">
        <v>0</v>
      </c>
      <c r="Y499" s="53">
        <v>0</v>
      </c>
      <c r="Z499" s="52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/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0">
        <v>0</v>
      </c>
      <c r="AU499" s="13">
        <v>0</v>
      </c>
      <c r="AV499" s="53">
        <v>0</v>
      </c>
      <c r="AW499" s="13">
        <v>0</v>
      </c>
      <c r="AX499" s="13">
        <v>0</v>
      </c>
      <c r="AY499" s="13">
        <v>0</v>
      </c>
      <c r="AZ499" s="13">
        <v>0</v>
      </c>
      <c r="BA499" s="13">
        <v>0</v>
      </c>
      <c r="BB499" s="14">
        <f t="shared" si="7"/>
        <v>4</v>
      </c>
      <c r="BD499" s="13">
        <v>0</v>
      </c>
    </row>
    <row r="500" spans="1:56" ht="18" x14ac:dyDescent="0.25">
      <c r="A500" s="12">
        <v>2007</v>
      </c>
      <c r="B500" s="13" t="s">
        <v>65</v>
      </c>
      <c r="C500" s="13">
        <v>4</v>
      </c>
      <c r="D500" s="79">
        <v>9</v>
      </c>
      <c r="E500" s="13" t="s">
        <v>61</v>
      </c>
      <c r="F500" s="13" t="s">
        <v>56</v>
      </c>
      <c r="G500" s="13">
        <v>7.9</v>
      </c>
      <c r="H500" s="13">
        <v>0</v>
      </c>
      <c r="I500" s="13">
        <v>0</v>
      </c>
      <c r="J500" s="13">
        <v>0</v>
      </c>
      <c r="K500" s="53">
        <v>0</v>
      </c>
      <c r="L500" s="53">
        <v>0</v>
      </c>
      <c r="M500" s="13">
        <v>0</v>
      </c>
      <c r="N500" s="13">
        <v>0</v>
      </c>
      <c r="O500" s="13">
        <v>0</v>
      </c>
      <c r="P500" s="13">
        <v>0</v>
      </c>
      <c r="Q500" s="53">
        <v>0</v>
      </c>
      <c r="R500" s="13">
        <v>0</v>
      </c>
      <c r="S500" s="53">
        <v>4</v>
      </c>
      <c r="T500" s="13">
        <v>0</v>
      </c>
      <c r="U500" s="13">
        <v>0</v>
      </c>
      <c r="V500" s="13">
        <v>0</v>
      </c>
      <c r="W500" s="13">
        <v>0</v>
      </c>
      <c r="X500" s="53">
        <v>0</v>
      </c>
      <c r="Y500" s="53">
        <v>0</v>
      </c>
      <c r="Z500" s="52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/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0">
        <v>0</v>
      </c>
      <c r="AU500" s="13">
        <v>0</v>
      </c>
      <c r="AV500" s="53">
        <v>0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4">
        <f t="shared" si="7"/>
        <v>4</v>
      </c>
      <c r="BD500" s="13">
        <v>0</v>
      </c>
    </row>
    <row r="501" spans="1:56" ht="18" x14ac:dyDescent="0.25">
      <c r="A501" s="12">
        <v>2007</v>
      </c>
      <c r="B501" s="13" t="s">
        <v>65</v>
      </c>
      <c r="C501" s="13">
        <v>4</v>
      </c>
      <c r="D501" s="79">
        <v>10</v>
      </c>
      <c r="E501" s="13" t="s">
        <v>61</v>
      </c>
      <c r="F501" s="13" t="s">
        <v>56</v>
      </c>
      <c r="G501" s="13">
        <v>7.9</v>
      </c>
      <c r="H501" s="13">
        <v>0</v>
      </c>
      <c r="I501" s="13">
        <v>0</v>
      </c>
      <c r="J501" s="13">
        <v>0</v>
      </c>
      <c r="K501" s="53">
        <v>0</v>
      </c>
      <c r="L501" s="53">
        <v>0</v>
      </c>
      <c r="M501" s="13">
        <v>0</v>
      </c>
      <c r="N501" s="13">
        <v>4</v>
      </c>
      <c r="O501" s="13">
        <v>0</v>
      </c>
      <c r="P501" s="13">
        <v>0</v>
      </c>
      <c r="Q501" s="53">
        <v>0</v>
      </c>
      <c r="R501" s="13">
        <v>0</v>
      </c>
      <c r="S501" s="53">
        <v>0</v>
      </c>
      <c r="T501" s="13">
        <v>0</v>
      </c>
      <c r="U501" s="13">
        <v>0</v>
      </c>
      <c r="V501" s="13">
        <v>0</v>
      </c>
      <c r="W501" s="13">
        <v>0</v>
      </c>
      <c r="X501" s="53">
        <v>1</v>
      </c>
      <c r="Y501" s="53">
        <v>1</v>
      </c>
      <c r="Z501" s="52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/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0</v>
      </c>
      <c r="AT501" s="10">
        <v>0</v>
      </c>
      <c r="AU501" s="13">
        <v>0</v>
      </c>
      <c r="AV501" s="53">
        <v>0</v>
      </c>
      <c r="AW501" s="13">
        <v>0</v>
      </c>
      <c r="AX501" s="13">
        <v>0</v>
      </c>
      <c r="AY501" s="13">
        <v>0</v>
      </c>
      <c r="AZ501" s="13">
        <v>0</v>
      </c>
      <c r="BA501" s="13">
        <v>0</v>
      </c>
      <c r="BB501" s="14">
        <f t="shared" si="7"/>
        <v>6</v>
      </c>
      <c r="BD501" s="13">
        <v>0</v>
      </c>
    </row>
    <row r="502" spans="1:56" s="120" customFormat="1" ht="18" x14ac:dyDescent="0.25">
      <c r="A502" s="138">
        <v>2007</v>
      </c>
      <c r="B502" s="139" t="s">
        <v>66</v>
      </c>
      <c r="C502" s="139">
        <v>1</v>
      </c>
      <c r="D502" s="140">
        <v>1</v>
      </c>
      <c r="E502" s="139" t="s">
        <v>63</v>
      </c>
      <c r="F502" s="139" t="s">
        <v>56</v>
      </c>
      <c r="G502" s="139">
        <v>9.1</v>
      </c>
      <c r="H502" s="139">
        <v>0</v>
      </c>
      <c r="I502" s="139">
        <v>0</v>
      </c>
      <c r="J502" s="139">
        <v>0</v>
      </c>
      <c r="K502" s="139">
        <v>0</v>
      </c>
      <c r="L502" s="139">
        <v>0</v>
      </c>
      <c r="M502" s="139">
        <v>0</v>
      </c>
      <c r="N502" s="139">
        <v>2</v>
      </c>
      <c r="O502" s="139">
        <v>0</v>
      </c>
      <c r="P502" s="139">
        <v>0</v>
      </c>
      <c r="Q502" s="139">
        <v>0</v>
      </c>
      <c r="R502" s="139">
        <v>0</v>
      </c>
      <c r="S502" s="139">
        <v>1</v>
      </c>
      <c r="T502" s="139">
        <v>0</v>
      </c>
      <c r="U502" s="139">
        <v>0</v>
      </c>
      <c r="V502" s="139">
        <v>0</v>
      </c>
      <c r="W502" s="139">
        <v>0</v>
      </c>
      <c r="X502" s="139">
        <v>0</v>
      </c>
      <c r="Y502" s="139">
        <v>0</v>
      </c>
      <c r="Z502" s="135">
        <v>0</v>
      </c>
      <c r="AA502" s="139">
        <v>0</v>
      </c>
      <c r="AB502" s="139">
        <v>0</v>
      </c>
      <c r="AC502" s="139">
        <v>0</v>
      </c>
      <c r="AD502" s="139">
        <v>0</v>
      </c>
      <c r="AE502" s="139">
        <v>0</v>
      </c>
      <c r="AF502" s="139">
        <v>0</v>
      </c>
      <c r="AG502" s="139">
        <v>0</v>
      </c>
      <c r="AH502" s="139">
        <v>0</v>
      </c>
      <c r="AI502" s="139">
        <v>0</v>
      </c>
      <c r="AJ502" s="139">
        <v>0</v>
      </c>
      <c r="AK502" s="139">
        <v>0</v>
      </c>
      <c r="AL502" s="139"/>
      <c r="AM502" s="139">
        <v>0</v>
      </c>
      <c r="AN502" s="139">
        <v>0</v>
      </c>
      <c r="AO502" s="139">
        <v>0</v>
      </c>
      <c r="AP502" s="139">
        <v>0</v>
      </c>
      <c r="AQ502" s="139">
        <v>0</v>
      </c>
      <c r="AR502" s="139">
        <v>0</v>
      </c>
      <c r="AS502" s="139">
        <v>0</v>
      </c>
      <c r="AT502" s="10">
        <v>0</v>
      </c>
      <c r="AU502" s="139">
        <v>0</v>
      </c>
      <c r="AV502" s="139">
        <v>0</v>
      </c>
      <c r="AW502" s="139">
        <v>0</v>
      </c>
      <c r="AX502" s="139">
        <v>0</v>
      </c>
      <c r="AY502" s="139">
        <v>0</v>
      </c>
      <c r="AZ502" s="139">
        <v>0</v>
      </c>
      <c r="BA502" s="139">
        <v>0</v>
      </c>
      <c r="BB502" s="141">
        <f t="shared" si="7"/>
        <v>3</v>
      </c>
      <c r="BD502" s="139">
        <v>0</v>
      </c>
    </row>
    <row r="503" spans="1:56" ht="18" x14ac:dyDescent="0.25">
      <c r="A503" s="12">
        <v>2007</v>
      </c>
      <c r="B503" s="13" t="s">
        <v>66</v>
      </c>
      <c r="C503" s="13">
        <v>1</v>
      </c>
      <c r="D503" s="79">
        <v>2</v>
      </c>
      <c r="E503" s="13" t="s">
        <v>63</v>
      </c>
      <c r="F503" s="13" t="s">
        <v>56</v>
      </c>
      <c r="G503" s="13">
        <v>9.1</v>
      </c>
      <c r="H503" s="13">
        <v>0</v>
      </c>
      <c r="I503" s="13">
        <v>0</v>
      </c>
      <c r="J503" s="13">
        <v>0</v>
      </c>
      <c r="K503" s="53">
        <v>0</v>
      </c>
      <c r="L503" s="53">
        <v>0</v>
      </c>
      <c r="M503" s="13">
        <v>0</v>
      </c>
      <c r="N503" s="13">
        <v>0</v>
      </c>
      <c r="O503" s="13">
        <v>0</v>
      </c>
      <c r="P503" s="13">
        <v>0</v>
      </c>
      <c r="Q503" s="53">
        <v>0</v>
      </c>
      <c r="R503" s="13">
        <v>0</v>
      </c>
      <c r="S503" s="53">
        <v>1</v>
      </c>
      <c r="T503" s="13">
        <v>0</v>
      </c>
      <c r="U503" s="13">
        <v>0</v>
      </c>
      <c r="V503" s="13">
        <v>1</v>
      </c>
      <c r="W503" s="13">
        <v>0</v>
      </c>
      <c r="X503" s="53">
        <v>0</v>
      </c>
      <c r="Y503" s="53">
        <v>0</v>
      </c>
      <c r="Z503" s="52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/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0">
        <v>0</v>
      </c>
      <c r="AU503" s="13">
        <v>0</v>
      </c>
      <c r="AV503" s="5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4">
        <f t="shared" si="7"/>
        <v>2</v>
      </c>
      <c r="BD503" s="13">
        <v>0</v>
      </c>
    </row>
    <row r="504" spans="1:56" ht="18" x14ac:dyDescent="0.25">
      <c r="A504" s="12">
        <v>2007</v>
      </c>
      <c r="B504" s="13" t="s">
        <v>66</v>
      </c>
      <c r="C504" s="13">
        <v>1</v>
      </c>
      <c r="D504" s="79">
        <v>3</v>
      </c>
      <c r="E504" s="13" t="s">
        <v>63</v>
      </c>
      <c r="F504" s="13" t="s">
        <v>56</v>
      </c>
      <c r="G504" s="13">
        <v>9.1</v>
      </c>
      <c r="H504" s="13">
        <v>0</v>
      </c>
      <c r="I504" s="13">
        <v>0</v>
      </c>
      <c r="J504" s="13">
        <v>0</v>
      </c>
      <c r="K504" s="53">
        <v>0</v>
      </c>
      <c r="L504" s="53">
        <v>0</v>
      </c>
      <c r="M504" s="13">
        <v>0</v>
      </c>
      <c r="N504" s="13">
        <v>0</v>
      </c>
      <c r="O504" s="13">
        <v>0</v>
      </c>
      <c r="P504" s="13">
        <v>0</v>
      </c>
      <c r="Q504" s="53">
        <v>0</v>
      </c>
      <c r="R504" s="13">
        <v>0</v>
      </c>
      <c r="S504" s="53">
        <v>0</v>
      </c>
      <c r="T504" s="13">
        <v>0</v>
      </c>
      <c r="U504" s="13">
        <v>0</v>
      </c>
      <c r="V504" s="13">
        <v>1</v>
      </c>
      <c r="W504" s="13">
        <v>0</v>
      </c>
      <c r="X504" s="53">
        <v>0</v>
      </c>
      <c r="Y504" s="53">
        <v>0</v>
      </c>
      <c r="Z504" s="52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/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0">
        <v>0</v>
      </c>
      <c r="AU504" s="13">
        <v>0</v>
      </c>
      <c r="AV504" s="53">
        <v>0</v>
      </c>
      <c r="AW504" s="13">
        <v>0</v>
      </c>
      <c r="AX504" s="13">
        <v>0</v>
      </c>
      <c r="AY504" s="13">
        <v>0</v>
      </c>
      <c r="AZ504" s="13">
        <v>0</v>
      </c>
      <c r="BA504" s="13">
        <v>0</v>
      </c>
      <c r="BB504" s="14">
        <f t="shared" si="7"/>
        <v>1</v>
      </c>
      <c r="BD504" s="13">
        <v>0</v>
      </c>
    </row>
    <row r="505" spans="1:56" ht="18" x14ac:dyDescent="0.25">
      <c r="A505" s="12">
        <v>2007</v>
      </c>
      <c r="B505" s="13" t="s">
        <v>66</v>
      </c>
      <c r="C505" s="13">
        <v>1</v>
      </c>
      <c r="D505" s="79">
        <v>4</v>
      </c>
      <c r="E505" s="13" t="s">
        <v>63</v>
      </c>
      <c r="F505" s="13" t="s">
        <v>56</v>
      </c>
      <c r="G505" s="13">
        <v>9.1</v>
      </c>
      <c r="H505" s="13">
        <v>1</v>
      </c>
      <c r="I505" s="13">
        <v>0</v>
      </c>
      <c r="J505" s="13">
        <v>0</v>
      </c>
      <c r="K505" s="53">
        <v>0</v>
      </c>
      <c r="L505" s="53">
        <v>0</v>
      </c>
      <c r="M505" s="13">
        <v>0</v>
      </c>
      <c r="N505" s="13">
        <v>1</v>
      </c>
      <c r="O505" s="13">
        <v>0</v>
      </c>
      <c r="P505" s="13">
        <v>0</v>
      </c>
      <c r="Q505" s="53">
        <v>0</v>
      </c>
      <c r="R505" s="13">
        <v>0</v>
      </c>
      <c r="S505" s="53">
        <v>5</v>
      </c>
      <c r="T505" s="13">
        <v>0</v>
      </c>
      <c r="U505" s="13">
        <v>0</v>
      </c>
      <c r="V505" s="13">
        <v>0</v>
      </c>
      <c r="W505" s="13">
        <v>0</v>
      </c>
      <c r="X505" s="53">
        <v>0</v>
      </c>
      <c r="Y505" s="53">
        <v>0</v>
      </c>
      <c r="Z505" s="52">
        <v>1</v>
      </c>
      <c r="AA505" s="13">
        <v>1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/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0">
        <v>0</v>
      </c>
      <c r="AU505" s="13">
        <v>0</v>
      </c>
      <c r="AV505" s="5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4">
        <f t="shared" si="7"/>
        <v>9</v>
      </c>
      <c r="BD505" s="13">
        <v>0</v>
      </c>
    </row>
    <row r="506" spans="1:56" ht="18" x14ac:dyDescent="0.25">
      <c r="A506" s="12">
        <v>2007</v>
      </c>
      <c r="B506" s="13" t="s">
        <v>66</v>
      </c>
      <c r="C506" s="13">
        <v>1</v>
      </c>
      <c r="D506" s="79">
        <v>5</v>
      </c>
      <c r="E506" s="13" t="s">
        <v>63</v>
      </c>
      <c r="F506" s="13" t="s">
        <v>56</v>
      </c>
      <c r="G506" s="13">
        <v>9.1</v>
      </c>
      <c r="H506" s="13">
        <v>0</v>
      </c>
      <c r="I506" s="13">
        <v>0</v>
      </c>
      <c r="J506" s="13">
        <v>0</v>
      </c>
      <c r="K506" s="53">
        <v>0</v>
      </c>
      <c r="L506" s="53">
        <v>0</v>
      </c>
      <c r="M506" s="13">
        <v>0</v>
      </c>
      <c r="N506" s="13">
        <v>4</v>
      </c>
      <c r="O506" s="13">
        <v>0</v>
      </c>
      <c r="P506" s="13">
        <v>0</v>
      </c>
      <c r="Q506" s="53">
        <v>0</v>
      </c>
      <c r="R506" s="13">
        <v>0</v>
      </c>
      <c r="S506" s="53">
        <v>0</v>
      </c>
      <c r="T506" s="13">
        <v>0</v>
      </c>
      <c r="U506" s="13">
        <v>0</v>
      </c>
      <c r="V506" s="13">
        <v>0</v>
      </c>
      <c r="W506" s="13">
        <v>0</v>
      </c>
      <c r="X506" s="53">
        <v>0</v>
      </c>
      <c r="Y506" s="53">
        <v>0</v>
      </c>
      <c r="Z506" s="52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/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0">
        <v>0</v>
      </c>
      <c r="AU506" s="13">
        <v>0</v>
      </c>
      <c r="AV506" s="53">
        <v>0</v>
      </c>
      <c r="AW506" s="13">
        <v>0</v>
      </c>
      <c r="AX506" s="13">
        <v>0</v>
      </c>
      <c r="AY506" s="13">
        <v>0</v>
      </c>
      <c r="AZ506" s="13">
        <v>0</v>
      </c>
      <c r="BA506" s="13">
        <v>0</v>
      </c>
      <c r="BB506" s="14">
        <f t="shared" si="7"/>
        <v>4</v>
      </c>
      <c r="BD506" s="13">
        <v>0</v>
      </c>
    </row>
    <row r="507" spans="1:56" ht="18" x14ac:dyDescent="0.25">
      <c r="A507" s="12">
        <v>2007</v>
      </c>
      <c r="B507" s="13" t="s">
        <v>66</v>
      </c>
      <c r="C507" s="13">
        <v>1</v>
      </c>
      <c r="D507" s="79">
        <v>6</v>
      </c>
      <c r="E507" s="13" t="s">
        <v>63</v>
      </c>
      <c r="F507" s="13" t="s">
        <v>56</v>
      </c>
      <c r="G507" s="13">
        <v>9.1</v>
      </c>
      <c r="H507" s="13">
        <v>0</v>
      </c>
      <c r="I507" s="13">
        <v>0</v>
      </c>
      <c r="J507" s="13">
        <v>0</v>
      </c>
      <c r="K507" s="53">
        <v>0</v>
      </c>
      <c r="L507" s="53">
        <v>0</v>
      </c>
      <c r="M507" s="13">
        <v>0</v>
      </c>
      <c r="N507" s="13">
        <v>2</v>
      </c>
      <c r="O507" s="13">
        <v>0</v>
      </c>
      <c r="P507" s="13">
        <v>0</v>
      </c>
      <c r="Q507" s="53">
        <v>0</v>
      </c>
      <c r="R507" s="13">
        <v>0</v>
      </c>
      <c r="S507" s="53">
        <v>1</v>
      </c>
      <c r="T507" s="13">
        <v>0</v>
      </c>
      <c r="U507" s="13">
        <v>0</v>
      </c>
      <c r="V507" s="13">
        <v>0</v>
      </c>
      <c r="W507" s="13">
        <v>0</v>
      </c>
      <c r="X507" s="53">
        <v>0</v>
      </c>
      <c r="Y507" s="53">
        <v>0</v>
      </c>
      <c r="Z507" s="52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2</v>
      </c>
      <c r="AL507" s="13"/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0">
        <v>0</v>
      </c>
      <c r="AU507" s="13">
        <v>0</v>
      </c>
      <c r="AV507" s="53">
        <v>0</v>
      </c>
      <c r="AW507" s="13">
        <v>0</v>
      </c>
      <c r="AX507" s="13">
        <v>0</v>
      </c>
      <c r="AY507" s="13">
        <v>2</v>
      </c>
      <c r="AZ507" s="13">
        <v>0</v>
      </c>
      <c r="BA507" s="13">
        <v>0</v>
      </c>
      <c r="BB507" s="14">
        <f t="shared" si="7"/>
        <v>5</v>
      </c>
      <c r="BD507" s="13">
        <v>0</v>
      </c>
    </row>
    <row r="508" spans="1:56" ht="18" x14ac:dyDescent="0.25">
      <c r="A508" s="12">
        <v>2007</v>
      </c>
      <c r="B508" s="13" t="s">
        <v>66</v>
      </c>
      <c r="C508" s="13">
        <v>1</v>
      </c>
      <c r="D508" s="79">
        <v>7</v>
      </c>
      <c r="E508" s="13" t="s">
        <v>63</v>
      </c>
      <c r="F508" s="13" t="s">
        <v>56</v>
      </c>
      <c r="G508" s="13">
        <v>9.1</v>
      </c>
      <c r="H508" s="13">
        <v>0</v>
      </c>
      <c r="I508" s="13">
        <v>0</v>
      </c>
      <c r="J508" s="13">
        <v>0</v>
      </c>
      <c r="K508" s="53">
        <v>0</v>
      </c>
      <c r="L508" s="53">
        <v>0</v>
      </c>
      <c r="M508" s="13">
        <v>0</v>
      </c>
      <c r="N508" s="13">
        <v>3</v>
      </c>
      <c r="O508" s="13">
        <v>0</v>
      </c>
      <c r="P508" s="13">
        <v>0</v>
      </c>
      <c r="Q508" s="53">
        <v>0</v>
      </c>
      <c r="R508" s="13">
        <v>0</v>
      </c>
      <c r="S508" s="53">
        <v>1</v>
      </c>
      <c r="T508" s="13">
        <v>0</v>
      </c>
      <c r="U508" s="13">
        <v>0</v>
      </c>
      <c r="V508" s="13">
        <v>0</v>
      </c>
      <c r="W508" s="13">
        <v>0</v>
      </c>
      <c r="X508" s="53">
        <v>0</v>
      </c>
      <c r="Y508" s="53">
        <v>0</v>
      </c>
      <c r="Z508" s="52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/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0">
        <v>0</v>
      </c>
      <c r="AU508" s="13">
        <v>0</v>
      </c>
      <c r="AV508" s="5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4">
        <f t="shared" si="7"/>
        <v>4</v>
      </c>
      <c r="BD508" s="13">
        <v>0</v>
      </c>
    </row>
    <row r="509" spans="1:56" ht="18" x14ac:dyDescent="0.25">
      <c r="A509" s="12">
        <v>2007</v>
      </c>
      <c r="B509" s="13" t="s">
        <v>66</v>
      </c>
      <c r="C509" s="13">
        <v>1</v>
      </c>
      <c r="D509" s="79">
        <v>8</v>
      </c>
      <c r="E509" s="13" t="s">
        <v>63</v>
      </c>
      <c r="F509" s="13" t="s">
        <v>56</v>
      </c>
      <c r="G509" s="13">
        <v>9.1</v>
      </c>
      <c r="H509" s="13">
        <v>0</v>
      </c>
      <c r="I509" s="13">
        <v>0</v>
      </c>
      <c r="J509" s="13">
        <v>0</v>
      </c>
      <c r="K509" s="53">
        <v>0</v>
      </c>
      <c r="L509" s="53">
        <v>0</v>
      </c>
      <c r="M509" s="13">
        <v>0</v>
      </c>
      <c r="N509" s="13">
        <v>0</v>
      </c>
      <c r="O509" s="13">
        <v>0</v>
      </c>
      <c r="P509" s="13">
        <v>0</v>
      </c>
      <c r="Q509" s="53">
        <v>0</v>
      </c>
      <c r="R509" s="13">
        <v>0</v>
      </c>
      <c r="S509" s="53">
        <v>0</v>
      </c>
      <c r="T509" s="13">
        <v>0</v>
      </c>
      <c r="U509" s="13">
        <v>0</v>
      </c>
      <c r="V509" s="13">
        <v>0</v>
      </c>
      <c r="W509" s="13">
        <v>0</v>
      </c>
      <c r="X509" s="53">
        <v>0</v>
      </c>
      <c r="Y509" s="53">
        <v>0</v>
      </c>
      <c r="Z509" s="52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/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0">
        <v>0</v>
      </c>
      <c r="AU509" s="13">
        <v>0</v>
      </c>
      <c r="AV509" s="53">
        <v>0</v>
      </c>
      <c r="AW509" s="13">
        <v>0</v>
      </c>
      <c r="AX509" s="13">
        <v>0</v>
      </c>
      <c r="AY509" s="13">
        <v>0</v>
      </c>
      <c r="AZ509" s="13">
        <v>0</v>
      </c>
      <c r="BA509" s="13">
        <v>0</v>
      </c>
      <c r="BB509" s="14">
        <f t="shared" si="7"/>
        <v>0</v>
      </c>
      <c r="BD509" s="13">
        <v>0</v>
      </c>
    </row>
    <row r="510" spans="1:56" ht="18" x14ac:dyDescent="0.25">
      <c r="A510" s="12">
        <v>2007</v>
      </c>
      <c r="B510" s="13" t="s">
        <v>66</v>
      </c>
      <c r="C510" s="13">
        <v>1</v>
      </c>
      <c r="D510" s="79">
        <v>9</v>
      </c>
      <c r="E510" s="13" t="s">
        <v>63</v>
      </c>
      <c r="F510" s="13" t="s">
        <v>56</v>
      </c>
      <c r="G510" s="13">
        <v>9.1</v>
      </c>
      <c r="H510" s="13">
        <v>0</v>
      </c>
      <c r="I510" s="13">
        <v>0</v>
      </c>
      <c r="J510" s="13">
        <v>0</v>
      </c>
      <c r="K510" s="53">
        <v>0</v>
      </c>
      <c r="L510" s="53">
        <v>0</v>
      </c>
      <c r="M510" s="13">
        <v>0</v>
      </c>
      <c r="N510" s="13">
        <v>0</v>
      </c>
      <c r="O510" s="13">
        <v>0</v>
      </c>
      <c r="P510" s="13">
        <v>0</v>
      </c>
      <c r="Q510" s="53">
        <v>0</v>
      </c>
      <c r="R510" s="13">
        <v>0</v>
      </c>
      <c r="S510" s="53">
        <v>3</v>
      </c>
      <c r="T510" s="13">
        <v>0</v>
      </c>
      <c r="U510" s="13">
        <v>0</v>
      </c>
      <c r="V510" s="13">
        <v>0</v>
      </c>
      <c r="W510" s="13">
        <v>0</v>
      </c>
      <c r="X510" s="53">
        <v>0</v>
      </c>
      <c r="Y510" s="53">
        <v>0</v>
      </c>
      <c r="Z510" s="52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/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0">
        <v>0</v>
      </c>
      <c r="AU510" s="13">
        <v>0</v>
      </c>
      <c r="AV510" s="53">
        <v>0</v>
      </c>
      <c r="AW510" s="13">
        <v>0</v>
      </c>
      <c r="AX510" s="13">
        <v>0</v>
      </c>
      <c r="AY510" s="13">
        <v>0</v>
      </c>
      <c r="AZ510" s="13">
        <v>0</v>
      </c>
      <c r="BA510" s="13">
        <v>0</v>
      </c>
      <c r="BB510" s="14">
        <f t="shared" si="7"/>
        <v>3</v>
      </c>
      <c r="BD510" s="13">
        <v>0</v>
      </c>
    </row>
    <row r="511" spans="1:56" ht="18" x14ac:dyDescent="0.25">
      <c r="A511" s="12">
        <v>2007</v>
      </c>
      <c r="B511" s="13" t="s">
        <v>66</v>
      </c>
      <c r="C511" s="13">
        <v>1</v>
      </c>
      <c r="D511" s="79">
        <v>10</v>
      </c>
      <c r="E511" s="13" t="s">
        <v>61</v>
      </c>
      <c r="F511" s="13" t="s">
        <v>56</v>
      </c>
      <c r="G511" s="13">
        <v>9.1</v>
      </c>
      <c r="H511" s="13">
        <v>0</v>
      </c>
      <c r="I511" s="13">
        <v>0</v>
      </c>
      <c r="J511" s="13">
        <v>0</v>
      </c>
      <c r="K511" s="53">
        <v>0</v>
      </c>
      <c r="L511" s="53">
        <v>0</v>
      </c>
      <c r="M511" s="13">
        <v>0</v>
      </c>
      <c r="N511" s="13">
        <v>3</v>
      </c>
      <c r="O511" s="13">
        <v>0</v>
      </c>
      <c r="P511" s="13">
        <v>0</v>
      </c>
      <c r="Q511" s="53">
        <v>0</v>
      </c>
      <c r="R511" s="13">
        <v>0</v>
      </c>
      <c r="S511" s="53">
        <v>3</v>
      </c>
      <c r="T511" s="13">
        <v>0</v>
      </c>
      <c r="U511" s="13">
        <v>0</v>
      </c>
      <c r="V511" s="13">
        <v>0</v>
      </c>
      <c r="W511" s="13">
        <v>0</v>
      </c>
      <c r="X511" s="53">
        <v>0</v>
      </c>
      <c r="Y511" s="53">
        <v>0</v>
      </c>
      <c r="Z511" s="52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/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0">
        <v>0</v>
      </c>
      <c r="AU511" s="13">
        <v>0</v>
      </c>
      <c r="AV511" s="5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4">
        <f t="shared" si="7"/>
        <v>6</v>
      </c>
      <c r="BD511" s="13">
        <v>0</v>
      </c>
    </row>
    <row r="512" spans="1:56" ht="18" x14ac:dyDescent="0.25">
      <c r="A512" s="12">
        <v>2007</v>
      </c>
      <c r="B512" s="13" t="s">
        <v>66</v>
      </c>
      <c r="C512" s="13">
        <v>2</v>
      </c>
      <c r="D512" s="79">
        <v>1</v>
      </c>
      <c r="E512" s="13" t="s">
        <v>63</v>
      </c>
      <c r="F512" s="13" t="s">
        <v>56</v>
      </c>
      <c r="G512" s="13">
        <v>9.1</v>
      </c>
      <c r="H512" s="13">
        <v>1</v>
      </c>
      <c r="I512" s="13">
        <v>0</v>
      </c>
      <c r="J512" s="13">
        <v>0</v>
      </c>
      <c r="K512" s="53">
        <v>0</v>
      </c>
      <c r="L512" s="53">
        <v>0</v>
      </c>
      <c r="M512" s="13">
        <v>0</v>
      </c>
      <c r="N512" s="13">
        <v>4</v>
      </c>
      <c r="O512" s="13">
        <v>0</v>
      </c>
      <c r="P512" s="13">
        <v>0</v>
      </c>
      <c r="Q512" s="53">
        <v>0</v>
      </c>
      <c r="R512" s="13">
        <v>0</v>
      </c>
      <c r="S512" s="53">
        <v>2</v>
      </c>
      <c r="T512" s="13">
        <v>0</v>
      </c>
      <c r="U512" s="13">
        <v>0</v>
      </c>
      <c r="V512" s="13">
        <v>0</v>
      </c>
      <c r="W512" s="13">
        <v>0</v>
      </c>
      <c r="X512" s="53">
        <v>0</v>
      </c>
      <c r="Y512" s="53">
        <v>0</v>
      </c>
      <c r="Z512" s="52">
        <v>1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1</v>
      </c>
      <c r="AJ512" s="13">
        <v>0</v>
      </c>
      <c r="AK512" s="13">
        <v>0</v>
      </c>
      <c r="AL512" s="13"/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0">
        <v>0</v>
      </c>
      <c r="AU512" s="13">
        <v>0</v>
      </c>
      <c r="AV512" s="53">
        <v>0</v>
      </c>
      <c r="AW512" s="13">
        <v>0</v>
      </c>
      <c r="AX512" s="13">
        <v>0</v>
      </c>
      <c r="AY512" s="13">
        <v>0</v>
      </c>
      <c r="AZ512" s="13">
        <v>0</v>
      </c>
      <c r="BA512" s="13">
        <v>0</v>
      </c>
      <c r="BB512" s="14">
        <f t="shared" si="7"/>
        <v>9</v>
      </c>
      <c r="BD512" s="13">
        <v>0</v>
      </c>
    </row>
    <row r="513" spans="1:56" ht="18" x14ac:dyDescent="0.25">
      <c r="A513" s="12">
        <v>2007</v>
      </c>
      <c r="B513" s="13" t="s">
        <v>66</v>
      </c>
      <c r="C513" s="13">
        <v>2</v>
      </c>
      <c r="D513" s="79">
        <v>2</v>
      </c>
      <c r="E513" s="13" t="s">
        <v>61</v>
      </c>
      <c r="F513" s="13" t="s">
        <v>56</v>
      </c>
      <c r="G513" s="13">
        <v>9.1</v>
      </c>
      <c r="H513" s="13">
        <v>0</v>
      </c>
      <c r="I513" s="13">
        <v>0</v>
      </c>
      <c r="J513" s="13">
        <v>0</v>
      </c>
      <c r="K513" s="53">
        <v>0</v>
      </c>
      <c r="L513" s="53">
        <v>0</v>
      </c>
      <c r="M513" s="13">
        <v>0</v>
      </c>
      <c r="N513" s="13">
        <v>0</v>
      </c>
      <c r="O513" s="13">
        <v>0</v>
      </c>
      <c r="P513" s="13">
        <v>0</v>
      </c>
      <c r="Q513" s="53">
        <v>0</v>
      </c>
      <c r="R513" s="13">
        <v>0</v>
      </c>
      <c r="S513" s="53">
        <v>2</v>
      </c>
      <c r="T513" s="13">
        <v>0</v>
      </c>
      <c r="U513" s="13">
        <v>0</v>
      </c>
      <c r="V513" s="13">
        <v>0</v>
      </c>
      <c r="W513" s="13">
        <v>0</v>
      </c>
      <c r="X513" s="53">
        <v>0</v>
      </c>
      <c r="Y513" s="53">
        <v>0</v>
      </c>
      <c r="Z513" s="52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/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0">
        <v>0</v>
      </c>
      <c r="AU513" s="13">
        <v>0</v>
      </c>
      <c r="AV513" s="53">
        <v>0</v>
      </c>
      <c r="AW513" s="13">
        <v>0</v>
      </c>
      <c r="AX513" s="13">
        <v>0</v>
      </c>
      <c r="AY513" s="13">
        <v>0</v>
      </c>
      <c r="AZ513" s="13">
        <v>0</v>
      </c>
      <c r="BA513" s="13">
        <v>0</v>
      </c>
      <c r="BB513" s="14">
        <f t="shared" si="7"/>
        <v>2</v>
      </c>
      <c r="BD513" s="13">
        <v>0</v>
      </c>
    </row>
    <row r="514" spans="1:56" ht="18" x14ac:dyDescent="0.25">
      <c r="A514" s="12">
        <v>2007</v>
      </c>
      <c r="B514" s="13" t="s">
        <v>66</v>
      </c>
      <c r="C514" s="13">
        <v>2</v>
      </c>
      <c r="D514" s="79">
        <v>3</v>
      </c>
      <c r="E514" s="13" t="s">
        <v>61</v>
      </c>
      <c r="F514" s="13" t="s">
        <v>56</v>
      </c>
      <c r="G514" s="13">
        <v>9.1</v>
      </c>
      <c r="H514" s="13">
        <v>6</v>
      </c>
      <c r="I514" s="13">
        <v>0</v>
      </c>
      <c r="J514" s="13">
        <v>0</v>
      </c>
      <c r="K514" s="53">
        <v>0</v>
      </c>
      <c r="L514" s="53">
        <v>0</v>
      </c>
      <c r="M514" s="13">
        <v>0</v>
      </c>
      <c r="N514" s="13">
        <v>0</v>
      </c>
      <c r="O514" s="13">
        <v>0</v>
      </c>
      <c r="P514" s="13">
        <v>0</v>
      </c>
      <c r="Q514" s="53">
        <v>0</v>
      </c>
      <c r="R514" s="13">
        <v>0</v>
      </c>
      <c r="S514" s="53">
        <v>1</v>
      </c>
      <c r="T514" s="13">
        <v>0</v>
      </c>
      <c r="U514" s="13">
        <v>0</v>
      </c>
      <c r="V514" s="13">
        <v>0</v>
      </c>
      <c r="W514" s="13">
        <v>0</v>
      </c>
      <c r="X514" s="53">
        <v>0</v>
      </c>
      <c r="Y514" s="53">
        <v>0</v>
      </c>
      <c r="Z514" s="52">
        <v>6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0</v>
      </c>
      <c r="AL514" s="13"/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0">
        <v>0</v>
      </c>
      <c r="AU514" s="13">
        <v>0</v>
      </c>
      <c r="AV514" s="53">
        <v>0</v>
      </c>
      <c r="AW514" s="13">
        <v>0</v>
      </c>
      <c r="AX514" s="13">
        <v>0</v>
      </c>
      <c r="AY514" s="13">
        <v>2</v>
      </c>
      <c r="AZ514" s="13">
        <v>0</v>
      </c>
      <c r="BA514" s="13">
        <v>0</v>
      </c>
      <c r="BB514" s="14">
        <f t="shared" si="7"/>
        <v>13</v>
      </c>
      <c r="BD514" s="13">
        <v>0</v>
      </c>
    </row>
    <row r="515" spans="1:56" ht="18" x14ac:dyDescent="0.25">
      <c r="A515" s="12">
        <v>2007</v>
      </c>
      <c r="B515" s="13" t="s">
        <v>66</v>
      </c>
      <c r="C515" s="13">
        <v>2</v>
      </c>
      <c r="D515" s="79">
        <v>4</v>
      </c>
      <c r="E515" s="13" t="s">
        <v>61</v>
      </c>
      <c r="F515" s="13" t="s">
        <v>56</v>
      </c>
      <c r="G515" s="13">
        <v>9.1</v>
      </c>
      <c r="H515" s="13">
        <v>0</v>
      </c>
      <c r="I515" s="13">
        <v>0</v>
      </c>
      <c r="J515" s="13">
        <v>0</v>
      </c>
      <c r="K515" s="53">
        <v>0</v>
      </c>
      <c r="L515" s="53">
        <v>1</v>
      </c>
      <c r="M515" s="13">
        <v>0</v>
      </c>
      <c r="N515" s="13">
        <v>2</v>
      </c>
      <c r="O515" s="13">
        <v>0</v>
      </c>
      <c r="P515" s="13">
        <v>0</v>
      </c>
      <c r="Q515" s="53">
        <v>0</v>
      </c>
      <c r="R515" s="13">
        <v>0</v>
      </c>
      <c r="S515" s="53">
        <v>6</v>
      </c>
      <c r="T515" s="13">
        <v>0</v>
      </c>
      <c r="U515" s="13">
        <v>0</v>
      </c>
      <c r="V515" s="13">
        <v>0</v>
      </c>
      <c r="W515" s="13">
        <v>0</v>
      </c>
      <c r="X515" s="53">
        <v>1</v>
      </c>
      <c r="Y515" s="53">
        <v>2</v>
      </c>
      <c r="Z515" s="52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/>
      <c r="AM515" s="13">
        <v>0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0</v>
      </c>
      <c r="AT515" s="10">
        <v>0</v>
      </c>
      <c r="AU515" s="13">
        <v>0</v>
      </c>
      <c r="AV515" s="53">
        <v>0</v>
      </c>
      <c r="AW515" s="13">
        <v>0</v>
      </c>
      <c r="AX515" s="13">
        <v>0</v>
      </c>
      <c r="AY515" s="13">
        <v>0</v>
      </c>
      <c r="AZ515" s="13">
        <v>0</v>
      </c>
      <c r="BA515" s="13">
        <v>0</v>
      </c>
      <c r="BB515" s="14">
        <f t="shared" ref="BB515:BB578" si="8">SUM(H515:AS515)</f>
        <v>12</v>
      </c>
      <c r="BD515" s="13">
        <v>0</v>
      </c>
    </row>
    <row r="516" spans="1:56" ht="18" x14ac:dyDescent="0.25">
      <c r="A516" s="12">
        <v>2007</v>
      </c>
      <c r="B516" s="13" t="s">
        <v>66</v>
      </c>
      <c r="C516" s="13">
        <v>2</v>
      </c>
      <c r="D516" s="79">
        <v>5</v>
      </c>
      <c r="E516" s="13" t="s">
        <v>61</v>
      </c>
      <c r="F516" s="13" t="s">
        <v>56</v>
      </c>
      <c r="G516" s="13">
        <v>9.1</v>
      </c>
      <c r="H516" s="13">
        <v>0</v>
      </c>
      <c r="I516" s="13">
        <v>0</v>
      </c>
      <c r="J516" s="13">
        <v>0</v>
      </c>
      <c r="K516" s="53">
        <v>0</v>
      </c>
      <c r="L516" s="53">
        <v>0</v>
      </c>
      <c r="M516" s="13">
        <v>0</v>
      </c>
      <c r="N516" s="13">
        <v>2</v>
      </c>
      <c r="O516" s="13">
        <v>0</v>
      </c>
      <c r="P516" s="13">
        <v>0</v>
      </c>
      <c r="Q516" s="53">
        <v>0</v>
      </c>
      <c r="R516" s="13">
        <v>0</v>
      </c>
      <c r="S516" s="53">
        <v>1</v>
      </c>
      <c r="T516" s="13">
        <v>0</v>
      </c>
      <c r="U516" s="13">
        <v>0</v>
      </c>
      <c r="V516" s="13">
        <v>0</v>
      </c>
      <c r="W516" s="13">
        <v>0</v>
      </c>
      <c r="X516" s="53">
        <v>0</v>
      </c>
      <c r="Y516" s="53">
        <v>0</v>
      </c>
      <c r="Z516" s="52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/>
      <c r="AM516" s="13">
        <v>0</v>
      </c>
      <c r="AN516" s="13">
        <v>1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0">
        <v>0</v>
      </c>
      <c r="AU516" s="13">
        <v>0</v>
      </c>
      <c r="AV516" s="53">
        <v>0</v>
      </c>
      <c r="AW516" s="13">
        <v>0</v>
      </c>
      <c r="AX516" s="13">
        <v>0</v>
      </c>
      <c r="AY516" s="13">
        <v>0</v>
      </c>
      <c r="AZ516" s="13">
        <v>0</v>
      </c>
      <c r="BA516" s="13">
        <v>0</v>
      </c>
      <c r="BB516" s="14">
        <f t="shared" si="8"/>
        <v>4</v>
      </c>
      <c r="BD516" s="13">
        <v>0</v>
      </c>
    </row>
    <row r="517" spans="1:56" ht="18" x14ac:dyDescent="0.25">
      <c r="A517" s="12">
        <v>2007</v>
      </c>
      <c r="B517" s="13" t="s">
        <v>66</v>
      </c>
      <c r="C517" s="13">
        <v>2</v>
      </c>
      <c r="D517" s="79">
        <v>6</v>
      </c>
      <c r="E517" s="13" t="s">
        <v>61</v>
      </c>
      <c r="F517" s="13" t="s">
        <v>56</v>
      </c>
      <c r="G517" s="13">
        <v>9.1</v>
      </c>
      <c r="H517" s="13">
        <v>0</v>
      </c>
      <c r="I517" s="13">
        <v>0</v>
      </c>
      <c r="J517" s="13">
        <v>0</v>
      </c>
      <c r="K517" s="53">
        <v>0</v>
      </c>
      <c r="L517" s="53">
        <v>0</v>
      </c>
      <c r="M517" s="13">
        <v>0</v>
      </c>
      <c r="N517" s="13">
        <v>3</v>
      </c>
      <c r="O517" s="13">
        <v>0</v>
      </c>
      <c r="P517" s="13">
        <v>0</v>
      </c>
      <c r="Q517" s="53">
        <v>0</v>
      </c>
      <c r="R517" s="13">
        <v>0</v>
      </c>
      <c r="S517" s="53">
        <v>3</v>
      </c>
      <c r="T517" s="13">
        <v>0</v>
      </c>
      <c r="U517" s="13">
        <v>0</v>
      </c>
      <c r="V517" s="13">
        <v>0</v>
      </c>
      <c r="W517" s="13">
        <v>0</v>
      </c>
      <c r="X517" s="53">
        <v>0</v>
      </c>
      <c r="Y517" s="53">
        <v>0</v>
      </c>
      <c r="Z517" s="52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1</v>
      </c>
      <c r="AH517" s="13">
        <v>0</v>
      </c>
      <c r="AI517" s="13">
        <v>0</v>
      </c>
      <c r="AJ517" s="13">
        <v>0</v>
      </c>
      <c r="AK517" s="13">
        <v>0</v>
      </c>
      <c r="AL517" s="13"/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0</v>
      </c>
      <c r="AT517" s="10">
        <v>0</v>
      </c>
      <c r="AU517" s="13">
        <v>0</v>
      </c>
      <c r="AV517" s="53">
        <v>0</v>
      </c>
      <c r="AW517" s="13">
        <v>0</v>
      </c>
      <c r="AX517" s="13">
        <v>0</v>
      </c>
      <c r="AY517" s="13">
        <v>0</v>
      </c>
      <c r="AZ517" s="13">
        <v>0</v>
      </c>
      <c r="BA517" s="13">
        <v>0</v>
      </c>
      <c r="BB517" s="14">
        <f t="shared" si="8"/>
        <v>7</v>
      </c>
      <c r="BD517" s="13">
        <v>0</v>
      </c>
    </row>
    <row r="518" spans="1:56" ht="18" x14ac:dyDescent="0.25">
      <c r="A518" s="12">
        <v>2007</v>
      </c>
      <c r="B518" s="13" t="s">
        <v>66</v>
      </c>
      <c r="C518" s="13">
        <v>2</v>
      </c>
      <c r="D518" s="79">
        <v>7</v>
      </c>
      <c r="E518" s="13" t="s">
        <v>61</v>
      </c>
      <c r="F518" s="13" t="s">
        <v>56</v>
      </c>
      <c r="G518" s="13">
        <v>9.1</v>
      </c>
      <c r="H518" s="13">
        <v>0</v>
      </c>
      <c r="I518" s="13">
        <v>0</v>
      </c>
      <c r="J518" s="13">
        <v>0</v>
      </c>
      <c r="K518" s="53">
        <v>0</v>
      </c>
      <c r="L518" s="53">
        <v>0</v>
      </c>
      <c r="M518" s="13">
        <v>0</v>
      </c>
      <c r="N518" s="13">
        <v>2</v>
      </c>
      <c r="O518" s="13">
        <v>0</v>
      </c>
      <c r="P518" s="13">
        <v>0</v>
      </c>
      <c r="Q518" s="53">
        <v>0</v>
      </c>
      <c r="R518" s="13">
        <v>0</v>
      </c>
      <c r="S518" s="53">
        <v>3</v>
      </c>
      <c r="T518" s="13">
        <v>0</v>
      </c>
      <c r="U518" s="13">
        <v>0</v>
      </c>
      <c r="V518" s="13">
        <v>2</v>
      </c>
      <c r="W518" s="13">
        <v>0</v>
      </c>
      <c r="X518" s="53">
        <v>0</v>
      </c>
      <c r="Y518" s="53">
        <v>0</v>
      </c>
      <c r="Z518" s="52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1</v>
      </c>
      <c r="AH518" s="13">
        <v>0</v>
      </c>
      <c r="AI518" s="13">
        <v>0</v>
      </c>
      <c r="AJ518" s="13">
        <v>0</v>
      </c>
      <c r="AK518" s="13">
        <v>0</v>
      </c>
      <c r="AL518" s="13"/>
      <c r="AM518" s="13">
        <v>0</v>
      </c>
      <c r="AN518" s="13">
        <v>0</v>
      </c>
      <c r="AO518" s="13">
        <v>0</v>
      </c>
      <c r="AP518" s="13">
        <v>0</v>
      </c>
      <c r="AQ518" s="13">
        <v>0</v>
      </c>
      <c r="AR518" s="13">
        <v>0</v>
      </c>
      <c r="AS518" s="13">
        <v>0</v>
      </c>
      <c r="AT518" s="10">
        <v>0</v>
      </c>
      <c r="AU518" s="13">
        <v>0</v>
      </c>
      <c r="AV518" s="53">
        <v>0</v>
      </c>
      <c r="AW518" s="13">
        <v>0</v>
      </c>
      <c r="AX518" s="13">
        <v>0</v>
      </c>
      <c r="AY518" s="13">
        <v>0</v>
      </c>
      <c r="AZ518" s="13">
        <v>0</v>
      </c>
      <c r="BA518" s="13">
        <v>0</v>
      </c>
      <c r="BB518" s="14">
        <f t="shared" si="8"/>
        <v>8</v>
      </c>
      <c r="BD518" s="13">
        <v>0</v>
      </c>
    </row>
    <row r="519" spans="1:56" ht="18" x14ac:dyDescent="0.25">
      <c r="A519" s="12">
        <v>2007</v>
      </c>
      <c r="B519" s="13" t="s">
        <v>66</v>
      </c>
      <c r="C519" s="13">
        <v>2</v>
      </c>
      <c r="D519" s="79">
        <v>8</v>
      </c>
      <c r="E519" s="13" t="s">
        <v>61</v>
      </c>
      <c r="F519" s="13" t="s">
        <v>56</v>
      </c>
      <c r="G519" s="13">
        <v>9.1</v>
      </c>
      <c r="H519" s="13">
        <v>0</v>
      </c>
      <c r="I519" s="13">
        <v>0</v>
      </c>
      <c r="J519" s="13">
        <v>0</v>
      </c>
      <c r="K519" s="53">
        <v>0</v>
      </c>
      <c r="L519" s="53">
        <v>0</v>
      </c>
      <c r="M519" s="13">
        <v>0</v>
      </c>
      <c r="N519" s="13">
        <v>1</v>
      </c>
      <c r="O519" s="13">
        <v>0</v>
      </c>
      <c r="P519" s="13">
        <v>0</v>
      </c>
      <c r="Q519" s="53">
        <v>0</v>
      </c>
      <c r="R519" s="13">
        <v>0</v>
      </c>
      <c r="S519" s="53">
        <v>2</v>
      </c>
      <c r="T519" s="13">
        <v>0</v>
      </c>
      <c r="U519" s="13">
        <v>0</v>
      </c>
      <c r="V519" s="13">
        <v>2</v>
      </c>
      <c r="W519" s="13">
        <v>0</v>
      </c>
      <c r="X519" s="53">
        <v>0</v>
      </c>
      <c r="Y519" s="53">
        <v>0</v>
      </c>
      <c r="Z519" s="52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/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0</v>
      </c>
      <c r="AT519" s="10">
        <v>0</v>
      </c>
      <c r="AU519" s="13">
        <v>0</v>
      </c>
      <c r="AV519" s="53">
        <v>0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4">
        <f t="shared" si="8"/>
        <v>5</v>
      </c>
      <c r="BD519" s="13">
        <v>0</v>
      </c>
    </row>
    <row r="520" spans="1:56" ht="18" x14ac:dyDescent="0.25">
      <c r="A520" s="12">
        <v>2007</v>
      </c>
      <c r="B520" s="13" t="s">
        <v>66</v>
      </c>
      <c r="C520" s="13">
        <v>2</v>
      </c>
      <c r="D520" s="79">
        <v>9</v>
      </c>
      <c r="E520" s="13" t="s">
        <v>61</v>
      </c>
      <c r="F520" s="13" t="s">
        <v>56</v>
      </c>
      <c r="G520" s="13">
        <v>9.1</v>
      </c>
      <c r="H520" s="13">
        <v>0</v>
      </c>
      <c r="I520" s="13">
        <v>0</v>
      </c>
      <c r="J520" s="13">
        <v>0</v>
      </c>
      <c r="K520" s="53">
        <v>0</v>
      </c>
      <c r="L520" s="53">
        <v>0</v>
      </c>
      <c r="M520" s="13">
        <v>0</v>
      </c>
      <c r="N520" s="13">
        <v>2</v>
      </c>
      <c r="O520" s="13">
        <v>0</v>
      </c>
      <c r="P520" s="13">
        <v>0</v>
      </c>
      <c r="Q520" s="53">
        <v>0</v>
      </c>
      <c r="R520" s="13">
        <v>0</v>
      </c>
      <c r="S520" s="53">
        <v>3</v>
      </c>
      <c r="T520" s="13">
        <v>0</v>
      </c>
      <c r="U520" s="13">
        <v>0</v>
      </c>
      <c r="V520" s="13">
        <v>1</v>
      </c>
      <c r="W520" s="13">
        <v>0</v>
      </c>
      <c r="X520" s="53">
        <v>0</v>
      </c>
      <c r="Y520" s="53">
        <v>0</v>
      </c>
      <c r="Z520" s="52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/>
      <c r="AM520" s="13">
        <v>0</v>
      </c>
      <c r="AN520" s="13">
        <v>1</v>
      </c>
      <c r="AO520" s="13">
        <v>0</v>
      </c>
      <c r="AP520" s="13">
        <v>0</v>
      </c>
      <c r="AQ520" s="13">
        <v>0</v>
      </c>
      <c r="AR520" s="13">
        <v>0</v>
      </c>
      <c r="AS520" s="13">
        <v>0</v>
      </c>
      <c r="AT520" s="10">
        <v>0</v>
      </c>
      <c r="AU520" s="13">
        <v>0</v>
      </c>
      <c r="AV520" s="53">
        <v>0</v>
      </c>
      <c r="AW520" s="13">
        <v>0</v>
      </c>
      <c r="AX520" s="13">
        <v>0</v>
      </c>
      <c r="AY520" s="13">
        <v>0</v>
      </c>
      <c r="AZ520" s="13">
        <v>0</v>
      </c>
      <c r="BA520" s="13">
        <v>0</v>
      </c>
      <c r="BB520" s="14">
        <f t="shared" si="8"/>
        <v>7</v>
      </c>
      <c r="BD520" s="13">
        <v>0</v>
      </c>
    </row>
    <row r="521" spans="1:56" ht="18" x14ac:dyDescent="0.25">
      <c r="A521" s="12">
        <v>2007</v>
      </c>
      <c r="B521" s="13" t="s">
        <v>66</v>
      </c>
      <c r="C521" s="13">
        <v>2</v>
      </c>
      <c r="D521" s="79">
        <v>10</v>
      </c>
      <c r="E521" s="13" t="s">
        <v>61</v>
      </c>
      <c r="F521" s="13" t="s">
        <v>56</v>
      </c>
      <c r="G521" s="13">
        <v>9.1</v>
      </c>
      <c r="H521" s="13">
        <v>0</v>
      </c>
      <c r="I521" s="13">
        <v>0</v>
      </c>
      <c r="J521" s="13">
        <v>0</v>
      </c>
      <c r="K521" s="53">
        <v>0</v>
      </c>
      <c r="L521" s="53">
        <v>0</v>
      </c>
      <c r="M521" s="13">
        <v>0</v>
      </c>
      <c r="N521" s="13">
        <v>2</v>
      </c>
      <c r="O521" s="13">
        <v>0</v>
      </c>
      <c r="P521" s="13">
        <v>0</v>
      </c>
      <c r="Q521" s="53">
        <v>0</v>
      </c>
      <c r="R521" s="13">
        <v>0</v>
      </c>
      <c r="S521" s="53">
        <v>1</v>
      </c>
      <c r="T521" s="13">
        <v>0</v>
      </c>
      <c r="U521" s="13">
        <v>0</v>
      </c>
      <c r="V521" s="13">
        <v>0</v>
      </c>
      <c r="W521" s="13">
        <v>0</v>
      </c>
      <c r="X521" s="53">
        <v>2</v>
      </c>
      <c r="Y521" s="53">
        <v>0</v>
      </c>
      <c r="Z521" s="52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/>
      <c r="AM521" s="13">
        <v>0</v>
      </c>
      <c r="AN521" s="13">
        <v>1</v>
      </c>
      <c r="AO521" s="13">
        <v>0</v>
      </c>
      <c r="AP521" s="13">
        <v>0</v>
      </c>
      <c r="AQ521" s="13">
        <v>0</v>
      </c>
      <c r="AR521" s="13">
        <v>0</v>
      </c>
      <c r="AS521" s="13">
        <v>0</v>
      </c>
      <c r="AT521" s="10">
        <v>0</v>
      </c>
      <c r="AU521" s="13">
        <v>0</v>
      </c>
      <c r="AV521" s="53">
        <v>0</v>
      </c>
      <c r="AW521" s="13">
        <v>0</v>
      </c>
      <c r="AX521" s="13">
        <v>0</v>
      </c>
      <c r="AY521" s="13">
        <v>0</v>
      </c>
      <c r="AZ521" s="13">
        <v>0</v>
      </c>
      <c r="BA521" s="13">
        <v>0</v>
      </c>
      <c r="BB521" s="14">
        <f t="shared" si="8"/>
        <v>6</v>
      </c>
      <c r="BD521" s="13">
        <v>0</v>
      </c>
    </row>
    <row r="522" spans="1:56" ht="18" x14ac:dyDescent="0.25">
      <c r="A522" s="12">
        <v>2007</v>
      </c>
      <c r="B522" s="13" t="s">
        <v>66</v>
      </c>
      <c r="C522" s="13">
        <v>3</v>
      </c>
      <c r="D522" s="79">
        <v>1</v>
      </c>
      <c r="E522" s="13" t="s">
        <v>61</v>
      </c>
      <c r="F522" s="13" t="s">
        <v>56</v>
      </c>
      <c r="G522" s="13">
        <v>9.1</v>
      </c>
      <c r="H522" s="13">
        <v>0</v>
      </c>
      <c r="I522" s="13">
        <v>0</v>
      </c>
      <c r="J522" s="13">
        <v>0</v>
      </c>
      <c r="K522" s="53">
        <v>0</v>
      </c>
      <c r="L522" s="53">
        <v>0</v>
      </c>
      <c r="M522" s="13">
        <v>0</v>
      </c>
      <c r="N522" s="13">
        <v>2</v>
      </c>
      <c r="O522" s="13">
        <v>0</v>
      </c>
      <c r="P522" s="13">
        <v>0</v>
      </c>
      <c r="Q522" s="53">
        <v>0</v>
      </c>
      <c r="R522" s="13">
        <v>0</v>
      </c>
      <c r="S522" s="53">
        <v>3</v>
      </c>
      <c r="T522" s="13">
        <v>0</v>
      </c>
      <c r="U522" s="13">
        <v>0</v>
      </c>
      <c r="V522" s="13">
        <v>0</v>
      </c>
      <c r="W522" s="13">
        <v>0</v>
      </c>
      <c r="X522" s="53">
        <v>0</v>
      </c>
      <c r="Y522" s="53">
        <v>0</v>
      </c>
      <c r="Z522" s="52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/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0">
        <v>0</v>
      </c>
      <c r="AU522" s="13">
        <v>0</v>
      </c>
      <c r="AV522" s="5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4">
        <f t="shared" si="8"/>
        <v>5</v>
      </c>
      <c r="BD522" s="13">
        <v>0</v>
      </c>
    </row>
    <row r="523" spans="1:56" ht="18" x14ac:dyDescent="0.25">
      <c r="A523" s="12">
        <v>2007</v>
      </c>
      <c r="B523" s="13" t="s">
        <v>66</v>
      </c>
      <c r="C523" s="13">
        <v>3</v>
      </c>
      <c r="D523" s="79">
        <v>2</v>
      </c>
      <c r="E523" s="13" t="s">
        <v>61</v>
      </c>
      <c r="F523" s="13" t="s">
        <v>56</v>
      </c>
      <c r="G523" s="13">
        <v>9.1</v>
      </c>
      <c r="H523" s="13">
        <v>2</v>
      </c>
      <c r="I523" s="13">
        <v>0</v>
      </c>
      <c r="J523" s="13">
        <v>0</v>
      </c>
      <c r="K523" s="53">
        <v>0</v>
      </c>
      <c r="L523" s="53">
        <v>0</v>
      </c>
      <c r="M523" s="13">
        <v>0</v>
      </c>
      <c r="N523" s="13">
        <v>1</v>
      </c>
      <c r="O523" s="13">
        <v>0</v>
      </c>
      <c r="P523" s="13">
        <v>0</v>
      </c>
      <c r="Q523" s="53">
        <v>0</v>
      </c>
      <c r="R523" s="13">
        <v>0</v>
      </c>
      <c r="S523" s="53">
        <v>1</v>
      </c>
      <c r="T523" s="13">
        <v>0</v>
      </c>
      <c r="U523" s="13">
        <v>0</v>
      </c>
      <c r="V523" s="13">
        <v>0</v>
      </c>
      <c r="W523" s="13">
        <v>0</v>
      </c>
      <c r="X523" s="53">
        <v>0</v>
      </c>
      <c r="Y523" s="53">
        <v>1</v>
      </c>
      <c r="Z523" s="52">
        <v>2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/>
      <c r="AM523" s="13">
        <v>0</v>
      </c>
      <c r="AN523" s="13">
        <v>0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0">
        <v>0</v>
      </c>
      <c r="AU523" s="13">
        <v>0</v>
      </c>
      <c r="AV523" s="5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4">
        <f t="shared" si="8"/>
        <v>7</v>
      </c>
      <c r="BD523" s="13">
        <v>0</v>
      </c>
    </row>
    <row r="524" spans="1:56" ht="18" x14ac:dyDescent="0.25">
      <c r="A524" s="12">
        <v>2007</v>
      </c>
      <c r="B524" s="13" t="s">
        <v>66</v>
      </c>
      <c r="C524" s="13">
        <v>3</v>
      </c>
      <c r="D524" s="79">
        <v>3</v>
      </c>
      <c r="E524" s="13" t="s">
        <v>61</v>
      </c>
      <c r="F524" s="13" t="s">
        <v>56</v>
      </c>
      <c r="G524" s="13">
        <v>9.1</v>
      </c>
      <c r="H524" s="13">
        <v>0</v>
      </c>
      <c r="I524" s="13">
        <v>0</v>
      </c>
      <c r="J524" s="13">
        <v>0</v>
      </c>
      <c r="K524" s="53">
        <v>0</v>
      </c>
      <c r="L524" s="53">
        <v>0</v>
      </c>
      <c r="M524" s="13">
        <v>0</v>
      </c>
      <c r="N524" s="13">
        <v>0</v>
      </c>
      <c r="O524" s="13">
        <v>0</v>
      </c>
      <c r="P524" s="13">
        <v>0</v>
      </c>
      <c r="Q524" s="53">
        <v>0</v>
      </c>
      <c r="R524" s="13">
        <v>0</v>
      </c>
      <c r="S524" s="53">
        <v>6</v>
      </c>
      <c r="T524" s="13">
        <v>0</v>
      </c>
      <c r="U524" s="13">
        <v>0</v>
      </c>
      <c r="V524" s="13">
        <v>0</v>
      </c>
      <c r="W524" s="13">
        <v>0</v>
      </c>
      <c r="X524" s="53">
        <v>0</v>
      </c>
      <c r="Y524" s="53">
        <v>1</v>
      </c>
      <c r="Z524" s="52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/>
      <c r="AM524" s="13">
        <v>0</v>
      </c>
      <c r="AN524" s="13">
        <v>0</v>
      </c>
      <c r="AO524" s="13">
        <v>0</v>
      </c>
      <c r="AP524" s="13">
        <v>0</v>
      </c>
      <c r="AQ524" s="13">
        <v>0</v>
      </c>
      <c r="AR524" s="13">
        <v>0</v>
      </c>
      <c r="AS524" s="13">
        <v>0</v>
      </c>
      <c r="AT524" s="10">
        <v>0</v>
      </c>
      <c r="AU524" s="13">
        <v>0</v>
      </c>
      <c r="AV524" s="53">
        <v>0</v>
      </c>
      <c r="AW524" s="13">
        <v>0</v>
      </c>
      <c r="AX524" s="13">
        <v>0</v>
      </c>
      <c r="AY524" s="13">
        <v>0</v>
      </c>
      <c r="AZ524" s="13">
        <v>0</v>
      </c>
      <c r="BA524" s="13">
        <v>0</v>
      </c>
      <c r="BB524" s="14">
        <f t="shared" si="8"/>
        <v>7</v>
      </c>
      <c r="BD524" s="13">
        <v>1</v>
      </c>
    </row>
    <row r="525" spans="1:56" ht="18" x14ac:dyDescent="0.25">
      <c r="A525" s="12">
        <v>2007</v>
      </c>
      <c r="B525" s="13" t="s">
        <v>66</v>
      </c>
      <c r="C525" s="13">
        <v>3</v>
      </c>
      <c r="D525" s="79">
        <v>4</v>
      </c>
      <c r="E525" s="13" t="s">
        <v>61</v>
      </c>
      <c r="F525" s="13" t="s">
        <v>56</v>
      </c>
      <c r="G525" s="13">
        <v>9.1</v>
      </c>
      <c r="H525" s="13">
        <v>0</v>
      </c>
      <c r="I525" s="13">
        <v>0</v>
      </c>
      <c r="J525" s="13">
        <v>0</v>
      </c>
      <c r="K525" s="53">
        <v>0</v>
      </c>
      <c r="L525" s="53">
        <v>0</v>
      </c>
      <c r="M525" s="13">
        <v>0</v>
      </c>
      <c r="N525" s="13">
        <v>1</v>
      </c>
      <c r="O525" s="13">
        <v>0</v>
      </c>
      <c r="P525" s="13">
        <v>0</v>
      </c>
      <c r="Q525" s="53">
        <v>0</v>
      </c>
      <c r="R525" s="13">
        <v>0</v>
      </c>
      <c r="S525" s="53">
        <v>4</v>
      </c>
      <c r="T525" s="13">
        <v>0</v>
      </c>
      <c r="U525" s="13">
        <v>0</v>
      </c>
      <c r="V525" s="13">
        <v>1</v>
      </c>
      <c r="W525" s="13">
        <v>0</v>
      </c>
      <c r="X525" s="53">
        <v>0</v>
      </c>
      <c r="Y525" s="53">
        <v>0</v>
      </c>
      <c r="Z525" s="52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/>
      <c r="AM525" s="13">
        <v>0</v>
      </c>
      <c r="AN525" s="13">
        <v>0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0">
        <v>0</v>
      </c>
      <c r="AU525" s="13">
        <v>0</v>
      </c>
      <c r="AV525" s="5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4">
        <f t="shared" si="8"/>
        <v>6</v>
      </c>
      <c r="BD525" s="13">
        <v>0</v>
      </c>
    </row>
    <row r="526" spans="1:56" ht="18" x14ac:dyDescent="0.25">
      <c r="A526" s="12">
        <v>2007</v>
      </c>
      <c r="B526" s="13" t="s">
        <v>66</v>
      </c>
      <c r="C526" s="13">
        <v>3</v>
      </c>
      <c r="D526" s="79">
        <v>5</v>
      </c>
      <c r="E526" s="13" t="s">
        <v>61</v>
      </c>
      <c r="F526" s="13" t="s">
        <v>56</v>
      </c>
      <c r="G526" s="13">
        <v>9.1</v>
      </c>
      <c r="H526" s="13">
        <v>0</v>
      </c>
      <c r="I526" s="13">
        <v>0</v>
      </c>
      <c r="J526" s="13">
        <v>0</v>
      </c>
      <c r="K526" s="53">
        <v>0</v>
      </c>
      <c r="L526" s="53">
        <v>0</v>
      </c>
      <c r="M526" s="13">
        <v>0</v>
      </c>
      <c r="N526" s="13">
        <v>1</v>
      </c>
      <c r="O526" s="13">
        <v>0</v>
      </c>
      <c r="P526" s="13">
        <v>0</v>
      </c>
      <c r="Q526" s="53">
        <v>0</v>
      </c>
      <c r="R526" s="13">
        <v>0</v>
      </c>
      <c r="S526" s="53">
        <v>4</v>
      </c>
      <c r="T526" s="13">
        <v>0</v>
      </c>
      <c r="U526" s="13">
        <v>0</v>
      </c>
      <c r="V526" s="13">
        <v>0</v>
      </c>
      <c r="W526" s="13">
        <v>0</v>
      </c>
      <c r="X526" s="53">
        <v>0</v>
      </c>
      <c r="Y526" s="53">
        <v>0</v>
      </c>
      <c r="Z526" s="52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1</v>
      </c>
      <c r="AL526" s="13"/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0</v>
      </c>
      <c r="AT526" s="10">
        <v>0</v>
      </c>
      <c r="AU526" s="13">
        <v>0</v>
      </c>
      <c r="AV526" s="53">
        <v>0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4">
        <f t="shared" si="8"/>
        <v>6</v>
      </c>
      <c r="BD526" s="13">
        <v>0</v>
      </c>
    </row>
    <row r="527" spans="1:56" ht="18" x14ac:dyDescent="0.25">
      <c r="A527" s="12">
        <v>2007</v>
      </c>
      <c r="B527" s="13" t="s">
        <v>66</v>
      </c>
      <c r="C527" s="13">
        <v>3</v>
      </c>
      <c r="D527" s="79">
        <v>6</v>
      </c>
      <c r="E527" s="13" t="s">
        <v>63</v>
      </c>
      <c r="F527" s="13" t="s">
        <v>56</v>
      </c>
      <c r="G527" s="13">
        <v>9.1</v>
      </c>
      <c r="H527" s="13">
        <v>0</v>
      </c>
      <c r="I527" s="13">
        <v>0</v>
      </c>
      <c r="J527" s="13">
        <v>0</v>
      </c>
      <c r="K527" s="53">
        <v>0</v>
      </c>
      <c r="L527" s="53">
        <v>0</v>
      </c>
      <c r="M527" s="13">
        <v>0</v>
      </c>
      <c r="N527" s="13">
        <v>1</v>
      </c>
      <c r="O527" s="13">
        <v>0</v>
      </c>
      <c r="P527" s="13">
        <v>0</v>
      </c>
      <c r="Q527" s="53">
        <v>0</v>
      </c>
      <c r="R527" s="13">
        <v>0</v>
      </c>
      <c r="S527" s="53">
        <v>5</v>
      </c>
      <c r="T527" s="13">
        <v>0</v>
      </c>
      <c r="U527" s="13">
        <v>0</v>
      </c>
      <c r="V527" s="13">
        <v>0</v>
      </c>
      <c r="W527" s="13">
        <v>0</v>
      </c>
      <c r="X527" s="53">
        <v>1</v>
      </c>
      <c r="Y527" s="53">
        <v>0</v>
      </c>
      <c r="Z527" s="52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1</v>
      </c>
      <c r="AK527" s="13">
        <v>0</v>
      </c>
      <c r="AL527" s="13"/>
      <c r="AM527" s="13">
        <v>0</v>
      </c>
      <c r="AN527" s="13">
        <v>0</v>
      </c>
      <c r="AO527" s="13">
        <v>0</v>
      </c>
      <c r="AP527" s="13">
        <v>0</v>
      </c>
      <c r="AQ527" s="13">
        <v>0</v>
      </c>
      <c r="AR527" s="13">
        <v>0</v>
      </c>
      <c r="AS527" s="13">
        <v>0</v>
      </c>
      <c r="AT527" s="10">
        <v>0</v>
      </c>
      <c r="AU527" s="13">
        <v>0</v>
      </c>
      <c r="AV527" s="5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4">
        <f t="shared" si="8"/>
        <v>8</v>
      </c>
      <c r="BD527" s="13">
        <v>0</v>
      </c>
    </row>
    <row r="528" spans="1:56" ht="18" x14ac:dyDescent="0.25">
      <c r="A528" s="12">
        <v>2007</v>
      </c>
      <c r="B528" s="13" t="s">
        <v>66</v>
      </c>
      <c r="C528" s="13">
        <v>3</v>
      </c>
      <c r="D528" s="79">
        <v>7</v>
      </c>
      <c r="E528" s="13" t="s">
        <v>63</v>
      </c>
      <c r="F528" s="13" t="s">
        <v>56</v>
      </c>
      <c r="G528" s="13">
        <v>9.1</v>
      </c>
      <c r="H528" s="13">
        <v>0</v>
      </c>
      <c r="I528" s="13">
        <v>0</v>
      </c>
      <c r="J528" s="13">
        <v>0</v>
      </c>
      <c r="K528" s="53">
        <v>0</v>
      </c>
      <c r="L528" s="53">
        <v>0</v>
      </c>
      <c r="M528" s="13">
        <v>0</v>
      </c>
      <c r="N528" s="13">
        <v>0</v>
      </c>
      <c r="O528" s="13">
        <v>0</v>
      </c>
      <c r="P528" s="13">
        <v>0</v>
      </c>
      <c r="Q528" s="53">
        <v>0</v>
      </c>
      <c r="R528" s="13">
        <v>0</v>
      </c>
      <c r="S528" s="53">
        <v>1</v>
      </c>
      <c r="T528" s="13">
        <v>0</v>
      </c>
      <c r="U528" s="13">
        <v>0</v>
      </c>
      <c r="V528" s="13">
        <v>0</v>
      </c>
      <c r="W528" s="13">
        <v>0</v>
      </c>
      <c r="X528" s="53">
        <v>0</v>
      </c>
      <c r="Y528" s="53">
        <v>0</v>
      </c>
      <c r="Z528" s="52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/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0">
        <v>0</v>
      </c>
      <c r="AU528" s="13">
        <v>0</v>
      </c>
      <c r="AV528" s="5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4">
        <f t="shared" si="8"/>
        <v>1</v>
      </c>
      <c r="BD528" s="13">
        <v>0</v>
      </c>
    </row>
    <row r="529" spans="1:56" ht="18" x14ac:dyDescent="0.25">
      <c r="A529" s="12">
        <v>2007</v>
      </c>
      <c r="B529" s="13" t="s">
        <v>66</v>
      </c>
      <c r="C529" s="13">
        <v>3</v>
      </c>
      <c r="D529" s="79">
        <v>8</v>
      </c>
      <c r="E529" s="13" t="s">
        <v>63</v>
      </c>
      <c r="F529" s="13" t="s">
        <v>56</v>
      </c>
      <c r="G529" s="13">
        <v>9.1</v>
      </c>
      <c r="H529" s="13">
        <v>0</v>
      </c>
      <c r="I529" s="13">
        <v>0</v>
      </c>
      <c r="J529" s="13">
        <v>0</v>
      </c>
      <c r="K529" s="53">
        <v>0</v>
      </c>
      <c r="L529" s="53">
        <v>0</v>
      </c>
      <c r="M529" s="13">
        <v>0</v>
      </c>
      <c r="N529" s="13">
        <v>2</v>
      </c>
      <c r="O529" s="13">
        <v>0</v>
      </c>
      <c r="P529" s="13">
        <v>0</v>
      </c>
      <c r="Q529" s="53">
        <v>0</v>
      </c>
      <c r="R529" s="13">
        <v>0</v>
      </c>
      <c r="S529" s="53">
        <v>0</v>
      </c>
      <c r="T529" s="13">
        <v>0</v>
      </c>
      <c r="U529" s="13">
        <v>0</v>
      </c>
      <c r="V529" s="13">
        <v>1</v>
      </c>
      <c r="W529" s="13">
        <v>0</v>
      </c>
      <c r="X529" s="53">
        <v>0</v>
      </c>
      <c r="Y529" s="53">
        <v>0</v>
      </c>
      <c r="Z529" s="52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/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0</v>
      </c>
      <c r="AT529" s="10">
        <v>0</v>
      </c>
      <c r="AU529" s="13">
        <v>0</v>
      </c>
      <c r="AV529" s="5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4">
        <f t="shared" si="8"/>
        <v>3</v>
      </c>
      <c r="BD529" s="13">
        <v>0</v>
      </c>
    </row>
    <row r="530" spans="1:56" ht="18" x14ac:dyDescent="0.25">
      <c r="A530" s="12">
        <v>2007</v>
      </c>
      <c r="B530" s="13" t="s">
        <v>66</v>
      </c>
      <c r="C530" s="13">
        <v>3</v>
      </c>
      <c r="D530" s="79">
        <v>9</v>
      </c>
      <c r="E530" s="13" t="s">
        <v>61</v>
      </c>
      <c r="F530" s="13" t="s">
        <v>56</v>
      </c>
      <c r="G530" s="13">
        <v>9.8000000000000007</v>
      </c>
      <c r="H530" s="13">
        <v>0</v>
      </c>
      <c r="I530" s="13">
        <v>0</v>
      </c>
      <c r="J530" s="13">
        <v>0</v>
      </c>
      <c r="K530" s="53">
        <v>0</v>
      </c>
      <c r="L530" s="53">
        <v>0</v>
      </c>
      <c r="M530" s="13">
        <v>0</v>
      </c>
      <c r="N530" s="13">
        <v>3</v>
      </c>
      <c r="O530" s="13">
        <v>0</v>
      </c>
      <c r="P530" s="13">
        <v>0</v>
      </c>
      <c r="Q530" s="53">
        <v>0</v>
      </c>
      <c r="R530" s="13">
        <v>0</v>
      </c>
      <c r="S530" s="53">
        <v>0</v>
      </c>
      <c r="T530" s="13">
        <v>0</v>
      </c>
      <c r="U530" s="13">
        <v>0</v>
      </c>
      <c r="V530" s="13">
        <v>1</v>
      </c>
      <c r="W530" s="13">
        <v>0</v>
      </c>
      <c r="X530" s="53">
        <v>0</v>
      </c>
      <c r="Y530" s="53">
        <v>0</v>
      </c>
      <c r="Z530" s="52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/>
      <c r="AM530" s="13">
        <v>0</v>
      </c>
      <c r="AN530" s="13">
        <v>0</v>
      </c>
      <c r="AO530" s="13">
        <v>0</v>
      </c>
      <c r="AP530" s="13">
        <v>0</v>
      </c>
      <c r="AQ530" s="13">
        <v>0</v>
      </c>
      <c r="AR530" s="13">
        <v>0</v>
      </c>
      <c r="AS530" s="13">
        <v>0</v>
      </c>
      <c r="AT530" s="10">
        <v>0</v>
      </c>
      <c r="AU530" s="13">
        <v>0</v>
      </c>
      <c r="AV530" s="5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4">
        <f t="shared" si="8"/>
        <v>4</v>
      </c>
      <c r="BD530" s="13">
        <v>0</v>
      </c>
    </row>
    <row r="531" spans="1:56" ht="18" x14ac:dyDescent="0.25">
      <c r="A531" s="12">
        <v>2007</v>
      </c>
      <c r="B531" s="13" t="s">
        <v>66</v>
      </c>
      <c r="C531" s="13">
        <v>3</v>
      </c>
      <c r="D531" s="79">
        <v>10</v>
      </c>
      <c r="E531" s="13" t="s">
        <v>61</v>
      </c>
      <c r="F531" s="13" t="s">
        <v>56</v>
      </c>
      <c r="G531" s="13">
        <v>10.4</v>
      </c>
      <c r="H531" s="13">
        <v>0</v>
      </c>
      <c r="I531" s="13">
        <v>0</v>
      </c>
      <c r="J531" s="13">
        <v>0</v>
      </c>
      <c r="K531" s="53">
        <v>0</v>
      </c>
      <c r="L531" s="53">
        <v>0</v>
      </c>
      <c r="M531" s="13">
        <v>0</v>
      </c>
      <c r="N531" s="13">
        <v>0</v>
      </c>
      <c r="O531" s="13">
        <v>0</v>
      </c>
      <c r="P531" s="13">
        <v>0</v>
      </c>
      <c r="Q531" s="53">
        <v>0</v>
      </c>
      <c r="R531" s="13">
        <v>0</v>
      </c>
      <c r="S531" s="53">
        <v>1</v>
      </c>
      <c r="T531" s="13">
        <v>0</v>
      </c>
      <c r="U531" s="13">
        <v>0</v>
      </c>
      <c r="V531" s="13">
        <v>0</v>
      </c>
      <c r="W531" s="13">
        <v>0</v>
      </c>
      <c r="X531" s="53">
        <v>1</v>
      </c>
      <c r="Y531" s="53">
        <v>0</v>
      </c>
      <c r="Z531" s="52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2</v>
      </c>
      <c r="AK531" s="13">
        <v>0</v>
      </c>
      <c r="AL531" s="13"/>
      <c r="AM531" s="13">
        <v>0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0">
        <v>0</v>
      </c>
      <c r="AU531" s="13">
        <v>0</v>
      </c>
      <c r="AV531" s="5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4">
        <f t="shared" si="8"/>
        <v>4</v>
      </c>
      <c r="BD531" s="13">
        <v>0</v>
      </c>
    </row>
    <row r="532" spans="1:56" ht="18" x14ac:dyDescent="0.25">
      <c r="A532" s="12">
        <v>2007</v>
      </c>
      <c r="B532" s="13" t="s">
        <v>66</v>
      </c>
      <c r="C532" s="13">
        <v>4</v>
      </c>
      <c r="D532" s="79">
        <v>1</v>
      </c>
      <c r="E532" s="13" t="s">
        <v>61</v>
      </c>
      <c r="F532" s="13" t="s">
        <v>56</v>
      </c>
      <c r="G532" s="13">
        <v>11.9</v>
      </c>
      <c r="H532" s="13">
        <v>0</v>
      </c>
      <c r="I532" s="13">
        <v>0</v>
      </c>
      <c r="J532" s="13">
        <v>0</v>
      </c>
      <c r="K532" s="53">
        <v>0</v>
      </c>
      <c r="L532" s="53">
        <v>0</v>
      </c>
      <c r="M532" s="13">
        <v>0</v>
      </c>
      <c r="N532" s="13">
        <v>1</v>
      </c>
      <c r="O532" s="13">
        <v>0</v>
      </c>
      <c r="P532" s="13">
        <v>0</v>
      </c>
      <c r="Q532" s="53">
        <v>0</v>
      </c>
      <c r="R532" s="13">
        <v>0</v>
      </c>
      <c r="S532" s="53">
        <v>5</v>
      </c>
      <c r="T532" s="13">
        <v>0</v>
      </c>
      <c r="U532" s="13">
        <v>0</v>
      </c>
      <c r="V532" s="13">
        <v>1</v>
      </c>
      <c r="W532" s="13">
        <v>0</v>
      </c>
      <c r="X532" s="53">
        <v>0</v>
      </c>
      <c r="Y532" s="53">
        <v>0</v>
      </c>
      <c r="Z532" s="52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/>
      <c r="AM532" s="13">
        <v>0</v>
      </c>
      <c r="AN532" s="13">
        <v>0</v>
      </c>
      <c r="AO532" s="13">
        <v>0</v>
      </c>
      <c r="AP532" s="13">
        <v>0</v>
      </c>
      <c r="AQ532" s="13">
        <v>0</v>
      </c>
      <c r="AR532" s="13">
        <v>0</v>
      </c>
      <c r="AS532" s="13">
        <v>0</v>
      </c>
      <c r="AT532" s="10">
        <v>0</v>
      </c>
      <c r="AU532" s="13">
        <v>0</v>
      </c>
      <c r="AV532" s="5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4">
        <f t="shared" si="8"/>
        <v>7</v>
      </c>
      <c r="BD532" s="13">
        <v>0</v>
      </c>
    </row>
    <row r="533" spans="1:56" ht="18" x14ac:dyDescent="0.25">
      <c r="A533" s="12">
        <v>2007</v>
      </c>
      <c r="B533" s="13" t="s">
        <v>66</v>
      </c>
      <c r="C533" s="13">
        <v>4</v>
      </c>
      <c r="D533" s="79">
        <v>2</v>
      </c>
      <c r="E533" s="13" t="s">
        <v>61</v>
      </c>
      <c r="F533" s="13" t="s">
        <v>56</v>
      </c>
      <c r="G533" s="13">
        <v>11.9</v>
      </c>
      <c r="H533" s="13">
        <v>0</v>
      </c>
      <c r="I533" s="13">
        <v>0</v>
      </c>
      <c r="J533" s="13">
        <v>0</v>
      </c>
      <c r="K533" s="53">
        <v>0</v>
      </c>
      <c r="L533" s="53">
        <v>0</v>
      </c>
      <c r="M533" s="13">
        <v>0</v>
      </c>
      <c r="N533" s="13">
        <v>3</v>
      </c>
      <c r="O533" s="13">
        <v>0</v>
      </c>
      <c r="P533" s="13">
        <v>0</v>
      </c>
      <c r="Q533" s="53">
        <v>0</v>
      </c>
      <c r="R533" s="13">
        <v>0</v>
      </c>
      <c r="S533" s="53">
        <v>2</v>
      </c>
      <c r="T533" s="13">
        <v>0</v>
      </c>
      <c r="U533" s="13">
        <v>0</v>
      </c>
      <c r="V533" s="13">
        <v>1</v>
      </c>
      <c r="W533" s="13">
        <v>0</v>
      </c>
      <c r="X533" s="53">
        <v>0</v>
      </c>
      <c r="Y533" s="53">
        <v>0</v>
      </c>
      <c r="Z533" s="52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/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0">
        <v>0</v>
      </c>
      <c r="AU533" s="13">
        <v>0</v>
      </c>
      <c r="AV533" s="5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4">
        <f t="shared" si="8"/>
        <v>6</v>
      </c>
      <c r="BD533" s="13">
        <v>0</v>
      </c>
    </row>
    <row r="534" spans="1:56" ht="18" x14ac:dyDescent="0.25">
      <c r="A534" s="12">
        <v>2007</v>
      </c>
      <c r="B534" s="13" t="s">
        <v>66</v>
      </c>
      <c r="C534" s="13">
        <v>4</v>
      </c>
      <c r="D534" s="79">
        <v>3</v>
      </c>
      <c r="E534" s="13" t="s">
        <v>61</v>
      </c>
      <c r="F534" s="13" t="s">
        <v>56</v>
      </c>
      <c r="G534" s="13">
        <v>11.9</v>
      </c>
      <c r="H534" s="13">
        <v>0</v>
      </c>
      <c r="I534" s="13">
        <v>0</v>
      </c>
      <c r="J534" s="13">
        <v>0</v>
      </c>
      <c r="K534" s="53">
        <v>0</v>
      </c>
      <c r="L534" s="53">
        <v>0</v>
      </c>
      <c r="M534" s="13">
        <v>0</v>
      </c>
      <c r="N534" s="13">
        <v>1</v>
      </c>
      <c r="O534" s="13">
        <v>0</v>
      </c>
      <c r="P534" s="13">
        <v>0</v>
      </c>
      <c r="Q534" s="53">
        <v>0</v>
      </c>
      <c r="R534" s="13">
        <v>0</v>
      </c>
      <c r="S534" s="53">
        <v>1</v>
      </c>
      <c r="T534" s="13">
        <v>0</v>
      </c>
      <c r="U534" s="13">
        <v>0</v>
      </c>
      <c r="V534" s="13">
        <v>0</v>
      </c>
      <c r="W534" s="13">
        <v>0</v>
      </c>
      <c r="X534" s="53">
        <v>0</v>
      </c>
      <c r="Y534" s="53">
        <v>0</v>
      </c>
      <c r="Z534" s="52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/>
      <c r="AM534" s="13">
        <v>0</v>
      </c>
      <c r="AN534" s="13">
        <v>0</v>
      </c>
      <c r="AO534" s="13">
        <v>0</v>
      </c>
      <c r="AP534" s="13">
        <v>0</v>
      </c>
      <c r="AQ534" s="13">
        <v>0</v>
      </c>
      <c r="AR534" s="13">
        <v>0</v>
      </c>
      <c r="AS534" s="13">
        <v>0</v>
      </c>
      <c r="AT534" s="10">
        <v>0</v>
      </c>
      <c r="AU534" s="13">
        <v>0</v>
      </c>
      <c r="AV534" s="53">
        <v>0</v>
      </c>
      <c r="AW534" s="13">
        <v>0</v>
      </c>
      <c r="AX534" s="13">
        <v>0</v>
      </c>
      <c r="AY534" s="13">
        <v>0</v>
      </c>
      <c r="AZ534" s="13">
        <v>0</v>
      </c>
      <c r="BA534" s="13">
        <v>0</v>
      </c>
      <c r="BB534" s="14">
        <f t="shared" si="8"/>
        <v>2</v>
      </c>
      <c r="BD534" s="13">
        <v>0</v>
      </c>
    </row>
    <row r="535" spans="1:56" ht="18" x14ac:dyDescent="0.25">
      <c r="A535" s="12">
        <v>2007</v>
      </c>
      <c r="B535" s="13" t="s">
        <v>66</v>
      </c>
      <c r="C535" s="13">
        <v>4</v>
      </c>
      <c r="D535" s="79">
        <v>4</v>
      </c>
      <c r="E535" s="13" t="s">
        <v>61</v>
      </c>
      <c r="F535" s="13" t="s">
        <v>56</v>
      </c>
      <c r="G535" s="13">
        <v>11.9</v>
      </c>
      <c r="H535" s="13">
        <v>0</v>
      </c>
      <c r="I535" s="13">
        <v>0</v>
      </c>
      <c r="J535" s="13">
        <v>0</v>
      </c>
      <c r="K535" s="53">
        <v>0</v>
      </c>
      <c r="L535" s="53">
        <v>0</v>
      </c>
      <c r="M535" s="13">
        <v>0</v>
      </c>
      <c r="N535" s="13">
        <v>0</v>
      </c>
      <c r="O535" s="13">
        <v>0</v>
      </c>
      <c r="P535" s="13">
        <v>0</v>
      </c>
      <c r="Q535" s="53">
        <v>0</v>
      </c>
      <c r="R535" s="13">
        <v>0</v>
      </c>
      <c r="S535" s="53">
        <v>9</v>
      </c>
      <c r="T535" s="13">
        <v>0</v>
      </c>
      <c r="U535" s="13">
        <v>0</v>
      </c>
      <c r="V535" s="13">
        <v>0</v>
      </c>
      <c r="W535" s="13">
        <v>0</v>
      </c>
      <c r="X535" s="53">
        <v>0</v>
      </c>
      <c r="Y535" s="53">
        <v>0</v>
      </c>
      <c r="Z535" s="52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/>
      <c r="AM535" s="13">
        <v>0</v>
      </c>
      <c r="AN535" s="13">
        <v>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0">
        <v>0</v>
      </c>
      <c r="AU535" s="13">
        <v>0</v>
      </c>
      <c r="AV535" s="53">
        <v>0</v>
      </c>
      <c r="AW535" s="13">
        <v>0</v>
      </c>
      <c r="AX535" s="13">
        <v>0</v>
      </c>
      <c r="AY535" s="13">
        <v>0</v>
      </c>
      <c r="AZ535" s="13">
        <v>0</v>
      </c>
      <c r="BA535" s="13">
        <v>0</v>
      </c>
      <c r="BB535" s="14">
        <f t="shared" si="8"/>
        <v>9</v>
      </c>
      <c r="BD535" s="13">
        <v>0</v>
      </c>
    </row>
    <row r="536" spans="1:56" ht="18" x14ac:dyDescent="0.25">
      <c r="A536" s="12">
        <v>2007</v>
      </c>
      <c r="B536" s="13" t="s">
        <v>66</v>
      </c>
      <c r="C536" s="13">
        <v>4</v>
      </c>
      <c r="D536" s="79">
        <v>5</v>
      </c>
      <c r="E536" s="13" t="s">
        <v>61</v>
      </c>
      <c r="F536" s="13" t="s">
        <v>56</v>
      </c>
      <c r="G536" s="13">
        <v>11.9</v>
      </c>
      <c r="H536" s="13">
        <v>0</v>
      </c>
      <c r="I536" s="13">
        <v>0</v>
      </c>
      <c r="J536" s="13">
        <v>0</v>
      </c>
      <c r="K536" s="53">
        <v>0</v>
      </c>
      <c r="L536" s="53">
        <v>0</v>
      </c>
      <c r="M536" s="13">
        <v>0</v>
      </c>
      <c r="N536" s="13">
        <v>3</v>
      </c>
      <c r="O536" s="13">
        <v>0</v>
      </c>
      <c r="P536" s="13">
        <v>0</v>
      </c>
      <c r="Q536" s="53">
        <v>0</v>
      </c>
      <c r="R536" s="13">
        <v>0</v>
      </c>
      <c r="S536" s="53">
        <v>3</v>
      </c>
      <c r="T536" s="13">
        <v>0</v>
      </c>
      <c r="U536" s="13">
        <v>0</v>
      </c>
      <c r="V536" s="13">
        <v>0</v>
      </c>
      <c r="W536" s="13">
        <v>0</v>
      </c>
      <c r="X536" s="53">
        <v>0</v>
      </c>
      <c r="Y536" s="53">
        <v>0</v>
      </c>
      <c r="Z536" s="52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/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0</v>
      </c>
      <c r="AT536" s="10">
        <v>0</v>
      </c>
      <c r="AU536" s="13">
        <v>0</v>
      </c>
      <c r="AV536" s="53">
        <v>0</v>
      </c>
      <c r="AW536" s="13">
        <v>0</v>
      </c>
      <c r="AX536" s="13">
        <v>0</v>
      </c>
      <c r="AY536" s="13">
        <v>0</v>
      </c>
      <c r="AZ536" s="13">
        <v>0</v>
      </c>
      <c r="BA536" s="13">
        <v>0</v>
      </c>
      <c r="BB536" s="14">
        <f t="shared" si="8"/>
        <v>6</v>
      </c>
      <c r="BD536" s="13">
        <v>0</v>
      </c>
    </row>
    <row r="537" spans="1:56" ht="18" x14ac:dyDescent="0.25">
      <c r="A537" s="12">
        <v>2007</v>
      </c>
      <c r="B537" s="13" t="s">
        <v>66</v>
      </c>
      <c r="C537" s="13">
        <v>4</v>
      </c>
      <c r="D537" s="79">
        <v>6</v>
      </c>
      <c r="E537" s="13" t="s">
        <v>61</v>
      </c>
      <c r="F537" s="13" t="s">
        <v>56</v>
      </c>
      <c r="G537" s="13">
        <v>11.9</v>
      </c>
      <c r="H537" s="13">
        <v>0</v>
      </c>
      <c r="I537" s="13">
        <v>1</v>
      </c>
      <c r="J537" s="13">
        <v>0</v>
      </c>
      <c r="K537" s="53">
        <v>0</v>
      </c>
      <c r="L537" s="53">
        <v>0</v>
      </c>
      <c r="M537" s="13">
        <v>0</v>
      </c>
      <c r="N537" s="13">
        <v>1</v>
      </c>
      <c r="O537" s="13">
        <v>0</v>
      </c>
      <c r="P537" s="13">
        <v>0</v>
      </c>
      <c r="Q537" s="53">
        <v>0</v>
      </c>
      <c r="R537" s="13">
        <v>0</v>
      </c>
      <c r="S537" s="53">
        <v>3</v>
      </c>
      <c r="T537" s="13">
        <v>0</v>
      </c>
      <c r="U537" s="13">
        <v>0</v>
      </c>
      <c r="V537" s="13">
        <v>0</v>
      </c>
      <c r="W537" s="13">
        <v>0</v>
      </c>
      <c r="X537" s="53">
        <v>0</v>
      </c>
      <c r="Y537" s="53">
        <v>1</v>
      </c>
      <c r="Z537" s="52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/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0">
        <v>0</v>
      </c>
      <c r="AU537" s="13">
        <v>0</v>
      </c>
      <c r="AV537" s="5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4">
        <f t="shared" si="8"/>
        <v>6</v>
      </c>
      <c r="BD537" s="13">
        <v>0</v>
      </c>
    </row>
    <row r="538" spans="1:56" ht="18" x14ac:dyDescent="0.25">
      <c r="A538" s="12">
        <v>2007</v>
      </c>
      <c r="B538" s="13" t="s">
        <v>66</v>
      </c>
      <c r="C538" s="13">
        <v>4</v>
      </c>
      <c r="D538" s="79">
        <v>7</v>
      </c>
      <c r="E538" s="13" t="s">
        <v>61</v>
      </c>
      <c r="F538" s="13" t="s">
        <v>56</v>
      </c>
      <c r="G538" s="13">
        <v>11.9</v>
      </c>
      <c r="H538" s="13">
        <v>0</v>
      </c>
      <c r="I538" s="13">
        <v>0</v>
      </c>
      <c r="J538" s="13">
        <v>0</v>
      </c>
      <c r="K538" s="53">
        <v>0</v>
      </c>
      <c r="L538" s="53">
        <v>0</v>
      </c>
      <c r="M538" s="13">
        <v>0</v>
      </c>
      <c r="N538" s="13">
        <v>1</v>
      </c>
      <c r="O538" s="13">
        <v>0</v>
      </c>
      <c r="P538" s="13">
        <v>0</v>
      </c>
      <c r="Q538" s="53">
        <v>0</v>
      </c>
      <c r="R538" s="13">
        <v>0</v>
      </c>
      <c r="S538" s="53">
        <v>1</v>
      </c>
      <c r="T538" s="13">
        <v>0</v>
      </c>
      <c r="U538" s="13">
        <v>0</v>
      </c>
      <c r="V538" s="13">
        <v>1</v>
      </c>
      <c r="W538" s="13">
        <v>0</v>
      </c>
      <c r="X538" s="53">
        <v>0</v>
      </c>
      <c r="Y538" s="53">
        <v>0</v>
      </c>
      <c r="Z538" s="52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/>
      <c r="AM538" s="13">
        <v>0</v>
      </c>
      <c r="AN538" s="13">
        <v>0</v>
      </c>
      <c r="AO538" s="13">
        <v>0</v>
      </c>
      <c r="AP538" s="13">
        <v>0</v>
      </c>
      <c r="AQ538" s="13">
        <v>0</v>
      </c>
      <c r="AR538" s="13">
        <v>0</v>
      </c>
      <c r="AS538" s="13">
        <v>0</v>
      </c>
      <c r="AT538" s="10">
        <v>0</v>
      </c>
      <c r="AU538" s="13">
        <v>0</v>
      </c>
      <c r="AV538" s="5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4">
        <f t="shared" si="8"/>
        <v>3</v>
      </c>
      <c r="BD538" s="13">
        <v>0</v>
      </c>
    </row>
    <row r="539" spans="1:56" ht="18" x14ac:dyDescent="0.25">
      <c r="A539" s="12">
        <v>2007</v>
      </c>
      <c r="B539" s="13" t="s">
        <v>66</v>
      </c>
      <c r="C539" s="13">
        <v>4</v>
      </c>
      <c r="D539" s="79">
        <v>8</v>
      </c>
      <c r="E539" s="13" t="s">
        <v>61</v>
      </c>
      <c r="F539" s="13" t="s">
        <v>56</v>
      </c>
      <c r="G539" s="13">
        <v>11.9</v>
      </c>
      <c r="H539" s="13">
        <v>0</v>
      </c>
      <c r="I539" s="13">
        <v>0</v>
      </c>
      <c r="J539" s="13">
        <v>0</v>
      </c>
      <c r="K539" s="53">
        <v>0</v>
      </c>
      <c r="L539" s="53">
        <v>0</v>
      </c>
      <c r="M539" s="13">
        <v>0</v>
      </c>
      <c r="N539" s="13">
        <v>1</v>
      </c>
      <c r="O539" s="13">
        <v>0</v>
      </c>
      <c r="P539" s="13">
        <v>0</v>
      </c>
      <c r="Q539" s="53">
        <v>0</v>
      </c>
      <c r="R539" s="13">
        <v>0</v>
      </c>
      <c r="S539" s="53">
        <v>4</v>
      </c>
      <c r="T539" s="13">
        <v>0</v>
      </c>
      <c r="U539" s="13">
        <v>0</v>
      </c>
      <c r="V539" s="13">
        <v>0</v>
      </c>
      <c r="W539" s="13">
        <v>0</v>
      </c>
      <c r="X539" s="53">
        <v>0</v>
      </c>
      <c r="Y539" s="53">
        <v>0</v>
      </c>
      <c r="Z539" s="52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/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0</v>
      </c>
      <c r="AT539" s="10">
        <v>0</v>
      </c>
      <c r="AU539" s="13">
        <v>0</v>
      </c>
      <c r="AV539" s="5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4">
        <f t="shared" si="8"/>
        <v>5</v>
      </c>
      <c r="BD539" s="13">
        <v>0</v>
      </c>
    </row>
    <row r="540" spans="1:56" ht="18" x14ac:dyDescent="0.25">
      <c r="A540" s="12">
        <v>2007</v>
      </c>
      <c r="B540" s="13" t="s">
        <v>66</v>
      </c>
      <c r="C540" s="13">
        <v>4</v>
      </c>
      <c r="D540" s="79">
        <v>9</v>
      </c>
      <c r="E540" s="13" t="s">
        <v>61</v>
      </c>
      <c r="F540" s="13" t="s">
        <v>56</v>
      </c>
      <c r="G540" s="13">
        <v>11.9</v>
      </c>
      <c r="H540" s="13">
        <v>0</v>
      </c>
      <c r="I540" s="13">
        <v>0</v>
      </c>
      <c r="J540" s="13">
        <v>0</v>
      </c>
      <c r="K540" s="53">
        <v>0</v>
      </c>
      <c r="L540" s="53">
        <v>1</v>
      </c>
      <c r="M540" s="13">
        <v>0</v>
      </c>
      <c r="N540" s="13">
        <v>0</v>
      </c>
      <c r="O540" s="13">
        <v>0</v>
      </c>
      <c r="P540" s="13">
        <v>0</v>
      </c>
      <c r="Q540" s="53">
        <v>0</v>
      </c>
      <c r="R540" s="13">
        <v>0</v>
      </c>
      <c r="S540" s="53">
        <v>1</v>
      </c>
      <c r="T540" s="13">
        <v>0</v>
      </c>
      <c r="U540" s="13">
        <v>0</v>
      </c>
      <c r="V540" s="13">
        <v>0</v>
      </c>
      <c r="W540" s="13">
        <v>0</v>
      </c>
      <c r="X540" s="53">
        <v>0</v>
      </c>
      <c r="Y540" s="53">
        <v>0</v>
      </c>
      <c r="Z540" s="52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/>
      <c r="AM540" s="13">
        <v>0</v>
      </c>
      <c r="AN540" s="13">
        <v>1</v>
      </c>
      <c r="AO540" s="13">
        <v>0</v>
      </c>
      <c r="AP540" s="13">
        <v>0</v>
      </c>
      <c r="AQ540" s="13">
        <v>0</v>
      </c>
      <c r="AR540" s="13">
        <v>0</v>
      </c>
      <c r="AS540" s="13">
        <v>0</v>
      </c>
      <c r="AT540" s="10">
        <v>0</v>
      </c>
      <c r="AU540" s="13">
        <v>0</v>
      </c>
      <c r="AV540" s="53">
        <v>0</v>
      </c>
      <c r="AW540" s="13">
        <v>0</v>
      </c>
      <c r="AX540" s="13">
        <v>0</v>
      </c>
      <c r="AY540" s="13">
        <v>0</v>
      </c>
      <c r="AZ540" s="13">
        <v>0</v>
      </c>
      <c r="BA540" s="13">
        <v>0</v>
      </c>
      <c r="BB540" s="14">
        <f t="shared" si="8"/>
        <v>3</v>
      </c>
      <c r="BD540" s="13">
        <v>0</v>
      </c>
    </row>
    <row r="541" spans="1:56" ht="18" x14ac:dyDescent="0.25">
      <c r="A541" s="12">
        <v>2007</v>
      </c>
      <c r="B541" s="13" t="s">
        <v>66</v>
      </c>
      <c r="C541" s="13">
        <v>4</v>
      </c>
      <c r="D541" s="79">
        <v>10</v>
      </c>
      <c r="E541" s="13" t="s">
        <v>61</v>
      </c>
      <c r="F541" s="13" t="s">
        <v>56</v>
      </c>
      <c r="G541" s="13">
        <v>9.1</v>
      </c>
      <c r="H541" s="13">
        <v>0</v>
      </c>
      <c r="I541" s="13">
        <v>0</v>
      </c>
      <c r="J541" s="13">
        <v>0</v>
      </c>
      <c r="K541" s="53">
        <v>0</v>
      </c>
      <c r="L541" s="53">
        <v>0</v>
      </c>
      <c r="M541" s="13">
        <v>0</v>
      </c>
      <c r="N541" s="13">
        <v>0</v>
      </c>
      <c r="O541" s="13">
        <v>0</v>
      </c>
      <c r="P541" s="13">
        <v>0</v>
      </c>
      <c r="Q541" s="53">
        <v>0</v>
      </c>
      <c r="R541" s="13">
        <v>0</v>
      </c>
      <c r="S541" s="53">
        <v>1</v>
      </c>
      <c r="T541" s="13">
        <v>0</v>
      </c>
      <c r="U541" s="13">
        <v>0</v>
      </c>
      <c r="V541" s="13">
        <v>1</v>
      </c>
      <c r="W541" s="13">
        <v>0</v>
      </c>
      <c r="X541" s="53">
        <v>0</v>
      </c>
      <c r="Y541" s="53">
        <v>0</v>
      </c>
      <c r="Z541" s="52">
        <v>0</v>
      </c>
      <c r="AA541" s="13">
        <v>1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/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0">
        <v>0</v>
      </c>
      <c r="AU541" s="13">
        <v>0</v>
      </c>
      <c r="AV541" s="53">
        <v>0</v>
      </c>
      <c r="AW541" s="13">
        <v>0</v>
      </c>
      <c r="AX541" s="13">
        <v>0</v>
      </c>
      <c r="AY541" s="13">
        <v>0</v>
      </c>
      <c r="AZ541" s="13">
        <v>0</v>
      </c>
      <c r="BA541" s="13">
        <v>0</v>
      </c>
      <c r="BB541" s="14">
        <f t="shared" si="8"/>
        <v>3</v>
      </c>
      <c r="BD541" s="13">
        <v>0</v>
      </c>
    </row>
    <row r="542" spans="1:56" ht="18" x14ac:dyDescent="0.25">
      <c r="A542" s="12">
        <v>2007</v>
      </c>
      <c r="B542" s="13" t="s">
        <v>66</v>
      </c>
      <c r="C542" s="13">
        <v>5</v>
      </c>
      <c r="D542" s="79">
        <v>1</v>
      </c>
      <c r="E542" s="13" t="s">
        <v>61</v>
      </c>
      <c r="F542" s="13" t="s">
        <v>56</v>
      </c>
      <c r="G542" s="13">
        <v>9.5</v>
      </c>
      <c r="H542" s="13">
        <v>0</v>
      </c>
      <c r="I542" s="13">
        <v>0</v>
      </c>
      <c r="J542" s="13">
        <v>0</v>
      </c>
      <c r="K542" s="53">
        <v>0</v>
      </c>
      <c r="L542" s="53">
        <v>1</v>
      </c>
      <c r="M542" s="13">
        <v>0</v>
      </c>
      <c r="N542" s="13">
        <v>0</v>
      </c>
      <c r="O542" s="13">
        <v>0</v>
      </c>
      <c r="P542" s="13">
        <v>0</v>
      </c>
      <c r="Q542" s="53">
        <v>0</v>
      </c>
      <c r="R542" s="13">
        <v>0</v>
      </c>
      <c r="S542" s="53">
        <v>1</v>
      </c>
      <c r="T542" s="13">
        <v>0</v>
      </c>
      <c r="U542" s="13">
        <v>0</v>
      </c>
      <c r="V542" s="13">
        <v>1</v>
      </c>
      <c r="W542" s="13">
        <v>0</v>
      </c>
      <c r="X542" s="53">
        <v>0</v>
      </c>
      <c r="Y542" s="53">
        <v>0</v>
      </c>
      <c r="Z542" s="52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/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0">
        <v>0</v>
      </c>
      <c r="AU542" s="13">
        <v>0</v>
      </c>
      <c r="AV542" s="5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4">
        <f t="shared" si="8"/>
        <v>3</v>
      </c>
      <c r="BD542" s="13">
        <v>0</v>
      </c>
    </row>
    <row r="543" spans="1:56" ht="18" x14ac:dyDescent="0.25">
      <c r="A543" s="12">
        <v>2007</v>
      </c>
      <c r="B543" s="13" t="s">
        <v>66</v>
      </c>
      <c r="C543" s="13">
        <v>5</v>
      </c>
      <c r="D543" s="79">
        <v>2</v>
      </c>
      <c r="E543" s="13" t="s">
        <v>61</v>
      </c>
      <c r="F543" s="13" t="s">
        <v>56</v>
      </c>
      <c r="G543" s="13">
        <v>9.5</v>
      </c>
      <c r="H543" s="13">
        <v>0</v>
      </c>
      <c r="I543" s="13">
        <v>0</v>
      </c>
      <c r="J543" s="13">
        <v>0</v>
      </c>
      <c r="K543" s="53">
        <v>0</v>
      </c>
      <c r="L543" s="53">
        <v>0</v>
      </c>
      <c r="M543" s="13">
        <v>0</v>
      </c>
      <c r="N543" s="13">
        <v>0</v>
      </c>
      <c r="O543" s="13">
        <v>0</v>
      </c>
      <c r="P543" s="13">
        <v>0</v>
      </c>
      <c r="Q543" s="53">
        <v>0</v>
      </c>
      <c r="R543" s="13">
        <v>0</v>
      </c>
      <c r="S543" s="53">
        <v>1</v>
      </c>
      <c r="T543" s="13">
        <v>0</v>
      </c>
      <c r="U543" s="13">
        <v>0</v>
      </c>
      <c r="V543" s="13">
        <v>0</v>
      </c>
      <c r="W543" s="13">
        <v>0</v>
      </c>
      <c r="X543" s="53">
        <v>0</v>
      </c>
      <c r="Y543" s="53">
        <v>1</v>
      </c>
      <c r="Z543" s="52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/>
      <c r="AM543" s="13">
        <v>0</v>
      </c>
      <c r="AN543" s="13">
        <v>1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0">
        <v>0</v>
      </c>
      <c r="AU543" s="13">
        <v>0</v>
      </c>
      <c r="AV543" s="5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4">
        <f t="shared" si="8"/>
        <v>3</v>
      </c>
      <c r="BD543" s="13">
        <v>0</v>
      </c>
    </row>
    <row r="544" spans="1:56" ht="18" x14ac:dyDescent="0.25">
      <c r="A544" s="12">
        <v>2007</v>
      </c>
      <c r="B544" s="13" t="s">
        <v>66</v>
      </c>
      <c r="C544" s="13">
        <v>5</v>
      </c>
      <c r="D544" s="79">
        <v>3</v>
      </c>
      <c r="E544" s="13" t="s">
        <v>61</v>
      </c>
      <c r="F544" s="13" t="s">
        <v>56</v>
      </c>
      <c r="G544" s="13">
        <v>9.5</v>
      </c>
      <c r="H544" s="13">
        <v>0</v>
      </c>
      <c r="I544" s="13">
        <v>0</v>
      </c>
      <c r="J544" s="13">
        <v>0</v>
      </c>
      <c r="K544" s="53">
        <v>0</v>
      </c>
      <c r="L544" s="53">
        <v>0</v>
      </c>
      <c r="M544" s="13">
        <v>0</v>
      </c>
      <c r="N544" s="13">
        <v>2</v>
      </c>
      <c r="O544" s="13">
        <v>0</v>
      </c>
      <c r="P544" s="13">
        <v>0</v>
      </c>
      <c r="Q544" s="53">
        <v>0</v>
      </c>
      <c r="R544" s="13">
        <v>0</v>
      </c>
      <c r="S544" s="53">
        <v>2</v>
      </c>
      <c r="T544" s="13">
        <v>0</v>
      </c>
      <c r="U544" s="13">
        <v>0</v>
      </c>
      <c r="V544" s="13">
        <v>2</v>
      </c>
      <c r="W544" s="13">
        <v>0</v>
      </c>
      <c r="X544" s="53">
        <v>0</v>
      </c>
      <c r="Y544" s="53">
        <v>1</v>
      </c>
      <c r="Z544" s="52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/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0</v>
      </c>
      <c r="AT544" s="10">
        <v>0</v>
      </c>
      <c r="AU544" s="13">
        <v>0</v>
      </c>
      <c r="AV544" s="53">
        <v>0</v>
      </c>
      <c r="AW544" s="13">
        <v>0</v>
      </c>
      <c r="AX544" s="13">
        <v>0</v>
      </c>
      <c r="AY544" s="13">
        <v>0</v>
      </c>
      <c r="AZ544" s="13">
        <v>0</v>
      </c>
      <c r="BA544" s="13">
        <v>0</v>
      </c>
      <c r="BB544" s="14">
        <f t="shared" si="8"/>
        <v>7</v>
      </c>
      <c r="BD544" s="13">
        <v>0</v>
      </c>
    </row>
    <row r="545" spans="1:56" ht="18" x14ac:dyDescent="0.25">
      <c r="A545" s="12">
        <v>2007</v>
      </c>
      <c r="B545" s="13" t="s">
        <v>66</v>
      </c>
      <c r="C545" s="13">
        <v>5</v>
      </c>
      <c r="D545" s="79">
        <v>4</v>
      </c>
      <c r="E545" s="13" t="s">
        <v>61</v>
      </c>
      <c r="F545" s="13" t="s">
        <v>56</v>
      </c>
      <c r="G545" s="13">
        <v>9.5</v>
      </c>
      <c r="H545" s="13">
        <v>0</v>
      </c>
      <c r="I545" s="13">
        <v>0</v>
      </c>
      <c r="J545" s="13">
        <v>0</v>
      </c>
      <c r="K545" s="53">
        <v>0</v>
      </c>
      <c r="L545" s="53">
        <v>0</v>
      </c>
      <c r="M545" s="13">
        <v>0</v>
      </c>
      <c r="N545" s="13">
        <v>1</v>
      </c>
      <c r="O545" s="13">
        <v>0</v>
      </c>
      <c r="P545" s="13">
        <v>0</v>
      </c>
      <c r="Q545" s="53">
        <v>0</v>
      </c>
      <c r="R545" s="13">
        <v>0</v>
      </c>
      <c r="S545" s="53">
        <v>0</v>
      </c>
      <c r="T545" s="13">
        <v>0</v>
      </c>
      <c r="U545" s="13">
        <v>0</v>
      </c>
      <c r="V545" s="13">
        <v>0</v>
      </c>
      <c r="W545" s="13">
        <v>0</v>
      </c>
      <c r="X545" s="53">
        <v>0</v>
      </c>
      <c r="Y545" s="53">
        <v>0</v>
      </c>
      <c r="Z545" s="52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1</v>
      </c>
      <c r="AK545" s="13">
        <v>0</v>
      </c>
      <c r="AL545" s="13"/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0</v>
      </c>
      <c r="AT545" s="10">
        <v>0</v>
      </c>
      <c r="AU545" s="13">
        <v>0</v>
      </c>
      <c r="AV545" s="53">
        <v>0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4">
        <f t="shared" si="8"/>
        <v>2</v>
      </c>
      <c r="BD545" s="13">
        <v>0</v>
      </c>
    </row>
    <row r="546" spans="1:56" ht="18" x14ac:dyDescent="0.25">
      <c r="A546" s="12">
        <v>2007</v>
      </c>
      <c r="B546" s="13" t="s">
        <v>66</v>
      </c>
      <c r="C546" s="13">
        <v>5</v>
      </c>
      <c r="D546" s="79">
        <v>5</v>
      </c>
      <c r="E546" s="13" t="s">
        <v>61</v>
      </c>
      <c r="F546" s="13" t="s">
        <v>56</v>
      </c>
      <c r="G546" s="13">
        <v>9.5</v>
      </c>
      <c r="H546" s="13">
        <v>0</v>
      </c>
      <c r="I546" s="13">
        <v>0</v>
      </c>
      <c r="J546" s="13">
        <v>0</v>
      </c>
      <c r="K546" s="53">
        <v>0</v>
      </c>
      <c r="L546" s="53">
        <v>0</v>
      </c>
      <c r="M546" s="13">
        <v>0</v>
      </c>
      <c r="N546" s="13">
        <v>0</v>
      </c>
      <c r="O546" s="13">
        <v>0</v>
      </c>
      <c r="P546" s="13">
        <v>0</v>
      </c>
      <c r="Q546" s="53">
        <v>0</v>
      </c>
      <c r="R546" s="13">
        <v>0</v>
      </c>
      <c r="S546" s="53">
        <v>5</v>
      </c>
      <c r="T546" s="13">
        <v>0</v>
      </c>
      <c r="U546" s="13">
        <v>0</v>
      </c>
      <c r="V546" s="13">
        <v>0</v>
      </c>
      <c r="W546" s="13">
        <v>0</v>
      </c>
      <c r="X546" s="53">
        <v>1</v>
      </c>
      <c r="Y546" s="53">
        <v>0</v>
      </c>
      <c r="Z546" s="52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/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0">
        <v>0</v>
      </c>
      <c r="AU546" s="13">
        <v>0</v>
      </c>
      <c r="AV546" s="5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4">
        <f t="shared" si="8"/>
        <v>6</v>
      </c>
      <c r="BD546" s="13">
        <v>0</v>
      </c>
    </row>
    <row r="547" spans="1:56" ht="18" x14ac:dyDescent="0.25">
      <c r="A547" s="12">
        <v>2007</v>
      </c>
      <c r="B547" s="13" t="s">
        <v>66</v>
      </c>
      <c r="C547" s="13">
        <v>5</v>
      </c>
      <c r="D547" s="79">
        <v>6</v>
      </c>
      <c r="E547" s="13" t="s">
        <v>61</v>
      </c>
      <c r="F547" s="13" t="s">
        <v>56</v>
      </c>
      <c r="G547" s="13">
        <v>9.5</v>
      </c>
      <c r="H547" s="13">
        <v>0</v>
      </c>
      <c r="I547" s="13">
        <v>0</v>
      </c>
      <c r="J547" s="13">
        <v>0</v>
      </c>
      <c r="K547" s="53">
        <v>0</v>
      </c>
      <c r="L547" s="53">
        <v>0</v>
      </c>
      <c r="M547" s="13">
        <v>0</v>
      </c>
      <c r="N547" s="13">
        <v>0</v>
      </c>
      <c r="O547" s="13">
        <v>0</v>
      </c>
      <c r="P547" s="13">
        <v>0</v>
      </c>
      <c r="Q547" s="53">
        <v>0</v>
      </c>
      <c r="R547" s="13">
        <v>0</v>
      </c>
      <c r="S547" s="53">
        <v>0</v>
      </c>
      <c r="T547" s="13">
        <v>0</v>
      </c>
      <c r="U547" s="13">
        <v>0</v>
      </c>
      <c r="V547" s="13">
        <v>0</v>
      </c>
      <c r="W547" s="13">
        <v>0</v>
      </c>
      <c r="X547" s="53">
        <v>0</v>
      </c>
      <c r="Y547" s="53">
        <v>1</v>
      </c>
      <c r="Z547" s="52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  <c r="AK547" s="13">
        <v>0</v>
      </c>
      <c r="AL547" s="13"/>
      <c r="AM547" s="13">
        <v>0</v>
      </c>
      <c r="AN547" s="13">
        <v>0</v>
      </c>
      <c r="AO547" s="13">
        <v>0</v>
      </c>
      <c r="AP547" s="13">
        <v>0</v>
      </c>
      <c r="AQ547" s="13">
        <v>0</v>
      </c>
      <c r="AR547" s="13">
        <v>0</v>
      </c>
      <c r="AS547" s="13">
        <v>0</v>
      </c>
      <c r="AT547" s="10">
        <v>0</v>
      </c>
      <c r="AU547" s="13">
        <v>0</v>
      </c>
      <c r="AV547" s="53">
        <v>0</v>
      </c>
      <c r="AW547" s="13">
        <v>0</v>
      </c>
      <c r="AX547" s="13">
        <v>0</v>
      </c>
      <c r="AY547" s="13">
        <v>0</v>
      </c>
      <c r="AZ547" s="13">
        <v>0</v>
      </c>
      <c r="BA547" s="13">
        <v>0</v>
      </c>
      <c r="BB547" s="14">
        <f t="shared" si="8"/>
        <v>1</v>
      </c>
      <c r="BD547" s="13">
        <v>0</v>
      </c>
    </row>
    <row r="548" spans="1:56" ht="18" x14ac:dyDescent="0.25">
      <c r="A548" s="12">
        <v>2007</v>
      </c>
      <c r="B548" s="13" t="s">
        <v>66</v>
      </c>
      <c r="C548" s="13">
        <v>5</v>
      </c>
      <c r="D548" s="79">
        <v>7</v>
      </c>
      <c r="E548" s="13" t="s">
        <v>61</v>
      </c>
      <c r="F548" s="13" t="s">
        <v>56</v>
      </c>
      <c r="G548" s="13">
        <v>9.5</v>
      </c>
      <c r="H548" s="13">
        <v>0</v>
      </c>
      <c r="I548" s="13">
        <v>0</v>
      </c>
      <c r="J548" s="13">
        <v>0</v>
      </c>
      <c r="K548" s="53">
        <v>0</v>
      </c>
      <c r="L548" s="53">
        <v>0</v>
      </c>
      <c r="M548" s="13">
        <v>0</v>
      </c>
      <c r="N548" s="13">
        <v>1</v>
      </c>
      <c r="O548" s="13">
        <v>0</v>
      </c>
      <c r="P548" s="13">
        <v>0</v>
      </c>
      <c r="Q548" s="53">
        <v>0</v>
      </c>
      <c r="R548" s="13">
        <v>0</v>
      </c>
      <c r="S548" s="53">
        <v>2</v>
      </c>
      <c r="T548" s="13">
        <v>0</v>
      </c>
      <c r="U548" s="13">
        <v>0</v>
      </c>
      <c r="V548" s="13">
        <v>0</v>
      </c>
      <c r="W548" s="13">
        <v>0</v>
      </c>
      <c r="X548" s="53">
        <v>1</v>
      </c>
      <c r="Y548" s="53">
        <v>0</v>
      </c>
      <c r="Z548" s="52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0</v>
      </c>
      <c r="AL548" s="13"/>
      <c r="AM548" s="13">
        <v>0</v>
      </c>
      <c r="AN548" s="13">
        <v>0</v>
      </c>
      <c r="AO548" s="13">
        <v>0</v>
      </c>
      <c r="AP548" s="13">
        <v>0</v>
      </c>
      <c r="AQ548" s="13">
        <v>0</v>
      </c>
      <c r="AR548" s="13">
        <v>0</v>
      </c>
      <c r="AS548" s="13">
        <v>0</v>
      </c>
      <c r="AT548" s="10">
        <v>0</v>
      </c>
      <c r="AU548" s="13">
        <v>0</v>
      </c>
      <c r="AV548" s="53">
        <v>0</v>
      </c>
      <c r="AW548" s="13">
        <v>0</v>
      </c>
      <c r="AX548" s="13">
        <v>0</v>
      </c>
      <c r="AY548" s="13">
        <v>0</v>
      </c>
      <c r="AZ548" s="13">
        <v>0</v>
      </c>
      <c r="BA548" s="13">
        <v>0</v>
      </c>
      <c r="BB548" s="14">
        <f t="shared" si="8"/>
        <v>4</v>
      </c>
      <c r="BD548" s="13">
        <v>0</v>
      </c>
    </row>
    <row r="549" spans="1:56" ht="18" x14ac:dyDescent="0.25">
      <c r="A549" s="12">
        <v>2007</v>
      </c>
      <c r="B549" s="13" t="s">
        <v>66</v>
      </c>
      <c r="C549" s="13">
        <v>5</v>
      </c>
      <c r="D549" s="79">
        <v>8</v>
      </c>
      <c r="E549" s="13" t="s">
        <v>61</v>
      </c>
      <c r="F549" s="13" t="s">
        <v>56</v>
      </c>
      <c r="G549" s="13">
        <v>9.5</v>
      </c>
      <c r="H549" s="13">
        <v>0</v>
      </c>
      <c r="I549" s="13">
        <v>0</v>
      </c>
      <c r="J549" s="13">
        <v>0</v>
      </c>
      <c r="K549" s="53">
        <v>0</v>
      </c>
      <c r="L549" s="53">
        <v>0</v>
      </c>
      <c r="M549" s="13">
        <v>0</v>
      </c>
      <c r="N549" s="13">
        <v>0</v>
      </c>
      <c r="O549" s="13">
        <v>0</v>
      </c>
      <c r="P549" s="13">
        <v>0</v>
      </c>
      <c r="Q549" s="53">
        <v>0</v>
      </c>
      <c r="R549" s="13">
        <v>0</v>
      </c>
      <c r="S549" s="53">
        <v>0</v>
      </c>
      <c r="T549" s="13">
        <v>0</v>
      </c>
      <c r="U549" s="13">
        <v>0</v>
      </c>
      <c r="V549" s="13">
        <v>0</v>
      </c>
      <c r="W549" s="13">
        <v>0</v>
      </c>
      <c r="X549" s="53">
        <v>1</v>
      </c>
      <c r="Y549" s="53">
        <v>0</v>
      </c>
      <c r="Z549" s="52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1</v>
      </c>
      <c r="AK549" s="13">
        <v>0</v>
      </c>
      <c r="AL549" s="13"/>
      <c r="AM549" s="13">
        <v>0</v>
      </c>
      <c r="AN549" s="13">
        <v>0</v>
      </c>
      <c r="AO549" s="13">
        <v>0</v>
      </c>
      <c r="AP549" s="13">
        <v>0</v>
      </c>
      <c r="AQ549" s="13">
        <v>0</v>
      </c>
      <c r="AR549" s="13">
        <v>0</v>
      </c>
      <c r="AS549" s="13">
        <v>0</v>
      </c>
      <c r="AT549" s="10">
        <v>0</v>
      </c>
      <c r="AU549" s="13">
        <v>0</v>
      </c>
      <c r="AV549" s="53">
        <v>0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4">
        <f t="shared" si="8"/>
        <v>2</v>
      </c>
      <c r="BD549" s="13">
        <v>0</v>
      </c>
    </row>
    <row r="550" spans="1:56" ht="18" x14ac:dyDescent="0.25">
      <c r="A550" s="12">
        <v>2007</v>
      </c>
      <c r="B550" s="13" t="s">
        <v>66</v>
      </c>
      <c r="C550" s="13">
        <v>5</v>
      </c>
      <c r="D550" s="79">
        <v>9</v>
      </c>
      <c r="E550" s="13" t="s">
        <v>61</v>
      </c>
      <c r="F550" s="13" t="s">
        <v>56</v>
      </c>
      <c r="G550" s="13">
        <v>9.5</v>
      </c>
      <c r="H550" s="13">
        <v>0</v>
      </c>
      <c r="I550" s="13">
        <v>0</v>
      </c>
      <c r="J550" s="13">
        <v>0</v>
      </c>
      <c r="K550" s="53">
        <v>0</v>
      </c>
      <c r="L550" s="53">
        <v>0</v>
      </c>
      <c r="M550" s="13">
        <v>0</v>
      </c>
      <c r="N550" s="13">
        <v>1</v>
      </c>
      <c r="O550" s="13">
        <v>0</v>
      </c>
      <c r="P550" s="13">
        <v>0</v>
      </c>
      <c r="Q550" s="53">
        <v>0</v>
      </c>
      <c r="R550" s="13">
        <v>0</v>
      </c>
      <c r="S550" s="53">
        <v>2</v>
      </c>
      <c r="T550" s="13">
        <v>0</v>
      </c>
      <c r="U550" s="13">
        <v>0</v>
      </c>
      <c r="V550" s="13">
        <v>1</v>
      </c>
      <c r="W550" s="13">
        <v>0</v>
      </c>
      <c r="X550" s="53">
        <v>1</v>
      </c>
      <c r="Y550" s="53">
        <v>1</v>
      </c>
      <c r="Z550" s="52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/>
      <c r="AM550" s="13">
        <v>0</v>
      </c>
      <c r="AN550" s="13">
        <v>0</v>
      </c>
      <c r="AO550" s="13">
        <v>0</v>
      </c>
      <c r="AP550" s="13">
        <v>0</v>
      </c>
      <c r="AQ550" s="13">
        <v>0</v>
      </c>
      <c r="AR550" s="13">
        <v>0</v>
      </c>
      <c r="AS550" s="13">
        <v>0</v>
      </c>
      <c r="AT550" s="10">
        <v>0</v>
      </c>
      <c r="AU550" s="13">
        <v>0</v>
      </c>
      <c r="AV550" s="5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4">
        <f t="shared" si="8"/>
        <v>6</v>
      </c>
      <c r="BD550" s="13">
        <v>0</v>
      </c>
    </row>
    <row r="551" spans="1:56" ht="18" x14ac:dyDescent="0.25">
      <c r="A551" s="12">
        <v>2007</v>
      </c>
      <c r="B551" s="13" t="s">
        <v>66</v>
      </c>
      <c r="C551" s="13">
        <v>5</v>
      </c>
      <c r="D551" s="79">
        <v>10</v>
      </c>
      <c r="E551" s="13" t="s">
        <v>61</v>
      </c>
      <c r="F551" s="13" t="s">
        <v>56</v>
      </c>
      <c r="G551" s="13">
        <v>9.5</v>
      </c>
      <c r="H551" s="13">
        <v>0</v>
      </c>
      <c r="I551" s="13">
        <v>0</v>
      </c>
      <c r="J551" s="13">
        <v>0</v>
      </c>
      <c r="K551" s="53">
        <v>0</v>
      </c>
      <c r="L551" s="53">
        <v>0</v>
      </c>
      <c r="M551" s="13">
        <v>0</v>
      </c>
      <c r="N551" s="13">
        <v>1</v>
      </c>
      <c r="O551" s="13">
        <v>0</v>
      </c>
      <c r="P551" s="13">
        <v>0</v>
      </c>
      <c r="Q551" s="53">
        <v>0</v>
      </c>
      <c r="R551" s="13">
        <v>0</v>
      </c>
      <c r="S551" s="53">
        <v>5</v>
      </c>
      <c r="T551" s="13">
        <v>0</v>
      </c>
      <c r="U551" s="13">
        <v>0</v>
      </c>
      <c r="V551" s="13">
        <v>0</v>
      </c>
      <c r="W551" s="13">
        <v>0</v>
      </c>
      <c r="X551" s="53">
        <v>0</v>
      </c>
      <c r="Y551" s="53">
        <v>1</v>
      </c>
      <c r="Z551" s="52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/>
      <c r="AM551" s="13">
        <v>0</v>
      </c>
      <c r="AN551" s="13">
        <v>0</v>
      </c>
      <c r="AO551" s="13">
        <v>0</v>
      </c>
      <c r="AP551" s="13">
        <v>0</v>
      </c>
      <c r="AQ551" s="13">
        <v>0</v>
      </c>
      <c r="AR551" s="13">
        <v>0</v>
      </c>
      <c r="AS551" s="13">
        <v>0</v>
      </c>
      <c r="AT551" s="10">
        <v>0</v>
      </c>
      <c r="AU551" s="13">
        <v>0</v>
      </c>
      <c r="AV551" s="5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4">
        <f t="shared" si="8"/>
        <v>7</v>
      </c>
      <c r="BD551" s="13">
        <v>0</v>
      </c>
    </row>
    <row r="552" spans="1:56" ht="18" x14ac:dyDescent="0.25">
      <c r="A552" s="12">
        <v>2007</v>
      </c>
      <c r="B552" s="13" t="s">
        <v>66</v>
      </c>
      <c r="C552" s="13">
        <v>6</v>
      </c>
      <c r="D552" s="79">
        <v>1</v>
      </c>
      <c r="E552" s="13" t="s">
        <v>61</v>
      </c>
      <c r="F552" s="13" t="s">
        <v>56</v>
      </c>
      <c r="G552" s="13">
        <v>12.5</v>
      </c>
      <c r="H552" s="13">
        <v>0</v>
      </c>
      <c r="I552" s="13">
        <v>0</v>
      </c>
      <c r="J552" s="13">
        <v>0</v>
      </c>
      <c r="K552" s="53">
        <v>0</v>
      </c>
      <c r="L552" s="53">
        <v>0</v>
      </c>
      <c r="M552" s="13">
        <v>0</v>
      </c>
      <c r="N552" s="13">
        <v>2</v>
      </c>
      <c r="O552" s="13">
        <v>0</v>
      </c>
      <c r="P552" s="13">
        <v>0</v>
      </c>
      <c r="Q552" s="53">
        <v>0</v>
      </c>
      <c r="R552" s="13">
        <v>0</v>
      </c>
      <c r="S552" s="53">
        <v>0</v>
      </c>
      <c r="T552" s="13">
        <v>0</v>
      </c>
      <c r="U552" s="13">
        <v>0</v>
      </c>
      <c r="V552" s="13">
        <v>0</v>
      </c>
      <c r="W552" s="13">
        <v>0</v>
      </c>
      <c r="X552" s="53">
        <v>0</v>
      </c>
      <c r="Y552" s="53">
        <v>0</v>
      </c>
      <c r="Z552" s="52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/>
      <c r="AM552" s="13">
        <v>0</v>
      </c>
      <c r="AN552" s="13">
        <v>0</v>
      </c>
      <c r="AO552" s="13">
        <v>0</v>
      </c>
      <c r="AP552" s="13">
        <v>0</v>
      </c>
      <c r="AQ552" s="13">
        <v>0</v>
      </c>
      <c r="AR552" s="13">
        <v>0</v>
      </c>
      <c r="AS552" s="13">
        <v>0</v>
      </c>
      <c r="AT552" s="10">
        <v>0</v>
      </c>
      <c r="AU552" s="13">
        <v>0</v>
      </c>
      <c r="AV552" s="5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4">
        <f t="shared" si="8"/>
        <v>2</v>
      </c>
      <c r="BD552" s="13">
        <v>0</v>
      </c>
    </row>
    <row r="553" spans="1:56" ht="18" x14ac:dyDescent="0.25">
      <c r="A553" s="12">
        <v>2007</v>
      </c>
      <c r="B553" s="13" t="s">
        <v>66</v>
      </c>
      <c r="C553" s="13">
        <v>6</v>
      </c>
      <c r="D553" s="79">
        <v>2</v>
      </c>
      <c r="E553" s="13" t="s">
        <v>61</v>
      </c>
      <c r="F553" s="13" t="s">
        <v>56</v>
      </c>
      <c r="G553" s="13">
        <v>12.5</v>
      </c>
      <c r="H553" s="13">
        <v>0</v>
      </c>
      <c r="I553" s="13">
        <v>0</v>
      </c>
      <c r="J553" s="13">
        <v>0</v>
      </c>
      <c r="K553" s="53">
        <v>0</v>
      </c>
      <c r="L553" s="53">
        <v>0</v>
      </c>
      <c r="M553" s="13">
        <v>0</v>
      </c>
      <c r="N553" s="13">
        <v>0</v>
      </c>
      <c r="O553" s="13">
        <v>0</v>
      </c>
      <c r="P553" s="13">
        <v>0</v>
      </c>
      <c r="Q553" s="53">
        <v>0</v>
      </c>
      <c r="R553" s="13">
        <v>0</v>
      </c>
      <c r="S553" s="53">
        <v>3</v>
      </c>
      <c r="T553" s="13">
        <v>0</v>
      </c>
      <c r="U553" s="13">
        <v>0</v>
      </c>
      <c r="V553" s="13">
        <v>0</v>
      </c>
      <c r="W553" s="13">
        <v>0</v>
      </c>
      <c r="X553" s="53">
        <v>0</v>
      </c>
      <c r="Y553" s="53">
        <v>0</v>
      </c>
      <c r="Z553" s="52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/>
      <c r="AM553" s="13">
        <v>0</v>
      </c>
      <c r="AN553" s="13">
        <v>0</v>
      </c>
      <c r="AO553" s="13">
        <v>0</v>
      </c>
      <c r="AP553" s="13">
        <v>0</v>
      </c>
      <c r="AQ553" s="13">
        <v>0</v>
      </c>
      <c r="AR553" s="13">
        <v>0</v>
      </c>
      <c r="AS553" s="13">
        <v>0</v>
      </c>
      <c r="AT553" s="10">
        <v>0</v>
      </c>
      <c r="AU553" s="13">
        <v>0</v>
      </c>
      <c r="AV553" s="53">
        <v>0</v>
      </c>
      <c r="AW553" s="13">
        <v>0</v>
      </c>
      <c r="AX553" s="13">
        <v>0</v>
      </c>
      <c r="AY553" s="13">
        <v>0</v>
      </c>
      <c r="AZ553" s="13">
        <v>0</v>
      </c>
      <c r="BA553" s="13">
        <v>0</v>
      </c>
      <c r="BB553" s="14">
        <f t="shared" si="8"/>
        <v>3</v>
      </c>
      <c r="BD553" s="13">
        <v>0</v>
      </c>
    </row>
    <row r="554" spans="1:56" ht="18" x14ac:dyDescent="0.25">
      <c r="A554" s="12">
        <v>2007</v>
      </c>
      <c r="B554" s="13" t="s">
        <v>66</v>
      </c>
      <c r="C554" s="13">
        <v>6</v>
      </c>
      <c r="D554" s="79">
        <v>3</v>
      </c>
      <c r="E554" s="13" t="s">
        <v>61</v>
      </c>
      <c r="F554" s="13" t="s">
        <v>56</v>
      </c>
      <c r="G554" s="13">
        <v>12.5</v>
      </c>
      <c r="H554" s="13">
        <v>0</v>
      </c>
      <c r="I554" s="13">
        <v>0</v>
      </c>
      <c r="J554" s="13">
        <v>0</v>
      </c>
      <c r="K554" s="53">
        <v>0</v>
      </c>
      <c r="L554" s="53">
        <v>0</v>
      </c>
      <c r="M554" s="13">
        <v>0</v>
      </c>
      <c r="N554" s="13">
        <v>0</v>
      </c>
      <c r="O554" s="13">
        <v>0</v>
      </c>
      <c r="P554" s="13">
        <v>0</v>
      </c>
      <c r="Q554" s="53">
        <v>0</v>
      </c>
      <c r="R554" s="13">
        <v>0</v>
      </c>
      <c r="S554" s="53">
        <v>1</v>
      </c>
      <c r="T554" s="13">
        <v>0</v>
      </c>
      <c r="U554" s="13">
        <v>0</v>
      </c>
      <c r="V554" s="13">
        <v>0</v>
      </c>
      <c r="W554" s="13">
        <v>0</v>
      </c>
      <c r="X554" s="53">
        <v>0</v>
      </c>
      <c r="Y554" s="53">
        <v>0</v>
      </c>
      <c r="Z554" s="52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/>
      <c r="AM554" s="13">
        <v>0</v>
      </c>
      <c r="AN554" s="13">
        <v>0</v>
      </c>
      <c r="AO554" s="13">
        <v>0</v>
      </c>
      <c r="AP554" s="13">
        <v>0</v>
      </c>
      <c r="AQ554" s="13">
        <v>0</v>
      </c>
      <c r="AR554" s="13">
        <v>0</v>
      </c>
      <c r="AS554" s="13">
        <v>0</v>
      </c>
      <c r="AT554" s="10">
        <v>0</v>
      </c>
      <c r="AU554" s="13">
        <v>0</v>
      </c>
      <c r="AV554" s="5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4">
        <f t="shared" si="8"/>
        <v>1</v>
      </c>
      <c r="BD554" s="13">
        <v>0</v>
      </c>
    </row>
    <row r="555" spans="1:56" ht="18" x14ac:dyDescent="0.25">
      <c r="A555" s="12">
        <v>2007</v>
      </c>
      <c r="B555" s="13" t="s">
        <v>66</v>
      </c>
      <c r="C555" s="13">
        <v>6</v>
      </c>
      <c r="D555" s="79">
        <v>4</v>
      </c>
      <c r="E555" s="13" t="s">
        <v>61</v>
      </c>
      <c r="F555" s="13" t="s">
        <v>56</v>
      </c>
      <c r="G555" s="13">
        <v>12.5</v>
      </c>
      <c r="H555" s="13">
        <v>0</v>
      </c>
      <c r="I555" s="13">
        <v>0</v>
      </c>
      <c r="J555" s="13">
        <v>0</v>
      </c>
      <c r="K555" s="53">
        <v>0</v>
      </c>
      <c r="L555" s="53">
        <v>0</v>
      </c>
      <c r="M555" s="13">
        <v>0</v>
      </c>
      <c r="N555" s="13">
        <v>1</v>
      </c>
      <c r="O555" s="13">
        <v>0</v>
      </c>
      <c r="P555" s="13">
        <v>0</v>
      </c>
      <c r="Q555" s="53">
        <v>0</v>
      </c>
      <c r="R555" s="13">
        <v>0</v>
      </c>
      <c r="S555" s="53">
        <v>0</v>
      </c>
      <c r="T555" s="13">
        <v>0</v>
      </c>
      <c r="U555" s="13">
        <v>0</v>
      </c>
      <c r="V555" s="13">
        <v>1</v>
      </c>
      <c r="W555" s="13">
        <v>0</v>
      </c>
      <c r="X555" s="53">
        <v>0</v>
      </c>
      <c r="Y555" s="53">
        <v>0</v>
      </c>
      <c r="Z555" s="52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/>
      <c r="AM555" s="13">
        <v>0</v>
      </c>
      <c r="AN555" s="13">
        <v>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0">
        <v>0</v>
      </c>
      <c r="AU555" s="13">
        <v>0</v>
      </c>
      <c r="AV555" s="5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4">
        <f t="shared" si="8"/>
        <v>2</v>
      </c>
      <c r="BD555" s="13">
        <v>0</v>
      </c>
    </row>
    <row r="556" spans="1:56" ht="18" x14ac:dyDescent="0.25">
      <c r="A556" s="12">
        <v>2007</v>
      </c>
      <c r="B556" s="13" t="s">
        <v>66</v>
      </c>
      <c r="C556" s="13">
        <v>6</v>
      </c>
      <c r="D556" s="79">
        <v>5</v>
      </c>
      <c r="E556" s="13" t="s">
        <v>61</v>
      </c>
      <c r="F556" s="13" t="s">
        <v>56</v>
      </c>
      <c r="G556" s="13">
        <v>12.5</v>
      </c>
      <c r="H556" s="13">
        <v>0</v>
      </c>
      <c r="I556" s="13">
        <v>0</v>
      </c>
      <c r="J556" s="13">
        <v>0</v>
      </c>
      <c r="K556" s="53">
        <v>0</v>
      </c>
      <c r="L556" s="53">
        <v>0</v>
      </c>
      <c r="M556" s="13">
        <v>0</v>
      </c>
      <c r="N556" s="13">
        <v>1</v>
      </c>
      <c r="O556" s="13">
        <v>0</v>
      </c>
      <c r="P556" s="13">
        <v>0</v>
      </c>
      <c r="Q556" s="53">
        <v>0</v>
      </c>
      <c r="R556" s="13">
        <v>0</v>
      </c>
      <c r="S556" s="53">
        <v>1</v>
      </c>
      <c r="T556" s="13">
        <v>0</v>
      </c>
      <c r="U556" s="13">
        <v>0</v>
      </c>
      <c r="V556" s="13">
        <v>0</v>
      </c>
      <c r="W556" s="13">
        <v>0</v>
      </c>
      <c r="X556" s="53">
        <v>0</v>
      </c>
      <c r="Y556" s="53">
        <v>4</v>
      </c>
      <c r="Z556" s="52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/>
      <c r="AM556" s="13">
        <v>0</v>
      </c>
      <c r="AN556" s="13">
        <v>0</v>
      </c>
      <c r="AO556" s="13">
        <v>0</v>
      </c>
      <c r="AP556" s="13">
        <v>0</v>
      </c>
      <c r="AQ556" s="13">
        <v>0</v>
      </c>
      <c r="AR556" s="13">
        <v>0</v>
      </c>
      <c r="AS556" s="13">
        <v>0</v>
      </c>
      <c r="AT556" s="10">
        <v>0</v>
      </c>
      <c r="AU556" s="13">
        <v>0</v>
      </c>
      <c r="AV556" s="5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4">
        <f t="shared" si="8"/>
        <v>6</v>
      </c>
      <c r="BD556" s="13">
        <v>0</v>
      </c>
    </row>
    <row r="557" spans="1:56" ht="18" x14ac:dyDescent="0.25">
      <c r="A557" s="12">
        <v>2007</v>
      </c>
      <c r="B557" s="13" t="s">
        <v>66</v>
      </c>
      <c r="C557" s="13">
        <v>6</v>
      </c>
      <c r="D557" s="79">
        <v>6</v>
      </c>
      <c r="E557" s="13" t="s">
        <v>61</v>
      </c>
      <c r="F557" s="13" t="s">
        <v>56</v>
      </c>
      <c r="G557" s="13">
        <v>12.5</v>
      </c>
      <c r="H557" s="13">
        <v>1</v>
      </c>
      <c r="I557" s="13">
        <v>0</v>
      </c>
      <c r="J557" s="13">
        <v>0</v>
      </c>
      <c r="K557" s="53">
        <v>0</v>
      </c>
      <c r="L557" s="53">
        <v>0</v>
      </c>
      <c r="M557" s="13">
        <v>0</v>
      </c>
      <c r="N557" s="13">
        <v>4</v>
      </c>
      <c r="O557" s="13">
        <v>0</v>
      </c>
      <c r="P557" s="13">
        <v>0</v>
      </c>
      <c r="Q557" s="53">
        <v>0</v>
      </c>
      <c r="R557" s="13">
        <v>0</v>
      </c>
      <c r="S557" s="53">
        <v>2</v>
      </c>
      <c r="T557" s="13">
        <v>0</v>
      </c>
      <c r="U557" s="13">
        <v>0</v>
      </c>
      <c r="V557" s="13">
        <v>0</v>
      </c>
      <c r="W557" s="13">
        <v>0</v>
      </c>
      <c r="X557" s="53">
        <v>0</v>
      </c>
      <c r="Y557" s="53">
        <v>2</v>
      </c>
      <c r="Z557" s="52">
        <v>1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/>
      <c r="AM557" s="13">
        <v>0</v>
      </c>
      <c r="AN557" s="13">
        <v>0</v>
      </c>
      <c r="AO557" s="13">
        <v>0</v>
      </c>
      <c r="AP557" s="13">
        <v>0</v>
      </c>
      <c r="AQ557" s="13">
        <v>0</v>
      </c>
      <c r="AR557" s="13">
        <v>0</v>
      </c>
      <c r="AS557" s="13">
        <v>0</v>
      </c>
      <c r="AT557" s="10">
        <v>0</v>
      </c>
      <c r="AU557" s="13">
        <v>0</v>
      </c>
      <c r="AV557" s="5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4">
        <f t="shared" si="8"/>
        <v>10</v>
      </c>
      <c r="BD557" s="13">
        <v>0</v>
      </c>
    </row>
    <row r="558" spans="1:56" ht="18" x14ac:dyDescent="0.25">
      <c r="A558" s="12">
        <v>2007</v>
      </c>
      <c r="B558" s="13" t="s">
        <v>66</v>
      </c>
      <c r="C558" s="13">
        <v>6</v>
      </c>
      <c r="D558" s="79">
        <v>7</v>
      </c>
      <c r="E558" s="13" t="s">
        <v>61</v>
      </c>
      <c r="F558" s="13" t="s">
        <v>56</v>
      </c>
      <c r="G558" s="13">
        <v>12.5</v>
      </c>
      <c r="H558" s="13">
        <v>0</v>
      </c>
      <c r="I558" s="13">
        <v>0</v>
      </c>
      <c r="J558" s="13">
        <v>0</v>
      </c>
      <c r="K558" s="53">
        <v>0</v>
      </c>
      <c r="L558" s="53">
        <v>0</v>
      </c>
      <c r="M558" s="13">
        <v>0</v>
      </c>
      <c r="N558" s="13">
        <v>0</v>
      </c>
      <c r="O558" s="13">
        <v>0</v>
      </c>
      <c r="P558" s="13">
        <v>0</v>
      </c>
      <c r="Q558" s="53">
        <v>0</v>
      </c>
      <c r="R558" s="13">
        <v>0</v>
      </c>
      <c r="S558" s="53">
        <v>2</v>
      </c>
      <c r="T558" s="13">
        <v>0</v>
      </c>
      <c r="U558" s="13">
        <v>0</v>
      </c>
      <c r="V558" s="13">
        <v>0</v>
      </c>
      <c r="W558" s="13">
        <v>0</v>
      </c>
      <c r="X558" s="53">
        <v>0</v>
      </c>
      <c r="Y558" s="53">
        <v>1</v>
      </c>
      <c r="Z558" s="52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1</v>
      </c>
      <c r="AK558" s="13">
        <v>0</v>
      </c>
      <c r="AL558" s="13"/>
      <c r="AM558" s="13">
        <v>0</v>
      </c>
      <c r="AN558" s="13">
        <v>4</v>
      </c>
      <c r="AO558" s="13">
        <v>0</v>
      </c>
      <c r="AP558" s="13">
        <v>0</v>
      </c>
      <c r="AQ558" s="13">
        <v>0</v>
      </c>
      <c r="AR558" s="13">
        <v>0</v>
      </c>
      <c r="AS558" s="13">
        <v>0</v>
      </c>
      <c r="AT558" s="10">
        <v>0</v>
      </c>
      <c r="AU558" s="13">
        <v>0</v>
      </c>
      <c r="AV558" s="5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4">
        <f t="shared" si="8"/>
        <v>8</v>
      </c>
      <c r="BD558" s="13">
        <v>0</v>
      </c>
    </row>
    <row r="559" spans="1:56" ht="18" x14ac:dyDescent="0.25">
      <c r="A559" s="12">
        <v>2007</v>
      </c>
      <c r="B559" s="13" t="s">
        <v>66</v>
      </c>
      <c r="C559" s="13">
        <v>6</v>
      </c>
      <c r="D559" s="79">
        <v>8</v>
      </c>
      <c r="E559" s="13" t="s">
        <v>61</v>
      </c>
      <c r="F559" s="13" t="s">
        <v>56</v>
      </c>
      <c r="G559" s="13">
        <v>12.5</v>
      </c>
      <c r="H559" s="13">
        <v>0</v>
      </c>
      <c r="I559" s="13">
        <v>0</v>
      </c>
      <c r="J559" s="13">
        <v>0</v>
      </c>
      <c r="K559" s="53">
        <v>0</v>
      </c>
      <c r="L559" s="53">
        <v>0</v>
      </c>
      <c r="M559" s="13">
        <v>0</v>
      </c>
      <c r="N559" s="13">
        <v>0</v>
      </c>
      <c r="O559" s="13">
        <v>0</v>
      </c>
      <c r="P559" s="13">
        <v>0</v>
      </c>
      <c r="Q559" s="53">
        <v>0</v>
      </c>
      <c r="R559" s="13">
        <v>0</v>
      </c>
      <c r="S559" s="53">
        <v>2</v>
      </c>
      <c r="T559" s="13">
        <v>0</v>
      </c>
      <c r="U559" s="13">
        <v>0</v>
      </c>
      <c r="V559" s="13">
        <v>1</v>
      </c>
      <c r="W559" s="13">
        <v>0</v>
      </c>
      <c r="X559" s="53">
        <v>0</v>
      </c>
      <c r="Y559" s="53">
        <v>5</v>
      </c>
      <c r="Z559" s="52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/>
      <c r="AM559" s="13">
        <v>0</v>
      </c>
      <c r="AN559" s="13">
        <v>0</v>
      </c>
      <c r="AO559" s="13">
        <v>0</v>
      </c>
      <c r="AP559" s="13">
        <v>0</v>
      </c>
      <c r="AQ559" s="13">
        <v>0</v>
      </c>
      <c r="AR559" s="13">
        <v>0</v>
      </c>
      <c r="AS559" s="13">
        <v>0</v>
      </c>
      <c r="AT559" s="10">
        <v>0</v>
      </c>
      <c r="AU559" s="13">
        <v>0</v>
      </c>
      <c r="AV559" s="53">
        <v>0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4">
        <f t="shared" si="8"/>
        <v>8</v>
      </c>
      <c r="BD559" s="13">
        <v>0</v>
      </c>
    </row>
    <row r="560" spans="1:56" ht="18" x14ac:dyDescent="0.25">
      <c r="A560" s="12">
        <v>2007</v>
      </c>
      <c r="B560" s="13" t="s">
        <v>66</v>
      </c>
      <c r="C560" s="13">
        <v>6</v>
      </c>
      <c r="D560" s="79">
        <v>9</v>
      </c>
      <c r="E560" s="13" t="s">
        <v>61</v>
      </c>
      <c r="F560" s="13" t="s">
        <v>56</v>
      </c>
      <c r="G560" s="13">
        <v>12.5</v>
      </c>
      <c r="H560" s="13">
        <v>0</v>
      </c>
      <c r="I560" s="13">
        <v>0</v>
      </c>
      <c r="J560" s="13">
        <v>0</v>
      </c>
      <c r="K560" s="53">
        <v>0</v>
      </c>
      <c r="L560" s="53">
        <v>0</v>
      </c>
      <c r="M560" s="13">
        <v>0</v>
      </c>
      <c r="N560" s="13">
        <v>1</v>
      </c>
      <c r="O560" s="13">
        <v>0</v>
      </c>
      <c r="P560" s="13">
        <v>0</v>
      </c>
      <c r="Q560" s="53">
        <v>0</v>
      </c>
      <c r="R560" s="13">
        <v>0</v>
      </c>
      <c r="S560" s="53">
        <v>4</v>
      </c>
      <c r="T560" s="13">
        <v>0</v>
      </c>
      <c r="U560" s="13">
        <v>0</v>
      </c>
      <c r="V560" s="13">
        <v>0</v>
      </c>
      <c r="W560" s="13">
        <v>0</v>
      </c>
      <c r="X560" s="53">
        <v>0</v>
      </c>
      <c r="Y560" s="53">
        <v>0</v>
      </c>
      <c r="Z560" s="52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/>
      <c r="AM560" s="13">
        <v>0</v>
      </c>
      <c r="AN560" s="13">
        <v>0</v>
      </c>
      <c r="AO560" s="13">
        <v>0</v>
      </c>
      <c r="AP560" s="13">
        <v>0</v>
      </c>
      <c r="AQ560" s="13">
        <v>0</v>
      </c>
      <c r="AR560" s="13">
        <v>0</v>
      </c>
      <c r="AS560" s="13">
        <v>0</v>
      </c>
      <c r="AT560" s="10">
        <v>0</v>
      </c>
      <c r="AU560" s="13">
        <v>0</v>
      </c>
      <c r="AV560" s="5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4">
        <f t="shared" si="8"/>
        <v>5</v>
      </c>
      <c r="BD560" s="13">
        <v>0</v>
      </c>
    </row>
    <row r="561" spans="1:56" ht="18" x14ac:dyDescent="0.25">
      <c r="A561" s="12">
        <v>2007</v>
      </c>
      <c r="B561" s="13" t="s">
        <v>66</v>
      </c>
      <c r="C561" s="13">
        <v>6</v>
      </c>
      <c r="D561" s="79">
        <v>10</v>
      </c>
      <c r="E561" s="13" t="s">
        <v>61</v>
      </c>
      <c r="F561" s="13" t="s">
        <v>56</v>
      </c>
      <c r="G561" s="13">
        <v>12.5</v>
      </c>
      <c r="H561" s="13">
        <v>0</v>
      </c>
      <c r="I561" s="13">
        <v>0</v>
      </c>
      <c r="J561" s="13">
        <v>0</v>
      </c>
      <c r="K561" s="53">
        <v>0</v>
      </c>
      <c r="L561" s="53">
        <v>0</v>
      </c>
      <c r="M561" s="13">
        <v>0</v>
      </c>
      <c r="N561" s="13">
        <v>0</v>
      </c>
      <c r="O561" s="13">
        <v>0</v>
      </c>
      <c r="P561" s="13">
        <v>0</v>
      </c>
      <c r="Q561" s="53">
        <v>0</v>
      </c>
      <c r="R561" s="13">
        <v>0</v>
      </c>
      <c r="S561" s="53">
        <v>1</v>
      </c>
      <c r="T561" s="13">
        <v>0</v>
      </c>
      <c r="U561" s="13">
        <v>0</v>
      </c>
      <c r="V561" s="13">
        <v>0</v>
      </c>
      <c r="W561" s="13">
        <v>0</v>
      </c>
      <c r="X561" s="53">
        <v>0</v>
      </c>
      <c r="Y561" s="53">
        <v>0</v>
      </c>
      <c r="Z561" s="52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/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0</v>
      </c>
      <c r="AT561" s="10">
        <v>0</v>
      </c>
      <c r="AU561" s="13">
        <v>0</v>
      </c>
      <c r="AV561" s="53">
        <v>0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4">
        <f t="shared" si="8"/>
        <v>1</v>
      </c>
      <c r="BD561" s="13">
        <v>0</v>
      </c>
    </row>
    <row r="562" spans="1:56" s="120" customFormat="1" ht="18" x14ac:dyDescent="0.25">
      <c r="A562" s="138">
        <v>2007</v>
      </c>
      <c r="B562" s="139" t="s">
        <v>67</v>
      </c>
      <c r="C562" s="139">
        <v>1</v>
      </c>
      <c r="D562" s="140">
        <v>1</v>
      </c>
      <c r="E562" s="139" t="s">
        <v>61</v>
      </c>
      <c r="F562" s="139" t="s">
        <v>56</v>
      </c>
      <c r="G562" s="139">
        <v>11</v>
      </c>
      <c r="H562" s="139">
        <v>1</v>
      </c>
      <c r="I562" s="139">
        <v>0</v>
      </c>
      <c r="J562" s="139">
        <v>0</v>
      </c>
      <c r="K562" s="139">
        <v>0</v>
      </c>
      <c r="L562" s="139">
        <v>0</v>
      </c>
      <c r="M562" s="139">
        <v>0</v>
      </c>
      <c r="N562" s="139">
        <v>0</v>
      </c>
      <c r="O562" s="139">
        <v>0</v>
      </c>
      <c r="P562" s="139">
        <v>0</v>
      </c>
      <c r="Q562" s="139">
        <v>0</v>
      </c>
      <c r="R562" s="139">
        <v>0</v>
      </c>
      <c r="S562" s="139">
        <v>1</v>
      </c>
      <c r="T562" s="139">
        <v>0</v>
      </c>
      <c r="U562" s="139">
        <v>0</v>
      </c>
      <c r="V562" s="139">
        <v>1</v>
      </c>
      <c r="W562" s="139">
        <v>0</v>
      </c>
      <c r="X562" s="139">
        <v>0</v>
      </c>
      <c r="Y562" s="139">
        <v>0</v>
      </c>
      <c r="Z562" s="135">
        <v>1</v>
      </c>
      <c r="AA562" s="139">
        <v>0</v>
      </c>
      <c r="AB562" s="139">
        <v>0</v>
      </c>
      <c r="AC562" s="139">
        <v>0</v>
      </c>
      <c r="AD562" s="139">
        <v>0</v>
      </c>
      <c r="AE562" s="139">
        <v>0</v>
      </c>
      <c r="AF562" s="139">
        <v>0</v>
      </c>
      <c r="AG562" s="139">
        <v>1</v>
      </c>
      <c r="AH562" s="139">
        <v>0</v>
      </c>
      <c r="AI562" s="139">
        <v>0</v>
      </c>
      <c r="AJ562" s="139">
        <v>0</v>
      </c>
      <c r="AK562" s="139">
        <v>0</v>
      </c>
      <c r="AL562" s="139"/>
      <c r="AM562" s="139">
        <v>0</v>
      </c>
      <c r="AN562" s="139">
        <v>0</v>
      </c>
      <c r="AO562" s="139">
        <v>0</v>
      </c>
      <c r="AP562" s="139">
        <v>0</v>
      </c>
      <c r="AQ562" s="139">
        <v>0</v>
      </c>
      <c r="AR562" s="139">
        <v>0</v>
      </c>
      <c r="AS562" s="139">
        <v>0</v>
      </c>
      <c r="AT562" s="10">
        <v>0</v>
      </c>
      <c r="AU562" s="139">
        <v>0</v>
      </c>
      <c r="AV562" s="139">
        <v>0</v>
      </c>
      <c r="AW562" s="139">
        <v>0</v>
      </c>
      <c r="AX562" s="139">
        <v>0</v>
      </c>
      <c r="AY562" s="139">
        <v>0</v>
      </c>
      <c r="AZ562" s="139">
        <v>0</v>
      </c>
      <c r="BA562" s="139">
        <v>0</v>
      </c>
      <c r="BB562" s="141">
        <f t="shared" si="8"/>
        <v>5</v>
      </c>
      <c r="BD562" s="139">
        <v>0</v>
      </c>
    </row>
    <row r="563" spans="1:56" ht="18" x14ac:dyDescent="0.25">
      <c r="A563" s="12">
        <v>2007</v>
      </c>
      <c r="B563" s="13" t="s">
        <v>67</v>
      </c>
      <c r="C563" s="13">
        <v>1</v>
      </c>
      <c r="D563" s="79">
        <v>2</v>
      </c>
      <c r="E563" s="13" t="s">
        <v>61</v>
      </c>
      <c r="F563" s="13" t="s">
        <v>56</v>
      </c>
      <c r="G563" s="13">
        <v>11</v>
      </c>
      <c r="H563" s="13">
        <v>0</v>
      </c>
      <c r="I563" s="13">
        <v>0</v>
      </c>
      <c r="J563" s="13">
        <v>0</v>
      </c>
      <c r="K563" s="53">
        <v>0</v>
      </c>
      <c r="L563" s="53">
        <v>0</v>
      </c>
      <c r="M563" s="13">
        <v>0</v>
      </c>
      <c r="N563" s="13">
        <v>0</v>
      </c>
      <c r="O563" s="13">
        <v>0</v>
      </c>
      <c r="P563" s="13">
        <v>0</v>
      </c>
      <c r="Q563" s="53">
        <v>0</v>
      </c>
      <c r="R563" s="13">
        <v>0</v>
      </c>
      <c r="S563" s="53">
        <v>1</v>
      </c>
      <c r="T563" s="13">
        <v>0</v>
      </c>
      <c r="U563" s="13">
        <v>0</v>
      </c>
      <c r="V563" s="13">
        <v>0</v>
      </c>
      <c r="W563" s="13">
        <v>0</v>
      </c>
      <c r="X563" s="53">
        <v>0</v>
      </c>
      <c r="Y563" s="53">
        <v>0</v>
      </c>
      <c r="Z563" s="52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/>
      <c r="AM563" s="13">
        <v>0</v>
      </c>
      <c r="AN563" s="13">
        <v>0</v>
      </c>
      <c r="AO563" s="13">
        <v>0</v>
      </c>
      <c r="AP563" s="13">
        <v>0</v>
      </c>
      <c r="AQ563" s="13">
        <v>0</v>
      </c>
      <c r="AR563" s="13">
        <v>0</v>
      </c>
      <c r="AS563" s="13">
        <v>0</v>
      </c>
      <c r="AT563" s="10">
        <v>0</v>
      </c>
      <c r="AU563" s="13">
        <v>0</v>
      </c>
      <c r="AV563" s="53">
        <v>0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4">
        <f t="shared" si="8"/>
        <v>1</v>
      </c>
      <c r="BD563" s="13">
        <v>0</v>
      </c>
    </row>
    <row r="564" spans="1:56" ht="18" x14ac:dyDescent="0.25">
      <c r="A564" s="12">
        <v>2007</v>
      </c>
      <c r="B564" s="13" t="s">
        <v>67</v>
      </c>
      <c r="C564" s="13">
        <v>1</v>
      </c>
      <c r="D564" s="79">
        <v>3</v>
      </c>
      <c r="E564" s="13" t="s">
        <v>61</v>
      </c>
      <c r="F564" s="13" t="s">
        <v>56</v>
      </c>
      <c r="G564" s="13">
        <v>11</v>
      </c>
      <c r="H564" s="13">
        <v>1</v>
      </c>
      <c r="I564" s="13">
        <v>0</v>
      </c>
      <c r="J564" s="13">
        <v>0</v>
      </c>
      <c r="K564" s="53">
        <v>0</v>
      </c>
      <c r="L564" s="53">
        <v>1</v>
      </c>
      <c r="M564" s="13">
        <v>0</v>
      </c>
      <c r="N564" s="13">
        <v>2</v>
      </c>
      <c r="O564" s="13">
        <v>0</v>
      </c>
      <c r="P564" s="13">
        <v>0</v>
      </c>
      <c r="Q564" s="53">
        <v>0</v>
      </c>
      <c r="R564" s="13">
        <v>0</v>
      </c>
      <c r="S564" s="53">
        <v>1</v>
      </c>
      <c r="T564" s="13">
        <v>0</v>
      </c>
      <c r="U564" s="13">
        <v>0</v>
      </c>
      <c r="V564" s="13">
        <v>0</v>
      </c>
      <c r="W564" s="13">
        <v>0</v>
      </c>
      <c r="X564" s="53">
        <v>1</v>
      </c>
      <c r="Y564" s="53">
        <v>0</v>
      </c>
      <c r="Z564" s="52">
        <v>1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/>
      <c r="AM564" s="13">
        <v>0</v>
      </c>
      <c r="AN564" s="13">
        <v>1</v>
      </c>
      <c r="AO564" s="13">
        <v>0</v>
      </c>
      <c r="AP564" s="13">
        <v>0</v>
      </c>
      <c r="AQ564" s="13">
        <v>0</v>
      </c>
      <c r="AR564" s="13">
        <v>0</v>
      </c>
      <c r="AS564" s="13">
        <v>0</v>
      </c>
      <c r="AT564" s="10">
        <v>0</v>
      </c>
      <c r="AU564" s="13">
        <v>0</v>
      </c>
      <c r="AV564" s="5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4">
        <f t="shared" si="8"/>
        <v>8</v>
      </c>
      <c r="BD564" s="13">
        <v>0</v>
      </c>
    </row>
    <row r="565" spans="1:56" ht="18" x14ac:dyDescent="0.25">
      <c r="A565" s="12">
        <v>2007</v>
      </c>
      <c r="B565" s="13" t="s">
        <v>67</v>
      </c>
      <c r="C565" s="13">
        <v>1</v>
      </c>
      <c r="D565" s="79">
        <v>4</v>
      </c>
      <c r="E565" s="13" t="s">
        <v>61</v>
      </c>
      <c r="F565" s="13" t="s">
        <v>56</v>
      </c>
      <c r="G565" s="13">
        <v>11</v>
      </c>
      <c r="H565" s="13">
        <v>0</v>
      </c>
      <c r="I565" s="13">
        <v>0</v>
      </c>
      <c r="J565" s="13">
        <v>0</v>
      </c>
      <c r="K565" s="53">
        <v>0</v>
      </c>
      <c r="L565" s="53">
        <v>0</v>
      </c>
      <c r="M565" s="13">
        <v>0</v>
      </c>
      <c r="N565" s="13">
        <v>2</v>
      </c>
      <c r="O565" s="13">
        <v>0</v>
      </c>
      <c r="P565" s="13">
        <v>0</v>
      </c>
      <c r="Q565" s="53">
        <v>0</v>
      </c>
      <c r="R565" s="13">
        <v>0</v>
      </c>
      <c r="S565" s="53">
        <v>1</v>
      </c>
      <c r="T565" s="13">
        <v>0</v>
      </c>
      <c r="U565" s="13">
        <v>0</v>
      </c>
      <c r="V565" s="13">
        <v>0</v>
      </c>
      <c r="W565" s="13">
        <v>0</v>
      </c>
      <c r="X565" s="53">
        <v>0</v>
      </c>
      <c r="Y565" s="53">
        <v>0</v>
      </c>
      <c r="Z565" s="52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/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1</v>
      </c>
      <c r="AS565" s="13">
        <v>0</v>
      </c>
      <c r="AT565" s="10">
        <v>0</v>
      </c>
      <c r="AU565" s="13">
        <v>0</v>
      </c>
      <c r="AV565" s="5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4">
        <f t="shared" si="8"/>
        <v>4</v>
      </c>
      <c r="BD565" s="13">
        <v>0</v>
      </c>
    </row>
    <row r="566" spans="1:56" ht="18" x14ac:dyDescent="0.25">
      <c r="A566" s="12">
        <v>2007</v>
      </c>
      <c r="B566" s="13" t="s">
        <v>67</v>
      </c>
      <c r="C566" s="13">
        <v>1</v>
      </c>
      <c r="D566" s="79">
        <v>5</v>
      </c>
      <c r="E566" s="13" t="s">
        <v>61</v>
      </c>
      <c r="F566" s="13" t="s">
        <v>56</v>
      </c>
      <c r="G566" s="13">
        <v>11</v>
      </c>
      <c r="H566" s="13">
        <v>0</v>
      </c>
      <c r="I566" s="13">
        <v>0</v>
      </c>
      <c r="J566" s="13">
        <v>0</v>
      </c>
      <c r="K566" s="53">
        <v>0</v>
      </c>
      <c r="L566" s="53">
        <v>0</v>
      </c>
      <c r="M566" s="13">
        <v>0</v>
      </c>
      <c r="N566" s="13">
        <v>1</v>
      </c>
      <c r="O566" s="13">
        <v>0</v>
      </c>
      <c r="P566" s="13">
        <v>0</v>
      </c>
      <c r="Q566" s="53">
        <v>0</v>
      </c>
      <c r="R566" s="13">
        <v>0</v>
      </c>
      <c r="S566" s="53">
        <v>1</v>
      </c>
      <c r="T566" s="13">
        <v>0</v>
      </c>
      <c r="U566" s="13">
        <v>0</v>
      </c>
      <c r="V566" s="13">
        <v>0</v>
      </c>
      <c r="W566" s="13">
        <v>0</v>
      </c>
      <c r="X566" s="53">
        <v>0</v>
      </c>
      <c r="Y566" s="53">
        <v>0</v>
      </c>
      <c r="Z566" s="52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1</v>
      </c>
      <c r="AJ566" s="13">
        <v>0</v>
      </c>
      <c r="AK566" s="13">
        <v>0</v>
      </c>
      <c r="AL566" s="13"/>
      <c r="AM566" s="13">
        <v>0</v>
      </c>
      <c r="AN566" s="13">
        <v>0</v>
      </c>
      <c r="AO566" s="13">
        <v>0</v>
      </c>
      <c r="AP566" s="13">
        <v>0</v>
      </c>
      <c r="AQ566" s="13">
        <v>0</v>
      </c>
      <c r="AR566" s="13">
        <v>0</v>
      </c>
      <c r="AS566" s="13">
        <v>0</v>
      </c>
      <c r="AT566" s="10">
        <v>0</v>
      </c>
      <c r="AU566" s="13">
        <v>0</v>
      </c>
      <c r="AV566" s="5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4">
        <f t="shared" si="8"/>
        <v>3</v>
      </c>
      <c r="BD566" s="13">
        <v>0</v>
      </c>
    </row>
    <row r="567" spans="1:56" ht="18" x14ac:dyDescent="0.25">
      <c r="A567" s="12">
        <v>2007</v>
      </c>
      <c r="B567" s="13" t="s">
        <v>67</v>
      </c>
      <c r="C567" s="13">
        <v>1</v>
      </c>
      <c r="D567" s="79">
        <v>6</v>
      </c>
      <c r="E567" s="13" t="s">
        <v>61</v>
      </c>
      <c r="F567" s="13" t="s">
        <v>56</v>
      </c>
      <c r="G567" s="13">
        <v>11</v>
      </c>
      <c r="H567" s="13">
        <v>0</v>
      </c>
      <c r="I567" s="13">
        <v>0</v>
      </c>
      <c r="J567" s="13">
        <v>0</v>
      </c>
      <c r="K567" s="53">
        <v>0</v>
      </c>
      <c r="L567" s="53">
        <v>0</v>
      </c>
      <c r="M567" s="13">
        <v>0</v>
      </c>
      <c r="N567" s="13">
        <v>2</v>
      </c>
      <c r="O567" s="13">
        <v>0</v>
      </c>
      <c r="P567" s="13">
        <v>0</v>
      </c>
      <c r="Q567" s="53">
        <v>0</v>
      </c>
      <c r="R567" s="13">
        <v>0</v>
      </c>
      <c r="S567" s="53">
        <v>3</v>
      </c>
      <c r="T567" s="13">
        <v>0</v>
      </c>
      <c r="U567" s="13">
        <v>0</v>
      </c>
      <c r="V567" s="13">
        <v>1</v>
      </c>
      <c r="W567" s="13">
        <v>0</v>
      </c>
      <c r="X567" s="53">
        <v>0</v>
      </c>
      <c r="Y567" s="53">
        <v>0</v>
      </c>
      <c r="Z567" s="52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/>
      <c r="AM567" s="13">
        <v>0</v>
      </c>
      <c r="AN567" s="13">
        <v>0</v>
      </c>
      <c r="AO567" s="13">
        <v>0</v>
      </c>
      <c r="AP567" s="13">
        <v>0</v>
      </c>
      <c r="AQ567" s="13">
        <v>0</v>
      </c>
      <c r="AR567" s="13">
        <v>0</v>
      </c>
      <c r="AS567" s="13">
        <v>0</v>
      </c>
      <c r="AT567" s="10">
        <v>0</v>
      </c>
      <c r="AU567" s="13">
        <v>0</v>
      </c>
      <c r="AV567" s="5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4">
        <f t="shared" si="8"/>
        <v>6</v>
      </c>
      <c r="BD567" s="13">
        <v>0</v>
      </c>
    </row>
    <row r="568" spans="1:56" ht="18" x14ac:dyDescent="0.25">
      <c r="A568" s="12">
        <v>2007</v>
      </c>
      <c r="B568" s="13" t="s">
        <v>67</v>
      </c>
      <c r="C568" s="13">
        <v>1</v>
      </c>
      <c r="D568" s="79">
        <v>7</v>
      </c>
      <c r="E568" s="13" t="s">
        <v>61</v>
      </c>
      <c r="F568" s="13" t="s">
        <v>56</v>
      </c>
      <c r="G568" s="13">
        <v>11</v>
      </c>
      <c r="H568" s="13">
        <v>0</v>
      </c>
      <c r="I568" s="13">
        <v>0</v>
      </c>
      <c r="J568" s="13">
        <v>0</v>
      </c>
      <c r="K568" s="53">
        <v>0</v>
      </c>
      <c r="L568" s="53">
        <v>0</v>
      </c>
      <c r="M568" s="13">
        <v>0</v>
      </c>
      <c r="N568" s="13">
        <v>4</v>
      </c>
      <c r="O568" s="13">
        <v>0</v>
      </c>
      <c r="P568" s="13">
        <v>0</v>
      </c>
      <c r="Q568" s="53">
        <v>0</v>
      </c>
      <c r="R568" s="13">
        <v>0</v>
      </c>
      <c r="S568" s="53">
        <v>1</v>
      </c>
      <c r="T568" s="13">
        <v>0</v>
      </c>
      <c r="U568" s="13">
        <v>0</v>
      </c>
      <c r="V568" s="13">
        <v>0</v>
      </c>
      <c r="W568" s="13">
        <v>0</v>
      </c>
      <c r="X568" s="53">
        <v>2</v>
      </c>
      <c r="Y568" s="53">
        <v>0</v>
      </c>
      <c r="Z568" s="52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/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0</v>
      </c>
      <c r="AS568" s="13">
        <v>0</v>
      </c>
      <c r="AT568" s="10">
        <v>0</v>
      </c>
      <c r="AU568" s="13">
        <v>0</v>
      </c>
      <c r="AV568" s="53">
        <v>0</v>
      </c>
      <c r="AW568" s="13">
        <v>0</v>
      </c>
      <c r="AX568" s="13">
        <v>0</v>
      </c>
      <c r="AY568" s="13">
        <v>0</v>
      </c>
      <c r="AZ568" s="13">
        <v>0</v>
      </c>
      <c r="BA568" s="13">
        <v>0</v>
      </c>
      <c r="BB568" s="14">
        <f t="shared" si="8"/>
        <v>7</v>
      </c>
      <c r="BD568" s="13">
        <v>0</v>
      </c>
    </row>
    <row r="569" spans="1:56" ht="18" x14ac:dyDescent="0.25">
      <c r="A569" s="12">
        <v>2007</v>
      </c>
      <c r="B569" s="13" t="s">
        <v>67</v>
      </c>
      <c r="C569" s="13">
        <v>1</v>
      </c>
      <c r="D569" s="79">
        <v>8</v>
      </c>
      <c r="E569" s="13" t="s">
        <v>61</v>
      </c>
      <c r="F569" s="13" t="s">
        <v>56</v>
      </c>
      <c r="G569" s="13">
        <v>11</v>
      </c>
      <c r="H569" s="13">
        <v>0</v>
      </c>
      <c r="I569" s="13">
        <v>0</v>
      </c>
      <c r="J569" s="13">
        <v>0</v>
      </c>
      <c r="K569" s="53">
        <v>0</v>
      </c>
      <c r="L569" s="53">
        <v>2</v>
      </c>
      <c r="M569" s="13">
        <v>0</v>
      </c>
      <c r="N569" s="13">
        <v>1</v>
      </c>
      <c r="O569" s="13">
        <v>0</v>
      </c>
      <c r="P569" s="13">
        <v>0</v>
      </c>
      <c r="Q569" s="53">
        <v>0</v>
      </c>
      <c r="R569" s="13">
        <v>0</v>
      </c>
      <c r="S569" s="53">
        <v>0</v>
      </c>
      <c r="T569" s="13">
        <v>0</v>
      </c>
      <c r="U569" s="13">
        <v>0</v>
      </c>
      <c r="V569" s="13">
        <v>0</v>
      </c>
      <c r="W569" s="13">
        <v>0</v>
      </c>
      <c r="X569" s="53">
        <v>0</v>
      </c>
      <c r="Y569" s="53">
        <v>0</v>
      </c>
      <c r="Z569" s="52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1</v>
      </c>
      <c r="AJ569" s="13">
        <v>0</v>
      </c>
      <c r="AK569" s="13">
        <v>0</v>
      </c>
      <c r="AL569" s="13"/>
      <c r="AM569" s="13">
        <v>0</v>
      </c>
      <c r="AN569" s="13">
        <v>0</v>
      </c>
      <c r="AO569" s="13">
        <v>0</v>
      </c>
      <c r="AP569" s="13">
        <v>0</v>
      </c>
      <c r="AQ569" s="13">
        <v>0</v>
      </c>
      <c r="AR569" s="13">
        <v>0</v>
      </c>
      <c r="AS569" s="13">
        <v>0</v>
      </c>
      <c r="AT569" s="10">
        <v>0</v>
      </c>
      <c r="AU569" s="13">
        <v>0</v>
      </c>
      <c r="AV569" s="53">
        <v>0</v>
      </c>
      <c r="AW569" s="13">
        <v>0</v>
      </c>
      <c r="AX569" s="13">
        <v>0</v>
      </c>
      <c r="AY569" s="13">
        <v>1</v>
      </c>
      <c r="AZ569" s="13">
        <v>0</v>
      </c>
      <c r="BA569" s="13">
        <v>0</v>
      </c>
      <c r="BB569" s="14">
        <f t="shared" si="8"/>
        <v>4</v>
      </c>
      <c r="BD569" s="13">
        <v>0</v>
      </c>
    </row>
    <row r="570" spans="1:56" ht="18" x14ac:dyDescent="0.25">
      <c r="A570" s="12">
        <v>2007</v>
      </c>
      <c r="B570" s="13" t="s">
        <v>67</v>
      </c>
      <c r="C570" s="13">
        <v>1</v>
      </c>
      <c r="D570" s="79">
        <v>9</v>
      </c>
      <c r="E570" s="13" t="s">
        <v>61</v>
      </c>
      <c r="F570" s="13" t="s">
        <v>56</v>
      </c>
      <c r="G570" s="13">
        <v>11</v>
      </c>
      <c r="H570" s="13">
        <v>0</v>
      </c>
      <c r="I570" s="13">
        <v>0</v>
      </c>
      <c r="J570" s="13">
        <v>0</v>
      </c>
      <c r="K570" s="53">
        <v>0</v>
      </c>
      <c r="L570" s="53">
        <v>0</v>
      </c>
      <c r="M570" s="13">
        <v>0</v>
      </c>
      <c r="N570" s="13">
        <v>2</v>
      </c>
      <c r="O570" s="13">
        <v>0</v>
      </c>
      <c r="P570" s="13">
        <v>0</v>
      </c>
      <c r="Q570" s="53">
        <v>0</v>
      </c>
      <c r="R570" s="13">
        <v>0</v>
      </c>
      <c r="S570" s="53">
        <v>0</v>
      </c>
      <c r="T570" s="13">
        <v>0</v>
      </c>
      <c r="U570" s="13">
        <v>0</v>
      </c>
      <c r="V570" s="13">
        <v>0</v>
      </c>
      <c r="W570" s="13">
        <v>0</v>
      </c>
      <c r="X570" s="53">
        <v>0</v>
      </c>
      <c r="Y570" s="53">
        <v>0</v>
      </c>
      <c r="Z570" s="52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1</v>
      </c>
      <c r="AL570" s="13"/>
      <c r="AM570" s="13">
        <v>0</v>
      </c>
      <c r="AN570" s="13">
        <v>0</v>
      </c>
      <c r="AO570" s="13">
        <v>0</v>
      </c>
      <c r="AP570" s="13">
        <v>0</v>
      </c>
      <c r="AQ570" s="13">
        <v>0</v>
      </c>
      <c r="AR570" s="13">
        <v>0</v>
      </c>
      <c r="AS570" s="13">
        <v>0</v>
      </c>
      <c r="AT570" s="10">
        <v>0</v>
      </c>
      <c r="AU570" s="13">
        <v>0</v>
      </c>
      <c r="AV570" s="53">
        <v>0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4">
        <f t="shared" si="8"/>
        <v>3</v>
      </c>
      <c r="BD570" s="13">
        <v>0</v>
      </c>
    </row>
    <row r="571" spans="1:56" ht="18" x14ac:dyDescent="0.25">
      <c r="A571" s="12">
        <v>2007</v>
      </c>
      <c r="B571" s="13" t="s">
        <v>67</v>
      </c>
      <c r="C571" s="13">
        <v>1</v>
      </c>
      <c r="D571" s="79">
        <v>10</v>
      </c>
      <c r="E571" s="13" t="s">
        <v>61</v>
      </c>
      <c r="F571" s="13" t="s">
        <v>56</v>
      </c>
      <c r="G571" s="13">
        <v>11</v>
      </c>
      <c r="H571" s="13">
        <v>0</v>
      </c>
      <c r="I571" s="13">
        <v>0</v>
      </c>
      <c r="J571" s="13">
        <v>0</v>
      </c>
      <c r="K571" s="53">
        <v>0</v>
      </c>
      <c r="L571" s="53">
        <v>0</v>
      </c>
      <c r="M571" s="13">
        <v>0</v>
      </c>
      <c r="N571" s="13">
        <v>3</v>
      </c>
      <c r="O571" s="13">
        <v>0</v>
      </c>
      <c r="P571" s="13">
        <v>0</v>
      </c>
      <c r="Q571" s="53">
        <v>0</v>
      </c>
      <c r="R571" s="13">
        <v>0</v>
      </c>
      <c r="S571" s="53">
        <v>0</v>
      </c>
      <c r="T571" s="13">
        <v>0</v>
      </c>
      <c r="U571" s="13">
        <v>0</v>
      </c>
      <c r="V571" s="13">
        <v>0</v>
      </c>
      <c r="W571" s="13">
        <v>0</v>
      </c>
      <c r="X571" s="53">
        <v>0</v>
      </c>
      <c r="Y571" s="53">
        <v>0</v>
      </c>
      <c r="Z571" s="52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/>
      <c r="AM571" s="13">
        <v>0</v>
      </c>
      <c r="AN571" s="13">
        <v>0</v>
      </c>
      <c r="AO571" s="13">
        <v>0</v>
      </c>
      <c r="AP571" s="13">
        <v>0</v>
      </c>
      <c r="AQ571" s="13">
        <v>0</v>
      </c>
      <c r="AR571" s="13">
        <v>0</v>
      </c>
      <c r="AS571" s="13">
        <v>0</v>
      </c>
      <c r="AT571" s="10">
        <v>0</v>
      </c>
      <c r="AU571" s="13">
        <v>0</v>
      </c>
      <c r="AV571" s="53">
        <v>0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4">
        <f t="shared" si="8"/>
        <v>3</v>
      </c>
      <c r="BD571" s="13">
        <v>0</v>
      </c>
    </row>
    <row r="572" spans="1:56" ht="18" x14ac:dyDescent="0.25">
      <c r="A572" s="12">
        <v>2007</v>
      </c>
      <c r="B572" s="13" t="s">
        <v>67</v>
      </c>
      <c r="C572" s="13">
        <v>2</v>
      </c>
      <c r="D572" s="79">
        <v>1</v>
      </c>
      <c r="E572" s="13" t="s">
        <v>61</v>
      </c>
      <c r="F572" s="13" t="s">
        <v>56</v>
      </c>
      <c r="G572" s="13">
        <v>15.2</v>
      </c>
      <c r="H572" s="13">
        <v>0</v>
      </c>
      <c r="I572" s="13">
        <v>0</v>
      </c>
      <c r="J572" s="13">
        <v>0</v>
      </c>
      <c r="K572" s="53">
        <v>0</v>
      </c>
      <c r="L572" s="53">
        <v>1</v>
      </c>
      <c r="M572" s="13">
        <v>0</v>
      </c>
      <c r="N572" s="13">
        <v>5</v>
      </c>
      <c r="O572" s="13">
        <v>0</v>
      </c>
      <c r="P572" s="13">
        <v>0</v>
      </c>
      <c r="Q572" s="53">
        <v>0</v>
      </c>
      <c r="R572" s="13">
        <v>0</v>
      </c>
      <c r="S572" s="53">
        <v>0</v>
      </c>
      <c r="T572" s="13">
        <v>0</v>
      </c>
      <c r="U572" s="13">
        <v>0</v>
      </c>
      <c r="V572" s="13">
        <v>0</v>
      </c>
      <c r="W572" s="13">
        <v>0</v>
      </c>
      <c r="X572" s="53">
        <v>2</v>
      </c>
      <c r="Y572" s="53">
        <v>0</v>
      </c>
      <c r="Z572" s="52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/>
      <c r="AM572" s="13">
        <v>0</v>
      </c>
      <c r="AN572" s="13">
        <v>0</v>
      </c>
      <c r="AO572" s="13">
        <v>0</v>
      </c>
      <c r="AP572" s="13">
        <v>1</v>
      </c>
      <c r="AQ572" s="13">
        <v>0</v>
      </c>
      <c r="AR572" s="13">
        <v>0</v>
      </c>
      <c r="AS572" s="13">
        <v>0</v>
      </c>
      <c r="AT572" s="10">
        <v>0</v>
      </c>
      <c r="AU572" s="13">
        <v>0</v>
      </c>
      <c r="AV572" s="5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4">
        <f t="shared" si="8"/>
        <v>9</v>
      </c>
      <c r="BD572" s="13">
        <v>0</v>
      </c>
    </row>
    <row r="573" spans="1:56" ht="18" x14ac:dyDescent="0.25">
      <c r="A573" s="12">
        <v>2007</v>
      </c>
      <c r="B573" s="13" t="s">
        <v>67</v>
      </c>
      <c r="C573" s="13">
        <v>2</v>
      </c>
      <c r="D573" s="79">
        <v>2</v>
      </c>
      <c r="E573" s="13" t="s">
        <v>61</v>
      </c>
      <c r="F573" s="13" t="s">
        <v>56</v>
      </c>
      <c r="G573" s="13">
        <v>15.2</v>
      </c>
      <c r="H573" s="13">
        <v>0</v>
      </c>
      <c r="I573" s="13">
        <v>0</v>
      </c>
      <c r="J573" s="13">
        <v>0</v>
      </c>
      <c r="K573" s="53">
        <v>0</v>
      </c>
      <c r="L573" s="53">
        <v>0</v>
      </c>
      <c r="M573" s="13">
        <v>0</v>
      </c>
      <c r="N573" s="13">
        <v>0</v>
      </c>
      <c r="O573" s="13">
        <v>0</v>
      </c>
      <c r="P573" s="13">
        <v>0</v>
      </c>
      <c r="Q573" s="53">
        <v>0</v>
      </c>
      <c r="R573" s="13">
        <v>0</v>
      </c>
      <c r="S573" s="53">
        <v>0</v>
      </c>
      <c r="T573" s="13">
        <v>0</v>
      </c>
      <c r="U573" s="13">
        <v>0</v>
      </c>
      <c r="V573" s="13">
        <v>1</v>
      </c>
      <c r="W573" s="13">
        <v>0</v>
      </c>
      <c r="X573" s="53">
        <v>0</v>
      </c>
      <c r="Y573" s="53">
        <v>0</v>
      </c>
      <c r="Z573" s="52">
        <v>0</v>
      </c>
      <c r="AA573" s="13">
        <v>0</v>
      </c>
      <c r="AB573" s="13">
        <v>0</v>
      </c>
      <c r="AC573" s="13">
        <v>0</v>
      </c>
      <c r="AD573" s="13">
        <v>2</v>
      </c>
      <c r="AE573" s="13">
        <v>0</v>
      </c>
      <c r="AF573" s="13">
        <v>0</v>
      </c>
      <c r="AG573" s="13">
        <v>0</v>
      </c>
      <c r="AH573" s="13">
        <v>0</v>
      </c>
      <c r="AI573" s="13">
        <v>2</v>
      </c>
      <c r="AJ573" s="13">
        <v>0</v>
      </c>
      <c r="AK573" s="13">
        <v>0</v>
      </c>
      <c r="AL573" s="13"/>
      <c r="AM573" s="13">
        <v>0</v>
      </c>
      <c r="AN573" s="13">
        <v>0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0">
        <v>0</v>
      </c>
      <c r="AU573" s="13">
        <v>0</v>
      </c>
      <c r="AV573" s="53">
        <v>0</v>
      </c>
      <c r="AW573" s="13">
        <v>0</v>
      </c>
      <c r="AX573" s="13">
        <v>0</v>
      </c>
      <c r="AY573" s="13">
        <v>0</v>
      </c>
      <c r="AZ573" s="13">
        <v>0</v>
      </c>
      <c r="BA573" s="13">
        <v>0</v>
      </c>
      <c r="BB573" s="14">
        <f t="shared" si="8"/>
        <v>5</v>
      </c>
      <c r="BD573" s="13">
        <v>0</v>
      </c>
    </row>
    <row r="574" spans="1:56" ht="18" x14ac:dyDescent="0.25">
      <c r="A574" s="12">
        <v>2007</v>
      </c>
      <c r="B574" s="13" t="s">
        <v>67</v>
      </c>
      <c r="C574" s="13">
        <v>2</v>
      </c>
      <c r="D574" s="79">
        <v>3</v>
      </c>
      <c r="E574" s="13" t="s">
        <v>61</v>
      </c>
      <c r="F574" s="13" t="s">
        <v>56</v>
      </c>
      <c r="G574" s="13">
        <v>15.2</v>
      </c>
      <c r="H574" s="13">
        <v>0</v>
      </c>
      <c r="I574" s="13">
        <v>0</v>
      </c>
      <c r="J574" s="13">
        <v>0</v>
      </c>
      <c r="K574" s="53">
        <v>0</v>
      </c>
      <c r="L574" s="53">
        <v>0</v>
      </c>
      <c r="M574" s="13">
        <v>0</v>
      </c>
      <c r="N574" s="13">
        <v>2</v>
      </c>
      <c r="O574" s="13">
        <v>0</v>
      </c>
      <c r="P574" s="13">
        <v>0</v>
      </c>
      <c r="Q574" s="53">
        <v>0</v>
      </c>
      <c r="R574" s="13">
        <v>0</v>
      </c>
      <c r="S574" s="53">
        <v>1</v>
      </c>
      <c r="T574" s="13">
        <v>0</v>
      </c>
      <c r="U574" s="13">
        <v>0</v>
      </c>
      <c r="V574" s="13">
        <v>0</v>
      </c>
      <c r="W574" s="13">
        <v>0</v>
      </c>
      <c r="X574" s="53">
        <v>0</v>
      </c>
      <c r="Y574" s="53">
        <v>0</v>
      </c>
      <c r="Z574" s="52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/>
      <c r="AM574" s="13">
        <v>0</v>
      </c>
      <c r="AN574" s="13">
        <v>0</v>
      </c>
      <c r="AO574" s="13">
        <v>0</v>
      </c>
      <c r="AP574" s="13">
        <v>0</v>
      </c>
      <c r="AQ574" s="13">
        <v>0</v>
      </c>
      <c r="AR574" s="13">
        <v>0</v>
      </c>
      <c r="AS574" s="13">
        <v>0</v>
      </c>
      <c r="AT574" s="10">
        <v>0</v>
      </c>
      <c r="AU574" s="13">
        <v>0</v>
      </c>
      <c r="AV574" s="5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4">
        <f t="shared" si="8"/>
        <v>3</v>
      </c>
      <c r="BD574" s="13">
        <v>0</v>
      </c>
    </row>
    <row r="575" spans="1:56" ht="18" x14ac:dyDescent="0.25">
      <c r="A575" s="12">
        <v>2007</v>
      </c>
      <c r="B575" s="13" t="s">
        <v>67</v>
      </c>
      <c r="C575" s="13">
        <v>2</v>
      </c>
      <c r="D575" s="79">
        <v>4</v>
      </c>
      <c r="E575" s="13" t="s">
        <v>61</v>
      </c>
      <c r="F575" s="13" t="s">
        <v>56</v>
      </c>
      <c r="G575" s="13">
        <v>15.2</v>
      </c>
      <c r="H575" s="13">
        <v>0</v>
      </c>
      <c r="I575" s="13">
        <v>0</v>
      </c>
      <c r="J575" s="13">
        <v>0</v>
      </c>
      <c r="K575" s="53">
        <v>0</v>
      </c>
      <c r="L575" s="53">
        <v>0</v>
      </c>
      <c r="M575" s="13">
        <v>0</v>
      </c>
      <c r="N575" s="13">
        <v>0</v>
      </c>
      <c r="O575" s="13">
        <v>0</v>
      </c>
      <c r="P575" s="13">
        <v>0</v>
      </c>
      <c r="Q575" s="53">
        <v>0</v>
      </c>
      <c r="R575" s="13">
        <v>0</v>
      </c>
      <c r="S575" s="53">
        <v>1</v>
      </c>
      <c r="T575" s="13">
        <v>0</v>
      </c>
      <c r="U575" s="13">
        <v>0</v>
      </c>
      <c r="V575" s="13">
        <v>0</v>
      </c>
      <c r="W575" s="13">
        <v>0</v>
      </c>
      <c r="X575" s="53">
        <v>0</v>
      </c>
      <c r="Y575" s="53">
        <v>0</v>
      </c>
      <c r="Z575" s="52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/>
      <c r="AM575" s="13">
        <v>0</v>
      </c>
      <c r="AN575" s="13">
        <v>0</v>
      </c>
      <c r="AO575" s="13">
        <v>0</v>
      </c>
      <c r="AP575" s="13">
        <v>0</v>
      </c>
      <c r="AQ575" s="13">
        <v>0</v>
      </c>
      <c r="AR575" s="13">
        <v>0</v>
      </c>
      <c r="AS575" s="13">
        <v>1</v>
      </c>
      <c r="AT575" s="10">
        <v>0</v>
      </c>
      <c r="AU575" s="13">
        <v>0</v>
      </c>
      <c r="AV575" s="5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4">
        <f t="shared" si="8"/>
        <v>2</v>
      </c>
      <c r="BD575" s="13">
        <v>0</v>
      </c>
    </row>
    <row r="576" spans="1:56" ht="18" x14ac:dyDescent="0.25">
      <c r="A576" s="12">
        <v>2007</v>
      </c>
      <c r="B576" s="13" t="s">
        <v>67</v>
      </c>
      <c r="C576" s="13">
        <v>2</v>
      </c>
      <c r="D576" s="79">
        <v>5</v>
      </c>
      <c r="E576" s="13" t="s">
        <v>61</v>
      </c>
      <c r="F576" s="13" t="s">
        <v>56</v>
      </c>
      <c r="G576" s="13">
        <v>15.2</v>
      </c>
      <c r="H576" s="13">
        <v>0</v>
      </c>
      <c r="I576" s="13">
        <v>0</v>
      </c>
      <c r="J576" s="13">
        <v>0</v>
      </c>
      <c r="K576" s="53">
        <v>0</v>
      </c>
      <c r="L576" s="53">
        <v>0</v>
      </c>
      <c r="M576" s="13">
        <v>0</v>
      </c>
      <c r="N576" s="13">
        <v>3</v>
      </c>
      <c r="O576" s="13">
        <v>0</v>
      </c>
      <c r="P576" s="13">
        <v>0</v>
      </c>
      <c r="Q576" s="53">
        <v>0</v>
      </c>
      <c r="R576" s="13">
        <v>0</v>
      </c>
      <c r="S576" s="53">
        <v>0</v>
      </c>
      <c r="T576" s="13">
        <v>0</v>
      </c>
      <c r="U576" s="13">
        <v>0</v>
      </c>
      <c r="V576" s="13">
        <v>0</v>
      </c>
      <c r="W576" s="13">
        <v>0</v>
      </c>
      <c r="X576" s="53">
        <v>0</v>
      </c>
      <c r="Y576" s="53">
        <v>1</v>
      </c>
      <c r="Z576" s="52">
        <v>0</v>
      </c>
      <c r="AA576" s="13">
        <v>0</v>
      </c>
      <c r="AB576" s="13">
        <v>0</v>
      </c>
      <c r="AC576" s="13">
        <v>0</v>
      </c>
      <c r="AD576" s="13">
        <v>1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/>
      <c r="AM576" s="13">
        <v>0</v>
      </c>
      <c r="AN576" s="13">
        <v>0</v>
      </c>
      <c r="AO576" s="13">
        <v>0</v>
      </c>
      <c r="AP576" s="13">
        <v>0</v>
      </c>
      <c r="AQ576" s="13">
        <v>0</v>
      </c>
      <c r="AR576" s="13">
        <v>0</v>
      </c>
      <c r="AS576" s="13">
        <v>0</v>
      </c>
      <c r="AT576" s="10">
        <v>0</v>
      </c>
      <c r="AU576" s="13">
        <v>0</v>
      </c>
      <c r="AV576" s="5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4">
        <f t="shared" si="8"/>
        <v>5</v>
      </c>
      <c r="BD576" s="13">
        <v>0</v>
      </c>
    </row>
    <row r="577" spans="1:56" ht="18" x14ac:dyDescent="0.25">
      <c r="A577" s="12">
        <v>2007</v>
      </c>
      <c r="B577" s="13" t="s">
        <v>67</v>
      </c>
      <c r="C577" s="13">
        <v>2</v>
      </c>
      <c r="D577" s="79">
        <v>6</v>
      </c>
      <c r="E577" s="13" t="s">
        <v>61</v>
      </c>
      <c r="F577" s="13" t="s">
        <v>56</v>
      </c>
      <c r="G577" s="13">
        <v>15.2</v>
      </c>
      <c r="H577" s="13">
        <v>0</v>
      </c>
      <c r="I577" s="13">
        <v>0</v>
      </c>
      <c r="J577" s="13">
        <v>0</v>
      </c>
      <c r="K577" s="53">
        <v>0</v>
      </c>
      <c r="L577" s="53">
        <v>0</v>
      </c>
      <c r="M577" s="13">
        <v>0</v>
      </c>
      <c r="N577" s="13">
        <v>1</v>
      </c>
      <c r="O577" s="13">
        <v>0</v>
      </c>
      <c r="P577" s="13">
        <v>0</v>
      </c>
      <c r="Q577" s="53">
        <v>0</v>
      </c>
      <c r="R577" s="13">
        <v>0</v>
      </c>
      <c r="S577" s="53">
        <v>0</v>
      </c>
      <c r="T577" s="13">
        <v>0</v>
      </c>
      <c r="U577" s="13">
        <v>0</v>
      </c>
      <c r="V577" s="13">
        <v>0</v>
      </c>
      <c r="W577" s="13">
        <v>0</v>
      </c>
      <c r="X577" s="53">
        <v>0</v>
      </c>
      <c r="Y577" s="53">
        <v>3</v>
      </c>
      <c r="Z577" s="52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1</v>
      </c>
      <c r="AH577" s="13">
        <v>0</v>
      </c>
      <c r="AI577" s="13">
        <v>1</v>
      </c>
      <c r="AJ577" s="13">
        <v>0</v>
      </c>
      <c r="AK577" s="13">
        <v>0</v>
      </c>
      <c r="AL577" s="13"/>
      <c r="AM577" s="13">
        <v>0</v>
      </c>
      <c r="AN577" s="13">
        <v>0</v>
      </c>
      <c r="AO577" s="13">
        <v>0</v>
      </c>
      <c r="AP577" s="13">
        <v>0</v>
      </c>
      <c r="AQ577" s="13">
        <v>0</v>
      </c>
      <c r="AR577" s="13">
        <v>0</v>
      </c>
      <c r="AS577" s="13">
        <v>0</v>
      </c>
      <c r="AT577" s="10">
        <v>0</v>
      </c>
      <c r="AU577" s="13">
        <v>0</v>
      </c>
      <c r="AV577" s="53">
        <v>0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4">
        <f t="shared" si="8"/>
        <v>6</v>
      </c>
      <c r="BD577" s="13">
        <v>0</v>
      </c>
    </row>
    <row r="578" spans="1:56" ht="18" x14ac:dyDescent="0.25">
      <c r="A578" s="12">
        <v>2007</v>
      </c>
      <c r="B578" s="13" t="s">
        <v>67</v>
      </c>
      <c r="C578" s="13">
        <v>2</v>
      </c>
      <c r="D578" s="79">
        <v>7</v>
      </c>
      <c r="E578" s="13" t="s">
        <v>61</v>
      </c>
      <c r="F578" s="13" t="s">
        <v>56</v>
      </c>
      <c r="G578" s="13">
        <v>15.2</v>
      </c>
      <c r="H578" s="13">
        <v>0</v>
      </c>
      <c r="I578" s="13">
        <v>1</v>
      </c>
      <c r="J578" s="13">
        <v>0</v>
      </c>
      <c r="K578" s="53">
        <v>0</v>
      </c>
      <c r="L578" s="53">
        <v>0</v>
      </c>
      <c r="M578" s="13">
        <v>0</v>
      </c>
      <c r="N578" s="13">
        <v>2</v>
      </c>
      <c r="O578" s="13">
        <v>0</v>
      </c>
      <c r="P578" s="13">
        <v>0</v>
      </c>
      <c r="Q578" s="53">
        <v>0</v>
      </c>
      <c r="R578" s="13">
        <v>0</v>
      </c>
      <c r="S578" s="53">
        <v>0</v>
      </c>
      <c r="T578" s="13">
        <v>0</v>
      </c>
      <c r="U578" s="13">
        <v>0</v>
      </c>
      <c r="V578" s="13">
        <v>0</v>
      </c>
      <c r="W578" s="13">
        <v>0</v>
      </c>
      <c r="X578" s="53">
        <v>0</v>
      </c>
      <c r="Y578" s="53">
        <v>0</v>
      </c>
      <c r="Z578" s="52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/>
      <c r="AM578" s="13">
        <v>0</v>
      </c>
      <c r="AN578" s="13">
        <v>0</v>
      </c>
      <c r="AO578" s="13">
        <v>0</v>
      </c>
      <c r="AP578" s="13">
        <v>0</v>
      </c>
      <c r="AQ578" s="13">
        <v>0</v>
      </c>
      <c r="AR578" s="13">
        <v>0</v>
      </c>
      <c r="AS578" s="13">
        <v>0</v>
      </c>
      <c r="AT578" s="10">
        <v>0</v>
      </c>
      <c r="AU578" s="13">
        <v>0</v>
      </c>
      <c r="AV578" s="5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4">
        <f t="shared" si="8"/>
        <v>3</v>
      </c>
      <c r="BD578" s="13">
        <v>0</v>
      </c>
    </row>
    <row r="579" spans="1:56" ht="18" x14ac:dyDescent="0.25">
      <c r="A579" s="12">
        <v>2007</v>
      </c>
      <c r="B579" s="13" t="s">
        <v>67</v>
      </c>
      <c r="C579" s="13">
        <v>2</v>
      </c>
      <c r="D579" s="79">
        <v>8</v>
      </c>
      <c r="E579" s="13" t="s">
        <v>61</v>
      </c>
      <c r="F579" s="13" t="s">
        <v>56</v>
      </c>
      <c r="G579" s="13">
        <v>10.7</v>
      </c>
      <c r="H579" s="13">
        <v>0</v>
      </c>
      <c r="I579" s="13">
        <v>0</v>
      </c>
      <c r="J579" s="13">
        <v>0</v>
      </c>
      <c r="K579" s="53">
        <v>0</v>
      </c>
      <c r="L579" s="53">
        <v>0</v>
      </c>
      <c r="M579" s="13">
        <v>0</v>
      </c>
      <c r="N579" s="13">
        <v>1</v>
      </c>
      <c r="O579" s="13">
        <v>0</v>
      </c>
      <c r="P579" s="13">
        <v>0</v>
      </c>
      <c r="Q579" s="53">
        <v>0</v>
      </c>
      <c r="R579" s="13">
        <v>0</v>
      </c>
      <c r="S579" s="53">
        <v>2</v>
      </c>
      <c r="T579" s="13">
        <v>0</v>
      </c>
      <c r="U579" s="13">
        <v>0</v>
      </c>
      <c r="V579" s="13">
        <v>0</v>
      </c>
      <c r="W579" s="13">
        <v>0</v>
      </c>
      <c r="X579" s="53">
        <v>0</v>
      </c>
      <c r="Y579" s="53">
        <v>0</v>
      </c>
      <c r="Z579" s="52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/>
      <c r="AM579" s="13">
        <v>0</v>
      </c>
      <c r="AN579" s="13">
        <v>0</v>
      </c>
      <c r="AO579" s="13">
        <v>0</v>
      </c>
      <c r="AP579" s="13">
        <v>1</v>
      </c>
      <c r="AQ579" s="13">
        <v>0</v>
      </c>
      <c r="AR579" s="13">
        <v>0</v>
      </c>
      <c r="AS579" s="13">
        <v>0</v>
      </c>
      <c r="AT579" s="10">
        <v>0</v>
      </c>
      <c r="AU579" s="13">
        <v>0</v>
      </c>
      <c r="AV579" s="5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4">
        <f t="shared" ref="BB579:BB642" si="9">SUM(H579:AS579)</f>
        <v>4</v>
      </c>
      <c r="BD579" s="13">
        <v>0</v>
      </c>
    </row>
    <row r="580" spans="1:56" ht="18" x14ac:dyDescent="0.25">
      <c r="A580" s="12">
        <v>2007</v>
      </c>
      <c r="B580" s="13" t="s">
        <v>67</v>
      </c>
      <c r="C580" s="13">
        <v>2</v>
      </c>
      <c r="D580" s="79">
        <v>9</v>
      </c>
      <c r="E580" s="13" t="s">
        <v>61</v>
      </c>
      <c r="F580" s="13" t="s">
        <v>56</v>
      </c>
      <c r="G580" s="13">
        <v>10.7</v>
      </c>
      <c r="H580" s="13">
        <v>0</v>
      </c>
      <c r="I580" s="13">
        <v>0</v>
      </c>
      <c r="J580" s="13">
        <v>0</v>
      </c>
      <c r="K580" s="53">
        <v>0</v>
      </c>
      <c r="L580" s="53">
        <v>1</v>
      </c>
      <c r="M580" s="13">
        <v>0</v>
      </c>
      <c r="N580" s="13">
        <v>2</v>
      </c>
      <c r="O580" s="13">
        <v>0</v>
      </c>
      <c r="P580" s="13">
        <v>0</v>
      </c>
      <c r="Q580" s="53">
        <v>0</v>
      </c>
      <c r="R580" s="13">
        <v>0</v>
      </c>
      <c r="S580" s="53">
        <v>3</v>
      </c>
      <c r="T580" s="13">
        <v>0</v>
      </c>
      <c r="U580" s="13">
        <v>0</v>
      </c>
      <c r="V580" s="13">
        <v>0</v>
      </c>
      <c r="W580" s="13">
        <v>0</v>
      </c>
      <c r="X580" s="53">
        <v>0</v>
      </c>
      <c r="Y580" s="53">
        <v>0</v>
      </c>
      <c r="Z580" s="52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/>
      <c r="AM580" s="13">
        <v>0</v>
      </c>
      <c r="AN580" s="13">
        <v>0</v>
      </c>
      <c r="AO580" s="13">
        <v>0</v>
      </c>
      <c r="AP580" s="13">
        <v>0</v>
      </c>
      <c r="AQ580" s="13">
        <v>0</v>
      </c>
      <c r="AR580" s="13">
        <v>0</v>
      </c>
      <c r="AS580" s="13">
        <v>0</v>
      </c>
      <c r="AT580" s="10">
        <v>0</v>
      </c>
      <c r="AU580" s="13">
        <v>0</v>
      </c>
      <c r="AV580" s="5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4">
        <f t="shared" si="9"/>
        <v>6</v>
      </c>
      <c r="BD580" s="13">
        <v>0</v>
      </c>
    </row>
    <row r="581" spans="1:56" ht="18" x14ac:dyDescent="0.25">
      <c r="A581" s="12">
        <v>2007</v>
      </c>
      <c r="B581" s="13" t="s">
        <v>67</v>
      </c>
      <c r="C581" s="13">
        <v>2</v>
      </c>
      <c r="D581" s="79">
        <v>10</v>
      </c>
      <c r="E581" s="13" t="s">
        <v>61</v>
      </c>
      <c r="F581" s="13" t="s">
        <v>56</v>
      </c>
      <c r="G581" s="13">
        <v>10.7</v>
      </c>
      <c r="H581" s="13">
        <v>0</v>
      </c>
      <c r="I581" s="13">
        <v>0</v>
      </c>
      <c r="J581" s="13">
        <v>0</v>
      </c>
      <c r="K581" s="53">
        <v>0</v>
      </c>
      <c r="L581" s="53">
        <v>0</v>
      </c>
      <c r="M581" s="13">
        <v>0</v>
      </c>
      <c r="N581" s="13">
        <v>2</v>
      </c>
      <c r="O581" s="13">
        <v>0</v>
      </c>
      <c r="P581" s="13">
        <v>0</v>
      </c>
      <c r="Q581" s="53">
        <v>0</v>
      </c>
      <c r="R581" s="13">
        <v>0</v>
      </c>
      <c r="S581" s="53">
        <v>0</v>
      </c>
      <c r="T581" s="13">
        <v>0</v>
      </c>
      <c r="U581" s="13">
        <v>0</v>
      </c>
      <c r="V581" s="13">
        <v>0</v>
      </c>
      <c r="W581" s="13">
        <v>0</v>
      </c>
      <c r="X581" s="53">
        <v>0</v>
      </c>
      <c r="Y581" s="53">
        <v>0</v>
      </c>
      <c r="Z581" s="52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/>
      <c r="AM581" s="13">
        <v>0</v>
      </c>
      <c r="AN581" s="13">
        <v>0</v>
      </c>
      <c r="AO581" s="13">
        <v>0</v>
      </c>
      <c r="AP581" s="13">
        <v>1</v>
      </c>
      <c r="AQ581" s="13">
        <v>0</v>
      </c>
      <c r="AR581" s="13">
        <v>0</v>
      </c>
      <c r="AS581" s="13">
        <v>0</v>
      </c>
      <c r="AT581" s="10">
        <v>0</v>
      </c>
      <c r="AU581" s="13">
        <v>0</v>
      </c>
      <c r="AV581" s="5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4">
        <f t="shared" si="9"/>
        <v>3</v>
      </c>
      <c r="BD581" s="13">
        <v>0</v>
      </c>
    </row>
    <row r="582" spans="1:56" ht="18" x14ac:dyDescent="0.25">
      <c r="A582" s="12">
        <v>2007</v>
      </c>
      <c r="B582" s="13" t="s">
        <v>67</v>
      </c>
      <c r="C582" s="13">
        <v>3</v>
      </c>
      <c r="D582" s="79">
        <v>1</v>
      </c>
      <c r="E582" s="13" t="s">
        <v>61</v>
      </c>
      <c r="F582" s="13" t="s">
        <v>56</v>
      </c>
      <c r="G582" s="13">
        <v>14.6</v>
      </c>
      <c r="H582" s="13">
        <v>0</v>
      </c>
      <c r="I582" s="13">
        <v>0</v>
      </c>
      <c r="J582" s="13">
        <v>0</v>
      </c>
      <c r="K582" s="53">
        <v>0</v>
      </c>
      <c r="L582" s="53">
        <v>0</v>
      </c>
      <c r="M582" s="13">
        <v>0</v>
      </c>
      <c r="N582" s="13">
        <v>1</v>
      </c>
      <c r="O582" s="13">
        <v>0</v>
      </c>
      <c r="P582" s="13">
        <v>0</v>
      </c>
      <c r="Q582" s="53">
        <v>0</v>
      </c>
      <c r="R582" s="13">
        <v>0</v>
      </c>
      <c r="S582" s="53">
        <v>0</v>
      </c>
      <c r="T582" s="13">
        <v>0</v>
      </c>
      <c r="U582" s="13">
        <v>0</v>
      </c>
      <c r="V582" s="13">
        <v>0</v>
      </c>
      <c r="W582" s="13">
        <v>0</v>
      </c>
      <c r="X582" s="53">
        <v>0</v>
      </c>
      <c r="Y582" s="53">
        <v>0</v>
      </c>
      <c r="Z582" s="52">
        <v>0</v>
      </c>
      <c r="AA582" s="13">
        <v>0</v>
      </c>
      <c r="AB582" s="13">
        <v>0</v>
      </c>
      <c r="AC582" s="13">
        <v>0</v>
      </c>
      <c r="AD582" s="13">
        <v>1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/>
      <c r="AM582" s="13">
        <v>0</v>
      </c>
      <c r="AN582" s="13">
        <v>0</v>
      </c>
      <c r="AO582" s="13">
        <v>0</v>
      </c>
      <c r="AP582" s="13">
        <v>0</v>
      </c>
      <c r="AQ582" s="13">
        <v>0</v>
      </c>
      <c r="AR582" s="13">
        <v>0</v>
      </c>
      <c r="AS582" s="13">
        <v>0</v>
      </c>
      <c r="AT582" s="10">
        <v>0</v>
      </c>
      <c r="AU582" s="13">
        <v>0</v>
      </c>
      <c r="AV582" s="5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4">
        <f t="shared" si="9"/>
        <v>2</v>
      </c>
      <c r="BD582" s="13">
        <v>0</v>
      </c>
    </row>
    <row r="583" spans="1:56" ht="18" x14ac:dyDescent="0.25">
      <c r="A583" s="12">
        <v>2007</v>
      </c>
      <c r="B583" s="13" t="s">
        <v>67</v>
      </c>
      <c r="C583" s="13">
        <v>3</v>
      </c>
      <c r="D583" s="79">
        <v>2</v>
      </c>
      <c r="E583" s="13" t="s">
        <v>61</v>
      </c>
      <c r="F583" s="13" t="s">
        <v>56</v>
      </c>
      <c r="G583" s="13">
        <v>14.6</v>
      </c>
      <c r="H583" s="13">
        <v>0</v>
      </c>
      <c r="I583" s="13">
        <v>0</v>
      </c>
      <c r="J583" s="13">
        <v>0</v>
      </c>
      <c r="K583" s="53">
        <v>0</v>
      </c>
      <c r="L583" s="53">
        <v>0</v>
      </c>
      <c r="M583" s="13">
        <v>0</v>
      </c>
      <c r="N583" s="13">
        <v>1</v>
      </c>
      <c r="O583" s="13">
        <v>0</v>
      </c>
      <c r="P583" s="13">
        <v>0</v>
      </c>
      <c r="Q583" s="53">
        <v>0</v>
      </c>
      <c r="R583" s="13">
        <v>0</v>
      </c>
      <c r="S583" s="53">
        <v>1</v>
      </c>
      <c r="T583" s="13">
        <v>0</v>
      </c>
      <c r="U583" s="13">
        <v>0</v>
      </c>
      <c r="V583" s="13">
        <v>0</v>
      </c>
      <c r="W583" s="13">
        <v>0</v>
      </c>
      <c r="X583" s="53">
        <v>0</v>
      </c>
      <c r="Y583" s="53">
        <v>0</v>
      </c>
      <c r="Z583" s="52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1</v>
      </c>
      <c r="AH583" s="13">
        <v>0</v>
      </c>
      <c r="AI583" s="13">
        <v>0</v>
      </c>
      <c r="AJ583" s="13">
        <v>0</v>
      </c>
      <c r="AK583" s="13">
        <v>0</v>
      </c>
      <c r="AL583" s="13"/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0">
        <v>0</v>
      </c>
      <c r="AU583" s="13">
        <v>0</v>
      </c>
      <c r="AV583" s="5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4">
        <f t="shared" si="9"/>
        <v>3</v>
      </c>
      <c r="BD583" s="13">
        <v>0</v>
      </c>
    </row>
    <row r="584" spans="1:56" ht="18" x14ac:dyDescent="0.25">
      <c r="A584" s="12">
        <v>2007</v>
      </c>
      <c r="B584" s="13" t="s">
        <v>67</v>
      </c>
      <c r="C584" s="13">
        <v>3</v>
      </c>
      <c r="D584" s="79">
        <v>3</v>
      </c>
      <c r="E584" s="13" t="s">
        <v>61</v>
      </c>
      <c r="F584" s="13" t="s">
        <v>56</v>
      </c>
      <c r="G584" s="13">
        <v>14.6</v>
      </c>
      <c r="H584" s="13">
        <v>0</v>
      </c>
      <c r="I584" s="13">
        <v>0</v>
      </c>
      <c r="J584" s="13">
        <v>0</v>
      </c>
      <c r="K584" s="53">
        <v>0</v>
      </c>
      <c r="L584" s="53">
        <v>0</v>
      </c>
      <c r="M584" s="13">
        <v>0</v>
      </c>
      <c r="N584" s="13">
        <v>0</v>
      </c>
      <c r="O584" s="13">
        <v>0</v>
      </c>
      <c r="P584" s="13">
        <v>0</v>
      </c>
      <c r="Q584" s="53">
        <v>0</v>
      </c>
      <c r="R584" s="13">
        <v>0</v>
      </c>
      <c r="S584" s="53">
        <v>2</v>
      </c>
      <c r="T584" s="13">
        <v>0</v>
      </c>
      <c r="U584" s="13">
        <v>0</v>
      </c>
      <c r="V584" s="13">
        <v>0</v>
      </c>
      <c r="W584" s="13">
        <v>0</v>
      </c>
      <c r="X584" s="53">
        <v>0</v>
      </c>
      <c r="Y584" s="53">
        <v>2</v>
      </c>
      <c r="Z584" s="52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/>
      <c r="AM584" s="13">
        <v>0</v>
      </c>
      <c r="AN584" s="13">
        <v>0</v>
      </c>
      <c r="AO584" s="13">
        <v>0</v>
      </c>
      <c r="AP584" s="13">
        <v>0</v>
      </c>
      <c r="AQ584" s="13">
        <v>0</v>
      </c>
      <c r="AR584" s="13">
        <v>0</v>
      </c>
      <c r="AS584" s="13">
        <v>0</v>
      </c>
      <c r="AT584" s="10">
        <v>0</v>
      </c>
      <c r="AU584" s="13">
        <v>0</v>
      </c>
      <c r="AV584" s="53">
        <v>0</v>
      </c>
      <c r="AW584" s="13">
        <v>0</v>
      </c>
      <c r="AX584" s="13">
        <v>0</v>
      </c>
      <c r="AY584" s="13">
        <v>0</v>
      </c>
      <c r="AZ584" s="13">
        <v>0</v>
      </c>
      <c r="BA584" s="13">
        <v>0</v>
      </c>
      <c r="BB584" s="14">
        <f t="shared" si="9"/>
        <v>4</v>
      </c>
      <c r="BD584" s="13">
        <v>0</v>
      </c>
    </row>
    <row r="585" spans="1:56" ht="18" x14ac:dyDescent="0.25">
      <c r="A585" s="12">
        <v>2007</v>
      </c>
      <c r="B585" s="13" t="s">
        <v>67</v>
      </c>
      <c r="C585" s="13">
        <v>3</v>
      </c>
      <c r="D585" s="79">
        <v>4</v>
      </c>
      <c r="E585" s="13" t="s">
        <v>61</v>
      </c>
      <c r="F585" s="13" t="s">
        <v>56</v>
      </c>
      <c r="G585" s="13">
        <v>14.6</v>
      </c>
      <c r="H585" s="13">
        <v>1</v>
      </c>
      <c r="I585" s="13">
        <v>0</v>
      </c>
      <c r="J585" s="13">
        <v>0</v>
      </c>
      <c r="K585" s="53">
        <v>0</v>
      </c>
      <c r="L585" s="53">
        <v>0</v>
      </c>
      <c r="M585" s="13">
        <v>0</v>
      </c>
      <c r="N585" s="13">
        <v>0</v>
      </c>
      <c r="O585" s="13">
        <v>0</v>
      </c>
      <c r="P585" s="13">
        <v>0</v>
      </c>
      <c r="Q585" s="53">
        <v>0</v>
      </c>
      <c r="R585" s="13">
        <v>0</v>
      </c>
      <c r="S585" s="53">
        <v>0</v>
      </c>
      <c r="T585" s="13">
        <v>0</v>
      </c>
      <c r="U585" s="13">
        <v>0</v>
      </c>
      <c r="V585" s="13">
        <v>0</v>
      </c>
      <c r="W585" s="13">
        <v>0</v>
      </c>
      <c r="X585" s="53">
        <v>1</v>
      </c>
      <c r="Y585" s="53">
        <v>0</v>
      </c>
      <c r="Z585" s="52">
        <v>1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/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0">
        <v>0</v>
      </c>
      <c r="AU585" s="13">
        <v>0</v>
      </c>
      <c r="AV585" s="5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4">
        <f t="shared" si="9"/>
        <v>3</v>
      </c>
      <c r="BD585" s="13">
        <v>0</v>
      </c>
    </row>
    <row r="586" spans="1:56" ht="18" x14ac:dyDescent="0.25">
      <c r="A586" s="12">
        <v>2007</v>
      </c>
      <c r="B586" s="13" t="s">
        <v>67</v>
      </c>
      <c r="C586" s="13">
        <v>3</v>
      </c>
      <c r="D586" s="79">
        <v>5</v>
      </c>
      <c r="E586" s="13" t="s">
        <v>61</v>
      </c>
      <c r="F586" s="13" t="s">
        <v>56</v>
      </c>
      <c r="G586" s="13">
        <v>14.6</v>
      </c>
      <c r="H586" s="13">
        <v>0</v>
      </c>
      <c r="I586" s="13">
        <v>0</v>
      </c>
      <c r="J586" s="13">
        <v>0</v>
      </c>
      <c r="K586" s="53">
        <v>0</v>
      </c>
      <c r="L586" s="53">
        <v>0</v>
      </c>
      <c r="M586" s="13">
        <v>0</v>
      </c>
      <c r="N586" s="13">
        <v>1</v>
      </c>
      <c r="O586" s="13">
        <v>0</v>
      </c>
      <c r="P586" s="13">
        <v>0</v>
      </c>
      <c r="Q586" s="53">
        <v>0</v>
      </c>
      <c r="R586" s="13">
        <v>0</v>
      </c>
      <c r="S586" s="53">
        <v>0</v>
      </c>
      <c r="T586" s="13">
        <v>0</v>
      </c>
      <c r="U586" s="13">
        <v>0</v>
      </c>
      <c r="V586" s="13">
        <v>0</v>
      </c>
      <c r="W586" s="13">
        <v>0</v>
      </c>
      <c r="X586" s="53">
        <v>1</v>
      </c>
      <c r="Y586" s="53">
        <v>1</v>
      </c>
      <c r="Z586" s="52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1</v>
      </c>
      <c r="AL586" s="13"/>
      <c r="AM586" s="13">
        <v>0</v>
      </c>
      <c r="AN586" s="13">
        <v>0</v>
      </c>
      <c r="AO586" s="13">
        <v>0</v>
      </c>
      <c r="AP586" s="13">
        <v>0</v>
      </c>
      <c r="AQ586" s="13">
        <v>0</v>
      </c>
      <c r="AR586" s="13">
        <v>1</v>
      </c>
      <c r="AS586" s="13">
        <v>0</v>
      </c>
      <c r="AT586" s="10">
        <v>0</v>
      </c>
      <c r="AU586" s="13">
        <v>0</v>
      </c>
      <c r="AV586" s="53">
        <v>0</v>
      </c>
      <c r="AW586" s="13">
        <v>0</v>
      </c>
      <c r="AX586" s="13">
        <v>0</v>
      </c>
      <c r="AY586" s="13">
        <v>0</v>
      </c>
      <c r="AZ586" s="13">
        <v>0</v>
      </c>
      <c r="BA586" s="13">
        <v>0</v>
      </c>
      <c r="BB586" s="14">
        <f t="shared" si="9"/>
        <v>5</v>
      </c>
      <c r="BD586" s="13">
        <v>0</v>
      </c>
    </row>
    <row r="587" spans="1:56" ht="18" x14ac:dyDescent="0.25">
      <c r="A587" s="12">
        <v>2007</v>
      </c>
      <c r="B587" s="13" t="s">
        <v>67</v>
      </c>
      <c r="C587" s="13">
        <v>3</v>
      </c>
      <c r="D587" s="79">
        <v>6</v>
      </c>
      <c r="E587" s="13" t="s">
        <v>61</v>
      </c>
      <c r="F587" s="13" t="s">
        <v>56</v>
      </c>
      <c r="G587" s="13">
        <v>14.6</v>
      </c>
      <c r="H587" s="13">
        <v>0</v>
      </c>
      <c r="I587" s="13">
        <v>0</v>
      </c>
      <c r="J587" s="13">
        <v>0</v>
      </c>
      <c r="K587" s="53">
        <v>0</v>
      </c>
      <c r="L587" s="53">
        <v>0</v>
      </c>
      <c r="M587" s="13">
        <v>0</v>
      </c>
      <c r="N587" s="13">
        <v>0</v>
      </c>
      <c r="O587" s="13">
        <v>0</v>
      </c>
      <c r="P587" s="13">
        <v>0</v>
      </c>
      <c r="Q587" s="53">
        <v>0</v>
      </c>
      <c r="R587" s="13">
        <v>0</v>
      </c>
      <c r="S587" s="53">
        <v>0</v>
      </c>
      <c r="T587" s="13">
        <v>0</v>
      </c>
      <c r="U587" s="13">
        <v>0</v>
      </c>
      <c r="V587" s="13">
        <v>1</v>
      </c>
      <c r="W587" s="13">
        <v>0</v>
      </c>
      <c r="X587" s="53">
        <v>0</v>
      </c>
      <c r="Y587" s="53">
        <v>2</v>
      </c>
      <c r="Z587" s="52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1</v>
      </c>
      <c r="AL587" s="13"/>
      <c r="AM587" s="13">
        <v>0</v>
      </c>
      <c r="AN587" s="13">
        <v>0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0">
        <v>0</v>
      </c>
      <c r="AU587" s="13">
        <v>0</v>
      </c>
      <c r="AV587" s="5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4">
        <f t="shared" si="9"/>
        <v>4</v>
      </c>
      <c r="BD587" s="13">
        <v>0</v>
      </c>
    </row>
    <row r="588" spans="1:56" ht="18" x14ac:dyDescent="0.25">
      <c r="A588" s="12">
        <v>2007</v>
      </c>
      <c r="B588" s="13" t="s">
        <v>67</v>
      </c>
      <c r="C588" s="13">
        <v>3</v>
      </c>
      <c r="D588" s="79">
        <v>7</v>
      </c>
      <c r="E588" s="13" t="s">
        <v>61</v>
      </c>
      <c r="F588" s="13" t="s">
        <v>56</v>
      </c>
      <c r="G588" s="13">
        <v>14.6</v>
      </c>
      <c r="H588" s="13">
        <v>0</v>
      </c>
      <c r="I588" s="13">
        <v>0</v>
      </c>
      <c r="J588" s="13">
        <v>0</v>
      </c>
      <c r="K588" s="53">
        <v>0</v>
      </c>
      <c r="L588" s="53">
        <v>0</v>
      </c>
      <c r="M588" s="13">
        <v>0</v>
      </c>
      <c r="N588" s="13">
        <v>1</v>
      </c>
      <c r="O588" s="13">
        <v>0</v>
      </c>
      <c r="P588" s="13">
        <v>0</v>
      </c>
      <c r="Q588" s="53">
        <v>0</v>
      </c>
      <c r="R588" s="13">
        <v>0</v>
      </c>
      <c r="S588" s="53">
        <v>1</v>
      </c>
      <c r="T588" s="13">
        <v>0</v>
      </c>
      <c r="U588" s="13">
        <v>0</v>
      </c>
      <c r="V588" s="13">
        <v>0</v>
      </c>
      <c r="W588" s="13">
        <v>0</v>
      </c>
      <c r="X588" s="53">
        <v>0</v>
      </c>
      <c r="Y588" s="53">
        <v>0</v>
      </c>
      <c r="Z588" s="52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  <c r="AK588" s="13">
        <v>0</v>
      </c>
      <c r="AL588" s="13"/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0</v>
      </c>
      <c r="AT588" s="10">
        <v>0</v>
      </c>
      <c r="AU588" s="13">
        <v>0</v>
      </c>
      <c r="AV588" s="53">
        <v>0</v>
      </c>
      <c r="AW588" s="13">
        <v>0</v>
      </c>
      <c r="AX588" s="13">
        <v>0</v>
      </c>
      <c r="AY588" s="13">
        <v>0</v>
      </c>
      <c r="AZ588" s="13">
        <v>0</v>
      </c>
      <c r="BA588" s="13">
        <v>0</v>
      </c>
      <c r="BB588" s="14">
        <f t="shared" si="9"/>
        <v>2</v>
      </c>
      <c r="BD588" s="13">
        <v>0</v>
      </c>
    </row>
    <row r="589" spans="1:56" ht="18" x14ac:dyDescent="0.25">
      <c r="A589" s="12">
        <v>2007</v>
      </c>
      <c r="B589" s="13" t="s">
        <v>67</v>
      </c>
      <c r="C589" s="13">
        <v>3</v>
      </c>
      <c r="D589" s="79">
        <v>8</v>
      </c>
      <c r="E589" s="13" t="s">
        <v>61</v>
      </c>
      <c r="F589" s="13" t="s">
        <v>56</v>
      </c>
      <c r="G589" s="13">
        <v>14.6</v>
      </c>
      <c r="H589" s="13">
        <v>0</v>
      </c>
      <c r="I589" s="13">
        <v>0</v>
      </c>
      <c r="J589" s="13">
        <v>0</v>
      </c>
      <c r="K589" s="53">
        <v>0</v>
      </c>
      <c r="L589" s="53">
        <v>1</v>
      </c>
      <c r="M589" s="13">
        <v>0</v>
      </c>
      <c r="N589" s="13">
        <v>2</v>
      </c>
      <c r="O589" s="13">
        <v>0</v>
      </c>
      <c r="P589" s="13">
        <v>0</v>
      </c>
      <c r="Q589" s="53">
        <v>0</v>
      </c>
      <c r="R589" s="13">
        <v>0</v>
      </c>
      <c r="S589" s="53">
        <v>0</v>
      </c>
      <c r="T589" s="13">
        <v>0</v>
      </c>
      <c r="U589" s="13">
        <v>0</v>
      </c>
      <c r="V589" s="13">
        <v>0</v>
      </c>
      <c r="W589" s="13">
        <v>0</v>
      </c>
      <c r="X589" s="53">
        <v>0</v>
      </c>
      <c r="Y589" s="53">
        <v>0</v>
      </c>
      <c r="Z589" s="52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0</v>
      </c>
      <c r="AL589" s="13"/>
      <c r="AM589" s="13">
        <v>0</v>
      </c>
      <c r="AN589" s="13">
        <v>0</v>
      </c>
      <c r="AO589" s="13">
        <v>0</v>
      </c>
      <c r="AP589" s="13">
        <v>0</v>
      </c>
      <c r="AQ589" s="13">
        <v>0</v>
      </c>
      <c r="AR589" s="13">
        <v>0</v>
      </c>
      <c r="AS589" s="13">
        <v>0</v>
      </c>
      <c r="AT589" s="10">
        <v>0</v>
      </c>
      <c r="AU589" s="13">
        <v>0</v>
      </c>
      <c r="AV589" s="53">
        <v>0</v>
      </c>
      <c r="AW589" s="13">
        <v>0</v>
      </c>
      <c r="AX589" s="13">
        <v>0</v>
      </c>
      <c r="AY589" s="13">
        <v>0</v>
      </c>
      <c r="AZ589" s="13">
        <v>0</v>
      </c>
      <c r="BA589" s="13">
        <v>0</v>
      </c>
      <c r="BB589" s="14">
        <f t="shared" si="9"/>
        <v>3</v>
      </c>
      <c r="BD589" s="13">
        <v>0</v>
      </c>
    </row>
    <row r="590" spans="1:56" ht="18" x14ac:dyDescent="0.25">
      <c r="A590" s="12">
        <v>2007</v>
      </c>
      <c r="B590" s="13" t="s">
        <v>67</v>
      </c>
      <c r="C590" s="13">
        <v>3</v>
      </c>
      <c r="D590" s="79">
        <v>9</v>
      </c>
      <c r="E590" s="13" t="s">
        <v>61</v>
      </c>
      <c r="F590" s="13" t="s">
        <v>56</v>
      </c>
      <c r="G590" s="13">
        <v>14.6</v>
      </c>
      <c r="H590" s="13">
        <v>0</v>
      </c>
      <c r="I590" s="13">
        <v>0</v>
      </c>
      <c r="J590" s="13">
        <v>0</v>
      </c>
      <c r="K590" s="53">
        <v>0</v>
      </c>
      <c r="L590" s="53">
        <v>0</v>
      </c>
      <c r="M590" s="13">
        <v>0</v>
      </c>
      <c r="N590" s="13">
        <v>0</v>
      </c>
      <c r="O590" s="13">
        <v>0</v>
      </c>
      <c r="P590" s="13">
        <v>0</v>
      </c>
      <c r="Q590" s="53">
        <v>0</v>
      </c>
      <c r="R590" s="13">
        <v>0</v>
      </c>
      <c r="S590" s="53">
        <v>0</v>
      </c>
      <c r="T590" s="13">
        <v>0</v>
      </c>
      <c r="U590" s="13">
        <v>0</v>
      </c>
      <c r="V590" s="13">
        <v>0</v>
      </c>
      <c r="W590" s="13">
        <v>0</v>
      </c>
      <c r="X590" s="53">
        <v>1</v>
      </c>
      <c r="Y590" s="53">
        <v>1</v>
      </c>
      <c r="Z590" s="52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/>
      <c r="AM590" s="13">
        <v>0</v>
      </c>
      <c r="AN590" s="13">
        <v>0</v>
      </c>
      <c r="AO590" s="13">
        <v>0</v>
      </c>
      <c r="AP590" s="13">
        <v>0</v>
      </c>
      <c r="AQ590" s="13">
        <v>0</v>
      </c>
      <c r="AR590" s="13">
        <v>0</v>
      </c>
      <c r="AS590" s="13">
        <v>0</v>
      </c>
      <c r="AT590" s="10">
        <v>0</v>
      </c>
      <c r="AU590" s="13">
        <v>0</v>
      </c>
      <c r="AV590" s="53">
        <v>0</v>
      </c>
      <c r="AW590" s="13">
        <v>0</v>
      </c>
      <c r="AX590" s="13">
        <v>0</v>
      </c>
      <c r="AY590" s="13">
        <v>0</v>
      </c>
      <c r="AZ590" s="13">
        <v>0</v>
      </c>
      <c r="BA590" s="13">
        <v>0</v>
      </c>
      <c r="BB590" s="14">
        <f t="shared" si="9"/>
        <v>2</v>
      </c>
      <c r="BD590" s="13">
        <v>0</v>
      </c>
    </row>
    <row r="591" spans="1:56" ht="18" x14ac:dyDescent="0.25">
      <c r="A591" s="12">
        <v>2007</v>
      </c>
      <c r="B591" s="13" t="s">
        <v>67</v>
      </c>
      <c r="C591" s="13">
        <v>3</v>
      </c>
      <c r="D591" s="79">
        <v>10</v>
      </c>
      <c r="E591" s="13" t="s">
        <v>61</v>
      </c>
      <c r="F591" s="13" t="s">
        <v>56</v>
      </c>
      <c r="G591" s="13">
        <v>14.6</v>
      </c>
      <c r="H591" s="13">
        <v>0</v>
      </c>
      <c r="I591" s="13">
        <v>0</v>
      </c>
      <c r="J591" s="13">
        <v>0</v>
      </c>
      <c r="K591" s="53">
        <v>0</v>
      </c>
      <c r="L591" s="53">
        <v>0</v>
      </c>
      <c r="M591" s="13">
        <v>0</v>
      </c>
      <c r="N591" s="13">
        <v>1</v>
      </c>
      <c r="O591" s="13">
        <v>0</v>
      </c>
      <c r="P591" s="13">
        <v>0</v>
      </c>
      <c r="Q591" s="53">
        <v>0</v>
      </c>
      <c r="R591" s="13">
        <v>0</v>
      </c>
      <c r="S591" s="53">
        <v>1</v>
      </c>
      <c r="T591" s="13">
        <v>0</v>
      </c>
      <c r="U591" s="13">
        <v>0</v>
      </c>
      <c r="V591" s="13">
        <v>0</v>
      </c>
      <c r="W591" s="13">
        <v>0</v>
      </c>
      <c r="X591" s="53">
        <v>1</v>
      </c>
      <c r="Y591" s="53">
        <v>0</v>
      </c>
      <c r="Z591" s="52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/>
      <c r="AM591" s="13">
        <v>0</v>
      </c>
      <c r="AN591" s="13">
        <v>0</v>
      </c>
      <c r="AO591" s="13">
        <v>0</v>
      </c>
      <c r="AP591" s="13">
        <v>0</v>
      </c>
      <c r="AQ591" s="13">
        <v>0</v>
      </c>
      <c r="AR591" s="13">
        <v>0</v>
      </c>
      <c r="AS591" s="13">
        <v>0</v>
      </c>
      <c r="AT591" s="10">
        <v>0</v>
      </c>
      <c r="AU591" s="13">
        <v>0</v>
      </c>
      <c r="AV591" s="5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4">
        <f t="shared" si="9"/>
        <v>3</v>
      </c>
      <c r="BD591" s="13">
        <v>0</v>
      </c>
    </row>
    <row r="592" spans="1:56" ht="18" x14ac:dyDescent="0.25">
      <c r="A592" s="12">
        <v>2007</v>
      </c>
      <c r="B592" s="13" t="s">
        <v>67</v>
      </c>
      <c r="C592" s="13">
        <v>4</v>
      </c>
      <c r="D592" s="79">
        <v>1</v>
      </c>
      <c r="E592" s="13" t="s">
        <v>61</v>
      </c>
      <c r="F592" s="13" t="s">
        <v>56</v>
      </c>
      <c r="G592" s="13">
        <v>13.1</v>
      </c>
      <c r="H592" s="13">
        <v>0</v>
      </c>
      <c r="I592" s="13">
        <v>0</v>
      </c>
      <c r="J592" s="13">
        <v>0</v>
      </c>
      <c r="K592" s="53">
        <v>0</v>
      </c>
      <c r="L592" s="53">
        <v>0</v>
      </c>
      <c r="M592" s="13">
        <v>0</v>
      </c>
      <c r="N592" s="13">
        <v>0</v>
      </c>
      <c r="O592" s="13">
        <v>0</v>
      </c>
      <c r="P592" s="13">
        <v>0</v>
      </c>
      <c r="Q592" s="53">
        <v>0</v>
      </c>
      <c r="R592" s="13">
        <v>0</v>
      </c>
      <c r="S592" s="53">
        <v>4</v>
      </c>
      <c r="T592" s="13">
        <v>0</v>
      </c>
      <c r="U592" s="13">
        <v>0</v>
      </c>
      <c r="V592" s="13">
        <v>0</v>
      </c>
      <c r="W592" s="13">
        <v>0</v>
      </c>
      <c r="X592" s="53">
        <v>1</v>
      </c>
      <c r="Y592" s="53">
        <v>0</v>
      </c>
      <c r="Z592" s="52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0</v>
      </c>
      <c r="AL592" s="13"/>
      <c r="AM592" s="13">
        <v>0</v>
      </c>
      <c r="AN592" s="13">
        <v>0</v>
      </c>
      <c r="AO592" s="13">
        <v>0</v>
      </c>
      <c r="AP592" s="13">
        <v>0</v>
      </c>
      <c r="AQ592" s="13">
        <v>0</v>
      </c>
      <c r="AR592" s="13">
        <v>0</v>
      </c>
      <c r="AS592" s="13">
        <v>0</v>
      </c>
      <c r="AT592" s="10">
        <v>0</v>
      </c>
      <c r="AU592" s="13">
        <v>0</v>
      </c>
      <c r="AV592" s="53">
        <v>0</v>
      </c>
      <c r="AW592" s="13">
        <v>0</v>
      </c>
      <c r="AX592" s="13">
        <v>0</v>
      </c>
      <c r="AY592" s="13">
        <v>0</v>
      </c>
      <c r="AZ592" s="13">
        <v>0</v>
      </c>
      <c r="BA592" s="13">
        <v>0</v>
      </c>
      <c r="BB592" s="14">
        <f t="shared" si="9"/>
        <v>5</v>
      </c>
      <c r="BD592" s="13">
        <v>0</v>
      </c>
    </row>
    <row r="593" spans="1:56" ht="18" x14ac:dyDescent="0.25">
      <c r="A593" s="12">
        <v>2007</v>
      </c>
      <c r="B593" s="13" t="s">
        <v>67</v>
      </c>
      <c r="C593" s="13">
        <v>4</v>
      </c>
      <c r="D593" s="79">
        <v>2</v>
      </c>
      <c r="E593" s="13" t="s">
        <v>61</v>
      </c>
      <c r="F593" s="13" t="s">
        <v>56</v>
      </c>
      <c r="G593" s="13">
        <v>13.1</v>
      </c>
      <c r="H593" s="13">
        <v>0</v>
      </c>
      <c r="I593" s="13">
        <v>0</v>
      </c>
      <c r="J593" s="13">
        <v>0</v>
      </c>
      <c r="K593" s="53">
        <v>0</v>
      </c>
      <c r="L593" s="53">
        <v>0</v>
      </c>
      <c r="M593" s="13">
        <v>0</v>
      </c>
      <c r="N593" s="13">
        <v>3</v>
      </c>
      <c r="O593" s="13">
        <v>0</v>
      </c>
      <c r="P593" s="13">
        <v>0</v>
      </c>
      <c r="Q593" s="53">
        <v>0</v>
      </c>
      <c r="R593" s="13">
        <v>0</v>
      </c>
      <c r="S593" s="53">
        <v>1</v>
      </c>
      <c r="T593" s="13">
        <v>0</v>
      </c>
      <c r="U593" s="13">
        <v>0</v>
      </c>
      <c r="V593" s="13">
        <v>0</v>
      </c>
      <c r="W593" s="13">
        <v>0</v>
      </c>
      <c r="X593" s="53">
        <v>0</v>
      </c>
      <c r="Y593" s="53">
        <v>0</v>
      </c>
      <c r="Z593" s="52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1</v>
      </c>
      <c r="AJ593" s="13">
        <v>0</v>
      </c>
      <c r="AK593" s="13">
        <v>0</v>
      </c>
      <c r="AL593" s="13"/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0">
        <v>0</v>
      </c>
      <c r="AU593" s="13">
        <v>0</v>
      </c>
      <c r="AV593" s="53">
        <v>0</v>
      </c>
      <c r="AW593" s="13">
        <v>0</v>
      </c>
      <c r="AX593" s="13">
        <v>0</v>
      </c>
      <c r="AY593" s="13">
        <v>0</v>
      </c>
      <c r="AZ593" s="13">
        <v>0</v>
      </c>
      <c r="BA593" s="13">
        <v>0</v>
      </c>
      <c r="BB593" s="14">
        <f t="shared" si="9"/>
        <v>5</v>
      </c>
      <c r="BD593" s="13">
        <v>0</v>
      </c>
    </row>
    <row r="594" spans="1:56" ht="18" x14ac:dyDescent="0.25">
      <c r="A594" s="12">
        <v>2007</v>
      </c>
      <c r="B594" s="13" t="s">
        <v>67</v>
      </c>
      <c r="C594" s="13">
        <v>4</v>
      </c>
      <c r="D594" s="79">
        <v>3</v>
      </c>
      <c r="E594" s="13" t="s">
        <v>61</v>
      </c>
      <c r="F594" s="13" t="s">
        <v>56</v>
      </c>
      <c r="G594" s="13">
        <v>13.1</v>
      </c>
      <c r="H594" s="13">
        <v>0</v>
      </c>
      <c r="I594" s="13">
        <v>1</v>
      </c>
      <c r="J594" s="13">
        <v>0</v>
      </c>
      <c r="K594" s="53">
        <v>0</v>
      </c>
      <c r="L594" s="53">
        <v>0</v>
      </c>
      <c r="M594" s="13">
        <v>0</v>
      </c>
      <c r="N594" s="13">
        <v>0</v>
      </c>
      <c r="O594" s="13">
        <v>0</v>
      </c>
      <c r="P594" s="13">
        <v>0</v>
      </c>
      <c r="Q594" s="53">
        <v>0</v>
      </c>
      <c r="R594" s="13">
        <v>0</v>
      </c>
      <c r="S594" s="53">
        <v>1</v>
      </c>
      <c r="T594" s="13">
        <v>0</v>
      </c>
      <c r="U594" s="13">
        <v>0</v>
      </c>
      <c r="V594" s="13">
        <v>0</v>
      </c>
      <c r="W594" s="13">
        <v>0</v>
      </c>
      <c r="X594" s="53">
        <v>2</v>
      </c>
      <c r="Y594" s="53">
        <v>0</v>
      </c>
      <c r="Z594" s="52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/>
      <c r="AM594" s="13">
        <v>0</v>
      </c>
      <c r="AN594" s="13">
        <v>0</v>
      </c>
      <c r="AO594" s="13">
        <v>0</v>
      </c>
      <c r="AP594" s="13">
        <v>0</v>
      </c>
      <c r="AQ594" s="13">
        <v>0</v>
      </c>
      <c r="AR594" s="13">
        <v>0</v>
      </c>
      <c r="AS594" s="13">
        <v>0</v>
      </c>
      <c r="AT594" s="10">
        <v>0</v>
      </c>
      <c r="AU594" s="13">
        <v>0</v>
      </c>
      <c r="AV594" s="53">
        <v>0</v>
      </c>
      <c r="AW594" s="13">
        <v>0</v>
      </c>
      <c r="AX594" s="13">
        <v>0</v>
      </c>
      <c r="AY594" s="13">
        <v>0</v>
      </c>
      <c r="AZ594" s="13">
        <v>0</v>
      </c>
      <c r="BA594" s="13">
        <v>0</v>
      </c>
      <c r="BB594" s="14">
        <f t="shared" si="9"/>
        <v>4</v>
      </c>
      <c r="BD594" s="13">
        <v>0</v>
      </c>
    </row>
    <row r="595" spans="1:56" ht="18" x14ac:dyDescent="0.25">
      <c r="A595" s="12">
        <v>2007</v>
      </c>
      <c r="B595" s="13" t="s">
        <v>67</v>
      </c>
      <c r="C595" s="13">
        <v>4</v>
      </c>
      <c r="D595" s="79">
        <v>4</v>
      </c>
      <c r="E595" s="13" t="s">
        <v>61</v>
      </c>
      <c r="F595" s="13" t="s">
        <v>56</v>
      </c>
      <c r="G595" s="13">
        <v>13.1</v>
      </c>
      <c r="H595" s="13">
        <v>0</v>
      </c>
      <c r="I595" s="13">
        <v>0</v>
      </c>
      <c r="J595" s="13">
        <v>0</v>
      </c>
      <c r="K595" s="53">
        <v>0</v>
      </c>
      <c r="L595" s="53">
        <v>0</v>
      </c>
      <c r="M595" s="13">
        <v>0</v>
      </c>
      <c r="N595" s="13">
        <v>1</v>
      </c>
      <c r="O595" s="13">
        <v>0</v>
      </c>
      <c r="P595" s="13">
        <v>0</v>
      </c>
      <c r="Q595" s="53">
        <v>0</v>
      </c>
      <c r="R595" s="13">
        <v>0</v>
      </c>
      <c r="S595" s="53">
        <v>0</v>
      </c>
      <c r="T595" s="13">
        <v>0</v>
      </c>
      <c r="U595" s="13">
        <v>0</v>
      </c>
      <c r="V595" s="13">
        <v>0</v>
      </c>
      <c r="W595" s="13">
        <v>0</v>
      </c>
      <c r="X595" s="53">
        <v>0</v>
      </c>
      <c r="Y595" s="53">
        <v>0</v>
      </c>
      <c r="Z595" s="52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/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0">
        <v>0</v>
      </c>
      <c r="AU595" s="13">
        <v>0</v>
      </c>
      <c r="AV595" s="5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4">
        <f t="shared" si="9"/>
        <v>1</v>
      </c>
      <c r="BD595" s="13">
        <v>0</v>
      </c>
    </row>
    <row r="596" spans="1:56" ht="18" x14ac:dyDescent="0.25">
      <c r="A596" s="12">
        <v>2007</v>
      </c>
      <c r="B596" s="13" t="s">
        <v>67</v>
      </c>
      <c r="C596" s="13">
        <v>4</v>
      </c>
      <c r="D596" s="79">
        <v>5</v>
      </c>
      <c r="E596" s="13" t="s">
        <v>61</v>
      </c>
      <c r="F596" s="13" t="s">
        <v>56</v>
      </c>
      <c r="G596" s="13">
        <v>13.1</v>
      </c>
      <c r="H596" s="13">
        <v>0</v>
      </c>
      <c r="I596" s="13">
        <v>0</v>
      </c>
      <c r="J596" s="13">
        <v>0</v>
      </c>
      <c r="K596" s="53">
        <v>0</v>
      </c>
      <c r="L596" s="53">
        <v>0</v>
      </c>
      <c r="M596" s="13">
        <v>0</v>
      </c>
      <c r="N596" s="13">
        <v>2</v>
      </c>
      <c r="O596" s="13">
        <v>0</v>
      </c>
      <c r="P596" s="13">
        <v>0</v>
      </c>
      <c r="Q596" s="53">
        <v>0</v>
      </c>
      <c r="R596" s="13">
        <v>0</v>
      </c>
      <c r="S596" s="53">
        <v>3</v>
      </c>
      <c r="T596" s="13">
        <v>0</v>
      </c>
      <c r="U596" s="13">
        <v>0</v>
      </c>
      <c r="V596" s="13">
        <v>1</v>
      </c>
      <c r="W596" s="13">
        <v>0</v>
      </c>
      <c r="X596" s="53">
        <v>1</v>
      </c>
      <c r="Y596" s="53">
        <v>0</v>
      </c>
      <c r="Z596" s="52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/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0</v>
      </c>
      <c r="AS596" s="13">
        <v>0</v>
      </c>
      <c r="AT596" s="10">
        <v>0</v>
      </c>
      <c r="AU596" s="13">
        <v>0</v>
      </c>
      <c r="AV596" s="53">
        <v>0</v>
      </c>
      <c r="AW596" s="13">
        <v>0</v>
      </c>
      <c r="AX596" s="13">
        <v>0</v>
      </c>
      <c r="AY596" s="13">
        <v>0</v>
      </c>
      <c r="AZ596" s="13">
        <v>0</v>
      </c>
      <c r="BA596" s="13">
        <v>0</v>
      </c>
      <c r="BB596" s="14">
        <f t="shared" si="9"/>
        <v>7</v>
      </c>
      <c r="BD596" s="13">
        <v>0</v>
      </c>
    </row>
    <row r="597" spans="1:56" ht="18" x14ac:dyDescent="0.25">
      <c r="A597" s="12">
        <v>2007</v>
      </c>
      <c r="B597" s="13" t="s">
        <v>67</v>
      </c>
      <c r="C597" s="13">
        <v>4</v>
      </c>
      <c r="D597" s="79">
        <v>6</v>
      </c>
      <c r="E597" s="13" t="s">
        <v>61</v>
      </c>
      <c r="F597" s="13" t="s">
        <v>56</v>
      </c>
      <c r="G597" s="13">
        <v>13.4</v>
      </c>
      <c r="H597" s="13">
        <v>0</v>
      </c>
      <c r="I597" s="13">
        <v>0</v>
      </c>
      <c r="J597" s="13">
        <v>0</v>
      </c>
      <c r="K597" s="53">
        <v>0</v>
      </c>
      <c r="L597" s="53">
        <v>0</v>
      </c>
      <c r="M597" s="13">
        <v>0</v>
      </c>
      <c r="N597" s="13">
        <v>0</v>
      </c>
      <c r="O597" s="13">
        <v>0</v>
      </c>
      <c r="P597" s="13">
        <v>0</v>
      </c>
      <c r="Q597" s="53">
        <v>0</v>
      </c>
      <c r="R597" s="13">
        <v>0</v>
      </c>
      <c r="S597" s="53">
        <v>0</v>
      </c>
      <c r="T597" s="13">
        <v>0</v>
      </c>
      <c r="U597" s="13">
        <v>0</v>
      </c>
      <c r="V597" s="13">
        <v>0</v>
      </c>
      <c r="W597" s="13">
        <v>0</v>
      </c>
      <c r="X597" s="53">
        <v>0</v>
      </c>
      <c r="Y597" s="53">
        <v>0</v>
      </c>
      <c r="Z597" s="52">
        <v>0</v>
      </c>
      <c r="AA597" s="13">
        <v>0</v>
      </c>
      <c r="AB597" s="13">
        <v>0</v>
      </c>
      <c r="AC597" s="13">
        <v>0</v>
      </c>
      <c r="AD597" s="13">
        <v>1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/>
      <c r="AM597" s="13">
        <v>0</v>
      </c>
      <c r="AN597" s="13">
        <v>0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0">
        <v>0</v>
      </c>
      <c r="AU597" s="13">
        <v>0</v>
      </c>
      <c r="AV597" s="53">
        <v>0</v>
      </c>
      <c r="AW597" s="13">
        <v>0</v>
      </c>
      <c r="AX597" s="13">
        <v>0</v>
      </c>
      <c r="AY597" s="13">
        <v>0</v>
      </c>
      <c r="AZ597" s="13">
        <v>0</v>
      </c>
      <c r="BA597" s="13">
        <v>0</v>
      </c>
      <c r="BB597" s="14">
        <f t="shared" si="9"/>
        <v>1</v>
      </c>
      <c r="BD597" s="13">
        <v>0</v>
      </c>
    </row>
    <row r="598" spans="1:56" ht="18" x14ac:dyDescent="0.25">
      <c r="A598" s="12">
        <v>2007</v>
      </c>
      <c r="B598" s="13" t="s">
        <v>67</v>
      </c>
      <c r="C598" s="13">
        <v>4</v>
      </c>
      <c r="D598" s="79">
        <v>7</v>
      </c>
      <c r="E598" s="13" t="s">
        <v>61</v>
      </c>
      <c r="F598" s="13" t="s">
        <v>56</v>
      </c>
      <c r="G598" s="13">
        <v>13.4</v>
      </c>
      <c r="H598" s="13">
        <v>0</v>
      </c>
      <c r="I598" s="13">
        <v>0</v>
      </c>
      <c r="J598" s="13">
        <v>0</v>
      </c>
      <c r="K598" s="53">
        <v>0</v>
      </c>
      <c r="L598" s="53">
        <v>0</v>
      </c>
      <c r="M598" s="13">
        <v>0</v>
      </c>
      <c r="N598" s="13">
        <v>0</v>
      </c>
      <c r="O598" s="13">
        <v>0</v>
      </c>
      <c r="P598" s="13">
        <v>0</v>
      </c>
      <c r="Q598" s="53">
        <v>0</v>
      </c>
      <c r="R598" s="13">
        <v>0</v>
      </c>
      <c r="S598" s="53">
        <v>0</v>
      </c>
      <c r="T598" s="13">
        <v>0</v>
      </c>
      <c r="U598" s="13">
        <v>0</v>
      </c>
      <c r="V598" s="13">
        <v>0</v>
      </c>
      <c r="W598" s="13">
        <v>0</v>
      </c>
      <c r="X598" s="53">
        <v>0</v>
      </c>
      <c r="Y598" s="53">
        <v>0</v>
      </c>
      <c r="Z598" s="52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/>
      <c r="AM598" s="13">
        <v>0</v>
      </c>
      <c r="AN598" s="13">
        <v>0</v>
      </c>
      <c r="AO598" s="13">
        <v>0</v>
      </c>
      <c r="AP598" s="13">
        <v>0</v>
      </c>
      <c r="AQ598" s="13">
        <v>0</v>
      </c>
      <c r="AR598" s="13">
        <v>0</v>
      </c>
      <c r="AS598" s="13">
        <v>0</v>
      </c>
      <c r="AT598" s="10">
        <v>0</v>
      </c>
      <c r="AU598" s="13">
        <v>0</v>
      </c>
      <c r="AV598" s="53">
        <v>0</v>
      </c>
      <c r="AW598" s="13">
        <v>0</v>
      </c>
      <c r="AX598" s="13">
        <v>0</v>
      </c>
      <c r="AY598" s="13">
        <v>0</v>
      </c>
      <c r="AZ598" s="13">
        <v>0</v>
      </c>
      <c r="BA598" s="13">
        <v>0</v>
      </c>
      <c r="BB598" s="14">
        <f t="shared" si="9"/>
        <v>0</v>
      </c>
      <c r="BD598" s="13">
        <v>0</v>
      </c>
    </row>
    <row r="599" spans="1:56" ht="18" x14ac:dyDescent="0.25">
      <c r="A599" s="12">
        <v>2007</v>
      </c>
      <c r="B599" s="13" t="s">
        <v>67</v>
      </c>
      <c r="C599" s="13">
        <v>4</v>
      </c>
      <c r="D599" s="79">
        <v>8</v>
      </c>
      <c r="E599" s="13" t="s">
        <v>61</v>
      </c>
      <c r="F599" s="13" t="s">
        <v>56</v>
      </c>
      <c r="G599" s="13">
        <v>11.9</v>
      </c>
      <c r="H599" s="13">
        <v>0</v>
      </c>
      <c r="I599" s="13">
        <v>0</v>
      </c>
      <c r="J599" s="13">
        <v>0</v>
      </c>
      <c r="K599" s="53">
        <v>0</v>
      </c>
      <c r="L599" s="53">
        <v>0</v>
      </c>
      <c r="M599" s="13">
        <v>0</v>
      </c>
      <c r="N599" s="13">
        <v>1</v>
      </c>
      <c r="O599" s="13">
        <v>0</v>
      </c>
      <c r="P599" s="13">
        <v>0</v>
      </c>
      <c r="Q599" s="53">
        <v>0</v>
      </c>
      <c r="R599" s="13">
        <v>0</v>
      </c>
      <c r="S599" s="53">
        <v>1</v>
      </c>
      <c r="T599" s="13">
        <v>0</v>
      </c>
      <c r="U599" s="13">
        <v>0</v>
      </c>
      <c r="V599" s="13">
        <v>0</v>
      </c>
      <c r="W599" s="13">
        <v>0</v>
      </c>
      <c r="X599" s="53">
        <v>0</v>
      </c>
      <c r="Y599" s="53">
        <v>1</v>
      </c>
      <c r="Z599" s="52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0</v>
      </c>
      <c r="AL599" s="13"/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0</v>
      </c>
      <c r="AT599" s="10">
        <v>0</v>
      </c>
      <c r="AU599" s="13">
        <v>0</v>
      </c>
      <c r="AV599" s="53">
        <v>0</v>
      </c>
      <c r="AW599" s="13">
        <v>0</v>
      </c>
      <c r="AX599" s="13">
        <v>0</v>
      </c>
      <c r="AY599" s="13">
        <v>0</v>
      </c>
      <c r="AZ599" s="13">
        <v>0</v>
      </c>
      <c r="BA599" s="13">
        <v>0</v>
      </c>
      <c r="BB599" s="14">
        <f t="shared" si="9"/>
        <v>3</v>
      </c>
      <c r="BD599" s="13">
        <v>0</v>
      </c>
    </row>
    <row r="600" spans="1:56" ht="18" x14ac:dyDescent="0.25">
      <c r="A600" s="12">
        <v>2007</v>
      </c>
      <c r="B600" s="13" t="s">
        <v>67</v>
      </c>
      <c r="C600" s="13">
        <v>4</v>
      </c>
      <c r="D600" s="79">
        <v>9</v>
      </c>
      <c r="E600" s="13" t="s">
        <v>61</v>
      </c>
      <c r="F600" s="13" t="s">
        <v>56</v>
      </c>
      <c r="G600" s="13">
        <v>11.9</v>
      </c>
      <c r="H600" s="13">
        <v>0</v>
      </c>
      <c r="I600" s="13">
        <v>0</v>
      </c>
      <c r="J600" s="13">
        <v>0</v>
      </c>
      <c r="K600" s="53">
        <v>0</v>
      </c>
      <c r="L600" s="53">
        <v>0</v>
      </c>
      <c r="M600" s="13">
        <v>0</v>
      </c>
      <c r="N600" s="13">
        <v>0</v>
      </c>
      <c r="O600" s="13">
        <v>0</v>
      </c>
      <c r="P600" s="13">
        <v>0</v>
      </c>
      <c r="Q600" s="53">
        <v>0</v>
      </c>
      <c r="R600" s="13">
        <v>0</v>
      </c>
      <c r="S600" s="53">
        <v>0</v>
      </c>
      <c r="T600" s="13">
        <v>0</v>
      </c>
      <c r="U600" s="13">
        <v>0</v>
      </c>
      <c r="V600" s="13">
        <v>0</v>
      </c>
      <c r="W600" s="13">
        <v>0</v>
      </c>
      <c r="X600" s="53">
        <v>0</v>
      </c>
      <c r="Y600" s="53">
        <v>0</v>
      </c>
      <c r="Z600" s="52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/>
      <c r="AM600" s="13">
        <v>0</v>
      </c>
      <c r="AN600" s="13">
        <v>0</v>
      </c>
      <c r="AO600" s="13">
        <v>0</v>
      </c>
      <c r="AP600" s="13">
        <v>0</v>
      </c>
      <c r="AQ600" s="13">
        <v>0</v>
      </c>
      <c r="AR600" s="13">
        <v>0</v>
      </c>
      <c r="AS600" s="13">
        <v>0</v>
      </c>
      <c r="AT600" s="10">
        <v>0</v>
      </c>
      <c r="AU600" s="13">
        <v>0</v>
      </c>
      <c r="AV600" s="53">
        <v>0</v>
      </c>
      <c r="AW600" s="13">
        <v>0</v>
      </c>
      <c r="AX600" s="13">
        <v>0</v>
      </c>
      <c r="AY600" s="13">
        <v>0</v>
      </c>
      <c r="AZ600" s="13">
        <v>0</v>
      </c>
      <c r="BA600" s="13">
        <v>0</v>
      </c>
      <c r="BB600" s="14">
        <f t="shared" si="9"/>
        <v>0</v>
      </c>
      <c r="BD600" s="13">
        <v>0</v>
      </c>
    </row>
    <row r="601" spans="1:56" ht="18" x14ac:dyDescent="0.25">
      <c r="A601" s="12">
        <v>2007</v>
      </c>
      <c r="B601" s="13" t="s">
        <v>67</v>
      </c>
      <c r="C601" s="13">
        <v>4</v>
      </c>
      <c r="D601" s="79">
        <v>10</v>
      </c>
      <c r="E601" s="13" t="s">
        <v>61</v>
      </c>
      <c r="F601" s="13" t="s">
        <v>56</v>
      </c>
      <c r="G601" s="13">
        <v>11.9</v>
      </c>
      <c r="H601" s="13">
        <v>0</v>
      </c>
      <c r="I601" s="13">
        <v>0</v>
      </c>
      <c r="J601" s="13">
        <v>0</v>
      </c>
      <c r="K601" s="53">
        <v>0</v>
      </c>
      <c r="L601" s="53">
        <v>0</v>
      </c>
      <c r="M601" s="13">
        <v>0</v>
      </c>
      <c r="N601" s="13">
        <v>2</v>
      </c>
      <c r="O601" s="13">
        <v>0</v>
      </c>
      <c r="P601" s="13">
        <v>0</v>
      </c>
      <c r="Q601" s="53">
        <v>0</v>
      </c>
      <c r="R601" s="13">
        <v>0</v>
      </c>
      <c r="S601" s="53">
        <v>3</v>
      </c>
      <c r="T601" s="13">
        <v>0</v>
      </c>
      <c r="U601" s="13">
        <v>0</v>
      </c>
      <c r="V601" s="13">
        <v>0</v>
      </c>
      <c r="W601" s="13">
        <v>0</v>
      </c>
      <c r="X601" s="53">
        <v>0</v>
      </c>
      <c r="Y601" s="53">
        <v>0</v>
      </c>
      <c r="Z601" s="52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/>
      <c r="AM601" s="13">
        <v>0</v>
      </c>
      <c r="AN601" s="13">
        <v>0</v>
      </c>
      <c r="AO601" s="13">
        <v>0</v>
      </c>
      <c r="AP601" s="13">
        <v>0</v>
      </c>
      <c r="AQ601" s="13">
        <v>0</v>
      </c>
      <c r="AR601" s="13">
        <v>0</v>
      </c>
      <c r="AS601" s="13">
        <v>0</v>
      </c>
      <c r="AT601" s="10">
        <v>0</v>
      </c>
      <c r="AU601" s="13">
        <v>0</v>
      </c>
      <c r="AV601" s="53">
        <v>0</v>
      </c>
      <c r="AW601" s="13">
        <v>0</v>
      </c>
      <c r="AX601" s="13">
        <v>0</v>
      </c>
      <c r="AY601" s="13">
        <v>0</v>
      </c>
      <c r="AZ601" s="13">
        <v>0</v>
      </c>
      <c r="BA601" s="13">
        <v>0</v>
      </c>
      <c r="BB601" s="14">
        <f t="shared" si="9"/>
        <v>5</v>
      </c>
      <c r="BD601" s="13">
        <v>0</v>
      </c>
    </row>
    <row r="602" spans="1:56" ht="18" x14ac:dyDescent="0.25">
      <c r="A602" s="12">
        <v>2007</v>
      </c>
      <c r="B602" s="13" t="s">
        <v>67</v>
      </c>
      <c r="C602" s="13">
        <v>5</v>
      </c>
      <c r="D602" s="79">
        <v>1</v>
      </c>
      <c r="E602" s="13" t="s">
        <v>61</v>
      </c>
      <c r="F602" s="13" t="s">
        <v>56</v>
      </c>
      <c r="G602" s="13">
        <v>12.2</v>
      </c>
      <c r="H602" s="13">
        <v>0</v>
      </c>
      <c r="I602" s="13">
        <v>0</v>
      </c>
      <c r="J602" s="13">
        <v>0</v>
      </c>
      <c r="K602" s="53">
        <v>0</v>
      </c>
      <c r="L602" s="53">
        <v>0</v>
      </c>
      <c r="M602" s="13">
        <v>0</v>
      </c>
      <c r="N602" s="13">
        <v>2</v>
      </c>
      <c r="O602" s="13">
        <v>0</v>
      </c>
      <c r="P602" s="13">
        <v>0</v>
      </c>
      <c r="Q602" s="53">
        <v>0</v>
      </c>
      <c r="R602" s="13">
        <v>0</v>
      </c>
      <c r="S602" s="53">
        <v>0</v>
      </c>
      <c r="T602" s="13">
        <v>0</v>
      </c>
      <c r="U602" s="13">
        <v>0</v>
      </c>
      <c r="V602" s="13">
        <v>0</v>
      </c>
      <c r="W602" s="13">
        <v>0</v>
      </c>
      <c r="X602" s="53">
        <v>0</v>
      </c>
      <c r="Y602" s="53">
        <v>0</v>
      </c>
      <c r="Z602" s="52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/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1</v>
      </c>
      <c r="AT602" s="10">
        <v>0</v>
      </c>
      <c r="AU602" s="13">
        <v>0</v>
      </c>
      <c r="AV602" s="53">
        <v>0</v>
      </c>
      <c r="AW602" s="13">
        <v>0</v>
      </c>
      <c r="AX602" s="13">
        <v>0</v>
      </c>
      <c r="AY602" s="13">
        <v>0</v>
      </c>
      <c r="AZ602" s="13">
        <v>0</v>
      </c>
      <c r="BA602" s="13">
        <v>0</v>
      </c>
      <c r="BB602" s="14">
        <f t="shared" si="9"/>
        <v>3</v>
      </c>
      <c r="BD602" s="13">
        <v>0</v>
      </c>
    </row>
    <row r="603" spans="1:56" ht="18" x14ac:dyDescent="0.25">
      <c r="A603" s="12">
        <v>2007</v>
      </c>
      <c r="B603" s="13" t="s">
        <v>67</v>
      </c>
      <c r="C603" s="13">
        <v>5</v>
      </c>
      <c r="D603" s="79">
        <v>2</v>
      </c>
      <c r="E603" s="13" t="s">
        <v>61</v>
      </c>
      <c r="F603" s="13" t="s">
        <v>56</v>
      </c>
      <c r="G603" s="13">
        <v>12.2</v>
      </c>
      <c r="H603" s="13">
        <v>0</v>
      </c>
      <c r="I603" s="13">
        <v>0</v>
      </c>
      <c r="J603" s="13">
        <v>0</v>
      </c>
      <c r="K603" s="53">
        <v>0</v>
      </c>
      <c r="L603" s="53">
        <v>1</v>
      </c>
      <c r="M603" s="13">
        <v>0</v>
      </c>
      <c r="N603" s="13">
        <v>1</v>
      </c>
      <c r="O603" s="13">
        <v>0</v>
      </c>
      <c r="P603" s="13">
        <v>0</v>
      </c>
      <c r="Q603" s="53">
        <v>0</v>
      </c>
      <c r="R603" s="13">
        <v>0</v>
      </c>
      <c r="S603" s="53">
        <v>0</v>
      </c>
      <c r="T603" s="13">
        <v>0</v>
      </c>
      <c r="U603" s="13">
        <v>0</v>
      </c>
      <c r="V603" s="13">
        <v>0</v>
      </c>
      <c r="W603" s="13">
        <v>0</v>
      </c>
      <c r="X603" s="53">
        <v>0</v>
      </c>
      <c r="Y603" s="53">
        <v>0</v>
      </c>
      <c r="Z603" s="52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/>
      <c r="AM603" s="13">
        <v>0</v>
      </c>
      <c r="AN603" s="13">
        <v>1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0">
        <v>0</v>
      </c>
      <c r="AU603" s="13">
        <v>0</v>
      </c>
      <c r="AV603" s="5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4">
        <f t="shared" si="9"/>
        <v>3</v>
      </c>
      <c r="BD603" s="13">
        <v>0</v>
      </c>
    </row>
    <row r="604" spans="1:56" ht="18" x14ac:dyDescent="0.25">
      <c r="A604" s="12">
        <v>2007</v>
      </c>
      <c r="B604" s="13" t="s">
        <v>67</v>
      </c>
      <c r="C604" s="13">
        <v>5</v>
      </c>
      <c r="D604" s="79">
        <v>3</v>
      </c>
      <c r="E604" s="13" t="s">
        <v>61</v>
      </c>
      <c r="F604" s="13" t="s">
        <v>56</v>
      </c>
      <c r="G604" s="13">
        <v>12.2</v>
      </c>
      <c r="H604" s="13">
        <v>0</v>
      </c>
      <c r="I604" s="13">
        <v>0</v>
      </c>
      <c r="J604" s="13">
        <v>0</v>
      </c>
      <c r="K604" s="53">
        <v>0</v>
      </c>
      <c r="L604" s="53">
        <v>1</v>
      </c>
      <c r="M604" s="13">
        <v>0</v>
      </c>
      <c r="N604" s="13">
        <v>0</v>
      </c>
      <c r="O604" s="13">
        <v>0</v>
      </c>
      <c r="P604" s="13">
        <v>0</v>
      </c>
      <c r="Q604" s="53">
        <v>0</v>
      </c>
      <c r="R604" s="13">
        <v>0</v>
      </c>
      <c r="S604" s="53">
        <v>2</v>
      </c>
      <c r="T604" s="13">
        <v>0</v>
      </c>
      <c r="U604" s="13">
        <v>0</v>
      </c>
      <c r="V604" s="13">
        <v>0</v>
      </c>
      <c r="W604" s="13">
        <v>0</v>
      </c>
      <c r="X604" s="53">
        <v>0</v>
      </c>
      <c r="Y604" s="53">
        <v>0</v>
      </c>
      <c r="Z604" s="52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/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0">
        <v>0</v>
      </c>
      <c r="AU604" s="13">
        <v>0</v>
      </c>
      <c r="AV604" s="53">
        <v>0</v>
      </c>
      <c r="AW604" s="13">
        <v>0</v>
      </c>
      <c r="AX604" s="13">
        <v>0</v>
      </c>
      <c r="AY604" s="13">
        <v>0</v>
      </c>
      <c r="AZ604" s="13">
        <v>0</v>
      </c>
      <c r="BA604" s="13">
        <v>0</v>
      </c>
      <c r="BB604" s="14">
        <f t="shared" si="9"/>
        <v>3</v>
      </c>
      <c r="BD604" s="13">
        <v>0</v>
      </c>
    </row>
    <row r="605" spans="1:56" ht="18" x14ac:dyDescent="0.25">
      <c r="A605" s="12">
        <v>2007</v>
      </c>
      <c r="B605" s="13" t="s">
        <v>67</v>
      </c>
      <c r="C605" s="13">
        <v>5</v>
      </c>
      <c r="D605" s="79">
        <v>4</v>
      </c>
      <c r="E605" s="13" t="s">
        <v>61</v>
      </c>
      <c r="F605" s="13" t="s">
        <v>56</v>
      </c>
      <c r="G605" s="13">
        <v>12.2</v>
      </c>
      <c r="H605" s="13">
        <v>0</v>
      </c>
      <c r="I605" s="13">
        <v>0</v>
      </c>
      <c r="J605" s="13">
        <v>0</v>
      </c>
      <c r="K605" s="53">
        <v>0</v>
      </c>
      <c r="L605" s="53">
        <v>0</v>
      </c>
      <c r="M605" s="13">
        <v>0</v>
      </c>
      <c r="N605" s="13">
        <v>2</v>
      </c>
      <c r="O605" s="13">
        <v>0</v>
      </c>
      <c r="P605" s="13">
        <v>0</v>
      </c>
      <c r="Q605" s="53">
        <v>0</v>
      </c>
      <c r="R605" s="13">
        <v>0</v>
      </c>
      <c r="S605" s="53">
        <v>1</v>
      </c>
      <c r="T605" s="13">
        <v>0</v>
      </c>
      <c r="U605" s="13">
        <v>0</v>
      </c>
      <c r="V605" s="13">
        <v>0</v>
      </c>
      <c r="W605" s="13">
        <v>0</v>
      </c>
      <c r="X605" s="53">
        <v>0</v>
      </c>
      <c r="Y605" s="53">
        <v>0</v>
      </c>
      <c r="Z605" s="52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1</v>
      </c>
      <c r="AH605" s="13">
        <v>0</v>
      </c>
      <c r="AI605" s="13">
        <v>0</v>
      </c>
      <c r="AJ605" s="13">
        <v>0</v>
      </c>
      <c r="AK605" s="13">
        <v>0</v>
      </c>
      <c r="AL605" s="13"/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0">
        <v>0</v>
      </c>
      <c r="AU605" s="13">
        <v>0</v>
      </c>
      <c r="AV605" s="53">
        <v>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4">
        <f t="shared" si="9"/>
        <v>4</v>
      </c>
      <c r="BD605" s="13">
        <v>0</v>
      </c>
    </row>
    <row r="606" spans="1:56" ht="18" x14ac:dyDescent="0.25">
      <c r="A606" s="12">
        <v>2007</v>
      </c>
      <c r="B606" s="13" t="s">
        <v>67</v>
      </c>
      <c r="C606" s="13">
        <v>5</v>
      </c>
      <c r="D606" s="79">
        <v>5</v>
      </c>
      <c r="E606" s="13" t="s">
        <v>61</v>
      </c>
      <c r="F606" s="13" t="s">
        <v>56</v>
      </c>
      <c r="G606" s="13">
        <v>12.2</v>
      </c>
      <c r="H606" s="13">
        <v>0</v>
      </c>
      <c r="I606" s="13">
        <v>0</v>
      </c>
      <c r="J606" s="13">
        <v>0</v>
      </c>
      <c r="K606" s="53">
        <v>0</v>
      </c>
      <c r="L606" s="53">
        <v>0</v>
      </c>
      <c r="M606" s="13">
        <v>0</v>
      </c>
      <c r="N606" s="13">
        <v>3</v>
      </c>
      <c r="O606" s="13">
        <v>0</v>
      </c>
      <c r="P606" s="13">
        <v>0</v>
      </c>
      <c r="Q606" s="53">
        <v>0</v>
      </c>
      <c r="R606" s="13">
        <v>0</v>
      </c>
      <c r="S606" s="53">
        <v>1</v>
      </c>
      <c r="T606" s="13">
        <v>0</v>
      </c>
      <c r="U606" s="13">
        <v>0</v>
      </c>
      <c r="V606" s="13">
        <v>0</v>
      </c>
      <c r="W606" s="13">
        <v>0</v>
      </c>
      <c r="X606" s="53">
        <v>0</v>
      </c>
      <c r="Y606" s="53">
        <v>0</v>
      </c>
      <c r="Z606" s="52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/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0">
        <v>0</v>
      </c>
      <c r="AU606" s="13">
        <v>0</v>
      </c>
      <c r="AV606" s="53">
        <v>0</v>
      </c>
      <c r="AW606" s="13">
        <v>0</v>
      </c>
      <c r="AX606" s="13">
        <v>0</v>
      </c>
      <c r="AY606" s="13">
        <v>0</v>
      </c>
      <c r="AZ606" s="13">
        <v>0</v>
      </c>
      <c r="BA606" s="13">
        <v>0</v>
      </c>
      <c r="BB606" s="14">
        <f t="shared" si="9"/>
        <v>4</v>
      </c>
      <c r="BD606" s="13">
        <v>0</v>
      </c>
    </row>
    <row r="607" spans="1:56" ht="18" x14ac:dyDescent="0.25">
      <c r="A607" s="12">
        <v>2007</v>
      </c>
      <c r="B607" s="13" t="s">
        <v>67</v>
      </c>
      <c r="C607" s="13">
        <v>5</v>
      </c>
      <c r="D607" s="79">
        <v>6</v>
      </c>
      <c r="E607" s="13" t="s">
        <v>61</v>
      </c>
      <c r="F607" s="13" t="s">
        <v>56</v>
      </c>
      <c r="G607" s="13">
        <v>12.2</v>
      </c>
      <c r="H607" s="13">
        <v>0</v>
      </c>
      <c r="I607" s="13">
        <v>0</v>
      </c>
      <c r="J607" s="13">
        <v>0</v>
      </c>
      <c r="K607" s="53">
        <v>0</v>
      </c>
      <c r="L607" s="53">
        <v>0</v>
      </c>
      <c r="M607" s="13">
        <v>0</v>
      </c>
      <c r="N607" s="13">
        <v>1</v>
      </c>
      <c r="O607" s="13">
        <v>0</v>
      </c>
      <c r="P607" s="13">
        <v>0</v>
      </c>
      <c r="Q607" s="53">
        <v>0</v>
      </c>
      <c r="R607" s="13">
        <v>0</v>
      </c>
      <c r="S607" s="53">
        <v>0</v>
      </c>
      <c r="T607" s="13">
        <v>0</v>
      </c>
      <c r="U607" s="13">
        <v>0</v>
      </c>
      <c r="V607" s="13">
        <v>0</v>
      </c>
      <c r="W607" s="13">
        <v>0</v>
      </c>
      <c r="X607" s="53">
        <v>0</v>
      </c>
      <c r="Y607" s="53">
        <v>0</v>
      </c>
      <c r="Z607" s="52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0</v>
      </c>
      <c r="AL607" s="13"/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0">
        <v>0</v>
      </c>
      <c r="AU607" s="13">
        <v>0</v>
      </c>
      <c r="AV607" s="53">
        <v>0</v>
      </c>
      <c r="AW607" s="13">
        <v>0</v>
      </c>
      <c r="AX607" s="13">
        <v>0</v>
      </c>
      <c r="AY607" s="13">
        <v>0</v>
      </c>
      <c r="AZ607" s="13">
        <v>0</v>
      </c>
      <c r="BA607" s="13">
        <v>0</v>
      </c>
      <c r="BB607" s="14">
        <f t="shared" si="9"/>
        <v>1</v>
      </c>
      <c r="BD607" s="13">
        <v>0</v>
      </c>
    </row>
    <row r="608" spans="1:56" ht="18" x14ac:dyDescent="0.25">
      <c r="A608" s="12">
        <v>2007</v>
      </c>
      <c r="B608" s="13" t="s">
        <v>67</v>
      </c>
      <c r="C608" s="13">
        <v>5</v>
      </c>
      <c r="D608" s="79">
        <v>7</v>
      </c>
      <c r="E608" s="13" t="s">
        <v>61</v>
      </c>
      <c r="F608" s="13" t="s">
        <v>56</v>
      </c>
      <c r="G608" s="13">
        <v>12.2</v>
      </c>
      <c r="H608" s="13">
        <v>0</v>
      </c>
      <c r="I608" s="13">
        <v>0</v>
      </c>
      <c r="J608" s="13">
        <v>0</v>
      </c>
      <c r="K608" s="53">
        <v>0</v>
      </c>
      <c r="L608" s="53">
        <v>0</v>
      </c>
      <c r="M608" s="13">
        <v>0</v>
      </c>
      <c r="N608" s="13">
        <v>1</v>
      </c>
      <c r="O608" s="13">
        <v>0</v>
      </c>
      <c r="P608" s="13">
        <v>0</v>
      </c>
      <c r="Q608" s="53">
        <v>0</v>
      </c>
      <c r="R608" s="13">
        <v>0</v>
      </c>
      <c r="S608" s="53">
        <v>2</v>
      </c>
      <c r="T608" s="13">
        <v>0</v>
      </c>
      <c r="U608" s="13">
        <v>0</v>
      </c>
      <c r="V608" s="13">
        <v>0</v>
      </c>
      <c r="W608" s="13">
        <v>0</v>
      </c>
      <c r="X608" s="53">
        <v>1</v>
      </c>
      <c r="Y608" s="53">
        <v>0</v>
      </c>
      <c r="Z608" s="52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/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0">
        <v>0</v>
      </c>
      <c r="AU608" s="13">
        <v>0</v>
      </c>
      <c r="AV608" s="53">
        <v>0</v>
      </c>
      <c r="AW608" s="13">
        <v>0</v>
      </c>
      <c r="AX608" s="13">
        <v>0</v>
      </c>
      <c r="AY608" s="13">
        <v>0</v>
      </c>
      <c r="AZ608" s="13">
        <v>0</v>
      </c>
      <c r="BA608" s="13">
        <v>0</v>
      </c>
      <c r="BB608" s="14">
        <f t="shared" si="9"/>
        <v>4</v>
      </c>
      <c r="BD608" s="13">
        <v>0</v>
      </c>
    </row>
    <row r="609" spans="1:56" ht="18" x14ac:dyDescent="0.25">
      <c r="A609" s="12">
        <v>2007</v>
      </c>
      <c r="B609" s="13" t="s">
        <v>67</v>
      </c>
      <c r="C609" s="13">
        <v>5</v>
      </c>
      <c r="D609" s="79">
        <v>8</v>
      </c>
      <c r="E609" s="13" t="s">
        <v>61</v>
      </c>
      <c r="F609" s="13" t="s">
        <v>56</v>
      </c>
      <c r="G609" s="13">
        <v>12.2</v>
      </c>
      <c r="H609" s="13">
        <v>0</v>
      </c>
      <c r="I609" s="13">
        <v>0</v>
      </c>
      <c r="J609" s="13">
        <v>0</v>
      </c>
      <c r="K609" s="53">
        <v>0</v>
      </c>
      <c r="L609" s="53">
        <v>0</v>
      </c>
      <c r="M609" s="13">
        <v>0</v>
      </c>
      <c r="N609" s="13">
        <v>1</v>
      </c>
      <c r="O609" s="13">
        <v>0</v>
      </c>
      <c r="P609" s="13">
        <v>0</v>
      </c>
      <c r="Q609" s="53">
        <v>0</v>
      </c>
      <c r="R609" s="13">
        <v>0</v>
      </c>
      <c r="S609" s="53">
        <v>4</v>
      </c>
      <c r="T609" s="13">
        <v>0</v>
      </c>
      <c r="U609" s="13">
        <v>0</v>
      </c>
      <c r="V609" s="13">
        <v>0</v>
      </c>
      <c r="W609" s="13">
        <v>0</v>
      </c>
      <c r="X609" s="53">
        <v>0</v>
      </c>
      <c r="Y609" s="53">
        <v>0</v>
      </c>
      <c r="Z609" s="52">
        <v>0</v>
      </c>
      <c r="AA609" s="13">
        <v>0</v>
      </c>
      <c r="AB609" s="13">
        <v>0</v>
      </c>
      <c r="AC609" s="13">
        <v>0</v>
      </c>
      <c r="AD609" s="13">
        <v>1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/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0">
        <v>0</v>
      </c>
      <c r="AU609" s="13">
        <v>0</v>
      </c>
      <c r="AV609" s="53">
        <v>0</v>
      </c>
      <c r="AW609" s="13">
        <v>0</v>
      </c>
      <c r="AX609" s="13">
        <v>0</v>
      </c>
      <c r="AY609" s="13">
        <v>0</v>
      </c>
      <c r="AZ609" s="13">
        <v>0</v>
      </c>
      <c r="BA609" s="13">
        <v>0</v>
      </c>
      <c r="BB609" s="14">
        <f t="shared" si="9"/>
        <v>6</v>
      </c>
      <c r="BD609" s="13">
        <v>0</v>
      </c>
    </row>
    <row r="610" spans="1:56" ht="18" x14ac:dyDescent="0.25">
      <c r="A610" s="12">
        <v>2007</v>
      </c>
      <c r="B610" s="13" t="s">
        <v>67</v>
      </c>
      <c r="C610" s="13">
        <v>5</v>
      </c>
      <c r="D610" s="79">
        <v>9</v>
      </c>
      <c r="E610" s="13" t="s">
        <v>61</v>
      </c>
      <c r="F610" s="13" t="s">
        <v>56</v>
      </c>
      <c r="G610" s="13">
        <v>12.2</v>
      </c>
      <c r="H610" s="13">
        <v>0</v>
      </c>
      <c r="I610" s="13">
        <v>0</v>
      </c>
      <c r="J610" s="13">
        <v>0</v>
      </c>
      <c r="K610" s="53">
        <v>0</v>
      </c>
      <c r="L610" s="53">
        <v>0</v>
      </c>
      <c r="M610" s="13">
        <v>0</v>
      </c>
      <c r="N610" s="13">
        <v>3</v>
      </c>
      <c r="O610" s="13">
        <v>0</v>
      </c>
      <c r="P610" s="13">
        <v>0</v>
      </c>
      <c r="Q610" s="53">
        <v>0</v>
      </c>
      <c r="R610" s="13">
        <v>0</v>
      </c>
      <c r="S610" s="53">
        <v>4</v>
      </c>
      <c r="T610" s="13">
        <v>0</v>
      </c>
      <c r="U610" s="13">
        <v>0</v>
      </c>
      <c r="V610" s="13">
        <v>1</v>
      </c>
      <c r="W610" s="13">
        <v>0</v>
      </c>
      <c r="X610" s="53">
        <v>0</v>
      </c>
      <c r="Y610" s="53">
        <v>0</v>
      </c>
      <c r="Z610" s="52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/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0">
        <v>0</v>
      </c>
      <c r="AU610" s="13">
        <v>0</v>
      </c>
      <c r="AV610" s="53">
        <v>0</v>
      </c>
      <c r="AW610" s="13">
        <v>0</v>
      </c>
      <c r="AX610" s="13">
        <v>0</v>
      </c>
      <c r="AY610" s="13">
        <v>0</v>
      </c>
      <c r="AZ610" s="13">
        <v>0</v>
      </c>
      <c r="BA610" s="13">
        <v>0</v>
      </c>
      <c r="BB610" s="14">
        <f t="shared" si="9"/>
        <v>8</v>
      </c>
      <c r="BD610" s="13">
        <v>0</v>
      </c>
    </row>
    <row r="611" spans="1:56" ht="18" x14ac:dyDescent="0.25">
      <c r="A611" s="12">
        <v>2007</v>
      </c>
      <c r="B611" s="13" t="s">
        <v>67</v>
      </c>
      <c r="C611" s="13">
        <v>5</v>
      </c>
      <c r="D611" s="79">
        <v>10</v>
      </c>
      <c r="E611" s="13" t="s">
        <v>61</v>
      </c>
      <c r="F611" s="13" t="s">
        <v>56</v>
      </c>
      <c r="G611" s="13">
        <v>12.2</v>
      </c>
      <c r="H611" s="13">
        <v>0</v>
      </c>
      <c r="I611" s="13">
        <v>0</v>
      </c>
      <c r="J611" s="13">
        <v>0</v>
      </c>
      <c r="K611" s="53">
        <v>0</v>
      </c>
      <c r="L611" s="53">
        <v>0</v>
      </c>
      <c r="M611" s="13">
        <v>0</v>
      </c>
      <c r="N611" s="13">
        <v>1</v>
      </c>
      <c r="O611" s="13">
        <v>0</v>
      </c>
      <c r="P611" s="13">
        <v>0</v>
      </c>
      <c r="Q611" s="53">
        <v>0</v>
      </c>
      <c r="R611" s="13">
        <v>0</v>
      </c>
      <c r="S611" s="53">
        <v>0</v>
      </c>
      <c r="T611" s="13">
        <v>0</v>
      </c>
      <c r="U611" s="13">
        <v>0</v>
      </c>
      <c r="V611" s="13">
        <v>0</v>
      </c>
      <c r="W611" s="13">
        <v>0</v>
      </c>
      <c r="X611" s="53">
        <v>0</v>
      </c>
      <c r="Y611" s="53">
        <v>0</v>
      </c>
      <c r="Z611" s="52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  <c r="AK611" s="13">
        <v>0</v>
      </c>
      <c r="AL611" s="13"/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0">
        <v>0</v>
      </c>
      <c r="AU611" s="13">
        <v>0</v>
      </c>
      <c r="AV611" s="53">
        <v>0</v>
      </c>
      <c r="AW611" s="13">
        <v>0</v>
      </c>
      <c r="AX611" s="13">
        <v>0</v>
      </c>
      <c r="AY611" s="13">
        <v>0</v>
      </c>
      <c r="AZ611" s="13">
        <v>0</v>
      </c>
      <c r="BA611" s="13">
        <v>0</v>
      </c>
      <c r="BB611" s="14">
        <f t="shared" si="9"/>
        <v>1</v>
      </c>
      <c r="BD611" s="13">
        <v>0</v>
      </c>
    </row>
    <row r="612" spans="1:56" ht="18" x14ac:dyDescent="0.25">
      <c r="A612" s="12">
        <v>2007</v>
      </c>
      <c r="B612" s="13" t="s">
        <v>67</v>
      </c>
      <c r="C612" s="13">
        <v>6</v>
      </c>
      <c r="D612" s="79">
        <v>1</v>
      </c>
      <c r="E612" s="13" t="s">
        <v>61</v>
      </c>
      <c r="F612" s="13" t="s">
        <v>56</v>
      </c>
      <c r="G612" s="13">
        <v>11</v>
      </c>
      <c r="H612" s="13">
        <v>0</v>
      </c>
      <c r="I612" s="13">
        <v>0</v>
      </c>
      <c r="J612" s="13">
        <v>0</v>
      </c>
      <c r="K612" s="53">
        <v>0</v>
      </c>
      <c r="L612" s="53">
        <v>0</v>
      </c>
      <c r="M612" s="13">
        <v>0</v>
      </c>
      <c r="N612" s="13">
        <v>1</v>
      </c>
      <c r="O612" s="13">
        <v>0</v>
      </c>
      <c r="P612" s="13">
        <v>0</v>
      </c>
      <c r="Q612" s="53">
        <v>0</v>
      </c>
      <c r="R612" s="13">
        <v>0</v>
      </c>
      <c r="S612" s="53">
        <v>3</v>
      </c>
      <c r="T612" s="13">
        <v>0</v>
      </c>
      <c r="U612" s="13">
        <v>0</v>
      </c>
      <c r="V612" s="13">
        <v>0</v>
      </c>
      <c r="W612" s="13">
        <v>0</v>
      </c>
      <c r="X612" s="53">
        <v>0</v>
      </c>
      <c r="Y612" s="53">
        <v>0</v>
      </c>
      <c r="Z612" s="52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/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0">
        <v>0</v>
      </c>
      <c r="AU612" s="13">
        <v>0</v>
      </c>
      <c r="AV612" s="53">
        <v>0</v>
      </c>
      <c r="AW612" s="13">
        <v>0</v>
      </c>
      <c r="AX612" s="13">
        <v>0</v>
      </c>
      <c r="AY612" s="13">
        <v>0</v>
      </c>
      <c r="AZ612" s="13">
        <v>0</v>
      </c>
      <c r="BA612" s="13">
        <v>0</v>
      </c>
      <c r="BB612" s="14">
        <f t="shared" si="9"/>
        <v>4</v>
      </c>
      <c r="BD612" s="13">
        <v>0</v>
      </c>
    </row>
    <row r="613" spans="1:56" ht="18" x14ac:dyDescent="0.25">
      <c r="A613" s="12">
        <v>2007</v>
      </c>
      <c r="B613" s="13" t="s">
        <v>67</v>
      </c>
      <c r="C613" s="13">
        <v>6</v>
      </c>
      <c r="D613" s="79">
        <v>2</v>
      </c>
      <c r="E613" s="13" t="s">
        <v>61</v>
      </c>
      <c r="F613" s="13" t="s">
        <v>56</v>
      </c>
      <c r="G613" s="13">
        <v>11</v>
      </c>
      <c r="H613" s="13">
        <v>0</v>
      </c>
      <c r="I613" s="13">
        <v>0</v>
      </c>
      <c r="J613" s="13">
        <v>0</v>
      </c>
      <c r="K613" s="53">
        <v>0</v>
      </c>
      <c r="L613" s="53">
        <v>0</v>
      </c>
      <c r="M613" s="13">
        <v>0</v>
      </c>
      <c r="N613" s="13">
        <v>0</v>
      </c>
      <c r="O613" s="13">
        <v>0</v>
      </c>
      <c r="P613" s="13">
        <v>0</v>
      </c>
      <c r="Q613" s="53">
        <v>0</v>
      </c>
      <c r="R613" s="13">
        <v>0</v>
      </c>
      <c r="S613" s="53">
        <v>0</v>
      </c>
      <c r="T613" s="13">
        <v>0</v>
      </c>
      <c r="U613" s="13">
        <v>0</v>
      </c>
      <c r="V613" s="13">
        <v>0</v>
      </c>
      <c r="W613" s="13">
        <v>0</v>
      </c>
      <c r="X613" s="53">
        <v>0</v>
      </c>
      <c r="Y613" s="53">
        <v>0</v>
      </c>
      <c r="Z613" s="52">
        <v>0</v>
      </c>
      <c r="AA613" s="13">
        <v>0</v>
      </c>
      <c r="AB613" s="13">
        <v>0</v>
      </c>
      <c r="AC613" s="13">
        <v>0</v>
      </c>
      <c r="AD613" s="13">
        <v>1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/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0">
        <v>0</v>
      </c>
      <c r="AU613" s="13">
        <v>0</v>
      </c>
      <c r="AV613" s="5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4">
        <f t="shared" si="9"/>
        <v>1</v>
      </c>
      <c r="BD613" s="13">
        <v>0</v>
      </c>
    </row>
    <row r="614" spans="1:56" ht="18" x14ac:dyDescent="0.25">
      <c r="A614" s="12">
        <v>2007</v>
      </c>
      <c r="B614" s="13" t="s">
        <v>67</v>
      </c>
      <c r="C614" s="13">
        <v>6</v>
      </c>
      <c r="D614" s="79">
        <v>3</v>
      </c>
      <c r="E614" s="13" t="s">
        <v>61</v>
      </c>
      <c r="F614" s="13" t="s">
        <v>56</v>
      </c>
      <c r="G614" s="13">
        <v>11</v>
      </c>
      <c r="H614" s="13">
        <v>0</v>
      </c>
      <c r="I614" s="13">
        <v>0</v>
      </c>
      <c r="J614" s="13">
        <v>0</v>
      </c>
      <c r="K614" s="53">
        <v>0</v>
      </c>
      <c r="L614" s="53">
        <v>0</v>
      </c>
      <c r="M614" s="13">
        <v>0</v>
      </c>
      <c r="N614" s="13">
        <v>2</v>
      </c>
      <c r="O614" s="13">
        <v>0</v>
      </c>
      <c r="P614" s="13">
        <v>0</v>
      </c>
      <c r="Q614" s="53">
        <v>0</v>
      </c>
      <c r="R614" s="13">
        <v>0</v>
      </c>
      <c r="S614" s="53">
        <v>1</v>
      </c>
      <c r="T614" s="13">
        <v>0</v>
      </c>
      <c r="U614" s="13">
        <v>0</v>
      </c>
      <c r="V614" s="13">
        <v>1</v>
      </c>
      <c r="W614" s="13">
        <v>0</v>
      </c>
      <c r="X614" s="53">
        <v>0</v>
      </c>
      <c r="Y614" s="53">
        <v>0</v>
      </c>
      <c r="Z614" s="52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/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0">
        <v>0</v>
      </c>
      <c r="AU614" s="13">
        <v>0</v>
      </c>
      <c r="AV614" s="53">
        <v>0</v>
      </c>
      <c r="AW614" s="13">
        <v>0</v>
      </c>
      <c r="AX614" s="13">
        <v>0</v>
      </c>
      <c r="AY614" s="13">
        <v>0</v>
      </c>
      <c r="AZ614" s="13">
        <v>0</v>
      </c>
      <c r="BA614" s="13">
        <v>0</v>
      </c>
      <c r="BB614" s="14">
        <f t="shared" si="9"/>
        <v>4</v>
      </c>
      <c r="BD614" s="13">
        <v>0</v>
      </c>
    </row>
    <row r="615" spans="1:56" ht="18" x14ac:dyDescent="0.25">
      <c r="A615" s="12">
        <v>2007</v>
      </c>
      <c r="B615" s="13" t="s">
        <v>67</v>
      </c>
      <c r="C615" s="13">
        <v>6</v>
      </c>
      <c r="D615" s="79">
        <v>4</v>
      </c>
      <c r="E615" s="13" t="s">
        <v>61</v>
      </c>
      <c r="F615" s="13" t="s">
        <v>56</v>
      </c>
      <c r="G615" s="13">
        <v>11</v>
      </c>
      <c r="H615" s="13">
        <v>0</v>
      </c>
      <c r="I615" s="13">
        <v>0</v>
      </c>
      <c r="J615" s="13">
        <v>0</v>
      </c>
      <c r="K615" s="53">
        <v>0</v>
      </c>
      <c r="L615" s="53">
        <v>0</v>
      </c>
      <c r="M615" s="13">
        <v>0</v>
      </c>
      <c r="N615" s="13">
        <v>3</v>
      </c>
      <c r="O615" s="13">
        <v>0</v>
      </c>
      <c r="P615" s="13">
        <v>0</v>
      </c>
      <c r="Q615" s="53">
        <v>0</v>
      </c>
      <c r="R615" s="13">
        <v>0</v>
      </c>
      <c r="S615" s="53">
        <v>1</v>
      </c>
      <c r="T615" s="13">
        <v>0</v>
      </c>
      <c r="U615" s="13">
        <v>0</v>
      </c>
      <c r="V615" s="13">
        <v>0</v>
      </c>
      <c r="W615" s="13">
        <v>0</v>
      </c>
      <c r="X615" s="53">
        <v>0</v>
      </c>
      <c r="Y615" s="53">
        <v>0</v>
      </c>
      <c r="Z615" s="52">
        <v>0</v>
      </c>
      <c r="AA615" s="13">
        <v>0</v>
      </c>
      <c r="AB615" s="13">
        <v>0</v>
      </c>
      <c r="AC615" s="13">
        <v>0</v>
      </c>
      <c r="AD615" s="13">
        <v>1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/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0">
        <v>0</v>
      </c>
      <c r="AU615" s="13">
        <v>0</v>
      </c>
      <c r="AV615" s="5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4">
        <f t="shared" si="9"/>
        <v>5</v>
      </c>
      <c r="BD615" s="13">
        <v>0</v>
      </c>
    </row>
    <row r="616" spans="1:56" ht="18" x14ac:dyDescent="0.25">
      <c r="A616" s="12">
        <v>2007</v>
      </c>
      <c r="B616" s="13" t="s">
        <v>67</v>
      </c>
      <c r="C616" s="13">
        <v>6</v>
      </c>
      <c r="D616" s="79">
        <v>5</v>
      </c>
      <c r="E616" s="13" t="s">
        <v>61</v>
      </c>
      <c r="F616" s="13" t="s">
        <v>56</v>
      </c>
      <c r="G616" s="13">
        <v>11</v>
      </c>
      <c r="H616" s="13">
        <v>0</v>
      </c>
      <c r="I616" s="13">
        <v>0</v>
      </c>
      <c r="J616" s="13">
        <v>0</v>
      </c>
      <c r="K616" s="53">
        <v>0</v>
      </c>
      <c r="L616" s="53">
        <v>0</v>
      </c>
      <c r="M616" s="13">
        <v>0</v>
      </c>
      <c r="N616" s="13">
        <v>0</v>
      </c>
      <c r="O616" s="13">
        <v>0</v>
      </c>
      <c r="P616" s="13">
        <v>0</v>
      </c>
      <c r="Q616" s="53">
        <v>0</v>
      </c>
      <c r="R616" s="13">
        <v>0</v>
      </c>
      <c r="S616" s="53">
        <v>1</v>
      </c>
      <c r="T616" s="13">
        <v>0</v>
      </c>
      <c r="U616" s="13">
        <v>0</v>
      </c>
      <c r="V616" s="13">
        <v>0</v>
      </c>
      <c r="W616" s="13">
        <v>0</v>
      </c>
      <c r="X616" s="53">
        <v>0</v>
      </c>
      <c r="Y616" s="53">
        <v>0</v>
      </c>
      <c r="Z616" s="52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1</v>
      </c>
      <c r="AJ616" s="13">
        <v>0</v>
      </c>
      <c r="AK616" s="13">
        <v>0</v>
      </c>
      <c r="AL616" s="13"/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0">
        <v>0</v>
      </c>
      <c r="AU616" s="13">
        <v>0</v>
      </c>
      <c r="AV616" s="5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4">
        <f t="shared" si="9"/>
        <v>2</v>
      </c>
      <c r="BD616" s="13">
        <v>0</v>
      </c>
    </row>
    <row r="617" spans="1:56" ht="18" x14ac:dyDescent="0.25">
      <c r="A617" s="12">
        <v>2007</v>
      </c>
      <c r="B617" s="13" t="s">
        <v>67</v>
      </c>
      <c r="C617" s="13">
        <v>6</v>
      </c>
      <c r="D617" s="79">
        <v>6</v>
      </c>
      <c r="E617" s="13" t="s">
        <v>61</v>
      </c>
      <c r="F617" s="13" t="s">
        <v>56</v>
      </c>
      <c r="G617" s="13">
        <v>11</v>
      </c>
      <c r="H617" s="13">
        <v>1</v>
      </c>
      <c r="I617" s="13">
        <v>0</v>
      </c>
      <c r="J617" s="13">
        <v>0</v>
      </c>
      <c r="K617" s="53">
        <v>0</v>
      </c>
      <c r="L617" s="53">
        <v>0</v>
      </c>
      <c r="M617" s="13">
        <v>0</v>
      </c>
      <c r="N617" s="13">
        <v>0</v>
      </c>
      <c r="O617" s="13">
        <v>0</v>
      </c>
      <c r="P617" s="13">
        <v>0</v>
      </c>
      <c r="Q617" s="53">
        <v>0</v>
      </c>
      <c r="R617" s="13">
        <v>0</v>
      </c>
      <c r="S617" s="53">
        <v>0</v>
      </c>
      <c r="T617" s="13">
        <v>0</v>
      </c>
      <c r="U617" s="13">
        <v>0</v>
      </c>
      <c r="V617" s="13">
        <v>0</v>
      </c>
      <c r="W617" s="13">
        <v>0</v>
      </c>
      <c r="X617" s="53">
        <v>0</v>
      </c>
      <c r="Y617" s="53">
        <v>0</v>
      </c>
      <c r="Z617" s="52">
        <v>1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1</v>
      </c>
      <c r="AJ617" s="13">
        <v>0</v>
      </c>
      <c r="AK617" s="13">
        <v>0</v>
      </c>
      <c r="AL617" s="13"/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0">
        <v>0</v>
      </c>
      <c r="AU617" s="13">
        <v>0</v>
      </c>
      <c r="AV617" s="5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4">
        <f t="shared" si="9"/>
        <v>3</v>
      </c>
      <c r="BD617" s="13">
        <v>0</v>
      </c>
    </row>
    <row r="618" spans="1:56" ht="18" x14ac:dyDescent="0.25">
      <c r="A618" s="12">
        <v>2007</v>
      </c>
      <c r="B618" s="13" t="s">
        <v>67</v>
      </c>
      <c r="C618" s="13">
        <v>6</v>
      </c>
      <c r="D618" s="79">
        <v>7</v>
      </c>
      <c r="E618" s="13" t="s">
        <v>61</v>
      </c>
      <c r="F618" s="13" t="s">
        <v>56</v>
      </c>
      <c r="G618" s="13">
        <v>11</v>
      </c>
      <c r="H618" s="13">
        <v>0</v>
      </c>
      <c r="I618" s="13">
        <v>0</v>
      </c>
      <c r="J618" s="13">
        <v>0</v>
      </c>
      <c r="K618" s="53">
        <v>0</v>
      </c>
      <c r="L618" s="53">
        <v>0</v>
      </c>
      <c r="M618" s="13">
        <v>0</v>
      </c>
      <c r="N618" s="13">
        <v>0</v>
      </c>
      <c r="O618" s="13">
        <v>0</v>
      </c>
      <c r="P618" s="13">
        <v>0</v>
      </c>
      <c r="Q618" s="53">
        <v>0</v>
      </c>
      <c r="R618" s="13">
        <v>0</v>
      </c>
      <c r="S618" s="53">
        <v>1</v>
      </c>
      <c r="T618" s="13">
        <v>0</v>
      </c>
      <c r="U618" s="13">
        <v>0</v>
      </c>
      <c r="V618" s="13">
        <v>0</v>
      </c>
      <c r="W618" s="13">
        <v>0</v>
      </c>
      <c r="X618" s="53">
        <v>0</v>
      </c>
      <c r="Y618" s="53">
        <v>0</v>
      </c>
      <c r="Z618" s="52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/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0">
        <v>0</v>
      </c>
      <c r="AU618" s="13">
        <v>0</v>
      </c>
      <c r="AV618" s="5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4">
        <f t="shared" si="9"/>
        <v>1</v>
      </c>
      <c r="BD618" s="13">
        <v>0</v>
      </c>
    </row>
    <row r="619" spans="1:56" ht="18" x14ac:dyDescent="0.25">
      <c r="A619" s="12">
        <v>2007</v>
      </c>
      <c r="B619" s="13" t="s">
        <v>67</v>
      </c>
      <c r="C619" s="13">
        <v>6</v>
      </c>
      <c r="D619" s="79">
        <v>8</v>
      </c>
      <c r="E619" s="13" t="s">
        <v>61</v>
      </c>
      <c r="F619" s="13" t="s">
        <v>56</v>
      </c>
      <c r="G619" s="13">
        <v>11</v>
      </c>
      <c r="H619" s="13">
        <v>0</v>
      </c>
      <c r="I619" s="13">
        <v>0</v>
      </c>
      <c r="J619" s="13">
        <v>0</v>
      </c>
      <c r="K619" s="53">
        <v>0</v>
      </c>
      <c r="L619" s="53">
        <v>0</v>
      </c>
      <c r="M619" s="13">
        <v>0</v>
      </c>
      <c r="N619" s="13">
        <v>2</v>
      </c>
      <c r="O619" s="13">
        <v>0</v>
      </c>
      <c r="P619" s="13">
        <v>0</v>
      </c>
      <c r="Q619" s="53">
        <v>0</v>
      </c>
      <c r="R619" s="13">
        <v>0</v>
      </c>
      <c r="S619" s="53">
        <v>0</v>
      </c>
      <c r="T619" s="13">
        <v>0</v>
      </c>
      <c r="U619" s="13">
        <v>0</v>
      </c>
      <c r="V619" s="13">
        <v>1</v>
      </c>
      <c r="W619" s="13">
        <v>0</v>
      </c>
      <c r="X619" s="53">
        <v>0</v>
      </c>
      <c r="Y619" s="53">
        <v>0</v>
      </c>
      <c r="Z619" s="52">
        <v>0</v>
      </c>
      <c r="AA619" s="13">
        <v>1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/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0">
        <v>0</v>
      </c>
      <c r="AU619" s="13">
        <v>0</v>
      </c>
      <c r="AV619" s="5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4">
        <f t="shared" si="9"/>
        <v>4</v>
      </c>
      <c r="BD619" s="13">
        <v>0</v>
      </c>
    </row>
    <row r="620" spans="1:56" ht="18" x14ac:dyDescent="0.25">
      <c r="A620" s="12">
        <v>2007</v>
      </c>
      <c r="B620" s="13" t="s">
        <v>67</v>
      </c>
      <c r="C620" s="13">
        <v>6</v>
      </c>
      <c r="D620" s="79">
        <v>9</v>
      </c>
      <c r="E620" s="13" t="s">
        <v>61</v>
      </c>
      <c r="F620" s="13" t="s">
        <v>56</v>
      </c>
      <c r="G620" s="13">
        <v>11</v>
      </c>
      <c r="H620" s="13">
        <v>0</v>
      </c>
      <c r="I620" s="13">
        <v>0</v>
      </c>
      <c r="J620" s="13">
        <v>0</v>
      </c>
      <c r="K620" s="53">
        <v>0</v>
      </c>
      <c r="L620" s="53">
        <v>0</v>
      </c>
      <c r="M620" s="13">
        <v>0</v>
      </c>
      <c r="N620" s="13">
        <v>1</v>
      </c>
      <c r="O620" s="13">
        <v>0</v>
      </c>
      <c r="P620" s="13">
        <v>0</v>
      </c>
      <c r="Q620" s="53">
        <v>0</v>
      </c>
      <c r="R620" s="13">
        <v>0</v>
      </c>
      <c r="S620" s="53">
        <v>1</v>
      </c>
      <c r="T620" s="13">
        <v>0</v>
      </c>
      <c r="U620" s="13">
        <v>0</v>
      </c>
      <c r="V620" s="13">
        <v>1</v>
      </c>
      <c r="W620" s="13">
        <v>0</v>
      </c>
      <c r="X620" s="53">
        <v>0</v>
      </c>
      <c r="Y620" s="53">
        <v>0</v>
      </c>
      <c r="Z620" s="52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/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0">
        <v>0</v>
      </c>
      <c r="AU620" s="13">
        <v>0</v>
      </c>
      <c r="AV620" s="53">
        <v>0</v>
      </c>
      <c r="AW620" s="13">
        <v>0</v>
      </c>
      <c r="AX620" s="13">
        <v>0</v>
      </c>
      <c r="AY620" s="13">
        <v>0</v>
      </c>
      <c r="AZ620" s="13">
        <v>0</v>
      </c>
      <c r="BA620" s="13">
        <v>0</v>
      </c>
      <c r="BB620" s="14">
        <f t="shared" si="9"/>
        <v>3</v>
      </c>
      <c r="BD620" s="13">
        <v>0</v>
      </c>
    </row>
    <row r="621" spans="1:56" ht="18" x14ac:dyDescent="0.25">
      <c r="A621" s="12">
        <v>2007</v>
      </c>
      <c r="B621" s="13" t="s">
        <v>67</v>
      </c>
      <c r="C621" s="13">
        <v>6</v>
      </c>
      <c r="D621" s="79">
        <v>10</v>
      </c>
      <c r="E621" s="13" t="s">
        <v>61</v>
      </c>
      <c r="F621" s="13" t="s">
        <v>56</v>
      </c>
      <c r="G621" s="13">
        <v>11</v>
      </c>
      <c r="H621" s="13">
        <v>0</v>
      </c>
      <c r="I621" s="13">
        <v>0</v>
      </c>
      <c r="J621" s="13">
        <v>0</v>
      </c>
      <c r="K621" s="53">
        <v>0</v>
      </c>
      <c r="L621" s="53">
        <v>0</v>
      </c>
      <c r="M621" s="13">
        <v>0</v>
      </c>
      <c r="N621" s="13">
        <v>0</v>
      </c>
      <c r="O621" s="13">
        <v>0</v>
      </c>
      <c r="P621" s="13">
        <v>0</v>
      </c>
      <c r="Q621" s="53">
        <v>0</v>
      </c>
      <c r="R621" s="13">
        <v>0</v>
      </c>
      <c r="S621" s="53">
        <v>2</v>
      </c>
      <c r="T621" s="13">
        <v>0</v>
      </c>
      <c r="U621" s="13">
        <v>0</v>
      </c>
      <c r="V621" s="13">
        <v>0</v>
      </c>
      <c r="W621" s="13">
        <v>0</v>
      </c>
      <c r="X621" s="53">
        <v>0</v>
      </c>
      <c r="Y621" s="53">
        <v>0</v>
      </c>
      <c r="Z621" s="52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/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0">
        <v>0</v>
      </c>
      <c r="AU621" s="13">
        <v>0</v>
      </c>
      <c r="AV621" s="53">
        <v>0</v>
      </c>
      <c r="AW621" s="13">
        <v>0</v>
      </c>
      <c r="AX621" s="13">
        <v>0</v>
      </c>
      <c r="AY621" s="13">
        <v>0</v>
      </c>
      <c r="AZ621" s="13">
        <v>0</v>
      </c>
      <c r="BA621" s="13">
        <v>0</v>
      </c>
      <c r="BB621" s="14">
        <f t="shared" si="9"/>
        <v>2</v>
      </c>
      <c r="BD621" s="13">
        <v>0</v>
      </c>
    </row>
    <row r="622" spans="1:56" s="120" customFormat="1" ht="18" x14ac:dyDescent="0.25">
      <c r="A622" s="138">
        <v>2007</v>
      </c>
      <c r="B622" s="139" t="s">
        <v>68</v>
      </c>
      <c r="C622" s="139">
        <v>1</v>
      </c>
      <c r="D622" s="140">
        <v>1</v>
      </c>
      <c r="E622" s="139" t="s">
        <v>61</v>
      </c>
      <c r="F622" s="139" t="s">
        <v>56</v>
      </c>
      <c r="G622" s="139">
        <v>21.3</v>
      </c>
      <c r="H622" s="139">
        <v>0</v>
      </c>
      <c r="I622" s="139">
        <v>0</v>
      </c>
      <c r="J622" s="139">
        <v>0</v>
      </c>
      <c r="K622" s="139">
        <v>0</v>
      </c>
      <c r="L622" s="139">
        <v>0</v>
      </c>
      <c r="M622" s="139">
        <v>0</v>
      </c>
      <c r="N622" s="139">
        <v>2</v>
      </c>
      <c r="O622" s="139">
        <v>0</v>
      </c>
      <c r="P622" s="139">
        <v>0</v>
      </c>
      <c r="Q622" s="139">
        <v>0</v>
      </c>
      <c r="R622" s="139">
        <v>0</v>
      </c>
      <c r="S622" s="139">
        <v>1</v>
      </c>
      <c r="T622" s="139">
        <v>0</v>
      </c>
      <c r="U622" s="139">
        <v>0</v>
      </c>
      <c r="V622" s="139">
        <v>0</v>
      </c>
      <c r="W622" s="139">
        <v>0</v>
      </c>
      <c r="X622" s="139">
        <v>0</v>
      </c>
      <c r="Y622" s="139">
        <v>0</v>
      </c>
      <c r="Z622" s="135">
        <v>0</v>
      </c>
      <c r="AA622" s="139">
        <v>0</v>
      </c>
      <c r="AB622" s="139">
        <v>0</v>
      </c>
      <c r="AC622" s="139">
        <v>0</v>
      </c>
      <c r="AD622" s="139">
        <v>0</v>
      </c>
      <c r="AE622" s="139">
        <v>0</v>
      </c>
      <c r="AF622" s="139">
        <v>0</v>
      </c>
      <c r="AG622" s="139">
        <v>0</v>
      </c>
      <c r="AH622" s="139">
        <v>0</v>
      </c>
      <c r="AI622" s="139">
        <v>1</v>
      </c>
      <c r="AJ622" s="139">
        <v>0</v>
      </c>
      <c r="AK622" s="139">
        <v>0</v>
      </c>
      <c r="AL622" s="139"/>
      <c r="AM622" s="139">
        <v>0</v>
      </c>
      <c r="AN622" s="139">
        <v>0</v>
      </c>
      <c r="AO622" s="139">
        <v>0</v>
      </c>
      <c r="AP622" s="139">
        <v>0</v>
      </c>
      <c r="AQ622" s="139">
        <v>0</v>
      </c>
      <c r="AR622" s="139">
        <v>0</v>
      </c>
      <c r="AS622" s="139">
        <v>0</v>
      </c>
      <c r="AT622" s="10">
        <v>0</v>
      </c>
      <c r="AU622" s="139">
        <v>0</v>
      </c>
      <c r="AV622" s="139">
        <v>0</v>
      </c>
      <c r="AW622" s="139">
        <v>0</v>
      </c>
      <c r="AX622" s="139">
        <v>0</v>
      </c>
      <c r="AY622" s="139">
        <v>0</v>
      </c>
      <c r="AZ622" s="139">
        <v>0</v>
      </c>
      <c r="BA622" s="139">
        <v>0</v>
      </c>
      <c r="BB622" s="141">
        <f t="shared" si="9"/>
        <v>4</v>
      </c>
      <c r="BD622" s="139">
        <v>0</v>
      </c>
    </row>
    <row r="623" spans="1:56" ht="18" x14ac:dyDescent="0.25">
      <c r="A623" s="12">
        <v>2007</v>
      </c>
      <c r="B623" s="13" t="s">
        <v>68</v>
      </c>
      <c r="C623" s="13">
        <v>1</v>
      </c>
      <c r="D623" s="79">
        <v>2</v>
      </c>
      <c r="E623" s="13" t="s">
        <v>61</v>
      </c>
      <c r="F623" s="13" t="s">
        <v>56</v>
      </c>
      <c r="G623" s="13">
        <v>21.3</v>
      </c>
      <c r="H623" s="13">
        <v>0</v>
      </c>
      <c r="I623" s="13">
        <v>0</v>
      </c>
      <c r="J623" s="13">
        <v>0</v>
      </c>
      <c r="K623" s="53">
        <v>0</v>
      </c>
      <c r="L623" s="53">
        <v>0</v>
      </c>
      <c r="M623" s="13">
        <v>0</v>
      </c>
      <c r="N623" s="13">
        <v>2</v>
      </c>
      <c r="O623" s="13">
        <v>0</v>
      </c>
      <c r="P623" s="13">
        <v>0</v>
      </c>
      <c r="Q623" s="53">
        <v>0</v>
      </c>
      <c r="R623" s="13">
        <v>0</v>
      </c>
      <c r="S623" s="53">
        <v>0</v>
      </c>
      <c r="T623" s="13">
        <v>0</v>
      </c>
      <c r="U623" s="13">
        <v>0</v>
      </c>
      <c r="V623" s="13">
        <v>1</v>
      </c>
      <c r="W623" s="13">
        <v>0</v>
      </c>
      <c r="X623" s="53">
        <v>0</v>
      </c>
      <c r="Y623" s="53">
        <v>0</v>
      </c>
      <c r="Z623" s="52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/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0">
        <v>0</v>
      </c>
      <c r="AU623" s="13">
        <v>0</v>
      </c>
      <c r="AV623" s="53">
        <v>0</v>
      </c>
      <c r="AW623" s="13">
        <v>0</v>
      </c>
      <c r="AX623" s="13">
        <v>0</v>
      </c>
      <c r="AY623" s="13">
        <v>0</v>
      </c>
      <c r="AZ623" s="13">
        <v>0</v>
      </c>
      <c r="BA623" s="13">
        <v>0</v>
      </c>
      <c r="BB623" s="14">
        <f t="shared" si="9"/>
        <v>3</v>
      </c>
      <c r="BD623" s="13">
        <v>0</v>
      </c>
    </row>
    <row r="624" spans="1:56" ht="18" x14ac:dyDescent="0.25">
      <c r="A624" s="12">
        <v>2007</v>
      </c>
      <c r="B624" s="13" t="s">
        <v>68</v>
      </c>
      <c r="C624" s="13">
        <v>1</v>
      </c>
      <c r="D624" s="79">
        <v>3</v>
      </c>
      <c r="E624" s="13" t="s">
        <v>61</v>
      </c>
      <c r="F624" s="13" t="s">
        <v>56</v>
      </c>
      <c r="G624" s="13">
        <v>21.3</v>
      </c>
      <c r="H624" s="13">
        <v>1</v>
      </c>
      <c r="I624" s="13">
        <v>0</v>
      </c>
      <c r="J624" s="13">
        <v>0</v>
      </c>
      <c r="K624" s="53">
        <v>0</v>
      </c>
      <c r="L624" s="53">
        <v>0</v>
      </c>
      <c r="M624" s="13">
        <v>0</v>
      </c>
      <c r="N624" s="13">
        <v>1</v>
      </c>
      <c r="O624" s="13">
        <v>0</v>
      </c>
      <c r="P624" s="13">
        <v>0</v>
      </c>
      <c r="Q624" s="53">
        <v>0</v>
      </c>
      <c r="R624" s="13">
        <v>0</v>
      </c>
      <c r="S624" s="53">
        <v>2</v>
      </c>
      <c r="T624" s="13">
        <v>0</v>
      </c>
      <c r="U624" s="13">
        <v>0</v>
      </c>
      <c r="V624" s="13">
        <v>0</v>
      </c>
      <c r="W624" s="13">
        <v>0</v>
      </c>
      <c r="X624" s="53">
        <v>0</v>
      </c>
      <c r="Y624" s="53">
        <v>0</v>
      </c>
      <c r="Z624" s="52">
        <v>1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/>
      <c r="AM624" s="13">
        <v>0</v>
      </c>
      <c r="AN624" s="13">
        <v>0</v>
      </c>
      <c r="AO624" s="13">
        <v>1</v>
      </c>
      <c r="AP624" s="13">
        <v>0</v>
      </c>
      <c r="AQ624" s="13">
        <v>0</v>
      </c>
      <c r="AR624" s="13">
        <v>0</v>
      </c>
      <c r="AS624" s="13">
        <v>0</v>
      </c>
      <c r="AT624" s="10">
        <v>0</v>
      </c>
      <c r="AU624" s="13">
        <v>0</v>
      </c>
      <c r="AV624" s="53">
        <v>0</v>
      </c>
      <c r="AW624" s="13">
        <v>0</v>
      </c>
      <c r="AX624" s="13">
        <v>0</v>
      </c>
      <c r="AY624" s="13">
        <v>2</v>
      </c>
      <c r="AZ624" s="13">
        <v>0</v>
      </c>
      <c r="BA624" s="13">
        <v>0</v>
      </c>
      <c r="BB624" s="14">
        <f t="shared" si="9"/>
        <v>6</v>
      </c>
      <c r="BD624" s="13">
        <v>0</v>
      </c>
    </row>
    <row r="625" spans="1:56" ht="18" x14ac:dyDescent="0.25">
      <c r="A625" s="12">
        <v>2007</v>
      </c>
      <c r="B625" s="13" t="s">
        <v>68</v>
      </c>
      <c r="C625" s="13">
        <v>1</v>
      </c>
      <c r="D625" s="79">
        <v>4</v>
      </c>
      <c r="E625" s="13" t="s">
        <v>61</v>
      </c>
      <c r="F625" s="13" t="s">
        <v>56</v>
      </c>
      <c r="G625" s="13">
        <v>21.3</v>
      </c>
      <c r="H625" s="13">
        <v>0</v>
      </c>
      <c r="I625" s="13">
        <v>0</v>
      </c>
      <c r="J625" s="13">
        <v>0</v>
      </c>
      <c r="K625" s="53">
        <v>0</v>
      </c>
      <c r="L625" s="53">
        <v>0</v>
      </c>
      <c r="M625" s="13">
        <v>0</v>
      </c>
      <c r="N625" s="13">
        <v>2</v>
      </c>
      <c r="O625" s="13">
        <v>0</v>
      </c>
      <c r="P625" s="13">
        <v>0</v>
      </c>
      <c r="Q625" s="53">
        <v>0</v>
      </c>
      <c r="R625" s="13">
        <v>0</v>
      </c>
      <c r="S625" s="53">
        <v>0</v>
      </c>
      <c r="T625" s="13">
        <v>0</v>
      </c>
      <c r="U625" s="13">
        <v>0</v>
      </c>
      <c r="V625" s="13">
        <v>0</v>
      </c>
      <c r="W625" s="13">
        <v>0</v>
      </c>
      <c r="X625" s="53">
        <v>4</v>
      </c>
      <c r="Y625" s="53">
        <v>0</v>
      </c>
      <c r="Z625" s="52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/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0">
        <v>0</v>
      </c>
      <c r="AU625" s="13">
        <v>0</v>
      </c>
      <c r="AV625" s="53">
        <v>0</v>
      </c>
      <c r="AW625" s="13">
        <v>0</v>
      </c>
      <c r="AX625" s="13">
        <v>0</v>
      </c>
      <c r="AY625" s="13">
        <v>1</v>
      </c>
      <c r="AZ625" s="13">
        <v>0</v>
      </c>
      <c r="BA625" s="13">
        <v>0</v>
      </c>
      <c r="BB625" s="14">
        <f t="shared" si="9"/>
        <v>6</v>
      </c>
      <c r="BD625" s="13">
        <v>0</v>
      </c>
    </row>
    <row r="626" spans="1:56" ht="18" x14ac:dyDescent="0.25">
      <c r="A626" s="12">
        <v>2007</v>
      </c>
      <c r="B626" s="13" t="s">
        <v>68</v>
      </c>
      <c r="C626" s="13">
        <v>1</v>
      </c>
      <c r="D626" s="79">
        <v>5</v>
      </c>
      <c r="E626" s="13" t="s">
        <v>61</v>
      </c>
      <c r="F626" s="13" t="s">
        <v>56</v>
      </c>
      <c r="G626" s="13">
        <v>21.3</v>
      </c>
      <c r="H626" s="13">
        <v>0</v>
      </c>
      <c r="I626" s="13">
        <v>0</v>
      </c>
      <c r="J626" s="13">
        <v>0</v>
      </c>
      <c r="K626" s="53">
        <v>0</v>
      </c>
      <c r="L626" s="53">
        <v>0</v>
      </c>
      <c r="M626" s="13">
        <v>0</v>
      </c>
      <c r="N626" s="13">
        <v>0</v>
      </c>
      <c r="O626" s="13">
        <v>0</v>
      </c>
      <c r="P626" s="13">
        <v>0</v>
      </c>
      <c r="Q626" s="53">
        <v>0</v>
      </c>
      <c r="R626" s="13">
        <v>0</v>
      </c>
      <c r="S626" s="53">
        <v>3</v>
      </c>
      <c r="T626" s="13">
        <v>0</v>
      </c>
      <c r="U626" s="13">
        <v>0</v>
      </c>
      <c r="V626" s="13">
        <v>0</v>
      </c>
      <c r="W626" s="13">
        <v>0</v>
      </c>
      <c r="X626" s="53">
        <v>0</v>
      </c>
      <c r="Y626" s="53">
        <v>0</v>
      </c>
      <c r="Z626" s="52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/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0">
        <v>0</v>
      </c>
      <c r="AU626" s="13">
        <v>0</v>
      </c>
      <c r="AV626" s="53">
        <v>0</v>
      </c>
      <c r="AW626" s="13">
        <v>0</v>
      </c>
      <c r="AX626" s="13">
        <v>0</v>
      </c>
      <c r="AY626" s="13">
        <v>0</v>
      </c>
      <c r="AZ626" s="13">
        <v>0</v>
      </c>
      <c r="BA626" s="13">
        <v>0</v>
      </c>
      <c r="BB626" s="14">
        <f t="shared" si="9"/>
        <v>3</v>
      </c>
      <c r="BD626" s="13">
        <v>0</v>
      </c>
    </row>
    <row r="627" spans="1:56" ht="18" x14ac:dyDescent="0.25">
      <c r="A627" s="12">
        <v>2007</v>
      </c>
      <c r="B627" s="13" t="s">
        <v>68</v>
      </c>
      <c r="C627" s="13">
        <v>1</v>
      </c>
      <c r="D627" s="79">
        <v>6</v>
      </c>
      <c r="E627" s="13" t="s">
        <v>61</v>
      </c>
      <c r="F627" s="13" t="s">
        <v>56</v>
      </c>
      <c r="G627" s="13">
        <v>21.3</v>
      </c>
      <c r="H627" s="13">
        <v>0</v>
      </c>
      <c r="I627" s="13">
        <v>0</v>
      </c>
      <c r="J627" s="13">
        <v>0</v>
      </c>
      <c r="K627" s="53">
        <v>0</v>
      </c>
      <c r="L627" s="53">
        <v>0</v>
      </c>
      <c r="M627" s="13">
        <v>0</v>
      </c>
      <c r="N627" s="13">
        <v>3</v>
      </c>
      <c r="O627" s="13">
        <v>0</v>
      </c>
      <c r="P627" s="13">
        <v>0</v>
      </c>
      <c r="Q627" s="53">
        <v>0</v>
      </c>
      <c r="R627" s="13">
        <v>0</v>
      </c>
      <c r="S627" s="53">
        <v>3</v>
      </c>
      <c r="T627" s="13">
        <v>0</v>
      </c>
      <c r="U627" s="13">
        <v>0</v>
      </c>
      <c r="V627" s="13">
        <v>0</v>
      </c>
      <c r="W627" s="13">
        <v>0</v>
      </c>
      <c r="X627" s="53">
        <v>0</v>
      </c>
      <c r="Y627" s="53">
        <v>0</v>
      </c>
      <c r="Z627" s="52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0</v>
      </c>
      <c r="AL627" s="13"/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0">
        <v>0</v>
      </c>
      <c r="AU627" s="13">
        <v>0</v>
      </c>
      <c r="AV627" s="53">
        <v>0</v>
      </c>
      <c r="AW627" s="13">
        <v>0</v>
      </c>
      <c r="AX627" s="13">
        <v>0</v>
      </c>
      <c r="AY627" s="13">
        <v>0</v>
      </c>
      <c r="AZ627" s="13">
        <v>0</v>
      </c>
      <c r="BA627" s="13">
        <v>0</v>
      </c>
      <c r="BB627" s="14">
        <f t="shared" si="9"/>
        <v>6</v>
      </c>
      <c r="BD627" s="13">
        <v>0</v>
      </c>
    </row>
    <row r="628" spans="1:56" ht="18" x14ac:dyDescent="0.25">
      <c r="A628" s="12">
        <v>2007</v>
      </c>
      <c r="B628" s="13" t="s">
        <v>68</v>
      </c>
      <c r="C628" s="13">
        <v>1</v>
      </c>
      <c r="D628" s="79">
        <v>7</v>
      </c>
      <c r="E628" s="13" t="s">
        <v>61</v>
      </c>
      <c r="F628" s="13" t="s">
        <v>56</v>
      </c>
      <c r="G628" s="13">
        <v>21.3</v>
      </c>
      <c r="H628" s="13">
        <v>0</v>
      </c>
      <c r="I628" s="13">
        <v>0</v>
      </c>
      <c r="J628" s="13">
        <v>0</v>
      </c>
      <c r="K628" s="53">
        <v>0</v>
      </c>
      <c r="L628" s="53">
        <v>0</v>
      </c>
      <c r="M628" s="13">
        <v>0</v>
      </c>
      <c r="N628" s="13">
        <v>0</v>
      </c>
      <c r="O628" s="13">
        <v>0</v>
      </c>
      <c r="P628" s="13">
        <v>0</v>
      </c>
      <c r="Q628" s="53">
        <v>0</v>
      </c>
      <c r="R628" s="13">
        <v>0</v>
      </c>
      <c r="S628" s="53">
        <v>1</v>
      </c>
      <c r="T628" s="13">
        <v>0</v>
      </c>
      <c r="U628" s="13">
        <v>0</v>
      </c>
      <c r="V628" s="13">
        <v>0</v>
      </c>
      <c r="W628" s="13">
        <v>0</v>
      </c>
      <c r="X628" s="53">
        <v>0</v>
      </c>
      <c r="Y628" s="53">
        <v>0</v>
      </c>
      <c r="Z628" s="52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/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0">
        <v>0</v>
      </c>
      <c r="AU628" s="13">
        <v>0</v>
      </c>
      <c r="AV628" s="53">
        <v>0</v>
      </c>
      <c r="AW628" s="13">
        <v>0</v>
      </c>
      <c r="AX628" s="13">
        <v>0</v>
      </c>
      <c r="AY628" s="13">
        <v>0</v>
      </c>
      <c r="AZ628" s="13">
        <v>0</v>
      </c>
      <c r="BA628" s="13">
        <v>0</v>
      </c>
      <c r="BB628" s="14">
        <f t="shared" si="9"/>
        <v>1</v>
      </c>
      <c r="BD628" s="13">
        <v>0</v>
      </c>
    </row>
    <row r="629" spans="1:56" ht="18" x14ac:dyDescent="0.25">
      <c r="A629" s="12">
        <v>2007</v>
      </c>
      <c r="B629" s="13" t="s">
        <v>68</v>
      </c>
      <c r="C629" s="13">
        <v>1</v>
      </c>
      <c r="D629" s="79">
        <v>8</v>
      </c>
      <c r="E629" s="13" t="s">
        <v>61</v>
      </c>
      <c r="F629" s="13" t="s">
        <v>56</v>
      </c>
      <c r="G629" s="13">
        <v>21.3</v>
      </c>
      <c r="H629" s="13">
        <v>0</v>
      </c>
      <c r="I629" s="13">
        <v>0</v>
      </c>
      <c r="J629" s="13">
        <v>0</v>
      </c>
      <c r="K629" s="53">
        <v>0</v>
      </c>
      <c r="L629" s="53">
        <v>0</v>
      </c>
      <c r="M629" s="13">
        <v>0</v>
      </c>
      <c r="N629" s="13">
        <v>0</v>
      </c>
      <c r="O629" s="13">
        <v>0</v>
      </c>
      <c r="P629" s="13">
        <v>0</v>
      </c>
      <c r="Q629" s="53">
        <v>0</v>
      </c>
      <c r="R629" s="13">
        <v>0</v>
      </c>
      <c r="S629" s="53">
        <v>0</v>
      </c>
      <c r="T629" s="13">
        <v>0</v>
      </c>
      <c r="U629" s="13">
        <v>0</v>
      </c>
      <c r="V629" s="13">
        <v>0</v>
      </c>
      <c r="W629" s="13">
        <v>0</v>
      </c>
      <c r="X629" s="53">
        <v>0</v>
      </c>
      <c r="Y629" s="53">
        <v>0</v>
      </c>
      <c r="Z629" s="52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1</v>
      </c>
      <c r="AH629" s="13">
        <v>0</v>
      </c>
      <c r="AI629" s="13">
        <v>0</v>
      </c>
      <c r="AJ629" s="13">
        <v>0</v>
      </c>
      <c r="AK629" s="13">
        <v>0</v>
      </c>
      <c r="AL629" s="13"/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0">
        <v>0</v>
      </c>
      <c r="AU629" s="13">
        <v>0</v>
      </c>
      <c r="AV629" s="53">
        <v>0</v>
      </c>
      <c r="AW629" s="13">
        <v>0</v>
      </c>
      <c r="AX629" s="13">
        <v>0</v>
      </c>
      <c r="AY629" s="13">
        <v>0</v>
      </c>
      <c r="AZ629" s="13">
        <v>0</v>
      </c>
      <c r="BA629" s="13">
        <v>0</v>
      </c>
      <c r="BB629" s="14">
        <f t="shared" si="9"/>
        <v>1</v>
      </c>
      <c r="BD629" s="13">
        <v>0</v>
      </c>
    </row>
    <row r="630" spans="1:56" ht="18" x14ac:dyDescent="0.25">
      <c r="A630" s="12">
        <v>2007</v>
      </c>
      <c r="B630" s="13" t="s">
        <v>68</v>
      </c>
      <c r="C630" s="13">
        <v>1</v>
      </c>
      <c r="D630" s="79">
        <v>9</v>
      </c>
      <c r="E630" s="13" t="s">
        <v>61</v>
      </c>
      <c r="F630" s="13" t="s">
        <v>56</v>
      </c>
      <c r="G630" s="13">
        <v>21.3</v>
      </c>
      <c r="H630" s="13">
        <v>0</v>
      </c>
      <c r="I630" s="13">
        <v>0</v>
      </c>
      <c r="J630" s="13">
        <v>0</v>
      </c>
      <c r="K630" s="53">
        <v>0</v>
      </c>
      <c r="L630" s="53">
        <v>0</v>
      </c>
      <c r="M630" s="13">
        <v>0</v>
      </c>
      <c r="N630" s="13">
        <v>0</v>
      </c>
      <c r="O630" s="13">
        <v>0</v>
      </c>
      <c r="P630" s="13">
        <v>0</v>
      </c>
      <c r="Q630" s="53">
        <v>0</v>
      </c>
      <c r="R630" s="13">
        <v>0</v>
      </c>
      <c r="S630" s="53">
        <v>0</v>
      </c>
      <c r="T630" s="13">
        <v>0</v>
      </c>
      <c r="U630" s="13">
        <v>0</v>
      </c>
      <c r="V630" s="13">
        <v>1</v>
      </c>
      <c r="W630" s="13">
        <v>0</v>
      </c>
      <c r="X630" s="53">
        <v>0</v>
      </c>
      <c r="Y630" s="53">
        <v>0</v>
      </c>
      <c r="Z630" s="52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/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0">
        <v>0</v>
      </c>
      <c r="AU630" s="13">
        <v>0</v>
      </c>
      <c r="AV630" s="53">
        <v>0</v>
      </c>
      <c r="AW630" s="13">
        <v>0</v>
      </c>
      <c r="AX630" s="13">
        <v>0</v>
      </c>
      <c r="AY630" s="13">
        <v>0</v>
      </c>
      <c r="AZ630" s="13">
        <v>0</v>
      </c>
      <c r="BA630" s="13">
        <v>0</v>
      </c>
      <c r="BB630" s="14">
        <f t="shared" si="9"/>
        <v>1</v>
      </c>
      <c r="BD630" s="13">
        <v>0</v>
      </c>
    </row>
    <row r="631" spans="1:56" ht="18" x14ac:dyDescent="0.25">
      <c r="A631" s="12">
        <v>2007</v>
      </c>
      <c r="B631" s="13" t="s">
        <v>68</v>
      </c>
      <c r="C631" s="13">
        <v>1</v>
      </c>
      <c r="D631" s="79">
        <v>10</v>
      </c>
      <c r="E631" s="13" t="s">
        <v>61</v>
      </c>
      <c r="F631" s="13" t="s">
        <v>56</v>
      </c>
      <c r="G631" s="13">
        <v>21.3</v>
      </c>
      <c r="H631" s="13">
        <v>0</v>
      </c>
      <c r="I631" s="13">
        <v>0</v>
      </c>
      <c r="J631" s="13">
        <v>0</v>
      </c>
      <c r="K631" s="53">
        <v>0</v>
      </c>
      <c r="L631" s="53">
        <v>0</v>
      </c>
      <c r="M631" s="13">
        <v>0</v>
      </c>
      <c r="N631" s="13">
        <v>1</v>
      </c>
      <c r="O631" s="13">
        <v>0</v>
      </c>
      <c r="P631" s="13">
        <v>0</v>
      </c>
      <c r="Q631" s="53">
        <v>0</v>
      </c>
      <c r="R631" s="13">
        <v>0</v>
      </c>
      <c r="S631" s="53">
        <v>1</v>
      </c>
      <c r="T631" s="13">
        <v>0</v>
      </c>
      <c r="U631" s="13">
        <v>0</v>
      </c>
      <c r="V631" s="13">
        <v>0</v>
      </c>
      <c r="W631" s="13">
        <v>0</v>
      </c>
      <c r="X631" s="53">
        <v>0</v>
      </c>
      <c r="Y631" s="53">
        <v>0</v>
      </c>
      <c r="Z631" s="52">
        <v>0</v>
      </c>
      <c r="AA631" s="13">
        <v>0</v>
      </c>
      <c r="AB631" s="13">
        <v>0</v>
      </c>
      <c r="AC631" s="13">
        <v>0</v>
      </c>
      <c r="AD631" s="13">
        <v>1</v>
      </c>
      <c r="AE631" s="13">
        <v>0</v>
      </c>
      <c r="AF631" s="13">
        <v>0</v>
      </c>
      <c r="AG631" s="13">
        <v>0</v>
      </c>
      <c r="AH631" s="13">
        <v>0</v>
      </c>
      <c r="AI631" s="13">
        <v>1</v>
      </c>
      <c r="AJ631" s="13">
        <v>1</v>
      </c>
      <c r="AK631" s="13">
        <v>0</v>
      </c>
      <c r="AL631" s="13"/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0">
        <v>0</v>
      </c>
      <c r="AU631" s="13">
        <v>0</v>
      </c>
      <c r="AV631" s="53">
        <v>0</v>
      </c>
      <c r="AW631" s="13">
        <v>0</v>
      </c>
      <c r="AX631" s="13">
        <v>0</v>
      </c>
      <c r="AY631" s="13">
        <v>0</v>
      </c>
      <c r="AZ631" s="13">
        <v>0</v>
      </c>
      <c r="BA631" s="13">
        <v>0</v>
      </c>
      <c r="BB631" s="14">
        <f t="shared" si="9"/>
        <v>5</v>
      </c>
      <c r="BD631" s="13">
        <v>0</v>
      </c>
    </row>
    <row r="632" spans="1:56" ht="18" x14ac:dyDescent="0.25">
      <c r="A632" s="12">
        <v>2007</v>
      </c>
      <c r="B632" s="13" t="s">
        <v>68</v>
      </c>
      <c r="C632" s="13">
        <v>2</v>
      </c>
      <c r="D632" s="79">
        <v>1</v>
      </c>
      <c r="E632" s="13" t="s">
        <v>61</v>
      </c>
      <c r="F632" s="13" t="s">
        <v>56</v>
      </c>
      <c r="G632" s="13">
        <v>21.3</v>
      </c>
      <c r="H632" s="13">
        <v>0</v>
      </c>
      <c r="I632" s="13">
        <v>0</v>
      </c>
      <c r="J632" s="13">
        <v>0</v>
      </c>
      <c r="K632" s="53">
        <v>0</v>
      </c>
      <c r="L632" s="53">
        <v>0</v>
      </c>
      <c r="M632" s="13">
        <v>0</v>
      </c>
      <c r="N632" s="13">
        <v>2</v>
      </c>
      <c r="O632" s="13">
        <v>0</v>
      </c>
      <c r="P632" s="13">
        <v>0</v>
      </c>
      <c r="Q632" s="53">
        <v>0</v>
      </c>
      <c r="R632" s="13">
        <v>0</v>
      </c>
      <c r="S632" s="53">
        <v>0</v>
      </c>
      <c r="T632" s="13">
        <v>0</v>
      </c>
      <c r="U632" s="13">
        <v>0</v>
      </c>
      <c r="V632" s="13">
        <v>0</v>
      </c>
      <c r="W632" s="13">
        <v>0</v>
      </c>
      <c r="X632" s="53">
        <v>0</v>
      </c>
      <c r="Y632" s="53">
        <v>0</v>
      </c>
      <c r="Z632" s="52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/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0">
        <v>0</v>
      </c>
      <c r="AU632" s="13">
        <v>0</v>
      </c>
      <c r="AV632" s="53">
        <v>0</v>
      </c>
      <c r="AW632" s="13">
        <v>0</v>
      </c>
      <c r="AX632" s="13">
        <v>0</v>
      </c>
      <c r="AY632" s="13">
        <v>1</v>
      </c>
      <c r="AZ632" s="13">
        <v>0</v>
      </c>
      <c r="BA632" s="13">
        <v>0</v>
      </c>
      <c r="BB632" s="14">
        <f t="shared" si="9"/>
        <v>2</v>
      </c>
      <c r="BD632" s="13">
        <v>0</v>
      </c>
    </row>
    <row r="633" spans="1:56" ht="18" x14ac:dyDescent="0.25">
      <c r="A633" s="12">
        <v>2007</v>
      </c>
      <c r="B633" s="13" t="s">
        <v>68</v>
      </c>
      <c r="C633" s="13">
        <v>2</v>
      </c>
      <c r="D633" s="79">
        <v>2</v>
      </c>
      <c r="E633" s="13" t="s">
        <v>61</v>
      </c>
      <c r="F633" s="13" t="s">
        <v>56</v>
      </c>
      <c r="G633" s="13">
        <v>21.3</v>
      </c>
      <c r="H633" s="13">
        <v>0</v>
      </c>
      <c r="I633" s="13">
        <v>0</v>
      </c>
      <c r="J633" s="13">
        <v>0</v>
      </c>
      <c r="K633" s="53">
        <v>0</v>
      </c>
      <c r="L633" s="53">
        <v>1</v>
      </c>
      <c r="M633" s="13">
        <v>0</v>
      </c>
      <c r="N633" s="13">
        <v>0</v>
      </c>
      <c r="O633" s="13">
        <v>0</v>
      </c>
      <c r="P633" s="13">
        <v>0</v>
      </c>
      <c r="Q633" s="53">
        <v>0</v>
      </c>
      <c r="R633" s="13">
        <v>0</v>
      </c>
      <c r="S633" s="53">
        <v>0</v>
      </c>
      <c r="T633" s="13">
        <v>0</v>
      </c>
      <c r="U633" s="13">
        <v>0</v>
      </c>
      <c r="V633" s="13">
        <v>0</v>
      </c>
      <c r="W633" s="13">
        <v>0</v>
      </c>
      <c r="X633" s="53">
        <v>0</v>
      </c>
      <c r="Y633" s="53">
        <v>0</v>
      </c>
      <c r="Z633" s="52">
        <v>0</v>
      </c>
      <c r="AA633" s="13">
        <v>0</v>
      </c>
      <c r="AB633" s="13">
        <v>0</v>
      </c>
      <c r="AC633" s="13">
        <v>0</v>
      </c>
      <c r="AD633" s="13">
        <v>1</v>
      </c>
      <c r="AE633" s="13">
        <v>0</v>
      </c>
      <c r="AF633" s="13">
        <v>0</v>
      </c>
      <c r="AG633" s="13">
        <v>0</v>
      </c>
      <c r="AH633" s="13">
        <v>0</v>
      </c>
      <c r="AI633" s="13">
        <v>1</v>
      </c>
      <c r="AJ633" s="13">
        <v>0</v>
      </c>
      <c r="AK633" s="13">
        <v>0</v>
      </c>
      <c r="AL633" s="13"/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0">
        <v>0</v>
      </c>
      <c r="AU633" s="13">
        <v>0</v>
      </c>
      <c r="AV633" s="53">
        <v>0</v>
      </c>
      <c r="AW633" s="13">
        <v>0</v>
      </c>
      <c r="AX633" s="13">
        <v>0</v>
      </c>
      <c r="AY633" s="13">
        <v>0</v>
      </c>
      <c r="AZ633" s="13">
        <v>0</v>
      </c>
      <c r="BA633" s="13">
        <v>0</v>
      </c>
      <c r="BB633" s="14">
        <f t="shared" si="9"/>
        <v>3</v>
      </c>
      <c r="BD633" s="13">
        <v>0</v>
      </c>
    </row>
    <row r="634" spans="1:56" ht="18" x14ac:dyDescent="0.25">
      <c r="A634" s="12">
        <v>2007</v>
      </c>
      <c r="B634" s="13" t="s">
        <v>68</v>
      </c>
      <c r="C634" s="13">
        <v>2</v>
      </c>
      <c r="D634" s="79">
        <v>3</v>
      </c>
      <c r="E634" s="13" t="s">
        <v>61</v>
      </c>
      <c r="F634" s="13" t="s">
        <v>56</v>
      </c>
      <c r="G634" s="13">
        <v>21.3</v>
      </c>
      <c r="H634" s="13">
        <v>0</v>
      </c>
      <c r="I634" s="13">
        <v>0</v>
      </c>
      <c r="J634" s="13">
        <v>0</v>
      </c>
      <c r="K634" s="53">
        <v>0</v>
      </c>
      <c r="L634" s="53">
        <v>0</v>
      </c>
      <c r="M634" s="13">
        <v>0</v>
      </c>
      <c r="N634" s="13">
        <v>0</v>
      </c>
      <c r="O634" s="13">
        <v>0</v>
      </c>
      <c r="P634" s="13">
        <v>0</v>
      </c>
      <c r="Q634" s="53">
        <v>0</v>
      </c>
      <c r="R634" s="13">
        <v>0</v>
      </c>
      <c r="S634" s="53">
        <v>0</v>
      </c>
      <c r="T634" s="13">
        <v>0</v>
      </c>
      <c r="U634" s="13">
        <v>0</v>
      </c>
      <c r="V634" s="13">
        <v>0</v>
      </c>
      <c r="W634" s="13">
        <v>0</v>
      </c>
      <c r="X634" s="53">
        <v>0</v>
      </c>
      <c r="Y634" s="53">
        <v>0</v>
      </c>
      <c r="Z634" s="52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1</v>
      </c>
      <c r="AJ634" s="13">
        <v>0</v>
      </c>
      <c r="AK634" s="13">
        <v>0</v>
      </c>
      <c r="AL634" s="13"/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0">
        <v>0</v>
      </c>
      <c r="AU634" s="13">
        <v>0</v>
      </c>
      <c r="AV634" s="53">
        <v>0</v>
      </c>
      <c r="AW634" s="13">
        <v>0</v>
      </c>
      <c r="AX634" s="13">
        <v>0</v>
      </c>
      <c r="AY634" s="13">
        <v>0</v>
      </c>
      <c r="AZ634" s="13">
        <v>0</v>
      </c>
      <c r="BA634" s="13">
        <v>0</v>
      </c>
      <c r="BB634" s="14">
        <f t="shared" si="9"/>
        <v>1</v>
      </c>
      <c r="BD634" s="13">
        <v>0</v>
      </c>
    </row>
    <row r="635" spans="1:56" ht="18" x14ac:dyDescent="0.25">
      <c r="A635" s="12">
        <v>2007</v>
      </c>
      <c r="B635" s="13" t="s">
        <v>68</v>
      </c>
      <c r="C635" s="13">
        <v>2</v>
      </c>
      <c r="D635" s="79">
        <v>4</v>
      </c>
      <c r="E635" s="13" t="s">
        <v>61</v>
      </c>
      <c r="F635" s="13" t="s">
        <v>56</v>
      </c>
      <c r="G635" s="13">
        <v>21.3</v>
      </c>
      <c r="H635" s="13">
        <v>0</v>
      </c>
      <c r="I635" s="13">
        <v>0</v>
      </c>
      <c r="J635" s="13">
        <v>0</v>
      </c>
      <c r="K635" s="53">
        <v>0</v>
      </c>
      <c r="L635" s="53">
        <v>1</v>
      </c>
      <c r="M635" s="13">
        <v>0</v>
      </c>
      <c r="N635" s="13">
        <v>0</v>
      </c>
      <c r="O635" s="13">
        <v>0</v>
      </c>
      <c r="P635" s="13">
        <v>0</v>
      </c>
      <c r="Q635" s="53">
        <v>0</v>
      </c>
      <c r="R635" s="13">
        <v>0</v>
      </c>
      <c r="S635" s="53">
        <v>0</v>
      </c>
      <c r="T635" s="13">
        <v>0</v>
      </c>
      <c r="U635" s="13">
        <v>0</v>
      </c>
      <c r="V635" s="13">
        <v>0</v>
      </c>
      <c r="W635" s="13">
        <v>0</v>
      </c>
      <c r="X635" s="53">
        <v>0</v>
      </c>
      <c r="Y635" s="53">
        <v>0</v>
      </c>
      <c r="Z635" s="52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/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0">
        <v>0</v>
      </c>
      <c r="AU635" s="13">
        <v>0</v>
      </c>
      <c r="AV635" s="53">
        <v>0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4">
        <f t="shared" si="9"/>
        <v>1</v>
      </c>
      <c r="BD635" s="13">
        <v>0</v>
      </c>
    </row>
    <row r="636" spans="1:56" ht="18" x14ac:dyDescent="0.25">
      <c r="A636" s="12">
        <v>2007</v>
      </c>
      <c r="B636" s="13" t="s">
        <v>68</v>
      </c>
      <c r="C636" s="13">
        <v>2</v>
      </c>
      <c r="D636" s="79">
        <v>5</v>
      </c>
      <c r="E636" s="13" t="s">
        <v>61</v>
      </c>
      <c r="F636" s="13" t="s">
        <v>56</v>
      </c>
      <c r="G636" s="13">
        <v>21.3</v>
      </c>
      <c r="H636" s="13">
        <v>0</v>
      </c>
      <c r="I636" s="13">
        <v>0</v>
      </c>
      <c r="J636" s="13">
        <v>0</v>
      </c>
      <c r="K636" s="53">
        <v>0</v>
      </c>
      <c r="L636" s="53">
        <v>0</v>
      </c>
      <c r="M636" s="13">
        <v>0</v>
      </c>
      <c r="N636" s="13">
        <v>2</v>
      </c>
      <c r="O636" s="13">
        <v>0</v>
      </c>
      <c r="P636" s="13">
        <v>0</v>
      </c>
      <c r="Q636" s="53">
        <v>0</v>
      </c>
      <c r="R636" s="13">
        <v>0</v>
      </c>
      <c r="S636" s="53">
        <v>0</v>
      </c>
      <c r="T636" s="13">
        <v>0</v>
      </c>
      <c r="U636" s="13">
        <v>0</v>
      </c>
      <c r="V636" s="13">
        <v>0</v>
      </c>
      <c r="W636" s="13">
        <v>0</v>
      </c>
      <c r="X636" s="53">
        <v>0</v>
      </c>
      <c r="Y636" s="53">
        <v>0</v>
      </c>
      <c r="Z636" s="52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1</v>
      </c>
      <c r="AL636" s="13"/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0">
        <v>0</v>
      </c>
      <c r="AU636" s="13">
        <v>0</v>
      </c>
      <c r="AV636" s="53">
        <v>0</v>
      </c>
      <c r="AW636" s="13">
        <v>0</v>
      </c>
      <c r="AX636" s="13">
        <v>0</v>
      </c>
      <c r="AY636" s="13">
        <v>0</v>
      </c>
      <c r="AZ636" s="13">
        <v>0</v>
      </c>
      <c r="BA636" s="13">
        <v>0</v>
      </c>
      <c r="BB636" s="14">
        <f t="shared" si="9"/>
        <v>3</v>
      </c>
      <c r="BD636" s="13">
        <v>0</v>
      </c>
    </row>
    <row r="637" spans="1:56" ht="18" x14ac:dyDescent="0.25">
      <c r="A637" s="12">
        <v>2007</v>
      </c>
      <c r="B637" s="13" t="s">
        <v>68</v>
      </c>
      <c r="C637" s="13">
        <v>2</v>
      </c>
      <c r="D637" s="79">
        <v>6</v>
      </c>
      <c r="E637" s="13" t="s">
        <v>61</v>
      </c>
      <c r="F637" s="13" t="s">
        <v>56</v>
      </c>
      <c r="G637" s="13">
        <v>21.3</v>
      </c>
      <c r="H637" s="13">
        <v>0</v>
      </c>
      <c r="I637" s="13">
        <v>0</v>
      </c>
      <c r="J637" s="13">
        <v>0</v>
      </c>
      <c r="K637" s="53">
        <v>0</v>
      </c>
      <c r="L637" s="53">
        <v>0</v>
      </c>
      <c r="M637" s="13">
        <v>0</v>
      </c>
      <c r="N637" s="13">
        <v>0</v>
      </c>
      <c r="O637" s="13">
        <v>0</v>
      </c>
      <c r="P637" s="13">
        <v>0</v>
      </c>
      <c r="Q637" s="53">
        <v>0</v>
      </c>
      <c r="R637" s="13">
        <v>0</v>
      </c>
      <c r="S637" s="53">
        <v>0</v>
      </c>
      <c r="T637" s="13">
        <v>0</v>
      </c>
      <c r="U637" s="13">
        <v>0</v>
      </c>
      <c r="V637" s="13">
        <v>0</v>
      </c>
      <c r="W637" s="13">
        <v>0</v>
      </c>
      <c r="X637" s="53">
        <v>0</v>
      </c>
      <c r="Y637" s="53">
        <v>0</v>
      </c>
      <c r="Z637" s="52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/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0">
        <v>0</v>
      </c>
      <c r="AU637" s="13">
        <v>0</v>
      </c>
      <c r="AV637" s="5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4">
        <f t="shared" si="9"/>
        <v>0</v>
      </c>
      <c r="BD637" s="13">
        <v>0</v>
      </c>
    </row>
    <row r="638" spans="1:56" ht="18" x14ac:dyDescent="0.25">
      <c r="A638" s="12">
        <v>2007</v>
      </c>
      <c r="B638" s="13" t="s">
        <v>68</v>
      </c>
      <c r="C638" s="13">
        <v>2</v>
      </c>
      <c r="D638" s="79">
        <v>7</v>
      </c>
      <c r="E638" s="13" t="s">
        <v>61</v>
      </c>
      <c r="F638" s="13" t="s">
        <v>56</v>
      </c>
      <c r="G638" s="13">
        <v>21.3</v>
      </c>
      <c r="H638" s="13">
        <v>0</v>
      </c>
      <c r="I638" s="13">
        <v>0</v>
      </c>
      <c r="J638" s="13">
        <v>0</v>
      </c>
      <c r="K638" s="53">
        <v>0</v>
      </c>
      <c r="L638" s="53">
        <v>1</v>
      </c>
      <c r="M638" s="13">
        <v>0</v>
      </c>
      <c r="N638" s="13">
        <v>1</v>
      </c>
      <c r="O638" s="13">
        <v>0</v>
      </c>
      <c r="P638" s="13">
        <v>0</v>
      </c>
      <c r="Q638" s="53">
        <v>0</v>
      </c>
      <c r="R638" s="13">
        <v>0</v>
      </c>
      <c r="S638" s="53">
        <v>0</v>
      </c>
      <c r="T638" s="13">
        <v>0</v>
      </c>
      <c r="U638" s="13">
        <v>0</v>
      </c>
      <c r="V638" s="13">
        <v>0</v>
      </c>
      <c r="W638" s="13">
        <v>0</v>
      </c>
      <c r="X638" s="53">
        <v>0</v>
      </c>
      <c r="Y638" s="53">
        <v>0</v>
      </c>
      <c r="Z638" s="52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1</v>
      </c>
      <c r="AL638" s="13"/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0">
        <v>0</v>
      </c>
      <c r="AU638" s="13">
        <v>0</v>
      </c>
      <c r="AV638" s="53">
        <v>0</v>
      </c>
      <c r="AW638" s="13">
        <v>0</v>
      </c>
      <c r="AX638" s="13">
        <v>0</v>
      </c>
      <c r="AY638" s="13">
        <v>0</v>
      </c>
      <c r="AZ638" s="13">
        <v>0</v>
      </c>
      <c r="BA638" s="13">
        <v>0</v>
      </c>
      <c r="BB638" s="14">
        <f t="shared" si="9"/>
        <v>3</v>
      </c>
      <c r="BD638" s="13">
        <v>0</v>
      </c>
    </row>
    <row r="639" spans="1:56" ht="18" x14ac:dyDescent="0.25">
      <c r="A639" s="12">
        <v>2007</v>
      </c>
      <c r="B639" s="13" t="s">
        <v>68</v>
      </c>
      <c r="C639" s="13">
        <v>2</v>
      </c>
      <c r="D639" s="79">
        <v>8</v>
      </c>
      <c r="E639" s="13" t="s">
        <v>61</v>
      </c>
      <c r="F639" s="13" t="s">
        <v>56</v>
      </c>
      <c r="G639" s="13">
        <v>21.3</v>
      </c>
      <c r="H639" s="13">
        <v>0</v>
      </c>
      <c r="I639" s="13">
        <v>0</v>
      </c>
      <c r="J639" s="13">
        <v>0</v>
      </c>
      <c r="K639" s="53">
        <v>0</v>
      </c>
      <c r="L639" s="53">
        <v>0</v>
      </c>
      <c r="M639" s="13">
        <v>0</v>
      </c>
      <c r="N639" s="13">
        <v>2</v>
      </c>
      <c r="O639" s="13">
        <v>0</v>
      </c>
      <c r="P639" s="13">
        <v>0</v>
      </c>
      <c r="Q639" s="53">
        <v>0</v>
      </c>
      <c r="R639" s="13">
        <v>0</v>
      </c>
      <c r="S639" s="53">
        <v>0</v>
      </c>
      <c r="T639" s="13">
        <v>0</v>
      </c>
      <c r="U639" s="13">
        <v>0</v>
      </c>
      <c r="V639" s="13">
        <v>0</v>
      </c>
      <c r="W639" s="13">
        <v>0</v>
      </c>
      <c r="X639" s="53">
        <v>11</v>
      </c>
      <c r="Y639" s="53">
        <v>0</v>
      </c>
      <c r="Z639" s="52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/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0">
        <v>0</v>
      </c>
      <c r="AU639" s="13">
        <v>0</v>
      </c>
      <c r="AV639" s="53">
        <v>0</v>
      </c>
      <c r="AW639" s="13">
        <v>0</v>
      </c>
      <c r="AX639" s="13">
        <v>0</v>
      </c>
      <c r="AY639" s="13">
        <v>1</v>
      </c>
      <c r="AZ639" s="13">
        <v>0</v>
      </c>
      <c r="BA639" s="13">
        <v>0</v>
      </c>
      <c r="BB639" s="14">
        <f t="shared" si="9"/>
        <v>13</v>
      </c>
      <c r="BD639" s="13">
        <v>0</v>
      </c>
    </row>
    <row r="640" spans="1:56" ht="18" x14ac:dyDescent="0.25">
      <c r="A640" s="12">
        <v>2007</v>
      </c>
      <c r="B640" s="13" t="s">
        <v>68</v>
      </c>
      <c r="C640" s="13">
        <v>2</v>
      </c>
      <c r="D640" s="79">
        <v>9</v>
      </c>
      <c r="E640" s="13" t="s">
        <v>61</v>
      </c>
      <c r="F640" s="13" t="s">
        <v>56</v>
      </c>
      <c r="G640" s="13">
        <v>21.3</v>
      </c>
      <c r="H640" s="13">
        <v>0</v>
      </c>
      <c r="I640" s="13">
        <v>0</v>
      </c>
      <c r="J640" s="13">
        <v>0</v>
      </c>
      <c r="K640" s="53">
        <v>0</v>
      </c>
      <c r="L640" s="53">
        <v>0</v>
      </c>
      <c r="M640" s="13">
        <v>0</v>
      </c>
      <c r="N640" s="13">
        <v>3</v>
      </c>
      <c r="O640" s="13">
        <v>0</v>
      </c>
      <c r="P640" s="13">
        <v>0</v>
      </c>
      <c r="Q640" s="53">
        <v>0</v>
      </c>
      <c r="R640" s="13">
        <v>0</v>
      </c>
      <c r="S640" s="53">
        <v>2</v>
      </c>
      <c r="T640" s="13">
        <v>0</v>
      </c>
      <c r="U640" s="13">
        <v>0</v>
      </c>
      <c r="V640" s="13">
        <v>0</v>
      </c>
      <c r="W640" s="13">
        <v>0</v>
      </c>
      <c r="X640" s="53">
        <v>1</v>
      </c>
      <c r="Y640" s="53">
        <v>0</v>
      </c>
      <c r="Z640" s="52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2</v>
      </c>
      <c r="AH640" s="13">
        <v>0</v>
      </c>
      <c r="AI640" s="13">
        <v>0</v>
      </c>
      <c r="AJ640" s="13">
        <v>2</v>
      </c>
      <c r="AK640" s="13">
        <v>0</v>
      </c>
      <c r="AL640" s="13"/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0">
        <v>0</v>
      </c>
      <c r="AU640" s="13">
        <v>0</v>
      </c>
      <c r="AV640" s="53">
        <v>0</v>
      </c>
      <c r="AW640" s="13">
        <v>0</v>
      </c>
      <c r="AX640" s="13">
        <v>0</v>
      </c>
      <c r="AY640" s="13">
        <v>0</v>
      </c>
      <c r="AZ640" s="13">
        <v>0</v>
      </c>
      <c r="BA640" s="13">
        <v>0</v>
      </c>
      <c r="BB640" s="14">
        <f t="shared" si="9"/>
        <v>10</v>
      </c>
      <c r="BD640" s="13">
        <v>0</v>
      </c>
    </row>
    <row r="641" spans="1:56" ht="18" x14ac:dyDescent="0.25">
      <c r="A641" s="12">
        <v>2007</v>
      </c>
      <c r="B641" s="13" t="s">
        <v>68</v>
      </c>
      <c r="C641" s="13">
        <v>2</v>
      </c>
      <c r="D641" s="79">
        <v>10</v>
      </c>
      <c r="E641" s="13" t="s">
        <v>61</v>
      </c>
      <c r="F641" s="13" t="s">
        <v>56</v>
      </c>
      <c r="G641" s="13">
        <v>21.3</v>
      </c>
      <c r="H641" s="13">
        <v>0</v>
      </c>
      <c r="I641" s="13">
        <v>0</v>
      </c>
      <c r="J641" s="13">
        <v>0</v>
      </c>
      <c r="K641" s="53">
        <v>0</v>
      </c>
      <c r="L641" s="53">
        <v>0</v>
      </c>
      <c r="M641" s="13">
        <v>0</v>
      </c>
      <c r="N641" s="13">
        <v>3</v>
      </c>
      <c r="O641" s="13">
        <v>0</v>
      </c>
      <c r="P641" s="13">
        <v>0</v>
      </c>
      <c r="Q641" s="53">
        <v>0</v>
      </c>
      <c r="R641" s="13">
        <v>0</v>
      </c>
      <c r="S641" s="53">
        <v>3</v>
      </c>
      <c r="T641" s="13">
        <v>0</v>
      </c>
      <c r="U641" s="13">
        <v>0</v>
      </c>
      <c r="V641" s="13">
        <v>0</v>
      </c>
      <c r="W641" s="13">
        <v>0</v>
      </c>
      <c r="X641" s="53">
        <v>1</v>
      </c>
      <c r="Y641" s="53">
        <v>0</v>
      </c>
      <c r="Z641" s="52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1</v>
      </c>
      <c r="AL641" s="13"/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0">
        <v>0</v>
      </c>
      <c r="AU641" s="13">
        <v>0</v>
      </c>
      <c r="AV641" s="53">
        <v>0</v>
      </c>
      <c r="AW641" s="13">
        <v>0</v>
      </c>
      <c r="AX641" s="13">
        <v>0</v>
      </c>
      <c r="AY641" s="13">
        <v>0</v>
      </c>
      <c r="AZ641" s="13">
        <v>0</v>
      </c>
      <c r="BA641" s="13">
        <v>0</v>
      </c>
      <c r="BB641" s="14">
        <f t="shared" si="9"/>
        <v>8</v>
      </c>
      <c r="BD641" s="13">
        <v>0</v>
      </c>
    </row>
    <row r="642" spans="1:56" ht="18" x14ac:dyDescent="0.25">
      <c r="A642" s="12">
        <v>2007</v>
      </c>
      <c r="B642" s="13" t="s">
        <v>68</v>
      </c>
      <c r="C642" s="13">
        <v>3</v>
      </c>
      <c r="D642" s="79">
        <v>1</v>
      </c>
      <c r="E642" s="13" t="s">
        <v>61</v>
      </c>
      <c r="F642" s="13" t="s">
        <v>56</v>
      </c>
      <c r="G642" s="13">
        <v>21.3</v>
      </c>
      <c r="H642" s="13">
        <v>0</v>
      </c>
      <c r="I642" s="13">
        <v>0</v>
      </c>
      <c r="J642" s="13">
        <v>0</v>
      </c>
      <c r="K642" s="53">
        <v>0</v>
      </c>
      <c r="L642" s="53">
        <v>0</v>
      </c>
      <c r="M642" s="13">
        <v>0</v>
      </c>
      <c r="N642" s="13">
        <v>3</v>
      </c>
      <c r="O642" s="13">
        <v>0</v>
      </c>
      <c r="P642" s="13">
        <v>0</v>
      </c>
      <c r="Q642" s="53">
        <v>0</v>
      </c>
      <c r="R642" s="13">
        <v>0</v>
      </c>
      <c r="S642" s="53">
        <v>1</v>
      </c>
      <c r="T642" s="13">
        <v>0</v>
      </c>
      <c r="U642" s="13">
        <v>0</v>
      </c>
      <c r="V642" s="13">
        <v>0</v>
      </c>
      <c r="W642" s="13">
        <v>0</v>
      </c>
      <c r="X642" s="53">
        <v>2</v>
      </c>
      <c r="Y642" s="53">
        <v>0</v>
      </c>
      <c r="Z642" s="52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/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0">
        <v>0</v>
      </c>
      <c r="AU642" s="13">
        <v>0</v>
      </c>
      <c r="AV642" s="53">
        <v>0</v>
      </c>
      <c r="AW642" s="13">
        <v>0</v>
      </c>
      <c r="AX642" s="13">
        <v>0</v>
      </c>
      <c r="AY642" s="13">
        <v>1</v>
      </c>
      <c r="AZ642" s="13">
        <v>0</v>
      </c>
      <c r="BA642" s="13">
        <v>0</v>
      </c>
      <c r="BB642" s="14">
        <f t="shared" si="9"/>
        <v>6</v>
      </c>
      <c r="BD642" s="13">
        <v>0</v>
      </c>
    </row>
    <row r="643" spans="1:56" ht="18" x14ac:dyDescent="0.25">
      <c r="A643" s="12">
        <v>2007</v>
      </c>
      <c r="B643" s="13" t="s">
        <v>68</v>
      </c>
      <c r="C643" s="13">
        <v>3</v>
      </c>
      <c r="D643" s="79">
        <v>2</v>
      </c>
      <c r="E643" s="13" t="s">
        <v>61</v>
      </c>
      <c r="F643" s="13" t="s">
        <v>56</v>
      </c>
      <c r="G643" s="13">
        <v>21.3</v>
      </c>
      <c r="H643" s="13">
        <v>0</v>
      </c>
      <c r="I643" s="13">
        <v>0</v>
      </c>
      <c r="J643" s="13">
        <v>0</v>
      </c>
      <c r="K643" s="53">
        <v>0</v>
      </c>
      <c r="L643" s="53">
        <v>0</v>
      </c>
      <c r="M643" s="13">
        <v>0</v>
      </c>
      <c r="N643" s="13">
        <v>0</v>
      </c>
      <c r="O643" s="13">
        <v>0</v>
      </c>
      <c r="P643" s="13">
        <v>0</v>
      </c>
      <c r="Q643" s="53">
        <v>0</v>
      </c>
      <c r="R643" s="13">
        <v>0</v>
      </c>
      <c r="S643" s="53">
        <v>0</v>
      </c>
      <c r="T643" s="13">
        <v>0</v>
      </c>
      <c r="U643" s="13">
        <v>0</v>
      </c>
      <c r="V643" s="13">
        <v>0</v>
      </c>
      <c r="W643" s="13">
        <v>0</v>
      </c>
      <c r="X643" s="53">
        <v>0</v>
      </c>
      <c r="Y643" s="53">
        <v>0</v>
      </c>
      <c r="Z643" s="52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/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0">
        <v>0</v>
      </c>
      <c r="AU643" s="13">
        <v>0</v>
      </c>
      <c r="AV643" s="5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4">
        <f t="shared" ref="BB643:BB706" si="10">SUM(H643:AS643)</f>
        <v>0</v>
      </c>
      <c r="BD643" s="13">
        <v>0</v>
      </c>
    </row>
    <row r="644" spans="1:56" ht="18" x14ac:dyDescent="0.25">
      <c r="A644" s="12">
        <v>2007</v>
      </c>
      <c r="B644" s="13" t="s">
        <v>68</v>
      </c>
      <c r="C644" s="13">
        <v>3</v>
      </c>
      <c r="D644" s="79">
        <v>3</v>
      </c>
      <c r="E644" s="13" t="s">
        <v>61</v>
      </c>
      <c r="F644" s="13" t="s">
        <v>56</v>
      </c>
      <c r="G644" s="13">
        <v>21.3</v>
      </c>
      <c r="H644" s="13">
        <v>0</v>
      </c>
      <c r="I644" s="13">
        <v>0</v>
      </c>
      <c r="J644" s="13">
        <v>0</v>
      </c>
      <c r="K644" s="53">
        <v>0</v>
      </c>
      <c r="L644" s="53">
        <v>1</v>
      </c>
      <c r="M644" s="13">
        <v>0</v>
      </c>
      <c r="N644" s="13">
        <v>0</v>
      </c>
      <c r="O644" s="13">
        <v>0</v>
      </c>
      <c r="P644" s="13">
        <v>0</v>
      </c>
      <c r="Q644" s="53">
        <v>0</v>
      </c>
      <c r="R644" s="13">
        <v>0</v>
      </c>
      <c r="S644" s="53">
        <v>0</v>
      </c>
      <c r="T644" s="13">
        <v>0</v>
      </c>
      <c r="U644" s="13">
        <v>0</v>
      </c>
      <c r="V644" s="13">
        <v>0</v>
      </c>
      <c r="W644" s="13">
        <v>0</v>
      </c>
      <c r="X644" s="53">
        <v>0</v>
      </c>
      <c r="Y644" s="53">
        <v>0</v>
      </c>
      <c r="Z644" s="52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1</v>
      </c>
      <c r="AK644" s="13">
        <v>0</v>
      </c>
      <c r="AL644" s="13"/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0">
        <v>0</v>
      </c>
      <c r="AU644" s="13">
        <v>0</v>
      </c>
      <c r="AV644" s="53">
        <v>0</v>
      </c>
      <c r="AW644" s="13">
        <v>0</v>
      </c>
      <c r="AX644" s="13">
        <v>0</v>
      </c>
      <c r="AY644" s="13">
        <v>0</v>
      </c>
      <c r="AZ644" s="13">
        <v>0</v>
      </c>
      <c r="BA644" s="13">
        <v>0</v>
      </c>
      <c r="BB644" s="14">
        <f t="shared" si="10"/>
        <v>2</v>
      </c>
      <c r="BD644" s="13">
        <v>0</v>
      </c>
    </row>
    <row r="645" spans="1:56" ht="18" x14ac:dyDescent="0.25">
      <c r="A645" s="12">
        <v>2007</v>
      </c>
      <c r="B645" s="13" t="s">
        <v>68</v>
      </c>
      <c r="C645" s="13">
        <v>3</v>
      </c>
      <c r="D645" s="79">
        <v>4</v>
      </c>
      <c r="E645" s="13" t="s">
        <v>61</v>
      </c>
      <c r="F645" s="13" t="s">
        <v>56</v>
      </c>
      <c r="G645" s="13">
        <v>21.3</v>
      </c>
      <c r="H645" s="13">
        <v>0</v>
      </c>
      <c r="I645" s="13">
        <v>1</v>
      </c>
      <c r="J645" s="13">
        <v>0</v>
      </c>
      <c r="K645" s="53">
        <v>0</v>
      </c>
      <c r="L645" s="53">
        <v>0</v>
      </c>
      <c r="M645" s="13">
        <v>0</v>
      </c>
      <c r="N645" s="13">
        <v>3</v>
      </c>
      <c r="O645" s="13">
        <v>0</v>
      </c>
      <c r="P645" s="13">
        <v>0</v>
      </c>
      <c r="Q645" s="53">
        <v>0</v>
      </c>
      <c r="R645" s="13">
        <v>0</v>
      </c>
      <c r="S645" s="53">
        <v>0</v>
      </c>
      <c r="T645" s="13">
        <v>0</v>
      </c>
      <c r="U645" s="13">
        <v>0</v>
      </c>
      <c r="V645" s="13">
        <v>1</v>
      </c>
      <c r="W645" s="13">
        <v>0</v>
      </c>
      <c r="X645" s="53">
        <v>0</v>
      </c>
      <c r="Y645" s="53">
        <v>0</v>
      </c>
      <c r="Z645" s="52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/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0">
        <v>0</v>
      </c>
      <c r="AU645" s="13">
        <v>0</v>
      </c>
      <c r="AV645" s="53">
        <v>0</v>
      </c>
      <c r="AW645" s="13">
        <v>0</v>
      </c>
      <c r="AX645" s="13">
        <v>0</v>
      </c>
      <c r="AY645" s="13">
        <v>0</v>
      </c>
      <c r="AZ645" s="13">
        <v>0</v>
      </c>
      <c r="BA645" s="13">
        <v>0</v>
      </c>
      <c r="BB645" s="14">
        <f t="shared" si="10"/>
        <v>5</v>
      </c>
      <c r="BD645" s="13">
        <v>0</v>
      </c>
    </row>
    <row r="646" spans="1:56" ht="18" x14ac:dyDescent="0.25">
      <c r="A646" s="12">
        <v>2007</v>
      </c>
      <c r="B646" s="13" t="s">
        <v>68</v>
      </c>
      <c r="C646" s="13">
        <v>3</v>
      </c>
      <c r="D646" s="79">
        <v>5</v>
      </c>
      <c r="E646" s="13" t="s">
        <v>61</v>
      </c>
      <c r="F646" s="13" t="s">
        <v>56</v>
      </c>
      <c r="G646" s="13">
        <v>21.3</v>
      </c>
      <c r="H646" s="13">
        <v>0</v>
      </c>
      <c r="I646" s="13">
        <v>0</v>
      </c>
      <c r="J646" s="13">
        <v>0</v>
      </c>
      <c r="K646" s="53">
        <v>0</v>
      </c>
      <c r="L646" s="53">
        <v>0</v>
      </c>
      <c r="M646" s="13">
        <v>0</v>
      </c>
      <c r="N646" s="13">
        <v>2</v>
      </c>
      <c r="O646" s="13">
        <v>0</v>
      </c>
      <c r="P646" s="13">
        <v>0</v>
      </c>
      <c r="Q646" s="53">
        <v>0</v>
      </c>
      <c r="R646" s="13">
        <v>0</v>
      </c>
      <c r="S646" s="53">
        <v>4</v>
      </c>
      <c r="T646" s="13">
        <v>0</v>
      </c>
      <c r="U646" s="13">
        <v>0</v>
      </c>
      <c r="V646" s="13">
        <v>0</v>
      </c>
      <c r="W646" s="13">
        <v>0</v>
      </c>
      <c r="X646" s="53">
        <v>0</v>
      </c>
      <c r="Y646" s="53">
        <v>0</v>
      </c>
      <c r="Z646" s="52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1</v>
      </c>
      <c r="AK646" s="13">
        <v>0</v>
      </c>
      <c r="AL646" s="13"/>
      <c r="AM646" s="13">
        <v>0</v>
      </c>
      <c r="AN646" s="13">
        <v>1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0">
        <v>0</v>
      </c>
      <c r="AU646" s="13">
        <v>0</v>
      </c>
      <c r="AV646" s="53">
        <v>0</v>
      </c>
      <c r="AW646" s="13">
        <v>0</v>
      </c>
      <c r="AX646" s="13">
        <v>0</v>
      </c>
      <c r="AY646" s="13">
        <v>0</v>
      </c>
      <c r="AZ646" s="13">
        <v>0</v>
      </c>
      <c r="BA646" s="13">
        <v>0</v>
      </c>
      <c r="BB646" s="14">
        <f t="shared" si="10"/>
        <v>8</v>
      </c>
      <c r="BD646" s="13">
        <v>0</v>
      </c>
    </row>
    <row r="647" spans="1:56" ht="18" x14ac:dyDescent="0.25">
      <c r="A647" s="12">
        <v>2007</v>
      </c>
      <c r="B647" s="13" t="s">
        <v>68</v>
      </c>
      <c r="C647" s="13">
        <v>3</v>
      </c>
      <c r="D647" s="79">
        <v>6</v>
      </c>
      <c r="E647" s="13" t="s">
        <v>61</v>
      </c>
      <c r="F647" s="13" t="s">
        <v>56</v>
      </c>
      <c r="G647" s="13">
        <v>21.3</v>
      </c>
      <c r="H647" s="13">
        <v>0</v>
      </c>
      <c r="I647" s="13">
        <v>0</v>
      </c>
      <c r="J647" s="13">
        <v>0</v>
      </c>
      <c r="K647" s="53">
        <v>0</v>
      </c>
      <c r="L647" s="53">
        <v>0</v>
      </c>
      <c r="M647" s="13">
        <v>0</v>
      </c>
      <c r="N647" s="13">
        <v>2</v>
      </c>
      <c r="O647" s="13">
        <v>0</v>
      </c>
      <c r="P647" s="13">
        <v>0</v>
      </c>
      <c r="Q647" s="53">
        <v>0</v>
      </c>
      <c r="R647" s="13">
        <v>0</v>
      </c>
      <c r="S647" s="53">
        <v>3</v>
      </c>
      <c r="T647" s="13">
        <v>0</v>
      </c>
      <c r="U647" s="13">
        <v>0</v>
      </c>
      <c r="V647" s="13">
        <v>0</v>
      </c>
      <c r="W647" s="13">
        <v>0</v>
      </c>
      <c r="X647" s="53">
        <v>0</v>
      </c>
      <c r="Y647" s="53">
        <v>0</v>
      </c>
      <c r="Z647" s="52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/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0">
        <v>0</v>
      </c>
      <c r="AU647" s="13">
        <v>0</v>
      </c>
      <c r="AV647" s="53">
        <v>0</v>
      </c>
      <c r="AW647" s="13">
        <v>0</v>
      </c>
      <c r="AX647" s="13">
        <v>0</v>
      </c>
      <c r="AY647" s="13">
        <v>2</v>
      </c>
      <c r="AZ647" s="13">
        <v>0</v>
      </c>
      <c r="BA647" s="13">
        <v>0</v>
      </c>
      <c r="BB647" s="14">
        <f t="shared" si="10"/>
        <v>5</v>
      </c>
      <c r="BD647" s="13">
        <v>0</v>
      </c>
    </row>
    <row r="648" spans="1:56" ht="18" x14ac:dyDescent="0.25">
      <c r="A648" s="12">
        <v>2007</v>
      </c>
      <c r="B648" s="13" t="s">
        <v>68</v>
      </c>
      <c r="C648" s="13">
        <v>3</v>
      </c>
      <c r="D648" s="79">
        <v>7</v>
      </c>
      <c r="E648" s="13" t="s">
        <v>61</v>
      </c>
      <c r="F648" s="13" t="s">
        <v>56</v>
      </c>
      <c r="G648" s="13">
        <v>21.3</v>
      </c>
      <c r="H648" s="13">
        <v>0</v>
      </c>
      <c r="I648" s="13">
        <v>0</v>
      </c>
      <c r="J648" s="13">
        <v>0</v>
      </c>
      <c r="K648" s="53">
        <v>0</v>
      </c>
      <c r="L648" s="53">
        <v>0</v>
      </c>
      <c r="M648" s="13">
        <v>0</v>
      </c>
      <c r="N648" s="13">
        <v>0</v>
      </c>
      <c r="O648" s="13">
        <v>0</v>
      </c>
      <c r="P648" s="13">
        <v>0</v>
      </c>
      <c r="Q648" s="53">
        <v>0</v>
      </c>
      <c r="R648" s="13">
        <v>0</v>
      </c>
      <c r="S648" s="53">
        <v>1</v>
      </c>
      <c r="T648" s="13">
        <v>0</v>
      </c>
      <c r="U648" s="13">
        <v>0</v>
      </c>
      <c r="V648" s="13">
        <v>0</v>
      </c>
      <c r="W648" s="13">
        <v>0</v>
      </c>
      <c r="X648" s="53">
        <v>0</v>
      </c>
      <c r="Y648" s="53">
        <v>0</v>
      </c>
      <c r="Z648" s="52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>
        <v>0</v>
      </c>
      <c r="AL648" s="13"/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0">
        <v>0</v>
      </c>
      <c r="AU648" s="13">
        <v>0</v>
      </c>
      <c r="AV648" s="53">
        <v>0</v>
      </c>
      <c r="AW648" s="13">
        <v>0</v>
      </c>
      <c r="AX648" s="13">
        <v>0</v>
      </c>
      <c r="AY648" s="13">
        <v>0</v>
      </c>
      <c r="AZ648" s="13">
        <v>0</v>
      </c>
      <c r="BA648" s="13">
        <v>0</v>
      </c>
      <c r="BB648" s="14">
        <f t="shared" si="10"/>
        <v>1</v>
      </c>
      <c r="BD648" s="13">
        <v>0</v>
      </c>
    </row>
    <row r="649" spans="1:56" ht="18" x14ac:dyDescent="0.25">
      <c r="A649" s="12">
        <v>2007</v>
      </c>
      <c r="B649" s="13" t="s">
        <v>68</v>
      </c>
      <c r="C649" s="13">
        <v>3</v>
      </c>
      <c r="D649" s="79">
        <v>8</v>
      </c>
      <c r="E649" s="13" t="s">
        <v>61</v>
      </c>
      <c r="F649" s="13" t="s">
        <v>56</v>
      </c>
      <c r="G649" s="13">
        <v>21.3</v>
      </c>
      <c r="H649" s="13">
        <v>0</v>
      </c>
      <c r="I649" s="13">
        <v>0</v>
      </c>
      <c r="J649" s="13">
        <v>0</v>
      </c>
      <c r="K649" s="53">
        <v>0</v>
      </c>
      <c r="L649" s="53">
        <v>0</v>
      </c>
      <c r="M649" s="13">
        <v>0</v>
      </c>
      <c r="N649" s="13">
        <v>0</v>
      </c>
      <c r="O649" s="13">
        <v>0</v>
      </c>
      <c r="P649" s="13">
        <v>0</v>
      </c>
      <c r="Q649" s="53">
        <v>0</v>
      </c>
      <c r="R649" s="13">
        <v>0</v>
      </c>
      <c r="S649" s="53">
        <v>2</v>
      </c>
      <c r="T649" s="13">
        <v>0</v>
      </c>
      <c r="U649" s="13">
        <v>0</v>
      </c>
      <c r="V649" s="13">
        <v>0</v>
      </c>
      <c r="W649" s="13">
        <v>0</v>
      </c>
      <c r="X649" s="53">
        <v>1</v>
      </c>
      <c r="Y649" s="53">
        <v>0</v>
      </c>
      <c r="Z649" s="52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1</v>
      </c>
      <c r="AK649" s="13">
        <v>0</v>
      </c>
      <c r="AL649" s="13"/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0">
        <v>0</v>
      </c>
      <c r="AU649" s="13">
        <v>0</v>
      </c>
      <c r="AV649" s="53">
        <v>0</v>
      </c>
      <c r="AW649" s="13">
        <v>0</v>
      </c>
      <c r="AX649" s="13">
        <v>0</v>
      </c>
      <c r="AY649" s="13">
        <v>0</v>
      </c>
      <c r="AZ649" s="13">
        <v>0</v>
      </c>
      <c r="BA649" s="13">
        <v>0</v>
      </c>
      <c r="BB649" s="14">
        <f t="shared" si="10"/>
        <v>4</v>
      </c>
      <c r="BD649" s="13">
        <v>0</v>
      </c>
    </row>
    <row r="650" spans="1:56" ht="18" x14ac:dyDescent="0.25">
      <c r="A650" s="12">
        <v>2007</v>
      </c>
      <c r="B650" s="13" t="s">
        <v>68</v>
      </c>
      <c r="C650" s="13">
        <v>3</v>
      </c>
      <c r="D650" s="79">
        <v>9</v>
      </c>
      <c r="E650" s="13" t="s">
        <v>61</v>
      </c>
      <c r="F650" s="13" t="s">
        <v>56</v>
      </c>
      <c r="G650" s="13">
        <v>21.3</v>
      </c>
      <c r="H650" s="13">
        <v>0</v>
      </c>
      <c r="I650" s="13">
        <v>0</v>
      </c>
      <c r="J650" s="13">
        <v>0</v>
      </c>
      <c r="K650" s="53">
        <v>0</v>
      </c>
      <c r="L650" s="53">
        <v>0</v>
      </c>
      <c r="M650" s="13">
        <v>0</v>
      </c>
      <c r="N650" s="13">
        <v>0</v>
      </c>
      <c r="O650" s="13">
        <v>0</v>
      </c>
      <c r="P650" s="13">
        <v>0</v>
      </c>
      <c r="Q650" s="53">
        <v>0</v>
      </c>
      <c r="R650" s="13">
        <v>0</v>
      </c>
      <c r="S650" s="53">
        <v>1</v>
      </c>
      <c r="T650" s="13">
        <v>0</v>
      </c>
      <c r="U650" s="13">
        <v>0</v>
      </c>
      <c r="V650" s="13">
        <v>0</v>
      </c>
      <c r="W650" s="13">
        <v>0</v>
      </c>
      <c r="X650" s="53">
        <v>3</v>
      </c>
      <c r="Y650" s="53">
        <v>0</v>
      </c>
      <c r="Z650" s="52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/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0">
        <v>0</v>
      </c>
      <c r="AU650" s="13">
        <v>0</v>
      </c>
      <c r="AV650" s="53">
        <v>0</v>
      </c>
      <c r="AW650" s="13">
        <v>0</v>
      </c>
      <c r="AX650" s="13">
        <v>0</v>
      </c>
      <c r="AY650" s="13">
        <v>0</v>
      </c>
      <c r="AZ650" s="13">
        <v>0</v>
      </c>
      <c r="BA650" s="13">
        <v>0</v>
      </c>
      <c r="BB650" s="14">
        <f t="shared" si="10"/>
        <v>4</v>
      </c>
      <c r="BD650" s="13">
        <v>0</v>
      </c>
    </row>
    <row r="651" spans="1:56" ht="18" x14ac:dyDescent="0.25">
      <c r="A651" s="12">
        <v>2007</v>
      </c>
      <c r="B651" s="13" t="s">
        <v>68</v>
      </c>
      <c r="C651" s="13">
        <v>3</v>
      </c>
      <c r="D651" s="79">
        <v>10</v>
      </c>
      <c r="E651" s="13" t="s">
        <v>61</v>
      </c>
      <c r="F651" s="13" t="s">
        <v>56</v>
      </c>
      <c r="G651" s="13">
        <v>21.3</v>
      </c>
      <c r="H651" s="13">
        <v>0</v>
      </c>
      <c r="I651" s="13">
        <v>0</v>
      </c>
      <c r="J651" s="13">
        <v>0</v>
      </c>
      <c r="K651" s="53">
        <v>0</v>
      </c>
      <c r="L651" s="53">
        <v>0</v>
      </c>
      <c r="M651" s="13">
        <v>0</v>
      </c>
      <c r="N651" s="13">
        <v>1</v>
      </c>
      <c r="O651" s="13">
        <v>0</v>
      </c>
      <c r="P651" s="13">
        <v>0</v>
      </c>
      <c r="Q651" s="53">
        <v>0</v>
      </c>
      <c r="R651" s="13">
        <v>0</v>
      </c>
      <c r="S651" s="53">
        <v>1</v>
      </c>
      <c r="T651" s="13">
        <v>0</v>
      </c>
      <c r="U651" s="13">
        <v>0</v>
      </c>
      <c r="V651" s="13">
        <v>1</v>
      </c>
      <c r="W651" s="13">
        <v>0</v>
      </c>
      <c r="X651" s="53">
        <v>0</v>
      </c>
      <c r="Y651" s="53">
        <v>0</v>
      </c>
      <c r="Z651" s="52">
        <v>0</v>
      </c>
      <c r="AA651" s="13">
        <v>0</v>
      </c>
      <c r="AB651" s="13">
        <v>0</v>
      </c>
      <c r="AC651" s="13">
        <v>0</v>
      </c>
      <c r="AD651" s="13">
        <v>1</v>
      </c>
      <c r="AE651" s="13">
        <v>0</v>
      </c>
      <c r="AF651" s="13">
        <v>0</v>
      </c>
      <c r="AG651" s="13">
        <v>1</v>
      </c>
      <c r="AH651" s="13">
        <v>0</v>
      </c>
      <c r="AI651" s="13">
        <v>0</v>
      </c>
      <c r="AJ651" s="13">
        <v>0</v>
      </c>
      <c r="AK651" s="13">
        <v>0</v>
      </c>
      <c r="AL651" s="13"/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0">
        <v>0</v>
      </c>
      <c r="AU651" s="13">
        <v>0</v>
      </c>
      <c r="AV651" s="5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0</v>
      </c>
      <c r="BB651" s="14">
        <f t="shared" si="10"/>
        <v>5</v>
      </c>
      <c r="BD651" s="13">
        <v>0</v>
      </c>
    </row>
    <row r="652" spans="1:56" ht="18" x14ac:dyDescent="0.25">
      <c r="A652" s="12">
        <v>2007</v>
      </c>
      <c r="B652" s="13" t="s">
        <v>68</v>
      </c>
      <c r="C652" s="13">
        <v>4</v>
      </c>
      <c r="D652" s="79">
        <v>1</v>
      </c>
      <c r="E652" s="13" t="s">
        <v>61</v>
      </c>
      <c r="F652" s="13" t="s">
        <v>56</v>
      </c>
      <c r="G652" s="13">
        <v>21.3</v>
      </c>
      <c r="H652" s="13">
        <v>0</v>
      </c>
      <c r="I652" s="13">
        <v>0</v>
      </c>
      <c r="J652" s="13">
        <v>0</v>
      </c>
      <c r="K652" s="53">
        <v>0</v>
      </c>
      <c r="L652" s="53">
        <v>0</v>
      </c>
      <c r="M652" s="13">
        <v>0</v>
      </c>
      <c r="N652" s="13">
        <v>0</v>
      </c>
      <c r="O652" s="13">
        <v>0</v>
      </c>
      <c r="P652" s="13">
        <v>0</v>
      </c>
      <c r="Q652" s="53">
        <v>0</v>
      </c>
      <c r="R652" s="13">
        <v>0</v>
      </c>
      <c r="S652" s="53">
        <v>0</v>
      </c>
      <c r="T652" s="13">
        <v>0</v>
      </c>
      <c r="U652" s="13">
        <v>0</v>
      </c>
      <c r="V652" s="13">
        <v>0</v>
      </c>
      <c r="W652" s="13">
        <v>0</v>
      </c>
      <c r="X652" s="53">
        <v>0</v>
      </c>
      <c r="Y652" s="53">
        <v>0</v>
      </c>
      <c r="Z652" s="52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/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0">
        <v>0</v>
      </c>
      <c r="AU652" s="13">
        <v>0</v>
      </c>
      <c r="AV652" s="53">
        <v>0</v>
      </c>
      <c r="AW652" s="13">
        <v>0</v>
      </c>
      <c r="AX652" s="13">
        <v>0</v>
      </c>
      <c r="AY652" s="13">
        <v>0</v>
      </c>
      <c r="AZ652" s="13">
        <v>0</v>
      </c>
      <c r="BA652" s="13">
        <v>0</v>
      </c>
      <c r="BB652" s="14">
        <f t="shared" si="10"/>
        <v>0</v>
      </c>
      <c r="BD652" s="13">
        <v>0</v>
      </c>
    </row>
    <row r="653" spans="1:56" ht="18" x14ac:dyDescent="0.25">
      <c r="A653" s="12">
        <v>2007</v>
      </c>
      <c r="B653" s="13" t="s">
        <v>68</v>
      </c>
      <c r="C653" s="13">
        <v>4</v>
      </c>
      <c r="D653" s="79">
        <v>2</v>
      </c>
      <c r="E653" s="13" t="s">
        <v>61</v>
      </c>
      <c r="F653" s="13" t="s">
        <v>56</v>
      </c>
      <c r="G653" s="13">
        <v>21.3</v>
      </c>
      <c r="H653" s="13">
        <v>0</v>
      </c>
      <c r="I653" s="13">
        <v>1</v>
      </c>
      <c r="J653" s="13">
        <v>0</v>
      </c>
      <c r="K653" s="53">
        <v>0</v>
      </c>
      <c r="L653" s="53">
        <v>0</v>
      </c>
      <c r="M653" s="13">
        <v>0</v>
      </c>
      <c r="N653" s="13">
        <v>1</v>
      </c>
      <c r="O653" s="13">
        <v>0</v>
      </c>
      <c r="P653" s="13">
        <v>0</v>
      </c>
      <c r="Q653" s="53">
        <v>0</v>
      </c>
      <c r="R653" s="13">
        <v>0</v>
      </c>
      <c r="S653" s="53">
        <v>0</v>
      </c>
      <c r="T653" s="13">
        <v>0</v>
      </c>
      <c r="U653" s="13">
        <v>0</v>
      </c>
      <c r="V653" s="13">
        <v>1</v>
      </c>
      <c r="W653" s="13">
        <v>0</v>
      </c>
      <c r="X653" s="53">
        <v>0</v>
      </c>
      <c r="Y653" s="53">
        <v>0</v>
      </c>
      <c r="Z653" s="52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/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0">
        <v>0</v>
      </c>
      <c r="AU653" s="13">
        <v>0</v>
      </c>
      <c r="AV653" s="5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4">
        <f t="shared" si="10"/>
        <v>3</v>
      </c>
      <c r="BD653" s="13">
        <v>0</v>
      </c>
    </row>
    <row r="654" spans="1:56" ht="18" x14ac:dyDescent="0.25">
      <c r="A654" s="12">
        <v>2007</v>
      </c>
      <c r="B654" s="13" t="s">
        <v>68</v>
      </c>
      <c r="C654" s="13">
        <v>4</v>
      </c>
      <c r="D654" s="79">
        <v>3</v>
      </c>
      <c r="E654" s="13" t="s">
        <v>61</v>
      </c>
      <c r="F654" s="13" t="s">
        <v>56</v>
      </c>
      <c r="G654" s="13">
        <v>21.3</v>
      </c>
      <c r="H654" s="13">
        <v>0</v>
      </c>
      <c r="I654" s="13">
        <v>0</v>
      </c>
      <c r="J654" s="13">
        <v>0</v>
      </c>
      <c r="K654" s="53">
        <v>0</v>
      </c>
      <c r="L654" s="53">
        <v>0</v>
      </c>
      <c r="M654" s="13">
        <v>0</v>
      </c>
      <c r="N654" s="13">
        <v>0</v>
      </c>
      <c r="O654" s="13">
        <v>0</v>
      </c>
      <c r="P654" s="13">
        <v>0</v>
      </c>
      <c r="Q654" s="53">
        <v>0</v>
      </c>
      <c r="R654" s="13">
        <v>0</v>
      </c>
      <c r="S654" s="53">
        <v>0</v>
      </c>
      <c r="T654" s="13">
        <v>0</v>
      </c>
      <c r="U654" s="13">
        <v>0</v>
      </c>
      <c r="V654" s="13">
        <v>1</v>
      </c>
      <c r="W654" s="13">
        <v>0</v>
      </c>
      <c r="X654" s="53">
        <v>0</v>
      </c>
      <c r="Y654" s="53">
        <v>0</v>
      </c>
      <c r="Z654" s="52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/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0">
        <v>0</v>
      </c>
      <c r="AU654" s="13">
        <v>0</v>
      </c>
      <c r="AV654" s="53">
        <v>0</v>
      </c>
      <c r="AW654" s="13">
        <v>0</v>
      </c>
      <c r="AX654" s="13">
        <v>0</v>
      </c>
      <c r="AY654" s="13">
        <v>0</v>
      </c>
      <c r="AZ654" s="13">
        <v>0</v>
      </c>
      <c r="BA654" s="13">
        <v>0</v>
      </c>
      <c r="BB654" s="14">
        <f t="shared" si="10"/>
        <v>1</v>
      </c>
      <c r="BD654" s="13">
        <v>0</v>
      </c>
    </row>
    <row r="655" spans="1:56" ht="18" x14ac:dyDescent="0.25">
      <c r="A655" s="12">
        <v>2007</v>
      </c>
      <c r="B655" s="13" t="s">
        <v>68</v>
      </c>
      <c r="C655" s="13">
        <v>4</v>
      </c>
      <c r="D655" s="79">
        <v>4</v>
      </c>
      <c r="E655" s="13" t="s">
        <v>61</v>
      </c>
      <c r="F655" s="13" t="s">
        <v>56</v>
      </c>
      <c r="G655" s="13">
        <v>21.3</v>
      </c>
      <c r="H655" s="13">
        <v>0</v>
      </c>
      <c r="I655" s="13">
        <v>0</v>
      </c>
      <c r="J655" s="13">
        <v>0</v>
      </c>
      <c r="K655" s="53">
        <v>0</v>
      </c>
      <c r="L655" s="53">
        <v>0</v>
      </c>
      <c r="M655" s="13">
        <v>0</v>
      </c>
      <c r="N655" s="13">
        <v>2</v>
      </c>
      <c r="O655" s="13">
        <v>0</v>
      </c>
      <c r="P655" s="13">
        <v>0</v>
      </c>
      <c r="Q655" s="53">
        <v>0</v>
      </c>
      <c r="R655" s="13">
        <v>0</v>
      </c>
      <c r="S655" s="53">
        <v>0</v>
      </c>
      <c r="T655" s="13">
        <v>0</v>
      </c>
      <c r="U655" s="13">
        <v>0</v>
      </c>
      <c r="V655" s="13">
        <v>1</v>
      </c>
      <c r="W655" s="13">
        <v>0</v>
      </c>
      <c r="X655" s="53">
        <v>0</v>
      </c>
      <c r="Y655" s="53">
        <v>0</v>
      </c>
      <c r="Z655" s="52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/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0">
        <v>0</v>
      </c>
      <c r="AU655" s="13">
        <v>0</v>
      </c>
      <c r="AV655" s="5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4">
        <f t="shared" si="10"/>
        <v>3</v>
      </c>
      <c r="BD655" s="13">
        <v>0</v>
      </c>
    </row>
    <row r="656" spans="1:56" ht="18" x14ac:dyDescent="0.25">
      <c r="A656" s="12">
        <v>2007</v>
      </c>
      <c r="B656" s="13" t="s">
        <v>68</v>
      </c>
      <c r="C656" s="13">
        <v>4</v>
      </c>
      <c r="D656" s="79">
        <v>5</v>
      </c>
      <c r="E656" s="13" t="s">
        <v>61</v>
      </c>
      <c r="F656" s="13" t="s">
        <v>56</v>
      </c>
      <c r="G656" s="13">
        <v>21.3</v>
      </c>
      <c r="H656" s="13">
        <v>0</v>
      </c>
      <c r="I656" s="13">
        <v>0</v>
      </c>
      <c r="J656" s="13">
        <v>0</v>
      </c>
      <c r="K656" s="53">
        <v>0</v>
      </c>
      <c r="L656" s="53">
        <v>1</v>
      </c>
      <c r="M656" s="13">
        <v>0</v>
      </c>
      <c r="N656" s="13">
        <v>0</v>
      </c>
      <c r="O656" s="13">
        <v>0</v>
      </c>
      <c r="P656" s="13">
        <v>0</v>
      </c>
      <c r="Q656" s="53">
        <v>0</v>
      </c>
      <c r="R656" s="13">
        <v>0</v>
      </c>
      <c r="S656" s="53">
        <v>0</v>
      </c>
      <c r="T656" s="13">
        <v>0</v>
      </c>
      <c r="U656" s="13">
        <v>0</v>
      </c>
      <c r="V656" s="13">
        <v>0</v>
      </c>
      <c r="W656" s="13">
        <v>0</v>
      </c>
      <c r="X656" s="53">
        <v>2</v>
      </c>
      <c r="Y656" s="53">
        <v>0</v>
      </c>
      <c r="Z656" s="52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1</v>
      </c>
      <c r="AH656" s="13">
        <v>0</v>
      </c>
      <c r="AI656" s="13">
        <v>0</v>
      </c>
      <c r="AJ656" s="13">
        <v>0</v>
      </c>
      <c r="AK656" s="13">
        <v>0</v>
      </c>
      <c r="AL656" s="13"/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0">
        <v>0</v>
      </c>
      <c r="AU656" s="13">
        <v>0</v>
      </c>
      <c r="AV656" s="53">
        <v>0</v>
      </c>
      <c r="AW656" s="13">
        <v>0</v>
      </c>
      <c r="AX656" s="13">
        <v>0</v>
      </c>
      <c r="AY656" s="13">
        <v>0</v>
      </c>
      <c r="AZ656" s="13">
        <v>0</v>
      </c>
      <c r="BA656" s="13">
        <v>0</v>
      </c>
      <c r="BB656" s="14">
        <f t="shared" si="10"/>
        <v>4</v>
      </c>
      <c r="BD656" s="13">
        <v>0</v>
      </c>
    </row>
    <row r="657" spans="1:56" ht="18" x14ac:dyDescent="0.25">
      <c r="A657" s="12">
        <v>2007</v>
      </c>
      <c r="B657" s="13" t="s">
        <v>68</v>
      </c>
      <c r="C657" s="13">
        <v>4</v>
      </c>
      <c r="D657" s="79">
        <v>6</v>
      </c>
      <c r="E657" s="13" t="s">
        <v>61</v>
      </c>
      <c r="F657" s="13" t="s">
        <v>56</v>
      </c>
      <c r="G657" s="13">
        <v>21.3</v>
      </c>
      <c r="H657" s="13">
        <v>0</v>
      </c>
      <c r="I657" s="13">
        <v>0</v>
      </c>
      <c r="J657" s="13">
        <v>0</v>
      </c>
      <c r="K657" s="53">
        <v>0</v>
      </c>
      <c r="L657" s="53">
        <v>0</v>
      </c>
      <c r="M657" s="13">
        <v>0</v>
      </c>
      <c r="N657" s="13">
        <v>0</v>
      </c>
      <c r="O657" s="13">
        <v>0</v>
      </c>
      <c r="P657" s="13">
        <v>0</v>
      </c>
      <c r="Q657" s="53">
        <v>0</v>
      </c>
      <c r="R657" s="13">
        <v>0</v>
      </c>
      <c r="S657" s="53">
        <v>0</v>
      </c>
      <c r="T657" s="13">
        <v>0</v>
      </c>
      <c r="U657" s="13">
        <v>0</v>
      </c>
      <c r="V657" s="13">
        <v>0</v>
      </c>
      <c r="W657" s="13">
        <v>0</v>
      </c>
      <c r="X657" s="53">
        <v>0</v>
      </c>
      <c r="Y657" s="53">
        <v>0</v>
      </c>
      <c r="Z657" s="52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/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0">
        <v>0</v>
      </c>
      <c r="AU657" s="13">
        <v>0</v>
      </c>
      <c r="AV657" s="53">
        <v>0</v>
      </c>
      <c r="AW657" s="13">
        <v>0</v>
      </c>
      <c r="AX657" s="13">
        <v>0</v>
      </c>
      <c r="AY657" s="13">
        <v>1</v>
      </c>
      <c r="AZ657" s="13">
        <v>0</v>
      </c>
      <c r="BA657" s="13">
        <v>0</v>
      </c>
      <c r="BB657" s="14">
        <f t="shared" si="10"/>
        <v>0</v>
      </c>
      <c r="BD657" s="13">
        <v>0</v>
      </c>
    </row>
    <row r="658" spans="1:56" ht="18" x14ac:dyDescent="0.25">
      <c r="A658" s="12">
        <v>2007</v>
      </c>
      <c r="B658" s="13" t="s">
        <v>68</v>
      </c>
      <c r="C658" s="13">
        <v>4</v>
      </c>
      <c r="D658" s="79">
        <v>7</v>
      </c>
      <c r="E658" s="13" t="s">
        <v>61</v>
      </c>
      <c r="F658" s="13" t="s">
        <v>56</v>
      </c>
      <c r="G658" s="13">
        <v>21.3</v>
      </c>
      <c r="H658" s="13">
        <v>0</v>
      </c>
      <c r="I658" s="13">
        <v>0</v>
      </c>
      <c r="J658" s="13">
        <v>0</v>
      </c>
      <c r="K658" s="53">
        <v>0</v>
      </c>
      <c r="L658" s="53">
        <v>0</v>
      </c>
      <c r="M658" s="13">
        <v>0</v>
      </c>
      <c r="N658" s="13">
        <v>0</v>
      </c>
      <c r="O658" s="13">
        <v>0</v>
      </c>
      <c r="P658" s="13">
        <v>0</v>
      </c>
      <c r="Q658" s="53">
        <v>0</v>
      </c>
      <c r="R658" s="13">
        <v>1</v>
      </c>
      <c r="S658" s="53">
        <v>2</v>
      </c>
      <c r="T658" s="13">
        <v>0</v>
      </c>
      <c r="U658" s="13">
        <v>0</v>
      </c>
      <c r="V658" s="13">
        <v>0</v>
      </c>
      <c r="W658" s="13">
        <v>0</v>
      </c>
      <c r="X658" s="53">
        <v>0</v>
      </c>
      <c r="Y658" s="53">
        <v>0</v>
      </c>
      <c r="Z658" s="52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2</v>
      </c>
      <c r="AH658" s="13">
        <v>0</v>
      </c>
      <c r="AI658" s="13">
        <v>0</v>
      </c>
      <c r="AJ658" s="13">
        <v>0</v>
      </c>
      <c r="AK658" s="13">
        <v>0</v>
      </c>
      <c r="AL658" s="13"/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0">
        <v>0</v>
      </c>
      <c r="AU658" s="13">
        <v>0</v>
      </c>
      <c r="AV658" s="53">
        <v>0</v>
      </c>
      <c r="AW658" s="13">
        <v>0</v>
      </c>
      <c r="AX658" s="13">
        <v>0</v>
      </c>
      <c r="AY658" s="13">
        <v>0</v>
      </c>
      <c r="AZ658" s="13">
        <v>0</v>
      </c>
      <c r="BA658" s="13">
        <v>0</v>
      </c>
      <c r="BB658" s="14">
        <f t="shared" si="10"/>
        <v>5</v>
      </c>
      <c r="BD658" s="13">
        <v>0</v>
      </c>
    </row>
    <row r="659" spans="1:56" ht="18" x14ac:dyDescent="0.25">
      <c r="A659" s="12">
        <v>2007</v>
      </c>
      <c r="B659" s="13" t="s">
        <v>68</v>
      </c>
      <c r="C659" s="13">
        <v>4</v>
      </c>
      <c r="D659" s="79">
        <v>8</v>
      </c>
      <c r="E659" s="13" t="s">
        <v>61</v>
      </c>
      <c r="F659" s="13" t="s">
        <v>56</v>
      </c>
      <c r="G659" s="13">
        <v>21.3</v>
      </c>
      <c r="H659" s="13">
        <v>0</v>
      </c>
      <c r="I659" s="13">
        <v>1</v>
      </c>
      <c r="J659" s="13">
        <v>0</v>
      </c>
      <c r="K659" s="53">
        <v>0</v>
      </c>
      <c r="L659" s="53">
        <v>0</v>
      </c>
      <c r="M659" s="13">
        <v>0</v>
      </c>
      <c r="N659" s="13">
        <v>0</v>
      </c>
      <c r="O659" s="13">
        <v>0</v>
      </c>
      <c r="P659" s="13">
        <v>0</v>
      </c>
      <c r="Q659" s="53">
        <v>0</v>
      </c>
      <c r="R659" s="13">
        <v>1</v>
      </c>
      <c r="S659" s="53">
        <v>0</v>
      </c>
      <c r="T659" s="13">
        <v>0</v>
      </c>
      <c r="U659" s="13">
        <v>0</v>
      </c>
      <c r="V659" s="13">
        <v>2</v>
      </c>
      <c r="W659" s="13">
        <v>0</v>
      </c>
      <c r="X659" s="53">
        <v>0</v>
      </c>
      <c r="Y659" s="53">
        <v>0</v>
      </c>
      <c r="Z659" s="52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0</v>
      </c>
      <c r="AK659" s="13">
        <v>0</v>
      </c>
      <c r="AL659" s="13"/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0">
        <v>0</v>
      </c>
      <c r="AU659" s="13">
        <v>0</v>
      </c>
      <c r="AV659" s="53">
        <v>0</v>
      </c>
      <c r="AW659" s="13">
        <v>0</v>
      </c>
      <c r="AX659" s="13">
        <v>0</v>
      </c>
      <c r="AY659" s="13">
        <v>0</v>
      </c>
      <c r="AZ659" s="13">
        <v>0</v>
      </c>
      <c r="BA659" s="13">
        <v>0</v>
      </c>
      <c r="BB659" s="14">
        <f t="shared" si="10"/>
        <v>4</v>
      </c>
      <c r="BD659" s="13">
        <v>0</v>
      </c>
    </row>
    <row r="660" spans="1:56" ht="18" x14ac:dyDescent="0.25">
      <c r="A660" s="12">
        <v>2007</v>
      </c>
      <c r="B660" s="13" t="s">
        <v>68</v>
      </c>
      <c r="C660" s="13">
        <v>4</v>
      </c>
      <c r="D660" s="79">
        <v>9</v>
      </c>
      <c r="E660" s="13" t="s">
        <v>61</v>
      </c>
      <c r="F660" s="13" t="s">
        <v>56</v>
      </c>
      <c r="G660" s="13">
        <v>21.3</v>
      </c>
      <c r="H660" s="13">
        <v>0</v>
      </c>
      <c r="I660" s="13">
        <v>0</v>
      </c>
      <c r="J660" s="13">
        <v>0</v>
      </c>
      <c r="K660" s="53">
        <v>0</v>
      </c>
      <c r="L660" s="53">
        <v>0</v>
      </c>
      <c r="M660" s="13">
        <v>0</v>
      </c>
      <c r="N660" s="13">
        <v>2</v>
      </c>
      <c r="O660" s="13">
        <v>0</v>
      </c>
      <c r="P660" s="13">
        <v>0</v>
      </c>
      <c r="Q660" s="53">
        <v>0</v>
      </c>
      <c r="R660" s="13">
        <v>0</v>
      </c>
      <c r="S660" s="53">
        <v>1</v>
      </c>
      <c r="T660" s="13">
        <v>0</v>
      </c>
      <c r="U660" s="13">
        <v>0</v>
      </c>
      <c r="V660" s="13">
        <v>1</v>
      </c>
      <c r="W660" s="13">
        <v>0</v>
      </c>
      <c r="X660" s="53">
        <v>9</v>
      </c>
      <c r="Y660" s="53">
        <v>0</v>
      </c>
      <c r="Z660" s="52">
        <v>0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/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0">
        <v>0</v>
      </c>
      <c r="AU660" s="13">
        <v>0</v>
      </c>
      <c r="AV660" s="53">
        <v>0</v>
      </c>
      <c r="AW660" s="13">
        <v>0</v>
      </c>
      <c r="AX660" s="13">
        <v>0</v>
      </c>
      <c r="AY660" s="13">
        <v>0</v>
      </c>
      <c r="AZ660" s="13">
        <v>0</v>
      </c>
      <c r="BA660" s="13">
        <v>0</v>
      </c>
      <c r="BB660" s="14">
        <f t="shared" si="10"/>
        <v>13</v>
      </c>
      <c r="BD660" s="13">
        <v>0</v>
      </c>
    </row>
    <row r="661" spans="1:56" ht="18" x14ac:dyDescent="0.25">
      <c r="A661" s="12">
        <v>2007</v>
      </c>
      <c r="B661" s="13" t="s">
        <v>68</v>
      </c>
      <c r="C661" s="13">
        <v>4</v>
      </c>
      <c r="D661" s="79">
        <v>10</v>
      </c>
      <c r="E661" s="13" t="s">
        <v>61</v>
      </c>
      <c r="F661" s="13" t="s">
        <v>56</v>
      </c>
      <c r="G661" s="13">
        <v>18.600000000000001</v>
      </c>
      <c r="H661" s="13">
        <v>0</v>
      </c>
      <c r="I661" s="13">
        <v>0</v>
      </c>
      <c r="J661" s="13">
        <v>0</v>
      </c>
      <c r="K661" s="53">
        <v>0</v>
      </c>
      <c r="L661" s="53">
        <v>0</v>
      </c>
      <c r="M661" s="13">
        <v>0</v>
      </c>
      <c r="N661" s="13">
        <v>2</v>
      </c>
      <c r="O661" s="13">
        <v>0</v>
      </c>
      <c r="P661" s="13">
        <v>0</v>
      </c>
      <c r="Q661" s="53">
        <v>0</v>
      </c>
      <c r="R661" s="13">
        <v>0</v>
      </c>
      <c r="S661" s="53">
        <v>0</v>
      </c>
      <c r="T661" s="13">
        <v>0</v>
      </c>
      <c r="U661" s="13">
        <v>0</v>
      </c>
      <c r="V661" s="13">
        <v>0</v>
      </c>
      <c r="W661" s="13">
        <v>0</v>
      </c>
      <c r="X661" s="53">
        <v>0</v>
      </c>
      <c r="Y661" s="53">
        <v>0</v>
      </c>
      <c r="Z661" s="52">
        <v>0</v>
      </c>
      <c r="AA661" s="13">
        <v>0</v>
      </c>
      <c r="AB661" s="13">
        <v>0</v>
      </c>
      <c r="AC661" s="13">
        <v>0</v>
      </c>
      <c r="AD661" s="13">
        <v>1</v>
      </c>
      <c r="AE661" s="13">
        <v>0</v>
      </c>
      <c r="AF661" s="13">
        <v>0</v>
      </c>
      <c r="AG661" s="13">
        <v>1</v>
      </c>
      <c r="AH661" s="13">
        <v>0</v>
      </c>
      <c r="AI661" s="13">
        <v>0</v>
      </c>
      <c r="AJ661" s="13">
        <v>0</v>
      </c>
      <c r="AK661" s="13">
        <v>0</v>
      </c>
      <c r="AL661" s="13"/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0">
        <v>0</v>
      </c>
      <c r="AU661" s="13">
        <v>0</v>
      </c>
      <c r="AV661" s="53">
        <v>0</v>
      </c>
      <c r="AW661" s="13">
        <v>0</v>
      </c>
      <c r="AX661" s="13">
        <v>0</v>
      </c>
      <c r="AY661" s="13">
        <v>0</v>
      </c>
      <c r="AZ661" s="13">
        <v>0</v>
      </c>
      <c r="BA661" s="13">
        <v>0</v>
      </c>
      <c r="BB661" s="14">
        <f t="shared" si="10"/>
        <v>4</v>
      </c>
      <c r="BD661" s="13">
        <v>1</v>
      </c>
    </row>
    <row r="662" spans="1:56" ht="18" x14ac:dyDescent="0.25">
      <c r="A662" s="12">
        <v>2007</v>
      </c>
      <c r="B662" s="13" t="s">
        <v>68</v>
      </c>
      <c r="C662" s="13">
        <v>5</v>
      </c>
      <c r="D662" s="79">
        <v>1</v>
      </c>
      <c r="E662" s="13" t="s">
        <v>61</v>
      </c>
      <c r="F662" s="13" t="s">
        <v>56</v>
      </c>
      <c r="G662" s="13">
        <v>18.600000000000001</v>
      </c>
      <c r="H662" s="13">
        <v>0</v>
      </c>
      <c r="I662" s="13">
        <v>0</v>
      </c>
      <c r="J662" s="13">
        <v>0</v>
      </c>
      <c r="K662" s="53">
        <v>0</v>
      </c>
      <c r="L662" s="53">
        <v>0</v>
      </c>
      <c r="M662" s="13">
        <v>0</v>
      </c>
      <c r="N662" s="13">
        <v>1</v>
      </c>
      <c r="O662" s="13">
        <v>0</v>
      </c>
      <c r="P662" s="13">
        <v>0</v>
      </c>
      <c r="Q662" s="53">
        <v>0</v>
      </c>
      <c r="R662" s="13">
        <v>0</v>
      </c>
      <c r="S662" s="53">
        <v>1</v>
      </c>
      <c r="T662" s="13">
        <v>0</v>
      </c>
      <c r="U662" s="13">
        <v>0</v>
      </c>
      <c r="V662" s="13">
        <v>0</v>
      </c>
      <c r="W662" s="13">
        <v>0</v>
      </c>
      <c r="X662" s="53">
        <v>0</v>
      </c>
      <c r="Y662" s="53">
        <v>0</v>
      </c>
      <c r="Z662" s="52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/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0">
        <v>0</v>
      </c>
      <c r="AU662" s="13">
        <v>0</v>
      </c>
      <c r="AV662" s="53">
        <v>0</v>
      </c>
      <c r="AW662" s="13">
        <v>0</v>
      </c>
      <c r="AX662" s="13">
        <v>0</v>
      </c>
      <c r="AY662" s="13">
        <v>0</v>
      </c>
      <c r="AZ662" s="13">
        <v>0</v>
      </c>
      <c r="BA662" s="13">
        <v>0</v>
      </c>
      <c r="BB662" s="14">
        <f t="shared" si="10"/>
        <v>2</v>
      </c>
      <c r="BD662" s="13">
        <v>0</v>
      </c>
    </row>
    <row r="663" spans="1:56" ht="18" x14ac:dyDescent="0.25">
      <c r="A663" s="12">
        <v>2007</v>
      </c>
      <c r="B663" s="13" t="s">
        <v>68</v>
      </c>
      <c r="C663" s="13">
        <v>5</v>
      </c>
      <c r="D663" s="79">
        <v>2</v>
      </c>
      <c r="E663" s="13" t="s">
        <v>61</v>
      </c>
      <c r="F663" s="13" t="s">
        <v>56</v>
      </c>
      <c r="G663" s="13">
        <v>18.600000000000001</v>
      </c>
      <c r="H663" s="13">
        <v>0</v>
      </c>
      <c r="I663" s="13">
        <v>0</v>
      </c>
      <c r="J663" s="13">
        <v>0</v>
      </c>
      <c r="K663" s="53">
        <v>0</v>
      </c>
      <c r="L663" s="53">
        <v>0</v>
      </c>
      <c r="M663" s="13">
        <v>0</v>
      </c>
      <c r="N663" s="13">
        <v>0</v>
      </c>
      <c r="O663" s="13">
        <v>0</v>
      </c>
      <c r="P663" s="13">
        <v>0</v>
      </c>
      <c r="Q663" s="53">
        <v>0</v>
      </c>
      <c r="R663" s="13">
        <v>0</v>
      </c>
      <c r="S663" s="53">
        <v>2</v>
      </c>
      <c r="T663" s="13">
        <v>0</v>
      </c>
      <c r="U663" s="13">
        <v>0</v>
      </c>
      <c r="V663" s="13">
        <v>0</v>
      </c>
      <c r="W663" s="13">
        <v>0</v>
      </c>
      <c r="X663" s="53">
        <v>0</v>
      </c>
      <c r="Y663" s="53">
        <v>0</v>
      </c>
      <c r="Z663" s="52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1</v>
      </c>
      <c r="AL663" s="13"/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0">
        <v>0</v>
      </c>
      <c r="AU663" s="13">
        <v>0</v>
      </c>
      <c r="AV663" s="53">
        <v>0</v>
      </c>
      <c r="AW663" s="13">
        <v>0</v>
      </c>
      <c r="AX663" s="13">
        <v>0</v>
      </c>
      <c r="AY663" s="13">
        <v>1</v>
      </c>
      <c r="AZ663" s="13">
        <v>0</v>
      </c>
      <c r="BA663" s="13">
        <v>0</v>
      </c>
      <c r="BB663" s="14">
        <f t="shared" si="10"/>
        <v>3</v>
      </c>
      <c r="BD663" s="13">
        <v>0</v>
      </c>
    </row>
    <row r="664" spans="1:56" ht="18" x14ac:dyDescent="0.25">
      <c r="A664" s="12">
        <v>2007</v>
      </c>
      <c r="B664" s="13" t="s">
        <v>68</v>
      </c>
      <c r="C664" s="13">
        <v>5</v>
      </c>
      <c r="D664" s="79">
        <v>3</v>
      </c>
      <c r="E664" s="13" t="s">
        <v>61</v>
      </c>
      <c r="F664" s="13" t="s">
        <v>56</v>
      </c>
      <c r="G664" s="13">
        <v>18.600000000000001</v>
      </c>
      <c r="H664" s="13">
        <v>0</v>
      </c>
      <c r="I664" s="13">
        <v>1</v>
      </c>
      <c r="J664" s="13">
        <v>0</v>
      </c>
      <c r="K664" s="53">
        <v>0</v>
      </c>
      <c r="L664" s="53">
        <v>0</v>
      </c>
      <c r="M664" s="13">
        <v>0</v>
      </c>
      <c r="N664" s="13">
        <v>0</v>
      </c>
      <c r="O664" s="13">
        <v>0</v>
      </c>
      <c r="P664" s="13">
        <v>0</v>
      </c>
      <c r="Q664" s="53">
        <v>0</v>
      </c>
      <c r="R664" s="13">
        <v>0</v>
      </c>
      <c r="S664" s="53">
        <v>0</v>
      </c>
      <c r="T664" s="13">
        <v>0</v>
      </c>
      <c r="U664" s="13">
        <v>0</v>
      </c>
      <c r="V664" s="13">
        <v>0</v>
      </c>
      <c r="W664" s="13">
        <v>0</v>
      </c>
      <c r="X664" s="53">
        <v>0</v>
      </c>
      <c r="Y664" s="53">
        <v>0</v>
      </c>
      <c r="Z664" s="52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/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0">
        <v>0</v>
      </c>
      <c r="AU664" s="13">
        <v>0</v>
      </c>
      <c r="AV664" s="5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4">
        <f t="shared" si="10"/>
        <v>1</v>
      </c>
      <c r="BD664" s="13">
        <v>0</v>
      </c>
    </row>
    <row r="665" spans="1:56" ht="18" x14ac:dyDescent="0.25">
      <c r="A665" s="12">
        <v>2007</v>
      </c>
      <c r="B665" s="13" t="s">
        <v>68</v>
      </c>
      <c r="C665" s="13">
        <v>5</v>
      </c>
      <c r="D665" s="79">
        <v>4</v>
      </c>
      <c r="E665" s="13" t="s">
        <v>61</v>
      </c>
      <c r="F665" s="13" t="s">
        <v>56</v>
      </c>
      <c r="G665" s="13">
        <v>18.600000000000001</v>
      </c>
      <c r="H665" s="13">
        <v>0</v>
      </c>
      <c r="I665" s="13">
        <v>0</v>
      </c>
      <c r="J665" s="13">
        <v>1</v>
      </c>
      <c r="K665" s="53">
        <v>0</v>
      </c>
      <c r="L665" s="53">
        <v>0</v>
      </c>
      <c r="M665" s="13">
        <v>0</v>
      </c>
      <c r="N665" s="13">
        <v>0</v>
      </c>
      <c r="O665" s="13">
        <v>0</v>
      </c>
      <c r="P665" s="13">
        <v>0</v>
      </c>
      <c r="Q665" s="53">
        <v>0</v>
      </c>
      <c r="R665" s="13">
        <v>0</v>
      </c>
      <c r="S665" s="53">
        <v>1</v>
      </c>
      <c r="T665" s="13">
        <v>0</v>
      </c>
      <c r="U665" s="13">
        <v>0</v>
      </c>
      <c r="V665" s="13">
        <v>0</v>
      </c>
      <c r="W665" s="13">
        <v>0</v>
      </c>
      <c r="X665" s="53">
        <v>0</v>
      </c>
      <c r="Y665" s="53">
        <v>0</v>
      </c>
      <c r="Z665" s="52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/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0">
        <v>0</v>
      </c>
      <c r="AU665" s="13">
        <v>0</v>
      </c>
      <c r="AV665" s="5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4">
        <f t="shared" si="10"/>
        <v>2</v>
      </c>
      <c r="BD665" s="13">
        <v>0</v>
      </c>
    </row>
    <row r="666" spans="1:56" ht="18" x14ac:dyDescent="0.25">
      <c r="A666" s="12">
        <v>2007</v>
      </c>
      <c r="B666" s="13" t="s">
        <v>68</v>
      </c>
      <c r="C666" s="13">
        <v>5</v>
      </c>
      <c r="D666" s="79">
        <v>5</v>
      </c>
      <c r="E666" s="13" t="s">
        <v>61</v>
      </c>
      <c r="F666" s="13" t="s">
        <v>56</v>
      </c>
      <c r="G666" s="13">
        <v>18.600000000000001</v>
      </c>
      <c r="H666" s="13">
        <v>0</v>
      </c>
      <c r="I666" s="13">
        <v>0</v>
      </c>
      <c r="J666" s="13">
        <v>0</v>
      </c>
      <c r="K666" s="53">
        <v>0</v>
      </c>
      <c r="L666" s="53">
        <v>0</v>
      </c>
      <c r="M666" s="13">
        <v>0</v>
      </c>
      <c r="N666" s="13">
        <v>2</v>
      </c>
      <c r="O666" s="13">
        <v>0</v>
      </c>
      <c r="P666" s="13">
        <v>0</v>
      </c>
      <c r="Q666" s="53">
        <v>0</v>
      </c>
      <c r="R666" s="13">
        <v>0</v>
      </c>
      <c r="S666" s="53">
        <v>0</v>
      </c>
      <c r="T666" s="13">
        <v>0</v>
      </c>
      <c r="U666" s="13">
        <v>0</v>
      </c>
      <c r="V666" s="13">
        <v>2</v>
      </c>
      <c r="W666" s="13">
        <v>0</v>
      </c>
      <c r="X666" s="53">
        <v>0</v>
      </c>
      <c r="Y666" s="53">
        <v>0</v>
      </c>
      <c r="Z666" s="52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/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0">
        <v>0</v>
      </c>
      <c r="AU666" s="13">
        <v>0</v>
      </c>
      <c r="AV666" s="5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4">
        <f t="shared" si="10"/>
        <v>4</v>
      </c>
      <c r="BD666" s="13">
        <v>0</v>
      </c>
    </row>
    <row r="667" spans="1:56" ht="18" x14ac:dyDescent="0.25">
      <c r="A667" s="12">
        <v>2007</v>
      </c>
      <c r="B667" s="13" t="s">
        <v>68</v>
      </c>
      <c r="C667" s="13">
        <v>5</v>
      </c>
      <c r="D667" s="79">
        <v>6</v>
      </c>
      <c r="E667" s="13" t="s">
        <v>61</v>
      </c>
      <c r="F667" s="13" t="s">
        <v>56</v>
      </c>
      <c r="G667" s="13">
        <v>18.600000000000001</v>
      </c>
      <c r="H667" s="13">
        <v>0</v>
      </c>
      <c r="I667" s="13">
        <v>0</v>
      </c>
      <c r="J667" s="13">
        <v>0</v>
      </c>
      <c r="K667" s="53">
        <v>0</v>
      </c>
      <c r="L667" s="53">
        <v>0</v>
      </c>
      <c r="M667" s="13">
        <v>0</v>
      </c>
      <c r="N667" s="13">
        <v>0</v>
      </c>
      <c r="O667" s="13">
        <v>0</v>
      </c>
      <c r="P667" s="13">
        <v>0</v>
      </c>
      <c r="Q667" s="53">
        <v>0</v>
      </c>
      <c r="R667" s="13">
        <v>1</v>
      </c>
      <c r="S667" s="53">
        <v>0</v>
      </c>
      <c r="T667" s="13">
        <v>0</v>
      </c>
      <c r="U667" s="13">
        <v>0</v>
      </c>
      <c r="V667" s="13">
        <v>0</v>
      </c>
      <c r="W667" s="13">
        <v>0</v>
      </c>
      <c r="X667" s="53">
        <v>0</v>
      </c>
      <c r="Y667" s="53">
        <v>0</v>
      </c>
      <c r="Z667" s="52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/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0">
        <v>0</v>
      </c>
      <c r="AU667" s="13">
        <v>0</v>
      </c>
      <c r="AV667" s="5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4">
        <f t="shared" si="10"/>
        <v>1</v>
      </c>
      <c r="BD667" s="13">
        <v>0</v>
      </c>
    </row>
    <row r="668" spans="1:56" ht="18" x14ac:dyDescent="0.25">
      <c r="A668" s="12">
        <v>2007</v>
      </c>
      <c r="B668" s="13" t="s">
        <v>68</v>
      </c>
      <c r="C668" s="13">
        <v>5</v>
      </c>
      <c r="D668" s="79">
        <v>7</v>
      </c>
      <c r="E668" s="13" t="s">
        <v>61</v>
      </c>
      <c r="F668" s="13" t="s">
        <v>56</v>
      </c>
      <c r="G668" s="13">
        <v>18.600000000000001</v>
      </c>
      <c r="H668" s="13">
        <v>0</v>
      </c>
      <c r="I668" s="13">
        <v>0</v>
      </c>
      <c r="J668" s="13">
        <v>0</v>
      </c>
      <c r="K668" s="53">
        <v>0</v>
      </c>
      <c r="L668" s="53">
        <v>0</v>
      </c>
      <c r="M668" s="13">
        <v>0</v>
      </c>
      <c r="N668" s="13">
        <v>0</v>
      </c>
      <c r="O668" s="13">
        <v>0</v>
      </c>
      <c r="P668" s="13">
        <v>0</v>
      </c>
      <c r="Q668" s="53">
        <v>0</v>
      </c>
      <c r="R668" s="13">
        <v>0</v>
      </c>
      <c r="S668" s="53">
        <v>0</v>
      </c>
      <c r="T668" s="13">
        <v>0</v>
      </c>
      <c r="U668" s="13">
        <v>0</v>
      </c>
      <c r="V668" s="13">
        <v>0</v>
      </c>
      <c r="W668" s="13">
        <v>0</v>
      </c>
      <c r="X668" s="53">
        <v>1</v>
      </c>
      <c r="Y668" s="53">
        <v>0</v>
      </c>
      <c r="Z668" s="52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/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0">
        <v>0</v>
      </c>
      <c r="AU668" s="13">
        <v>0</v>
      </c>
      <c r="AV668" s="53">
        <v>0</v>
      </c>
      <c r="AW668" s="13">
        <v>0</v>
      </c>
      <c r="AX668" s="13">
        <v>0</v>
      </c>
      <c r="AY668" s="13">
        <v>0</v>
      </c>
      <c r="AZ668" s="13">
        <v>0</v>
      </c>
      <c r="BA668" s="13">
        <v>0</v>
      </c>
      <c r="BB668" s="14">
        <f t="shared" si="10"/>
        <v>1</v>
      </c>
      <c r="BD668" s="13">
        <v>0</v>
      </c>
    </row>
    <row r="669" spans="1:56" ht="18" x14ac:dyDescent="0.25">
      <c r="A669" s="12">
        <v>2007</v>
      </c>
      <c r="B669" s="13" t="s">
        <v>68</v>
      </c>
      <c r="C669" s="13">
        <v>5</v>
      </c>
      <c r="D669" s="79">
        <v>8</v>
      </c>
      <c r="E669" s="13" t="s">
        <v>61</v>
      </c>
      <c r="F669" s="13" t="s">
        <v>56</v>
      </c>
      <c r="G669" s="13">
        <v>18.600000000000001</v>
      </c>
      <c r="H669" s="13">
        <v>0</v>
      </c>
      <c r="I669" s="13">
        <v>0</v>
      </c>
      <c r="J669" s="13">
        <v>0</v>
      </c>
      <c r="K669" s="53">
        <v>0</v>
      </c>
      <c r="L669" s="53">
        <v>0</v>
      </c>
      <c r="M669" s="13">
        <v>0</v>
      </c>
      <c r="N669" s="13">
        <v>2</v>
      </c>
      <c r="O669" s="13">
        <v>0</v>
      </c>
      <c r="P669" s="13">
        <v>0</v>
      </c>
      <c r="Q669" s="53">
        <v>0</v>
      </c>
      <c r="R669" s="13">
        <v>0</v>
      </c>
      <c r="S669" s="53">
        <v>1</v>
      </c>
      <c r="T669" s="13">
        <v>0</v>
      </c>
      <c r="U669" s="13">
        <v>0</v>
      </c>
      <c r="V669" s="13">
        <v>1</v>
      </c>
      <c r="W669" s="13">
        <v>0</v>
      </c>
      <c r="X669" s="53">
        <v>0</v>
      </c>
      <c r="Y669" s="53">
        <v>0</v>
      </c>
      <c r="Z669" s="52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/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0">
        <v>0</v>
      </c>
      <c r="AU669" s="13">
        <v>0</v>
      </c>
      <c r="AV669" s="53">
        <v>0</v>
      </c>
      <c r="AW669" s="13">
        <v>0</v>
      </c>
      <c r="AX669" s="13">
        <v>0</v>
      </c>
      <c r="AY669" s="13">
        <v>0</v>
      </c>
      <c r="AZ669" s="13">
        <v>0</v>
      </c>
      <c r="BA669" s="13">
        <v>0</v>
      </c>
      <c r="BB669" s="14">
        <f t="shared" si="10"/>
        <v>4</v>
      </c>
      <c r="BD669" s="13">
        <v>0</v>
      </c>
    </row>
    <row r="670" spans="1:56" ht="18" x14ac:dyDescent="0.25">
      <c r="A670" s="12">
        <v>2007</v>
      </c>
      <c r="B670" s="13" t="s">
        <v>68</v>
      </c>
      <c r="C670" s="13">
        <v>5</v>
      </c>
      <c r="D670" s="79">
        <v>9</v>
      </c>
      <c r="E670" s="13" t="s">
        <v>61</v>
      </c>
      <c r="F670" s="13" t="s">
        <v>56</v>
      </c>
      <c r="G670" s="13">
        <v>18.600000000000001</v>
      </c>
      <c r="H670" s="13">
        <v>0</v>
      </c>
      <c r="I670" s="13">
        <v>0</v>
      </c>
      <c r="J670" s="13">
        <v>0</v>
      </c>
      <c r="K670" s="53">
        <v>0</v>
      </c>
      <c r="L670" s="53">
        <v>0</v>
      </c>
      <c r="M670" s="13">
        <v>0</v>
      </c>
      <c r="N670" s="13">
        <v>1</v>
      </c>
      <c r="O670" s="13">
        <v>0</v>
      </c>
      <c r="P670" s="13">
        <v>0</v>
      </c>
      <c r="Q670" s="53">
        <v>0</v>
      </c>
      <c r="R670" s="13">
        <v>0</v>
      </c>
      <c r="S670" s="53">
        <v>0</v>
      </c>
      <c r="T670" s="13">
        <v>0</v>
      </c>
      <c r="U670" s="13">
        <v>0</v>
      </c>
      <c r="V670" s="13">
        <v>0</v>
      </c>
      <c r="W670" s="13">
        <v>0</v>
      </c>
      <c r="X670" s="53">
        <v>0</v>
      </c>
      <c r="Y670" s="53">
        <v>0</v>
      </c>
      <c r="Z670" s="52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K670" s="13">
        <v>0</v>
      </c>
      <c r="AL670" s="13"/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0">
        <v>0</v>
      </c>
      <c r="AU670" s="13">
        <v>0</v>
      </c>
      <c r="AV670" s="53">
        <v>0</v>
      </c>
      <c r="AW670" s="13">
        <v>0</v>
      </c>
      <c r="AX670" s="13">
        <v>0</v>
      </c>
      <c r="AY670" s="13">
        <v>0</v>
      </c>
      <c r="AZ670" s="13">
        <v>0</v>
      </c>
      <c r="BA670" s="13">
        <v>0</v>
      </c>
      <c r="BB670" s="14">
        <f t="shared" si="10"/>
        <v>1</v>
      </c>
      <c r="BD670" s="13">
        <v>0</v>
      </c>
    </row>
    <row r="671" spans="1:56" ht="18" x14ac:dyDescent="0.25">
      <c r="A671" s="12">
        <v>2007</v>
      </c>
      <c r="B671" s="13" t="s">
        <v>68</v>
      </c>
      <c r="C671" s="13">
        <v>5</v>
      </c>
      <c r="D671" s="79">
        <v>10</v>
      </c>
      <c r="E671" s="13" t="s">
        <v>61</v>
      </c>
      <c r="F671" s="13" t="s">
        <v>56</v>
      </c>
      <c r="G671" s="13">
        <v>18.600000000000001</v>
      </c>
      <c r="H671" s="13">
        <v>1</v>
      </c>
      <c r="I671" s="13">
        <v>0</v>
      </c>
      <c r="J671" s="13">
        <v>0</v>
      </c>
      <c r="K671" s="53">
        <v>0</v>
      </c>
      <c r="L671" s="53">
        <v>1</v>
      </c>
      <c r="M671" s="13">
        <v>0</v>
      </c>
      <c r="N671" s="13">
        <v>1</v>
      </c>
      <c r="O671" s="13">
        <v>0</v>
      </c>
      <c r="P671" s="13">
        <v>0</v>
      </c>
      <c r="Q671" s="53">
        <v>0</v>
      </c>
      <c r="R671" s="13">
        <v>0</v>
      </c>
      <c r="S671" s="53">
        <v>0</v>
      </c>
      <c r="T671" s="13">
        <v>0</v>
      </c>
      <c r="U671" s="13">
        <v>0</v>
      </c>
      <c r="V671" s="13">
        <v>2</v>
      </c>
      <c r="W671" s="13">
        <v>0</v>
      </c>
      <c r="X671" s="53">
        <v>0</v>
      </c>
      <c r="Y671" s="53">
        <v>0</v>
      </c>
      <c r="Z671" s="52">
        <v>1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/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0">
        <v>0</v>
      </c>
      <c r="AU671" s="13">
        <v>0</v>
      </c>
      <c r="AV671" s="5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4">
        <f t="shared" si="10"/>
        <v>6</v>
      </c>
      <c r="BD671" s="13">
        <v>0</v>
      </c>
    </row>
    <row r="672" spans="1:56" ht="18" x14ac:dyDescent="0.25">
      <c r="A672" s="12">
        <v>2007</v>
      </c>
      <c r="B672" s="13" t="s">
        <v>68</v>
      </c>
      <c r="C672" s="13">
        <v>6</v>
      </c>
      <c r="D672" s="79">
        <v>1</v>
      </c>
      <c r="E672" s="13" t="s">
        <v>61</v>
      </c>
      <c r="F672" s="13" t="s">
        <v>56</v>
      </c>
      <c r="G672" s="13">
        <v>18.600000000000001</v>
      </c>
      <c r="H672" s="13">
        <v>0</v>
      </c>
      <c r="I672" s="13">
        <v>0</v>
      </c>
      <c r="J672" s="13">
        <v>0</v>
      </c>
      <c r="K672" s="53">
        <v>0</v>
      </c>
      <c r="L672" s="53">
        <v>0</v>
      </c>
      <c r="M672" s="13">
        <v>0</v>
      </c>
      <c r="N672" s="13">
        <v>1</v>
      </c>
      <c r="O672" s="13">
        <v>0</v>
      </c>
      <c r="P672" s="13">
        <v>0</v>
      </c>
      <c r="Q672" s="53">
        <v>0</v>
      </c>
      <c r="R672" s="13">
        <v>0</v>
      </c>
      <c r="S672" s="53">
        <v>0</v>
      </c>
      <c r="T672" s="13">
        <v>0</v>
      </c>
      <c r="U672" s="13">
        <v>0</v>
      </c>
      <c r="V672" s="13">
        <v>0</v>
      </c>
      <c r="W672" s="13">
        <v>0</v>
      </c>
      <c r="X672" s="53">
        <v>0</v>
      </c>
      <c r="Y672" s="53">
        <v>0</v>
      </c>
      <c r="Z672" s="52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1</v>
      </c>
      <c r="AH672" s="13">
        <v>0</v>
      </c>
      <c r="AI672" s="13">
        <v>0</v>
      </c>
      <c r="AJ672" s="13">
        <v>0</v>
      </c>
      <c r="AK672" s="13">
        <v>0</v>
      </c>
      <c r="AL672" s="13"/>
      <c r="AM672" s="13">
        <v>0</v>
      </c>
      <c r="AN672" s="13">
        <v>1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0">
        <v>0</v>
      </c>
      <c r="AU672" s="13">
        <v>0</v>
      </c>
      <c r="AV672" s="5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4">
        <f t="shared" si="10"/>
        <v>3</v>
      </c>
      <c r="BD672" s="13">
        <v>0</v>
      </c>
    </row>
    <row r="673" spans="1:56" ht="18" x14ac:dyDescent="0.25">
      <c r="A673" s="12">
        <v>2007</v>
      </c>
      <c r="B673" s="13" t="s">
        <v>68</v>
      </c>
      <c r="C673" s="13">
        <v>6</v>
      </c>
      <c r="D673" s="79">
        <v>2</v>
      </c>
      <c r="E673" s="13" t="s">
        <v>61</v>
      </c>
      <c r="F673" s="13" t="s">
        <v>56</v>
      </c>
      <c r="G673" s="13">
        <v>18.600000000000001</v>
      </c>
      <c r="H673" s="13">
        <v>0</v>
      </c>
      <c r="I673" s="13">
        <v>0</v>
      </c>
      <c r="J673" s="13">
        <v>0</v>
      </c>
      <c r="K673" s="53">
        <v>0</v>
      </c>
      <c r="L673" s="53">
        <v>0</v>
      </c>
      <c r="M673" s="13">
        <v>0</v>
      </c>
      <c r="N673" s="13">
        <v>0</v>
      </c>
      <c r="O673" s="13">
        <v>0</v>
      </c>
      <c r="P673" s="13">
        <v>0</v>
      </c>
      <c r="Q673" s="53">
        <v>0</v>
      </c>
      <c r="R673" s="13">
        <v>1</v>
      </c>
      <c r="S673" s="53">
        <v>2</v>
      </c>
      <c r="T673" s="13">
        <v>0</v>
      </c>
      <c r="U673" s="13">
        <v>0</v>
      </c>
      <c r="V673" s="13">
        <v>0</v>
      </c>
      <c r="W673" s="13">
        <v>0</v>
      </c>
      <c r="X673" s="53">
        <v>0</v>
      </c>
      <c r="Y673" s="53">
        <v>0</v>
      </c>
      <c r="Z673" s="52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1</v>
      </c>
      <c r="AL673" s="13"/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0">
        <v>0</v>
      </c>
      <c r="AU673" s="13">
        <v>0</v>
      </c>
      <c r="AV673" s="5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4">
        <f t="shared" si="10"/>
        <v>4</v>
      </c>
      <c r="BD673" s="13">
        <v>0</v>
      </c>
    </row>
    <row r="674" spans="1:56" ht="18" x14ac:dyDescent="0.25">
      <c r="A674" s="12">
        <v>2007</v>
      </c>
      <c r="B674" s="13" t="s">
        <v>68</v>
      </c>
      <c r="C674" s="13">
        <v>6</v>
      </c>
      <c r="D674" s="79">
        <v>3</v>
      </c>
      <c r="E674" s="13" t="s">
        <v>61</v>
      </c>
      <c r="F674" s="13" t="s">
        <v>56</v>
      </c>
      <c r="G674" s="13">
        <v>18.600000000000001</v>
      </c>
      <c r="H674" s="13">
        <v>0</v>
      </c>
      <c r="I674" s="13">
        <v>0</v>
      </c>
      <c r="J674" s="13">
        <v>0</v>
      </c>
      <c r="K674" s="53">
        <v>0</v>
      </c>
      <c r="L674" s="53">
        <v>0</v>
      </c>
      <c r="M674" s="13">
        <v>0</v>
      </c>
      <c r="N674" s="13">
        <v>1</v>
      </c>
      <c r="O674" s="13">
        <v>0</v>
      </c>
      <c r="P674" s="13">
        <v>0</v>
      </c>
      <c r="Q674" s="53">
        <v>0</v>
      </c>
      <c r="R674" s="13">
        <v>0</v>
      </c>
      <c r="S674" s="53">
        <v>0</v>
      </c>
      <c r="T674" s="13">
        <v>0</v>
      </c>
      <c r="U674" s="13">
        <v>0</v>
      </c>
      <c r="V674" s="13">
        <v>1</v>
      </c>
      <c r="W674" s="13">
        <v>0</v>
      </c>
      <c r="X674" s="53">
        <v>0</v>
      </c>
      <c r="Y674" s="53">
        <v>0</v>
      </c>
      <c r="Z674" s="52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1</v>
      </c>
      <c r="AH674" s="13">
        <v>0</v>
      </c>
      <c r="AI674" s="13">
        <v>0</v>
      </c>
      <c r="AJ674" s="13">
        <v>0</v>
      </c>
      <c r="AK674" s="13">
        <v>0</v>
      </c>
      <c r="AL674" s="13"/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0">
        <v>0</v>
      </c>
      <c r="AU674" s="13">
        <v>0</v>
      </c>
      <c r="AV674" s="53">
        <v>0</v>
      </c>
      <c r="AW674" s="13">
        <v>0</v>
      </c>
      <c r="AX674" s="13">
        <v>0</v>
      </c>
      <c r="AY674" s="13">
        <v>1</v>
      </c>
      <c r="AZ674" s="13">
        <v>0</v>
      </c>
      <c r="BA674" s="13">
        <v>0</v>
      </c>
      <c r="BB674" s="14">
        <f t="shared" si="10"/>
        <v>3</v>
      </c>
      <c r="BD674" s="13">
        <v>0</v>
      </c>
    </row>
    <row r="675" spans="1:56" ht="18" x14ac:dyDescent="0.25">
      <c r="A675" s="12">
        <v>2007</v>
      </c>
      <c r="B675" s="13" t="s">
        <v>68</v>
      </c>
      <c r="C675" s="13">
        <v>6</v>
      </c>
      <c r="D675" s="79">
        <v>4</v>
      </c>
      <c r="E675" s="13" t="s">
        <v>61</v>
      </c>
      <c r="F675" s="13" t="s">
        <v>56</v>
      </c>
      <c r="G675" s="13">
        <v>18.600000000000001</v>
      </c>
      <c r="H675" s="13">
        <v>0</v>
      </c>
      <c r="I675" s="13">
        <v>0</v>
      </c>
      <c r="J675" s="13">
        <v>0</v>
      </c>
      <c r="K675" s="53">
        <v>0</v>
      </c>
      <c r="L675" s="53">
        <v>0</v>
      </c>
      <c r="M675" s="13">
        <v>0</v>
      </c>
      <c r="N675" s="13">
        <v>0</v>
      </c>
      <c r="O675" s="13">
        <v>0</v>
      </c>
      <c r="P675" s="13">
        <v>0</v>
      </c>
      <c r="Q675" s="53">
        <v>0</v>
      </c>
      <c r="R675" s="13">
        <v>0</v>
      </c>
      <c r="S675" s="53">
        <v>0</v>
      </c>
      <c r="T675" s="13">
        <v>0</v>
      </c>
      <c r="U675" s="13">
        <v>0</v>
      </c>
      <c r="V675" s="13">
        <v>1</v>
      </c>
      <c r="W675" s="13">
        <v>0</v>
      </c>
      <c r="X675" s="53">
        <v>0</v>
      </c>
      <c r="Y675" s="53">
        <v>0</v>
      </c>
      <c r="Z675" s="52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/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0">
        <v>0</v>
      </c>
      <c r="AU675" s="13">
        <v>0</v>
      </c>
      <c r="AV675" s="5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4">
        <f t="shared" si="10"/>
        <v>1</v>
      </c>
      <c r="BD675" s="13">
        <v>0</v>
      </c>
    </row>
    <row r="676" spans="1:56" ht="18" x14ac:dyDescent="0.25">
      <c r="A676" s="12">
        <v>2007</v>
      </c>
      <c r="B676" s="13" t="s">
        <v>68</v>
      </c>
      <c r="C676" s="13">
        <v>6</v>
      </c>
      <c r="D676" s="79">
        <v>5</v>
      </c>
      <c r="E676" s="13" t="s">
        <v>61</v>
      </c>
      <c r="F676" s="13" t="s">
        <v>56</v>
      </c>
      <c r="G676" s="13">
        <v>18.600000000000001</v>
      </c>
      <c r="H676" s="13">
        <v>0</v>
      </c>
      <c r="I676" s="13">
        <v>0</v>
      </c>
      <c r="J676" s="13">
        <v>0</v>
      </c>
      <c r="K676" s="53">
        <v>0</v>
      </c>
      <c r="L676" s="53">
        <v>0</v>
      </c>
      <c r="M676" s="13">
        <v>0</v>
      </c>
      <c r="N676" s="13">
        <v>1</v>
      </c>
      <c r="O676" s="13">
        <v>0</v>
      </c>
      <c r="P676" s="13">
        <v>0</v>
      </c>
      <c r="Q676" s="53">
        <v>0</v>
      </c>
      <c r="R676" s="13">
        <v>0</v>
      </c>
      <c r="S676" s="53">
        <v>0</v>
      </c>
      <c r="T676" s="13">
        <v>0</v>
      </c>
      <c r="U676" s="13">
        <v>0</v>
      </c>
      <c r="V676" s="13">
        <v>0</v>
      </c>
      <c r="W676" s="13">
        <v>0</v>
      </c>
      <c r="X676" s="53">
        <v>0</v>
      </c>
      <c r="Y676" s="53">
        <v>0</v>
      </c>
      <c r="Z676" s="52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/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0">
        <v>0</v>
      </c>
      <c r="AU676" s="13">
        <v>0</v>
      </c>
      <c r="AV676" s="53">
        <v>0</v>
      </c>
      <c r="AW676" s="13">
        <v>0</v>
      </c>
      <c r="AX676" s="13">
        <v>0</v>
      </c>
      <c r="AY676" s="13">
        <v>0</v>
      </c>
      <c r="AZ676" s="13">
        <v>0</v>
      </c>
      <c r="BA676" s="13">
        <v>0</v>
      </c>
      <c r="BB676" s="14">
        <f t="shared" si="10"/>
        <v>1</v>
      </c>
      <c r="BD676" s="13">
        <v>0</v>
      </c>
    </row>
    <row r="677" spans="1:56" ht="18" x14ac:dyDescent="0.25">
      <c r="A677" s="12">
        <v>2007</v>
      </c>
      <c r="B677" s="13" t="s">
        <v>68</v>
      </c>
      <c r="C677" s="13">
        <v>6</v>
      </c>
      <c r="D677" s="79">
        <v>6</v>
      </c>
      <c r="E677" s="13" t="s">
        <v>61</v>
      </c>
      <c r="F677" s="13" t="s">
        <v>56</v>
      </c>
      <c r="G677" s="13">
        <v>18.600000000000001</v>
      </c>
      <c r="H677" s="13">
        <v>0</v>
      </c>
      <c r="I677" s="13">
        <v>0</v>
      </c>
      <c r="J677" s="13">
        <v>0</v>
      </c>
      <c r="K677" s="53">
        <v>0</v>
      </c>
      <c r="L677" s="53">
        <v>1</v>
      </c>
      <c r="M677" s="13">
        <v>0</v>
      </c>
      <c r="N677" s="13">
        <v>1</v>
      </c>
      <c r="O677" s="13">
        <v>0</v>
      </c>
      <c r="P677" s="13">
        <v>0</v>
      </c>
      <c r="Q677" s="53">
        <v>0</v>
      </c>
      <c r="R677" s="13">
        <v>0</v>
      </c>
      <c r="S677" s="53">
        <v>1</v>
      </c>
      <c r="T677" s="13">
        <v>0</v>
      </c>
      <c r="U677" s="13">
        <v>0</v>
      </c>
      <c r="V677" s="13">
        <v>0</v>
      </c>
      <c r="W677" s="13">
        <v>0</v>
      </c>
      <c r="X677" s="53">
        <v>0</v>
      </c>
      <c r="Y677" s="53">
        <v>0</v>
      </c>
      <c r="Z677" s="52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/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0">
        <v>0</v>
      </c>
      <c r="AU677" s="13">
        <v>0</v>
      </c>
      <c r="AV677" s="5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4">
        <f t="shared" si="10"/>
        <v>3</v>
      </c>
      <c r="BD677" s="13">
        <v>0</v>
      </c>
    </row>
    <row r="678" spans="1:56" ht="18" x14ac:dyDescent="0.25">
      <c r="A678" s="12">
        <v>2007</v>
      </c>
      <c r="B678" s="13" t="s">
        <v>68</v>
      </c>
      <c r="C678" s="13">
        <v>6</v>
      </c>
      <c r="D678" s="79">
        <v>7</v>
      </c>
      <c r="E678" s="13" t="s">
        <v>61</v>
      </c>
      <c r="F678" s="13" t="s">
        <v>56</v>
      </c>
      <c r="G678" s="13">
        <v>18.600000000000001</v>
      </c>
      <c r="H678" s="13">
        <v>0</v>
      </c>
      <c r="I678" s="13">
        <v>1</v>
      </c>
      <c r="J678" s="13">
        <v>0</v>
      </c>
      <c r="K678" s="53">
        <v>0</v>
      </c>
      <c r="L678" s="53">
        <v>0</v>
      </c>
      <c r="M678" s="13">
        <v>0</v>
      </c>
      <c r="N678" s="13">
        <v>0</v>
      </c>
      <c r="O678" s="13">
        <v>0</v>
      </c>
      <c r="P678" s="13">
        <v>0</v>
      </c>
      <c r="Q678" s="53">
        <v>0</v>
      </c>
      <c r="R678" s="13">
        <v>0</v>
      </c>
      <c r="S678" s="53">
        <v>0</v>
      </c>
      <c r="T678" s="13">
        <v>0</v>
      </c>
      <c r="U678" s="13">
        <v>0</v>
      </c>
      <c r="V678" s="13">
        <v>1</v>
      </c>
      <c r="W678" s="13">
        <v>0</v>
      </c>
      <c r="X678" s="53">
        <v>0</v>
      </c>
      <c r="Y678" s="53">
        <v>0</v>
      </c>
      <c r="Z678" s="52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0</v>
      </c>
      <c r="AL678" s="13"/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0">
        <v>0</v>
      </c>
      <c r="AU678" s="13">
        <v>0</v>
      </c>
      <c r="AV678" s="53">
        <v>0</v>
      </c>
      <c r="AW678" s="13">
        <v>0</v>
      </c>
      <c r="AX678" s="13">
        <v>0</v>
      </c>
      <c r="AY678" s="13">
        <v>0</v>
      </c>
      <c r="AZ678" s="13">
        <v>0</v>
      </c>
      <c r="BA678" s="13">
        <v>0</v>
      </c>
      <c r="BB678" s="14">
        <f t="shared" si="10"/>
        <v>2</v>
      </c>
      <c r="BD678" s="13">
        <v>0</v>
      </c>
    </row>
    <row r="679" spans="1:56" ht="18" x14ac:dyDescent="0.25">
      <c r="A679" s="12">
        <v>2007</v>
      </c>
      <c r="B679" s="13" t="s">
        <v>68</v>
      </c>
      <c r="C679" s="13">
        <v>6</v>
      </c>
      <c r="D679" s="79">
        <v>8</v>
      </c>
      <c r="E679" s="13" t="s">
        <v>61</v>
      </c>
      <c r="F679" s="13" t="s">
        <v>56</v>
      </c>
      <c r="G679" s="13">
        <v>18.600000000000001</v>
      </c>
      <c r="H679" s="13">
        <v>0</v>
      </c>
      <c r="I679" s="13">
        <v>0</v>
      </c>
      <c r="J679" s="13">
        <v>1</v>
      </c>
      <c r="K679" s="53">
        <v>0</v>
      </c>
      <c r="L679" s="53">
        <v>0</v>
      </c>
      <c r="M679" s="13">
        <v>0</v>
      </c>
      <c r="N679" s="13">
        <v>0</v>
      </c>
      <c r="O679" s="13">
        <v>0</v>
      </c>
      <c r="P679" s="13">
        <v>0</v>
      </c>
      <c r="Q679" s="53">
        <v>0</v>
      </c>
      <c r="R679" s="13">
        <v>0</v>
      </c>
      <c r="S679" s="53">
        <v>0</v>
      </c>
      <c r="T679" s="13">
        <v>0</v>
      </c>
      <c r="U679" s="13">
        <v>0</v>
      </c>
      <c r="V679" s="13">
        <v>0</v>
      </c>
      <c r="W679" s="13">
        <v>0</v>
      </c>
      <c r="X679" s="53">
        <v>0</v>
      </c>
      <c r="Y679" s="53">
        <v>0</v>
      </c>
      <c r="Z679" s="52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K679" s="13">
        <v>0</v>
      </c>
      <c r="AL679" s="13"/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0">
        <v>0</v>
      </c>
      <c r="AU679" s="13">
        <v>0</v>
      </c>
      <c r="AV679" s="53">
        <v>0</v>
      </c>
      <c r="AW679" s="13">
        <v>0</v>
      </c>
      <c r="AX679" s="13">
        <v>0</v>
      </c>
      <c r="AY679" s="13">
        <v>0</v>
      </c>
      <c r="AZ679" s="13">
        <v>0</v>
      </c>
      <c r="BA679" s="13">
        <v>0</v>
      </c>
      <c r="BB679" s="14">
        <f t="shared" si="10"/>
        <v>1</v>
      </c>
      <c r="BD679" s="13">
        <v>0</v>
      </c>
    </row>
    <row r="680" spans="1:56" ht="18" x14ac:dyDescent="0.25">
      <c r="A680" s="12">
        <v>2007</v>
      </c>
      <c r="B680" s="13" t="s">
        <v>68</v>
      </c>
      <c r="C680" s="13">
        <v>6</v>
      </c>
      <c r="D680" s="79">
        <v>9</v>
      </c>
      <c r="E680" s="13" t="s">
        <v>61</v>
      </c>
      <c r="F680" s="13" t="s">
        <v>56</v>
      </c>
      <c r="G680" s="13">
        <v>18.600000000000001</v>
      </c>
      <c r="H680" s="13">
        <v>0</v>
      </c>
      <c r="I680" s="13">
        <v>0</v>
      </c>
      <c r="J680" s="13">
        <v>0</v>
      </c>
      <c r="K680" s="53">
        <v>0</v>
      </c>
      <c r="L680" s="53">
        <v>0</v>
      </c>
      <c r="M680" s="13">
        <v>0</v>
      </c>
      <c r="N680" s="13">
        <v>0</v>
      </c>
      <c r="O680" s="13">
        <v>0</v>
      </c>
      <c r="P680" s="13">
        <v>0</v>
      </c>
      <c r="Q680" s="53">
        <v>0</v>
      </c>
      <c r="R680" s="13">
        <v>0</v>
      </c>
      <c r="S680" s="53">
        <v>0</v>
      </c>
      <c r="T680" s="13">
        <v>0</v>
      </c>
      <c r="U680" s="13">
        <v>0</v>
      </c>
      <c r="V680" s="13">
        <v>0</v>
      </c>
      <c r="W680" s="13">
        <v>0</v>
      </c>
      <c r="X680" s="53">
        <v>1</v>
      </c>
      <c r="Y680" s="53">
        <v>0</v>
      </c>
      <c r="Z680" s="52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1</v>
      </c>
      <c r="AH680" s="13">
        <v>0</v>
      </c>
      <c r="AI680" s="13">
        <v>0</v>
      </c>
      <c r="AJ680" s="13">
        <v>0</v>
      </c>
      <c r="AK680" s="13">
        <v>0</v>
      </c>
      <c r="AL680" s="13"/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0">
        <v>0</v>
      </c>
      <c r="AU680" s="13">
        <v>0</v>
      </c>
      <c r="AV680" s="53">
        <v>0</v>
      </c>
      <c r="AW680" s="13">
        <v>0</v>
      </c>
      <c r="AX680" s="13">
        <v>0</v>
      </c>
      <c r="AY680" s="13">
        <v>0</v>
      </c>
      <c r="AZ680" s="13">
        <v>0</v>
      </c>
      <c r="BA680" s="13">
        <v>0</v>
      </c>
      <c r="BB680" s="14">
        <f t="shared" si="10"/>
        <v>2</v>
      </c>
      <c r="BD680" s="13">
        <v>0</v>
      </c>
    </row>
    <row r="681" spans="1:56" ht="18" x14ac:dyDescent="0.25">
      <c r="A681" s="12">
        <v>2007</v>
      </c>
      <c r="B681" s="13" t="s">
        <v>68</v>
      </c>
      <c r="C681" s="13">
        <v>6</v>
      </c>
      <c r="D681" s="79">
        <v>10</v>
      </c>
      <c r="E681" s="13" t="s">
        <v>61</v>
      </c>
      <c r="F681" s="13" t="s">
        <v>56</v>
      </c>
      <c r="G681" s="13">
        <v>19.8</v>
      </c>
      <c r="H681" s="13">
        <v>0</v>
      </c>
      <c r="I681" s="13">
        <v>0</v>
      </c>
      <c r="J681" s="13">
        <v>0</v>
      </c>
      <c r="K681" s="53">
        <v>0</v>
      </c>
      <c r="L681" s="53">
        <v>0</v>
      </c>
      <c r="M681" s="13">
        <v>0</v>
      </c>
      <c r="N681" s="13">
        <v>0</v>
      </c>
      <c r="O681" s="13">
        <v>0</v>
      </c>
      <c r="P681" s="13">
        <v>0</v>
      </c>
      <c r="Q681" s="53">
        <v>0</v>
      </c>
      <c r="R681" s="13">
        <v>0</v>
      </c>
      <c r="S681" s="53">
        <v>0</v>
      </c>
      <c r="T681" s="13">
        <v>0</v>
      </c>
      <c r="U681" s="13">
        <v>0</v>
      </c>
      <c r="V681" s="13">
        <v>0</v>
      </c>
      <c r="W681" s="13">
        <v>0</v>
      </c>
      <c r="X681" s="53">
        <v>0</v>
      </c>
      <c r="Y681" s="53">
        <v>0</v>
      </c>
      <c r="Z681" s="52">
        <v>0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0</v>
      </c>
      <c r="AJ681" s="13">
        <v>0</v>
      </c>
      <c r="AK681" s="13">
        <v>0</v>
      </c>
      <c r="AL681" s="13"/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0">
        <v>0</v>
      </c>
      <c r="AU681" s="13">
        <v>0</v>
      </c>
      <c r="AV681" s="53">
        <v>0</v>
      </c>
      <c r="AW681" s="13">
        <v>0</v>
      </c>
      <c r="AX681" s="13">
        <v>0</v>
      </c>
      <c r="AY681" s="13">
        <v>0</v>
      </c>
      <c r="AZ681" s="13">
        <v>0</v>
      </c>
      <c r="BA681" s="13">
        <v>0</v>
      </c>
      <c r="BB681" s="14">
        <f t="shared" si="10"/>
        <v>0</v>
      </c>
      <c r="BD681" s="13">
        <v>0</v>
      </c>
    </row>
    <row r="682" spans="1:56" ht="18" x14ac:dyDescent="0.25">
      <c r="A682" s="12">
        <v>2007</v>
      </c>
      <c r="B682" s="13" t="s">
        <v>68</v>
      </c>
      <c r="C682" s="13">
        <v>7</v>
      </c>
      <c r="D682" s="79">
        <v>1</v>
      </c>
      <c r="E682" s="13" t="s">
        <v>61</v>
      </c>
      <c r="F682" s="13" t="s">
        <v>56</v>
      </c>
      <c r="G682" s="13">
        <v>19.8</v>
      </c>
      <c r="H682" s="13">
        <v>0</v>
      </c>
      <c r="I682" s="13">
        <v>0</v>
      </c>
      <c r="J682" s="13">
        <v>0</v>
      </c>
      <c r="K682" s="53">
        <v>0</v>
      </c>
      <c r="L682" s="53">
        <v>0</v>
      </c>
      <c r="M682" s="13">
        <v>0</v>
      </c>
      <c r="N682" s="13">
        <v>0</v>
      </c>
      <c r="O682" s="13">
        <v>0</v>
      </c>
      <c r="P682" s="13">
        <v>0</v>
      </c>
      <c r="Q682" s="53">
        <v>0</v>
      </c>
      <c r="R682" s="13">
        <v>0</v>
      </c>
      <c r="S682" s="53">
        <v>0</v>
      </c>
      <c r="T682" s="13">
        <v>0</v>
      </c>
      <c r="U682" s="13">
        <v>0</v>
      </c>
      <c r="V682" s="13">
        <v>0</v>
      </c>
      <c r="W682" s="13">
        <v>0</v>
      </c>
      <c r="X682" s="53">
        <v>2</v>
      </c>
      <c r="Y682" s="53">
        <v>0</v>
      </c>
      <c r="Z682" s="52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0</v>
      </c>
      <c r="AJ682" s="13">
        <v>1</v>
      </c>
      <c r="AK682" s="13">
        <v>0</v>
      </c>
      <c r="AL682" s="13"/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0">
        <v>0</v>
      </c>
      <c r="AU682" s="13">
        <v>0</v>
      </c>
      <c r="AV682" s="53">
        <v>0</v>
      </c>
      <c r="AW682" s="13">
        <v>0</v>
      </c>
      <c r="AX682" s="13">
        <v>0</v>
      </c>
      <c r="AY682" s="13">
        <v>0</v>
      </c>
      <c r="AZ682" s="13">
        <v>0</v>
      </c>
      <c r="BA682" s="13">
        <v>0</v>
      </c>
      <c r="BB682" s="14">
        <f t="shared" si="10"/>
        <v>3</v>
      </c>
      <c r="BD682" s="13">
        <v>0</v>
      </c>
    </row>
    <row r="683" spans="1:56" ht="18" x14ac:dyDescent="0.25">
      <c r="A683" s="12">
        <v>2007</v>
      </c>
      <c r="B683" s="13" t="s">
        <v>68</v>
      </c>
      <c r="C683" s="13">
        <v>7</v>
      </c>
      <c r="D683" s="79">
        <v>2</v>
      </c>
      <c r="E683" s="13" t="s">
        <v>61</v>
      </c>
      <c r="F683" s="13" t="s">
        <v>56</v>
      </c>
      <c r="G683" s="13">
        <v>19.8</v>
      </c>
      <c r="H683" s="13">
        <v>0</v>
      </c>
      <c r="I683" s="13">
        <v>0</v>
      </c>
      <c r="J683" s="13">
        <v>0</v>
      </c>
      <c r="K683" s="53">
        <v>0</v>
      </c>
      <c r="L683" s="53">
        <v>0</v>
      </c>
      <c r="M683" s="13">
        <v>0</v>
      </c>
      <c r="N683" s="13">
        <v>0</v>
      </c>
      <c r="O683" s="13">
        <v>0</v>
      </c>
      <c r="P683" s="13">
        <v>0</v>
      </c>
      <c r="Q683" s="53">
        <v>0</v>
      </c>
      <c r="R683" s="13">
        <v>0</v>
      </c>
      <c r="S683" s="53">
        <v>0</v>
      </c>
      <c r="T683" s="13">
        <v>0</v>
      </c>
      <c r="U683" s="13">
        <v>0</v>
      </c>
      <c r="V683" s="13">
        <v>0</v>
      </c>
      <c r="W683" s="13">
        <v>0</v>
      </c>
      <c r="X683" s="53">
        <v>1</v>
      </c>
      <c r="Y683" s="53">
        <v>0</v>
      </c>
      <c r="Z683" s="52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K683" s="13">
        <v>0</v>
      </c>
      <c r="AL683" s="13"/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0">
        <v>0</v>
      </c>
      <c r="AU683" s="13">
        <v>0</v>
      </c>
      <c r="AV683" s="53">
        <v>0</v>
      </c>
      <c r="AW683" s="13">
        <v>0</v>
      </c>
      <c r="AX683" s="13">
        <v>0</v>
      </c>
      <c r="AY683" s="13">
        <v>1</v>
      </c>
      <c r="AZ683" s="13">
        <v>0</v>
      </c>
      <c r="BA683" s="13">
        <v>0</v>
      </c>
      <c r="BB683" s="14">
        <f t="shared" si="10"/>
        <v>1</v>
      </c>
      <c r="BD683" s="13">
        <v>0</v>
      </c>
    </row>
    <row r="684" spans="1:56" ht="18" x14ac:dyDescent="0.25">
      <c r="A684" s="12">
        <v>2007</v>
      </c>
      <c r="B684" s="13" t="s">
        <v>68</v>
      </c>
      <c r="C684" s="13">
        <v>7</v>
      </c>
      <c r="D684" s="79">
        <v>3</v>
      </c>
      <c r="E684" s="13" t="s">
        <v>61</v>
      </c>
      <c r="F684" s="13" t="s">
        <v>56</v>
      </c>
      <c r="G684" s="13">
        <v>19.8</v>
      </c>
      <c r="H684" s="13">
        <v>1</v>
      </c>
      <c r="I684" s="13">
        <v>0</v>
      </c>
      <c r="J684" s="13">
        <v>0</v>
      </c>
      <c r="K684" s="53">
        <v>0</v>
      </c>
      <c r="L684" s="53">
        <v>0</v>
      </c>
      <c r="M684" s="13">
        <v>0</v>
      </c>
      <c r="N684" s="13">
        <v>0</v>
      </c>
      <c r="O684" s="13">
        <v>0</v>
      </c>
      <c r="P684" s="13">
        <v>0</v>
      </c>
      <c r="Q684" s="53">
        <v>0</v>
      </c>
      <c r="R684" s="13">
        <v>0</v>
      </c>
      <c r="S684" s="53">
        <v>0</v>
      </c>
      <c r="T684" s="13">
        <v>0</v>
      </c>
      <c r="U684" s="13">
        <v>0</v>
      </c>
      <c r="V684" s="13">
        <v>0</v>
      </c>
      <c r="W684" s="13">
        <v>0</v>
      </c>
      <c r="X684" s="53">
        <v>1</v>
      </c>
      <c r="Y684" s="53">
        <v>0</v>
      </c>
      <c r="Z684" s="52">
        <v>1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  <c r="AK684" s="13">
        <v>0</v>
      </c>
      <c r="AL684" s="13"/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0">
        <v>0</v>
      </c>
      <c r="AU684" s="13">
        <v>0</v>
      </c>
      <c r="AV684" s="53">
        <v>0</v>
      </c>
      <c r="AW684" s="13">
        <v>0</v>
      </c>
      <c r="AX684" s="13">
        <v>0</v>
      </c>
      <c r="AY684" s="13">
        <v>0</v>
      </c>
      <c r="AZ684" s="13">
        <v>0</v>
      </c>
      <c r="BA684" s="13">
        <v>0</v>
      </c>
      <c r="BB684" s="14">
        <f t="shared" si="10"/>
        <v>3</v>
      </c>
      <c r="BD684" s="13">
        <v>0</v>
      </c>
    </row>
    <row r="685" spans="1:56" ht="18" x14ac:dyDescent="0.25">
      <c r="A685" s="12">
        <v>2007</v>
      </c>
      <c r="B685" s="13" t="s">
        <v>68</v>
      </c>
      <c r="C685" s="13">
        <v>7</v>
      </c>
      <c r="D685" s="79">
        <v>4</v>
      </c>
      <c r="E685" s="13" t="s">
        <v>61</v>
      </c>
      <c r="F685" s="13" t="s">
        <v>56</v>
      </c>
      <c r="G685" s="13">
        <v>19.8</v>
      </c>
      <c r="H685" s="13">
        <v>0</v>
      </c>
      <c r="I685" s="13">
        <v>0</v>
      </c>
      <c r="J685" s="13">
        <v>0</v>
      </c>
      <c r="K685" s="53">
        <v>0</v>
      </c>
      <c r="L685" s="53">
        <v>0</v>
      </c>
      <c r="M685" s="13">
        <v>0</v>
      </c>
      <c r="N685" s="13">
        <v>0</v>
      </c>
      <c r="O685" s="13">
        <v>0</v>
      </c>
      <c r="P685" s="13">
        <v>0</v>
      </c>
      <c r="Q685" s="53">
        <v>0</v>
      </c>
      <c r="R685" s="13">
        <v>0</v>
      </c>
      <c r="S685" s="53">
        <v>1</v>
      </c>
      <c r="T685" s="13">
        <v>0</v>
      </c>
      <c r="U685" s="13">
        <v>0</v>
      </c>
      <c r="V685" s="13">
        <v>0</v>
      </c>
      <c r="W685" s="13">
        <v>0</v>
      </c>
      <c r="X685" s="53">
        <v>0</v>
      </c>
      <c r="Y685" s="53">
        <v>0</v>
      </c>
      <c r="Z685" s="52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0</v>
      </c>
      <c r="AJ685" s="13">
        <v>0</v>
      </c>
      <c r="AK685" s="13">
        <v>0</v>
      </c>
      <c r="AL685" s="13"/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0">
        <v>0</v>
      </c>
      <c r="AU685" s="13">
        <v>0</v>
      </c>
      <c r="AV685" s="53">
        <v>0</v>
      </c>
      <c r="AW685" s="13">
        <v>0</v>
      </c>
      <c r="AX685" s="13">
        <v>0</v>
      </c>
      <c r="AY685" s="13">
        <v>0</v>
      </c>
      <c r="AZ685" s="13">
        <v>0</v>
      </c>
      <c r="BA685" s="13">
        <v>0</v>
      </c>
      <c r="BB685" s="14">
        <f t="shared" si="10"/>
        <v>1</v>
      </c>
      <c r="BD685" s="13">
        <v>0</v>
      </c>
    </row>
    <row r="686" spans="1:56" ht="18" x14ac:dyDescent="0.25">
      <c r="A686" s="12">
        <v>2007</v>
      </c>
      <c r="B686" s="13" t="s">
        <v>68</v>
      </c>
      <c r="C686" s="13">
        <v>7</v>
      </c>
      <c r="D686" s="79">
        <v>5</v>
      </c>
      <c r="E686" s="13" t="s">
        <v>61</v>
      </c>
      <c r="F686" s="13" t="s">
        <v>56</v>
      </c>
      <c r="G686" s="13">
        <v>19.8</v>
      </c>
      <c r="H686" s="13">
        <v>0</v>
      </c>
      <c r="I686" s="13">
        <v>0</v>
      </c>
      <c r="J686" s="13">
        <v>0</v>
      </c>
      <c r="K686" s="53">
        <v>0</v>
      </c>
      <c r="L686" s="53">
        <v>0</v>
      </c>
      <c r="M686" s="13">
        <v>0</v>
      </c>
      <c r="N686" s="13">
        <v>0</v>
      </c>
      <c r="O686" s="13">
        <v>0</v>
      </c>
      <c r="P686" s="13">
        <v>0</v>
      </c>
      <c r="Q686" s="53">
        <v>0</v>
      </c>
      <c r="R686" s="13">
        <v>0</v>
      </c>
      <c r="S686" s="53">
        <v>0</v>
      </c>
      <c r="T686" s="13">
        <v>0</v>
      </c>
      <c r="U686" s="13">
        <v>0</v>
      </c>
      <c r="V686" s="13">
        <v>0</v>
      </c>
      <c r="W686" s="13">
        <v>0</v>
      </c>
      <c r="X686" s="53">
        <v>0</v>
      </c>
      <c r="Y686" s="53">
        <v>0</v>
      </c>
      <c r="Z686" s="52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  <c r="AK686" s="13">
        <v>0</v>
      </c>
      <c r="AL686" s="13"/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0">
        <v>0</v>
      </c>
      <c r="AU686" s="13">
        <v>0</v>
      </c>
      <c r="AV686" s="53">
        <v>0</v>
      </c>
      <c r="AW686" s="13">
        <v>0</v>
      </c>
      <c r="AX686" s="13">
        <v>0</v>
      </c>
      <c r="AY686" s="13">
        <v>0</v>
      </c>
      <c r="AZ686" s="13">
        <v>0</v>
      </c>
      <c r="BA686" s="13">
        <v>0</v>
      </c>
      <c r="BB686" s="14">
        <f t="shared" si="10"/>
        <v>0</v>
      </c>
      <c r="BD686" s="13">
        <v>0</v>
      </c>
    </row>
    <row r="687" spans="1:56" ht="18" x14ac:dyDescent="0.25">
      <c r="A687" s="12">
        <v>2007</v>
      </c>
      <c r="B687" s="13" t="s">
        <v>68</v>
      </c>
      <c r="C687" s="13">
        <v>7</v>
      </c>
      <c r="D687" s="79">
        <v>6</v>
      </c>
      <c r="E687" s="13" t="s">
        <v>61</v>
      </c>
      <c r="F687" s="13" t="s">
        <v>56</v>
      </c>
      <c r="G687" s="13">
        <v>19.8</v>
      </c>
      <c r="H687" s="13">
        <v>0</v>
      </c>
      <c r="I687" s="13">
        <v>0</v>
      </c>
      <c r="J687" s="13">
        <v>0</v>
      </c>
      <c r="K687" s="53">
        <v>0</v>
      </c>
      <c r="L687" s="53">
        <v>0</v>
      </c>
      <c r="M687" s="13">
        <v>0</v>
      </c>
      <c r="N687" s="13">
        <v>0</v>
      </c>
      <c r="O687" s="13">
        <v>0</v>
      </c>
      <c r="P687" s="13">
        <v>0</v>
      </c>
      <c r="Q687" s="53">
        <v>0</v>
      </c>
      <c r="R687" s="13">
        <v>0</v>
      </c>
      <c r="S687" s="53">
        <v>0</v>
      </c>
      <c r="T687" s="13">
        <v>0</v>
      </c>
      <c r="U687" s="13">
        <v>0</v>
      </c>
      <c r="V687" s="13">
        <v>0</v>
      </c>
      <c r="W687" s="13">
        <v>0</v>
      </c>
      <c r="X687" s="53">
        <v>0</v>
      </c>
      <c r="Y687" s="53">
        <v>0</v>
      </c>
      <c r="Z687" s="52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0</v>
      </c>
      <c r="AI687" s="13">
        <v>0</v>
      </c>
      <c r="AJ687" s="13">
        <v>0</v>
      </c>
      <c r="AK687" s="13">
        <v>0</v>
      </c>
      <c r="AL687" s="13"/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0">
        <v>0</v>
      </c>
      <c r="AU687" s="13">
        <v>0</v>
      </c>
      <c r="AV687" s="53">
        <v>0</v>
      </c>
      <c r="AW687" s="13">
        <v>0</v>
      </c>
      <c r="AX687" s="13">
        <v>0</v>
      </c>
      <c r="AY687" s="13">
        <v>0</v>
      </c>
      <c r="AZ687" s="13">
        <v>0</v>
      </c>
      <c r="BA687" s="13">
        <v>0</v>
      </c>
      <c r="BB687" s="14">
        <f t="shared" si="10"/>
        <v>0</v>
      </c>
      <c r="BD687" s="13">
        <v>0</v>
      </c>
    </row>
    <row r="688" spans="1:56" ht="18" x14ac:dyDescent="0.25">
      <c r="A688" s="12">
        <v>2007</v>
      </c>
      <c r="B688" s="13" t="s">
        <v>68</v>
      </c>
      <c r="C688" s="13">
        <v>7</v>
      </c>
      <c r="D688" s="79">
        <v>7</v>
      </c>
      <c r="E688" s="13" t="s">
        <v>61</v>
      </c>
      <c r="F688" s="13" t="s">
        <v>56</v>
      </c>
      <c r="G688" s="13">
        <v>19.8</v>
      </c>
      <c r="H688" s="13">
        <v>0</v>
      </c>
      <c r="I688" s="13">
        <v>0</v>
      </c>
      <c r="J688" s="13">
        <v>0</v>
      </c>
      <c r="K688" s="53">
        <v>0</v>
      </c>
      <c r="L688" s="53">
        <v>0</v>
      </c>
      <c r="M688" s="13">
        <v>0</v>
      </c>
      <c r="N688" s="13">
        <v>0</v>
      </c>
      <c r="O688" s="13">
        <v>0</v>
      </c>
      <c r="P688" s="13">
        <v>0</v>
      </c>
      <c r="Q688" s="53">
        <v>0</v>
      </c>
      <c r="R688" s="13">
        <v>0</v>
      </c>
      <c r="S688" s="53">
        <v>0</v>
      </c>
      <c r="T688" s="13">
        <v>0</v>
      </c>
      <c r="U688" s="13">
        <v>0</v>
      </c>
      <c r="V688" s="13">
        <v>0</v>
      </c>
      <c r="W688" s="13">
        <v>0</v>
      </c>
      <c r="X688" s="53">
        <v>0</v>
      </c>
      <c r="Y688" s="53">
        <v>0</v>
      </c>
      <c r="Z688" s="52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3">
        <v>0</v>
      </c>
      <c r="AI688" s="13">
        <v>0</v>
      </c>
      <c r="AJ688" s="13">
        <v>0</v>
      </c>
      <c r="AK688" s="13">
        <v>0</v>
      </c>
      <c r="AL688" s="13"/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0</v>
      </c>
      <c r="AS688" s="13">
        <v>0</v>
      </c>
      <c r="AT688" s="10">
        <v>0</v>
      </c>
      <c r="AU688" s="13">
        <v>0</v>
      </c>
      <c r="AV688" s="53">
        <v>0</v>
      </c>
      <c r="AW688" s="13">
        <v>0</v>
      </c>
      <c r="AX688" s="13">
        <v>0</v>
      </c>
      <c r="AY688" s="13">
        <v>0</v>
      </c>
      <c r="AZ688" s="13">
        <v>0</v>
      </c>
      <c r="BA688" s="13">
        <v>0</v>
      </c>
      <c r="BB688" s="14">
        <f t="shared" si="10"/>
        <v>0</v>
      </c>
      <c r="BD688" s="13">
        <v>0</v>
      </c>
    </row>
    <row r="689" spans="1:56" ht="18" x14ac:dyDescent="0.25">
      <c r="A689" s="12">
        <v>2007</v>
      </c>
      <c r="B689" s="13" t="s">
        <v>68</v>
      </c>
      <c r="C689" s="13">
        <v>7</v>
      </c>
      <c r="D689" s="79">
        <v>8</v>
      </c>
      <c r="E689" s="13" t="s">
        <v>61</v>
      </c>
      <c r="F689" s="13" t="s">
        <v>56</v>
      </c>
      <c r="G689" s="13">
        <v>19.8</v>
      </c>
      <c r="H689" s="13">
        <v>0</v>
      </c>
      <c r="I689" s="13">
        <v>0</v>
      </c>
      <c r="J689" s="13">
        <v>0</v>
      </c>
      <c r="K689" s="53">
        <v>0</v>
      </c>
      <c r="L689" s="53">
        <v>0</v>
      </c>
      <c r="M689" s="13">
        <v>0</v>
      </c>
      <c r="N689" s="13">
        <v>0</v>
      </c>
      <c r="O689" s="13">
        <v>0</v>
      </c>
      <c r="P689" s="13">
        <v>0</v>
      </c>
      <c r="Q689" s="53">
        <v>0</v>
      </c>
      <c r="R689" s="13">
        <v>0</v>
      </c>
      <c r="S689" s="53">
        <v>2</v>
      </c>
      <c r="T689" s="13">
        <v>0</v>
      </c>
      <c r="U689" s="13">
        <v>0</v>
      </c>
      <c r="V689" s="13">
        <v>0</v>
      </c>
      <c r="W689" s="13">
        <v>0</v>
      </c>
      <c r="X689" s="53">
        <v>1</v>
      </c>
      <c r="Y689" s="53">
        <v>0</v>
      </c>
      <c r="Z689" s="52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  <c r="AK689" s="13">
        <v>0</v>
      </c>
      <c r="AL689" s="13"/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0">
        <v>0</v>
      </c>
      <c r="AU689" s="13">
        <v>0</v>
      </c>
      <c r="AV689" s="53">
        <v>0</v>
      </c>
      <c r="AW689" s="13">
        <v>0</v>
      </c>
      <c r="AX689" s="13">
        <v>0</v>
      </c>
      <c r="AY689" s="13">
        <v>0</v>
      </c>
      <c r="AZ689" s="13">
        <v>0</v>
      </c>
      <c r="BA689" s="13">
        <v>0</v>
      </c>
      <c r="BB689" s="14">
        <f t="shared" si="10"/>
        <v>3</v>
      </c>
      <c r="BD689" s="13">
        <v>0</v>
      </c>
    </row>
    <row r="690" spans="1:56" ht="18" x14ac:dyDescent="0.25">
      <c r="A690" s="12">
        <v>2007</v>
      </c>
      <c r="B690" s="13" t="s">
        <v>68</v>
      </c>
      <c r="C690" s="13">
        <v>7</v>
      </c>
      <c r="D690" s="79">
        <v>9</v>
      </c>
      <c r="E690" s="13" t="s">
        <v>61</v>
      </c>
      <c r="F690" s="13" t="s">
        <v>56</v>
      </c>
      <c r="G690" s="13">
        <v>19.8</v>
      </c>
      <c r="H690" s="13">
        <v>0</v>
      </c>
      <c r="I690" s="13">
        <v>0</v>
      </c>
      <c r="J690" s="13">
        <v>0</v>
      </c>
      <c r="K690" s="53">
        <v>0</v>
      </c>
      <c r="L690" s="53">
        <v>0</v>
      </c>
      <c r="M690" s="13">
        <v>0</v>
      </c>
      <c r="N690" s="13">
        <v>0</v>
      </c>
      <c r="O690" s="13">
        <v>0</v>
      </c>
      <c r="P690" s="13">
        <v>0</v>
      </c>
      <c r="Q690" s="53">
        <v>0</v>
      </c>
      <c r="R690" s="13">
        <v>0</v>
      </c>
      <c r="S690" s="53">
        <v>2</v>
      </c>
      <c r="T690" s="13">
        <v>0</v>
      </c>
      <c r="U690" s="13">
        <v>0</v>
      </c>
      <c r="V690" s="13">
        <v>0</v>
      </c>
      <c r="W690" s="13">
        <v>0</v>
      </c>
      <c r="X690" s="53">
        <v>0</v>
      </c>
      <c r="Y690" s="53">
        <v>0</v>
      </c>
      <c r="Z690" s="52">
        <v>0</v>
      </c>
      <c r="AA690" s="13">
        <v>0</v>
      </c>
      <c r="AB690" s="13">
        <v>0</v>
      </c>
      <c r="AC690" s="13">
        <v>0</v>
      </c>
      <c r="AD690" s="13">
        <v>2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3"/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0">
        <v>0</v>
      </c>
      <c r="AU690" s="13">
        <v>0</v>
      </c>
      <c r="AV690" s="53">
        <v>0</v>
      </c>
      <c r="AW690" s="13">
        <v>0</v>
      </c>
      <c r="AX690" s="13">
        <v>0</v>
      </c>
      <c r="AY690" s="13">
        <v>0</v>
      </c>
      <c r="AZ690" s="13">
        <v>0</v>
      </c>
      <c r="BA690" s="13">
        <v>0</v>
      </c>
      <c r="BB690" s="14">
        <f t="shared" si="10"/>
        <v>4</v>
      </c>
      <c r="BD690" s="13">
        <v>0</v>
      </c>
    </row>
    <row r="691" spans="1:56" ht="18" x14ac:dyDescent="0.25">
      <c r="A691" s="12">
        <v>2007</v>
      </c>
      <c r="B691" s="13" t="s">
        <v>68</v>
      </c>
      <c r="C691" s="13">
        <v>7</v>
      </c>
      <c r="D691" s="79">
        <v>10</v>
      </c>
      <c r="E691" s="13" t="s">
        <v>61</v>
      </c>
      <c r="F691" s="13" t="s">
        <v>56</v>
      </c>
      <c r="G691" s="13">
        <v>19.8</v>
      </c>
      <c r="H691" s="13">
        <v>0</v>
      </c>
      <c r="I691" s="13">
        <v>0</v>
      </c>
      <c r="J691" s="13">
        <v>0</v>
      </c>
      <c r="K691" s="53">
        <v>0</v>
      </c>
      <c r="L691" s="53">
        <v>0</v>
      </c>
      <c r="M691" s="13">
        <v>0</v>
      </c>
      <c r="N691" s="13">
        <v>0</v>
      </c>
      <c r="O691" s="13">
        <v>0</v>
      </c>
      <c r="P691" s="13">
        <v>0</v>
      </c>
      <c r="Q691" s="53">
        <v>0</v>
      </c>
      <c r="R691" s="13">
        <v>0</v>
      </c>
      <c r="S691" s="53">
        <v>0</v>
      </c>
      <c r="T691" s="13">
        <v>0</v>
      </c>
      <c r="U691" s="13">
        <v>0</v>
      </c>
      <c r="V691" s="13">
        <v>0</v>
      </c>
      <c r="W691" s="13">
        <v>0</v>
      </c>
      <c r="X691" s="53">
        <v>0</v>
      </c>
      <c r="Y691" s="53">
        <v>0</v>
      </c>
      <c r="Z691" s="52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K691" s="13">
        <v>0</v>
      </c>
      <c r="AL691" s="13"/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0">
        <v>0</v>
      </c>
      <c r="AU691" s="13">
        <v>0</v>
      </c>
      <c r="AV691" s="53">
        <v>0</v>
      </c>
      <c r="AW691" s="13">
        <v>0</v>
      </c>
      <c r="AX691" s="13">
        <v>0</v>
      </c>
      <c r="AY691" s="13">
        <v>0</v>
      </c>
      <c r="AZ691" s="13">
        <v>0</v>
      </c>
      <c r="BA691" s="13">
        <v>0</v>
      </c>
      <c r="BB691" s="14">
        <f t="shared" si="10"/>
        <v>0</v>
      </c>
      <c r="BD691" s="13">
        <v>0</v>
      </c>
    </row>
    <row r="692" spans="1:56" ht="18" x14ac:dyDescent="0.25">
      <c r="A692" s="12">
        <v>2007</v>
      </c>
      <c r="B692" s="13" t="s">
        <v>68</v>
      </c>
      <c r="C692" s="13">
        <v>8</v>
      </c>
      <c r="D692" s="79">
        <v>1</v>
      </c>
      <c r="E692" s="13" t="s">
        <v>61</v>
      </c>
      <c r="F692" s="13" t="s">
        <v>56</v>
      </c>
      <c r="G692" s="13">
        <v>19.8</v>
      </c>
      <c r="H692" s="13">
        <v>0</v>
      </c>
      <c r="I692" s="13">
        <v>0</v>
      </c>
      <c r="J692" s="13">
        <v>0</v>
      </c>
      <c r="K692" s="53">
        <v>0</v>
      </c>
      <c r="L692" s="53">
        <v>0</v>
      </c>
      <c r="M692" s="13">
        <v>0</v>
      </c>
      <c r="N692" s="13">
        <v>0</v>
      </c>
      <c r="O692" s="13">
        <v>0</v>
      </c>
      <c r="P692" s="13">
        <v>0</v>
      </c>
      <c r="Q692" s="53">
        <v>0</v>
      </c>
      <c r="R692" s="13">
        <v>0</v>
      </c>
      <c r="S692" s="53">
        <v>0</v>
      </c>
      <c r="T692" s="13">
        <v>0</v>
      </c>
      <c r="U692" s="13">
        <v>0</v>
      </c>
      <c r="V692" s="13">
        <v>0</v>
      </c>
      <c r="W692" s="13">
        <v>0</v>
      </c>
      <c r="X692" s="53">
        <v>0</v>
      </c>
      <c r="Y692" s="53">
        <v>0</v>
      </c>
      <c r="Z692" s="52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0</v>
      </c>
      <c r="AJ692" s="13">
        <v>0</v>
      </c>
      <c r="AK692" s="13">
        <v>0</v>
      </c>
      <c r="AL692" s="13"/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0</v>
      </c>
      <c r="AT692" s="10">
        <v>0</v>
      </c>
      <c r="AU692" s="13">
        <v>0</v>
      </c>
      <c r="AV692" s="53">
        <v>0</v>
      </c>
      <c r="AW692" s="13">
        <v>0</v>
      </c>
      <c r="AX692" s="13">
        <v>0</v>
      </c>
      <c r="AY692" s="13">
        <v>0</v>
      </c>
      <c r="AZ692" s="13">
        <v>0</v>
      </c>
      <c r="BA692" s="13">
        <v>0</v>
      </c>
      <c r="BB692" s="14">
        <f t="shared" si="10"/>
        <v>0</v>
      </c>
      <c r="BD692" s="13">
        <v>0</v>
      </c>
    </row>
    <row r="693" spans="1:56" ht="18" x14ac:dyDescent="0.25">
      <c r="A693" s="12">
        <v>2007</v>
      </c>
      <c r="B693" s="13" t="s">
        <v>68</v>
      </c>
      <c r="C693" s="13">
        <v>8</v>
      </c>
      <c r="D693" s="79">
        <v>2</v>
      </c>
      <c r="E693" s="13" t="s">
        <v>61</v>
      </c>
      <c r="F693" s="13" t="s">
        <v>56</v>
      </c>
      <c r="G693" s="13">
        <v>19.8</v>
      </c>
      <c r="H693" s="13">
        <v>0</v>
      </c>
      <c r="I693" s="13">
        <v>0</v>
      </c>
      <c r="J693" s="13">
        <v>0</v>
      </c>
      <c r="K693" s="53">
        <v>0</v>
      </c>
      <c r="L693" s="53">
        <v>0</v>
      </c>
      <c r="M693" s="13">
        <v>0</v>
      </c>
      <c r="N693" s="13">
        <v>0</v>
      </c>
      <c r="O693" s="13">
        <v>0</v>
      </c>
      <c r="P693" s="13">
        <v>0</v>
      </c>
      <c r="Q693" s="53">
        <v>0</v>
      </c>
      <c r="R693" s="13">
        <v>0</v>
      </c>
      <c r="S693" s="53">
        <v>1</v>
      </c>
      <c r="T693" s="13">
        <v>0</v>
      </c>
      <c r="U693" s="13">
        <v>0</v>
      </c>
      <c r="V693" s="13">
        <v>0</v>
      </c>
      <c r="W693" s="13">
        <v>0</v>
      </c>
      <c r="X693" s="53">
        <v>0</v>
      </c>
      <c r="Y693" s="53">
        <v>0</v>
      </c>
      <c r="Z693" s="52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0</v>
      </c>
      <c r="AL693" s="13"/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0">
        <v>0</v>
      </c>
      <c r="AU693" s="13">
        <v>0</v>
      </c>
      <c r="AV693" s="53">
        <v>0</v>
      </c>
      <c r="AW693" s="13">
        <v>0</v>
      </c>
      <c r="AX693" s="13">
        <v>0</v>
      </c>
      <c r="AY693" s="13">
        <v>0</v>
      </c>
      <c r="AZ693" s="13">
        <v>0</v>
      </c>
      <c r="BA693" s="13">
        <v>0</v>
      </c>
      <c r="BB693" s="14">
        <f t="shared" si="10"/>
        <v>1</v>
      </c>
      <c r="BD693" s="13">
        <v>0</v>
      </c>
    </row>
    <row r="694" spans="1:56" ht="18" x14ac:dyDescent="0.25">
      <c r="A694" s="12">
        <v>2007</v>
      </c>
      <c r="B694" s="13" t="s">
        <v>68</v>
      </c>
      <c r="C694" s="13">
        <v>8</v>
      </c>
      <c r="D694" s="79">
        <v>3</v>
      </c>
      <c r="E694" s="13" t="s">
        <v>61</v>
      </c>
      <c r="F694" s="13" t="s">
        <v>56</v>
      </c>
      <c r="G694" s="13">
        <v>19.8</v>
      </c>
      <c r="H694" s="13">
        <v>0</v>
      </c>
      <c r="I694" s="13">
        <v>0</v>
      </c>
      <c r="J694" s="13">
        <v>0</v>
      </c>
      <c r="K694" s="53">
        <v>0</v>
      </c>
      <c r="L694" s="53">
        <v>0</v>
      </c>
      <c r="M694" s="13">
        <v>0</v>
      </c>
      <c r="N694" s="13">
        <v>0</v>
      </c>
      <c r="O694" s="13">
        <v>0</v>
      </c>
      <c r="P694" s="13">
        <v>0</v>
      </c>
      <c r="Q694" s="53">
        <v>0</v>
      </c>
      <c r="R694" s="13">
        <v>0</v>
      </c>
      <c r="S694" s="53">
        <v>1</v>
      </c>
      <c r="T694" s="13">
        <v>0</v>
      </c>
      <c r="U694" s="13">
        <v>0</v>
      </c>
      <c r="V694" s="13">
        <v>0</v>
      </c>
      <c r="W694" s="13">
        <v>0</v>
      </c>
      <c r="X694" s="53">
        <v>0</v>
      </c>
      <c r="Y694" s="53">
        <v>0</v>
      </c>
      <c r="Z694" s="52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K694" s="13">
        <v>0</v>
      </c>
      <c r="AL694" s="13"/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0</v>
      </c>
      <c r="AT694" s="10">
        <v>0</v>
      </c>
      <c r="AU694" s="13">
        <v>0</v>
      </c>
      <c r="AV694" s="53">
        <v>0</v>
      </c>
      <c r="AW694" s="13">
        <v>0</v>
      </c>
      <c r="AX694" s="13">
        <v>0</v>
      </c>
      <c r="AY694" s="13">
        <v>0</v>
      </c>
      <c r="AZ694" s="13">
        <v>0</v>
      </c>
      <c r="BA694" s="13">
        <v>0</v>
      </c>
      <c r="BB694" s="14">
        <f t="shared" si="10"/>
        <v>1</v>
      </c>
      <c r="BD694" s="13">
        <v>0</v>
      </c>
    </row>
    <row r="695" spans="1:56" ht="18" x14ac:dyDescent="0.25">
      <c r="A695" s="12">
        <v>2007</v>
      </c>
      <c r="B695" s="13" t="s">
        <v>68</v>
      </c>
      <c r="C695" s="13">
        <v>8</v>
      </c>
      <c r="D695" s="79">
        <v>4</v>
      </c>
      <c r="E695" s="13" t="s">
        <v>61</v>
      </c>
      <c r="F695" s="13" t="s">
        <v>56</v>
      </c>
      <c r="G695" s="13">
        <v>19.8</v>
      </c>
      <c r="H695" s="13">
        <v>0</v>
      </c>
      <c r="I695" s="13">
        <v>0</v>
      </c>
      <c r="J695" s="13">
        <v>0</v>
      </c>
      <c r="K695" s="53">
        <v>0</v>
      </c>
      <c r="L695" s="53">
        <v>0</v>
      </c>
      <c r="M695" s="13">
        <v>0</v>
      </c>
      <c r="N695" s="13">
        <v>1</v>
      </c>
      <c r="O695" s="13">
        <v>0</v>
      </c>
      <c r="P695" s="13">
        <v>0</v>
      </c>
      <c r="Q695" s="53">
        <v>0</v>
      </c>
      <c r="R695" s="13">
        <v>0</v>
      </c>
      <c r="S695" s="53">
        <v>1</v>
      </c>
      <c r="T695" s="13">
        <v>0</v>
      </c>
      <c r="U695" s="13">
        <v>0</v>
      </c>
      <c r="V695" s="13">
        <v>0</v>
      </c>
      <c r="W695" s="13">
        <v>0</v>
      </c>
      <c r="X695" s="53">
        <v>0</v>
      </c>
      <c r="Y695" s="53">
        <v>0</v>
      </c>
      <c r="Z695" s="52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  <c r="AK695" s="13">
        <v>0</v>
      </c>
      <c r="AL695" s="13"/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0</v>
      </c>
      <c r="AT695" s="10">
        <v>0</v>
      </c>
      <c r="AU695" s="13">
        <v>0</v>
      </c>
      <c r="AV695" s="53">
        <v>0</v>
      </c>
      <c r="AW695" s="13">
        <v>0</v>
      </c>
      <c r="AX695" s="13">
        <v>0</v>
      </c>
      <c r="AY695" s="13">
        <v>0</v>
      </c>
      <c r="AZ695" s="13">
        <v>0</v>
      </c>
      <c r="BA695" s="13">
        <v>0</v>
      </c>
      <c r="BB695" s="14">
        <f t="shared" si="10"/>
        <v>2</v>
      </c>
      <c r="BD695" s="13">
        <v>0</v>
      </c>
    </row>
    <row r="696" spans="1:56" ht="18" x14ac:dyDescent="0.25">
      <c r="A696" s="12">
        <v>2007</v>
      </c>
      <c r="B696" s="13" t="s">
        <v>68</v>
      </c>
      <c r="C696" s="13">
        <v>8</v>
      </c>
      <c r="D696" s="79">
        <v>5</v>
      </c>
      <c r="E696" s="13" t="s">
        <v>61</v>
      </c>
      <c r="F696" s="13" t="s">
        <v>56</v>
      </c>
      <c r="G696" s="13">
        <v>19.8</v>
      </c>
      <c r="H696" s="13">
        <v>0</v>
      </c>
      <c r="I696" s="13">
        <v>0</v>
      </c>
      <c r="J696" s="13">
        <v>0</v>
      </c>
      <c r="K696" s="53">
        <v>0</v>
      </c>
      <c r="L696" s="53">
        <v>0</v>
      </c>
      <c r="M696" s="13">
        <v>0</v>
      </c>
      <c r="N696" s="13">
        <v>0</v>
      </c>
      <c r="O696" s="13">
        <v>0</v>
      </c>
      <c r="P696" s="13">
        <v>0</v>
      </c>
      <c r="Q696" s="53">
        <v>0</v>
      </c>
      <c r="R696" s="13">
        <v>0</v>
      </c>
      <c r="S696" s="53">
        <v>2</v>
      </c>
      <c r="T696" s="13">
        <v>0</v>
      </c>
      <c r="U696" s="13">
        <v>0</v>
      </c>
      <c r="V696" s="13">
        <v>0</v>
      </c>
      <c r="W696" s="13">
        <v>0</v>
      </c>
      <c r="X696" s="53">
        <v>1</v>
      </c>
      <c r="Y696" s="53">
        <v>0</v>
      </c>
      <c r="Z696" s="52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0</v>
      </c>
      <c r="AK696" s="13">
        <v>0</v>
      </c>
      <c r="AL696" s="13"/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0</v>
      </c>
      <c r="AT696" s="10">
        <v>0</v>
      </c>
      <c r="AU696" s="13">
        <v>0</v>
      </c>
      <c r="AV696" s="53">
        <v>0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4">
        <f t="shared" si="10"/>
        <v>3</v>
      </c>
      <c r="BD696" s="13">
        <v>0</v>
      </c>
    </row>
    <row r="697" spans="1:56" ht="18" x14ac:dyDescent="0.25">
      <c r="A697" s="12">
        <v>2007</v>
      </c>
      <c r="B697" s="13" t="s">
        <v>68</v>
      </c>
      <c r="C697" s="13">
        <v>8</v>
      </c>
      <c r="D697" s="79">
        <v>6</v>
      </c>
      <c r="E697" s="13" t="s">
        <v>61</v>
      </c>
      <c r="F697" s="13" t="s">
        <v>56</v>
      </c>
      <c r="G697" s="13">
        <v>19.8</v>
      </c>
      <c r="H697" s="13">
        <v>0</v>
      </c>
      <c r="I697" s="13">
        <v>0</v>
      </c>
      <c r="J697" s="13">
        <v>0</v>
      </c>
      <c r="K697" s="53">
        <v>0</v>
      </c>
      <c r="L697" s="53">
        <v>0</v>
      </c>
      <c r="M697" s="13">
        <v>0</v>
      </c>
      <c r="N697" s="13">
        <v>1</v>
      </c>
      <c r="O697" s="13">
        <v>0</v>
      </c>
      <c r="P697" s="13">
        <v>0</v>
      </c>
      <c r="Q697" s="53">
        <v>0</v>
      </c>
      <c r="R697" s="13">
        <v>0</v>
      </c>
      <c r="S697" s="53">
        <v>2</v>
      </c>
      <c r="T697" s="13">
        <v>0</v>
      </c>
      <c r="U697" s="13">
        <v>0</v>
      </c>
      <c r="V697" s="13">
        <v>0</v>
      </c>
      <c r="W697" s="13">
        <v>0</v>
      </c>
      <c r="X697" s="53">
        <v>3</v>
      </c>
      <c r="Y697" s="53">
        <v>0</v>
      </c>
      <c r="Z697" s="52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1</v>
      </c>
      <c r="AH697" s="13">
        <v>0</v>
      </c>
      <c r="AI697" s="13">
        <v>0</v>
      </c>
      <c r="AJ697" s="13">
        <v>0</v>
      </c>
      <c r="AK697" s="13">
        <v>0</v>
      </c>
      <c r="AL697" s="13"/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0</v>
      </c>
      <c r="AT697" s="10">
        <v>0</v>
      </c>
      <c r="AU697" s="13">
        <v>0</v>
      </c>
      <c r="AV697" s="53">
        <v>0</v>
      </c>
      <c r="AW697" s="13">
        <v>0</v>
      </c>
      <c r="AX697" s="13">
        <v>0</v>
      </c>
      <c r="AY697" s="13">
        <v>0</v>
      </c>
      <c r="AZ697" s="13">
        <v>0</v>
      </c>
      <c r="BA697" s="13">
        <v>0</v>
      </c>
      <c r="BB697" s="14">
        <f t="shared" si="10"/>
        <v>7</v>
      </c>
      <c r="BD697" s="13">
        <v>0</v>
      </c>
    </row>
    <row r="698" spans="1:56" ht="18" x14ac:dyDescent="0.25">
      <c r="A698" s="12">
        <v>2007</v>
      </c>
      <c r="B698" s="13" t="s">
        <v>68</v>
      </c>
      <c r="C698" s="13">
        <v>8</v>
      </c>
      <c r="D698" s="79">
        <v>7</v>
      </c>
      <c r="E698" s="13" t="s">
        <v>61</v>
      </c>
      <c r="F698" s="13" t="s">
        <v>56</v>
      </c>
      <c r="G698" s="13">
        <v>19.8</v>
      </c>
      <c r="H698" s="13">
        <v>0</v>
      </c>
      <c r="I698" s="13">
        <v>0</v>
      </c>
      <c r="J698" s="13">
        <v>0</v>
      </c>
      <c r="K698" s="53">
        <v>0</v>
      </c>
      <c r="L698" s="53">
        <v>0</v>
      </c>
      <c r="M698" s="13">
        <v>0</v>
      </c>
      <c r="N698" s="13">
        <v>0</v>
      </c>
      <c r="O698" s="13">
        <v>0</v>
      </c>
      <c r="P698" s="13">
        <v>0</v>
      </c>
      <c r="Q698" s="53">
        <v>0</v>
      </c>
      <c r="R698" s="13">
        <v>0</v>
      </c>
      <c r="S698" s="53">
        <v>2</v>
      </c>
      <c r="T698" s="13">
        <v>0</v>
      </c>
      <c r="U698" s="13">
        <v>0</v>
      </c>
      <c r="V698" s="13">
        <v>0</v>
      </c>
      <c r="W698" s="13">
        <v>0</v>
      </c>
      <c r="X698" s="53">
        <v>0</v>
      </c>
      <c r="Y698" s="53">
        <v>0</v>
      </c>
      <c r="Z698" s="52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/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0">
        <v>0</v>
      </c>
      <c r="AU698" s="13">
        <v>0</v>
      </c>
      <c r="AV698" s="53">
        <v>0</v>
      </c>
      <c r="AW698" s="13">
        <v>0</v>
      </c>
      <c r="AX698" s="13">
        <v>0</v>
      </c>
      <c r="AY698" s="13">
        <v>0</v>
      </c>
      <c r="AZ698" s="13">
        <v>0</v>
      </c>
      <c r="BA698" s="13">
        <v>0</v>
      </c>
      <c r="BB698" s="14">
        <f t="shared" si="10"/>
        <v>2</v>
      </c>
      <c r="BD698" s="13">
        <v>0</v>
      </c>
    </row>
    <row r="699" spans="1:56" ht="18" x14ac:dyDescent="0.25">
      <c r="A699" s="12">
        <v>2007</v>
      </c>
      <c r="B699" s="13" t="s">
        <v>68</v>
      </c>
      <c r="C699" s="13">
        <v>8</v>
      </c>
      <c r="D699" s="79">
        <v>8</v>
      </c>
      <c r="E699" s="13" t="s">
        <v>61</v>
      </c>
      <c r="F699" s="13" t="s">
        <v>56</v>
      </c>
      <c r="G699" s="13">
        <v>19.8</v>
      </c>
      <c r="H699" s="13">
        <v>0</v>
      </c>
      <c r="I699" s="13">
        <v>0</v>
      </c>
      <c r="J699" s="13">
        <v>0</v>
      </c>
      <c r="K699" s="53">
        <v>0</v>
      </c>
      <c r="L699" s="53">
        <v>0</v>
      </c>
      <c r="M699" s="13">
        <v>0</v>
      </c>
      <c r="N699" s="13">
        <v>2</v>
      </c>
      <c r="O699" s="13">
        <v>0</v>
      </c>
      <c r="P699" s="13">
        <v>0</v>
      </c>
      <c r="Q699" s="53">
        <v>0</v>
      </c>
      <c r="R699" s="13">
        <v>0</v>
      </c>
      <c r="S699" s="53">
        <v>0</v>
      </c>
      <c r="T699" s="13">
        <v>0</v>
      </c>
      <c r="U699" s="13">
        <v>0</v>
      </c>
      <c r="V699" s="13">
        <v>0</v>
      </c>
      <c r="W699" s="13">
        <v>0</v>
      </c>
      <c r="X699" s="53">
        <v>0</v>
      </c>
      <c r="Y699" s="53">
        <v>0</v>
      </c>
      <c r="Z699" s="52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K699" s="13">
        <v>0</v>
      </c>
      <c r="AL699" s="13"/>
      <c r="AM699" s="13">
        <v>0</v>
      </c>
      <c r="AN699" s="13">
        <v>0</v>
      </c>
      <c r="AO699" s="13">
        <v>0</v>
      </c>
      <c r="AP699" s="13">
        <v>0</v>
      </c>
      <c r="AQ699" s="13">
        <v>0</v>
      </c>
      <c r="AR699" s="13">
        <v>0</v>
      </c>
      <c r="AS699" s="13">
        <v>0</v>
      </c>
      <c r="AT699" s="10">
        <v>0</v>
      </c>
      <c r="AU699" s="13">
        <v>0</v>
      </c>
      <c r="AV699" s="53">
        <v>0</v>
      </c>
      <c r="AW699" s="13">
        <v>0</v>
      </c>
      <c r="AX699" s="13">
        <v>0</v>
      </c>
      <c r="AY699" s="13">
        <v>0</v>
      </c>
      <c r="AZ699" s="13">
        <v>0</v>
      </c>
      <c r="BA699" s="13">
        <v>0</v>
      </c>
      <c r="BB699" s="14">
        <f t="shared" si="10"/>
        <v>2</v>
      </c>
      <c r="BD699" s="13">
        <v>0</v>
      </c>
    </row>
    <row r="700" spans="1:56" ht="18" x14ac:dyDescent="0.25">
      <c r="A700" s="12">
        <v>2007</v>
      </c>
      <c r="B700" s="13" t="s">
        <v>68</v>
      </c>
      <c r="C700" s="13">
        <v>8</v>
      </c>
      <c r="D700" s="79">
        <v>9</v>
      </c>
      <c r="E700" s="13" t="s">
        <v>61</v>
      </c>
      <c r="F700" s="13" t="s">
        <v>56</v>
      </c>
      <c r="G700" s="13">
        <v>19.8</v>
      </c>
      <c r="H700" s="13">
        <v>0</v>
      </c>
      <c r="I700" s="13">
        <v>0</v>
      </c>
      <c r="J700" s="13">
        <v>0</v>
      </c>
      <c r="K700" s="53">
        <v>0</v>
      </c>
      <c r="L700" s="53">
        <v>0</v>
      </c>
      <c r="M700" s="13">
        <v>0</v>
      </c>
      <c r="N700" s="13">
        <v>1</v>
      </c>
      <c r="O700" s="13">
        <v>0</v>
      </c>
      <c r="P700" s="13">
        <v>0</v>
      </c>
      <c r="Q700" s="53">
        <v>0</v>
      </c>
      <c r="R700" s="13">
        <v>0</v>
      </c>
      <c r="S700" s="53">
        <v>0</v>
      </c>
      <c r="T700" s="13">
        <v>0</v>
      </c>
      <c r="U700" s="13">
        <v>0</v>
      </c>
      <c r="V700" s="13">
        <v>0</v>
      </c>
      <c r="W700" s="13">
        <v>0</v>
      </c>
      <c r="X700" s="53">
        <v>0</v>
      </c>
      <c r="Y700" s="53">
        <v>0</v>
      </c>
      <c r="Z700" s="52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  <c r="AK700" s="13">
        <v>1</v>
      </c>
      <c r="AL700" s="13"/>
      <c r="AM700" s="13">
        <v>0</v>
      </c>
      <c r="AN700" s="13">
        <v>0</v>
      </c>
      <c r="AO700" s="13">
        <v>0</v>
      </c>
      <c r="AP700" s="13">
        <v>0</v>
      </c>
      <c r="AQ700" s="13">
        <v>0</v>
      </c>
      <c r="AR700" s="13">
        <v>0</v>
      </c>
      <c r="AS700" s="13">
        <v>0</v>
      </c>
      <c r="AT700" s="10">
        <v>0</v>
      </c>
      <c r="AU700" s="13">
        <v>0</v>
      </c>
      <c r="AV700" s="53">
        <v>0</v>
      </c>
      <c r="AW700" s="13">
        <v>0</v>
      </c>
      <c r="AX700" s="13">
        <v>0</v>
      </c>
      <c r="AY700" s="13">
        <v>0</v>
      </c>
      <c r="AZ700" s="13">
        <v>0</v>
      </c>
      <c r="BA700" s="13">
        <v>0</v>
      </c>
      <c r="BB700" s="14">
        <f t="shared" si="10"/>
        <v>2</v>
      </c>
      <c r="BD700" s="13">
        <v>0</v>
      </c>
    </row>
    <row r="701" spans="1:56" ht="18" x14ac:dyDescent="0.25">
      <c r="A701" s="12">
        <v>2007</v>
      </c>
      <c r="B701" s="13" t="s">
        <v>68</v>
      </c>
      <c r="C701" s="13">
        <v>8</v>
      </c>
      <c r="D701" s="79">
        <v>10</v>
      </c>
      <c r="E701" s="13" t="s">
        <v>61</v>
      </c>
      <c r="F701" s="13" t="s">
        <v>56</v>
      </c>
      <c r="G701" s="13">
        <v>19.8</v>
      </c>
      <c r="H701" s="13">
        <v>0</v>
      </c>
      <c r="I701" s="13">
        <v>0</v>
      </c>
      <c r="J701" s="13">
        <v>0</v>
      </c>
      <c r="K701" s="53">
        <v>0</v>
      </c>
      <c r="L701" s="53">
        <v>0</v>
      </c>
      <c r="M701" s="13">
        <v>0</v>
      </c>
      <c r="N701" s="13">
        <v>0</v>
      </c>
      <c r="O701" s="13">
        <v>0</v>
      </c>
      <c r="P701" s="13">
        <v>0</v>
      </c>
      <c r="Q701" s="53">
        <v>0</v>
      </c>
      <c r="R701" s="13">
        <v>0</v>
      </c>
      <c r="S701" s="53">
        <v>0</v>
      </c>
      <c r="T701" s="13">
        <v>0</v>
      </c>
      <c r="U701" s="13">
        <v>0</v>
      </c>
      <c r="V701" s="13">
        <v>0</v>
      </c>
      <c r="W701" s="13">
        <v>0</v>
      </c>
      <c r="X701" s="53">
        <v>1</v>
      </c>
      <c r="Y701" s="53">
        <v>0</v>
      </c>
      <c r="Z701" s="52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0</v>
      </c>
      <c r="AJ701" s="13">
        <v>0</v>
      </c>
      <c r="AK701" s="13">
        <v>0</v>
      </c>
      <c r="AL701" s="13"/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0</v>
      </c>
      <c r="AT701" s="10">
        <v>0</v>
      </c>
      <c r="AU701" s="13">
        <v>0</v>
      </c>
      <c r="AV701" s="53">
        <v>0</v>
      </c>
      <c r="AW701" s="13">
        <v>0</v>
      </c>
      <c r="AX701" s="13">
        <v>0</v>
      </c>
      <c r="AY701" s="13">
        <v>1</v>
      </c>
      <c r="AZ701" s="13">
        <v>0</v>
      </c>
      <c r="BA701" s="13">
        <v>0</v>
      </c>
      <c r="BB701" s="14">
        <f t="shared" si="10"/>
        <v>1</v>
      </c>
      <c r="BD701" s="13">
        <v>0</v>
      </c>
    </row>
    <row r="702" spans="1:56" ht="18" x14ac:dyDescent="0.25">
      <c r="A702" s="12">
        <v>2007</v>
      </c>
      <c r="B702" s="13" t="s">
        <v>68</v>
      </c>
      <c r="C702" s="13">
        <v>9</v>
      </c>
      <c r="D702" s="79">
        <v>1</v>
      </c>
      <c r="E702" s="13" t="s">
        <v>61</v>
      </c>
      <c r="F702" s="13" t="s">
        <v>56</v>
      </c>
      <c r="G702" s="13">
        <v>19.8</v>
      </c>
      <c r="H702" s="13">
        <v>0</v>
      </c>
      <c r="I702" s="13">
        <v>0</v>
      </c>
      <c r="J702" s="13">
        <v>0</v>
      </c>
      <c r="K702" s="53">
        <v>0</v>
      </c>
      <c r="L702" s="53">
        <v>0</v>
      </c>
      <c r="M702" s="13">
        <v>0</v>
      </c>
      <c r="N702" s="13">
        <v>1</v>
      </c>
      <c r="O702" s="13">
        <v>0</v>
      </c>
      <c r="P702" s="13">
        <v>0</v>
      </c>
      <c r="Q702" s="53">
        <v>0</v>
      </c>
      <c r="R702" s="13">
        <v>0</v>
      </c>
      <c r="S702" s="53">
        <v>1</v>
      </c>
      <c r="T702" s="13">
        <v>0</v>
      </c>
      <c r="U702" s="13">
        <v>0</v>
      </c>
      <c r="V702" s="13">
        <v>0</v>
      </c>
      <c r="W702" s="13">
        <v>0</v>
      </c>
      <c r="X702" s="53">
        <v>0</v>
      </c>
      <c r="Y702" s="53">
        <v>0</v>
      </c>
      <c r="Z702" s="52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0</v>
      </c>
      <c r="AJ702" s="13">
        <v>0</v>
      </c>
      <c r="AK702" s="13">
        <v>0</v>
      </c>
      <c r="AL702" s="13"/>
      <c r="AM702" s="13">
        <v>0</v>
      </c>
      <c r="AN702" s="13">
        <v>0</v>
      </c>
      <c r="AO702" s="13">
        <v>0</v>
      </c>
      <c r="AP702" s="13">
        <v>0</v>
      </c>
      <c r="AQ702" s="13">
        <v>0</v>
      </c>
      <c r="AR702" s="13">
        <v>0</v>
      </c>
      <c r="AS702" s="13">
        <v>0</v>
      </c>
      <c r="AT702" s="10">
        <v>0</v>
      </c>
      <c r="AU702" s="13">
        <v>0</v>
      </c>
      <c r="AV702" s="53">
        <v>0</v>
      </c>
      <c r="AW702" s="13">
        <v>0</v>
      </c>
      <c r="AX702" s="13">
        <v>0</v>
      </c>
      <c r="AY702" s="13">
        <v>0</v>
      </c>
      <c r="AZ702" s="13">
        <v>0</v>
      </c>
      <c r="BA702" s="13">
        <v>0</v>
      </c>
      <c r="BB702" s="14">
        <f t="shared" si="10"/>
        <v>2</v>
      </c>
      <c r="BD702" s="13">
        <v>0</v>
      </c>
    </row>
    <row r="703" spans="1:56" ht="18" x14ac:dyDescent="0.25">
      <c r="A703" s="12">
        <v>2007</v>
      </c>
      <c r="B703" s="13" t="s">
        <v>68</v>
      </c>
      <c r="C703" s="13">
        <v>9</v>
      </c>
      <c r="D703" s="79">
        <v>2</v>
      </c>
      <c r="E703" s="13" t="s">
        <v>61</v>
      </c>
      <c r="F703" s="13" t="s">
        <v>56</v>
      </c>
      <c r="G703" s="13">
        <v>19.8</v>
      </c>
      <c r="H703" s="13">
        <v>0</v>
      </c>
      <c r="I703" s="13">
        <v>0</v>
      </c>
      <c r="J703" s="13">
        <v>0</v>
      </c>
      <c r="K703" s="53">
        <v>0</v>
      </c>
      <c r="L703" s="53">
        <v>0</v>
      </c>
      <c r="M703" s="13">
        <v>0</v>
      </c>
      <c r="N703" s="13">
        <v>0</v>
      </c>
      <c r="O703" s="13">
        <v>0</v>
      </c>
      <c r="P703" s="13">
        <v>0</v>
      </c>
      <c r="Q703" s="53">
        <v>0</v>
      </c>
      <c r="R703" s="13">
        <v>0</v>
      </c>
      <c r="S703" s="53">
        <v>0</v>
      </c>
      <c r="T703" s="13">
        <v>0</v>
      </c>
      <c r="U703" s="13">
        <v>0</v>
      </c>
      <c r="V703" s="13">
        <v>0</v>
      </c>
      <c r="W703" s="13">
        <v>0</v>
      </c>
      <c r="X703" s="53">
        <v>0</v>
      </c>
      <c r="Y703" s="53">
        <v>0</v>
      </c>
      <c r="Z703" s="52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1</v>
      </c>
      <c r="AH703" s="13">
        <v>0</v>
      </c>
      <c r="AI703" s="13">
        <v>0</v>
      </c>
      <c r="AJ703" s="13">
        <v>0</v>
      </c>
      <c r="AK703" s="13">
        <v>0</v>
      </c>
      <c r="AL703" s="13"/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>
        <v>0</v>
      </c>
      <c r="AS703" s="13">
        <v>0</v>
      </c>
      <c r="AT703" s="10">
        <v>0</v>
      </c>
      <c r="AU703" s="13">
        <v>0</v>
      </c>
      <c r="AV703" s="53">
        <v>0</v>
      </c>
      <c r="AW703" s="13">
        <v>0</v>
      </c>
      <c r="AX703" s="13">
        <v>0</v>
      </c>
      <c r="AY703" s="13">
        <v>0</v>
      </c>
      <c r="AZ703" s="13">
        <v>0</v>
      </c>
      <c r="BA703" s="13">
        <v>0</v>
      </c>
      <c r="BB703" s="14">
        <f t="shared" si="10"/>
        <v>1</v>
      </c>
      <c r="BD703" s="13">
        <v>0</v>
      </c>
    </row>
    <row r="704" spans="1:56" ht="18" x14ac:dyDescent="0.25">
      <c r="A704" s="12">
        <v>2007</v>
      </c>
      <c r="B704" s="13" t="s">
        <v>68</v>
      </c>
      <c r="C704" s="13">
        <v>9</v>
      </c>
      <c r="D704" s="79">
        <v>3</v>
      </c>
      <c r="E704" s="13" t="s">
        <v>61</v>
      </c>
      <c r="F704" s="13" t="s">
        <v>56</v>
      </c>
      <c r="G704" s="13">
        <v>19.8</v>
      </c>
      <c r="H704" s="13">
        <v>0</v>
      </c>
      <c r="I704" s="13">
        <v>0</v>
      </c>
      <c r="J704" s="13">
        <v>0</v>
      </c>
      <c r="K704" s="53">
        <v>0</v>
      </c>
      <c r="L704" s="53">
        <v>0</v>
      </c>
      <c r="M704" s="13">
        <v>0</v>
      </c>
      <c r="N704" s="13">
        <v>0</v>
      </c>
      <c r="O704" s="13">
        <v>0</v>
      </c>
      <c r="P704" s="13">
        <v>0</v>
      </c>
      <c r="Q704" s="53">
        <v>0</v>
      </c>
      <c r="R704" s="13">
        <v>0</v>
      </c>
      <c r="S704" s="53">
        <v>2</v>
      </c>
      <c r="T704" s="13">
        <v>0</v>
      </c>
      <c r="U704" s="13">
        <v>0</v>
      </c>
      <c r="V704" s="13">
        <v>0</v>
      </c>
      <c r="W704" s="13">
        <v>0</v>
      </c>
      <c r="X704" s="53">
        <v>1</v>
      </c>
      <c r="Y704" s="53">
        <v>0</v>
      </c>
      <c r="Z704" s="52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>
        <v>0</v>
      </c>
      <c r="AI704" s="13">
        <v>0</v>
      </c>
      <c r="AJ704" s="13">
        <v>0</v>
      </c>
      <c r="AK704" s="13">
        <v>0</v>
      </c>
      <c r="AL704" s="13"/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0</v>
      </c>
      <c r="AT704" s="10">
        <v>0</v>
      </c>
      <c r="AU704" s="13">
        <v>0</v>
      </c>
      <c r="AV704" s="53">
        <v>0</v>
      </c>
      <c r="AW704" s="13">
        <v>0</v>
      </c>
      <c r="AX704" s="13">
        <v>0</v>
      </c>
      <c r="AY704" s="13">
        <v>0</v>
      </c>
      <c r="AZ704" s="13">
        <v>0</v>
      </c>
      <c r="BA704" s="13">
        <v>0</v>
      </c>
      <c r="BB704" s="14">
        <f t="shared" si="10"/>
        <v>3</v>
      </c>
      <c r="BD704" s="13">
        <v>0</v>
      </c>
    </row>
    <row r="705" spans="1:56" ht="18" x14ac:dyDescent="0.25">
      <c r="A705" s="12">
        <v>2007</v>
      </c>
      <c r="B705" s="13" t="s">
        <v>68</v>
      </c>
      <c r="C705" s="13">
        <v>9</v>
      </c>
      <c r="D705" s="79">
        <v>4</v>
      </c>
      <c r="E705" s="13" t="s">
        <v>61</v>
      </c>
      <c r="F705" s="13" t="s">
        <v>56</v>
      </c>
      <c r="G705" s="13">
        <v>19.8</v>
      </c>
      <c r="H705" s="13">
        <v>0</v>
      </c>
      <c r="I705" s="13">
        <v>0</v>
      </c>
      <c r="J705" s="13">
        <v>0</v>
      </c>
      <c r="K705" s="53">
        <v>0</v>
      </c>
      <c r="L705" s="53">
        <v>0</v>
      </c>
      <c r="M705" s="13">
        <v>0</v>
      </c>
      <c r="N705" s="13">
        <v>1</v>
      </c>
      <c r="O705" s="13">
        <v>0</v>
      </c>
      <c r="P705" s="13">
        <v>0</v>
      </c>
      <c r="Q705" s="53">
        <v>0</v>
      </c>
      <c r="R705" s="13">
        <v>0</v>
      </c>
      <c r="S705" s="53">
        <v>2</v>
      </c>
      <c r="T705" s="13">
        <v>0</v>
      </c>
      <c r="U705" s="13">
        <v>0</v>
      </c>
      <c r="V705" s="13">
        <v>0</v>
      </c>
      <c r="W705" s="13">
        <v>0</v>
      </c>
      <c r="X705" s="53">
        <v>3</v>
      </c>
      <c r="Y705" s="53">
        <v>0</v>
      </c>
      <c r="Z705" s="52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0</v>
      </c>
      <c r="AI705" s="13">
        <v>0</v>
      </c>
      <c r="AJ705" s="13">
        <v>0</v>
      </c>
      <c r="AK705" s="13">
        <v>0</v>
      </c>
      <c r="AL705" s="13"/>
      <c r="AM705" s="13">
        <v>0</v>
      </c>
      <c r="AN705" s="13">
        <v>0</v>
      </c>
      <c r="AO705" s="13">
        <v>0</v>
      </c>
      <c r="AP705" s="13">
        <v>0</v>
      </c>
      <c r="AQ705" s="13">
        <v>0</v>
      </c>
      <c r="AR705" s="13">
        <v>0</v>
      </c>
      <c r="AS705" s="13">
        <v>0</v>
      </c>
      <c r="AT705" s="10">
        <v>0</v>
      </c>
      <c r="AU705" s="13">
        <v>0</v>
      </c>
      <c r="AV705" s="53">
        <v>0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4">
        <f t="shared" si="10"/>
        <v>6</v>
      </c>
      <c r="BD705" s="13">
        <v>0</v>
      </c>
    </row>
    <row r="706" spans="1:56" ht="18" x14ac:dyDescent="0.25">
      <c r="A706" s="12">
        <v>2007</v>
      </c>
      <c r="B706" s="13" t="s">
        <v>68</v>
      </c>
      <c r="C706" s="13">
        <v>9</v>
      </c>
      <c r="D706" s="79">
        <v>5</v>
      </c>
      <c r="E706" s="13" t="s">
        <v>61</v>
      </c>
      <c r="F706" s="13" t="s">
        <v>56</v>
      </c>
      <c r="G706" s="13">
        <v>19.8</v>
      </c>
      <c r="H706" s="13">
        <v>0</v>
      </c>
      <c r="I706" s="13">
        <v>0</v>
      </c>
      <c r="J706" s="13">
        <v>0</v>
      </c>
      <c r="K706" s="53">
        <v>0</v>
      </c>
      <c r="L706" s="53">
        <v>0</v>
      </c>
      <c r="M706" s="13">
        <v>0</v>
      </c>
      <c r="N706" s="13">
        <v>0</v>
      </c>
      <c r="O706" s="13">
        <v>0</v>
      </c>
      <c r="P706" s="13">
        <v>0</v>
      </c>
      <c r="Q706" s="53">
        <v>0</v>
      </c>
      <c r="R706" s="13">
        <v>0</v>
      </c>
      <c r="S706" s="53">
        <v>2</v>
      </c>
      <c r="T706" s="13">
        <v>0</v>
      </c>
      <c r="U706" s="13">
        <v>0</v>
      </c>
      <c r="V706" s="13">
        <v>0</v>
      </c>
      <c r="W706" s="13">
        <v>0</v>
      </c>
      <c r="X706" s="53">
        <v>0</v>
      </c>
      <c r="Y706" s="53">
        <v>0</v>
      </c>
      <c r="Z706" s="52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0</v>
      </c>
      <c r="AI706" s="13">
        <v>0</v>
      </c>
      <c r="AJ706" s="13">
        <v>0</v>
      </c>
      <c r="AK706" s="13">
        <v>0</v>
      </c>
      <c r="AL706" s="13"/>
      <c r="AM706" s="13">
        <v>0</v>
      </c>
      <c r="AN706" s="13">
        <v>0</v>
      </c>
      <c r="AO706" s="13">
        <v>0</v>
      </c>
      <c r="AP706" s="13">
        <v>0</v>
      </c>
      <c r="AQ706" s="13">
        <v>0</v>
      </c>
      <c r="AR706" s="13">
        <v>0</v>
      </c>
      <c r="AS706" s="13">
        <v>0</v>
      </c>
      <c r="AT706" s="10">
        <v>0</v>
      </c>
      <c r="AU706" s="13">
        <v>0</v>
      </c>
      <c r="AV706" s="53">
        <v>0</v>
      </c>
      <c r="AW706" s="13">
        <v>0</v>
      </c>
      <c r="AX706" s="13">
        <v>0</v>
      </c>
      <c r="AY706" s="13">
        <v>0</v>
      </c>
      <c r="AZ706" s="13">
        <v>0</v>
      </c>
      <c r="BA706" s="13">
        <v>0</v>
      </c>
      <c r="BB706" s="14">
        <f t="shared" si="10"/>
        <v>2</v>
      </c>
      <c r="BD706" s="13">
        <v>0</v>
      </c>
    </row>
    <row r="707" spans="1:56" ht="18" x14ac:dyDescent="0.25">
      <c r="A707" s="12">
        <v>2007</v>
      </c>
      <c r="B707" s="13" t="s">
        <v>68</v>
      </c>
      <c r="C707" s="13">
        <v>9</v>
      </c>
      <c r="D707" s="79">
        <v>6</v>
      </c>
      <c r="E707" s="13" t="s">
        <v>61</v>
      </c>
      <c r="F707" s="13" t="s">
        <v>56</v>
      </c>
      <c r="G707" s="13">
        <v>19.8</v>
      </c>
      <c r="H707" s="13">
        <v>0</v>
      </c>
      <c r="I707" s="13">
        <v>0</v>
      </c>
      <c r="J707" s="13">
        <v>0</v>
      </c>
      <c r="K707" s="53">
        <v>0</v>
      </c>
      <c r="L707" s="53">
        <v>0</v>
      </c>
      <c r="M707" s="13">
        <v>0</v>
      </c>
      <c r="N707" s="13">
        <v>2</v>
      </c>
      <c r="O707" s="13">
        <v>0</v>
      </c>
      <c r="P707" s="13">
        <v>0</v>
      </c>
      <c r="Q707" s="53">
        <v>0</v>
      </c>
      <c r="R707" s="13">
        <v>0</v>
      </c>
      <c r="S707" s="53">
        <v>0</v>
      </c>
      <c r="T707" s="13">
        <v>0</v>
      </c>
      <c r="U707" s="13">
        <v>0</v>
      </c>
      <c r="V707" s="13">
        <v>0</v>
      </c>
      <c r="W707" s="13">
        <v>0</v>
      </c>
      <c r="X707" s="53">
        <v>0</v>
      </c>
      <c r="Y707" s="53">
        <v>0</v>
      </c>
      <c r="Z707" s="52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2</v>
      </c>
      <c r="AH707" s="13">
        <v>0</v>
      </c>
      <c r="AI707" s="13">
        <v>0</v>
      </c>
      <c r="AJ707" s="13">
        <v>0</v>
      </c>
      <c r="AK707" s="13">
        <v>0</v>
      </c>
      <c r="AL707" s="13"/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0</v>
      </c>
      <c r="AT707" s="10">
        <v>0</v>
      </c>
      <c r="AU707" s="13">
        <v>0</v>
      </c>
      <c r="AV707" s="53">
        <v>0</v>
      </c>
      <c r="AW707" s="13">
        <v>0</v>
      </c>
      <c r="AX707" s="13">
        <v>0</v>
      </c>
      <c r="AY707" s="13">
        <v>0</v>
      </c>
      <c r="AZ707" s="13">
        <v>0</v>
      </c>
      <c r="BA707" s="13">
        <v>0</v>
      </c>
      <c r="BB707" s="14">
        <f t="shared" ref="BB707:BB712" si="11">SUM(H707:AS707)</f>
        <v>4</v>
      </c>
      <c r="BD707" s="13">
        <v>0</v>
      </c>
    </row>
    <row r="708" spans="1:56" ht="18" x14ac:dyDescent="0.25">
      <c r="A708" s="12">
        <v>2007</v>
      </c>
      <c r="B708" s="13" t="s">
        <v>68</v>
      </c>
      <c r="C708" s="13">
        <v>9</v>
      </c>
      <c r="D708" s="79">
        <v>7</v>
      </c>
      <c r="E708" s="13" t="s">
        <v>61</v>
      </c>
      <c r="F708" s="13" t="s">
        <v>56</v>
      </c>
      <c r="G708" s="13">
        <v>19.8</v>
      </c>
      <c r="H708" s="13">
        <v>0</v>
      </c>
      <c r="I708" s="13">
        <v>0</v>
      </c>
      <c r="J708" s="13">
        <v>0</v>
      </c>
      <c r="K708" s="53">
        <v>0</v>
      </c>
      <c r="L708" s="53">
        <v>0</v>
      </c>
      <c r="M708" s="13">
        <v>0</v>
      </c>
      <c r="N708" s="13">
        <v>1</v>
      </c>
      <c r="O708" s="13">
        <v>0</v>
      </c>
      <c r="P708" s="13">
        <v>0</v>
      </c>
      <c r="Q708" s="53">
        <v>0</v>
      </c>
      <c r="R708" s="13">
        <v>0</v>
      </c>
      <c r="S708" s="53">
        <v>0</v>
      </c>
      <c r="T708" s="13">
        <v>0</v>
      </c>
      <c r="U708" s="13">
        <v>0</v>
      </c>
      <c r="V708" s="13">
        <v>0</v>
      </c>
      <c r="W708" s="13">
        <v>0</v>
      </c>
      <c r="X708" s="53">
        <v>0</v>
      </c>
      <c r="Y708" s="53">
        <v>0</v>
      </c>
      <c r="Z708" s="52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0</v>
      </c>
      <c r="AI708" s="13">
        <v>0</v>
      </c>
      <c r="AJ708" s="13">
        <v>0</v>
      </c>
      <c r="AK708" s="13">
        <v>1</v>
      </c>
      <c r="AL708" s="13"/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0</v>
      </c>
      <c r="AT708" s="10">
        <v>0</v>
      </c>
      <c r="AU708" s="13">
        <v>0</v>
      </c>
      <c r="AV708" s="53">
        <v>0</v>
      </c>
      <c r="AW708" s="13">
        <v>0</v>
      </c>
      <c r="AX708" s="13">
        <v>0</v>
      </c>
      <c r="AY708" s="13">
        <v>0</v>
      </c>
      <c r="AZ708" s="13">
        <v>0</v>
      </c>
      <c r="BA708" s="13">
        <v>0</v>
      </c>
      <c r="BB708" s="14">
        <f t="shared" si="11"/>
        <v>2</v>
      </c>
      <c r="BD708" s="13">
        <v>0</v>
      </c>
    </row>
    <row r="709" spans="1:56" ht="18" x14ac:dyDescent="0.25">
      <c r="A709" s="12">
        <v>2007</v>
      </c>
      <c r="B709" s="13" t="s">
        <v>68</v>
      </c>
      <c r="C709" s="13">
        <v>9</v>
      </c>
      <c r="D709" s="79">
        <v>8</v>
      </c>
      <c r="E709" s="13" t="s">
        <v>61</v>
      </c>
      <c r="F709" s="13" t="s">
        <v>56</v>
      </c>
      <c r="G709" s="13">
        <v>19.8</v>
      </c>
      <c r="H709" s="13">
        <v>0</v>
      </c>
      <c r="I709" s="13">
        <v>0</v>
      </c>
      <c r="J709" s="13">
        <v>0</v>
      </c>
      <c r="K709" s="53">
        <v>0</v>
      </c>
      <c r="L709" s="53">
        <v>0</v>
      </c>
      <c r="M709" s="13">
        <v>0</v>
      </c>
      <c r="N709" s="13">
        <v>0</v>
      </c>
      <c r="O709" s="13">
        <v>0</v>
      </c>
      <c r="P709" s="13">
        <v>0</v>
      </c>
      <c r="Q709" s="53">
        <v>0</v>
      </c>
      <c r="R709" s="13">
        <v>0</v>
      </c>
      <c r="S709" s="53">
        <v>0</v>
      </c>
      <c r="T709" s="13">
        <v>0</v>
      </c>
      <c r="U709" s="13">
        <v>0</v>
      </c>
      <c r="V709" s="13">
        <v>0</v>
      </c>
      <c r="W709" s="13">
        <v>0</v>
      </c>
      <c r="X709" s="53">
        <v>1</v>
      </c>
      <c r="Y709" s="53">
        <v>0</v>
      </c>
      <c r="Z709" s="52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>
        <v>0</v>
      </c>
      <c r="AI709" s="13">
        <v>0</v>
      </c>
      <c r="AJ709" s="13">
        <v>0</v>
      </c>
      <c r="AK709" s="13">
        <v>0</v>
      </c>
      <c r="AL709" s="13"/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>
        <v>0</v>
      </c>
      <c r="AS709" s="13">
        <v>0</v>
      </c>
      <c r="AT709" s="10">
        <v>0</v>
      </c>
      <c r="AU709" s="13">
        <v>0</v>
      </c>
      <c r="AV709" s="53">
        <v>0</v>
      </c>
      <c r="AW709" s="13">
        <v>0</v>
      </c>
      <c r="AX709" s="13">
        <v>0</v>
      </c>
      <c r="AY709" s="13">
        <v>1</v>
      </c>
      <c r="AZ709" s="13">
        <v>0</v>
      </c>
      <c r="BA709" s="13">
        <v>0</v>
      </c>
      <c r="BB709" s="14">
        <f t="shared" si="11"/>
        <v>1</v>
      </c>
      <c r="BD709" s="13">
        <v>0</v>
      </c>
    </row>
    <row r="710" spans="1:56" ht="18" x14ac:dyDescent="0.25">
      <c r="A710" s="12">
        <v>2007</v>
      </c>
      <c r="B710" s="13" t="s">
        <v>68</v>
      </c>
      <c r="C710" s="13">
        <v>9</v>
      </c>
      <c r="D710" s="79">
        <v>9</v>
      </c>
      <c r="E710" s="13" t="s">
        <v>61</v>
      </c>
      <c r="F710" s="13" t="s">
        <v>56</v>
      </c>
      <c r="G710" s="13">
        <v>19.8</v>
      </c>
      <c r="H710" s="13">
        <v>0</v>
      </c>
      <c r="I710" s="13">
        <v>0</v>
      </c>
      <c r="J710" s="13">
        <v>0</v>
      </c>
      <c r="K710" s="53">
        <v>0</v>
      </c>
      <c r="L710" s="53">
        <v>0</v>
      </c>
      <c r="M710" s="13">
        <v>0</v>
      </c>
      <c r="N710" s="13">
        <v>1</v>
      </c>
      <c r="O710" s="13">
        <v>0</v>
      </c>
      <c r="P710" s="13">
        <v>0</v>
      </c>
      <c r="Q710" s="53">
        <v>0</v>
      </c>
      <c r="R710" s="13">
        <v>0</v>
      </c>
      <c r="S710" s="53">
        <v>1</v>
      </c>
      <c r="T710" s="13">
        <v>0</v>
      </c>
      <c r="U710" s="13">
        <v>0</v>
      </c>
      <c r="V710" s="13">
        <v>0</v>
      </c>
      <c r="W710" s="13">
        <v>0</v>
      </c>
      <c r="X710" s="53">
        <v>0</v>
      </c>
      <c r="Y710" s="53">
        <v>0</v>
      </c>
      <c r="Z710" s="52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1</v>
      </c>
      <c r="AH710" s="13">
        <v>0</v>
      </c>
      <c r="AI710" s="13">
        <v>0</v>
      </c>
      <c r="AJ710" s="13">
        <v>0</v>
      </c>
      <c r="AK710" s="13">
        <v>0</v>
      </c>
      <c r="AL710" s="13"/>
      <c r="AM710" s="13">
        <v>0</v>
      </c>
      <c r="AN710" s="13">
        <v>0</v>
      </c>
      <c r="AO710" s="13">
        <v>0</v>
      </c>
      <c r="AP710" s="13">
        <v>0</v>
      </c>
      <c r="AQ710" s="13">
        <v>0</v>
      </c>
      <c r="AR710" s="13">
        <v>0</v>
      </c>
      <c r="AS710" s="13">
        <v>0</v>
      </c>
      <c r="AT710" s="10">
        <v>0</v>
      </c>
      <c r="AU710" s="13">
        <v>0</v>
      </c>
      <c r="AV710" s="53">
        <v>0</v>
      </c>
      <c r="AW710" s="13">
        <v>0</v>
      </c>
      <c r="AX710" s="13">
        <v>0</v>
      </c>
      <c r="AY710" s="13">
        <v>0</v>
      </c>
      <c r="AZ710" s="13">
        <v>0</v>
      </c>
      <c r="BA710" s="13">
        <v>0</v>
      </c>
      <c r="BB710" s="14">
        <f t="shared" si="11"/>
        <v>3</v>
      </c>
      <c r="BD710" s="13">
        <v>0</v>
      </c>
    </row>
    <row r="711" spans="1:56" ht="18" x14ac:dyDescent="0.25">
      <c r="A711" s="12">
        <v>2007</v>
      </c>
      <c r="B711" s="13" t="s">
        <v>68</v>
      </c>
      <c r="C711" s="13">
        <v>9</v>
      </c>
      <c r="D711" s="79">
        <v>10</v>
      </c>
      <c r="E711" s="13" t="s">
        <v>61</v>
      </c>
      <c r="F711" s="13" t="s">
        <v>56</v>
      </c>
      <c r="G711" s="13">
        <v>19.8</v>
      </c>
      <c r="H711" s="13">
        <v>0</v>
      </c>
      <c r="I711" s="13">
        <v>0</v>
      </c>
      <c r="J711" s="13">
        <v>0</v>
      </c>
      <c r="K711" s="53">
        <v>0</v>
      </c>
      <c r="L711" s="53">
        <v>0</v>
      </c>
      <c r="M711" s="13">
        <v>0</v>
      </c>
      <c r="N711" s="13">
        <v>1</v>
      </c>
      <c r="O711" s="13">
        <v>0</v>
      </c>
      <c r="P711" s="13">
        <v>0</v>
      </c>
      <c r="Q711" s="53">
        <v>0</v>
      </c>
      <c r="R711" s="13">
        <v>0</v>
      </c>
      <c r="S711" s="53">
        <v>1</v>
      </c>
      <c r="T711" s="13">
        <v>0</v>
      </c>
      <c r="U711" s="13">
        <v>0</v>
      </c>
      <c r="V711" s="13">
        <v>0</v>
      </c>
      <c r="W711" s="13">
        <v>0</v>
      </c>
      <c r="X711" s="53">
        <v>1</v>
      </c>
      <c r="Y711" s="53">
        <v>0</v>
      </c>
      <c r="Z711" s="52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0</v>
      </c>
      <c r="AJ711" s="13">
        <v>0</v>
      </c>
      <c r="AK711" s="13">
        <v>0</v>
      </c>
      <c r="AL711" s="13"/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0">
        <v>0</v>
      </c>
      <c r="AU711" s="13">
        <v>0</v>
      </c>
      <c r="AV711" s="53">
        <v>0</v>
      </c>
      <c r="AW711" s="13">
        <v>0</v>
      </c>
      <c r="AX711" s="13">
        <v>0</v>
      </c>
      <c r="AY711" s="13">
        <v>0</v>
      </c>
      <c r="AZ711" s="13">
        <v>0</v>
      </c>
      <c r="BA711" s="13">
        <v>0</v>
      </c>
      <c r="BB711" s="14">
        <f t="shared" si="11"/>
        <v>3</v>
      </c>
      <c r="BD711" s="13">
        <v>0</v>
      </c>
    </row>
    <row r="712" spans="1:56" ht="18" x14ac:dyDescent="0.25">
      <c r="A712" s="12">
        <v>2007</v>
      </c>
      <c r="B712" s="13" t="s">
        <v>68</v>
      </c>
      <c r="C712" s="13">
        <v>10</v>
      </c>
      <c r="D712" s="79">
        <v>1</v>
      </c>
      <c r="E712" s="13" t="s">
        <v>61</v>
      </c>
      <c r="F712" s="13" t="s">
        <v>56</v>
      </c>
      <c r="G712" s="13">
        <v>19.8</v>
      </c>
      <c r="H712" s="13">
        <v>0</v>
      </c>
      <c r="I712" s="13">
        <v>0</v>
      </c>
      <c r="J712" s="13">
        <v>0</v>
      </c>
      <c r="K712" s="53">
        <v>0</v>
      </c>
      <c r="L712" s="53">
        <v>0</v>
      </c>
      <c r="M712" s="13">
        <v>0</v>
      </c>
      <c r="N712" s="13">
        <v>2</v>
      </c>
      <c r="O712" s="13">
        <v>0</v>
      </c>
      <c r="P712" s="13">
        <v>0</v>
      </c>
      <c r="Q712" s="53">
        <v>0</v>
      </c>
      <c r="R712" s="13">
        <v>0</v>
      </c>
      <c r="S712" s="53">
        <v>0</v>
      </c>
      <c r="T712" s="13">
        <v>0</v>
      </c>
      <c r="U712" s="13">
        <v>0</v>
      </c>
      <c r="V712" s="13">
        <v>1</v>
      </c>
      <c r="W712" s="13">
        <v>0</v>
      </c>
      <c r="X712" s="53">
        <v>0</v>
      </c>
      <c r="Y712" s="53">
        <v>0</v>
      </c>
      <c r="Z712" s="52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  <c r="AH712" s="13">
        <v>0</v>
      </c>
      <c r="AI712" s="13">
        <v>0</v>
      </c>
      <c r="AJ712" s="13">
        <v>0</v>
      </c>
      <c r="AK712" s="13">
        <v>0</v>
      </c>
      <c r="AL712" s="13"/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>
        <v>0</v>
      </c>
      <c r="AS712" s="13">
        <v>0</v>
      </c>
      <c r="AT712" s="10">
        <v>0</v>
      </c>
      <c r="AU712" s="13">
        <v>0</v>
      </c>
      <c r="AV712" s="53">
        <v>0</v>
      </c>
      <c r="AW712" s="13">
        <v>0</v>
      </c>
      <c r="AX712" s="13">
        <v>0</v>
      </c>
      <c r="AY712" s="13">
        <v>1</v>
      </c>
      <c r="AZ712" s="13">
        <v>0</v>
      </c>
      <c r="BA712" s="13">
        <v>0</v>
      </c>
      <c r="BB712" s="14">
        <f t="shared" si="11"/>
        <v>3</v>
      </c>
      <c r="BD712" s="13">
        <v>0</v>
      </c>
    </row>
    <row r="713" spans="1:56" s="120" customFormat="1" x14ac:dyDescent="0.3">
      <c r="A713" s="142">
        <v>2009</v>
      </c>
      <c r="B713" s="142" t="s">
        <v>69</v>
      </c>
      <c r="C713" s="143">
        <v>1</v>
      </c>
      <c r="D713" s="144">
        <v>1</v>
      </c>
      <c r="E713" s="142"/>
      <c r="F713" s="142" t="s">
        <v>70</v>
      </c>
      <c r="G713" s="145">
        <v>12.2</v>
      </c>
      <c r="H713" s="143">
        <v>0</v>
      </c>
      <c r="I713" s="143">
        <v>0</v>
      </c>
      <c r="J713" s="143">
        <v>0</v>
      </c>
      <c r="K713" s="145">
        <v>0</v>
      </c>
      <c r="L713" s="143">
        <v>0</v>
      </c>
      <c r="M713" s="143">
        <v>0</v>
      </c>
      <c r="N713" s="143">
        <v>0</v>
      </c>
      <c r="O713" s="143">
        <v>0</v>
      </c>
      <c r="P713" s="143">
        <v>0</v>
      </c>
      <c r="Q713" s="143">
        <v>0</v>
      </c>
      <c r="R713" s="143">
        <v>0</v>
      </c>
      <c r="S713" s="143">
        <v>0</v>
      </c>
      <c r="T713" s="143">
        <v>0</v>
      </c>
      <c r="U713" s="143">
        <v>0</v>
      </c>
      <c r="V713" s="143">
        <v>0</v>
      </c>
      <c r="W713" s="143">
        <v>0</v>
      </c>
      <c r="X713" s="143">
        <v>0</v>
      </c>
      <c r="Y713" s="143">
        <v>0</v>
      </c>
      <c r="Z713" s="135">
        <v>0</v>
      </c>
      <c r="AA713" s="143">
        <v>0</v>
      </c>
      <c r="AB713" s="143">
        <v>0</v>
      </c>
      <c r="AC713" s="143">
        <v>0</v>
      </c>
      <c r="AD713" s="143">
        <v>0</v>
      </c>
      <c r="AE713" s="143">
        <v>0</v>
      </c>
      <c r="AF713" s="143">
        <v>0</v>
      </c>
      <c r="AG713" s="143">
        <v>0</v>
      </c>
      <c r="AH713" s="143">
        <v>0</v>
      </c>
      <c r="AI713" s="143">
        <v>0</v>
      </c>
      <c r="AJ713" s="143">
        <v>0</v>
      </c>
      <c r="AK713" s="143">
        <v>0</v>
      </c>
      <c r="AL713" s="143"/>
      <c r="AM713" s="143">
        <v>0</v>
      </c>
      <c r="AN713" s="143">
        <v>0</v>
      </c>
      <c r="AO713" s="143">
        <v>0</v>
      </c>
      <c r="AP713" s="143">
        <v>0</v>
      </c>
      <c r="AQ713" s="143">
        <v>0</v>
      </c>
      <c r="AR713" s="143">
        <v>0</v>
      </c>
      <c r="AS713" s="143">
        <v>0</v>
      </c>
      <c r="AT713" s="10">
        <v>0</v>
      </c>
      <c r="AU713" s="143">
        <v>0</v>
      </c>
      <c r="AV713" s="143">
        <v>0</v>
      </c>
      <c r="AW713" s="143">
        <v>0</v>
      </c>
      <c r="AX713" s="143">
        <v>0</v>
      </c>
      <c r="AY713" s="143">
        <v>0</v>
      </c>
      <c r="AZ713" s="143">
        <v>0</v>
      </c>
      <c r="BA713" s="143">
        <v>0</v>
      </c>
      <c r="BB713" s="146">
        <f t="shared" ref="BB713:BB731" si="12">SUM(H713:BA713)</f>
        <v>0</v>
      </c>
      <c r="BD713" s="143">
        <v>0</v>
      </c>
    </row>
    <row r="714" spans="1:56" x14ac:dyDescent="0.3">
      <c r="A714" s="15">
        <v>2009</v>
      </c>
      <c r="B714" s="15" t="s">
        <v>69</v>
      </c>
      <c r="C714" s="16">
        <v>1</v>
      </c>
      <c r="D714" s="80">
        <v>2</v>
      </c>
      <c r="E714" s="15"/>
      <c r="F714" s="15" t="s">
        <v>70</v>
      </c>
      <c r="G714" s="18">
        <v>10.7</v>
      </c>
      <c r="H714" s="16">
        <v>0</v>
      </c>
      <c r="I714" s="16">
        <v>0</v>
      </c>
      <c r="J714" s="16">
        <v>0</v>
      </c>
      <c r="K714" s="54">
        <v>0</v>
      </c>
      <c r="L714" s="56">
        <v>0</v>
      </c>
      <c r="M714" s="16">
        <v>0</v>
      </c>
      <c r="N714" s="16">
        <v>0</v>
      </c>
      <c r="O714" s="16">
        <v>0</v>
      </c>
      <c r="P714" s="16">
        <v>0</v>
      </c>
      <c r="Q714" s="56">
        <v>0</v>
      </c>
      <c r="R714" s="16">
        <v>3</v>
      </c>
      <c r="S714" s="56">
        <v>0</v>
      </c>
      <c r="T714" s="16">
        <v>0</v>
      </c>
      <c r="U714" s="16">
        <v>0</v>
      </c>
      <c r="V714" s="16">
        <v>0</v>
      </c>
      <c r="W714" s="16">
        <v>0</v>
      </c>
      <c r="X714" s="56">
        <v>0</v>
      </c>
      <c r="Y714" s="56">
        <v>0</v>
      </c>
      <c r="Z714" s="52">
        <v>0</v>
      </c>
      <c r="AA714" s="16">
        <v>0</v>
      </c>
      <c r="AB714" s="16">
        <v>0</v>
      </c>
      <c r="AC714" s="16">
        <v>0</v>
      </c>
      <c r="AD714" s="16">
        <v>0</v>
      </c>
      <c r="AE714" s="16">
        <v>2</v>
      </c>
      <c r="AF714" s="16">
        <v>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16"/>
      <c r="AM714" s="16">
        <v>0</v>
      </c>
      <c r="AN714" s="16">
        <v>0</v>
      </c>
      <c r="AO714" s="16">
        <v>0</v>
      </c>
      <c r="AP714" s="16">
        <v>0</v>
      </c>
      <c r="AQ714" s="16">
        <v>0</v>
      </c>
      <c r="AR714" s="16">
        <v>0</v>
      </c>
      <c r="AS714" s="16">
        <v>0</v>
      </c>
      <c r="AT714" s="10">
        <v>0</v>
      </c>
      <c r="AU714" s="16">
        <v>0</v>
      </c>
      <c r="AV714" s="56">
        <v>0</v>
      </c>
      <c r="AW714" s="16">
        <v>0</v>
      </c>
      <c r="AX714" s="16">
        <v>0</v>
      </c>
      <c r="AY714" s="16">
        <v>0</v>
      </c>
      <c r="AZ714" s="16">
        <v>0</v>
      </c>
      <c r="BA714" s="16">
        <v>0</v>
      </c>
      <c r="BB714" s="17">
        <f t="shared" si="12"/>
        <v>5</v>
      </c>
      <c r="BD714" s="16">
        <v>0</v>
      </c>
    </row>
    <row r="715" spans="1:56" x14ac:dyDescent="0.3">
      <c r="A715" s="15">
        <v>2009</v>
      </c>
      <c r="B715" s="15" t="s">
        <v>69</v>
      </c>
      <c r="C715" s="16">
        <v>1</v>
      </c>
      <c r="D715" s="80">
        <v>3</v>
      </c>
      <c r="E715" s="15"/>
      <c r="F715" s="15" t="s">
        <v>70</v>
      </c>
      <c r="G715" s="18">
        <v>9.4</v>
      </c>
      <c r="H715" s="18">
        <v>0</v>
      </c>
      <c r="I715" s="18">
        <v>0</v>
      </c>
      <c r="J715" s="18">
        <v>0</v>
      </c>
      <c r="K715" s="54">
        <v>0</v>
      </c>
      <c r="L715" s="54">
        <v>0</v>
      </c>
      <c r="M715" s="16">
        <v>0</v>
      </c>
      <c r="N715" s="18">
        <v>0</v>
      </c>
      <c r="O715" s="16">
        <v>0</v>
      </c>
      <c r="P715" s="16">
        <v>0</v>
      </c>
      <c r="Q715" s="54">
        <v>0</v>
      </c>
      <c r="R715" s="18">
        <v>1</v>
      </c>
      <c r="S715" s="54">
        <v>0</v>
      </c>
      <c r="T715" s="16">
        <v>0</v>
      </c>
      <c r="U715" s="16">
        <v>0</v>
      </c>
      <c r="V715" s="18">
        <v>0</v>
      </c>
      <c r="W715" s="16">
        <v>0</v>
      </c>
      <c r="X715" s="54">
        <v>0</v>
      </c>
      <c r="Y715" s="54">
        <v>0</v>
      </c>
      <c r="Z715" s="52">
        <v>0</v>
      </c>
      <c r="AA715" s="18">
        <v>0</v>
      </c>
      <c r="AB715" s="16">
        <v>0</v>
      </c>
      <c r="AC715" s="16">
        <v>0</v>
      </c>
      <c r="AD715" s="18">
        <v>0</v>
      </c>
      <c r="AE715" s="18">
        <v>2</v>
      </c>
      <c r="AF715" s="18">
        <v>0</v>
      </c>
      <c r="AG715" s="18">
        <v>0</v>
      </c>
      <c r="AH715" s="16">
        <v>0</v>
      </c>
      <c r="AI715" s="18">
        <v>0</v>
      </c>
      <c r="AJ715" s="18">
        <v>0</v>
      </c>
      <c r="AK715" s="18">
        <v>0</v>
      </c>
      <c r="AL715" s="18"/>
      <c r="AM715" s="16">
        <v>0</v>
      </c>
      <c r="AN715" s="18">
        <v>0</v>
      </c>
      <c r="AO715" s="18">
        <v>0</v>
      </c>
      <c r="AP715" s="18">
        <v>0</v>
      </c>
      <c r="AQ715" s="18">
        <v>0</v>
      </c>
      <c r="AR715" s="18">
        <v>0</v>
      </c>
      <c r="AS715" s="18">
        <v>0</v>
      </c>
      <c r="AT715" s="10">
        <v>0</v>
      </c>
      <c r="AU715" s="16">
        <v>0</v>
      </c>
      <c r="AV715" s="56">
        <v>0</v>
      </c>
      <c r="AW715" s="16">
        <v>0</v>
      </c>
      <c r="AX715" s="16">
        <v>0</v>
      </c>
      <c r="AY715" s="18">
        <v>0</v>
      </c>
      <c r="AZ715" s="18">
        <v>0</v>
      </c>
      <c r="BA715" s="16">
        <v>0</v>
      </c>
      <c r="BB715" s="17">
        <f t="shared" si="12"/>
        <v>3</v>
      </c>
      <c r="BD715" s="18">
        <v>0</v>
      </c>
    </row>
    <row r="716" spans="1:56" x14ac:dyDescent="0.3">
      <c r="A716" s="15">
        <v>2009</v>
      </c>
      <c r="B716" s="15" t="s">
        <v>69</v>
      </c>
      <c r="C716" s="16">
        <v>1</v>
      </c>
      <c r="D716" s="80">
        <v>4</v>
      </c>
      <c r="E716" s="15"/>
      <c r="F716" s="15" t="s">
        <v>70</v>
      </c>
      <c r="G716" s="18">
        <v>7.9</v>
      </c>
      <c r="H716" s="18">
        <v>0</v>
      </c>
      <c r="I716" s="18">
        <v>0</v>
      </c>
      <c r="J716" s="18">
        <v>0</v>
      </c>
      <c r="K716" s="54">
        <v>0</v>
      </c>
      <c r="L716" s="54">
        <v>0</v>
      </c>
      <c r="M716" s="16">
        <v>0</v>
      </c>
      <c r="N716" s="18">
        <v>0</v>
      </c>
      <c r="O716" s="16">
        <v>0</v>
      </c>
      <c r="P716" s="16">
        <v>0</v>
      </c>
      <c r="Q716" s="54">
        <v>0</v>
      </c>
      <c r="R716" s="18">
        <v>0</v>
      </c>
      <c r="S716" s="54">
        <v>0</v>
      </c>
      <c r="T716" s="16">
        <v>0</v>
      </c>
      <c r="U716" s="16">
        <v>0</v>
      </c>
      <c r="V716" s="18">
        <v>0</v>
      </c>
      <c r="W716" s="16">
        <v>0</v>
      </c>
      <c r="X716" s="54">
        <v>0</v>
      </c>
      <c r="Y716" s="54">
        <v>0</v>
      </c>
      <c r="Z716" s="52">
        <v>0</v>
      </c>
      <c r="AA716" s="18">
        <v>0</v>
      </c>
      <c r="AB716" s="16">
        <v>0</v>
      </c>
      <c r="AC716" s="16">
        <v>0</v>
      </c>
      <c r="AD716" s="18">
        <v>0</v>
      </c>
      <c r="AE716" s="18">
        <v>4</v>
      </c>
      <c r="AF716" s="18">
        <v>0</v>
      </c>
      <c r="AG716" s="18">
        <v>0</v>
      </c>
      <c r="AH716" s="16">
        <v>0</v>
      </c>
      <c r="AI716" s="18">
        <v>0</v>
      </c>
      <c r="AJ716" s="18">
        <v>0</v>
      </c>
      <c r="AK716" s="18">
        <v>0</v>
      </c>
      <c r="AL716" s="18"/>
      <c r="AM716" s="16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  <c r="AS716" s="18">
        <v>0</v>
      </c>
      <c r="AT716" s="10">
        <v>0</v>
      </c>
      <c r="AU716" s="16">
        <v>0</v>
      </c>
      <c r="AV716" s="56">
        <v>0</v>
      </c>
      <c r="AW716" s="16">
        <v>0</v>
      </c>
      <c r="AX716" s="16">
        <v>0</v>
      </c>
      <c r="AY716" s="18">
        <v>0</v>
      </c>
      <c r="AZ716" s="18">
        <v>0</v>
      </c>
      <c r="BA716" s="16">
        <v>0</v>
      </c>
      <c r="BB716" s="17">
        <f t="shared" si="12"/>
        <v>4</v>
      </c>
      <c r="BD716" s="18">
        <v>0</v>
      </c>
    </row>
    <row r="717" spans="1:56" x14ac:dyDescent="0.3">
      <c r="A717" s="15">
        <v>2009</v>
      </c>
      <c r="B717" s="15" t="s">
        <v>69</v>
      </c>
      <c r="C717" s="16">
        <v>1</v>
      </c>
      <c r="D717" s="80">
        <v>5</v>
      </c>
      <c r="E717" s="15"/>
      <c r="F717" s="15" t="s">
        <v>70</v>
      </c>
      <c r="G717" s="18">
        <v>7.1</v>
      </c>
      <c r="H717" s="18">
        <v>0</v>
      </c>
      <c r="I717" s="18">
        <v>0</v>
      </c>
      <c r="J717" s="18">
        <v>0</v>
      </c>
      <c r="K717" s="54">
        <v>0</v>
      </c>
      <c r="L717" s="54">
        <v>0</v>
      </c>
      <c r="M717" s="16">
        <v>0</v>
      </c>
      <c r="N717" s="18">
        <v>0</v>
      </c>
      <c r="O717" s="16">
        <v>0</v>
      </c>
      <c r="P717" s="16">
        <v>0</v>
      </c>
      <c r="Q717" s="54">
        <v>0</v>
      </c>
      <c r="R717" s="18">
        <v>0</v>
      </c>
      <c r="S717" s="54">
        <v>0</v>
      </c>
      <c r="T717" s="16">
        <v>0</v>
      </c>
      <c r="U717" s="16">
        <v>0</v>
      </c>
      <c r="V717" s="18">
        <v>0</v>
      </c>
      <c r="W717" s="16">
        <v>0</v>
      </c>
      <c r="X717" s="54">
        <v>0</v>
      </c>
      <c r="Y717" s="54">
        <v>0</v>
      </c>
      <c r="Z717" s="52">
        <v>0</v>
      </c>
      <c r="AA717" s="18">
        <v>0</v>
      </c>
      <c r="AB717" s="16">
        <v>0</v>
      </c>
      <c r="AC717" s="16">
        <v>0</v>
      </c>
      <c r="AD717" s="18">
        <v>0</v>
      </c>
      <c r="AE717" s="18">
        <v>3</v>
      </c>
      <c r="AF717" s="18">
        <v>0</v>
      </c>
      <c r="AG717" s="18">
        <v>0</v>
      </c>
      <c r="AH717" s="16">
        <v>0</v>
      </c>
      <c r="AI717" s="18">
        <v>0</v>
      </c>
      <c r="AJ717" s="18">
        <v>0</v>
      </c>
      <c r="AK717" s="18">
        <v>0</v>
      </c>
      <c r="AL717" s="18"/>
      <c r="AM717" s="16">
        <v>0</v>
      </c>
      <c r="AN717" s="18">
        <v>0</v>
      </c>
      <c r="AO717" s="18">
        <v>0</v>
      </c>
      <c r="AP717" s="18">
        <v>0</v>
      </c>
      <c r="AQ717" s="18">
        <v>0</v>
      </c>
      <c r="AR717" s="18">
        <v>0</v>
      </c>
      <c r="AS717" s="18">
        <v>0</v>
      </c>
      <c r="AT717" s="10">
        <v>0</v>
      </c>
      <c r="AU717" s="16">
        <v>0</v>
      </c>
      <c r="AV717" s="56">
        <v>0</v>
      </c>
      <c r="AW717" s="16">
        <v>0</v>
      </c>
      <c r="AX717" s="16">
        <v>0</v>
      </c>
      <c r="AY717" s="18">
        <v>0</v>
      </c>
      <c r="AZ717" s="18">
        <v>0</v>
      </c>
      <c r="BA717" s="16">
        <v>0</v>
      </c>
      <c r="BB717" s="17">
        <f t="shared" si="12"/>
        <v>3</v>
      </c>
      <c r="BD717" s="18">
        <v>0</v>
      </c>
    </row>
    <row r="718" spans="1:56" x14ac:dyDescent="0.3">
      <c r="A718" s="15">
        <v>2009</v>
      </c>
      <c r="B718" s="15" t="s">
        <v>69</v>
      </c>
      <c r="C718" s="16">
        <v>1</v>
      </c>
      <c r="D718" s="80">
        <v>6</v>
      </c>
      <c r="E718" s="15"/>
      <c r="F718" s="15" t="s">
        <v>70</v>
      </c>
      <c r="G718" s="18">
        <v>9.1</v>
      </c>
      <c r="H718" s="18">
        <v>0</v>
      </c>
      <c r="I718" s="18">
        <v>0</v>
      </c>
      <c r="J718" s="18">
        <v>0</v>
      </c>
      <c r="K718" s="54">
        <v>0</v>
      </c>
      <c r="L718" s="54">
        <v>0</v>
      </c>
      <c r="M718" s="16">
        <v>0</v>
      </c>
      <c r="N718" s="18">
        <v>0</v>
      </c>
      <c r="O718" s="16">
        <v>0</v>
      </c>
      <c r="P718" s="16">
        <v>0</v>
      </c>
      <c r="Q718" s="54">
        <v>0</v>
      </c>
      <c r="R718" s="18">
        <v>0</v>
      </c>
      <c r="S718" s="54">
        <v>0</v>
      </c>
      <c r="T718" s="16">
        <v>0</v>
      </c>
      <c r="U718" s="16">
        <v>0</v>
      </c>
      <c r="V718" s="18">
        <v>0</v>
      </c>
      <c r="W718" s="16">
        <v>0</v>
      </c>
      <c r="X718" s="54">
        <v>0</v>
      </c>
      <c r="Y718" s="54">
        <v>0</v>
      </c>
      <c r="Z718" s="52">
        <v>0</v>
      </c>
      <c r="AA718" s="18">
        <v>0</v>
      </c>
      <c r="AB718" s="16">
        <v>0</v>
      </c>
      <c r="AC718" s="16">
        <v>0</v>
      </c>
      <c r="AD718" s="18">
        <v>0</v>
      </c>
      <c r="AE718" s="18">
        <v>3</v>
      </c>
      <c r="AF718" s="18">
        <v>0</v>
      </c>
      <c r="AG718" s="18">
        <v>0</v>
      </c>
      <c r="AH718" s="16">
        <v>0</v>
      </c>
      <c r="AI718" s="18">
        <v>0</v>
      </c>
      <c r="AJ718" s="18">
        <v>0</v>
      </c>
      <c r="AK718" s="18">
        <v>0</v>
      </c>
      <c r="AL718" s="18"/>
      <c r="AM718" s="18">
        <v>0</v>
      </c>
      <c r="AN718" s="18">
        <v>1</v>
      </c>
      <c r="AO718" s="18">
        <v>0</v>
      </c>
      <c r="AP718" s="18">
        <v>0</v>
      </c>
      <c r="AQ718" s="18">
        <v>0</v>
      </c>
      <c r="AR718" s="18">
        <v>0</v>
      </c>
      <c r="AS718" s="18">
        <v>0</v>
      </c>
      <c r="AT718" s="10">
        <v>0</v>
      </c>
      <c r="AU718" s="16">
        <v>0</v>
      </c>
      <c r="AV718" s="56">
        <v>0</v>
      </c>
      <c r="AW718" s="16">
        <v>0</v>
      </c>
      <c r="AX718" s="16">
        <v>0</v>
      </c>
      <c r="AY718" s="18">
        <v>0</v>
      </c>
      <c r="AZ718" s="18">
        <v>0</v>
      </c>
      <c r="BA718" s="16">
        <v>0</v>
      </c>
      <c r="BB718" s="17">
        <f t="shared" si="12"/>
        <v>4</v>
      </c>
      <c r="BD718" s="18">
        <v>0</v>
      </c>
    </row>
    <row r="719" spans="1:56" x14ac:dyDescent="0.3">
      <c r="A719" s="15">
        <v>2009</v>
      </c>
      <c r="B719" s="15" t="s">
        <v>69</v>
      </c>
      <c r="C719" s="16">
        <v>1</v>
      </c>
      <c r="D719" s="80">
        <v>7</v>
      </c>
      <c r="E719" s="15"/>
      <c r="F719" s="15" t="s">
        <v>70</v>
      </c>
      <c r="G719" s="18">
        <v>6.9</v>
      </c>
      <c r="H719" s="18">
        <v>0</v>
      </c>
      <c r="I719" s="18">
        <v>0</v>
      </c>
      <c r="J719" s="18">
        <v>0</v>
      </c>
      <c r="K719" s="54">
        <v>0</v>
      </c>
      <c r="L719" s="54">
        <v>0</v>
      </c>
      <c r="M719" s="16">
        <v>0</v>
      </c>
      <c r="N719" s="18">
        <v>1</v>
      </c>
      <c r="O719" s="16">
        <v>0</v>
      </c>
      <c r="P719" s="16">
        <v>0</v>
      </c>
      <c r="Q719" s="54">
        <v>0</v>
      </c>
      <c r="R719" s="18">
        <v>0</v>
      </c>
      <c r="S719" s="54">
        <v>0</v>
      </c>
      <c r="T719" s="16">
        <v>0</v>
      </c>
      <c r="U719" s="16">
        <v>0</v>
      </c>
      <c r="V719" s="18">
        <v>0</v>
      </c>
      <c r="W719" s="16">
        <v>0</v>
      </c>
      <c r="X719" s="54">
        <v>0</v>
      </c>
      <c r="Y719" s="54">
        <v>1</v>
      </c>
      <c r="Z719" s="52">
        <v>0</v>
      </c>
      <c r="AA719" s="18">
        <v>0</v>
      </c>
      <c r="AB719" s="16">
        <v>0</v>
      </c>
      <c r="AC719" s="16">
        <v>0</v>
      </c>
      <c r="AD719" s="18">
        <v>0</v>
      </c>
      <c r="AE719" s="18">
        <v>0</v>
      </c>
      <c r="AF719" s="18">
        <v>0</v>
      </c>
      <c r="AG719" s="18">
        <v>0</v>
      </c>
      <c r="AH719" s="16">
        <v>0</v>
      </c>
      <c r="AI719" s="18">
        <v>0</v>
      </c>
      <c r="AJ719" s="18">
        <v>0</v>
      </c>
      <c r="AK719" s="18">
        <v>0</v>
      </c>
      <c r="AL719" s="18"/>
      <c r="AM719" s="18">
        <v>0</v>
      </c>
      <c r="AN719" s="18">
        <v>0</v>
      </c>
      <c r="AO719" s="18">
        <v>0</v>
      </c>
      <c r="AP719" s="18">
        <v>0</v>
      </c>
      <c r="AQ719" s="18">
        <v>0</v>
      </c>
      <c r="AR719" s="18">
        <v>0</v>
      </c>
      <c r="AS719" s="18">
        <v>0</v>
      </c>
      <c r="AT719" s="10">
        <v>0</v>
      </c>
      <c r="AU719" s="16">
        <v>0</v>
      </c>
      <c r="AV719" s="56">
        <v>0</v>
      </c>
      <c r="AW719" s="16">
        <v>0</v>
      </c>
      <c r="AX719" s="16">
        <v>0</v>
      </c>
      <c r="AY719" s="18">
        <v>0</v>
      </c>
      <c r="AZ719" s="18">
        <v>0</v>
      </c>
      <c r="BA719" s="16">
        <v>0</v>
      </c>
      <c r="BB719" s="17">
        <f t="shared" si="12"/>
        <v>2</v>
      </c>
      <c r="BD719" s="18">
        <v>0</v>
      </c>
    </row>
    <row r="720" spans="1:56" x14ac:dyDescent="0.3">
      <c r="A720" s="15">
        <v>2009</v>
      </c>
      <c r="B720" s="15" t="s">
        <v>69</v>
      </c>
      <c r="C720" s="16">
        <v>1</v>
      </c>
      <c r="D720" s="80">
        <v>8</v>
      </c>
      <c r="E720" s="15"/>
      <c r="F720" s="15" t="s">
        <v>70</v>
      </c>
      <c r="G720" s="18">
        <v>33.5</v>
      </c>
      <c r="H720" s="18">
        <v>0</v>
      </c>
      <c r="I720" s="18">
        <v>0</v>
      </c>
      <c r="J720" s="18">
        <v>0</v>
      </c>
      <c r="K720" s="54">
        <v>0</v>
      </c>
      <c r="L720" s="54">
        <v>0</v>
      </c>
      <c r="M720" s="16">
        <v>0</v>
      </c>
      <c r="N720" s="18">
        <v>0</v>
      </c>
      <c r="O720" s="16">
        <v>0</v>
      </c>
      <c r="P720" s="16">
        <v>0</v>
      </c>
      <c r="Q720" s="54">
        <v>2</v>
      </c>
      <c r="R720" s="18">
        <v>0</v>
      </c>
      <c r="S720" s="54">
        <v>0</v>
      </c>
      <c r="T720" s="16">
        <v>0</v>
      </c>
      <c r="U720" s="16">
        <v>0</v>
      </c>
      <c r="V720" s="18">
        <v>0</v>
      </c>
      <c r="W720" s="16">
        <v>0</v>
      </c>
      <c r="X720" s="54">
        <v>0</v>
      </c>
      <c r="Y720" s="54">
        <v>0</v>
      </c>
      <c r="Z720" s="52">
        <v>0</v>
      </c>
      <c r="AA720" s="18">
        <v>0</v>
      </c>
      <c r="AB720" s="16">
        <v>0</v>
      </c>
      <c r="AC720" s="16">
        <v>0</v>
      </c>
      <c r="AD720" s="18">
        <v>0</v>
      </c>
      <c r="AE720" s="18">
        <v>2</v>
      </c>
      <c r="AF720" s="18">
        <v>0</v>
      </c>
      <c r="AG720" s="18">
        <v>0</v>
      </c>
      <c r="AH720" s="18">
        <v>1</v>
      </c>
      <c r="AI720" s="18">
        <v>0</v>
      </c>
      <c r="AJ720" s="18">
        <v>0</v>
      </c>
      <c r="AK720" s="18">
        <v>0</v>
      </c>
      <c r="AL720" s="18"/>
      <c r="AM720" s="16">
        <v>0</v>
      </c>
      <c r="AN720" s="18">
        <v>0</v>
      </c>
      <c r="AO720" s="18">
        <v>0</v>
      </c>
      <c r="AP720" s="18">
        <v>0</v>
      </c>
      <c r="AQ720" s="18">
        <v>0</v>
      </c>
      <c r="AR720" s="18">
        <v>0</v>
      </c>
      <c r="AS720" s="18">
        <v>0</v>
      </c>
      <c r="AT720" s="10">
        <v>0</v>
      </c>
      <c r="AU720" s="16">
        <v>0</v>
      </c>
      <c r="AV720" s="56">
        <v>0</v>
      </c>
      <c r="AW720" s="16">
        <v>0</v>
      </c>
      <c r="AX720" s="16">
        <v>0</v>
      </c>
      <c r="AY720" s="18">
        <v>0</v>
      </c>
      <c r="AZ720" s="18">
        <v>0</v>
      </c>
      <c r="BA720" s="16">
        <v>0</v>
      </c>
      <c r="BB720" s="17">
        <f t="shared" si="12"/>
        <v>5</v>
      </c>
      <c r="BD720" s="18">
        <v>0</v>
      </c>
    </row>
    <row r="721" spans="1:56" x14ac:dyDescent="0.3">
      <c r="A721" s="15">
        <v>2009</v>
      </c>
      <c r="B721" s="15" t="s">
        <v>69</v>
      </c>
      <c r="C721" s="16">
        <v>1</v>
      </c>
      <c r="D721" s="80">
        <v>9</v>
      </c>
      <c r="E721" s="15"/>
      <c r="F721" s="15" t="s">
        <v>70</v>
      </c>
      <c r="G721" s="18">
        <v>32</v>
      </c>
      <c r="H721" s="18">
        <v>0</v>
      </c>
      <c r="I721" s="18">
        <v>0</v>
      </c>
      <c r="J721" s="18">
        <v>0</v>
      </c>
      <c r="K721" s="54">
        <v>0</v>
      </c>
      <c r="L721" s="54">
        <v>0</v>
      </c>
      <c r="M721" s="16">
        <v>0</v>
      </c>
      <c r="N721" s="18">
        <v>0</v>
      </c>
      <c r="O721" s="16">
        <v>0</v>
      </c>
      <c r="P721" s="16">
        <v>0</v>
      </c>
      <c r="Q721" s="54">
        <v>7</v>
      </c>
      <c r="R721" s="18">
        <v>0</v>
      </c>
      <c r="S721" s="54">
        <v>0</v>
      </c>
      <c r="T721" s="16">
        <v>0</v>
      </c>
      <c r="U721" s="16">
        <v>0</v>
      </c>
      <c r="V721" s="18">
        <v>0</v>
      </c>
      <c r="W721" s="16">
        <v>0</v>
      </c>
      <c r="X721" s="54">
        <v>0</v>
      </c>
      <c r="Y721" s="54">
        <v>0</v>
      </c>
      <c r="Z721" s="52">
        <v>0</v>
      </c>
      <c r="AA721" s="18">
        <v>0</v>
      </c>
      <c r="AB721" s="16">
        <v>0</v>
      </c>
      <c r="AC721" s="16">
        <v>0</v>
      </c>
      <c r="AD721" s="18">
        <v>0</v>
      </c>
      <c r="AE721" s="18">
        <v>1</v>
      </c>
      <c r="AF721" s="18">
        <v>0</v>
      </c>
      <c r="AG721" s="18">
        <v>0</v>
      </c>
      <c r="AH721" s="18">
        <v>0</v>
      </c>
      <c r="AI721" s="18">
        <v>0</v>
      </c>
      <c r="AJ721" s="18">
        <v>0</v>
      </c>
      <c r="AK721" s="18">
        <v>0</v>
      </c>
      <c r="AL721" s="18"/>
      <c r="AM721" s="16">
        <v>0</v>
      </c>
      <c r="AN721" s="18">
        <v>0</v>
      </c>
      <c r="AO721" s="18">
        <v>0</v>
      </c>
      <c r="AP721" s="18">
        <v>0</v>
      </c>
      <c r="AQ721" s="18">
        <v>0</v>
      </c>
      <c r="AR721" s="18">
        <v>0</v>
      </c>
      <c r="AS721" s="18">
        <v>0</v>
      </c>
      <c r="AT721" s="10">
        <v>0</v>
      </c>
      <c r="AU721" s="16">
        <v>0</v>
      </c>
      <c r="AV721" s="56">
        <v>0</v>
      </c>
      <c r="AW721" s="16">
        <v>0</v>
      </c>
      <c r="AX721" s="16">
        <v>0</v>
      </c>
      <c r="AY721" s="18">
        <v>0</v>
      </c>
      <c r="AZ721" s="18">
        <v>0</v>
      </c>
      <c r="BA721" s="16">
        <v>0</v>
      </c>
      <c r="BB721" s="17">
        <f t="shared" si="12"/>
        <v>8</v>
      </c>
      <c r="BD721" s="18">
        <v>0</v>
      </c>
    </row>
    <row r="722" spans="1:56" x14ac:dyDescent="0.3">
      <c r="A722" s="15">
        <v>2009</v>
      </c>
      <c r="B722" s="15" t="s">
        <v>69</v>
      </c>
      <c r="C722" s="16">
        <v>1</v>
      </c>
      <c r="D722" s="80">
        <v>10</v>
      </c>
      <c r="E722" s="15"/>
      <c r="F722" s="15" t="s">
        <v>70</v>
      </c>
      <c r="G722" s="18">
        <v>29.7</v>
      </c>
      <c r="H722" s="18">
        <v>0</v>
      </c>
      <c r="I722" s="18">
        <v>0</v>
      </c>
      <c r="J722" s="18">
        <v>0</v>
      </c>
      <c r="K722" s="54">
        <v>0</v>
      </c>
      <c r="L722" s="54">
        <v>0</v>
      </c>
      <c r="M722" s="16">
        <v>0</v>
      </c>
      <c r="N722" s="18">
        <v>0</v>
      </c>
      <c r="O722" s="16">
        <v>0</v>
      </c>
      <c r="P722" s="16">
        <v>0</v>
      </c>
      <c r="Q722" s="54">
        <v>0</v>
      </c>
      <c r="R722" s="18">
        <v>0</v>
      </c>
      <c r="S722" s="54">
        <v>0</v>
      </c>
      <c r="T722" s="16">
        <v>0</v>
      </c>
      <c r="U722" s="16">
        <v>0</v>
      </c>
      <c r="V722" s="18">
        <v>0</v>
      </c>
      <c r="W722" s="16">
        <v>0</v>
      </c>
      <c r="X722" s="54">
        <v>0</v>
      </c>
      <c r="Y722" s="54">
        <v>0</v>
      </c>
      <c r="Z722" s="52">
        <v>0</v>
      </c>
      <c r="AA722" s="18">
        <v>0</v>
      </c>
      <c r="AB722" s="16">
        <v>0</v>
      </c>
      <c r="AC722" s="16">
        <v>0</v>
      </c>
      <c r="AD722" s="18">
        <v>0</v>
      </c>
      <c r="AE722" s="18">
        <v>1</v>
      </c>
      <c r="AF722" s="18">
        <v>0</v>
      </c>
      <c r="AG722" s="18">
        <v>0</v>
      </c>
      <c r="AH722" s="18">
        <v>0</v>
      </c>
      <c r="AI722" s="18">
        <v>0</v>
      </c>
      <c r="AJ722" s="18">
        <v>0</v>
      </c>
      <c r="AK722" s="18">
        <v>0</v>
      </c>
      <c r="AL722" s="18"/>
      <c r="AM722" s="16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  <c r="AT722" s="10">
        <v>0</v>
      </c>
      <c r="AU722" s="16">
        <v>0</v>
      </c>
      <c r="AV722" s="56">
        <v>0</v>
      </c>
      <c r="AW722" s="16">
        <v>0</v>
      </c>
      <c r="AX722" s="16">
        <v>0</v>
      </c>
      <c r="AY722" s="18">
        <v>0</v>
      </c>
      <c r="AZ722" s="18">
        <v>0</v>
      </c>
      <c r="BA722" s="16">
        <v>0</v>
      </c>
      <c r="BB722" s="17">
        <f t="shared" si="12"/>
        <v>1</v>
      </c>
      <c r="BD722" s="18">
        <v>0</v>
      </c>
    </row>
    <row r="723" spans="1:56" x14ac:dyDescent="0.3">
      <c r="A723" s="15">
        <v>2009</v>
      </c>
      <c r="B723" s="15" t="s">
        <v>69</v>
      </c>
      <c r="C723" s="16">
        <v>1</v>
      </c>
      <c r="D723" s="80">
        <v>11</v>
      </c>
      <c r="E723" s="15"/>
      <c r="F723" s="15" t="s">
        <v>70</v>
      </c>
      <c r="G723" s="18">
        <v>27.9</v>
      </c>
      <c r="H723" s="18">
        <v>0</v>
      </c>
      <c r="I723" s="18">
        <v>0</v>
      </c>
      <c r="J723" s="18">
        <v>0</v>
      </c>
      <c r="K723" s="54">
        <v>0</v>
      </c>
      <c r="L723" s="54">
        <v>0</v>
      </c>
      <c r="M723" s="16">
        <v>0</v>
      </c>
      <c r="N723" s="18">
        <v>0</v>
      </c>
      <c r="O723" s="16">
        <v>0</v>
      </c>
      <c r="P723" s="16">
        <v>0</v>
      </c>
      <c r="Q723" s="54">
        <v>3</v>
      </c>
      <c r="R723" s="18">
        <v>0</v>
      </c>
      <c r="S723" s="54">
        <v>0</v>
      </c>
      <c r="T723" s="16">
        <v>0</v>
      </c>
      <c r="U723" s="16">
        <v>0</v>
      </c>
      <c r="V723" s="18">
        <v>0</v>
      </c>
      <c r="W723" s="16">
        <v>0</v>
      </c>
      <c r="X723" s="54">
        <v>0</v>
      </c>
      <c r="Y723" s="54">
        <v>0</v>
      </c>
      <c r="Z723" s="52">
        <v>0</v>
      </c>
      <c r="AA723" s="18">
        <v>0</v>
      </c>
      <c r="AB723" s="16">
        <v>0</v>
      </c>
      <c r="AC723" s="16">
        <v>0</v>
      </c>
      <c r="AD723" s="18">
        <v>0</v>
      </c>
      <c r="AE723" s="18">
        <v>1</v>
      </c>
      <c r="AF723" s="18">
        <v>0</v>
      </c>
      <c r="AG723" s="18">
        <v>0</v>
      </c>
      <c r="AH723" s="18">
        <v>3</v>
      </c>
      <c r="AI723" s="18">
        <v>0</v>
      </c>
      <c r="AJ723" s="18">
        <v>0</v>
      </c>
      <c r="AK723" s="18">
        <v>0</v>
      </c>
      <c r="AL723" s="18"/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8">
        <v>0</v>
      </c>
      <c r="AS723" s="18">
        <v>0</v>
      </c>
      <c r="AT723" s="10">
        <v>0</v>
      </c>
      <c r="AU723" s="16">
        <v>0</v>
      </c>
      <c r="AV723" s="56">
        <v>0</v>
      </c>
      <c r="AW723" s="16">
        <v>0</v>
      </c>
      <c r="AX723" s="16">
        <v>0</v>
      </c>
      <c r="AY723" s="18">
        <v>0</v>
      </c>
      <c r="AZ723" s="18">
        <v>0</v>
      </c>
      <c r="BA723" s="16">
        <v>0</v>
      </c>
      <c r="BB723" s="17">
        <f t="shared" si="12"/>
        <v>7</v>
      </c>
      <c r="BD723" s="18">
        <v>0</v>
      </c>
    </row>
    <row r="724" spans="1:56" x14ac:dyDescent="0.3">
      <c r="A724" s="15">
        <v>2009</v>
      </c>
      <c r="B724" s="15" t="s">
        <v>69</v>
      </c>
      <c r="C724" s="16">
        <v>1</v>
      </c>
      <c r="D724" s="80">
        <v>12</v>
      </c>
      <c r="F724" s="15" t="s">
        <v>70</v>
      </c>
      <c r="G724" s="18">
        <v>26.7</v>
      </c>
      <c r="H724" s="19">
        <v>0</v>
      </c>
      <c r="I724" s="19">
        <v>0</v>
      </c>
      <c r="J724" s="19">
        <v>0</v>
      </c>
      <c r="K724" s="54">
        <v>0</v>
      </c>
      <c r="L724" s="57">
        <v>0</v>
      </c>
      <c r="M724" s="16">
        <v>0</v>
      </c>
      <c r="N724" s="19">
        <v>0</v>
      </c>
      <c r="O724" s="16">
        <v>0</v>
      </c>
      <c r="P724" s="16">
        <v>0</v>
      </c>
      <c r="Q724" s="57">
        <v>1</v>
      </c>
      <c r="R724" s="19">
        <v>0</v>
      </c>
      <c r="S724" s="57">
        <v>0</v>
      </c>
      <c r="T724" s="16">
        <v>0</v>
      </c>
      <c r="U724" s="16">
        <v>0</v>
      </c>
      <c r="V724" s="19">
        <v>0</v>
      </c>
      <c r="W724" s="16">
        <v>0</v>
      </c>
      <c r="X724" s="57">
        <v>0</v>
      </c>
      <c r="Y724" s="57">
        <v>0</v>
      </c>
      <c r="Z724" s="52">
        <v>0</v>
      </c>
      <c r="AA724" s="19">
        <v>0</v>
      </c>
      <c r="AB724" s="16">
        <v>0</v>
      </c>
      <c r="AC724" s="16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19">
        <v>0</v>
      </c>
      <c r="AL724" s="19"/>
      <c r="AM724" s="19">
        <v>0</v>
      </c>
      <c r="AN724" s="19">
        <v>0</v>
      </c>
      <c r="AO724" s="19">
        <v>0</v>
      </c>
      <c r="AP724" s="19">
        <v>0</v>
      </c>
      <c r="AQ724" s="19">
        <v>0</v>
      </c>
      <c r="AR724" s="19">
        <v>0</v>
      </c>
      <c r="AS724" s="19">
        <v>0</v>
      </c>
      <c r="AT724" s="10">
        <v>0</v>
      </c>
      <c r="AU724" s="16">
        <v>0</v>
      </c>
      <c r="AV724" s="56">
        <v>0</v>
      </c>
      <c r="AW724" s="16">
        <v>0</v>
      </c>
      <c r="AX724" s="16">
        <v>0</v>
      </c>
      <c r="AY724" s="19">
        <v>0</v>
      </c>
      <c r="AZ724" s="19">
        <v>0</v>
      </c>
      <c r="BA724" s="16">
        <v>0</v>
      </c>
      <c r="BB724" s="17">
        <f t="shared" si="12"/>
        <v>1</v>
      </c>
      <c r="BD724" s="19">
        <v>0</v>
      </c>
    </row>
    <row r="725" spans="1:56" x14ac:dyDescent="0.3">
      <c r="A725" s="15">
        <v>2009</v>
      </c>
      <c r="B725" s="15" t="s">
        <v>69</v>
      </c>
      <c r="C725" s="16">
        <v>1</v>
      </c>
      <c r="D725" s="80">
        <v>13</v>
      </c>
      <c r="F725" s="15" t="s">
        <v>70</v>
      </c>
      <c r="G725" s="18">
        <v>25.8</v>
      </c>
      <c r="H725" s="18">
        <v>0</v>
      </c>
      <c r="I725" s="18">
        <v>0</v>
      </c>
      <c r="J725" s="18">
        <v>0</v>
      </c>
      <c r="K725" s="54">
        <v>0</v>
      </c>
      <c r="L725" s="54">
        <v>0</v>
      </c>
      <c r="M725" s="16">
        <v>0</v>
      </c>
      <c r="N725" s="18">
        <v>0</v>
      </c>
      <c r="O725" s="16">
        <v>0</v>
      </c>
      <c r="P725" s="16">
        <v>0</v>
      </c>
      <c r="Q725" s="54">
        <v>0</v>
      </c>
      <c r="R725" s="18">
        <v>0</v>
      </c>
      <c r="S725" s="54">
        <v>0</v>
      </c>
      <c r="T725" s="16">
        <v>0</v>
      </c>
      <c r="U725" s="16">
        <v>0</v>
      </c>
      <c r="V725" s="18">
        <v>0</v>
      </c>
      <c r="W725" s="16">
        <v>0</v>
      </c>
      <c r="X725" s="54">
        <v>0</v>
      </c>
      <c r="Y725" s="54">
        <v>0</v>
      </c>
      <c r="Z725" s="52">
        <v>0</v>
      </c>
      <c r="AA725" s="18">
        <v>0</v>
      </c>
      <c r="AB725" s="16">
        <v>0</v>
      </c>
      <c r="AC725" s="16">
        <v>0</v>
      </c>
      <c r="AD725" s="18">
        <v>0</v>
      </c>
      <c r="AE725" s="18">
        <v>2</v>
      </c>
      <c r="AF725" s="18">
        <v>0</v>
      </c>
      <c r="AG725" s="18">
        <v>0</v>
      </c>
      <c r="AH725" s="18">
        <v>0</v>
      </c>
      <c r="AI725" s="18">
        <v>0</v>
      </c>
      <c r="AJ725" s="18">
        <v>0</v>
      </c>
      <c r="AK725" s="18">
        <v>0</v>
      </c>
      <c r="AL725" s="18"/>
      <c r="AM725" s="18">
        <v>0</v>
      </c>
      <c r="AN725" s="18">
        <v>0</v>
      </c>
      <c r="AO725" s="18">
        <v>0</v>
      </c>
      <c r="AP725" s="18">
        <v>0</v>
      </c>
      <c r="AQ725" s="18">
        <v>0</v>
      </c>
      <c r="AR725" s="18">
        <v>0</v>
      </c>
      <c r="AS725" s="18">
        <v>0</v>
      </c>
      <c r="AT725" s="10">
        <v>0</v>
      </c>
      <c r="AU725" s="16">
        <v>0</v>
      </c>
      <c r="AV725" s="56">
        <v>0</v>
      </c>
      <c r="AW725" s="16">
        <v>0</v>
      </c>
      <c r="AX725" s="16">
        <v>0</v>
      </c>
      <c r="AY725" s="18">
        <v>0</v>
      </c>
      <c r="AZ725" s="18">
        <v>0</v>
      </c>
      <c r="BA725" s="16">
        <v>0</v>
      </c>
      <c r="BB725" s="17">
        <f t="shared" si="12"/>
        <v>2</v>
      </c>
      <c r="BD725" s="18">
        <v>0</v>
      </c>
    </row>
    <row r="726" spans="1:56" x14ac:dyDescent="0.3">
      <c r="A726" s="15">
        <v>2009</v>
      </c>
      <c r="B726" s="15" t="s">
        <v>69</v>
      </c>
      <c r="C726" s="16">
        <v>1</v>
      </c>
      <c r="D726" s="80">
        <v>14</v>
      </c>
      <c r="F726" s="15" t="s">
        <v>70</v>
      </c>
      <c r="G726" s="18">
        <v>25.8</v>
      </c>
      <c r="H726" s="18">
        <v>0</v>
      </c>
      <c r="I726" s="18">
        <v>0</v>
      </c>
      <c r="J726" s="18">
        <v>0</v>
      </c>
      <c r="K726" s="54">
        <v>0</v>
      </c>
      <c r="L726" s="54">
        <v>1</v>
      </c>
      <c r="M726" s="16">
        <v>0</v>
      </c>
      <c r="N726" s="18">
        <v>0</v>
      </c>
      <c r="O726" s="16">
        <v>0</v>
      </c>
      <c r="P726" s="16">
        <v>0</v>
      </c>
      <c r="Q726" s="54">
        <v>0</v>
      </c>
      <c r="R726" s="18">
        <v>0</v>
      </c>
      <c r="S726" s="54">
        <v>0</v>
      </c>
      <c r="T726" s="16">
        <v>0</v>
      </c>
      <c r="U726" s="16">
        <v>0</v>
      </c>
      <c r="V726" s="18">
        <v>0</v>
      </c>
      <c r="W726" s="16">
        <v>0</v>
      </c>
      <c r="X726" s="54">
        <v>2</v>
      </c>
      <c r="Y726" s="54">
        <v>0</v>
      </c>
      <c r="Z726" s="52">
        <v>0</v>
      </c>
      <c r="AA726" s="18">
        <v>0</v>
      </c>
      <c r="AB726" s="16">
        <v>0</v>
      </c>
      <c r="AC726" s="16">
        <v>0</v>
      </c>
      <c r="AD726" s="18">
        <v>0</v>
      </c>
      <c r="AE726" s="18">
        <v>2</v>
      </c>
      <c r="AF726" s="18">
        <v>0</v>
      </c>
      <c r="AG726" s="18">
        <v>0</v>
      </c>
      <c r="AH726" s="18">
        <v>0</v>
      </c>
      <c r="AI726" s="18">
        <v>0</v>
      </c>
      <c r="AJ726" s="18">
        <v>0</v>
      </c>
      <c r="AK726" s="18">
        <v>0</v>
      </c>
      <c r="AL726" s="18"/>
      <c r="AM726" s="18">
        <v>0</v>
      </c>
      <c r="AN726" s="18">
        <v>0</v>
      </c>
      <c r="AO726" s="18">
        <v>0</v>
      </c>
      <c r="AP726" s="18">
        <v>0</v>
      </c>
      <c r="AQ726" s="18">
        <v>0</v>
      </c>
      <c r="AR726" s="18">
        <v>0</v>
      </c>
      <c r="AS726" s="18">
        <v>0</v>
      </c>
      <c r="AT726" s="10">
        <v>0</v>
      </c>
      <c r="AU726" s="16">
        <v>0</v>
      </c>
      <c r="AV726" s="56">
        <v>0</v>
      </c>
      <c r="AW726" s="16">
        <v>0</v>
      </c>
      <c r="AX726" s="16">
        <v>0</v>
      </c>
      <c r="AY726" s="18">
        <v>0</v>
      </c>
      <c r="AZ726" s="18">
        <v>3</v>
      </c>
      <c r="BA726" s="16">
        <v>0</v>
      </c>
      <c r="BB726" s="17">
        <f t="shared" si="12"/>
        <v>8</v>
      </c>
      <c r="BD726" s="18">
        <v>0</v>
      </c>
    </row>
    <row r="727" spans="1:56" x14ac:dyDescent="0.3">
      <c r="A727" s="15">
        <v>2009</v>
      </c>
      <c r="B727" s="15" t="s">
        <v>69</v>
      </c>
      <c r="C727" s="16">
        <v>1</v>
      </c>
      <c r="D727" s="80">
        <v>15</v>
      </c>
      <c r="F727" s="15" t="s">
        <v>70</v>
      </c>
      <c r="G727" s="18">
        <v>24.3</v>
      </c>
      <c r="H727" s="18">
        <v>0</v>
      </c>
      <c r="I727" s="18">
        <v>0</v>
      </c>
      <c r="J727" s="18">
        <v>0</v>
      </c>
      <c r="K727" s="54">
        <v>0</v>
      </c>
      <c r="L727" s="54">
        <v>0</v>
      </c>
      <c r="M727" s="16">
        <v>0</v>
      </c>
      <c r="N727" s="18">
        <v>0</v>
      </c>
      <c r="O727" s="16">
        <v>0</v>
      </c>
      <c r="P727" s="16">
        <v>0</v>
      </c>
      <c r="Q727" s="54">
        <v>2</v>
      </c>
      <c r="R727" s="18">
        <v>0</v>
      </c>
      <c r="S727" s="54">
        <v>0</v>
      </c>
      <c r="T727" s="16">
        <v>0</v>
      </c>
      <c r="U727" s="16">
        <v>0</v>
      </c>
      <c r="V727" s="18">
        <v>0</v>
      </c>
      <c r="W727" s="16">
        <v>0</v>
      </c>
      <c r="X727" s="54">
        <v>0</v>
      </c>
      <c r="Y727" s="54">
        <v>0</v>
      </c>
      <c r="Z727" s="52">
        <v>0</v>
      </c>
      <c r="AA727" s="18">
        <v>0</v>
      </c>
      <c r="AB727" s="16">
        <v>0</v>
      </c>
      <c r="AC727" s="16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  <c r="AI727" s="18">
        <v>0</v>
      </c>
      <c r="AJ727" s="18">
        <v>0</v>
      </c>
      <c r="AK727" s="18">
        <v>0</v>
      </c>
      <c r="AL727" s="18"/>
      <c r="AM727" s="18">
        <v>1</v>
      </c>
      <c r="AN727" s="18">
        <v>0</v>
      </c>
      <c r="AO727" s="18">
        <v>0</v>
      </c>
      <c r="AP727" s="18">
        <v>0</v>
      </c>
      <c r="AQ727" s="18">
        <v>0</v>
      </c>
      <c r="AR727" s="18">
        <v>0</v>
      </c>
      <c r="AS727" s="18">
        <v>0</v>
      </c>
      <c r="AT727" s="10">
        <v>0</v>
      </c>
      <c r="AU727" s="16">
        <v>0</v>
      </c>
      <c r="AV727" s="56">
        <v>0</v>
      </c>
      <c r="AW727" s="16">
        <v>0</v>
      </c>
      <c r="AX727" s="16">
        <v>0</v>
      </c>
      <c r="AY727" s="18">
        <v>0</v>
      </c>
      <c r="AZ727" s="18">
        <v>1</v>
      </c>
      <c r="BA727" s="16">
        <v>0</v>
      </c>
      <c r="BB727" s="17">
        <f t="shared" si="12"/>
        <v>4</v>
      </c>
      <c r="BD727" s="18">
        <v>0</v>
      </c>
    </row>
    <row r="728" spans="1:56" x14ac:dyDescent="0.3">
      <c r="A728" s="15">
        <v>2009</v>
      </c>
      <c r="B728" s="15" t="s">
        <v>69</v>
      </c>
      <c r="C728" s="16">
        <v>1</v>
      </c>
      <c r="D728" s="80">
        <v>16</v>
      </c>
      <c r="F728" s="15" t="s">
        <v>70</v>
      </c>
      <c r="G728" s="18">
        <v>24.3</v>
      </c>
      <c r="H728" s="18">
        <v>0</v>
      </c>
      <c r="I728" s="18">
        <v>0</v>
      </c>
      <c r="J728" s="18">
        <v>0</v>
      </c>
      <c r="K728" s="54">
        <v>0</v>
      </c>
      <c r="L728" s="54">
        <v>0</v>
      </c>
      <c r="M728" s="16">
        <v>0</v>
      </c>
      <c r="N728" s="18">
        <v>0</v>
      </c>
      <c r="O728" s="16">
        <v>0</v>
      </c>
      <c r="P728" s="16">
        <v>0</v>
      </c>
      <c r="Q728" s="54">
        <v>2</v>
      </c>
      <c r="R728" s="18">
        <v>0</v>
      </c>
      <c r="S728" s="54">
        <v>0</v>
      </c>
      <c r="T728" s="16">
        <v>0</v>
      </c>
      <c r="U728" s="16">
        <v>0</v>
      </c>
      <c r="V728" s="18">
        <v>0</v>
      </c>
      <c r="W728" s="16">
        <v>0</v>
      </c>
      <c r="X728" s="54">
        <v>0</v>
      </c>
      <c r="Y728" s="54">
        <v>0</v>
      </c>
      <c r="Z728" s="52">
        <v>0</v>
      </c>
      <c r="AA728" s="18">
        <v>0</v>
      </c>
      <c r="AB728" s="16">
        <v>0</v>
      </c>
      <c r="AC728" s="16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  <c r="AI728" s="18">
        <v>0</v>
      </c>
      <c r="AJ728" s="18">
        <v>0</v>
      </c>
      <c r="AK728" s="18">
        <v>0</v>
      </c>
      <c r="AL728" s="18"/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  <c r="AT728" s="10">
        <v>0</v>
      </c>
      <c r="AU728" s="16">
        <v>0</v>
      </c>
      <c r="AV728" s="56">
        <v>0</v>
      </c>
      <c r="AW728" s="16">
        <v>0</v>
      </c>
      <c r="AX728" s="16">
        <v>0</v>
      </c>
      <c r="AY728" s="18">
        <v>0</v>
      </c>
      <c r="AZ728" s="18">
        <v>0</v>
      </c>
      <c r="BA728" s="16">
        <v>0</v>
      </c>
      <c r="BB728" s="17">
        <f t="shared" si="12"/>
        <v>2</v>
      </c>
      <c r="BD728" s="18">
        <v>0</v>
      </c>
    </row>
    <row r="729" spans="1:56" x14ac:dyDescent="0.3">
      <c r="A729" s="15">
        <v>2009</v>
      </c>
      <c r="B729" s="15" t="s">
        <v>69</v>
      </c>
      <c r="C729" s="16">
        <v>1</v>
      </c>
      <c r="D729" s="80">
        <v>17</v>
      </c>
      <c r="F729" s="15" t="s">
        <v>70</v>
      </c>
      <c r="G729" s="18">
        <v>24</v>
      </c>
      <c r="H729" s="18">
        <v>0</v>
      </c>
      <c r="I729" s="18">
        <v>0</v>
      </c>
      <c r="J729" s="18">
        <v>0</v>
      </c>
      <c r="K729" s="54">
        <v>0</v>
      </c>
      <c r="L729" s="54">
        <v>0</v>
      </c>
      <c r="M729" s="16">
        <v>0</v>
      </c>
      <c r="N729" s="18">
        <v>0</v>
      </c>
      <c r="O729" s="16">
        <v>0</v>
      </c>
      <c r="P729" s="16">
        <v>0</v>
      </c>
      <c r="Q729" s="54">
        <v>1</v>
      </c>
      <c r="R729" s="18">
        <v>0</v>
      </c>
      <c r="S729" s="54">
        <v>0</v>
      </c>
      <c r="T729" s="16">
        <v>0</v>
      </c>
      <c r="U729" s="16">
        <v>0</v>
      </c>
      <c r="V729" s="18">
        <v>0</v>
      </c>
      <c r="W729" s="16">
        <v>0</v>
      </c>
      <c r="X729" s="54">
        <v>0</v>
      </c>
      <c r="Y729" s="54">
        <v>0</v>
      </c>
      <c r="Z729" s="52">
        <v>0</v>
      </c>
      <c r="AA729" s="18">
        <v>0</v>
      </c>
      <c r="AB729" s="16">
        <v>0</v>
      </c>
      <c r="AC729" s="16">
        <v>0</v>
      </c>
      <c r="AD729" s="18">
        <v>0</v>
      </c>
      <c r="AE729" s="18">
        <v>4</v>
      </c>
      <c r="AF729" s="18">
        <v>0</v>
      </c>
      <c r="AG729" s="18">
        <v>1</v>
      </c>
      <c r="AH729" s="18">
        <v>0</v>
      </c>
      <c r="AI729" s="18">
        <v>0</v>
      </c>
      <c r="AJ729" s="18">
        <v>0</v>
      </c>
      <c r="AK729" s="18">
        <v>0</v>
      </c>
      <c r="AL729" s="18"/>
      <c r="AM729" s="18">
        <v>1</v>
      </c>
      <c r="AN729" s="18">
        <v>0</v>
      </c>
      <c r="AO729" s="18">
        <v>0</v>
      </c>
      <c r="AP729" s="18">
        <v>0</v>
      </c>
      <c r="AQ729" s="18">
        <v>0</v>
      </c>
      <c r="AR729" s="18">
        <v>0</v>
      </c>
      <c r="AS729" s="18">
        <v>0</v>
      </c>
      <c r="AT729" s="10">
        <v>0</v>
      </c>
      <c r="AU729" s="16">
        <v>0</v>
      </c>
      <c r="AV729" s="56">
        <v>0</v>
      </c>
      <c r="AW729" s="16">
        <v>0</v>
      </c>
      <c r="AX729" s="16">
        <v>0</v>
      </c>
      <c r="AY729" s="18">
        <v>0</v>
      </c>
      <c r="AZ729" s="18">
        <v>1</v>
      </c>
      <c r="BA729" s="16">
        <v>0</v>
      </c>
      <c r="BB729" s="17">
        <f t="shared" si="12"/>
        <v>8</v>
      </c>
      <c r="BD729" s="18">
        <v>0</v>
      </c>
    </row>
    <row r="730" spans="1:56" x14ac:dyDescent="0.3">
      <c r="A730" s="15">
        <v>2009</v>
      </c>
      <c r="B730" s="15" t="s">
        <v>69</v>
      </c>
      <c r="C730" s="16">
        <v>1</v>
      </c>
      <c r="D730" s="80">
        <v>18</v>
      </c>
      <c r="F730" s="15" t="s">
        <v>70</v>
      </c>
      <c r="G730" s="18">
        <v>22.8</v>
      </c>
      <c r="H730" s="18">
        <v>0</v>
      </c>
      <c r="I730" s="18">
        <v>0</v>
      </c>
      <c r="J730" s="18">
        <v>0</v>
      </c>
      <c r="K730" s="54">
        <v>0</v>
      </c>
      <c r="L730" s="54">
        <v>0</v>
      </c>
      <c r="M730" s="16">
        <v>0</v>
      </c>
      <c r="N730" s="18">
        <v>0</v>
      </c>
      <c r="O730" s="16">
        <v>0</v>
      </c>
      <c r="P730" s="16">
        <v>0</v>
      </c>
      <c r="Q730" s="54">
        <v>1</v>
      </c>
      <c r="R730" s="18">
        <v>0</v>
      </c>
      <c r="S730" s="54">
        <v>0</v>
      </c>
      <c r="T730" s="16">
        <v>0</v>
      </c>
      <c r="U730" s="16">
        <v>0</v>
      </c>
      <c r="V730" s="18">
        <v>0</v>
      </c>
      <c r="W730" s="16">
        <v>0</v>
      </c>
      <c r="X730" s="54">
        <v>0</v>
      </c>
      <c r="Y730" s="54">
        <v>0</v>
      </c>
      <c r="Z730" s="52">
        <v>0</v>
      </c>
      <c r="AA730" s="18">
        <v>0</v>
      </c>
      <c r="AB730" s="16">
        <v>0</v>
      </c>
      <c r="AC730" s="16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  <c r="AI730" s="18">
        <v>0</v>
      </c>
      <c r="AJ730" s="18">
        <v>0</v>
      </c>
      <c r="AK730" s="18">
        <v>0</v>
      </c>
      <c r="AL730" s="18"/>
      <c r="AM730" s="18">
        <v>0</v>
      </c>
      <c r="AN730" s="18">
        <v>0</v>
      </c>
      <c r="AO730" s="18">
        <v>0</v>
      </c>
      <c r="AP730" s="18">
        <v>0</v>
      </c>
      <c r="AQ730" s="18">
        <v>0</v>
      </c>
      <c r="AR730" s="18">
        <v>0</v>
      </c>
      <c r="AS730" s="18">
        <v>0</v>
      </c>
      <c r="AT730" s="10">
        <v>0</v>
      </c>
      <c r="AU730" s="16">
        <v>0</v>
      </c>
      <c r="AV730" s="56">
        <v>0</v>
      </c>
      <c r="AW730" s="16">
        <v>0</v>
      </c>
      <c r="AX730" s="16">
        <v>0</v>
      </c>
      <c r="AY730" s="18">
        <v>0</v>
      </c>
      <c r="AZ730" s="18">
        <v>0</v>
      </c>
      <c r="BA730" s="16">
        <v>0</v>
      </c>
      <c r="BB730" s="17">
        <f t="shared" si="12"/>
        <v>1</v>
      </c>
      <c r="BD730" s="18">
        <v>0</v>
      </c>
    </row>
    <row r="731" spans="1:56" x14ac:dyDescent="0.3">
      <c r="A731" s="15">
        <v>2009</v>
      </c>
      <c r="B731" s="15" t="s">
        <v>69</v>
      </c>
      <c r="C731" s="16">
        <v>1</v>
      </c>
      <c r="D731" s="80">
        <v>19</v>
      </c>
      <c r="F731" s="15" t="s">
        <v>70</v>
      </c>
      <c r="G731" s="18">
        <v>21.9</v>
      </c>
      <c r="H731" s="18">
        <v>0</v>
      </c>
      <c r="I731" s="18">
        <v>0</v>
      </c>
      <c r="J731" s="18">
        <v>0</v>
      </c>
      <c r="K731" s="54">
        <v>0</v>
      </c>
      <c r="L731" s="54">
        <v>0</v>
      </c>
      <c r="M731" s="16">
        <v>0</v>
      </c>
      <c r="N731" s="18">
        <v>0</v>
      </c>
      <c r="O731" s="16">
        <v>0</v>
      </c>
      <c r="P731" s="16">
        <v>0</v>
      </c>
      <c r="Q731" s="54">
        <v>0</v>
      </c>
      <c r="R731" s="18">
        <v>0</v>
      </c>
      <c r="S731" s="54">
        <v>1</v>
      </c>
      <c r="T731" s="16">
        <v>0</v>
      </c>
      <c r="U731" s="16">
        <v>0</v>
      </c>
      <c r="V731" s="18">
        <v>0</v>
      </c>
      <c r="W731" s="16">
        <v>0</v>
      </c>
      <c r="X731" s="54">
        <v>1</v>
      </c>
      <c r="Y731" s="54">
        <v>0</v>
      </c>
      <c r="Z731" s="52">
        <v>0</v>
      </c>
      <c r="AA731" s="18">
        <v>0</v>
      </c>
      <c r="AB731" s="16">
        <v>0</v>
      </c>
      <c r="AC731" s="16">
        <v>0</v>
      </c>
      <c r="AD731" s="18">
        <v>0</v>
      </c>
      <c r="AE731" s="18">
        <v>2</v>
      </c>
      <c r="AF731" s="18">
        <v>0</v>
      </c>
      <c r="AG731" s="18">
        <v>0</v>
      </c>
      <c r="AH731" s="18">
        <v>0</v>
      </c>
      <c r="AI731" s="18">
        <v>0</v>
      </c>
      <c r="AJ731" s="18">
        <v>0</v>
      </c>
      <c r="AK731" s="18">
        <v>0</v>
      </c>
      <c r="AL731" s="18"/>
      <c r="AM731" s="18">
        <v>0</v>
      </c>
      <c r="AN731" s="18">
        <v>0</v>
      </c>
      <c r="AO731" s="18">
        <v>0</v>
      </c>
      <c r="AP731" s="18">
        <v>0</v>
      </c>
      <c r="AQ731" s="18">
        <v>0</v>
      </c>
      <c r="AR731" s="18">
        <v>0</v>
      </c>
      <c r="AS731" s="18">
        <v>0</v>
      </c>
      <c r="AT731" s="10">
        <v>0</v>
      </c>
      <c r="AU731" s="16">
        <v>0</v>
      </c>
      <c r="AV731" s="56">
        <v>0</v>
      </c>
      <c r="AW731" s="16">
        <v>0</v>
      </c>
      <c r="AX731" s="16">
        <v>0</v>
      </c>
      <c r="AY731" s="18">
        <v>0</v>
      </c>
      <c r="AZ731" s="18">
        <v>0</v>
      </c>
      <c r="BA731" s="16">
        <v>0</v>
      </c>
      <c r="BB731" s="17">
        <f t="shared" si="12"/>
        <v>4</v>
      </c>
      <c r="BD731" s="18">
        <v>0</v>
      </c>
    </row>
    <row r="732" spans="1:56" x14ac:dyDescent="0.3">
      <c r="A732" s="15">
        <v>2009</v>
      </c>
      <c r="B732" s="15" t="s">
        <v>69</v>
      </c>
      <c r="C732" s="16">
        <v>1</v>
      </c>
      <c r="D732" s="80">
        <v>20</v>
      </c>
      <c r="F732" s="15" t="s">
        <v>70</v>
      </c>
      <c r="G732" s="18">
        <v>22.8</v>
      </c>
      <c r="H732" s="18">
        <v>0</v>
      </c>
      <c r="I732" s="18">
        <v>0</v>
      </c>
      <c r="J732" s="18">
        <v>0</v>
      </c>
      <c r="K732" s="54">
        <v>0</v>
      </c>
      <c r="L732" s="54">
        <v>0</v>
      </c>
      <c r="M732" s="18">
        <v>0</v>
      </c>
      <c r="N732" s="18">
        <v>0</v>
      </c>
      <c r="O732" s="18">
        <v>0</v>
      </c>
      <c r="P732" s="16">
        <v>0</v>
      </c>
      <c r="Q732" s="54">
        <v>0</v>
      </c>
      <c r="R732" s="18">
        <v>0</v>
      </c>
      <c r="S732" s="54">
        <v>1</v>
      </c>
      <c r="T732" s="16">
        <v>0</v>
      </c>
      <c r="U732" s="16">
        <v>0</v>
      </c>
      <c r="V732" s="18">
        <v>0</v>
      </c>
      <c r="W732" s="16">
        <v>0</v>
      </c>
      <c r="X732" s="54">
        <v>0</v>
      </c>
      <c r="Y732" s="54">
        <v>0</v>
      </c>
      <c r="Z732" s="52">
        <v>0</v>
      </c>
      <c r="AA732" s="18">
        <v>0</v>
      </c>
      <c r="AB732" s="16">
        <v>0</v>
      </c>
      <c r="AC732" s="18">
        <v>0</v>
      </c>
      <c r="AD732" s="18">
        <v>0</v>
      </c>
      <c r="AE732" s="18">
        <v>2</v>
      </c>
      <c r="AF732" s="18">
        <v>0</v>
      </c>
      <c r="AG732" s="18">
        <v>0</v>
      </c>
      <c r="AH732" s="18">
        <v>0</v>
      </c>
      <c r="AI732" s="18">
        <v>0</v>
      </c>
      <c r="AJ732" s="18">
        <v>0</v>
      </c>
      <c r="AK732" s="18">
        <v>0</v>
      </c>
      <c r="AL732" s="18"/>
      <c r="AM732" s="18">
        <v>0</v>
      </c>
      <c r="AN732" s="18">
        <v>0</v>
      </c>
      <c r="AO732" s="18">
        <v>0</v>
      </c>
      <c r="AP732" s="18">
        <v>0</v>
      </c>
      <c r="AQ732" s="18">
        <v>0</v>
      </c>
      <c r="AR732" s="18">
        <v>0</v>
      </c>
      <c r="AS732" s="18">
        <v>0</v>
      </c>
      <c r="AT732" s="10">
        <v>0</v>
      </c>
      <c r="AU732" s="16">
        <v>0</v>
      </c>
      <c r="AV732" s="56">
        <v>0</v>
      </c>
      <c r="AW732" s="18">
        <v>0</v>
      </c>
      <c r="AX732" s="16">
        <v>0</v>
      </c>
      <c r="AY732" s="18">
        <v>0</v>
      </c>
      <c r="AZ732" s="18">
        <v>0</v>
      </c>
      <c r="BA732" s="16">
        <v>0</v>
      </c>
      <c r="BB732" s="17">
        <f t="shared" ref="BB732:BB765" si="13">SUM(H732:AZ732)</f>
        <v>3</v>
      </c>
      <c r="BD732" s="18">
        <v>0</v>
      </c>
    </row>
    <row r="733" spans="1:56" s="120" customFormat="1" x14ac:dyDescent="0.3">
      <c r="A733" s="142">
        <v>2009</v>
      </c>
      <c r="B733" s="142" t="s">
        <v>71</v>
      </c>
      <c r="C733" s="143">
        <v>1</v>
      </c>
      <c r="D733" s="144">
        <v>1</v>
      </c>
      <c r="F733" s="142" t="s">
        <v>70</v>
      </c>
      <c r="G733" s="145">
        <v>38.799999999999997</v>
      </c>
      <c r="H733" s="145">
        <v>0</v>
      </c>
      <c r="I733" s="145">
        <v>0</v>
      </c>
      <c r="J733" s="145">
        <v>0</v>
      </c>
      <c r="K733" s="145">
        <v>0</v>
      </c>
      <c r="L733" s="145">
        <v>1</v>
      </c>
      <c r="M733" s="143">
        <v>0</v>
      </c>
      <c r="N733" s="145">
        <v>0</v>
      </c>
      <c r="O733" s="143">
        <v>0</v>
      </c>
      <c r="P733" s="143">
        <v>0</v>
      </c>
      <c r="Q733" s="145">
        <v>0</v>
      </c>
      <c r="R733" s="145">
        <v>0</v>
      </c>
      <c r="S733" s="145">
        <v>0</v>
      </c>
      <c r="T733" s="143">
        <v>0</v>
      </c>
      <c r="U733" s="143">
        <v>0</v>
      </c>
      <c r="V733" s="145">
        <v>0</v>
      </c>
      <c r="W733" s="143">
        <v>0</v>
      </c>
      <c r="X733" s="145">
        <v>0</v>
      </c>
      <c r="Y733" s="145">
        <v>1</v>
      </c>
      <c r="Z733" s="135">
        <v>0</v>
      </c>
      <c r="AA733" s="145">
        <v>0</v>
      </c>
      <c r="AB733" s="143">
        <v>0</v>
      </c>
      <c r="AC733" s="143">
        <v>0</v>
      </c>
      <c r="AD733" s="145">
        <v>0</v>
      </c>
      <c r="AE733" s="145">
        <v>0</v>
      </c>
      <c r="AF733" s="145">
        <v>0</v>
      </c>
      <c r="AG733" s="145">
        <v>0</v>
      </c>
      <c r="AH733" s="145">
        <v>0</v>
      </c>
      <c r="AI733" s="145">
        <v>0</v>
      </c>
      <c r="AJ733" s="145">
        <v>0</v>
      </c>
      <c r="AK733" s="145">
        <v>0</v>
      </c>
      <c r="AL733" s="145"/>
      <c r="AM733" s="145">
        <v>0</v>
      </c>
      <c r="AN733" s="145">
        <v>0</v>
      </c>
      <c r="AO733" s="145">
        <v>0</v>
      </c>
      <c r="AP733" s="145">
        <v>0</v>
      </c>
      <c r="AQ733" s="145">
        <v>0</v>
      </c>
      <c r="AR733" s="145">
        <v>0</v>
      </c>
      <c r="AS733" s="145">
        <v>0</v>
      </c>
      <c r="AT733" s="10">
        <v>0</v>
      </c>
      <c r="AU733" s="143">
        <v>0</v>
      </c>
      <c r="AV733" s="143">
        <v>0</v>
      </c>
      <c r="AW733" s="143">
        <v>0</v>
      </c>
      <c r="AX733" s="143">
        <v>0</v>
      </c>
      <c r="AY733" s="145">
        <v>0</v>
      </c>
      <c r="AZ733" s="145">
        <v>0</v>
      </c>
      <c r="BA733" s="143">
        <v>0</v>
      </c>
      <c r="BB733" s="146">
        <f t="shared" si="13"/>
        <v>2</v>
      </c>
      <c r="BD733" s="145">
        <v>0</v>
      </c>
    </row>
    <row r="734" spans="1:56" x14ac:dyDescent="0.3">
      <c r="A734" s="15">
        <v>2009</v>
      </c>
      <c r="B734" s="15" t="s">
        <v>71</v>
      </c>
      <c r="C734" s="16">
        <v>1</v>
      </c>
      <c r="D734" s="80">
        <v>2</v>
      </c>
      <c r="F734" s="15" t="s">
        <v>70</v>
      </c>
      <c r="G734" s="18">
        <v>35.5</v>
      </c>
      <c r="H734" s="18">
        <v>0</v>
      </c>
      <c r="I734" s="18">
        <v>0</v>
      </c>
      <c r="J734" s="18">
        <v>0</v>
      </c>
      <c r="K734" s="54">
        <v>0</v>
      </c>
      <c r="L734" s="54">
        <v>0</v>
      </c>
      <c r="M734" s="16">
        <v>0</v>
      </c>
      <c r="N734" s="18">
        <v>0</v>
      </c>
      <c r="O734" s="16">
        <v>0</v>
      </c>
      <c r="P734" s="16">
        <v>0</v>
      </c>
      <c r="Q734" s="54">
        <v>0</v>
      </c>
      <c r="R734" s="18">
        <v>0</v>
      </c>
      <c r="S734" s="54">
        <v>0</v>
      </c>
      <c r="T734" s="16">
        <v>0</v>
      </c>
      <c r="U734" s="16">
        <v>0</v>
      </c>
      <c r="V734" s="18">
        <v>0</v>
      </c>
      <c r="W734" s="16">
        <v>0</v>
      </c>
      <c r="X734" s="54">
        <v>0</v>
      </c>
      <c r="Y734" s="54">
        <v>0</v>
      </c>
      <c r="Z734" s="52">
        <v>0</v>
      </c>
      <c r="AA734" s="18">
        <v>0</v>
      </c>
      <c r="AB734" s="16">
        <v>0</v>
      </c>
      <c r="AC734" s="16">
        <v>0</v>
      </c>
      <c r="AD734" s="18">
        <v>0</v>
      </c>
      <c r="AE734" s="18">
        <v>2</v>
      </c>
      <c r="AF734" s="18">
        <v>0</v>
      </c>
      <c r="AG734" s="18">
        <v>0</v>
      </c>
      <c r="AH734" s="18">
        <v>0</v>
      </c>
      <c r="AI734" s="18">
        <v>0</v>
      </c>
      <c r="AJ734" s="18">
        <v>0</v>
      </c>
      <c r="AK734" s="18">
        <v>0</v>
      </c>
      <c r="AL734" s="18"/>
      <c r="AM734" s="18">
        <v>0</v>
      </c>
      <c r="AN734" s="18">
        <v>0</v>
      </c>
      <c r="AO734" s="18">
        <v>0</v>
      </c>
      <c r="AP734" s="18">
        <v>0</v>
      </c>
      <c r="AQ734" s="18">
        <v>0</v>
      </c>
      <c r="AR734" s="18">
        <v>0</v>
      </c>
      <c r="AS734" s="18">
        <v>0</v>
      </c>
      <c r="AT734" s="10">
        <v>0</v>
      </c>
      <c r="AU734" s="16">
        <v>0</v>
      </c>
      <c r="AV734" s="56">
        <v>0</v>
      </c>
      <c r="AW734" s="16">
        <v>0</v>
      </c>
      <c r="AX734" s="16">
        <v>0</v>
      </c>
      <c r="AY734" s="18">
        <v>0</v>
      </c>
      <c r="AZ734" s="18">
        <v>0</v>
      </c>
      <c r="BA734" s="16">
        <v>0</v>
      </c>
      <c r="BB734" s="17">
        <f t="shared" si="13"/>
        <v>2</v>
      </c>
      <c r="BD734" s="18">
        <v>0</v>
      </c>
    </row>
    <row r="735" spans="1:56" x14ac:dyDescent="0.3">
      <c r="A735" s="15">
        <v>2009</v>
      </c>
      <c r="B735" s="15" t="s">
        <v>71</v>
      </c>
      <c r="C735" s="16">
        <v>1</v>
      </c>
      <c r="D735" s="80">
        <v>3</v>
      </c>
      <c r="F735" s="15" t="s">
        <v>70</v>
      </c>
      <c r="G735" s="18">
        <v>32</v>
      </c>
      <c r="H735" s="18">
        <v>0</v>
      </c>
      <c r="I735" s="18">
        <v>0</v>
      </c>
      <c r="J735" s="18">
        <v>0</v>
      </c>
      <c r="K735" s="54">
        <v>0</v>
      </c>
      <c r="L735" s="54">
        <v>0</v>
      </c>
      <c r="M735" s="16">
        <v>0</v>
      </c>
      <c r="N735" s="18">
        <v>0</v>
      </c>
      <c r="O735" s="16">
        <v>0</v>
      </c>
      <c r="P735" s="16">
        <v>0</v>
      </c>
      <c r="Q735" s="54">
        <v>0</v>
      </c>
      <c r="R735" s="18">
        <v>0</v>
      </c>
      <c r="S735" s="54">
        <v>0</v>
      </c>
      <c r="T735" s="16">
        <v>0</v>
      </c>
      <c r="U735" s="16">
        <v>0</v>
      </c>
      <c r="V735" s="18">
        <v>0</v>
      </c>
      <c r="W735" s="16">
        <v>0</v>
      </c>
      <c r="X735" s="54">
        <v>0</v>
      </c>
      <c r="Y735" s="54">
        <v>1</v>
      </c>
      <c r="Z735" s="52">
        <v>0</v>
      </c>
      <c r="AA735" s="18">
        <v>0</v>
      </c>
      <c r="AB735" s="16">
        <v>0</v>
      </c>
      <c r="AC735" s="16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  <c r="AI735" s="18">
        <v>0</v>
      </c>
      <c r="AJ735" s="18">
        <v>0</v>
      </c>
      <c r="AK735" s="18">
        <v>0</v>
      </c>
      <c r="AL735" s="18"/>
      <c r="AM735" s="18">
        <v>0</v>
      </c>
      <c r="AN735" s="18">
        <v>2</v>
      </c>
      <c r="AO735" s="18">
        <v>0</v>
      </c>
      <c r="AP735" s="18">
        <v>0</v>
      </c>
      <c r="AQ735" s="18">
        <v>0</v>
      </c>
      <c r="AR735" s="18">
        <v>0</v>
      </c>
      <c r="AS735" s="18">
        <v>0</v>
      </c>
      <c r="AT735" s="10">
        <v>0</v>
      </c>
      <c r="AU735" s="16">
        <v>0</v>
      </c>
      <c r="AV735" s="56">
        <v>0</v>
      </c>
      <c r="AW735" s="16">
        <v>0</v>
      </c>
      <c r="AX735" s="16">
        <v>0</v>
      </c>
      <c r="AY735" s="18">
        <v>0</v>
      </c>
      <c r="AZ735" s="18">
        <v>0</v>
      </c>
      <c r="BA735" s="16">
        <v>0</v>
      </c>
      <c r="BB735" s="17">
        <f t="shared" si="13"/>
        <v>3</v>
      </c>
      <c r="BD735" s="18">
        <v>0</v>
      </c>
    </row>
    <row r="736" spans="1:56" x14ac:dyDescent="0.3">
      <c r="A736" s="15">
        <v>2009</v>
      </c>
      <c r="B736" s="15" t="s">
        <v>71</v>
      </c>
      <c r="C736" s="16">
        <v>1</v>
      </c>
      <c r="D736" s="80">
        <v>4</v>
      </c>
      <c r="F736" s="15" t="s">
        <v>70</v>
      </c>
      <c r="G736" s="18">
        <v>28.6</v>
      </c>
      <c r="H736" s="18">
        <v>0</v>
      </c>
      <c r="I736" s="18">
        <v>0</v>
      </c>
      <c r="J736" s="18">
        <v>0</v>
      </c>
      <c r="K736" s="54">
        <v>0</v>
      </c>
      <c r="L736" s="54">
        <v>0</v>
      </c>
      <c r="M736" s="16">
        <v>0</v>
      </c>
      <c r="N736" s="18">
        <v>0</v>
      </c>
      <c r="O736" s="16">
        <v>0</v>
      </c>
      <c r="P736" s="16">
        <v>0</v>
      </c>
      <c r="Q736" s="54">
        <v>0</v>
      </c>
      <c r="R736" s="18">
        <v>0</v>
      </c>
      <c r="S736" s="54">
        <v>0</v>
      </c>
      <c r="T736" s="16">
        <v>0</v>
      </c>
      <c r="U736" s="16">
        <v>0</v>
      </c>
      <c r="V736" s="18">
        <v>0</v>
      </c>
      <c r="W736" s="16">
        <v>0</v>
      </c>
      <c r="X736" s="54">
        <v>0</v>
      </c>
      <c r="Y736" s="54">
        <v>0</v>
      </c>
      <c r="Z736" s="52">
        <v>0</v>
      </c>
      <c r="AA736" s="18">
        <v>0</v>
      </c>
      <c r="AB736" s="16">
        <v>0</v>
      </c>
      <c r="AC736" s="16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  <c r="AI736" s="18">
        <v>0</v>
      </c>
      <c r="AJ736" s="18">
        <v>0</v>
      </c>
      <c r="AK736" s="18">
        <v>0</v>
      </c>
      <c r="AL736" s="18"/>
      <c r="AM736" s="18">
        <v>0</v>
      </c>
      <c r="AN736" s="18">
        <v>0</v>
      </c>
      <c r="AO736" s="18">
        <v>0</v>
      </c>
      <c r="AP736" s="18">
        <v>0</v>
      </c>
      <c r="AQ736" s="18">
        <v>0</v>
      </c>
      <c r="AR736" s="18">
        <v>0</v>
      </c>
      <c r="AS736" s="18">
        <v>0</v>
      </c>
      <c r="AT736" s="10">
        <v>0</v>
      </c>
      <c r="AU736" s="16">
        <v>0</v>
      </c>
      <c r="AV736" s="56">
        <v>0</v>
      </c>
      <c r="AW736" s="16">
        <v>0</v>
      </c>
      <c r="AX736" s="16">
        <v>0</v>
      </c>
      <c r="AY736" s="18">
        <v>0</v>
      </c>
      <c r="AZ736" s="18">
        <v>0</v>
      </c>
      <c r="BA736" s="16">
        <v>0</v>
      </c>
      <c r="BB736" s="17">
        <f t="shared" si="13"/>
        <v>0</v>
      </c>
      <c r="BD736" s="18">
        <v>0</v>
      </c>
    </row>
    <row r="737" spans="1:56" x14ac:dyDescent="0.3">
      <c r="A737" s="15">
        <v>2009</v>
      </c>
      <c r="B737" s="15" t="s">
        <v>71</v>
      </c>
      <c r="C737" s="16">
        <v>1</v>
      </c>
      <c r="D737" s="80">
        <v>5</v>
      </c>
      <c r="F737" s="15" t="s">
        <v>70</v>
      </c>
      <c r="G737" s="18">
        <v>25.9</v>
      </c>
      <c r="H737" s="18">
        <v>0</v>
      </c>
      <c r="I737" s="18">
        <v>0</v>
      </c>
      <c r="J737" s="18">
        <v>0</v>
      </c>
      <c r="K737" s="54">
        <v>0</v>
      </c>
      <c r="L737" s="54">
        <v>0</v>
      </c>
      <c r="M737" s="16">
        <v>0</v>
      </c>
      <c r="N737" s="18">
        <v>0</v>
      </c>
      <c r="O737" s="16">
        <v>0</v>
      </c>
      <c r="P737" s="16">
        <v>0</v>
      </c>
      <c r="Q737" s="54">
        <v>0</v>
      </c>
      <c r="R737" s="18">
        <v>0</v>
      </c>
      <c r="S737" s="54">
        <v>0</v>
      </c>
      <c r="T737" s="16">
        <v>0</v>
      </c>
      <c r="U737" s="16">
        <v>0</v>
      </c>
      <c r="V737" s="18">
        <v>0</v>
      </c>
      <c r="W737" s="16">
        <v>0</v>
      </c>
      <c r="X737" s="54">
        <v>0</v>
      </c>
      <c r="Y737" s="54">
        <v>0</v>
      </c>
      <c r="Z737" s="52">
        <v>0</v>
      </c>
      <c r="AA737" s="18">
        <v>0</v>
      </c>
      <c r="AB737" s="16">
        <v>0</v>
      </c>
      <c r="AC737" s="16">
        <v>0</v>
      </c>
      <c r="AD737" s="18">
        <v>0</v>
      </c>
      <c r="AE737" s="18">
        <v>3</v>
      </c>
      <c r="AF737" s="18">
        <v>0</v>
      </c>
      <c r="AG737" s="18">
        <v>0</v>
      </c>
      <c r="AH737" s="18">
        <v>0</v>
      </c>
      <c r="AI737" s="18">
        <v>0</v>
      </c>
      <c r="AJ737" s="18">
        <v>0</v>
      </c>
      <c r="AK737" s="18">
        <v>0</v>
      </c>
      <c r="AL737" s="18"/>
      <c r="AM737" s="18">
        <v>0</v>
      </c>
      <c r="AN737" s="18">
        <v>0</v>
      </c>
      <c r="AO737" s="18">
        <v>0</v>
      </c>
      <c r="AP737" s="18">
        <v>0</v>
      </c>
      <c r="AQ737" s="18">
        <v>0</v>
      </c>
      <c r="AR737" s="18">
        <v>0</v>
      </c>
      <c r="AS737" s="18">
        <v>0</v>
      </c>
      <c r="AT737" s="10">
        <v>0</v>
      </c>
      <c r="AU737" s="16">
        <v>0</v>
      </c>
      <c r="AV737" s="56">
        <v>0</v>
      </c>
      <c r="AW737" s="16">
        <v>0</v>
      </c>
      <c r="AX737" s="16">
        <v>0</v>
      </c>
      <c r="AY737" s="18">
        <v>0</v>
      </c>
      <c r="AZ737" s="18">
        <v>0</v>
      </c>
      <c r="BA737" s="16">
        <v>0</v>
      </c>
      <c r="BB737" s="17">
        <f t="shared" si="13"/>
        <v>3</v>
      </c>
      <c r="BD737" s="18">
        <v>0</v>
      </c>
    </row>
    <row r="738" spans="1:56" x14ac:dyDescent="0.3">
      <c r="A738" s="15">
        <v>2009</v>
      </c>
      <c r="B738" s="15" t="s">
        <v>71</v>
      </c>
      <c r="C738" s="16">
        <v>1</v>
      </c>
      <c r="D738" s="80">
        <v>6</v>
      </c>
      <c r="F738" s="15" t="s">
        <v>70</v>
      </c>
      <c r="G738" s="18">
        <v>24.7</v>
      </c>
      <c r="H738" s="18">
        <v>0</v>
      </c>
      <c r="I738" s="18">
        <v>0</v>
      </c>
      <c r="J738" s="18">
        <v>0</v>
      </c>
      <c r="K738" s="54">
        <v>0</v>
      </c>
      <c r="L738" s="54">
        <v>0</v>
      </c>
      <c r="M738" s="16">
        <v>0</v>
      </c>
      <c r="N738" s="18">
        <v>0</v>
      </c>
      <c r="O738" s="16">
        <v>0</v>
      </c>
      <c r="P738" s="16">
        <v>0</v>
      </c>
      <c r="Q738" s="54">
        <v>0</v>
      </c>
      <c r="R738" s="18">
        <v>0</v>
      </c>
      <c r="S738" s="54">
        <v>0</v>
      </c>
      <c r="T738" s="16">
        <v>0</v>
      </c>
      <c r="U738" s="16">
        <v>0</v>
      </c>
      <c r="V738" s="18">
        <v>0</v>
      </c>
      <c r="W738" s="16">
        <v>0</v>
      </c>
      <c r="X738" s="54">
        <v>0</v>
      </c>
      <c r="Y738" s="54">
        <v>0</v>
      </c>
      <c r="Z738" s="52">
        <v>0</v>
      </c>
      <c r="AA738" s="18">
        <v>0</v>
      </c>
      <c r="AB738" s="16">
        <v>0</v>
      </c>
      <c r="AC738" s="16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  <c r="AI738" s="18">
        <v>0</v>
      </c>
      <c r="AJ738" s="18">
        <v>0</v>
      </c>
      <c r="AK738" s="18">
        <v>0</v>
      </c>
      <c r="AL738" s="18"/>
      <c r="AM738" s="18">
        <v>0</v>
      </c>
      <c r="AN738" s="18">
        <v>0</v>
      </c>
      <c r="AO738" s="18">
        <v>0</v>
      </c>
      <c r="AP738" s="18">
        <v>0</v>
      </c>
      <c r="AQ738" s="18">
        <v>0</v>
      </c>
      <c r="AR738" s="18">
        <v>0</v>
      </c>
      <c r="AS738" s="18">
        <v>0</v>
      </c>
      <c r="AT738" s="10">
        <v>0</v>
      </c>
      <c r="AU738" s="16">
        <v>0</v>
      </c>
      <c r="AV738" s="56">
        <v>0</v>
      </c>
      <c r="AW738" s="16">
        <v>0</v>
      </c>
      <c r="AX738" s="16">
        <v>0</v>
      </c>
      <c r="AY738" s="18">
        <v>0</v>
      </c>
      <c r="AZ738" s="18">
        <v>0</v>
      </c>
      <c r="BA738" s="16">
        <v>0</v>
      </c>
      <c r="BB738" s="17">
        <f t="shared" si="13"/>
        <v>0</v>
      </c>
      <c r="BD738" s="18">
        <v>0</v>
      </c>
    </row>
    <row r="739" spans="1:56" x14ac:dyDescent="0.3">
      <c r="A739" s="15">
        <v>2009</v>
      </c>
      <c r="B739" s="15" t="s">
        <v>71</v>
      </c>
      <c r="C739" s="16">
        <v>1</v>
      </c>
      <c r="D739" s="80">
        <v>7</v>
      </c>
      <c r="F739" s="15" t="s">
        <v>70</v>
      </c>
      <c r="G739" s="18">
        <v>33.5</v>
      </c>
      <c r="H739" s="18">
        <v>0</v>
      </c>
      <c r="I739" s="18">
        <v>0</v>
      </c>
      <c r="J739" s="18">
        <v>0</v>
      </c>
      <c r="K739" s="54">
        <v>0</v>
      </c>
      <c r="L739" s="54">
        <v>0</v>
      </c>
      <c r="M739" s="16">
        <v>0</v>
      </c>
      <c r="N739" s="18">
        <v>0</v>
      </c>
      <c r="O739" s="16">
        <v>0</v>
      </c>
      <c r="P739" s="16">
        <v>0</v>
      </c>
      <c r="Q739" s="54">
        <v>2</v>
      </c>
      <c r="R739" s="18">
        <v>0</v>
      </c>
      <c r="S739" s="54">
        <v>0</v>
      </c>
      <c r="T739" s="16">
        <v>0</v>
      </c>
      <c r="U739" s="16">
        <v>0</v>
      </c>
      <c r="V739" s="18">
        <v>0</v>
      </c>
      <c r="W739" s="16">
        <v>0</v>
      </c>
      <c r="X739" s="54">
        <v>0</v>
      </c>
      <c r="Y739" s="54">
        <v>0</v>
      </c>
      <c r="Z739" s="52">
        <v>0</v>
      </c>
      <c r="AA739" s="18">
        <v>0</v>
      </c>
      <c r="AB739" s="16">
        <v>0</v>
      </c>
      <c r="AC739" s="16">
        <v>0</v>
      </c>
      <c r="AD739" s="18">
        <v>0</v>
      </c>
      <c r="AE739" s="18">
        <v>1</v>
      </c>
      <c r="AF739" s="18">
        <v>0</v>
      </c>
      <c r="AG739" s="18">
        <v>0</v>
      </c>
      <c r="AH739" s="18">
        <v>0</v>
      </c>
      <c r="AI739" s="18">
        <v>0</v>
      </c>
      <c r="AJ739" s="18">
        <v>0</v>
      </c>
      <c r="AK739" s="18">
        <v>0</v>
      </c>
      <c r="AL739" s="18"/>
      <c r="AM739" s="18">
        <v>0</v>
      </c>
      <c r="AN739" s="18">
        <v>0</v>
      </c>
      <c r="AO739" s="18">
        <v>0</v>
      </c>
      <c r="AP739" s="18">
        <v>0</v>
      </c>
      <c r="AQ739" s="18">
        <v>0</v>
      </c>
      <c r="AR739" s="18">
        <v>0</v>
      </c>
      <c r="AS739" s="18">
        <v>0</v>
      </c>
      <c r="AT739" s="10">
        <v>0</v>
      </c>
      <c r="AU739" s="16">
        <v>0</v>
      </c>
      <c r="AV739" s="56">
        <v>0</v>
      </c>
      <c r="AW739" s="16">
        <v>0</v>
      </c>
      <c r="AX739" s="16">
        <v>0</v>
      </c>
      <c r="AY739" s="18">
        <v>0</v>
      </c>
      <c r="AZ739" s="18">
        <v>0</v>
      </c>
      <c r="BA739" s="16">
        <v>0</v>
      </c>
      <c r="BB739" s="17">
        <f t="shared" si="13"/>
        <v>3</v>
      </c>
      <c r="BD739" s="18">
        <v>0</v>
      </c>
    </row>
    <row r="740" spans="1:56" x14ac:dyDescent="0.3">
      <c r="A740" s="15">
        <v>2009</v>
      </c>
      <c r="B740" s="15" t="s">
        <v>71</v>
      </c>
      <c r="C740" s="16">
        <v>1</v>
      </c>
      <c r="D740" s="80">
        <v>8</v>
      </c>
      <c r="F740" s="15" t="s">
        <v>70</v>
      </c>
      <c r="G740" s="18">
        <v>32</v>
      </c>
      <c r="H740" s="18">
        <v>0</v>
      </c>
      <c r="I740" s="18">
        <v>0</v>
      </c>
      <c r="J740" s="18">
        <v>0</v>
      </c>
      <c r="K740" s="54">
        <v>0</v>
      </c>
      <c r="L740" s="54">
        <v>0</v>
      </c>
      <c r="M740" s="16">
        <v>0</v>
      </c>
      <c r="N740" s="18">
        <v>0</v>
      </c>
      <c r="O740" s="16">
        <v>0</v>
      </c>
      <c r="P740" s="16">
        <v>0</v>
      </c>
      <c r="Q740" s="54">
        <v>0</v>
      </c>
      <c r="R740" s="18">
        <v>0</v>
      </c>
      <c r="S740" s="54">
        <v>0</v>
      </c>
      <c r="T740" s="16">
        <v>0</v>
      </c>
      <c r="U740" s="16">
        <v>0</v>
      </c>
      <c r="V740" s="18">
        <v>0</v>
      </c>
      <c r="W740" s="16">
        <v>0</v>
      </c>
      <c r="X740" s="54">
        <v>1</v>
      </c>
      <c r="Y740" s="54">
        <v>0</v>
      </c>
      <c r="Z740" s="52">
        <v>0</v>
      </c>
      <c r="AA740" s="18">
        <v>0</v>
      </c>
      <c r="AB740" s="16">
        <v>0</v>
      </c>
      <c r="AC740" s="16">
        <v>0</v>
      </c>
      <c r="AD740" s="18">
        <v>0</v>
      </c>
      <c r="AE740" s="18">
        <v>1</v>
      </c>
      <c r="AF740" s="18">
        <v>0</v>
      </c>
      <c r="AG740" s="18">
        <v>1</v>
      </c>
      <c r="AH740" s="18">
        <v>0</v>
      </c>
      <c r="AI740" s="18">
        <v>0</v>
      </c>
      <c r="AJ740" s="18">
        <v>0</v>
      </c>
      <c r="AK740" s="18">
        <v>0</v>
      </c>
      <c r="AL740" s="18"/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  <c r="AT740" s="10">
        <v>0</v>
      </c>
      <c r="AU740" s="16">
        <v>0</v>
      </c>
      <c r="AV740" s="56">
        <v>0</v>
      </c>
      <c r="AW740" s="16">
        <v>0</v>
      </c>
      <c r="AX740" s="16">
        <v>0</v>
      </c>
      <c r="AY740" s="18">
        <v>0</v>
      </c>
      <c r="AZ740" s="18">
        <v>0</v>
      </c>
      <c r="BA740" s="16">
        <v>0</v>
      </c>
      <c r="BB740" s="17">
        <f t="shared" si="13"/>
        <v>3</v>
      </c>
      <c r="BD740" s="18">
        <v>0</v>
      </c>
    </row>
    <row r="741" spans="1:56" x14ac:dyDescent="0.3">
      <c r="A741" s="15">
        <v>2009</v>
      </c>
      <c r="B741" s="15" t="s">
        <v>71</v>
      </c>
      <c r="C741" s="16">
        <v>1</v>
      </c>
      <c r="D741" s="80">
        <v>9</v>
      </c>
      <c r="F741" s="15" t="s">
        <v>70</v>
      </c>
      <c r="G741" s="18">
        <v>32</v>
      </c>
      <c r="H741" s="18">
        <v>0</v>
      </c>
      <c r="I741" s="18">
        <v>0</v>
      </c>
      <c r="J741" s="18">
        <v>0</v>
      </c>
      <c r="K741" s="54">
        <v>0</v>
      </c>
      <c r="L741" s="54">
        <v>0</v>
      </c>
      <c r="M741" s="16">
        <v>0</v>
      </c>
      <c r="N741" s="18">
        <v>0</v>
      </c>
      <c r="O741" s="16">
        <v>0</v>
      </c>
      <c r="P741" s="16">
        <v>0</v>
      </c>
      <c r="Q741" s="54">
        <v>2</v>
      </c>
      <c r="R741" s="18">
        <v>0</v>
      </c>
      <c r="S741" s="54">
        <v>1</v>
      </c>
      <c r="T741" s="16">
        <v>0</v>
      </c>
      <c r="U741" s="16">
        <v>0</v>
      </c>
      <c r="V741" s="18">
        <v>0</v>
      </c>
      <c r="W741" s="16">
        <v>0</v>
      </c>
      <c r="X741" s="54">
        <v>0</v>
      </c>
      <c r="Y741" s="54">
        <v>0</v>
      </c>
      <c r="Z741" s="52">
        <v>0</v>
      </c>
      <c r="AA741" s="18">
        <v>0</v>
      </c>
      <c r="AB741" s="16">
        <v>0</v>
      </c>
      <c r="AC741" s="16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1</v>
      </c>
      <c r="AI741" s="18">
        <v>0</v>
      </c>
      <c r="AJ741" s="18">
        <v>0</v>
      </c>
      <c r="AK741" s="18">
        <v>0</v>
      </c>
      <c r="AL741" s="18"/>
      <c r="AM741" s="18">
        <v>0</v>
      </c>
      <c r="AN741" s="18">
        <v>0</v>
      </c>
      <c r="AO741" s="18">
        <v>0</v>
      </c>
      <c r="AP741" s="18">
        <v>0</v>
      </c>
      <c r="AQ741" s="18">
        <v>0</v>
      </c>
      <c r="AR741" s="18">
        <v>0</v>
      </c>
      <c r="AS741" s="18">
        <v>0</v>
      </c>
      <c r="AT741" s="10">
        <v>0</v>
      </c>
      <c r="AU741" s="16">
        <v>0</v>
      </c>
      <c r="AV741" s="56">
        <v>0</v>
      </c>
      <c r="AW741" s="16">
        <v>0</v>
      </c>
      <c r="AX741" s="16">
        <v>0</v>
      </c>
      <c r="AY741" s="18">
        <v>0</v>
      </c>
      <c r="AZ741" s="18">
        <v>0</v>
      </c>
      <c r="BA741" s="16">
        <v>0</v>
      </c>
      <c r="BB741" s="17">
        <f t="shared" si="13"/>
        <v>4</v>
      </c>
      <c r="BD741" s="18">
        <v>0</v>
      </c>
    </row>
    <row r="742" spans="1:56" x14ac:dyDescent="0.3">
      <c r="A742" s="15">
        <v>2009</v>
      </c>
      <c r="B742" s="15" t="s">
        <v>71</v>
      </c>
      <c r="C742" s="16">
        <v>1</v>
      </c>
      <c r="D742" s="80">
        <v>10</v>
      </c>
      <c r="F742" s="15" t="s">
        <v>70</v>
      </c>
      <c r="G742" s="18">
        <v>27.4</v>
      </c>
      <c r="H742" s="18">
        <v>0</v>
      </c>
      <c r="I742" s="18">
        <v>0</v>
      </c>
      <c r="J742" s="18">
        <v>0</v>
      </c>
      <c r="K742" s="54">
        <v>0</v>
      </c>
      <c r="L742" s="54">
        <v>1</v>
      </c>
      <c r="M742" s="16">
        <v>0</v>
      </c>
      <c r="N742" s="18">
        <v>0</v>
      </c>
      <c r="O742" s="16">
        <v>0</v>
      </c>
      <c r="P742" s="16">
        <v>0</v>
      </c>
      <c r="Q742" s="54">
        <v>3</v>
      </c>
      <c r="R742" s="18">
        <v>0</v>
      </c>
      <c r="S742" s="54">
        <v>0</v>
      </c>
      <c r="T742" s="16">
        <v>0</v>
      </c>
      <c r="U742" s="16">
        <v>0</v>
      </c>
      <c r="V742" s="18">
        <v>0</v>
      </c>
      <c r="W742" s="16">
        <v>0</v>
      </c>
      <c r="X742" s="54">
        <v>0</v>
      </c>
      <c r="Y742" s="54">
        <v>0</v>
      </c>
      <c r="Z742" s="52">
        <v>0</v>
      </c>
      <c r="AA742" s="18">
        <v>0</v>
      </c>
      <c r="AB742" s="16">
        <v>0</v>
      </c>
      <c r="AC742" s="16">
        <v>0</v>
      </c>
      <c r="AD742" s="18">
        <v>0</v>
      </c>
      <c r="AE742" s="18">
        <v>3</v>
      </c>
      <c r="AF742" s="18">
        <v>0</v>
      </c>
      <c r="AG742" s="18">
        <v>1</v>
      </c>
      <c r="AH742" s="18">
        <v>0</v>
      </c>
      <c r="AI742" s="18">
        <v>0</v>
      </c>
      <c r="AJ742" s="18">
        <v>0</v>
      </c>
      <c r="AK742" s="18">
        <v>0</v>
      </c>
      <c r="AL742" s="18"/>
      <c r="AM742" s="18">
        <v>0</v>
      </c>
      <c r="AN742" s="18">
        <v>0</v>
      </c>
      <c r="AO742" s="18">
        <v>0</v>
      </c>
      <c r="AP742" s="18">
        <v>0</v>
      </c>
      <c r="AQ742" s="18">
        <v>0</v>
      </c>
      <c r="AR742" s="18">
        <v>0</v>
      </c>
      <c r="AS742" s="18">
        <v>0</v>
      </c>
      <c r="AT742" s="10">
        <v>0</v>
      </c>
      <c r="AU742" s="16">
        <v>0</v>
      </c>
      <c r="AV742" s="56">
        <v>0</v>
      </c>
      <c r="AW742" s="16">
        <v>0</v>
      </c>
      <c r="AX742" s="16">
        <v>0</v>
      </c>
      <c r="AY742" s="18">
        <v>0</v>
      </c>
      <c r="AZ742" s="18">
        <v>0</v>
      </c>
      <c r="BA742" s="16">
        <v>0</v>
      </c>
      <c r="BB742" s="17">
        <f t="shared" si="13"/>
        <v>8</v>
      </c>
      <c r="BD742" s="18">
        <v>0</v>
      </c>
    </row>
    <row r="743" spans="1:56" x14ac:dyDescent="0.3">
      <c r="A743" s="15">
        <v>2009</v>
      </c>
      <c r="B743" s="15" t="s">
        <v>71</v>
      </c>
      <c r="C743" s="16">
        <v>1</v>
      </c>
      <c r="D743" s="80">
        <v>11</v>
      </c>
      <c r="F743" s="15" t="s">
        <v>70</v>
      </c>
      <c r="G743" s="18">
        <v>27.4</v>
      </c>
      <c r="H743" s="18">
        <v>0</v>
      </c>
      <c r="I743" s="18">
        <v>0</v>
      </c>
      <c r="J743" s="18">
        <v>0</v>
      </c>
      <c r="K743" s="54">
        <v>0</v>
      </c>
      <c r="L743" s="54">
        <v>2</v>
      </c>
      <c r="M743" s="16">
        <v>0</v>
      </c>
      <c r="N743" s="18">
        <v>0</v>
      </c>
      <c r="O743" s="16">
        <v>0</v>
      </c>
      <c r="P743" s="16">
        <v>0</v>
      </c>
      <c r="Q743" s="54">
        <v>0</v>
      </c>
      <c r="R743" s="18">
        <v>0</v>
      </c>
      <c r="S743" s="54">
        <v>0</v>
      </c>
      <c r="T743" s="16">
        <v>0</v>
      </c>
      <c r="U743" s="16">
        <v>0</v>
      </c>
      <c r="V743" s="18">
        <v>0</v>
      </c>
      <c r="W743" s="16">
        <v>0</v>
      </c>
      <c r="X743" s="54">
        <v>0</v>
      </c>
      <c r="Y743" s="54">
        <v>0</v>
      </c>
      <c r="Z743" s="52">
        <v>0</v>
      </c>
      <c r="AA743" s="18">
        <v>0</v>
      </c>
      <c r="AB743" s="16">
        <v>0</v>
      </c>
      <c r="AC743" s="16">
        <v>0</v>
      </c>
      <c r="AD743" s="18">
        <v>0</v>
      </c>
      <c r="AE743" s="18">
        <v>1</v>
      </c>
      <c r="AF743" s="18">
        <v>0</v>
      </c>
      <c r="AG743" s="18">
        <v>0</v>
      </c>
      <c r="AH743" s="18">
        <v>0</v>
      </c>
      <c r="AI743" s="18">
        <v>0</v>
      </c>
      <c r="AJ743" s="18">
        <v>0</v>
      </c>
      <c r="AK743" s="18">
        <v>0</v>
      </c>
      <c r="AL743" s="18"/>
      <c r="AM743" s="18">
        <v>0</v>
      </c>
      <c r="AN743" s="18">
        <v>0</v>
      </c>
      <c r="AO743" s="18">
        <v>0</v>
      </c>
      <c r="AP743" s="18">
        <v>0</v>
      </c>
      <c r="AQ743" s="18">
        <v>0</v>
      </c>
      <c r="AR743" s="18">
        <v>0</v>
      </c>
      <c r="AS743" s="18">
        <v>0</v>
      </c>
      <c r="AT743" s="10">
        <v>0</v>
      </c>
      <c r="AU743" s="16">
        <v>0</v>
      </c>
      <c r="AV743" s="56">
        <v>0</v>
      </c>
      <c r="AW743" s="16">
        <v>0</v>
      </c>
      <c r="AX743" s="16">
        <v>0</v>
      </c>
      <c r="AY743" s="18">
        <v>0</v>
      </c>
      <c r="AZ743" s="18">
        <v>0</v>
      </c>
      <c r="BA743" s="16">
        <v>0</v>
      </c>
      <c r="BB743" s="17">
        <f t="shared" si="13"/>
        <v>3</v>
      </c>
      <c r="BD743" s="18">
        <v>0</v>
      </c>
    </row>
    <row r="744" spans="1:56" x14ac:dyDescent="0.3">
      <c r="A744" s="15">
        <v>2009</v>
      </c>
      <c r="B744" s="15" t="s">
        <v>71</v>
      </c>
      <c r="C744" s="16">
        <v>1</v>
      </c>
      <c r="D744" s="80">
        <v>12</v>
      </c>
      <c r="F744" s="15" t="s">
        <v>70</v>
      </c>
      <c r="G744" s="18">
        <v>25.9</v>
      </c>
      <c r="H744" s="18">
        <v>0</v>
      </c>
      <c r="I744" s="18">
        <v>0</v>
      </c>
      <c r="J744" s="18">
        <v>0</v>
      </c>
      <c r="K744" s="54">
        <v>0</v>
      </c>
      <c r="L744" s="54">
        <v>0</v>
      </c>
      <c r="M744" s="16">
        <v>0</v>
      </c>
      <c r="N744" s="18">
        <v>0</v>
      </c>
      <c r="O744" s="16">
        <v>0</v>
      </c>
      <c r="P744" s="16">
        <v>0</v>
      </c>
      <c r="Q744" s="54">
        <v>0</v>
      </c>
      <c r="R744" s="18">
        <v>0</v>
      </c>
      <c r="S744" s="54">
        <v>0</v>
      </c>
      <c r="T744" s="16">
        <v>0</v>
      </c>
      <c r="U744" s="16">
        <v>0</v>
      </c>
      <c r="V744" s="18">
        <v>0</v>
      </c>
      <c r="W744" s="16">
        <v>0</v>
      </c>
      <c r="X744" s="54">
        <v>0</v>
      </c>
      <c r="Y744" s="54">
        <v>0</v>
      </c>
      <c r="Z744" s="52">
        <v>0</v>
      </c>
      <c r="AA744" s="18">
        <v>0</v>
      </c>
      <c r="AB744" s="16">
        <v>0</v>
      </c>
      <c r="AC744" s="16">
        <v>0</v>
      </c>
      <c r="AD744" s="18">
        <v>0</v>
      </c>
      <c r="AE744" s="18">
        <v>2</v>
      </c>
      <c r="AF744" s="18">
        <v>0</v>
      </c>
      <c r="AG744" s="18">
        <v>0</v>
      </c>
      <c r="AH744" s="18">
        <v>0</v>
      </c>
      <c r="AI744" s="18">
        <v>0</v>
      </c>
      <c r="AJ744" s="18">
        <v>0</v>
      </c>
      <c r="AK744" s="18">
        <v>0</v>
      </c>
      <c r="AL744" s="18"/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8">
        <v>0</v>
      </c>
      <c r="AS744" s="18">
        <v>0</v>
      </c>
      <c r="AT744" s="10">
        <v>0</v>
      </c>
      <c r="AU744" s="16">
        <v>0</v>
      </c>
      <c r="AV744" s="56">
        <v>0</v>
      </c>
      <c r="AW744" s="16">
        <v>0</v>
      </c>
      <c r="AX744" s="16">
        <v>0</v>
      </c>
      <c r="AY744" s="18">
        <v>0</v>
      </c>
      <c r="AZ744" s="18">
        <v>0</v>
      </c>
      <c r="BA744" s="16">
        <v>0</v>
      </c>
      <c r="BB744" s="17">
        <f t="shared" si="13"/>
        <v>2</v>
      </c>
      <c r="BD744" s="18">
        <v>0</v>
      </c>
    </row>
    <row r="745" spans="1:56" x14ac:dyDescent="0.3">
      <c r="A745" s="15">
        <v>2009</v>
      </c>
      <c r="B745" s="15" t="s">
        <v>71</v>
      </c>
      <c r="C745" s="16">
        <v>1</v>
      </c>
      <c r="D745" s="80">
        <v>13</v>
      </c>
      <c r="F745" s="15" t="s">
        <v>70</v>
      </c>
      <c r="G745" s="18">
        <v>22.9</v>
      </c>
      <c r="H745" s="18">
        <v>0</v>
      </c>
      <c r="I745" s="18">
        <v>0</v>
      </c>
      <c r="J745" s="18">
        <v>0</v>
      </c>
      <c r="K745" s="54">
        <v>0</v>
      </c>
      <c r="L745" s="54">
        <v>0</v>
      </c>
      <c r="M745" s="16">
        <v>0</v>
      </c>
      <c r="N745" s="18">
        <v>0</v>
      </c>
      <c r="O745" s="16">
        <v>0</v>
      </c>
      <c r="P745" s="16">
        <v>0</v>
      </c>
      <c r="Q745" s="54">
        <v>0</v>
      </c>
      <c r="R745" s="18">
        <v>0</v>
      </c>
      <c r="S745" s="54">
        <v>0</v>
      </c>
      <c r="T745" s="16">
        <v>0</v>
      </c>
      <c r="U745" s="16">
        <v>0</v>
      </c>
      <c r="V745" s="18">
        <v>0</v>
      </c>
      <c r="W745" s="16">
        <v>0</v>
      </c>
      <c r="X745" s="54">
        <v>0</v>
      </c>
      <c r="Y745" s="54">
        <v>0</v>
      </c>
      <c r="Z745" s="52">
        <v>0</v>
      </c>
      <c r="AA745" s="18">
        <v>0</v>
      </c>
      <c r="AB745" s="16">
        <v>0</v>
      </c>
      <c r="AC745" s="16">
        <v>0</v>
      </c>
      <c r="AD745" s="18">
        <v>0</v>
      </c>
      <c r="AE745" s="18">
        <v>1</v>
      </c>
      <c r="AF745" s="18">
        <v>0</v>
      </c>
      <c r="AG745" s="18">
        <v>1</v>
      </c>
      <c r="AH745" s="18">
        <v>0</v>
      </c>
      <c r="AI745" s="18">
        <v>0</v>
      </c>
      <c r="AJ745" s="18">
        <v>0</v>
      </c>
      <c r="AK745" s="18">
        <v>0</v>
      </c>
      <c r="AL745" s="18"/>
      <c r="AM745" s="18">
        <v>0</v>
      </c>
      <c r="AN745" s="18">
        <v>0</v>
      </c>
      <c r="AO745" s="18">
        <v>0</v>
      </c>
      <c r="AP745" s="18">
        <v>0</v>
      </c>
      <c r="AQ745" s="18">
        <v>0</v>
      </c>
      <c r="AR745" s="18">
        <v>0</v>
      </c>
      <c r="AS745" s="18">
        <v>0</v>
      </c>
      <c r="AT745" s="10">
        <v>0</v>
      </c>
      <c r="AU745" s="16">
        <v>0</v>
      </c>
      <c r="AV745" s="56">
        <v>0</v>
      </c>
      <c r="AW745" s="16">
        <v>0</v>
      </c>
      <c r="AX745" s="16">
        <v>0</v>
      </c>
      <c r="AY745" s="18">
        <v>0</v>
      </c>
      <c r="AZ745" s="18">
        <v>0</v>
      </c>
      <c r="BA745" s="16">
        <v>0</v>
      </c>
      <c r="BB745" s="17">
        <f t="shared" si="13"/>
        <v>2</v>
      </c>
      <c r="BD745" s="18">
        <v>0</v>
      </c>
    </row>
    <row r="746" spans="1:56" x14ac:dyDescent="0.3">
      <c r="A746" s="15">
        <v>2009</v>
      </c>
      <c r="B746" s="15" t="s">
        <v>71</v>
      </c>
      <c r="C746" s="16">
        <v>1</v>
      </c>
      <c r="D746" s="80">
        <v>14</v>
      </c>
      <c r="F746" s="15" t="s">
        <v>70</v>
      </c>
      <c r="G746" s="18">
        <v>27.1</v>
      </c>
      <c r="H746" s="18">
        <v>0</v>
      </c>
      <c r="I746" s="18">
        <v>0</v>
      </c>
      <c r="J746" s="18">
        <v>0</v>
      </c>
      <c r="K746" s="54">
        <v>0</v>
      </c>
      <c r="L746" s="54">
        <v>0</v>
      </c>
      <c r="M746" s="16">
        <v>0</v>
      </c>
      <c r="N746" s="18">
        <v>0</v>
      </c>
      <c r="O746" s="16">
        <v>0</v>
      </c>
      <c r="P746" s="16">
        <v>0</v>
      </c>
      <c r="Q746" s="54">
        <v>0</v>
      </c>
      <c r="R746" s="18">
        <v>0</v>
      </c>
      <c r="S746" s="54">
        <v>0</v>
      </c>
      <c r="T746" s="16">
        <v>0</v>
      </c>
      <c r="U746" s="16">
        <v>0</v>
      </c>
      <c r="V746" s="18">
        <v>0</v>
      </c>
      <c r="W746" s="16">
        <v>0</v>
      </c>
      <c r="X746" s="54">
        <v>0</v>
      </c>
      <c r="Y746" s="54">
        <v>0</v>
      </c>
      <c r="Z746" s="52">
        <v>0</v>
      </c>
      <c r="AA746" s="18">
        <v>0</v>
      </c>
      <c r="AB746" s="16">
        <v>0</v>
      </c>
      <c r="AC746" s="16">
        <v>0</v>
      </c>
      <c r="AD746" s="18">
        <v>0</v>
      </c>
      <c r="AE746" s="18">
        <v>5</v>
      </c>
      <c r="AF746" s="18">
        <v>0</v>
      </c>
      <c r="AG746" s="18">
        <v>0</v>
      </c>
      <c r="AH746" s="18">
        <v>0</v>
      </c>
      <c r="AI746" s="18">
        <v>0</v>
      </c>
      <c r="AJ746" s="18">
        <v>0</v>
      </c>
      <c r="AK746" s="18">
        <v>0</v>
      </c>
      <c r="AL746" s="18"/>
      <c r="AM746" s="18">
        <v>0</v>
      </c>
      <c r="AN746" s="18">
        <v>0</v>
      </c>
      <c r="AO746" s="18">
        <v>0</v>
      </c>
      <c r="AP746" s="18">
        <v>0</v>
      </c>
      <c r="AQ746" s="18">
        <v>0</v>
      </c>
      <c r="AR746" s="18">
        <v>0</v>
      </c>
      <c r="AS746" s="18">
        <v>0</v>
      </c>
      <c r="AT746" s="10">
        <v>0</v>
      </c>
      <c r="AU746" s="16">
        <v>0</v>
      </c>
      <c r="AV746" s="56">
        <v>0</v>
      </c>
      <c r="AW746" s="16">
        <v>0</v>
      </c>
      <c r="AX746" s="16">
        <v>0</v>
      </c>
      <c r="AY746" s="18">
        <v>0</v>
      </c>
      <c r="AZ746" s="18">
        <v>0</v>
      </c>
      <c r="BA746" s="16">
        <v>0</v>
      </c>
      <c r="BB746" s="17">
        <f t="shared" si="13"/>
        <v>5</v>
      </c>
      <c r="BD746" s="18">
        <v>0</v>
      </c>
    </row>
    <row r="747" spans="1:56" x14ac:dyDescent="0.3">
      <c r="A747" s="15">
        <v>2009</v>
      </c>
      <c r="B747" s="15" t="s">
        <v>71</v>
      </c>
      <c r="C747" s="16">
        <v>1</v>
      </c>
      <c r="D747" s="80">
        <v>15</v>
      </c>
      <c r="F747" s="15" t="s">
        <v>70</v>
      </c>
      <c r="G747" s="18">
        <v>31.7</v>
      </c>
      <c r="H747" s="18">
        <v>0</v>
      </c>
      <c r="I747" s="18">
        <v>0</v>
      </c>
      <c r="J747" s="18">
        <v>0</v>
      </c>
      <c r="K747" s="54">
        <v>0</v>
      </c>
      <c r="L747" s="54">
        <v>0</v>
      </c>
      <c r="M747" s="16">
        <v>0</v>
      </c>
      <c r="N747" s="18">
        <v>0</v>
      </c>
      <c r="O747" s="16">
        <v>0</v>
      </c>
      <c r="P747" s="16">
        <v>0</v>
      </c>
      <c r="Q747" s="54">
        <v>0</v>
      </c>
      <c r="R747" s="18">
        <v>0</v>
      </c>
      <c r="S747" s="54">
        <v>0</v>
      </c>
      <c r="T747" s="16">
        <v>0</v>
      </c>
      <c r="U747" s="16">
        <v>0</v>
      </c>
      <c r="V747" s="18">
        <v>0</v>
      </c>
      <c r="W747" s="16">
        <v>0</v>
      </c>
      <c r="X747" s="54">
        <v>0</v>
      </c>
      <c r="Y747" s="54">
        <v>0</v>
      </c>
      <c r="Z747" s="52">
        <v>0</v>
      </c>
      <c r="AA747" s="18">
        <v>0</v>
      </c>
      <c r="AB747" s="16">
        <v>0</v>
      </c>
      <c r="AC747" s="16">
        <v>0</v>
      </c>
      <c r="AD747" s="18">
        <v>0</v>
      </c>
      <c r="AE747" s="18">
        <v>1</v>
      </c>
      <c r="AF747" s="18">
        <v>0</v>
      </c>
      <c r="AG747" s="18">
        <v>1</v>
      </c>
      <c r="AH747" s="18">
        <v>0</v>
      </c>
      <c r="AI747" s="18">
        <v>0</v>
      </c>
      <c r="AJ747" s="18">
        <v>0</v>
      </c>
      <c r="AK747" s="18">
        <v>0</v>
      </c>
      <c r="AL747" s="18"/>
      <c r="AM747" s="18">
        <v>0</v>
      </c>
      <c r="AN747" s="18">
        <v>0</v>
      </c>
      <c r="AO747" s="18">
        <v>0</v>
      </c>
      <c r="AP747" s="18">
        <v>0</v>
      </c>
      <c r="AQ747" s="18">
        <v>0</v>
      </c>
      <c r="AR747" s="18">
        <v>0</v>
      </c>
      <c r="AS747" s="18">
        <v>0</v>
      </c>
      <c r="AT747" s="10">
        <v>0</v>
      </c>
      <c r="AU747" s="16">
        <v>0</v>
      </c>
      <c r="AV747" s="56">
        <v>0</v>
      </c>
      <c r="AW747" s="16">
        <v>0</v>
      </c>
      <c r="AX747" s="16">
        <v>0</v>
      </c>
      <c r="AY747" s="18">
        <v>0</v>
      </c>
      <c r="AZ747" s="18">
        <v>1</v>
      </c>
      <c r="BA747" s="16">
        <v>0</v>
      </c>
      <c r="BB747" s="17">
        <f t="shared" si="13"/>
        <v>3</v>
      </c>
      <c r="BD747" s="18">
        <v>0</v>
      </c>
    </row>
    <row r="748" spans="1:56" x14ac:dyDescent="0.3">
      <c r="A748" s="15">
        <v>2009</v>
      </c>
      <c r="B748" s="15" t="s">
        <v>71</v>
      </c>
      <c r="C748" s="16">
        <v>1</v>
      </c>
      <c r="D748" s="80">
        <v>16</v>
      </c>
      <c r="F748" s="15" t="s">
        <v>70</v>
      </c>
      <c r="G748" s="18">
        <v>29.4</v>
      </c>
      <c r="H748" s="18">
        <v>0</v>
      </c>
      <c r="I748" s="18">
        <v>0</v>
      </c>
      <c r="J748" s="18">
        <v>0</v>
      </c>
      <c r="K748" s="54">
        <v>0</v>
      </c>
      <c r="L748" s="54">
        <v>0</v>
      </c>
      <c r="M748" s="16">
        <v>0</v>
      </c>
      <c r="N748" s="18">
        <v>4</v>
      </c>
      <c r="O748" s="16">
        <v>1</v>
      </c>
      <c r="P748" s="16">
        <v>0</v>
      </c>
      <c r="Q748" s="54">
        <v>0</v>
      </c>
      <c r="R748" s="18">
        <v>1</v>
      </c>
      <c r="S748" s="54">
        <v>0</v>
      </c>
      <c r="T748" s="16">
        <v>0</v>
      </c>
      <c r="U748" s="16">
        <v>0</v>
      </c>
      <c r="V748" s="18">
        <v>0</v>
      </c>
      <c r="W748" s="16">
        <v>0</v>
      </c>
      <c r="X748" s="54">
        <v>2</v>
      </c>
      <c r="Y748" s="54">
        <v>4</v>
      </c>
      <c r="Z748" s="52">
        <v>0</v>
      </c>
      <c r="AA748" s="18">
        <v>0</v>
      </c>
      <c r="AB748" s="16">
        <v>0</v>
      </c>
      <c r="AC748" s="16">
        <v>0</v>
      </c>
      <c r="AD748" s="18">
        <v>0</v>
      </c>
      <c r="AE748" s="18">
        <v>5</v>
      </c>
      <c r="AF748" s="18">
        <v>0</v>
      </c>
      <c r="AG748" s="18">
        <v>0</v>
      </c>
      <c r="AH748" s="18">
        <v>0</v>
      </c>
      <c r="AI748" s="18">
        <v>0</v>
      </c>
      <c r="AJ748" s="18">
        <v>0</v>
      </c>
      <c r="AK748" s="18">
        <v>0</v>
      </c>
      <c r="AL748" s="18"/>
      <c r="AM748" s="18">
        <v>0</v>
      </c>
      <c r="AN748" s="18">
        <v>1</v>
      </c>
      <c r="AO748" s="18">
        <v>0</v>
      </c>
      <c r="AP748" s="18">
        <v>0</v>
      </c>
      <c r="AQ748" s="18">
        <v>0</v>
      </c>
      <c r="AR748" s="18">
        <v>0</v>
      </c>
      <c r="AS748" s="18">
        <v>0</v>
      </c>
      <c r="AT748" s="10">
        <v>0</v>
      </c>
      <c r="AU748" s="16">
        <v>0</v>
      </c>
      <c r="AV748" s="56">
        <v>0</v>
      </c>
      <c r="AW748" s="16">
        <v>0</v>
      </c>
      <c r="AX748" s="16">
        <v>0</v>
      </c>
      <c r="AY748" s="18">
        <v>0</v>
      </c>
      <c r="AZ748" s="18">
        <v>0</v>
      </c>
      <c r="BA748" s="16">
        <v>0</v>
      </c>
      <c r="BB748" s="17">
        <f t="shared" si="13"/>
        <v>18</v>
      </c>
      <c r="BD748" s="18">
        <v>0</v>
      </c>
    </row>
    <row r="749" spans="1:56" x14ac:dyDescent="0.3">
      <c r="A749" s="15">
        <v>2009</v>
      </c>
      <c r="B749" s="15" t="s">
        <v>71</v>
      </c>
      <c r="C749" s="16">
        <v>1</v>
      </c>
      <c r="D749" s="80">
        <v>17</v>
      </c>
      <c r="F749" s="15" t="s">
        <v>70</v>
      </c>
      <c r="G749" s="18">
        <v>25.2</v>
      </c>
      <c r="H749" s="18">
        <v>0</v>
      </c>
      <c r="I749" s="18">
        <v>0</v>
      </c>
      <c r="J749" s="18">
        <v>0</v>
      </c>
      <c r="K749" s="54">
        <v>0</v>
      </c>
      <c r="L749" s="54">
        <v>0</v>
      </c>
      <c r="M749" s="16">
        <v>0</v>
      </c>
      <c r="N749" s="18">
        <v>1</v>
      </c>
      <c r="O749" s="16">
        <v>0</v>
      </c>
      <c r="P749" s="16">
        <v>0</v>
      </c>
      <c r="Q749" s="54">
        <v>0</v>
      </c>
      <c r="R749" s="18">
        <v>0</v>
      </c>
      <c r="S749" s="54">
        <v>0</v>
      </c>
      <c r="T749" s="16">
        <v>0</v>
      </c>
      <c r="U749" s="16">
        <v>0</v>
      </c>
      <c r="V749" s="18">
        <v>0</v>
      </c>
      <c r="W749" s="16">
        <v>0</v>
      </c>
      <c r="X749" s="54">
        <v>0</v>
      </c>
      <c r="Y749" s="54">
        <v>0</v>
      </c>
      <c r="Z749" s="52">
        <v>0</v>
      </c>
      <c r="AA749" s="18">
        <v>0</v>
      </c>
      <c r="AB749" s="16">
        <v>0</v>
      </c>
      <c r="AC749" s="16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  <c r="AI749" s="18">
        <v>0</v>
      </c>
      <c r="AJ749" s="18">
        <v>0</v>
      </c>
      <c r="AK749" s="18">
        <v>0</v>
      </c>
      <c r="AL749" s="18"/>
      <c r="AM749" s="18">
        <v>0</v>
      </c>
      <c r="AN749" s="18">
        <v>0</v>
      </c>
      <c r="AO749" s="18">
        <v>0</v>
      </c>
      <c r="AP749" s="18">
        <v>0</v>
      </c>
      <c r="AQ749" s="18">
        <v>0</v>
      </c>
      <c r="AR749" s="18">
        <v>0</v>
      </c>
      <c r="AS749" s="18">
        <v>0</v>
      </c>
      <c r="AT749" s="10">
        <v>0</v>
      </c>
      <c r="AU749" s="16">
        <v>0</v>
      </c>
      <c r="AV749" s="56">
        <v>0</v>
      </c>
      <c r="AW749" s="16">
        <v>0</v>
      </c>
      <c r="AX749" s="16">
        <v>0</v>
      </c>
      <c r="AY749" s="18">
        <v>0</v>
      </c>
      <c r="AZ749" s="18">
        <v>0</v>
      </c>
      <c r="BA749" s="16">
        <v>0</v>
      </c>
      <c r="BB749" s="17">
        <f t="shared" si="13"/>
        <v>1</v>
      </c>
      <c r="BD749" s="18">
        <v>0</v>
      </c>
    </row>
    <row r="750" spans="1:56" x14ac:dyDescent="0.3">
      <c r="A750" s="15">
        <v>2009</v>
      </c>
      <c r="B750" s="15" t="s">
        <v>71</v>
      </c>
      <c r="C750" s="16">
        <v>1</v>
      </c>
      <c r="D750" s="80">
        <v>18</v>
      </c>
      <c r="F750" s="15" t="s">
        <v>70</v>
      </c>
      <c r="G750" s="18">
        <v>24.5</v>
      </c>
      <c r="H750" s="18">
        <v>0</v>
      </c>
      <c r="I750" s="18">
        <v>0</v>
      </c>
      <c r="J750" s="18">
        <v>0</v>
      </c>
      <c r="K750" s="54">
        <v>0</v>
      </c>
      <c r="L750" s="54">
        <v>0</v>
      </c>
      <c r="M750" s="16">
        <v>0</v>
      </c>
      <c r="N750" s="18">
        <v>0</v>
      </c>
      <c r="O750" s="16">
        <v>1</v>
      </c>
      <c r="P750" s="16">
        <v>0</v>
      </c>
      <c r="Q750" s="54">
        <v>0</v>
      </c>
      <c r="R750" s="18">
        <v>0</v>
      </c>
      <c r="S750" s="54">
        <v>0</v>
      </c>
      <c r="T750" s="16">
        <v>0</v>
      </c>
      <c r="U750" s="16">
        <v>0</v>
      </c>
      <c r="V750" s="18">
        <v>0</v>
      </c>
      <c r="W750" s="16">
        <v>0</v>
      </c>
      <c r="X750" s="54">
        <v>0</v>
      </c>
      <c r="Y750" s="54">
        <v>0</v>
      </c>
      <c r="Z750" s="52">
        <v>0</v>
      </c>
      <c r="AA750" s="18">
        <v>0</v>
      </c>
      <c r="AB750" s="16">
        <v>0</v>
      </c>
      <c r="AC750" s="16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  <c r="AI750" s="18">
        <v>0</v>
      </c>
      <c r="AJ750" s="18">
        <v>0</v>
      </c>
      <c r="AK750" s="18">
        <v>0</v>
      </c>
      <c r="AL750" s="18"/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8">
        <v>0</v>
      </c>
      <c r="AS750" s="18">
        <v>0</v>
      </c>
      <c r="AT750" s="10">
        <v>0</v>
      </c>
      <c r="AU750" s="16">
        <v>0</v>
      </c>
      <c r="AV750" s="56">
        <v>0</v>
      </c>
      <c r="AW750" s="16">
        <v>0</v>
      </c>
      <c r="AX750" s="16">
        <v>0</v>
      </c>
      <c r="AY750" s="18">
        <v>0</v>
      </c>
      <c r="AZ750" s="18">
        <v>0</v>
      </c>
      <c r="BA750" s="16">
        <v>0</v>
      </c>
      <c r="BB750" s="17">
        <f t="shared" si="13"/>
        <v>1</v>
      </c>
      <c r="BD750" s="18">
        <v>0</v>
      </c>
    </row>
    <row r="751" spans="1:56" s="120" customFormat="1" x14ac:dyDescent="0.3">
      <c r="A751" s="142">
        <v>2009</v>
      </c>
      <c r="B751" s="142" t="s">
        <v>72</v>
      </c>
      <c r="C751" s="143">
        <v>1</v>
      </c>
      <c r="D751" s="144">
        <v>1</v>
      </c>
      <c r="F751" s="142" t="s">
        <v>70</v>
      </c>
      <c r="G751" s="145">
        <v>38.799999999999997</v>
      </c>
      <c r="H751" s="145">
        <v>0</v>
      </c>
      <c r="I751" s="145">
        <v>0</v>
      </c>
      <c r="J751" s="145">
        <v>0</v>
      </c>
      <c r="K751" s="145">
        <v>0</v>
      </c>
      <c r="L751" s="145">
        <v>0</v>
      </c>
      <c r="M751" s="145">
        <v>0</v>
      </c>
      <c r="N751" s="145">
        <v>0</v>
      </c>
      <c r="O751" s="145">
        <v>0</v>
      </c>
      <c r="P751" s="143">
        <v>0</v>
      </c>
      <c r="Q751" s="145">
        <v>0</v>
      </c>
      <c r="R751" s="145">
        <v>0</v>
      </c>
      <c r="S751" s="145">
        <v>0</v>
      </c>
      <c r="T751" s="143">
        <v>0</v>
      </c>
      <c r="U751" s="143">
        <v>0</v>
      </c>
      <c r="V751" s="145">
        <v>0</v>
      </c>
      <c r="W751" s="143">
        <v>0</v>
      </c>
      <c r="X751" s="145">
        <v>0</v>
      </c>
      <c r="Y751" s="145">
        <v>0</v>
      </c>
      <c r="Z751" s="135">
        <v>0</v>
      </c>
      <c r="AA751" s="145">
        <v>0</v>
      </c>
      <c r="AB751" s="143">
        <v>0</v>
      </c>
      <c r="AC751" s="143">
        <v>0</v>
      </c>
      <c r="AD751" s="145">
        <v>0</v>
      </c>
      <c r="AE751" s="145">
        <v>0</v>
      </c>
      <c r="AF751" s="145">
        <v>0</v>
      </c>
      <c r="AG751" s="145">
        <v>0</v>
      </c>
      <c r="AH751" s="145">
        <v>0</v>
      </c>
      <c r="AI751" s="145">
        <v>0</v>
      </c>
      <c r="AJ751" s="145">
        <v>0</v>
      </c>
      <c r="AK751" s="145">
        <v>0</v>
      </c>
      <c r="AL751" s="145"/>
      <c r="AM751" s="145">
        <v>0</v>
      </c>
      <c r="AN751" s="145">
        <v>0</v>
      </c>
      <c r="AO751" s="145">
        <v>0</v>
      </c>
      <c r="AP751" s="145">
        <v>0</v>
      </c>
      <c r="AQ751" s="145">
        <v>0</v>
      </c>
      <c r="AR751" s="145">
        <v>0</v>
      </c>
      <c r="AS751" s="145">
        <v>0</v>
      </c>
      <c r="AT751" s="10">
        <v>0</v>
      </c>
      <c r="AU751" s="143">
        <v>0</v>
      </c>
      <c r="AV751" s="143">
        <v>0</v>
      </c>
      <c r="AW751" s="143">
        <v>0</v>
      </c>
      <c r="AX751" s="143">
        <v>0</v>
      </c>
      <c r="AY751" s="145">
        <v>0</v>
      </c>
      <c r="AZ751" s="145">
        <v>0</v>
      </c>
      <c r="BA751" s="143">
        <v>0</v>
      </c>
      <c r="BB751" s="146">
        <f t="shared" si="13"/>
        <v>0</v>
      </c>
      <c r="BD751" s="145">
        <v>0</v>
      </c>
    </row>
    <row r="752" spans="1:56" x14ac:dyDescent="0.3">
      <c r="A752" s="15">
        <v>2009</v>
      </c>
      <c r="B752" s="15" t="s">
        <v>72</v>
      </c>
      <c r="C752" s="16">
        <v>1</v>
      </c>
      <c r="D752" s="80">
        <v>2</v>
      </c>
      <c r="F752" s="15" t="s">
        <v>70</v>
      </c>
      <c r="G752" s="18">
        <v>36.4</v>
      </c>
      <c r="H752" s="18">
        <v>0</v>
      </c>
      <c r="I752" s="18">
        <v>0</v>
      </c>
      <c r="J752" s="18">
        <v>0</v>
      </c>
      <c r="K752" s="54">
        <v>0</v>
      </c>
      <c r="L752" s="54">
        <v>0</v>
      </c>
      <c r="M752" s="18">
        <v>0</v>
      </c>
      <c r="N752" s="18">
        <v>0</v>
      </c>
      <c r="O752" s="18">
        <v>0</v>
      </c>
      <c r="P752" s="16">
        <v>0</v>
      </c>
      <c r="Q752" s="54">
        <v>0</v>
      </c>
      <c r="R752" s="18">
        <v>0</v>
      </c>
      <c r="S752" s="54">
        <v>0</v>
      </c>
      <c r="T752" s="16">
        <v>0</v>
      </c>
      <c r="U752" s="16">
        <v>0</v>
      </c>
      <c r="V752" s="18">
        <v>0</v>
      </c>
      <c r="W752" s="16">
        <v>0</v>
      </c>
      <c r="X752" s="54">
        <v>1</v>
      </c>
      <c r="Y752" s="54">
        <v>0</v>
      </c>
      <c r="Z752" s="52">
        <v>0</v>
      </c>
      <c r="AA752" s="18">
        <v>0</v>
      </c>
      <c r="AB752" s="16">
        <v>0</v>
      </c>
      <c r="AC752" s="16">
        <v>0</v>
      </c>
      <c r="AD752" s="18">
        <v>0</v>
      </c>
      <c r="AE752" s="18">
        <v>2</v>
      </c>
      <c r="AF752" s="18">
        <v>0</v>
      </c>
      <c r="AG752" s="18">
        <v>0</v>
      </c>
      <c r="AH752" s="18">
        <v>0</v>
      </c>
      <c r="AI752" s="18">
        <v>0</v>
      </c>
      <c r="AJ752" s="18">
        <v>0</v>
      </c>
      <c r="AK752" s="18">
        <v>0</v>
      </c>
      <c r="AL752" s="18"/>
      <c r="AM752" s="18">
        <v>0</v>
      </c>
      <c r="AN752" s="18">
        <v>0</v>
      </c>
      <c r="AO752" s="18">
        <v>0</v>
      </c>
      <c r="AP752" s="18">
        <v>0</v>
      </c>
      <c r="AQ752" s="18">
        <v>0</v>
      </c>
      <c r="AR752" s="18">
        <v>0</v>
      </c>
      <c r="AS752" s="18">
        <v>0</v>
      </c>
      <c r="AT752" s="10">
        <v>0</v>
      </c>
      <c r="AU752" s="16">
        <v>0</v>
      </c>
      <c r="AV752" s="56">
        <v>0</v>
      </c>
      <c r="AW752" s="16">
        <v>0</v>
      </c>
      <c r="AX752" s="16">
        <v>0</v>
      </c>
      <c r="AY752" s="18">
        <v>0</v>
      </c>
      <c r="AZ752" s="18">
        <v>0</v>
      </c>
      <c r="BA752" s="16">
        <v>0</v>
      </c>
      <c r="BB752" s="17">
        <f t="shared" si="13"/>
        <v>3</v>
      </c>
      <c r="BD752" s="18">
        <v>0</v>
      </c>
    </row>
    <row r="753" spans="1:56" x14ac:dyDescent="0.3">
      <c r="A753" s="15">
        <v>2009</v>
      </c>
      <c r="B753" s="15" t="s">
        <v>72</v>
      </c>
      <c r="C753" s="16">
        <v>1</v>
      </c>
      <c r="D753" s="80">
        <v>3</v>
      </c>
      <c r="F753" s="15" t="s">
        <v>70</v>
      </c>
      <c r="G753" s="18">
        <v>30.3</v>
      </c>
      <c r="H753" s="18">
        <v>0</v>
      </c>
      <c r="I753" s="18">
        <v>0</v>
      </c>
      <c r="J753" s="18">
        <v>0</v>
      </c>
      <c r="K753" s="54">
        <v>0</v>
      </c>
      <c r="L753" s="54">
        <v>0</v>
      </c>
      <c r="M753" s="16">
        <v>3</v>
      </c>
      <c r="N753" s="18">
        <v>0</v>
      </c>
      <c r="O753" s="18">
        <v>0</v>
      </c>
      <c r="P753" s="16">
        <v>0</v>
      </c>
      <c r="Q753" s="54">
        <v>0</v>
      </c>
      <c r="R753" s="18">
        <v>0</v>
      </c>
      <c r="S753" s="54">
        <v>0</v>
      </c>
      <c r="T753" s="16">
        <v>0</v>
      </c>
      <c r="U753" s="16">
        <v>0</v>
      </c>
      <c r="V753" s="18">
        <v>0</v>
      </c>
      <c r="W753" s="16">
        <v>0</v>
      </c>
      <c r="X753" s="54">
        <v>0</v>
      </c>
      <c r="Y753" s="54">
        <v>0</v>
      </c>
      <c r="Z753" s="52">
        <v>0</v>
      </c>
      <c r="AA753" s="18">
        <v>0</v>
      </c>
      <c r="AB753" s="16">
        <v>0</v>
      </c>
      <c r="AC753" s="16">
        <v>0</v>
      </c>
      <c r="AD753" s="18">
        <v>0</v>
      </c>
      <c r="AE753" s="18">
        <v>1</v>
      </c>
      <c r="AF753" s="18">
        <v>0</v>
      </c>
      <c r="AG753" s="18">
        <v>0</v>
      </c>
      <c r="AH753" s="18">
        <v>0</v>
      </c>
      <c r="AI753" s="18">
        <v>0</v>
      </c>
      <c r="AJ753" s="18">
        <v>0</v>
      </c>
      <c r="AK753" s="18">
        <v>0</v>
      </c>
      <c r="AL753" s="18"/>
      <c r="AM753" s="18">
        <v>0</v>
      </c>
      <c r="AN753" s="18">
        <v>0</v>
      </c>
      <c r="AO753" s="18">
        <v>0</v>
      </c>
      <c r="AP753" s="18">
        <v>0</v>
      </c>
      <c r="AQ753" s="18">
        <v>0</v>
      </c>
      <c r="AR753" s="18">
        <v>0</v>
      </c>
      <c r="AS753" s="18">
        <v>0</v>
      </c>
      <c r="AT753" s="10">
        <v>0</v>
      </c>
      <c r="AU753" s="16">
        <v>0</v>
      </c>
      <c r="AV753" s="56">
        <v>0</v>
      </c>
      <c r="AW753" s="16">
        <v>0</v>
      </c>
      <c r="AX753" s="16">
        <v>0</v>
      </c>
      <c r="AY753" s="18">
        <v>0</v>
      </c>
      <c r="AZ753" s="18">
        <v>0</v>
      </c>
      <c r="BA753" s="16">
        <v>0</v>
      </c>
      <c r="BB753" s="17">
        <f t="shared" si="13"/>
        <v>4</v>
      </c>
      <c r="BD753" s="18">
        <v>0</v>
      </c>
    </row>
    <row r="754" spans="1:56" x14ac:dyDescent="0.3">
      <c r="A754" s="15">
        <v>2009</v>
      </c>
      <c r="B754" s="15" t="s">
        <v>72</v>
      </c>
      <c r="C754" s="16">
        <v>1</v>
      </c>
      <c r="D754" s="80">
        <v>4</v>
      </c>
      <c r="F754" s="15" t="s">
        <v>70</v>
      </c>
      <c r="G754" s="18">
        <v>26.7</v>
      </c>
      <c r="H754" s="18">
        <v>0</v>
      </c>
      <c r="I754" s="18">
        <v>0</v>
      </c>
      <c r="J754" s="18">
        <v>0</v>
      </c>
      <c r="K754" s="54">
        <v>0</v>
      </c>
      <c r="L754" s="54">
        <v>0</v>
      </c>
      <c r="M754" s="18">
        <v>0</v>
      </c>
      <c r="N754" s="18">
        <v>0</v>
      </c>
      <c r="O754" s="18">
        <v>0</v>
      </c>
      <c r="P754" s="16">
        <v>0</v>
      </c>
      <c r="Q754" s="54">
        <v>0</v>
      </c>
      <c r="R754" s="18">
        <v>0</v>
      </c>
      <c r="S754" s="54">
        <v>0</v>
      </c>
      <c r="T754" s="16">
        <v>0</v>
      </c>
      <c r="U754" s="16">
        <v>0</v>
      </c>
      <c r="V754" s="18">
        <v>0</v>
      </c>
      <c r="W754" s="16">
        <v>0</v>
      </c>
      <c r="X754" s="54">
        <v>0</v>
      </c>
      <c r="Y754" s="54">
        <v>0</v>
      </c>
      <c r="Z754" s="52">
        <v>0</v>
      </c>
      <c r="AA754" s="18">
        <v>0</v>
      </c>
      <c r="AB754" s="16">
        <v>0</v>
      </c>
      <c r="AC754" s="16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  <c r="AI754" s="18">
        <v>0</v>
      </c>
      <c r="AJ754" s="18">
        <v>0</v>
      </c>
      <c r="AK754" s="18">
        <v>0</v>
      </c>
      <c r="AL754" s="18"/>
      <c r="AM754" s="18">
        <v>0</v>
      </c>
      <c r="AN754" s="18">
        <v>1</v>
      </c>
      <c r="AO754" s="18">
        <v>0</v>
      </c>
      <c r="AP754" s="18">
        <v>0</v>
      </c>
      <c r="AQ754" s="18">
        <v>0</v>
      </c>
      <c r="AR754" s="18">
        <v>0</v>
      </c>
      <c r="AS754" s="18">
        <v>0</v>
      </c>
      <c r="AT754" s="10">
        <v>0</v>
      </c>
      <c r="AU754" s="16">
        <v>0</v>
      </c>
      <c r="AV754" s="56">
        <v>0</v>
      </c>
      <c r="AW754" s="16">
        <v>0</v>
      </c>
      <c r="AX754" s="16">
        <v>0</v>
      </c>
      <c r="AY754" s="18">
        <v>0</v>
      </c>
      <c r="AZ754" s="18">
        <v>0</v>
      </c>
      <c r="BA754" s="16">
        <v>0</v>
      </c>
      <c r="BB754" s="17">
        <f t="shared" si="13"/>
        <v>1</v>
      </c>
      <c r="BD754" s="18">
        <v>0</v>
      </c>
    </row>
    <row r="755" spans="1:56" x14ac:dyDescent="0.3">
      <c r="A755" s="15">
        <v>2009</v>
      </c>
      <c r="B755" s="15" t="s">
        <v>72</v>
      </c>
      <c r="C755" s="16">
        <v>1</v>
      </c>
      <c r="D755" s="80">
        <v>5</v>
      </c>
      <c r="F755" s="15" t="s">
        <v>70</v>
      </c>
      <c r="G755" s="18">
        <v>32.200000000000003</v>
      </c>
      <c r="H755" s="18">
        <v>0</v>
      </c>
      <c r="I755" s="18">
        <v>0</v>
      </c>
      <c r="J755" s="18">
        <v>0</v>
      </c>
      <c r="K755" s="54">
        <v>0</v>
      </c>
      <c r="L755" s="54">
        <v>0</v>
      </c>
      <c r="M755" s="18">
        <v>0</v>
      </c>
      <c r="N755" s="18">
        <v>0</v>
      </c>
      <c r="O755" s="18">
        <v>0</v>
      </c>
      <c r="P755" s="16">
        <v>0</v>
      </c>
      <c r="Q755" s="54">
        <v>0</v>
      </c>
      <c r="R755" s="18">
        <v>0</v>
      </c>
      <c r="S755" s="54">
        <v>0</v>
      </c>
      <c r="T755" s="16">
        <v>0</v>
      </c>
      <c r="U755" s="16">
        <v>0</v>
      </c>
      <c r="V755" s="18">
        <v>0</v>
      </c>
      <c r="W755" s="16">
        <v>0</v>
      </c>
      <c r="X755" s="54">
        <v>0</v>
      </c>
      <c r="Y755" s="54">
        <v>0</v>
      </c>
      <c r="Z755" s="52">
        <v>0</v>
      </c>
      <c r="AA755" s="18">
        <v>0</v>
      </c>
      <c r="AB755" s="16">
        <v>0</v>
      </c>
      <c r="AC755" s="16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1</v>
      </c>
      <c r="AI755" s="18">
        <v>0</v>
      </c>
      <c r="AJ755" s="18">
        <v>0</v>
      </c>
      <c r="AK755" s="18">
        <v>0</v>
      </c>
      <c r="AL755" s="18"/>
      <c r="AM755" s="18">
        <v>0</v>
      </c>
      <c r="AN755" s="18">
        <v>0</v>
      </c>
      <c r="AO755" s="18">
        <v>0</v>
      </c>
      <c r="AP755" s="18">
        <v>0</v>
      </c>
      <c r="AQ755" s="18">
        <v>0</v>
      </c>
      <c r="AR755" s="18">
        <v>0</v>
      </c>
      <c r="AS755" s="18">
        <v>0</v>
      </c>
      <c r="AT755" s="10">
        <v>0</v>
      </c>
      <c r="AU755" s="16">
        <v>0</v>
      </c>
      <c r="AV755" s="56">
        <v>0</v>
      </c>
      <c r="AW755" s="16">
        <v>0</v>
      </c>
      <c r="AX755" s="16">
        <v>0</v>
      </c>
      <c r="AY755" s="18">
        <v>0</v>
      </c>
      <c r="AZ755" s="18">
        <v>0</v>
      </c>
      <c r="BA755" s="16">
        <v>0</v>
      </c>
      <c r="BB755" s="17">
        <f t="shared" si="13"/>
        <v>1</v>
      </c>
      <c r="BD755" s="18">
        <v>0</v>
      </c>
    </row>
    <row r="756" spans="1:56" x14ac:dyDescent="0.3">
      <c r="A756" s="15">
        <v>2009</v>
      </c>
      <c r="B756" s="15" t="s">
        <v>72</v>
      </c>
      <c r="C756" s="16">
        <v>1</v>
      </c>
      <c r="D756" s="80">
        <v>6</v>
      </c>
      <c r="F756" s="15" t="s">
        <v>70</v>
      </c>
      <c r="G756" s="18">
        <v>39.5</v>
      </c>
      <c r="H756" s="18">
        <v>0</v>
      </c>
      <c r="I756" s="18">
        <v>0</v>
      </c>
      <c r="J756" s="18">
        <v>0</v>
      </c>
      <c r="K756" s="54">
        <v>0</v>
      </c>
      <c r="L756" s="54">
        <v>0</v>
      </c>
      <c r="M756" s="18">
        <v>2</v>
      </c>
      <c r="N756" s="18">
        <v>0</v>
      </c>
      <c r="O756" s="18">
        <v>0</v>
      </c>
      <c r="P756" s="16">
        <v>0</v>
      </c>
      <c r="Q756" s="54">
        <v>0</v>
      </c>
      <c r="R756" s="18">
        <v>0</v>
      </c>
      <c r="S756" s="54">
        <v>0</v>
      </c>
      <c r="T756" s="16">
        <v>0</v>
      </c>
      <c r="U756" s="16">
        <v>0</v>
      </c>
      <c r="V756" s="18">
        <v>0</v>
      </c>
      <c r="W756" s="16">
        <v>0</v>
      </c>
      <c r="X756" s="54">
        <v>0</v>
      </c>
      <c r="Y756" s="54">
        <v>0</v>
      </c>
      <c r="Z756" s="52">
        <v>0</v>
      </c>
      <c r="AA756" s="18">
        <v>0</v>
      </c>
      <c r="AB756" s="16">
        <v>0</v>
      </c>
      <c r="AC756" s="16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  <c r="AI756" s="18">
        <v>0</v>
      </c>
      <c r="AJ756" s="18">
        <v>0</v>
      </c>
      <c r="AK756" s="18">
        <v>0</v>
      </c>
      <c r="AL756" s="18"/>
      <c r="AM756" s="18">
        <v>0</v>
      </c>
      <c r="AN756" s="18">
        <v>0</v>
      </c>
      <c r="AO756" s="18">
        <v>0</v>
      </c>
      <c r="AP756" s="18">
        <v>0</v>
      </c>
      <c r="AQ756" s="18">
        <v>0</v>
      </c>
      <c r="AR756" s="18">
        <v>0</v>
      </c>
      <c r="AS756" s="18">
        <v>0</v>
      </c>
      <c r="AT756" s="10">
        <v>0</v>
      </c>
      <c r="AU756" s="16">
        <v>0</v>
      </c>
      <c r="AV756" s="56">
        <v>0</v>
      </c>
      <c r="AW756" s="16">
        <v>0</v>
      </c>
      <c r="AX756" s="16">
        <v>0</v>
      </c>
      <c r="AY756" s="18">
        <v>0</v>
      </c>
      <c r="AZ756" s="18">
        <v>0</v>
      </c>
      <c r="BA756" s="16">
        <v>0</v>
      </c>
      <c r="BB756" s="17">
        <f t="shared" si="13"/>
        <v>2</v>
      </c>
      <c r="BD756" s="18">
        <v>0</v>
      </c>
    </row>
    <row r="757" spans="1:56" x14ac:dyDescent="0.3">
      <c r="A757" s="15">
        <v>2009</v>
      </c>
      <c r="B757" s="15" t="s">
        <v>72</v>
      </c>
      <c r="C757" s="16">
        <v>1</v>
      </c>
      <c r="D757" s="80">
        <v>7</v>
      </c>
      <c r="F757" s="15" t="s">
        <v>70</v>
      </c>
      <c r="G757" s="18">
        <v>34.799999999999997</v>
      </c>
      <c r="H757" s="18">
        <v>0</v>
      </c>
      <c r="I757" s="18">
        <v>0</v>
      </c>
      <c r="J757" s="18">
        <v>0</v>
      </c>
      <c r="K757" s="54">
        <v>0</v>
      </c>
      <c r="L757" s="54">
        <v>0</v>
      </c>
      <c r="M757" s="18">
        <v>1</v>
      </c>
      <c r="N757" s="18">
        <v>0</v>
      </c>
      <c r="O757" s="18">
        <v>0</v>
      </c>
      <c r="P757" s="16">
        <v>0</v>
      </c>
      <c r="Q757" s="54">
        <v>0</v>
      </c>
      <c r="R757" s="18">
        <v>0</v>
      </c>
      <c r="S757" s="54">
        <v>0</v>
      </c>
      <c r="T757" s="16">
        <v>0</v>
      </c>
      <c r="U757" s="16">
        <v>0</v>
      </c>
      <c r="V757" s="18">
        <v>0</v>
      </c>
      <c r="W757" s="16">
        <v>0</v>
      </c>
      <c r="X757" s="54">
        <v>0</v>
      </c>
      <c r="Y757" s="54">
        <v>0</v>
      </c>
      <c r="Z757" s="52">
        <v>0</v>
      </c>
      <c r="AA757" s="18">
        <v>0</v>
      </c>
      <c r="AB757" s="16">
        <v>0</v>
      </c>
      <c r="AC757" s="16">
        <v>0</v>
      </c>
      <c r="AD757" s="18">
        <v>0</v>
      </c>
      <c r="AE757" s="18">
        <v>3</v>
      </c>
      <c r="AF757" s="18">
        <v>0</v>
      </c>
      <c r="AG757" s="18">
        <v>0</v>
      </c>
      <c r="AH757" s="18">
        <v>0</v>
      </c>
      <c r="AI757" s="18">
        <v>0</v>
      </c>
      <c r="AJ757" s="18">
        <v>0</v>
      </c>
      <c r="AK757" s="18">
        <v>0</v>
      </c>
      <c r="AL757" s="18"/>
      <c r="AM757" s="18">
        <v>1</v>
      </c>
      <c r="AN757" s="18">
        <v>0</v>
      </c>
      <c r="AO757" s="18">
        <v>0</v>
      </c>
      <c r="AP757" s="18">
        <v>0</v>
      </c>
      <c r="AQ757" s="18">
        <v>0</v>
      </c>
      <c r="AR757" s="18">
        <v>0</v>
      </c>
      <c r="AS757" s="18">
        <v>0</v>
      </c>
      <c r="AT757" s="10">
        <v>0</v>
      </c>
      <c r="AU757" s="16">
        <v>0</v>
      </c>
      <c r="AV757" s="56">
        <v>0</v>
      </c>
      <c r="AW757" s="16">
        <v>0</v>
      </c>
      <c r="AX757" s="16">
        <v>0</v>
      </c>
      <c r="AY757" s="18">
        <v>0</v>
      </c>
      <c r="AZ757" s="18">
        <v>0</v>
      </c>
      <c r="BA757" s="16">
        <v>0</v>
      </c>
      <c r="BB757" s="17">
        <f t="shared" si="13"/>
        <v>5</v>
      </c>
      <c r="BD757" s="18">
        <v>0</v>
      </c>
    </row>
    <row r="758" spans="1:56" x14ac:dyDescent="0.3">
      <c r="A758" s="15">
        <v>2009</v>
      </c>
      <c r="B758" s="15" t="s">
        <v>72</v>
      </c>
      <c r="C758" s="16">
        <v>1</v>
      </c>
      <c r="D758" s="80">
        <v>8</v>
      </c>
      <c r="F758" s="15" t="s">
        <v>70</v>
      </c>
      <c r="G758" s="18">
        <v>30.3</v>
      </c>
      <c r="H758" s="18">
        <v>0</v>
      </c>
      <c r="I758" s="18">
        <v>0</v>
      </c>
      <c r="J758" s="18">
        <v>0</v>
      </c>
      <c r="K758" s="54">
        <v>0</v>
      </c>
      <c r="L758" s="54">
        <v>0</v>
      </c>
      <c r="M758" s="18">
        <v>0</v>
      </c>
      <c r="N758" s="18">
        <v>0</v>
      </c>
      <c r="O758" s="18">
        <v>0</v>
      </c>
      <c r="P758" s="16">
        <v>0</v>
      </c>
      <c r="Q758" s="54">
        <v>0</v>
      </c>
      <c r="R758" s="18">
        <v>0</v>
      </c>
      <c r="S758" s="54">
        <v>0</v>
      </c>
      <c r="T758" s="16">
        <v>0</v>
      </c>
      <c r="U758" s="16">
        <v>0</v>
      </c>
      <c r="V758" s="18">
        <v>0</v>
      </c>
      <c r="W758" s="16">
        <v>0</v>
      </c>
      <c r="X758" s="54">
        <v>0</v>
      </c>
      <c r="Y758" s="54">
        <v>0</v>
      </c>
      <c r="Z758" s="52">
        <v>0</v>
      </c>
      <c r="AA758" s="18">
        <v>0</v>
      </c>
      <c r="AB758" s="16">
        <v>0</v>
      </c>
      <c r="AC758" s="16">
        <v>0</v>
      </c>
      <c r="AD758" s="18">
        <v>0</v>
      </c>
      <c r="AE758" s="18">
        <v>2</v>
      </c>
      <c r="AF758" s="18">
        <v>0</v>
      </c>
      <c r="AG758" s="18">
        <v>0</v>
      </c>
      <c r="AH758" s="18">
        <v>0</v>
      </c>
      <c r="AI758" s="18">
        <v>0</v>
      </c>
      <c r="AJ758" s="18">
        <v>0</v>
      </c>
      <c r="AK758" s="18">
        <v>0</v>
      </c>
      <c r="AL758" s="18"/>
      <c r="AM758" s="18">
        <v>1</v>
      </c>
      <c r="AN758" s="18">
        <v>0</v>
      </c>
      <c r="AO758" s="18">
        <v>0</v>
      </c>
      <c r="AP758" s="18">
        <v>0</v>
      </c>
      <c r="AQ758" s="18">
        <v>0</v>
      </c>
      <c r="AR758" s="18">
        <v>0</v>
      </c>
      <c r="AS758" s="18">
        <v>0</v>
      </c>
      <c r="AT758" s="10">
        <v>0</v>
      </c>
      <c r="AU758" s="16">
        <v>0</v>
      </c>
      <c r="AV758" s="56">
        <v>0</v>
      </c>
      <c r="AW758" s="16">
        <v>0</v>
      </c>
      <c r="AX758" s="16">
        <v>0</v>
      </c>
      <c r="AY758" s="18">
        <v>0</v>
      </c>
      <c r="AZ758" s="18">
        <v>0</v>
      </c>
      <c r="BA758" s="16">
        <v>0</v>
      </c>
      <c r="BB758" s="17">
        <f t="shared" si="13"/>
        <v>3</v>
      </c>
      <c r="BD758" s="18">
        <v>0</v>
      </c>
    </row>
    <row r="759" spans="1:56" x14ac:dyDescent="0.3">
      <c r="A759" s="15">
        <v>2009</v>
      </c>
      <c r="B759" s="15" t="s">
        <v>72</v>
      </c>
      <c r="C759" s="16">
        <v>1</v>
      </c>
      <c r="D759" s="80">
        <v>9</v>
      </c>
      <c r="F759" s="15" t="s">
        <v>70</v>
      </c>
      <c r="G759" s="18">
        <v>24.6</v>
      </c>
      <c r="H759" s="18">
        <v>0</v>
      </c>
      <c r="I759" s="18">
        <v>0</v>
      </c>
      <c r="J759" s="18">
        <v>0</v>
      </c>
      <c r="K759" s="54">
        <v>0</v>
      </c>
      <c r="L759" s="54">
        <v>1</v>
      </c>
      <c r="M759" s="18">
        <v>0</v>
      </c>
      <c r="N759" s="18">
        <v>0</v>
      </c>
      <c r="O759" s="18">
        <v>0</v>
      </c>
      <c r="P759" s="16">
        <v>0</v>
      </c>
      <c r="Q759" s="54">
        <v>0</v>
      </c>
      <c r="R759" s="18">
        <v>0</v>
      </c>
      <c r="S759" s="54">
        <v>0</v>
      </c>
      <c r="T759" s="16">
        <v>0</v>
      </c>
      <c r="U759" s="16">
        <v>0</v>
      </c>
      <c r="V759" s="18">
        <v>0</v>
      </c>
      <c r="W759" s="16">
        <v>0</v>
      </c>
      <c r="X759" s="54">
        <v>0</v>
      </c>
      <c r="Y759" s="54">
        <v>0</v>
      </c>
      <c r="Z759" s="52">
        <v>0</v>
      </c>
      <c r="AA759" s="18">
        <v>0</v>
      </c>
      <c r="AB759" s="16">
        <v>0</v>
      </c>
      <c r="AC759" s="16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  <c r="AI759" s="18">
        <v>0</v>
      </c>
      <c r="AJ759" s="18">
        <v>0</v>
      </c>
      <c r="AK759" s="18">
        <v>0</v>
      </c>
      <c r="AL759" s="18"/>
      <c r="AM759" s="18">
        <v>0</v>
      </c>
      <c r="AN759" s="18">
        <v>0</v>
      </c>
      <c r="AO759" s="18">
        <v>0</v>
      </c>
      <c r="AP759" s="18">
        <v>0</v>
      </c>
      <c r="AQ759" s="18">
        <v>0</v>
      </c>
      <c r="AR759" s="18">
        <v>0</v>
      </c>
      <c r="AS759" s="18">
        <v>0</v>
      </c>
      <c r="AT759" s="10">
        <v>0</v>
      </c>
      <c r="AU759" s="16">
        <v>0</v>
      </c>
      <c r="AV759" s="56">
        <v>0</v>
      </c>
      <c r="AW759" s="16">
        <v>0</v>
      </c>
      <c r="AX759" s="16">
        <v>0</v>
      </c>
      <c r="AY759" s="18">
        <v>0</v>
      </c>
      <c r="AZ759" s="18">
        <v>0</v>
      </c>
      <c r="BA759" s="16">
        <v>0</v>
      </c>
      <c r="BB759" s="17">
        <f t="shared" si="13"/>
        <v>1</v>
      </c>
      <c r="BD759" s="18">
        <v>0</v>
      </c>
    </row>
    <row r="760" spans="1:56" x14ac:dyDescent="0.3">
      <c r="A760" s="15">
        <v>2009</v>
      </c>
      <c r="B760" s="15" t="s">
        <v>72</v>
      </c>
      <c r="C760" s="16">
        <v>1</v>
      </c>
      <c r="D760" s="80">
        <v>10</v>
      </c>
      <c r="F760" s="15" t="s">
        <v>70</v>
      </c>
      <c r="G760" s="18">
        <v>20</v>
      </c>
      <c r="H760" s="18">
        <v>0</v>
      </c>
      <c r="I760" s="18">
        <v>0</v>
      </c>
      <c r="J760" s="18">
        <v>0</v>
      </c>
      <c r="K760" s="54">
        <v>0</v>
      </c>
      <c r="L760" s="54">
        <v>0</v>
      </c>
      <c r="M760" s="18">
        <v>0</v>
      </c>
      <c r="N760" s="18">
        <v>0</v>
      </c>
      <c r="O760" s="18">
        <v>0</v>
      </c>
      <c r="P760" s="16">
        <v>0</v>
      </c>
      <c r="Q760" s="54">
        <v>0</v>
      </c>
      <c r="R760" s="18">
        <v>0</v>
      </c>
      <c r="S760" s="54">
        <v>0</v>
      </c>
      <c r="T760" s="16">
        <v>0</v>
      </c>
      <c r="U760" s="16">
        <v>0</v>
      </c>
      <c r="V760" s="18">
        <v>0</v>
      </c>
      <c r="W760" s="16">
        <v>0</v>
      </c>
      <c r="X760" s="54">
        <v>0</v>
      </c>
      <c r="Y760" s="54">
        <v>0</v>
      </c>
      <c r="Z760" s="52">
        <v>0</v>
      </c>
      <c r="AA760" s="18">
        <v>0</v>
      </c>
      <c r="AB760" s="16">
        <v>0</v>
      </c>
      <c r="AC760" s="16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  <c r="AI760" s="18">
        <v>0</v>
      </c>
      <c r="AJ760" s="18">
        <v>0</v>
      </c>
      <c r="AK760" s="18">
        <v>0</v>
      </c>
      <c r="AL760" s="18"/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8">
        <v>0</v>
      </c>
      <c r="AS760" s="18">
        <v>0</v>
      </c>
      <c r="AT760" s="10">
        <v>0</v>
      </c>
      <c r="AU760" s="16">
        <v>0</v>
      </c>
      <c r="AV760" s="56">
        <v>0</v>
      </c>
      <c r="AW760" s="16">
        <v>0</v>
      </c>
      <c r="AX760" s="16">
        <v>0</v>
      </c>
      <c r="AY760" s="18">
        <v>0</v>
      </c>
      <c r="AZ760" s="18">
        <v>0</v>
      </c>
      <c r="BA760" s="16">
        <v>0</v>
      </c>
      <c r="BB760" s="17">
        <f t="shared" si="13"/>
        <v>0</v>
      </c>
      <c r="BD760" s="18">
        <v>0</v>
      </c>
    </row>
    <row r="761" spans="1:56" x14ac:dyDescent="0.3">
      <c r="A761" s="15">
        <v>2009</v>
      </c>
      <c r="B761" s="15" t="s">
        <v>72</v>
      </c>
      <c r="C761" s="16">
        <v>1</v>
      </c>
      <c r="D761" s="80">
        <v>11</v>
      </c>
      <c r="F761" s="15" t="s">
        <v>70</v>
      </c>
      <c r="G761" s="18">
        <v>36</v>
      </c>
      <c r="H761" s="18">
        <v>0</v>
      </c>
      <c r="I761" s="18">
        <v>0</v>
      </c>
      <c r="J761" s="18">
        <v>0</v>
      </c>
      <c r="K761" s="54">
        <v>0</v>
      </c>
      <c r="L761" s="54">
        <v>0</v>
      </c>
      <c r="M761" s="18">
        <v>1</v>
      </c>
      <c r="N761" s="18">
        <v>0</v>
      </c>
      <c r="O761" s="18">
        <v>0</v>
      </c>
      <c r="P761" s="16">
        <v>0</v>
      </c>
      <c r="Q761" s="54">
        <v>0</v>
      </c>
      <c r="R761" s="18">
        <v>0</v>
      </c>
      <c r="S761" s="54">
        <v>0</v>
      </c>
      <c r="T761" s="16">
        <v>0</v>
      </c>
      <c r="U761" s="16">
        <v>0</v>
      </c>
      <c r="V761" s="18">
        <v>0</v>
      </c>
      <c r="W761" s="16">
        <v>0</v>
      </c>
      <c r="X761" s="54">
        <v>0</v>
      </c>
      <c r="Y761" s="54">
        <v>0</v>
      </c>
      <c r="Z761" s="52">
        <v>0</v>
      </c>
      <c r="AA761" s="18">
        <v>0</v>
      </c>
      <c r="AB761" s="16">
        <v>0</v>
      </c>
      <c r="AC761" s="16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1</v>
      </c>
      <c r="AI761" s="18">
        <v>0</v>
      </c>
      <c r="AJ761" s="18">
        <v>0</v>
      </c>
      <c r="AK761" s="18">
        <v>0</v>
      </c>
      <c r="AL761" s="18"/>
      <c r="AM761" s="18">
        <v>0</v>
      </c>
      <c r="AN761" s="18">
        <v>0</v>
      </c>
      <c r="AO761" s="18">
        <v>0</v>
      </c>
      <c r="AP761" s="18">
        <v>0</v>
      </c>
      <c r="AQ761" s="18">
        <v>0</v>
      </c>
      <c r="AR761" s="18">
        <v>0</v>
      </c>
      <c r="AS761" s="18">
        <v>0</v>
      </c>
      <c r="AT761" s="10">
        <v>0</v>
      </c>
      <c r="AU761" s="16">
        <v>0</v>
      </c>
      <c r="AV761" s="56">
        <v>0</v>
      </c>
      <c r="AW761" s="16">
        <v>0</v>
      </c>
      <c r="AX761" s="16">
        <v>0</v>
      </c>
      <c r="AY761" s="18">
        <v>0</v>
      </c>
      <c r="AZ761" s="18">
        <v>0</v>
      </c>
      <c r="BA761" s="16">
        <v>0</v>
      </c>
      <c r="BB761" s="17">
        <f t="shared" si="13"/>
        <v>2</v>
      </c>
      <c r="BD761" s="18">
        <v>0</v>
      </c>
    </row>
    <row r="762" spans="1:56" x14ac:dyDescent="0.3">
      <c r="A762" s="15">
        <v>2009</v>
      </c>
      <c r="B762" s="15" t="s">
        <v>72</v>
      </c>
      <c r="C762" s="16">
        <v>1</v>
      </c>
      <c r="D762" s="80">
        <v>12</v>
      </c>
      <c r="F762" s="15" t="s">
        <v>70</v>
      </c>
      <c r="G762" s="18">
        <v>33</v>
      </c>
      <c r="H762" s="18">
        <v>0</v>
      </c>
      <c r="I762" s="18">
        <v>0</v>
      </c>
      <c r="J762" s="18">
        <v>0</v>
      </c>
      <c r="K762" s="54">
        <v>0</v>
      </c>
      <c r="L762" s="54">
        <v>0</v>
      </c>
      <c r="M762" s="18">
        <v>2</v>
      </c>
      <c r="N762" s="18">
        <v>0</v>
      </c>
      <c r="O762" s="18">
        <v>0</v>
      </c>
      <c r="P762" s="16">
        <v>0</v>
      </c>
      <c r="Q762" s="54">
        <v>0</v>
      </c>
      <c r="R762" s="18">
        <v>0</v>
      </c>
      <c r="S762" s="54">
        <v>0</v>
      </c>
      <c r="T762" s="16">
        <v>0</v>
      </c>
      <c r="U762" s="16">
        <v>0</v>
      </c>
      <c r="V762" s="18">
        <v>0</v>
      </c>
      <c r="W762" s="16">
        <v>0</v>
      </c>
      <c r="X762" s="54">
        <v>0</v>
      </c>
      <c r="Y762" s="54">
        <v>0</v>
      </c>
      <c r="Z762" s="52">
        <v>0</v>
      </c>
      <c r="AA762" s="18">
        <v>0</v>
      </c>
      <c r="AB762" s="16">
        <v>0</v>
      </c>
      <c r="AC762" s="16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  <c r="AI762" s="18">
        <v>0</v>
      </c>
      <c r="AJ762" s="18">
        <v>0</v>
      </c>
      <c r="AK762" s="18">
        <v>0</v>
      </c>
      <c r="AL762" s="18"/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8">
        <v>0</v>
      </c>
      <c r="AS762" s="18">
        <v>0</v>
      </c>
      <c r="AT762" s="10">
        <v>0</v>
      </c>
      <c r="AU762" s="16">
        <v>0</v>
      </c>
      <c r="AV762" s="56">
        <v>0</v>
      </c>
      <c r="AW762" s="16">
        <v>0</v>
      </c>
      <c r="AX762" s="16">
        <v>0</v>
      </c>
      <c r="AY762" s="18">
        <v>0</v>
      </c>
      <c r="AZ762" s="18">
        <v>0</v>
      </c>
      <c r="BA762" s="16">
        <v>0</v>
      </c>
      <c r="BB762" s="17">
        <f t="shared" si="13"/>
        <v>2</v>
      </c>
      <c r="BD762" s="18">
        <v>0</v>
      </c>
    </row>
    <row r="763" spans="1:56" x14ac:dyDescent="0.3">
      <c r="A763" s="15">
        <v>2009</v>
      </c>
      <c r="B763" s="15" t="s">
        <v>72</v>
      </c>
      <c r="C763" s="16">
        <v>1</v>
      </c>
      <c r="D763" s="80">
        <v>13</v>
      </c>
      <c r="F763" s="15" t="s">
        <v>70</v>
      </c>
      <c r="G763" s="18">
        <v>29</v>
      </c>
      <c r="H763" s="18">
        <v>0</v>
      </c>
      <c r="I763" s="18">
        <v>0</v>
      </c>
      <c r="J763" s="18">
        <v>0</v>
      </c>
      <c r="K763" s="54">
        <v>0</v>
      </c>
      <c r="L763" s="54">
        <v>0</v>
      </c>
      <c r="M763" s="18">
        <v>0</v>
      </c>
      <c r="N763" s="18">
        <v>0</v>
      </c>
      <c r="O763" s="18">
        <v>0</v>
      </c>
      <c r="P763" s="16">
        <v>0</v>
      </c>
      <c r="Q763" s="54">
        <v>0</v>
      </c>
      <c r="R763" s="18">
        <v>0</v>
      </c>
      <c r="S763" s="54">
        <v>0</v>
      </c>
      <c r="T763" s="16">
        <v>0</v>
      </c>
      <c r="U763" s="16">
        <v>0</v>
      </c>
      <c r="V763" s="18">
        <v>0</v>
      </c>
      <c r="W763" s="16">
        <v>0</v>
      </c>
      <c r="X763" s="54">
        <v>0</v>
      </c>
      <c r="Y763" s="54">
        <v>0</v>
      </c>
      <c r="Z763" s="52">
        <v>0</v>
      </c>
      <c r="AA763" s="18">
        <v>0</v>
      </c>
      <c r="AB763" s="16">
        <v>0</v>
      </c>
      <c r="AC763" s="16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  <c r="AI763" s="18">
        <v>0</v>
      </c>
      <c r="AJ763" s="18">
        <v>0</v>
      </c>
      <c r="AK763" s="18">
        <v>0</v>
      </c>
      <c r="AL763" s="18"/>
      <c r="AM763" s="18">
        <v>0</v>
      </c>
      <c r="AN763" s="18">
        <v>0</v>
      </c>
      <c r="AO763" s="18">
        <v>0</v>
      </c>
      <c r="AP763" s="18">
        <v>0</v>
      </c>
      <c r="AQ763" s="18">
        <v>0</v>
      </c>
      <c r="AR763" s="18">
        <v>0</v>
      </c>
      <c r="AS763" s="18">
        <v>0</v>
      </c>
      <c r="AT763" s="10">
        <v>0</v>
      </c>
      <c r="AU763" s="16">
        <v>0</v>
      </c>
      <c r="AV763" s="56">
        <v>0</v>
      </c>
      <c r="AW763" s="16">
        <v>0</v>
      </c>
      <c r="AX763" s="16">
        <v>0</v>
      </c>
      <c r="AY763" s="18">
        <v>0</v>
      </c>
      <c r="AZ763" s="18">
        <v>1</v>
      </c>
      <c r="BA763" s="16">
        <v>0</v>
      </c>
      <c r="BB763" s="17">
        <f t="shared" si="13"/>
        <v>1</v>
      </c>
      <c r="BD763" s="18">
        <v>0</v>
      </c>
    </row>
    <row r="764" spans="1:56" x14ac:dyDescent="0.3">
      <c r="A764" s="15">
        <v>2009</v>
      </c>
      <c r="B764" s="15" t="s">
        <v>72</v>
      </c>
      <c r="C764" s="16">
        <v>1</v>
      </c>
      <c r="D764" s="80">
        <v>14</v>
      </c>
      <c r="F764" s="15" t="s">
        <v>70</v>
      </c>
      <c r="G764" s="18">
        <v>26</v>
      </c>
      <c r="H764" s="18">
        <v>0</v>
      </c>
      <c r="I764" s="18">
        <v>0</v>
      </c>
      <c r="J764" s="18">
        <v>0</v>
      </c>
      <c r="K764" s="54">
        <v>0</v>
      </c>
      <c r="L764" s="54">
        <v>0</v>
      </c>
      <c r="M764" s="18">
        <v>1</v>
      </c>
      <c r="N764" s="18">
        <v>0</v>
      </c>
      <c r="O764" s="18">
        <v>0</v>
      </c>
      <c r="P764" s="16">
        <v>0</v>
      </c>
      <c r="Q764" s="54">
        <v>0</v>
      </c>
      <c r="R764" s="18">
        <v>0</v>
      </c>
      <c r="S764" s="54">
        <v>0</v>
      </c>
      <c r="T764" s="16">
        <v>0</v>
      </c>
      <c r="U764" s="16">
        <v>0</v>
      </c>
      <c r="V764" s="18">
        <v>0</v>
      </c>
      <c r="W764" s="16">
        <v>0</v>
      </c>
      <c r="X764" s="54">
        <v>0</v>
      </c>
      <c r="Y764" s="54">
        <v>0</v>
      </c>
      <c r="Z764" s="52">
        <v>0</v>
      </c>
      <c r="AA764" s="18">
        <v>0</v>
      </c>
      <c r="AB764" s="16">
        <v>0</v>
      </c>
      <c r="AC764" s="16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  <c r="AI764" s="18">
        <v>0</v>
      </c>
      <c r="AJ764" s="18">
        <v>0</v>
      </c>
      <c r="AK764" s="18">
        <v>0</v>
      </c>
      <c r="AL764" s="18"/>
      <c r="AM764" s="18">
        <v>0</v>
      </c>
      <c r="AN764" s="18">
        <v>0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0">
        <v>0</v>
      </c>
      <c r="AU764" s="16">
        <v>0</v>
      </c>
      <c r="AV764" s="56">
        <v>0</v>
      </c>
      <c r="AW764" s="16">
        <v>0</v>
      </c>
      <c r="AX764" s="16">
        <v>0</v>
      </c>
      <c r="AY764" s="18">
        <v>0</v>
      </c>
      <c r="AZ764" s="18">
        <v>1</v>
      </c>
      <c r="BA764" s="16">
        <v>0</v>
      </c>
      <c r="BB764" s="17">
        <f t="shared" si="13"/>
        <v>2</v>
      </c>
      <c r="BD764" s="18">
        <v>0</v>
      </c>
    </row>
    <row r="765" spans="1:56" x14ac:dyDescent="0.3">
      <c r="A765" s="15">
        <v>2009</v>
      </c>
      <c r="B765" s="15" t="s">
        <v>72</v>
      </c>
      <c r="C765" s="16">
        <v>1</v>
      </c>
      <c r="D765" s="80">
        <v>15</v>
      </c>
      <c r="F765" s="15" t="s">
        <v>70</v>
      </c>
      <c r="G765" s="18">
        <v>38.6</v>
      </c>
      <c r="H765" s="18">
        <v>0</v>
      </c>
      <c r="I765" s="18">
        <v>0</v>
      </c>
      <c r="J765" s="18">
        <v>0</v>
      </c>
      <c r="K765" s="54">
        <v>0</v>
      </c>
      <c r="L765" s="54">
        <v>0</v>
      </c>
      <c r="M765" s="18">
        <v>0</v>
      </c>
      <c r="N765" s="18">
        <v>0</v>
      </c>
      <c r="O765" s="18">
        <v>0</v>
      </c>
      <c r="P765" s="16">
        <v>0</v>
      </c>
      <c r="Q765" s="54">
        <v>0</v>
      </c>
      <c r="R765" s="18">
        <v>0</v>
      </c>
      <c r="S765" s="54">
        <v>0</v>
      </c>
      <c r="T765" s="16">
        <v>0</v>
      </c>
      <c r="U765" s="16">
        <v>0</v>
      </c>
      <c r="V765" s="18">
        <v>0</v>
      </c>
      <c r="W765" s="16">
        <v>0</v>
      </c>
      <c r="X765" s="54">
        <v>0</v>
      </c>
      <c r="Y765" s="54">
        <v>0</v>
      </c>
      <c r="Z765" s="52">
        <v>0</v>
      </c>
      <c r="AA765" s="18">
        <v>0</v>
      </c>
      <c r="AB765" s="16">
        <v>0</v>
      </c>
      <c r="AC765" s="16">
        <v>0</v>
      </c>
      <c r="AD765" s="18">
        <v>0</v>
      </c>
      <c r="AE765" s="18">
        <v>2</v>
      </c>
      <c r="AF765" s="18">
        <v>0</v>
      </c>
      <c r="AG765" s="18">
        <v>0</v>
      </c>
      <c r="AH765" s="18">
        <v>0</v>
      </c>
      <c r="AI765" s="18">
        <v>0</v>
      </c>
      <c r="AJ765" s="18">
        <v>0</v>
      </c>
      <c r="AK765" s="18">
        <v>0</v>
      </c>
      <c r="AL765" s="18"/>
      <c r="AM765" s="18">
        <v>0</v>
      </c>
      <c r="AN765" s="18">
        <v>0</v>
      </c>
      <c r="AO765" s="18">
        <v>0</v>
      </c>
      <c r="AP765" s="18">
        <v>0</v>
      </c>
      <c r="AQ765" s="18">
        <v>0</v>
      </c>
      <c r="AR765" s="18">
        <v>0</v>
      </c>
      <c r="AS765" s="18">
        <v>0</v>
      </c>
      <c r="AT765" s="10">
        <v>0</v>
      </c>
      <c r="AU765" s="16">
        <v>0</v>
      </c>
      <c r="AV765" s="56">
        <v>0</v>
      </c>
      <c r="AW765" s="16">
        <v>0</v>
      </c>
      <c r="AX765" s="16">
        <v>0</v>
      </c>
      <c r="AY765" s="18">
        <v>0</v>
      </c>
      <c r="AZ765" s="18">
        <v>1</v>
      </c>
      <c r="BA765" s="16">
        <v>0</v>
      </c>
      <c r="BB765" s="17">
        <f t="shared" si="13"/>
        <v>3</v>
      </c>
      <c r="BD765" s="18">
        <v>0</v>
      </c>
    </row>
    <row r="766" spans="1:56" x14ac:dyDescent="0.3">
      <c r="A766" s="15">
        <v>2009</v>
      </c>
      <c r="B766" s="15" t="s">
        <v>72</v>
      </c>
      <c r="C766" s="16">
        <v>1</v>
      </c>
      <c r="D766" s="80">
        <v>16</v>
      </c>
      <c r="F766" s="15" t="s">
        <v>70</v>
      </c>
      <c r="G766" s="18">
        <v>34.200000000000003</v>
      </c>
      <c r="H766" s="18">
        <v>0</v>
      </c>
      <c r="I766" s="18">
        <v>0</v>
      </c>
      <c r="J766" s="18">
        <v>0</v>
      </c>
      <c r="K766" s="54">
        <v>0</v>
      </c>
      <c r="L766" s="54">
        <v>0</v>
      </c>
      <c r="M766" s="18">
        <v>1</v>
      </c>
      <c r="N766" s="18">
        <v>0</v>
      </c>
      <c r="O766" s="18">
        <v>0</v>
      </c>
      <c r="P766" s="16">
        <v>0</v>
      </c>
      <c r="Q766" s="54">
        <v>1</v>
      </c>
      <c r="R766" s="18">
        <v>0</v>
      </c>
      <c r="S766" s="54">
        <v>0</v>
      </c>
      <c r="T766" s="16">
        <v>0</v>
      </c>
      <c r="U766" s="16">
        <v>0</v>
      </c>
      <c r="V766" s="18">
        <v>0</v>
      </c>
      <c r="W766" s="16">
        <v>0</v>
      </c>
      <c r="X766" s="54">
        <v>0</v>
      </c>
      <c r="Y766" s="54">
        <v>0</v>
      </c>
      <c r="Z766" s="52">
        <v>0</v>
      </c>
      <c r="AA766" s="18">
        <v>0</v>
      </c>
      <c r="AB766" s="16">
        <v>0</v>
      </c>
      <c r="AC766" s="16">
        <v>0</v>
      </c>
      <c r="AD766" s="18">
        <v>0</v>
      </c>
      <c r="AE766" s="18">
        <v>4</v>
      </c>
      <c r="AF766" s="18">
        <v>0</v>
      </c>
      <c r="AG766" s="18">
        <v>0</v>
      </c>
      <c r="AH766" s="18">
        <v>0</v>
      </c>
      <c r="AI766" s="18">
        <v>0</v>
      </c>
      <c r="AJ766" s="18">
        <v>0</v>
      </c>
      <c r="AK766" s="18">
        <v>0</v>
      </c>
      <c r="AL766" s="18"/>
      <c r="AM766" s="18">
        <v>0</v>
      </c>
      <c r="AN766" s="18">
        <v>0</v>
      </c>
      <c r="AO766" s="18">
        <v>0</v>
      </c>
      <c r="AP766" s="18">
        <v>0</v>
      </c>
      <c r="AQ766" s="18">
        <v>0</v>
      </c>
      <c r="AR766" s="18">
        <v>0</v>
      </c>
      <c r="AS766" s="18">
        <v>0</v>
      </c>
      <c r="AT766" s="10">
        <v>0</v>
      </c>
      <c r="AU766" s="16">
        <v>0</v>
      </c>
      <c r="AV766" s="56">
        <v>0</v>
      </c>
      <c r="AW766" s="16">
        <v>1</v>
      </c>
      <c r="AX766" s="16">
        <v>0</v>
      </c>
      <c r="AY766" s="18">
        <v>0</v>
      </c>
      <c r="AZ766" s="18">
        <v>0</v>
      </c>
      <c r="BA766" s="16">
        <v>0</v>
      </c>
      <c r="BB766" s="17">
        <f>SUM(H766:AW766)</f>
        <v>7</v>
      </c>
      <c r="BD766" s="18">
        <v>0</v>
      </c>
    </row>
    <row r="767" spans="1:56" x14ac:dyDescent="0.3">
      <c r="A767" s="15">
        <v>2009</v>
      </c>
      <c r="B767" s="15" t="s">
        <v>72</v>
      </c>
      <c r="C767" s="16">
        <v>1</v>
      </c>
      <c r="D767" s="80">
        <v>17</v>
      </c>
      <c r="F767" s="15" t="s">
        <v>70</v>
      </c>
      <c r="G767" s="18">
        <v>32.5</v>
      </c>
      <c r="H767" s="18">
        <v>0</v>
      </c>
      <c r="I767" s="18">
        <v>0</v>
      </c>
      <c r="J767" s="18">
        <v>0</v>
      </c>
      <c r="K767" s="54">
        <v>0</v>
      </c>
      <c r="L767" s="54">
        <v>0</v>
      </c>
      <c r="M767" s="18">
        <v>1</v>
      </c>
      <c r="N767" s="18">
        <v>0</v>
      </c>
      <c r="O767" s="18">
        <v>0</v>
      </c>
      <c r="P767" s="16">
        <v>0</v>
      </c>
      <c r="Q767" s="54">
        <v>0</v>
      </c>
      <c r="R767" s="18">
        <v>0</v>
      </c>
      <c r="S767" s="54">
        <v>0</v>
      </c>
      <c r="T767" s="16">
        <v>0</v>
      </c>
      <c r="U767" s="16">
        <v>0</v>
      </c>
      <c r="V767" s="18">
        <v>0</v>
      </c>
      <c r="W767" s="16">
        <v>0</v>
      </c>
      <c r="X767" s="54">
        <v>0</v>
      </c>
      <c r="Y767" s="54">
        <v>0</v>
      </c>
      <c r="Z767" s="52">
        <v>0</v>
      </c>
      <c r="AA767" s="18">
        <v>0</v>
      </c>
      <c r="AB767" s="16">
        <v>0</v>
      </c>
      <c r="AC767" s="16">
        <v>0</v>
      </c>
      <c r="AD767" s="18">
        <v>0</v>
      </c>
      <c r="AE767" s="18">
        <v>1</v>
      </c>
      <c r="AF767" s="18">
        <v>0</v>
      </c>
      <c r="AG767" s="18">
        <v>0</v>
      </c>
      <c r="AH767" s="18">
        <v>0</v>
      </c>
      <c r="AI767" s="18">
        <v>0</v>
      </c>
      <c r="AJ767" s="18">
        <v>0</v>
      </c>
      <c r="AK767" s="18">
        <v>0</v>
      </c>
      <c r="AL767" s="18"/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  <c r="AT767" s="10">
        <v>0</v>
      </c>
      <c r="AU767" s="16">
        <v>0</v>
      </c>
      <c r="AV767" s="56">
        <v>0</v>
      </c>
      <c r="AW767" s="16">
        <v>0</v>
      </c>
      <c r="AX767" s="16">
        <v>0</v>
      </c>
      <c r="AY767" s="18">
        <v>0</v>
      </c>
      <c r="AZ767" s="18">
        <v>0</v>
      </c>
      <c r="BA767" s="16">
        <v>0</v>
      </c>
      <c r="BB767" s="17">
        <f>SUM(H767:AZ767)</f>
        <v>2</v>
      </c>
      <c r="BD767" s="18">
        <v>0</v>
      </c>
    </row>
    <row r="768" spans="1:56" x14ac:dyDescent="0.3">
      <c r="A768" s="15">
        <v>2009</v>
      </c>
      <c r="B768" s="15" t="s">
        <v>72</v>
      </c>
      <c r="C768" s="16">
        <v>1</v>
      </c>
      <c r="D768" s="80">
        <v>18</v>
      </c>
      <c r="F768" s="15" t="s">
        <v>70</v>
      </c>
      <c r="G768" s="18">
        <v>23.3</v>
      </c>
      <c r="H768" s="18">
        <v>0</v>
      </c>
      <c r="I768" s="18">
        <v>0</v>
      </c>
      <c r="J768" s="18">
        <v>0</v>
      </c>
      <c r="K768" s="54">
        <v>0</v>
      </c>
      <c r="L768" s="54">
        <v>0</v>
      </c>
      <c r="M768" s="18">
        <v>0</v>
      </c>
      <c r="N768" s="18">
        <v>0</v>
      </c>
      <c r="O768" s="18">
        <v>0</v>
      </c>
      <c r="P768" s="16">
        <v>0</v>
      </c>
      <c r="Q768" s="54">
        <v>0</v>
      </c>
      <c r="R768" s="18">
        <v>0</v>
      </c>
      <c r="S768" s="54">
        <v>0</v>
      </c>
      <c r="T768" s="16">
        <v>0</v>
      </c>
      <c r="U768" s="16">
        <v>0</v>
      </c>
      <c r="V768" s="18">
        <v>0</v>
      </c>
      <c r="W768" s="16">
        <v>0</v>
      </c>
      <c r="X768" s="54">
        <v>0</v>
      </c>
      <c r="Y768" s="54">
        <v>0</v>
      </c>
      <c r="Z768" s="52">
        <v>0</v>
      </c>
      <c r="AA768" s="18">
        <v>0</v>
      </c>
      <c r="AB768" s="16">
        <v>0</v>
      </c>
      <c r="AC768" s="16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  <c r="AI768" s="18">
        <v>0</v>
      </c>
      <c r="AJ768" s="18">
        <v>0</v>
      </c>
      <c r="AK768" s="18">
        <v>0</v>
      </c>
      <c r="AL768" s="18"/>
      <c r="AM768" s="18">
        <v>0</v>
      </c>
      <c r="AN768" s="18">
        <v>0</v>
      </c>
      <c r="AO768" s="18">
        <v>0</v>
      </c>
      <c r="AP768" s="18">
        <v>0</v>
      </c>
      <c r="AQ768" s="18">
        <v>0</v>
      </c>
      <c r="AR768" s="18">
        <v>0</v>
      </c>
      <c r="AS768" s="18">
        <v>0</v>
      </c>
      <c r="AT768" s="10">
        <v>0</v>
      </c>
      <c r="AU768" s="16">
        <v>0</v>
      </c>
      <c r="AV768" s="56">
        <v>0</v>
      </c>
      <c r="AW768" s="16">
        <v>0</v>
      </c>
      <c r="AX768" s="16">
        <v>0</v>
      </c>
      <c r="AY768" s="18">
        <v>0</v>
      </c>
      <c r="AZ768" s="18">
        <v>0</v>
      </c>
      <c r="BA768" s="16">
        <v>0</v>
      </c>
      <c r="BB768" s="17">
        <f>SUM(H768:AZ768)</f>
        <v>0</v>
      </c>
      <c r="BD768" s="18">
        <v>0</v>
      </c>
    </row>
    <row r="769" spans="1:56" s="120" customFormat="1" x14ac:dyDescent="0.3">
      <c r="A769" s="142">
        <v>2009</v>
      </c>
      <c r="B769" s="142" t="s">
        <v>68</v>
      </c>
      <c r="C769" s="143">
        <v>1</v>
      </c>
      <c r="D769" s="144">
        <v>1</v>
      </c>
      <c r="F769" s="142" t="s">
        <v>70</v>
      </c>
      <c r="G769" s="145">
        <v>40.5</v>
      </c>
      <c r="H769" s="145">
        <v>0</v>
      </c>
      <c r="I769" s="145">
        <v>0</v>
      </c>
      <c r="J769" s="145">
        <v>0</v>
      </c>
      <c r="K769" s="145">
        <v>0</v>
      </c>
      <c r="L769" s="145">
        <v>0</v>
      </c>
      <c r="M769" s="145">
        <v>0</v>
      </c>
      <c r="N769" s="145">
        <v>0</v>
      </c>
      <c r="O769" s="145">
        <v>0</v>
      </c>
      <c r="P769" s="143">
        <v>0</v>
      </c>
      <c r="Q769" s="145">
        <v>0</v>
      </c>
      <c r="R769" s="145">
        <v>0</v>
      </c>
      <c r="S769" s="145">
        <v>3</v>
      </c>
      <c r="T769" s="143">
        <v>0</v>
      </c>
      <c r="U769" s="143">
        <v>0</v>
      </c>
      <c r="V769" s="145">
        <v>0</v>
      </c>
      <c r="W769" s="143">
        <v>0</v>
      </c>
      <c r="X769" s="145">
        <v>0</v>
      </c>
      <c r="Y769" s="145">
        <v>0</v>
      </c>
      <c r="Z769" s="135">
        <v>0</v>
      </c>
      <c r="AA769" s="145">
        <v>0</v>
      </c>
      <c r="AB769" s="143">
        <v>0</v>
      </c>
      <c r="AC769" s="145">
        <v>0</v>
      </c>
      <c r="AD769" s="145">
        <v>0</v>
      </c>
      <c r="AE769" s="145">
        <v>5</v>
      </c>
      <c r="AF769" s="145">
        <v>0</v>
      </c>
      <c r="AG769" s="145">
        <v>0</v>
      </c>
      <c r="AH769" s="145">
        <v>0</v>
      </c>
      <c r="AI769" s="145">
        <v>0</v>
      </c>
      <c r="AJ769" s="145">
        <v>0</v>
      </c>
      <c r="AK769" s="145">
        <v>0</v>
      </c>
      <c r="AL769" s="145"/>
      <c r="AM769" s="145">
        <v>0</v>
      </c>
      <c r="AN769" s="145">
        <v>0</v>
      </c>
      <c r="AO769" s="145">
        <v>0</v>
      </c>
      <c r="AP769" s="145">
        <v>0</v>
      </c>
      <c r="AQ769" s="145">
        <v>0</v>
      </c>
      <c r="AR769" s="145">
        <v>0</v>
      </c>
      <c r="AS769" s="145">
        <v>0</v>
      </c>
      <c r="AT769" s="10">
        <v>0</v>
      </c>
      <c r="AU769" s="143">
        <v>0</v>
      </c>
      <c r="AV769" s="143">
        <v>0</v>
      </c>
      <c r="AW769" s="145">
        <v>1</v>
      </c>
      <c r="AX769" s="143">
        <v>0</v>
      </c>
      <c r="AY769" s="145">
        <v>0</v>
      </c>
      <c r="AZ769" s="145">
        <v>0</v>
      </c>
      <c r="BA769" s="143">
        <v>0</v>
      </c>
      <c r="BB769" s="146">
        <f t="shared" ref="BB769:BB787" si="14">SUM(H769:BA769)</f>
        <v>9</v>
      </c>
      <c r="BD769" s="145">
        <v>0</v>
      </c>
    </row>
    <row r="770" spans="1:56" x14ac:dyDescent="0.3">
      <c r="A770" s="15">
        <v>2009</v>
      </c>
      <c r="B770" s="15" t="s">
        <v>68</v>
      </c>
      <c r="C770" s="16">
        <v>1</v>
      </c>
      <c r="D770" s="80">
        <v>2</v>
      </c>
      <c r="F770" s="15" t="s">
        <v>70</v>
      </c>
      <c r="G770" s="18">
        <v>36</v>
      </c>
      <c r="H770" s="18">
        <v>0</v>
      </c>
      <c r="I770" s="18">
        <v>0</v>
      </c>
      <c r="J770" s="18">
        <v>0</v>
      </c>
      <c r="K770" s="54">
        <v>0</v>
      </c>
      <c r="L770" s="54">
        <v>0</v>
      </c>
      <c r="M770" s="18">
        <v>0</v>
      </c>
      <c r="N770" s="18">
        <v>1</v>
      </c>
      <c r="O770" s="18">
        <v>0</v>
      </c>
      <c r="P770" s="16">
        <v>0</v>
      </c>
      <c r="Q770" s="54">
        <v>0</v>
      </c>
      <c r="R770" s="18">
        <v>0</v>
      </c>
      <c r="S770" s="54">
        <v>1</v>
      </c>
      <c r="T770" s="16">
        <v>0</v>
      </c>
      <c r="U770" s="16">
        <v>0</v>
      </c>
      <c r="V770" s="18">
        <v>0</v>
      </c>
      <c r="W770" s="16">
        <v>0</v>
      </c>
      <c r="X770" s="54">
        <v>0</v>
      </c>
      <c r="Y770" s="54">
        <v>0</v>
      </c>
      <c r="Z770" s="52">
        <v>0</v>
      </c>
      <c r="AA770" s="18">
        <v>0</v>
      </c>
      <c r="AB770" s="16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  <c r="AI770" s="18">
        <v>0</v>
      </c>
      <c r="AJ770" s="18">
        <v>0</v>
      </c>
      <c r="AK770" s="18">
        <v>0</v>
      </c>
      <c r="AL770" s="18"/>
      <c r="AM770" s="18">
        <v>0</v>
      </c>
      <c r="AN770" s="18">
        <v>1</v>
      </c>
      <c r="AO770" s="18">
        <v>0</v>
      </c>
      <c r="AP770" s="18">
        <v>0</v>
      </c>
      <c r="AQ770" s="18">
        <v>0</v>
      </c>
      <c r="AR770" s="18">
        <v>0</v>
      </c>
      <c r="AS770" s="18">
        <v>0</v>
      </c>
      <c r="AT770" s="10">
        <v>0</v>
      </c>
      <c r="AU770" s="16">
        <v>0</v>
      </c>
      <c r="AV770" s="56">
        <v>0</v>
      </c>
      <c r="AW770" s="18">
        <v>0</v>
      </c>
      <c r="AX770" s="16">
        <v>0</v>
      </c>
      <c r="AY770" s="18">
        <v>0</v>
      </c>
      <c r="AZ770" s="18">
        <v>0</v>
      </c>
      <c r="BA770" s="16">
        <v>0</v>
      </c>
      <c r="BB770" s="17">
        <f t="shared" si="14"/>
        <v>3</v>
      </c>
      <c r="BD770" s="18">
        <v>0</v>
      </c>
    </row>
    <row r="771" spans="1:56" x14ac:dyDescent="0.3">
      <c r="A771" s="15">
        <v>2009</v>
      </c>
      <c r="B771" s="15" t="s">
        <v>68</v>
      </c>
      <c r="C771" s="16">
        <v>1</v>
      </c>
      <c r="D771" s="80">
        <v>3</v>
      </c>
      <c r="F771" s="15" t="s">
        <v>70</v>
      </c>
      <c r="G771" s="18">
        <v>33</v>
      </c>
      <c r="H771" s="18">
        <v>0</v>
      </c>
      <c r="I771" s="18">
        <v>0</v>
      </c>
      <c r="J771" s="18">
        <v>0</v>
      </c>
      <c r="K771" s="54">
        <v>0</v>
      </c>
      <c r="L771" s="54">
        <v>0</v>
      </c>
      <c r="M771" s="18">
        <v>0</v>
      </c>
      <c r="N771" s="18">
        <v>0</v>
      </c>
      <c r="O771" s="18">
        <v>0</v>
      </c>
      <c r="P771" s="16">
        <v>0</v>
      </c>
      <c r="Q771" s="54">
        <v>1</v>
      </c>
      <c r="R771" s="18">
        <v>0</v>
      </c>
      <c r="S771" s="54">
        <v>0</v>
      </c>
      <c r="T771" s="16">
        <v>0</v>
      </c>
      <c r="U771" s="16">
        <v>0</v>
      </c>
      <c r="V771" s="18">
        <v>0</v>
      </c>
      <c r="W771" s="16">
        <v>0</v>
      </c>
      <c r="X771" s="54">
        <v>0</v>
      </c>
      <c r="Y771" s="54">
        <v>0</v>
      </c>
      <c r="Z771" s="52">
        <v>0</v>
      </c>
      <c r="AA771" s="18">
        <v>0</v>
      </c>
      <c r="AB771" s="16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2</v>
      </c>
      <c r="AH771" s="18">
        <v>0</v>
      </c>
      <c r="AI771" s="18">
        <v>0</v>
      </c>
      <c r="AJ771" s="18">
        <v>0</v>
      </c>
      <c r="AK771" s="18">
        <v>0</v>
      </c>
      <c r="AL771" s="18"/>
      <c r="AM771" s="18">
        <v>0</v>
      </c>
      <c r="AN771" s="18">
        <v>0</v>
      </c>
      <c r="AO771" s="18">
        <v>0</v>
      </c>
      <c r="AP771" s="18">
        <v>0</v>
      </c>
      <c r="AQ771" s="18">
        <v>0</v>
      </c>
      <c r="AR771" s="18">
        <v>0</v>
      </c>
      <c r="AS771" s="18">
        <v>0</v>
      </c>
      <c r="AT771" s="10">
        <v>0</v>
      </c>
      <c r="AU771" s="16">
        <v>0</v>
      </c>
      <c r="AV771" s="56">
        <v>0</v>
      </c>
      <c r="AW771" s="16">
        <v>0</v>
      </c>
      <c r="AX771" s="16">
        <v>0</v>
      </c>
      <c r="AY771" s="18">
        <v>0</v>
      </c>
      <c r="AZ771" s="18">
        <v>0</v>
      </c>
      <c r="BA771" s="16">
        <v>0</v>
      </c>
      <c r="BB771" s="17">
        <f t="shared" si="14"/>
        <v>3</v>
      </c>
      <c r="BD771" s="18">
        <v>0</v>
      </c>
    </row>
    <row r="772" spans="1:56" x14ac:dyDescent="0.3">
      <c r="A772" s="15">
        <v>2009</v>
      </c>
      <c r="B772" s="15" t="s">
        <v>68</v>
      </c>
      <c r="C772" s="16">
        <v>1</v>
      </c>
      <c r="D772" s="80">
        <v>4</v>
      </c>
      <c r="F772" s="15" t="s">
        <v>70</v>
      </c>
      <c r="G772" s="18">
        <v>31</v>
      </c>
      <c r="H772" s="18">
        <v>0</v>
      </c>
      <c r="I772" s="18">
        <v>0</v>
      </c>
      <c r="J772" s="18">
        <v>0</v>
      </c>
      <c r="K772" s="54">
        <v>0</v>
      </c>
      <c r="L772" s="54">
        <v>0</v>
      </c>
      <c r="M772" s="18">
        <v>0</v>
      </c>
      <c r="N772" s="18">
        <v>0</v>
      </c>
      <c r="O772" s="18">
        <v>0</v>
      </c>
      <c r="P772" s="16">
        <v>0</v>
      </c>
      <c r="Q772" s="54">
        <v>0</v>
      </c>
      <c r="R772" s="18">
        <v>0</v>
      </c>
      <c r="S772" s="54">
        <v>0</v>
      </c>
      <c r="T772" s="16">
        <v>0</v>
      </c>
      <c r="U772" s="16">
        <v>0</v>
      </c>
      <c r="V772" s="18">
        <v>0</v>
      </c>
      <c r="W772" s="16">
        <v>0</v>
      </c>
      <c r="X772" s="54">
        <v>1</v>
      </c>
      <c r="Y772" s="54">
        <v>0</v>
      </c>
      <c r="Z772" s="52">
        <v>0</v>
      </c>
      <c r="AA772" s="18">
        <v>0</v>
      </c>
      <c r="AB772" s="16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  <c r="AI772" s="18">
        <v>0</v>
      </c>
      <c r="AJ772" s="18">
        <v>0</v>
      </c>
      <c r="AK772" s="18">
        <v>0</v>
      </c>
      <c r="AL772" s="18"/>
      <c r="AM772" s="18">
        <v>0</v>
      </c>
      <c r="AN772" s="18">
        <v>0</v>
      </c>
      <c r="AO772" s="18">
        <v>0</v>
      </c>
      <c r="AP772" s="18">
        <v>0</v>
      </c>
      <c r="AQ772" s="18">
        <v>0</v>
      </c>
      <c r="AR772" s="18">
        <v>0</v>
      </c>
      <c r="AS772" s="18">
        <v>0</v>
      </c>
      <c r="AT772" s="10">
        <v>0</v>
      </c>
      <c r="AU772" s="16">
        <v>0</v>
      </c>
      <c r="AV772" s="56">
        <v>0</v>
      </c>
      <c r="AW772" s="18">
        <v>0</v>
      </c>
      <c r="AX772" s="16">
        <v>0</v>
      </c>
      <c r="AY772" s="18">
        <v>0</v>
      </c>
      <c r="AZ772" s="18">
        <v>0</v>
      </c>
      <c r="BA772" s="16">
        <v>0</v>
      </c>
      <c r="BB772" s="17">
        <f t="shared" si="14"/>
        <v>1</v>
      </c>
      <c r="BD772" s="18">
        <v>0</v>
      </c>
    </row>
    <row r="773" spans="1:56" x14ac:dyDescent="0.3">
      <c r="A773" s="15">
        <v>2009</v>
      </c>
      <c r="B773" s="15" t="s">
        <v>68</v>
      </c>
      <c r="C773" s="16">
        <v>1</v>
      </c>
      <c r="D773" s="80">
        <v>5</v>
      </c>
      <c r="F773" s="15" t="s">
        <v>70</v>
      </c>
      <c r="G773" s="18">
        <v>37</v>
      </c>
      <c r="H773" s="18">
        <v>0</v>
      </c>
      <c r="I773" s="18">
        <v>0</v>
      </c>
      <c r="J773" s="18">
        <v>0</v>
      </c>
      <c r="K773" s="54">
        <v>0</v>
      </c>
      <c r="L773" s="54">
        <v>1</v>
      </c>
      <c r="M773" s="18">
        <v>0</v>
      </c>
      <c r="N773" s="18">
        <v>3</v>
      </c>
      <c r="O773" s="18">
        <v>0</v>
      </c>
      <c r="P773" s="16">
        <v>0</v>
      </c>
      <c r="Q773" s="54">
        <v>0</v>
      </c>
      <c r="R773" s="18">
        <v>0</v>
      </c>
      <c r="S773" s="54">
        <v>2</v>
      </c>
      <c r="T773" s="16">
        <v>0</v>
      </c>
      <c r="U773" s="16">
        <v>0</v>
      </c>
      <c r="V773" s="18">
        <v>0</v>
      </c>
      <c r="W773" s="16">
        <v>0</v>
      </c>
      <c r="X773" s="54">
        <v>0</v>
      </c>
      <c r="Y773" s="54">
        <v>0</v>
      </c>
      <c r="Z773" s="52">
        <v>0</v>
      </c>
      <c r="AA773" s="18">
        <v>0</v>
      </c>
      <c r="AB773" s="16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  <c r="AI773" s="18">
        <v>0</v>
      </c>
      <c r="AJ773" s="18">
        <v>0</v>
      </c>
      <c r="AK773" s="18">
        <v>0</v>
      </c>
      <c r="AL773" s="18"/>
      <c r="AM773" s="18">
        <v>0</v>
      </c>
      <c r="AN773" s="18">
        <v>0</v>
      </c>
      <c r="AO773" s="18">
        <v>0</v>
      </c>
      <c r="AP773" s="18">
        <v>0</v>
      </c>
      <c r="AQ773" s="18">
        <v>0</v>
      </c>
      <c r="AR773" s="18">
        <v>0</v>
      </c>
      <c r="AS773" s="18">
        <v>0</v>
      </c>
      <c r="AT773" s="10">
        <v>0</v>
      </c>
      <c r="AU773" s="16">
        <v>0</v>
      </c>
      <c r="AV773" s="56">
        <v>0</v>
      </c>
      <c r="AW773" s="18">
        <v>0</v>
      </c>
      <c r="AX773" s="16">
        <v>0</v>
      </c>
      <c r="AY773" s="18">
        <v>0</v>
      </c>
      <c r="AZ773" s="18">
        <v>0</v>
      </c>
      <c r="BA773" s="16">
        <v>0</v>
      </c>
      <c r="BB773" s="17">
        <f t="shared" si="14"/>
        <v>6</v>
      </c>
      <c r="BD773" s="18">
        <v>0</v>
      </c>
    </row>
    <row r="774" spans="1:56" x14ac:dyDescent="0.3">
      <c r="A774" s="15">
        <v>2009</v>
      </c>
      <c r="B774" s="15" t="s">
        <v>68</v>
      </c>
      <c r="C774" s="16">
        <v>1</v>
      </c>
      <c r="D774" s="80">
        <v>6</v>
      </c>
      <c r="F774" s="15" t="s">
        <v>70</v>
      </c>
      <c r="G774" s="18">
        <v>32.9</v>
      </c>
      <c r="H774" s="18">
        <v>0</v>
      </c>
      <c r="I774" s="18">
        <v>0</v>
      </c>
      <c r="J774" s="18">
        <v>0</v>
      </c>
      <c r="K774" s="54">
        <v>0</v>
      </c>
      <c r="L774" s="54">
        <v>0</v>
      </c>
      <c r="M774" s="18">
        <v>0</v>
      </c>
      <c r="N774" s="18">
        <v>0</v>
      </c>
      <c r="O774" s="18">
        <v>0</v>
      </c>
      <c r="P774" s="16">
        <v>0</v>
      </c>
      <c r="Q774" s="54">
        <v>0</v>
      </c>
      <c r="R774" s="18">
        <v>0</v>
      </c>
      <c r="S774" s="54">
        <v>0</v>
      </c>
      <c r="T774" s="16">
        <v>0</v>
      </c>
      <c r="U774" s="16">
        <v>0</v>
      </c>
      <c r="V774" s="18">
        <v>0</v>
      </c>
      <c r="W774" s="16">
        <v>0</v>
      </c>
      <c r="X774" s="54">
        <v>0</v>
      </c>
      <c r="Y774" s="54">
        <v>0</v>
      </c>
      <c r="Z774" s="52">
        <v>0</v>
      </c>
      <c r="AA774" s="18">
        <v>0</v>
      </c>
      <c r="AB774" s="16">
        <v>0</v>
      </c>
      <c r="AC774" s="18">
        <v>0</v>
      </c>
      <c r="AD774" s="18">
        <v>0</v>
      </c>
      <c r="AE774" s="18">
        <v>4</v>
      </c>
      <c r="AF774" s="18">
        <v>0</v>
      </c>
      <c r="AG774" s="18">
        <v>2</v>
      </c>
      <c r="AH774" s="18">
        <v>0</v>
      </c>
      <c r="AI774" s="18">
        <v>0</v>
      </c>
      <c r="AJ774" s="18">
        <v>0</v>
      </c>
      <c r="AK774" s="18">
        <v>0</v>
      </c>
      <c r="AL774" s="18"/>
      <c r="AM774" s="18">
        <v>0</v>
      </c>
      <c r="AN774" s="18">
        <v>0</v>
      </c>
      <c r="AO774" s="18">
        <v>0</v>
      </c>
      <c r="AP774" s="18">
        <v>0</v>
      </c>
      <c r="AQ774" s="18">
        <v>0</v>
      </c>
      <c r="AR774" s="18">
        <v>0</v>
      </c>
      <c r="AS774" s="18">
        <v>0</v>
      </c>
      <c r="AT774" s="10">
        <v>0</v>
      </c>
      <c r="AU774" s="16">
        <v>0</v>
      </c>
      <c r="AV774" s="56">
        <v>0</v>
      </c>
      <c r="AW774" s="18">
        <v>0</v>
      </c>
      <c r="AX774" s="16">
        <v>0</v>
      </c>
      <c r="AY774" s="18">
        <v>0</v>
      </c>
      <c r="AZ774" s="18">
        <v>0</v>
      </c>
      <c r="BA774" s="16">
        <v>0</v>
      </c>
      <c r="BB774" s="17">
        <f t="shared" si="14"/>
        <v>6</v>
      </c>
      <c r="BD774" s="18">
        <v>0</v>
      </c>
    </row>
    <row r="775" spans="1:56" x14ac:dyDescent="0.3">
      <c r="A775" s="15">
        <v>2009</v>
      </c>
      <c r="B775" s="15" t="s">
        <v>68</v>
      </c>
      <c r="C775" s="16">
        <v>1</v>
      </c>
      <c r="D775" s="80">
        <v>7</v>
      </c>
      <c r="F775" s="15" t="s">
        <v>70</v>
      </c>
      <c r="G775" s="18">
        <v>32</v>
      </c>
      <c r="H775" s="18">
        <v>0</v>
      </c>
      <c r="I775" s="18">
        <v>0</v>
      </c>
      <c r="J775" s="18">
        <v>0</v>
      </c>
      <c r="K775" s="54">
        <v>0</v>
      </c>
      <c r="L775" s="54">
        <v>0</v>
      </c>
      <c r="M775" s="18">
        <v>0</v>
      </c>
      <c r="N775" s="18">
        <v>0</v>
      </c>
      <c r="O775" s="18">
        <v>0</v>
      </c>
      <c r="P775" s="16">
        <v>0</v>
      </c>
      <c r="Q775" s="54">
        <v>0</v>
      </c>
      <c r="R775" s="18">
        <v>0</v>
      </c>
      <c r="S775" s="54">
        <v>0</v>
      </c>
      <c r="T775" s="16">
        <v>0</v>
      </c>
      <c r="U775" s="16">
        <v>0</v>
      </c>
      <c r="V775" s="18">
        <v>0</v>
      </c>
      <c r="W775" s="16">
        <v>0</v>
      </c>
      <c r="X775" s="54">
        <v>1</v>
      </c>
      <c r="Y775" s="54">
        <v>0</v>
      </c>
      <c r="Z775" s="52">
        <v>0</v>
      </c>
      <c r="AA775" s="18">
        <v>0</v>
      </c>
      <c r="AB775" s="16">
        <v>0</v>
      </c>
      <c r="AC775" s="18">
        <v>1</v>
      </c>
      <c r="AD775" s="18">
        <v>0</v>
      </c>
      <c r="AE775" s="18">
        <v>3</v>
      </c>
      <c r="AF775" s="18">
        <v>0</v>
      </c>
      <c r="AG775" s="18">
        <v>0</v>
      </c>
      <c r="AH775" s="18">
        <v>0</v>
      </c>
      <c r="AI775" s="18">
        <v>0</v>
      </c>
      <c r="AJ775" s="18">
        <v>0</v>
      </c>
      <c r="AK775" s="18">
        <v>0</v>
      </c>
      <c r="AL775" s="18"/>
      <c r="AM775" s="18">
        <v>0</v>
      </c>
      <c r="AN775" s="18">
        <v>0</v>
      </c>
      <c r="AO775" s="18">
        <v>0</v>
      </c>
      <c r="AP775" s="18">
        <v>0</v>
      </c>
      <c r="AQ775" s="18">
        <v>0</v>
      </c>
      <c r="AR775" s="18">
        <v>0</v>
      </c>
      <c r="AS775" s="18">
        <v>0</v>
      </c>
      <c r="AT775" s="10">
        <v>0</v>
      </c>
      <c r="AU775" s="16">
        <v>0</v>
      </c>
      <c r="AV775" s="56">
        <v>0</v>
      </c>
      <c r="AW775" s="18">
        <v>2</v>
      </c>
      <c r="AX775" s="16">
        <v>0</v>
      </c>
      <c r="AY775" s="18">
        <v>0</v>
      </c>
      <c r="AZ775" s="18">
        <v>0</v>
      </c>
      <c r="BA775" s="16">
        <v>0</v>
      </c>
      <c r="BB775" s="17">
        <f t="shared" si="14"/>
        <v>7</v>
      </c>
      <c r="BD775" s="18">
        <v>0</v>
      </c>
    </row>
    <row r="776" spans="1:56" x14ac:dyDescent="0.3">
      <c r="A776" s="15">
        <v>2009</v>
      </c>
      <c r="B776" s="15" t="s">
        <v>68</v>
      </c>
      <c r="C776" s="16">
        <v>1</v>
      </c>
      <c r="D776" s="80">
        <v>8</v>
      </c>
      <c r="F776" s="15" t="s">
        <v>70</v>
      </c>
      <c r="G776" s="18">
        <v>28.2</v>
      </c>
      <c r="H776" s="18">
        <v>1</v>
      </c>
      <c r="I776" s="18">
        <v>0</v>
      </c>
      <c r="J776" s="18">
        <v>0</v>
      </c>
      <c r="K776" s="54">
        <v>0</v>
      </c>
      <c r="L776" s="54">
        <v>0</v>
      </c>
      <c r="M776" s="18">
        <v>1</v>
      </c>
      <c r="N776" s="18">
        <v>0</v>
      </c>
      <c r="O776" s="18">
        <v>0</v>
      </c>
      <c r="P776" s="16">
        <v>0</v>
      </c>
      <c r="Q776" s="54">
        <v>0</v>
      </c>
      <c r="R776" s="18">
        <v>0</v>
      </c>
      <c r="S776" s="54">
        <v>2</v>
      </c>
      <c r="T776" s="16">
        <v>0</v>
      </c>
      <c r="U776" s="16">
        <v>0</v>
      </c>
      <c r="V776" s="18">
        <v>0</v>
      </c>
      <c r="W776" s="16">
        <v>0</v>
      </c>
      <c r="X776" s="54">
        <v>0</v>
      </c>
      <c r="Y776" s="54">
        <v>0</v>
      </c>
      <c r="Z776" s="52">
        <v>1</v>
      </c>
      <c r="AA776" s="18">
        <v>0</v>
      </c>
      <c r="AB776" s="16">
        <v>0</v>
      </c>
      <c r="AC776" s="18">
        <v>0</v>
      </c>
      <c r="AD776" s="18">
        <v>0</v>
      </c>
      <c r="AE776" s="18">
        <v>5</v>
      </c>
      <c r="AF776" s="18">
        <v>0</v>
      </c>
      <c r="AG776" s="18">
        <v>0</v>
      </c>
      <c r="AH776" s="18">
        <v>0</v>
      </c>
      <c r="AI776" s="18">
        <v>0</v>
      </c>
      <c r="AJ776" s="18">
        <v>1</v>
      </c>
      <c r="AK776" s="18">
        <v>0</v>
      </c>
      <c r="AL776" s="18"/>
      <c r="AM776" s="18">
        <v>0</v>
      </c>
      <c r="AN776" s="18">
        <v>1</v>
      </c>
      <c r="AO776" s="18">
        <v>0</v>
      </c>
      <c r="AP776" s="18">
        <v>0</v>
      </c>
      <c r="AQ776" s="18">
        <v>0</v>
      </c>
      <c r="AR776" s="18">
        <v>0</v>
      </c>
      <c r="AS776" s="18">
        <v>0</v>
      </c>
      <c r="AT776" s="10">
        <v>0</v>
      </c>
      <c r="AU776" s="16">
        <v>0</v>
      </c>
      <c r="AV776" s="56">
        <v>0</v>
      </c>
      <c r="AW776" s="18">
        <v>0</v>
      </c>
      <c r="AX776" s="16">
        <v>0</v>
      </c>
      <c r="AY776" s="18">
        <v>0</v>
      </c>
      <c r="AZ776" s="18">
        <v>0</v>
      </c>
      <c r="BA776" s="16">
        <v>0</v>
      </c>
      <c r="BB776" s="17">
        <f t="shared" si="14"/>
        <v>12</v>
      </c>
      <c r="BD776" s="18">
        <v>0</v>
      </c>
    </row>
    <row r="777" spans="1:56" x14ac:dyDescent="0.3">
      <c r="A777" s="15">
        <v>2009</v>
      </c>
      <c r="B777" s="15" t="s">
        <v>68</v>
      </c>
      <c r="C777" s="16">
        <v>1</v>
      </c>
      <c r="D777" s="80">
        <v>9</v>
      </c>
      <c r="F777" s="15" t="s">
        <v>70</v>
      </c>
      <c r="G777" s="18">
        <v>25.3</v>
      </c>
      <c r="H777" s="18">
        <v>2</v>
      </c>
      <c r="I777" s="18">
        <v>0</v>
      </c>
      <c r="J777" s="18">
        <v>0</v>
      </c>
      <c r="K777" s="54">
        <v>0</v>
      </c>
      <c r="L777" s="54">
        <v>0</v>
      </c>
      <c r="M777" s="18">
        <v>0</v>
      </c>
      <c r="N777" s="18">
        <v>0</v>
      </c>
      <c r="O777" s="18">
        <v>0</v>
      </c>
      <c r="P777" s="16">
        <v>0</v>
      </c>
      <c r="Q777" s="54">
        <v>0</v>
      </c>
      <c r="R777" s="18">
        <v>0</v>
      </c>
      <c r="S777" s="54">
        <v>4</v>
      </c>
      <c r="T777" s="16">
        <v>0</v>
      </c>
      <c r="U777" s="16">
        <v>0</v>
      </c>
      <c r="V777" s="18">
        <v>0</v>
      </c>
      <c r="W777" s="16">
        <v>0</v>
      </c>
      <c r="X777" s="54">
        <v>0</v>
      </c>
      <c r="Y777" s="54">
        <v>0</v>
      </c>
      <c r="Z777" s="52">
        <v>2</v>
      </c>
      <c r="AA777" s="18">
        <v>0</v>
      </c>
      <c r="AB777" s="16">
        <v>0</v>
      </c>
      <c r="AC777" s="18">
        <v>0</v>
      </c>
      <c r="AD777" s="18">
        <v>0</v>
      </c>
      <c r="AE777" s="18">
        <v>5</v>
      </c>
      <c r="AF777" s="18">
        <v>0</v>
      </c>
      <c r="AG777" s="18">
        <v>0</v>
      </c>
      <c r="AH777" s="18">
        <v>0</v>
      </c>
      <c r="AI777" s="18">
        <v>1</v>
      </c>
      <c r="AJ777" s="18">
        <v>0</v>
      </c>
      <c r="AK777" s="18">
        <v>0</v>
      </c>
      <c r="AL777" s="18"/>
      <c r="AM777" s="18">
        <v>0</v>
      </c>
      <c r="AN777" s="18">
        <v>0</v>
      </c>
      <c r="AO777" s="18">
        <v>0</v>
      </c>
      <c r="AP777" s="18">
        <v>0</v>
      </c>
      <c r="AQ777" s="18">
        <v>0</v>
      </c>
      <c r="AR777" s="18">
        <v>0</v>
      </c>
      <c r="AS777" s="18">
        <v>0</v>
      </c>
      <c r="AT777" s="10">
        <v>0</v>
      </c>
      <c r="AU777" s="16">
        <v>0</v>
      </c>
      <c r="AV777" s="56">
        <v>0</v>
      </c>
      <c r="AW777" s="18">
        <v>0</v>
      </c>
      <c r="AX777" s="16">
        <v>0</v>
      </c>
      <c r="AY777" s="18">
        <v>0</v>
      </c>
      <c r="AZ777" s="18">
        <v>2</v>
      </c>
      <c r="BA777" s="16">
        <v>0</v>
      </c>
      <c r="BB777" s="17">
        <f t="shared" si="14"/>
        <v>16</v>
      </c>
      <c r="BD777" s="18">
        <v>0</v>
      </c>
    </row>
    <row r="778" spans="1:56" x14ac:dyDescent="0.3">
      <c r="A778" s="15">
        <v>2009</v>
      </c>
      <c r="B778" s="15" t="s">
        <v>68</v>
      </c>
      <c r="C778" s="16">
        <v>1</v>
      </c>
      <c r="D778" s="80">
        <v>10</v>
      </c>
      <c r="F778" s="15" t="s">
        <v>70</v>
      </c>
      <c r="G778" s="18">
        <v>22.5</v>
      </c>
      <c r="H778" s="18">
        <v>1</v>
      </c>
      <c r="I778" s="18">
        <v>0</v>
      </c>
      <c r="J778" s="18">
        <v>0</v>
      </c>
      <c r="K778" s="54">
        <v>0</v>
      </c>
      <c r="L778" s="54">
        <v>0</v>
      </c>
      <c r="M778" s="18">
        <v>0</v>
      </c>
      <c r="N778" s="18">
        <v>0</v>
      </c>
      <c r="O778" s="18">
        <v>0</v>
      </c>
      <c r="P778" s="16">
        <v>0</v>
      </c>
      <c r="Q778" s="54">
        <v>0</v>
      </c>
      <c r="R778" s="18">
        <v>0</v>
      </c>
      <c r="S778" s="54">
        <v>1</v>
      </c>
      <c r="T778" s="16">
        <v>0</v>
      </c>
      <c r="U778" s="16">
        <v>0</v>
      </c>
      <c r="V778" s="18">
        <v>0</v>
      </c>
      <c r="W778" s="16">
        <v>0</v>
      </c>
      <c r="X778" s="54">
        <v>0</v>
      </c>
      <c r="Y778" s="54">
        <v>0</v>
      </c>
      <c r="Z778" s="52">
        <v>1</v>
      </c>
      <c r="AA778" s="18">
        <v>0</v>
      </c>
      <c r="AB778" s="16">
        <v>0</v>
      </c>
      <c r="AC778" s="18">
        <v>0</v>
      </c>
      <c r="AD778" s="18">
        <v>0</v>
      </c>
      <c r="AE778" s="18">
        <v>4</v>
      </c>
      <c r="AF778" s="18">
        <v>0</v>
      </c>
      <c r="AG778" s="18">
        <v>0</v>
      </c>
      <c r="AH778" s="18">
        <v>0</v>
      </c>
      <c r="AI778" s="18">
        <v>0</v>
      </c>
      <c r="AJ778" s="18">
        <v>0</v>
      </c>
      <c r="AK778" s="18">
        <v>0</v>
      </c>
      <c r="AL778" s="18"/>
      <c r="AM778" s="18">
        <v>0</v>
      </c>
      <c r="AN778" s="18">
        <v>0</v>
      </c>
      <c r="AO778" s="18">
        <v>0</v>
      </c>
      <c r="AP778" s="18">
        <v>0</v>
      </c>
      <c r="AQ778" s="18">
        <v>0</v>
      </c>
      <c r="AR778" s="18">
        <v>0</v>
      </c>
      <c r="AS778" s="18">
        <v>0</v>
      </c>
      <c r="AT778" s="10">
        <v>0</v>
      </c>
      <c r="AU778" s="16">
        <v>0</v>
      </c>
      <c r="AV778" s="56">
        <v>0</v>
      </c>
      <c r="AW778" s="18">
        <v>4</v>
      </c>
      <c r="AX778" s="16">
        <v>0</v>
      </c>
      <c r="AY778" s="18">
        <v>0</v>
      </c>
      <c r="AZ778" s="18">
        <v>0</v>
      </c>
      <c r="BA778" s="16">
        <v>0</v>
      </c>
      <c r="BB778" s="17">
        <f t="shared" si="14"/>
        <v>11</v>
      </c>
      <c r="BD778" s="18">
        <v>0</v>
      </c>
    </row>
    <row r="779" spans="1:56" x14ac:dyDescent="0.3">
      <c r="A779" s="15">
        <v>2009</v>
      </c>
      <c r="B779" s="15" t="s">
        <v>68</v>
      </c>
      <c r="C779" s="16">
        <v>1</v>
      </c>
      <c r="D779" s="80">
        <v>11</v>
      </c>
      <c r="F779" s="15" t="s">
        <v>70</v>
      </c>
      <c r="G779" s="18">
        <v>39.5</v>
      </c>
      <c r="H779" s="18">
        <v>0</v>
      </c>
      <c r="I779" s="18">
        <v>0</v>
      </c>
      <c r="J779" s="18">
        <v>0</v>
      </c>
      <c r="K779" s="54">
        <v>0</v>
      </c>
      <c r="L779" s="54">
        <v>0</v>
      </c>
      <c r="M779" s="18">
        <v>0</v>
      </c>
      <c r="N779" s="18">
        <v>0</v>
      </c>
      <c r="O779" s="18">
        <v>0</v>
      </c>
      <c r="P779" s="16">
        <v>0</v>
      </c>
      <c r="Q779" s="54">
        <v>0</v>
      </c>
      <c r="R779" s="18">
        <v>0</v>
      </c>
      <c r="S779" s="54">
        <v>1</v>
      </c>
      <c r="T779" s="16">
        <v>0</v>
      </c>
      <c r="U779" s="16">
        <v>0</v>
      </c>
      <c r="V779" s="18">
        <v>0</v>
      </c>
      <c r="W779" s="16">
        <v>0</v>
      </c>
      <c r="X779" s="54">
        <v>0</v>
      </c>
      <c r="Y779" s="54">
        <v>0</v>
      </c>
      <c r="Z779" s="52">
        <v>0</v>
      </c>
      <c r="AA779" s="18">
        <v>0</v>
      </c>
      <c r="AB779" s="16">
        <v>0</v>
      </c>
      <c r="AC779" s="18">
        <v>0</v>
      </c>
      <c r="AD779" s="18">
        <v>0</v>
      </c>
      <c r="AE779" s="18">
        <v>1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/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  <c r="AS779" s="18">
        <v>0</v>
      </c>
      <c r="AT779" s="10">
        <v>0</v>
      </c>
      <c r="AU779" s="16">
        <v>0</v>
      </c>
      <c r="AV779" s="56">
        <v>0</v>
      </c>
      <c r="AW779" s="18">
        <v>0</v>
      </c>
      <c r="AX779" s="16">
        <v>0</v>
      </c>
      <c r="AY779" s="18">
        <v>0</v>
      </c>
      <c r="AZ779" s="18">
        <v>0</v>
      </c>
      <c r="BA779" s="16">
        <v>0</v>
      </c>
      <c r="BB779" s="17">
        <f t="shared" si="14"/>
        <v>2</v>
      </c>
      <c r="BD779" s="18">
        <v>0</v>
      </c>
    </row>
    <row r="780" spans="1:56" x14ac:dyDescent="0.3">
      <c r="A780" s="15">
        <v>2009</v>
      </c>
      <c r="B780" s="15" t="s">
        <v>68</v>
      </c>
      <c r="C780" s="16">
        <v>1</v>
      </c>
      <c r="D780" s="80">
        <v>12</v>
      </c>
      <c r="F780" s="15" t="s">
        <v>70</v>
      </c>
      <c r="G780" s="18">
        <v>36</v>
      </c>
      <c r="H780" s="18">
        <v>2</v>
      </c>
      <c r="I780" s="18">
        <v>0</v>
      </c>
      <c r="J780" s="18">
        <v>0</v>
      </c>
      <c r="K780" s="54">
        <v>0</v>
      </c>
      <c r="L780" s="54">
        <v>0</v>
      </c>
      <c r="M780" s="18">
        <v>0</v>
      </c>
      <c r="N780" s="18">
        <v>0</v>
      </c>
      <c r="O780" s="18">
        <v>0</v>
      </c>
      <c r="P780" s="16">
        <v>0</v>
      </c>
      <c r="Q780" s="54">
        <v>0</v>
      </c>
      <c r="R780" s="18">
        <v>0</v>
      </c>
      <c r="S780" s="54">
        <v>4</v>
      </c>
      <c r="T780" s="16">
        <v>0</v>
      </c>
      <c r="U780" s="16">
        <v>0</v>
      </c>
      <c r="V780" s="18">
        <v>0</v>
      </c>
      <c r="W780" s="16">
        <v>0</v>
      </c>
      <c r="X780" s="54">
        <v>0</v>
      </c>
      <c r="Y780" s="54">
        <v>0</v>
      </c>
      <c r="Z780" s="52">
        <v>2</v>
      </c>
      <c r="AA780" s="18">
        <v>0</v>
      </c>
      <c r="AB780" s="16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  <c r="AI780" s="18">
        <v>0</v>
      </c>
      <c r="AJ780" s="18">
        <v>0</v>
      </c>
      <c r="AK780" s="18">
        <v>0</v>
      </c>
      <c r="AL780" s="18"/>
      <c r="AM780" s="18">
        <v>0</v>
      </c>
      <c r="AN780" s="18">
        <v>0</v>
      </c>
      <c r="AO780" s="18">
        <v>0</v>
      </c>
      <c r="AP780" s="18">
        <v>0</v>
      </c>
      <c r="AQ780" s="18">
        <v>0</v>
      </c>
      <c r="AR780" s="18">
        <v>0</v>
      </c>
      <c r="AS780" s="18">
        <v>0</v>
      </c>
      <c r="AT780" s="10">
        <v>0</v>
      </c>
      <c r="AU780" s="16">
        <v>0</v>
      </c>
      <c r="AV780" s="56">
        <v>0</v>
      </c>
      <c r="AW780" s="18">
        <v>2</v>
      </c>
      <c r="AX780" s="16">
        <v>0</v>
      </c>
      <c r="AY780" s="18">
        <v>0</v>
      </c>
      <c r="AZ780" s="18">
        <v>0</v>
      </c>
      <c r="BA780" s="16">
        <v>0</v>
      </c>
      <c r="BB780" s="17">
        <f t="shared" si="14"/>
        <v>10</v>
      </c>
      <c r="BD780" s="18">
        <v>0</v>
      </c>
    </row>
    <row r="781" spans="1:56" x14ac:dyDescent="0.3">
      <c r="A781" s="15">
        <v>2009</v>
      </c>
      <c r="B781" s="15" t="s">
        <v>68</v>
      </c>
      <c r="C781" s="16">
        <v>1</v>
      </c>
      <c r="D781" s="80">
        <v>13</v>
      </c>
      <c r="F781" s="15" t="s">
        <v>70</v>
      </c>
      <c r="G781" s="18">
        <v>33</v>
      </c>
      <c r="H781" s="18">
        <v>0</v>
      </c>
      <c r="I781" s="18">
        <v>0</v>
      </c>
      <c r="J781" s="18">
        <v>0</v>
      </c>
      <c r="K781" s="54">
        <v>0</v>
      </c>
      <c r="L781" s="54">
        <v>0</v>
      </c>
      <c r="M781" s="18">
        <v>1</v>
      </c>
      <c r="N781" s="18">
        <v>0</v>
      </c>
      <c r="O781" s="18">
        <v>0</v>
      </c>
      <c r="P781" s="16">
        <v>0</v>
      </c>
      <c r="Q781" s="54">
        <v>0</v>
      </c>
      <c r="R781" s="18">
        <v>0</v>
      </c>
      <c r="S781" s="54">
        <v>0</v>
      </c>
      <c r="T781" s="16">
        <v>0</v>
      </c>
      <c r="U781" s="16">
        <v>0</v>
      </c>
      <c r="V781" s="18">
        <v>0</v>
      </c>
      <c r="W781" s="16">
        <v>0</v>
      </c>
      <c r="X781" s="54">
        <v>1</v>
      </c>
      <c r="Y781" s="54">
        <v>0</v>
      </c>
      <c r="Z781" s="52">
        <v>0</v>
      </c>
      <c r="AA781" s="18">
        <v>0</v>
      </c>
      <c r="AB781" s="16">
        <v>0</v>
      </c>
      <c r="AC781" s="18">
        <v>0</v>
      </c>
      <c r="AD781" s="18">
        <v>0</v>
      </c>
      <c r="AE781" s="18">
        <v>2</v>
      </c>
      <c r="AF781" s="18">
        <v>0</v>
      </c>
      <c r="AG781" s="18">
        <v>1</v>
      </c>
      <c r="AH781" s="18">
        <v>0</v>
      </c>
      <c r="AI781" s="18">
        <v>0</v>
      </c>
      <c r="AJ781" s="18">
        <v>0</v>
      </c>
      <c r="AK781" s="18">
        <v>0</v>
      </c>
      <c r="AL781" s="18"/>
      <c r="AM781" s="18">
        <v>0</v>
      </c>
      <c r="AN781" s="18">
        <v>0</v>
      </c>
      <c r="AO781" s="18">
        <v>0</v>
      </c>
      <c r="AP781" s="18">
        <v>0</v>
      </c>
      <c r="AQ781" s="18">
        <v>0</v>
      </c>
      <c r="AR781" s="18">
        <v>0</v>
      </c>
      <c r="AS781" s="18">
        <v>0</v>
      </c>
      <c r="AT781" s="10">
        <v>0</v>
      </c>
      <c r="AU781" s="16">
        <v>0</v>
      </c>
      <c r="AV781" s="56">
        <v>0</v>
      </c>
      <c r="AW781" s="18">
        <v>0</v>
      </c>
      <c r="AX781" s="16">
        <v>0</v>
      </c>
      <c r="AY781" s="18">
        <v>0</v>
      </c>
      <c r="AZ781" s="18">
        <v>0</v>
      </c>
      <c r="BA781" s="16">
        <v>0</v>
      </c>
      <c r="BB781" s="17">
        <f t="shared" si="14"/>
        <v>5</v>
      </c>
      <c r="BD781" s="18">
        <v>0</v>
      </c>
    </row>
    <row r="782" spans="1:56" x14ac:dyDescent="0.3">
      <c r="A782" s="15">
        <v>2009</v>
      </c>
      <c r="B782" s="15" t="s">
        <v>68</v>
      </c>
      <c r="C782" s="16">
        <v>1</v>
      </c>
      <c r="D782" s="80">
        <v>14</v>
      </c>
      <c r="F782" s="15" t="s">
        <v>70</v>
      </c>
      <c r="G782" s="18">
        <v>29.5</v>
      </c>
      <c r="H782" s="18">
        <v>0</v>
      </c>
      <c r="I782" s="18">
        <v>0</v>
      </c>
      <c r="J782" s="18">
        <v>0</v>
      </c>
      <c r="K782" s="54">
        <v>0</v>
      </c>
      <c r="L782" s="54">
        <v>0</v>
      </c>
      <c r="M782" s="18">
        <v>0</v>
      </c>
      <c r="N782" s="18">
        <v>0</v>
      </c>
      <c r="O782" s="18">
        <v>0</v>
      </c>
      <c r="P782" s="16">
        <v>0</v>
      </c>
      <c r="Q782" s="54">
        <v>0</v>
      </c>
      <c r="R782" s="18">
        <v>0</v>
      </c>
      <c r="S782" s="54">
        <v>1</v>
      </c>
      <c r="T782" s="16">
        <v>0</v>
      </c>
      <c r="U782" s="16">
        <v>0</v>
      </c>
      <c r="V782" s="18">
        <v>0</v>
      </c>
      <c r="W782" s="16">
        <v>0</v>
      </c>
      <c r="X782" s="54">
        <v>0</v>
      </c>
      <c r="Y782" s="54">
        <v>0</v>
      </c>
      <c r="Z782" s="52">
        <v>0</v>
      </c>
      <c r="AA782" s="18">
        <v>0</v>
      </c>
      <c r="AB782" s="16">
        <v>0</v>
      </c>
      <c r="AC782" s="18">
        <v>0</v>
      </c>
      <c r="AD782" s="18">
        <v>0</v>
      </c>
      <c r="AE782" s="18">
        <v>2</v>
      </c>
      <c r="AF782" s="18">
        <v>0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/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  <c r="AT782" s="10">
        <v>0</v>
      </c>
      <c r="AU782" s="16">
        <v>0</v>
      </c>
      <c r="AV782" s="56">
        <v>0</v>
      </c>
      <c r="AW782" s="18">
        <v>0</v>
      </c>
      <c r="AX782" s="16">
        <v>0</v>
      </c>
      <c r="AY782" s="18">
        <v>0</v>
      </c>
      <c r="AZ782" s="18">
        <v>0</v>
      </c>
      <c r="BA782" s="16">
        <v>0</v>
      </c>
      <c r="BB782" s="17">
        <f t="shared" si="14"/>
        <v>3</v>
      </c>
      <c r="BD782" s="18">
        <v>0</v>
      </c>
    </row>
    <row r="783" spans="1:56" x14ac:dyDescent="0.3">
      <c r="A783" s="15">
        <v>2009</v>
      </c>
      <c r="B783" s="15" t="s">
        <v>68</v>
      </c>
      <c r="C783" s="16">
        <v>1</v>
      </c>
      <c r="D783" s="80">
        <v>15</v>
      </c>
      <c r="F783" s="15" t="s">
        <v>70</v>
      </c>
      <c r="G783" s="18">
        <v>39.4</v>
      </c>
      <c r="H783" s="18">
        <v>0</v>
      </c>
      <c r="I783" s="18">
        <v>0</v>
      </c>
      <c r="J783" s="18">
        <v>0</v>
      </c>
      <c r="K783" s="54">
        <v>0</v>
      </c>
      <c r="L783" s="54">
        <v>0</v>
      </c>
      <c r="M783" s="18">
        <v>0</v>
      </c>
      <c r="N783" s="18">
        <v>0</v>
      </c>
      <c r="O783" s="18">
        <v>0</v>
      </c>
      <c r="P783" s="16">
        <v>0</v>
      </c>
      <c r="Q783" s="54">
        <v>0</v>
      </c>
      <c r="R783" s="18">
        <v>0</v>
      </c>
      <c r="S783" s="54">
        <v>1</v>
      </c>
      <c r="T783" s="16">
        <v>0</v>
      </c>
      <c r="U783" s="16">
        <v>0</v>
      </c>
      <c r="V783" s="18">
        <v>0</v>
      </c>
      <c r="W783" s="16">
        <v>0</v>
      </c>
      <c r="X783" s="54">
        <v>0</v>
      </c>
      <c r="Y783" s="54">
        <v>0</v>
      </c>
      <c r="Z783" s="52">
        <v>0</v>
      </c>
      <c r="AA783" s="18">
        <v>0</v>
      </c>
      <c r="AB783" s="16">
        <v>0</v>
      </c>
      <c r="AC783" s="18">
        <v>0</v>
      </c>
      <c r="AD783" s="18">
        <v>0</v>
      </c>
      <c r="AE783" s="18">
        <v>1</v>
      </c>
      <c r="AF783" s="18">
        <v>0</v>
      </c>
      <c r="AG783" s="18">
        <v>0</v>
      </c>
      <c r="AH783" s="18">
        <v>0</v>
      </c>
      <c r="AI783" s="18">
        <v>0</v>
      </c>
      <c r="AJ783" s="18">
        <v>0</v>
      </c>
      <c r="AK783" s="18">
        <v>0</v>
      </c>
      <c r="AL783" s="18"/>
      <c r="AM783" s="18">
        <v>0</v>
      </c>
      <c r="AN783" s="18">
        <v>0</v>
      </c>
      <c r="AO783" s="18">
        <v>0</v>
      </c>
      <c r="AP783" s="18">
        <v>0</v>
      </c>
      <c r="AQ783" s="18">
        <v>0</v>
      </c>
      <c r="AR783" s="18">
        <v>0</v>
      </c>
      <c r="AS783" s="18">
        <v>0</v>
      </c>
      <c r="AT783" s="10">
        <v>0</v>
      </c>
      <c r="AU783" s="16">
        <v>0</v>
      </c>
      <c r="AV783" s="56">
        <v>0</v>
      </c>
      <c r="AW783" s="18">
        <v>0</v>
      </c>
      <c r="AX783" s="16">
        <v>0</v>
      </c>
      <c r="AY783" s="18">
        <v>0</v>
      </c>
      <c r="AZ783" s="18">
        <v>0</v>
      </c>
      <c r="BA783" s="16">
        <v>0</v>
      </c>
      <c r="BB783" s="17">
        <f t="shared" si="14"/>
        <v>2</v>
      </c>
      <c r="BD783" s="18">
        <v>0</v>
      </c>
    </row>
    <row r="784" spans="1:56" x14ac:dyDescent="0.3">
      <c r="A784" s="15">
        <v>2009</v>
      </c>
      <c r="B784" s="15" t="s">
        <v>68</v>
      </c>
      <c r="C784" s="16">
        <v>1</v>
      </c>
      <c r="D784" s="80">
        <v>16</v>
      </c>
      <c r="F784" s="15" t="s">
        <v>70</v>
      </c>
      <c r="G784" s="18">
        <v>34.200000000000003</v>
      </c>
      <c r="H784" s="18">
        <v>0</v>
      </c>
      <c r="I784" s="18">
        <v>0</v>
      </c>
      <c r="J784" s="18">
        <v>0</v>
      </c>
      <c r="K784" s="54">
        <v>0</v>
      </c>
      <c r="L784" s="54">
        <v>0</v>
      </c>
      <c r="M784" s="18">
        <v>0</v>
      </c>
      <c r="N784" s="18">
        <v>0</v>
      </c>
      <c r="O784" s="18">
        <v>0</v>
      </c>
      <c r="P784" s="16">
        <v>0</v>
      </c>
      <c r="Q784" s="54">
        <v>0</v>
      </c>
      <c r="R784" s="18">
        <v>0</v>
      </c>
      <c r="S784" s="54">
        <v>0</v>
      </c>
      <c r="T784" s="16">
        <v>0</v>
      </c>
      <c r="U784" s="16">
        <v>0</v>
      </c>
      <c r="V784" s="18">
        <v>0</v>
      </c>
      <c r="W784" s="16">
        <v>0</v>
      </c>
      <c r="X784" s="54">
        <v>0</v>
      </c>
      <c r="Y784" s="54">
        <v>0</v>
      </c>
      <c r="Z784" s="52">
        <v>0</v>
      </c>
      <c r="AA784" s="18">
        <v>0</v>
      </c>
      <c r="AB784" s="16">
        <v>0</v>
      </c>
      <c r="AC784" s="18">
        <v>0</v>
      </c>
      <c r="AD784" s="18">
        <v>0</v>
      </c>
      <c r="AE784" s="18">
        <v>1</v>
      </c>
      <c r="AF784" s="18">
        <v>0</v>
      </c>
      <c r="AG784" s="18">
        <v>1</v>
      </c>
      <c r="AH784" s="18">
        <v>0</v>
      </c>
      <c r="AI784" s="18">
        <v>0</v>
      </c>
      <c r="AJ784" s="18">
        <v>0</v>
      </c>
      <c r="AK784" s="18">
        <v>0</v>
      </c>
      <c r="AL784" s="18"/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8">
        <v>0</v>
      </c>
      <c r="AS784" s="18">
        <v>0</v>
      </c>
      <c r="AT784" s="10">
        <v>0</v>
      </c>
      <c r="AU784" s="16">
        <v>0</v>
      </c>
      <c r="AV784" s="56">
        <v>0</v>
      </c>
      <c r="AW784" s="18">
        <v>0</v>
      </c>
      <c r="AX784" s="16">
        <v>0</v>
      </c>
      <c r="AY784" s="18">
        <v>0</v>
      </c>
      <c r="AZ784" s="18">
        <v>1</v>
      </c>
      <c r="BA784" s="16">
        <v>0</v>
      </c>
      <c r="BB784" s="17">
        <f t="shared" si="14"/>
        <v>3</v>
      </c>
      <c r="BD784" s="18">
        <v>0</v>
      </c>
    </row>
    <row r="785" spans="1:56" x14ac:dyDescent="0.3">
      <c r="A785" s="15">
        <v>2009</v>
      </c>
      <c r="B785" s="15" t="s">
        <v>68</v>
      </c>
      <c r="C785" s="16">
        <v>1</v>
      </c>
      <c r="D785" s="80">
        <v>17</v>
      </c>
      <c r="F785" s="15" t="s">
        <v>70</v>
      </c>
      <c r="G785" s="18">
        <v>32.799999999999997</v>
      </c>
      <c r="H785" s="18">
        <v>0</v>
      </c>
      <c r="I785" s="18">
        <v>0</v>
      </c>
      <c r="J785" s="18">
        <v>0</v>
      </c>
      <c r="K785" s="54">
        <v>0</v>
      </c>
      <c r="L785" s="54">
        <v>0</v>
      </c>
      <c r="M785" s="18">
        <v>0</v>
      </c>
      <c r="N785" s="18">
        <v>0</v>
      </c>
      <c r="O785" s="18">
        <v>0</v>
      </c>
      <c r="P785" s="16">
        <v>0</v>
      </c>
      <c r="Q785" s="54">
        <v>0</v>
      </c>
      <c r="R785" s="18">
        <v>0</v>
      </c>
      <c r="S785" s="54">
        <v>0</v>
      </c>
      <c r="T785" s="16">
        <v>0</v>
      </c>
      <c r="U785" s="16">
        <v>0</v>
      </c>
      <c r="V785" s="18">
        <v>0</v>
      </c>
      <c r="W785" s="16">
        <v>0</v>
      </c>
      <c r="X785" s="54">
        <v>0</v>
      </c>
      <c r="Y785" s="54">
        <v>0</v>
      </c>
      <c r="Z785" s="52">
        <v>0</v>
      </c>
      <c r="AA785" s="18">
        <v>0</v>
      </c>
      <c r="AB785" s="16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  <c r="AI785" s="18">
        <v>0</v>
      </c>
      <c r="AJ785" s="18">
        <v>0</v>
      </c>
      <c r="AK785" s="18">
        <v>0</v>
      </c>
      <c r="AL785" s="18"/>
      <c r="AM785" s="18">
        <v>0</v>
      </c>
      <c r="AN785" s="18">
        <v>0</v>
      </c>
      <c r="AO785" s="18">
        <v>0</v>
      </c>
      <c r="AP785" s="18">
        <v>0</v>
      </c>
      <c r="AQ785" s="18">
        <v>0</v>
      </c>
      <c r="AR785" s="18">
        <v>0</v>
      </c>
      <c r="AS785" s="18">
        <v>0</v>
      </c>
      <c r="AT785" s="10">
        <v>0</v>
      </c>
      <c r="AU785" s="16">
        <v>0</v>
      </c>
      <c r="AV785" s="56">
        <v>0</v>
      </c>
      <c r="AW785" s="18">
        <v>0</v>
      </c>
      <c r="AX785" s="16">
        <v>0</v>
      </c>
      <c r="AY785" s="18">
        <v>0</v>
      </c>
      <c r="AZ785" s="18">
        <v>0</v>
      </c>
      <c r="BA785" s="16">
        <v>0</v>
      </c>
      <c r="BB785" s="17">
        <f t="shared" si="14"/>
        <v>0</v>
      </c>
      <c r="BD785" s="18">
        <v>0</v>
      </c>
    </row>
    <row r="786" spans="1:56" x14ac:dyDescent="0.3">
      <c r="A786" s="15">
        <v>2009</v>
      </c>
      <c r="B786" s="15" t="s">
        <v>68</v>
      </c>
      <c r="C786" s="16">
        <v>1</v>
      </c>
      <c r="D786" s="80">
        <v>18</v>
      </c>
      <c r="F786" s="15" t="s">
        <v>70</v>
      </c>
      <c r="G786" s="18">
        <v>27.6</v>
      </c>
      <c r="H786" s="18">
        <v>0</v>
      </c>
      <c r="I786" s="18">
        <v>0</v>
      </c>
      <c r="J786" s="18">
        <v>0</v>
      </c>
      <c r="K786" s="54">
        <v>0</v>
      </c>
      <c r="L786" s="54">
        <v>0</v>
      </c>
      <c r="M786" s="18">
        <v>0</v>
      </c>
      <c r="N786" s="18">
        <v>0</v>
      </c>
      <c r="O786" s="18">
        <v>0</v>
      </c>
      <c r="P786" s="16">
        <v>0</v>
      </c>
      <c r="Q786" s="54">
        <v>0</v>
      </c>
      <c r="R786" s="18">
        <v>0</v>
      </c>
      <c r="S786" s="54">
        <v>0</v>
      </c>
      <c r="T786" s="16">
        <v>0</v>
      </c>
      <c r="U786" s="16">
        <v>0</v>
      </c>
      <c r="V786" s="18">
        <v>0</v>
      </c>
      <c r="W786" s="16">
        <v>0</v>
      </c>
      <c r="X786" s="54">
        <v>0</v>
      </c>
      <c r="Y786" s="54">
        <v>0</v>
      </c>
      <c r="Z786" s="52">
        <v>0</v>
      </c>
      <c r="AA786" s="18">
        <v>0</v>
      </c>
      <c r="AB786" s="16">
        <v>0</v>
      </c>
      <c r="AC786" s="18">
        <v>0</v>
      </c>
      <c r="AD786" s="18">
        <v>0</v>
      </c>
      <c r="AE786" s="18">
        <v>3</v>
      </c>
      <c r="AF786" s="18">
        <v>0</v>
      </c>
      <c r="AG786" s="18">
        <v>0</v>
      </c>
      <c r="AH786" s="18">
        <v>0</v>
      </c>
      <c r="AI786" s="18">
        <v>0</v>
      </c>
      <c r="AJ786" s="18">
        <v>0</v>
      </c>
      <c r="AK786" s="18">
        <v>0</v>
      </c>
      <c r="AL786" s="18"/>
      <c r="AM786" s="18">
        <v>0</v>
      </c>
      <c r="AN786" s="18">
        <v>0</v>
      </c>
      <c r="AO786" s="18">
        <v>0</v>
      </c>
      <c r="AP786" s="18">
        <v>0</v>
      </c>
      <c r="AQ786" s="18">
        <v>0</v>
      </c>
      <c r="AR786" s="18">
        <v>0</v>
      </c>
      <c r="AS786" s="18">
        <v>0</v>
      </c>
      <c r="AT786" s="10">
        <v>0</v>
      </c>
      <c r="AU786" s="16">
        <v>0</v>
      </c>
      <c r="AV786" s="56">
        <v>0</v>
      </c>
      <c r="AW786" s="18">
        <v>0</v>
      </c>
      <c r="AX786" s="16">
        <v>0</v>
      </c>
      <c r="AY786" s="18">
        <v>0</v>
      </c>
      <c r="AZ786" s="18">
        <v>0</v>
      </c>
      <c r="BA786" s="16">
        <v>0</v>
      </c>
      <c r="BB786" s="17">
        <f t="shared" si="14"/>
        <v>3</v>
      </c>
      <c r="BD786" s="18">
        <v>0</v>
      </c>
    </row>
    <row r="787" spans="1:56" x14ac:dyDescent="0.3">
      <c r="A787" s="15">
        <v>2009</v>
      </c>
      <c r="B787" s="15" t="s">
        <v>68</v>
      </c>
      <c r="C787" s="16">
        <v>1</v>
      </c>
      <c r="D787" s="80">
        <v>19</v>
      </c>
      <c r="F787" s="15" t="s">
        <v>70</v>
      </c>
      <c r="G787" s="18">
        <v>23.4</v>
      </c>
      <c r="H787" s="18">
        <v>0</v>
      </c>
      <c r="I787" s="18">
        <v>0</v>
      </c>
      <c r="J787" s="18">
        <v>0</v>
      </c>
      <c r="K787" s="54">
        <v>0</v>
      </c>
      <c r="L787" s="54">
        <v>0</v>
      </c>
      <c r="M787" s="18">
        <v>0</v>
      </c>
      <c r="N787" s="18">
        <v>0</v>
      </c>
      <c r="O787" s="18">
        <v>0</v>
      </c>
      <c r="P787" s="16">
        <v>0</v>
      </c>
      <c r="Q787" s="54">
        <v>0</v>
      </c>
      <c r="R787" s="18">
        <v>0</v>
      </c>
      <c r="S787" s="54">
        <v>0</v>
      </c>
      <c r="T787" s="16">
        <v>0</v>
      </c>
      <c r="U787" s="16">
        <v>0</v>
      </c>
      <c r="V787" s="18">
        <v>0</v>
      </c>
      <c r="W787" s="16">
        <v>0</v>
      </c>
      <c r="X787" s="54">
        <v>0</v>
      </c>
      <c r="Y787" s="54">
        <v>0</v>
      </c>
      <c r="Z787" s="52">
        <v>0</v>
      </c>
      <c r="AA787" s="18">
        <v>0</v>
      </c>
      <c r="AB787" s="16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  <c r="AI787" s="18">
        <v>0</v>
      </c>
      <c r="AJ787" s="18">
        <v>0</v>
      </c>
      <c r="AK787" s="18">
        <v>0</v>
      </c>
      <c r="AL787" s="18"/>
      <c r="AM787" s="18">
        <v>0</v>
      </c>
      <c r="AN787" s="18">
        <v>1</v>
      </c>
      <c r="AO787" s="18">
        <v>0</v>
      </c>
      <c r="AP787" s="18">
        <v>0</v>
      </c>
      <c r="AQ787" s="18">
        <v>0</v>
      </c>
      <c r="AR787" s="18">
        <v>0</v>
      </c>
      <c r="AS787" s="18">
        <v>0</v>
      </c>
      <c r="AT787" s="10">
        <v>0</v>
      </c>
      <c r="AU787" s="16">
        <v>0</v>
      </c>
      <c r="AV787" s="56">
        <v>0</v>
      </c>
      <c r="AW787" s="18">
        <v>0</v>
      </c>
      <c r="AX787" s="16">
        <v>0</v>
      </c>
      <c r="AY787" s="18">
        <v>0</v>
      </c>
      <c r="AZ787" s="18">
        <v>0</v>
      </c>
      <c r="BA787" s="16">
        <v>0</v>
      </c>
      <c r="BB787" s="17">
        <f t="shared" si="14"/>
        <v>1</v>
      </c>
      <c r="BD787" s="18">
        <v>0</v>
      </c>
    </row>
    <row r="788" spans="1:56" s="120" customFormat="1" x14ac:dyDescent="0.3">
      <c r="A788" s="142">
        <v>2009</v>
      </c>
      <c r="B788" s="142" t="s">
        <v>67</v>
      </c>
      <c r="C788" s="143">
        <v>1</v>
      </c>
      <c r="D788" s="144">
        <v>1</v>
      </c>
      <c r="F788" s="142" t="s">
        <v>70</v>
      </c>
      <c r="G788" s="145">
        <v>7</v>
      </c>
      <c r="H788" s="145">
        <v>0</v>
      </c>
      <c r="I788" s="145">
        <v>0</v>
      </c>
      <c r="J788" s="145">
        <v>0</v>
      </c>
      <c r="K788" s="145">
        <v>0</v>
      </c>
      <c r="L788" s="145">
        <v>0</v>
      </c>
      <c r="M788" s="145">
        <v>0</v>
      </c>
      <c r="N788" s="145">
        <v>2</v>
      </c>
      <c r="O788" s="145">
        <v>4</v>
      </c>
      <c r="P788" s="143">
        <v>0</v>
      </c>
      <c r="Q788" s="145">
        <v>1</v>
      </c>
      <c r="R788" s="145">
        <v>0</v>
      </c>
      <c r="S788" s="145">
        <v>2</v>
      </c>
      <c r="T788" s="145">
        <v>0</v>
      </c>
      <c r="U788" s="145">
        <v>0</v>
      </c>
      <c r="V788" s="145">
        <v>0</v>
      </c>
      <c r="W788" s="143">
        <v>0</v>
      </c>
      <c r="X788" s="145">
        <v>1</v>
      </c>
      <c r="Y788" s="145">
        <v>0</v>
      </c>
      <c r="Z788" s="135">
        <v>0</v>
      </c>
      <c r="AA788" s="145">
        <v>0</v>
      </c>
      <c r="AB788" s="145">
        <v>0</v>
      </c>
      <c r="AC788" s="145">
        <v>0</v>
      </c>
      <c r="AD788" s="145">
        <v>0</v>
      </c>
      <c r="AE788" s="145">
        <v>0</v>
      </c>
      <c r="AF788" s="145">
        <v>0</v>
      </c>
      <c r="AG788" s="145">
        <v>0</v>
      </c>
      <c r="AH788" s="145">
        <v>1</v>
      </c>
      <c r="AI788" s="145">
        <v>0</v>
      </c>
      <c r="AJ788" s="145">
        <v>0</v>
      </c>
      <c r="AK788" s="145">
        <v>0</v>
      </c>
      <c r="AL788" s="145"/>
      <c r="AM788" s="145">
        <v>0</v>
      </c>
      <c r="AN788" s="145">
        <v>0</v>
      </c>
      <c r="AO788" s="145">
        <v>0</v>
      </c>
      <c r="AP788" s="145">
        <v>0</v>
      </c>
      <c r="AQ788" s="145">
        <v>0</v>
      </c>
      <c r="AR788" s="145">
        <v>0</v>
      </c>
      <c r="AS788" s="145">
        <v>0</v>
      </c>
      <c r="AT788" s="10">
        <v>0</v>
      </c>
      <c r="AU788" s="143">
        <v>0</v>
      </c>
      <c r="AV788" s="143">
        <v>0</v>
      </c>
      <c r="AW788" s="145">
        <v>1</v>
      </c>
      <c r="AX788" s="143">
        <v>0</v>
      </c>
      <c r="AY788" s="145">
        <v>0</v>
      </c>
      <c r="AZ788" s="145">
        <v>0</v>
      </c>
      <c r="BA788" s="145">
        <v>0</v>
      </c>
      <c r="BB788" s="146">
        <f t="shared" ref="BB788:BB821" si="15">SUM(H788:AW788)</f>
        <v>12</v>
      </c>
      <c r="BD788" s="145">
        <v>0</v>
      </c>
    </row>
    <row r="789" spans="1:56" x14ac:dyDescent="0.3">
      <c r="A789" s="15">
        <v>2009</v>
      </c>
      <c r="B789" s="15" t="s">
        <v>67</v>
      </c>
      <c r="C789" s="16">
        <v>1</v>
      </c>
      <c r="D789" s="80">
        <v>2</v>
      </c>
      <c r="F789" s="15" t="s">
        <v>70</v>
      </c>
      <c r="G789" s="18">
        <v>8</v>
      </c>
      <c r="H789" s="18">
        <v>0</v>
      </c>
      <c r="I789" s="18">
        <v>0</v>
      </c>
      <c r="J789" s="18">
        <v>0</v>
      </c>
      <c r="K789" s="54">
        <v>0</v>
      </c>
      <c r="L789" s="54">
        <v>0</v>
      </c>
      <c r="M789" s="18">
        <v>1</v>
      </c>
      <c r="N789" s="18">
        <v>7</v>
      </c>
      <c r="O789" s="18">
        <v>1</v>
      </c>
      <c r="P789" s="16">
        <v>0</v>
      </c>
      <c r="Q789" s="54">
        <v>0</v>
      </c>
      <c r="R789" s="18">
        <v>0</v>
      </c>
      <c r="S789" s="54">
        <v>6</v>
      </c>
      <c r="T789" s="18">
        <v>0</v>
      </c>
      <c r="U789" s="18">
        <v>0</v>
      </c>
      <c r="V789" s="18">
        <v>0</v>
      </c>
      <c r="W789" s="16">
        <v>0</v>
      </c>
      <c r="X789" s="54">
        <v>0</v>
      </c>
      <c r="Y789" s="54">
        <v>0</v>
      </c>
      <c r="Z789" s="52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  <c r="AI789" s="18">
        <v>1</v>
      </c>
      <c r="AJ789" s="18">
        <v>1</v>
      </c>
      <c r="AK789" s="18">
        <v>0</v>
      </c>
      <c r="AL789" s="18"/>
      <c r="AM789" s="18">
        <v>0</v>
      </c>
      <c r="AN789" s="18">
        <v>0</v>
      </c>
      <c r="AO789" s="18">
        <v>0</v>
      </c>
      <c r="AP789" s="18">
        <v>0</v>
      </c>
      <c r="AQ789" s="18">
        <v>0</v>
      </c>
      <c r="AR789" s="18">
        <v>0</v>
      </c>
      <c r="AS789" s="18">
        <v>0</v>
      </c>
      <c r="AT789" s="10">
        <v>0</v>
      </c>
      <c r="AU789" s="16">
        <v>0</v>
      </c>
      <c r="AV789" s="56">
        <v>0</v>
      </c>
      <c r="AW789" s="18">
        <v>0</v>
      </c>
      <c r="AX789" s="16">
        <v>0</v>
      </c>
      <c r="AY789" s="18">
        <v>0</v>
      </c>
      <c r="AZ789" s="18">
        <v>0</v>
      </c>
      <c r="BA789" s="18">
        <v>0</v>
      </c>
      <c r="BB789" s="17">
        <f t="shared" si="15"/>
        <v>17</v>
      </c>
      <c r="BD789" s="18">
        <v>0</v>
      </c>
    </row>
    <row r="790" spans="1:56" x14ac:dyDescent="0.3">
      <c r="A790" s="15">
        <v>2009</v>
      </c>
      <c r="B790" s="15" t="s">
        <v>67</v>
      </c>
      <c r="C790" s="16">
        <v>1</v>
      </c>
      <c r="D790" s="80">
        <v>3</v>
      </c>
      <c r="F790" s="15" t="s">
        <v>70</v>
      </c>
      <c r="G790" s="18">
        <v>14</v>
      </c>
      <c r="H790" s="18">
        <v>1</v>
      </c>
      <c r="I790" s="18">
        <v>0</v>
      </c>
      <c r="J790" s="18">
        <v>0</v>
      </c>
      <c r="K790" s="54">
        <v>0</v>
      </c>
      <c r="L790" s="54">
        <v>1</v>
      </c>
      <c r="M790" s="18">
        <v>2</v>
      </c>
      <c r="N790" s="18">
        <v>3</v>
      </c>
      <c r="O790" s="18">
        <v>1</v>
      </c>
      <c r="P790" s="16">
        <v>0</v>
      </c>
      <c r="Q790" s="54">
        <v>2</v>
      </c>
      <c r="R790" s="18">
        <v>0</v>
      </c>
      <c r="S790" s="54">
        <v>11</v>
      </c>
      <c r="T790" s="18">
        <v>0</v>
      </c>
      <c r="U790" s="18">
        <v>0</v>
      </c>
      <c r="V790" s="18">
        <v>0</v>
      </c>
      <c r="W790" s="16">
        <v>0</v>
      </c>
      <c r="X790" s="54">
        <v>0</v>
      </c>
      <c r="Y790" s="54">
        <v>0</v>
      </c>
      <c r="Z790" s="52">
        <v>1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3</v>
      </c>
      <c r="AG790" s="18">
        <v>0</v>
      </c>
      <c r="AH790" s="18">
        <v>0</v>
      </c>
      <c r="AI790" s="18">
        <v>1</v>
      </c>
      <c r="AJ790" s="18">
        <v>0</v>
      </c>
      <c r="AK790" s="18">
        <v>0</v>
      </c>
      <c r="AL790" s="18"/>
      <c r="AM790" s="18">
        <v>0</v>
      </c>
      <c r="AN790" s="18">
        <v>0</v>
      </c>
      <c r="AO790" s="18">
        <v>0</v>
      </c>
      <c r="AP790" s="18">
        <v>0</v>
      </c>
      <c r="AQ790" s="18">
        <v>0</v>
      </c>
      <c r="AR790" s="18">
        <v>0</v>
      </c>
      <c r="AS790" s="18">
        <v>0</v>
      </c>
      <c r="AT790" s="10">
        <v>0</v>
      </c>
      <c r="AU790" s="16">
        <v>0</v>
      </c>
      <c r="AV790" s="56">
        <v>0</v>
      </c>
      <c r="AW790" s="18">
        <v>0</v>
      </c>
      <c r="AX790" s="16">
        <v>0</v>
      </c>
      <c r="AY790" s="18">
        <v>0</v>
      </c>
      <c r="AZ790" s="18">
        <v>0</v>
      </c>
      <c r="BA790" s="18">
        <v>0</v>
      </c>
      <c r="BB790" s="17">
        <f t="shared" si="15"/>
        <v>26</v>
      </c>
      <c r="BD790" s="18">
        <v>0</v>
      </c>
    </row>
    <row r="791" spans="1:56" x14ac:dyDescent="0.3">
      <c r="A791" s="15">
        <v>2009</v>
      </c>
      <c r="B791" s="15" t="s">
        <v>67</v>
      </c>
      <c r="C791" s="16">
        <v>1</v>
      </c>
      <c r="D791" s="80">
        <v>4</v>
      </c>
      <c r="F791" s="15" t="s">
        <v>70</v>
      </c>
      <c r="G791" s="18">
        <v>12</v>
      </c>
      <c r="H791" s="18">
        <v>0</v>
      </c>
      <c r="I791" s="18">
        <v>0</v>
      </c>
      <c r="J791" s="18">
        <v>0</v>
      </c>
      <c r="K791" s="54">
        <v>0</v>
      </c>
      <c r="L791" s="54">
        <v>0</v>
      </c>
      <c r="M791" s="18">
        <v>0</v>
      </c>
      <c r="N791" s="18">
        <v>3</v>
      </c>
      <c r="O791" s="18">
        <v>0</v>
      </c>
      <c r="P791" s="16">
        <v>0</v>
      </c>
      <c r="Q791" s="54">
        <v>0</v>
      </c>
      <c r="R791" s="18">
        <v>0</v>
      </c>
      <c r="S791" s="54">
        <v>3</v>
      </c>
      <c r="T791" s="18">
        <v>0</v>
      </c>
      <c r="U791" s="18">
        <v>0</v>
      </c>
      <c r="V791" s="18">
        <v>0</v>
      </c>
      <c r="W791" s="16">
        <v>0</v>
      </c>
      <c r="X791" s="54">
        <v>0</v>
      </c>
      <c r="Y791" s="54">
        <v>0</v>
      </c>
      <c r="Z791" s="52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  <c r="AI791" s="18">
        <v>1</v>
      </c>
      <c r="AJ791" s="18">
        <v>0</v>
      </c>
      <c r="AK791" s="18">
        <v>0</v>
      </c>
      <c r="AL791" s="18"/>
      <c r="AM791" s="18">
        <v>0</v>
      </c>
      <c r="AN791" s="18">
        <v>0</v>
      </c>
      <c r="AO791" s="18">
        <v>0</v>
      </c>
      <c r="AP791" s="18">
        <v>0</v>
      </c>
      <c r="AQ791" s="18">
        <v>0</v>
      </c>
      <c r="AR791" s="18">
        <v>0</v>
      </c>
      <c r="AS791" s="18">
        <v>0</v>
      </c>
      <c r="AT791" s="10">
        <v>0</v>
      </c>
      <c r="AU791" s="16">
        <v>0</v>
      </c>
      <c r="AV791" s="56">
        <v>0</v>
      </c>
      <c r="AW791" s="18">
        <v>0</v>
      </c>
      <c r="AX791" s="16">
        <v>0</v>
      </c>
      <c r="AY791" s="18">
        <v>0</v>
      </c>
      <c r="AZ791" s="18">
        <v>0</v>
      </c>
      <c r="BA791" s="18">
        <v>0</v>
      </c>
      <c r="BB791" s="17">
        <f t="shared" si="15"/>
        <v>7</v>
      </c>
      <c r="BD791" s="18">
        <v>0</v>
      </c>
    </row>
    <row r="792" spans="1:56" x14ac:dyDescent="0.3">
      <c r="A792" s="15">
        <v>2009</v>
      </c>
      <c r="B792" s="15" t="s">
        <v>67</v>
      </c>
      <c r="C792" s="16">
        <v>1</v>
      </c>
      <c r="D792" s="80">
        <v>5</v>
      </c>
      <c r="F792" s="15" t="s">
        <v>70</v>
      </c>
      <c r="G792" s="18">
        <v>10</v>
      </c>
      <c r="H792" s="18">
        <v>0</v>
      </c>
      <c r="I792" s="18">
        <v>0</v>
      </c>
      <c r="J792" s="18">
        <v>0</v>
      </c>
      <c r="K792" s="54">
        <v>0</v>
      </c>
      <c r="L792" s="54">
        <v>0</v>
      </c>
      <c r="M792" s="18">
        <v>0</v>
      </c>
      <c r="N792" s="18">
        <v>1</v>
      </c>
      <c r="O792" s="18">
        <v>0</v>
      </c>
      <c r="P792" s="16">
        <v>0</v>
      </c>
      <c r="Q792" s="54">
        <v>0</v>
      </c>
      <c r="R792" s="18">
        <v>0</v>
      </c>
      <c r="S792" s="54">
        <v>2</v>
      </c>
      <c r="T792" s="18">
        <v>0</v>
      </c>
      <c r="U792" s="18">
        <v>0</v>
      </c>
      <c r="V792" s="18">
        <v>0</v>
      </c>
      <c r="W792" s="16">
        <v>0</v>
      </c>
      <c r="X792" s="54">
        <v>0</v>
      </c>
      <c r="Y792" s="54">
        <v>0</v>
      </c>
      <c r="Z792" s="52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1</v>
      </c>
      <c r="AF792" s="18">
        <v>0</v>
      </c>
      <c r="AG792" s="18">
        <v>0</v>
      </c>
      <c r="AH792" s="18">
        <v>0</v>
      </c>
      <c r="AI792" s="18">
        <v>0</v>
      </c>
      <c r="AJ792" s="18">
        <v>0</v>
      </c>
      <c r="AK792" s="18">
        <v>0</v>
      </c>
      <c r="AL792" s="18"/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8">
        <v>0</v>
      </c>
      <c r="AS792" s="18">
        <v>0</v>
      </c>
      <c r="AT792" s="10">
        <v>0</v>
      </c>
      <c r="AU792" s="16">
        <v>0</v>
      </c>
      <c r="AV792" s="56">
        <v>0</v>
      </c>
      <c r="AW792" s="18">
        <v>0</v>
      </c>
      <c r="AX792" s="16">
        <v>0</v>
      </c>
      <c r="AY792" s="18">
        <v>0</v>
      </c>
      <c r="AZ792" s="18">
        <v>0</v>
      </c>
      <c r="BA792" s="18">
        <v>0</v>
      </c>
      <c r="BB792" s="17">
        <f t="shared" si="15"/>
        <v>4</v>
      </c>
      <c r="BD792" s="18">
        <v>0</v>
      </c>
    </row>
    <row r="793" spans="1:56" x14ac:dyDescent="0.3">
      <c r="A793" s="15">
        <v>2009</v>
      </c>
      <c r="B793" s="15" t="s">
        <v>67</v>
      </c>
      <c r="C793" s="16">
        <v>1</v>
      </c>
      <c r="D793" s="80">
        <v>6</v>
      </c>
      <c r="F793" s="15" t="s">
        <v>70</v>
      </c>
      <c r="G793" s="18">
        <v>10</v>
      </c>
      <c r="H793" s="18">
        <v>0</v>
      </c>
      <c r="I793" s="18">
        <v>0</v>
      </c>
      <c r="J793" s="18">
        <v>0</v>
      </c>
      <c r="K793" s="54">
        <v>0</v>
      </c>
      <c r="L793" s="54">
        <v>0</v>
      </c>
      <c r="M793" s="18">
        <v>0</v>
      </c>
      <c r="N793" s="18">
        <v>0</v>
      </c>
      <c r="O793" s="18">
        <v>7</v>
      </c>
      <c r="P793" s="16">
        <v>0</v>
      </c>
      <c r="Q793" s="54">
        <v>3</v>
      </c>
      <c r="R793" s="18">
        <v>0</v>
      </c>
      <c r="S793" s="54">
        <v>9</v>
      </c>
      <c r="T793" s="18">
        <v>0</v>
      </c>
      <c r="U793" s="18">
        <v>0</v>
      </c>
      <c r="V793" s="18">
        <v>0</v>
      </c>
      <c r="W793" s="16">
        <v>0</v>
      </c>
      <c r="X793" s="54">
        <v>0</v>
      </c>
      <c r="Y793" s="54">
        <v>0</v>
      </c>
      <c r="Z793" s="52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  <c r="AI793" s="18">
        <v>0</v>
      </c>
      <c r="AJ793" s="18">
        <v>0</v>
      </c>
      <c r="AK793" s="18">
        <v>0</v>
      </c>
      <c r="AL793" s="18"/>
      <c r="AM793" s="18">
        <v>0</v>
      </c>
      <c r="AN793" s="18">
        <v>0</v>
      </c>
      <c r="AO793" s="18">
        <v>0</v>
      </c>
      <c r="AP793" s="18">
        <v>0</v>
      </c>
      <c r="AQ793" s="18">
        <v>0</v>
      </c>
      <c r="AR793" s="18">
        <v>0</v>
      </c>
      <c r="AS793" s="18">
        <v>0</v>
      </c>
      <c r="AT793" s="10">
        <v>0</v>
      </c>
      <c r="AU793" s="16">
        <v>0</v>
      </c>
      <c r="AV793" s="56">
        <v>0</v>
      </c>
      <c r="AW793" s="18">
        <v>0</v>
      </c>
      <c r="AX793" s="16">
        <v>0</v>
      </c>
      <c r="AY793" s="18">
        <v>0</v>
      </c>
      <c r="AZ793" s="18">
        <v>0</v>
      </c>
      <c r="BA793" s="18">
        <v>0</v>
      </c>
      <c r="BB793" s="17">
        <f t="shared" si="15"/>
        <v>19</v>
      </c>
      <c r="BD793" s="18">
        <v>0</v>
      </c>
    </row>
    <row r="794" spans="1:56" x14ac:dyDescent="0.3">
      <c r="A794" s="15">
        <v>2009</v>
      </c>
      <c r="B794" s="15" t="s">
        <v>67</v>
      </c>
      <c r="C794" s="16">
        <v>1</v>
      </c>
      <c r="D794" s="80">
        <v>7</v>
      </c>
      <c r="F794" s="15" t="s">
        <v>70</v>
      </c>
      <c r="G794" s="18">
        <v>10</v>
      </c>
      <c r="H794" s="18">
        <v>0</v>
      </c>
      <c r="I794" s="18">
        <v>0</v>
      </c>
      <c r="J794" s="18">
        <v>0</v>
      </c>
      <c r="K794" s="54">
        <v>0</v>
      </c>
      <c r="L794" s="54">
        <v>2</v>
      </c>
      <c r="M794" s="18">
        <v>3</v>
      </c>
      <c r="N794" s="18">
        <v>4</v>
      </c>
      <c r="O794" s="18">
        <v>1</v>
      </c>
      <c r="P794" s="16">
        <v>0</v>
      </c>
      <c r="Q794" s="54">
        <v>0</v>
      </c>
      <c r="R794" s="18">
        <v>0</v>
      </c>
      <c r="S794" s="54">
        <v>6</v>
      </c>
      <c r="T794" s="18">
        <v>0</v>
      </c>
      <c r="U794" s="18">
        <v>0</v>
      </c>
      <c r="V794" s="18">
        <v>0</v>
      </c>
      <c r="W794" s="16">
        <v>0</v>
      </c>
      <c r="X794" s="54">
        <v>0</v>
      </c>
      <c r="Y794" s="54">
        <v>0</v>
      </c>
      <c r="Z794" s="52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  <c r="AI794" s="18">
        <v>0</v>
      </c>
      <c r="AJ794" s="18">
        <v>1</v>
      </c>
      <c r="AK794" s="18">
        <v>1</v>
      </c>
      <c r="AL794" s="18"/>
      <c r="AM794" s="18">
        <v>0</v>
      </c>
      <c r="AN794" s="18">
        <v>0</v>
      </c>
      <c r="AO794" s="18">
        <v>0</v>
      </c>
      <c r="AP794" s="18">
        <v>0</v>
      </c>
      <c r="AQ794" s="18">
        <v>0</v>
      </c>
      <c r="AR794" s="18">
        <v>0</v>
      </c>
      <c r="AS794" s="18">
        <v>0</v>
      </c>
      <c r="AT794" s="10">
        <v>0</v>
      </c>
      <c r="AU794" s="16">
        <v>0</v>
      </c>
      <c r="AV794" s="56">
        <v>0</v>
      </c>
      <c r="AW794" s="18">
        <v>0</v>
      </c>
      <c r="AX794" s="16">
        <v>0</v>
      </c>
      <c r="AY794" s="18">
        <v>0</v>
      </c>
      <c r="AZ794" s="18">
        <v>1</v>
      </c>
      <c r="BA794" s="18">
        <v>0</v>
      </c>
      <c r="BB794" s="17">
        <f t="shared" si="15"/>
        <v>18</v>
      </c>
      <c r="BD794" s="18">
        <v>0</v>
      </c>
    </row>
    <row r="795" spans="1:56" x14ac:dyDescent="0.3">
      <c r="A795" s="15">
        <v>2009</v>
      </c>
      <c r="B795" s="15" t="s">
        <v>67</v>
      </c>
      <c r="C795" s="16">
        <v>1</v>
      </c>
      <c r="D795" s="80">
        <v>8</v>
      </c>
      <c r="F795" s="15" t="s">
        <v>70</v>
      </c>
      <c r="G795" s="18">
        <v>12</v>
      </c>
      <c r="H795" s="18">
        <v>0</v>
      </c>
      <c r="I795" s="18">
        <v>0</v>
      </c>
      <c r="J795" s="18">
        <v>0</v>
      </c>
      <c r="K795" s="54">
        <v>0</v>
      </c>
      <c r="L795" s="54">
        <v>0</v>
      </c>
      <c r="M795" s="18">
        <v>0</v>
      </c>
      <c r="N795" s="18">
        <v>1</v>
      </c>
      <c r="O795" s="18">
        <v>1</v>
      </c>
      <c r="P795" s="16">
        <v>0</v>
      </c>
      <c r="Q795" s="54">
        <v>0</v>
      </c>
      <c r="R795" s="18">
        <v>0</v>
      </c>
      <c r="S795" s="54">
        <v>3</v>
      </c>
      <c r="T795" s="18">
        <v>0</v>
      </c>
      <c r="U795" s="18">
        <v>0</v>
      </c>
      <c r="V795" s="18">
        <v>1</v>
      </c>
      <c r="W795" s="16">
        <v>0</v>
      </c>
      <c r="X795" s="54">
        <v>0</v>
      </c>
      <c r="Y795" s="54">
        <v>0</v>
      </c>
      <c r="Z795" s="52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  <c r="AI795" s="18">
        <v>0</v>
      </c>
      <c r="AJ795" s="18">
        <v>0</v>
      </c>
      <c r="AK795" s="18">
        <v>0</v>
      </c>
      <c r="AL795" s="18"/>
      <c r="AM795" s="18">
        <v>0</v>
      </c>
      <c r="AN795" s="18">
        <v>0</v>
      </c>
      <c r="AO795" s="18">
        <v>0</v>
      </c>
      <c r="AP795" s="18">
        <v>0</v>
      </c>
      <c r="AQ795" s="18">
        <v>0</v>
      </c>
      <c r="AR795" s="18">
        <v>0</v>
      </c>
      <c r="AS795" s="18">
        <v>0</v>
      </c>
      <c r="AT795" s="10">
        <v>0</v>
      </c>
      <c r="AU795" s="16">
        <v>0</v>
      </c>
      <c r="AV795" s="56">
        <v>0</v>
      </c>
      <c r="AW795" s="18">
        <v>0</v>
      </c>
      <c r="AX795" s="16">
        <v>0</v>
      </c>
      <c r="AY795" s="18">
        <v>0</v>
      </c>
      <c r="AZ795" s="18">
        <v>0</v>
      </c>
      <c r="BA795" s="18">
        <v>0</v>
      </c>
      <c r="BB795" s="17">
        <f t="shared" si="15"/>
        <v>6</v>
      </c>
      <c r="BD795" s="18">
        <v>0</v>
      </c>
    </row>
    <row r="796" spans="1:56" x14ac:dyDescent="0.3">
      <c r="A796" s="15">
        <v>2009</v>
      </c>
      <c r="B796" s="15" t="s">
        <v>67</v>
      </c>
      <c r="C796" s="16">
        <v>1</v>
      </c>
      <c r="D796" s="80">
        <v>9</v>
      </c>
      <c r="F796" s="15" t="s">
        <v>70</v>
      </c>
      <c r="G796" s="18">
        <v>12</v>
      </c>
      <c r="H796" s="18">
        <v>0</v>
      </c>
      <c r="I796" s="18">
        <v>0</v>
      </c>
      <c r="J796" s="18">
        <v>0</v>
      </c>
      <c r="K796" s="54">
        <v>0</v>
      </c>
      <c r="L796" s="54">
        <v>0</v>
      </c>
      <c r="M796" s="18">
        <v>5</v>
      </c>
      <c r="N796" s="18">
        <v>3</v>
      </c>
      <c r="O796" s="18">
        <v>0</v>
      </c>
      <c r="P796" s="16">
        <v>0</v>
      </c>
      <c r="Q796" s="54">
        <v>1</v>
      </c>
      <c r="R796" s="18">
        <v>0</v>
      </c>
      <c r="S796" s="54">
        <v>0</v>
      </c>
      <c r="T796" s="18">
        <v>0</v>
      </c>
      <c r="U796" s="18">
        <v>0</v>
      </c>
      <c r="V796" s="18">
        <v>0</v>
      </c>
      <c r="W796" s="16">
        <v>0</v>
      </c>
      <c r="X796" s="54">
        <v>0</v>
      </c>
      <c r="Y796" s="54">
        <v>0</v>
      </c>
      <c r="Z796" s="52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  <c r="AI796" s="18">
        <v>0</v>
      </c>
      <c r="AJ796" s="18">
        <v>1</v>
      </c>
      <c r="AK796" s="18">
        <v>0</v>
      </c>
      <c r="AL796" s="18"/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8">
        <v>0</v>
      </c>
      <c r="AS796" s="18">
        <v>0</v>
      </c>
      <c r="AT796" s="10">
        <v>0</v>
      </c>
      <c r="AU796" s="16">
        <v>0</v>
      </c>
      <c r="AV796" s="56">
        <v>0</v>
      </c>
      <c r="AW796" s="18">
        <v>0</v>
      </c>
      <c r="AX796" s="16">
        <v>0</v>
      </c>
      <c r="AY796" s="18">
        <v>0</v>
      </c>
      <c r="AZ796" s="18">
        <v>0</v>
      </c>
      <c r="BA796" s="18">
        <v>0</v>
      </c>
      <c r="BB796" s="17">
        <f t="shared" si="15"/>
        <v>10</v>
      </c>
      <c r="BD796" s="18">
        <v>0</v>
      </c>
    </row>
    <row r="797" spans="1:56" x14ac:dyDescent="0.3">
      <c r="A797" s="15">
        <v>2009</v>
      </c>
      <c r="B797" s="15" t="s">
        <v>67</v>
      </c>
      <c r="C797" s="16">
        <v>1</v>
      </c>
      <c r="D797" s="80">
        <v>10</v>
      </c>
      <c r="F797" s="15" t="s">
        <v>70</v>
      </c>
      <c r="G797" s="18">
        <v>12</v>
      </c>
      <c r="H797" s="18">
        <v>0</v>
      </c>
      <c r="I797" s="18">
        <v>0</v>
      </c>
      <c r="J797" s="18">
        <v>0</v>
      </c>
      <c r="K797" s="54">
        <v>0</v>
      </c>
      <c r="L797" s="54">
        <v>0</v>
      </c>
      <c r="M797" s="18">
        <v>1</v>
      </c>
      <c r="N797" s="18">
        <v>4</v>
      </c>
      <c r="O797" s="18">
        <v>0</v>
      </c>
      <c r="P797" s="16">
        <v>0</v>
      </c>
      <c r="Q797" s="54">
        <v>0</v>
      </c>
      <c r="R797" s="18">
        <v>0</v>
      </c>
      <c r="S797" s="54">
        <v>0</v>
      </c>
      <c r="T797" s="18">
        <v>0</v>
      </c>
      <c r="U797" s="18">
        <v>0</v>
      </c>
      <c r="V797" s="18">
        <v>0</v>
      </c>
      <c r="W797" s="16">
        <v>0</v>
      </c>
      <c r="X797" s="54">
        <v>0</v>
      </c>
      <c r="Y797" s="54">
        <v>0</v>
      </c>
      <c r="Z797" s="52">
        <v>0</v>
      </c>
      <c r="AA797" s="18">
        <v>0</v>
      </c>
      <c r="AB797" s="18">
        <v>1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  <c r="AI797" s="18">
        <v>0</v>
      </c>
      <c r="AJ797" s="18">
        <v>0</v>
      </c>
      <c r="AK797" s="18">
        <v>0</v>
      </c>
      <c r="AL797" s="18"/>
      <c r="AM797" s="18">
        <v>0</v>
      </c>
      <c r="AN797" s="18">
        <v>0</v>
      </c>
      <c r="AO797" s="18">
        <v>0</v>
      </c>
      <c r="AP797" s="18">
        <v>0</v>
      </c>
      <c r="AQ797" s="18">
        <v>0</v>
      </c>
      <c r="AR797" s="18">
        <v>0</v>
      </c>
      <c r="AS797" s="18">
        <v>0</v>
      </c>
      <c r="AT797" s="10">
        <v>0</v>
      </c>
      <c r="AU797" s="16">
        <v>0</v>
      </c>
      <c r="AV797" s="56">
        <v>0</v>
      </c>
      <c r="AW797" s="18">
        <v>0</v>
      </c>
      <c r="AX797" s="16">
        <v>0</v>
      </c>
      <c r="AY797" s="18">
        <v>0</v>
      </c>
      <c r="AZ797" s="18">
        <v>0</v>
      </c>
      <c r="BA797" s="18">
        <v>0</v>
      </c>
      <c r="BB797" s="17">
        <f t="shared" si="15"/>
        <v>6</v>
      </c>
      <c r="BD797" s="18">
        <v>0</v>
      </c>
    </row>
    <row r="798" spans="1:56" x14ac:dyDescent="0.3">
      <c r="A798" s="15">
        <v>2009</v>
      </c>
      <c r="B798" s="15" t="s">
        <v>67</v>
      </c>
      <c r="C798" s="16">
        <v>1</v>
      </c>
      <c r="D798" s="80">
        <v>11</v>
      </c>
      <c r="F798" s="15" t="s">
        <v>70</v>
      </c>
      <c r="G798" s="18">
        <v>7.4</v>
      </c>
      <c r="H798" s="18">
        <v>0</v>
      </c>
      <c r="I798" s="18">
        <v>0</v>
      </c>
      <c r="J798" s="18">
        <v>0</v>
      </c>
      <c r="K798" s="54">
        <v>0</v>
      </c>
      <c r="L798" s="54">
        <v>0</v>
      </c>
      <c r="M798" s="18">
        <v>2</v>
      </c>
      <c r="N798" s="18">
        <v>2</v>
      </c>
      <c r="O798" s="18">
        <v>0</v>
      </c>
      <c r="P798" s="16">
        <v>0</v>
      </c>
      <c r="Q798" s="54">
        <v>1</v>
      </c>
      <c r="R798" s="18">
        <v>0</v>
      </c>
      <c r="S798" s="54">
        <v>1</v>
      </c>
      <c r="T798" s="18">
        <v>0</v>
      </c>
      <c r="U798" s="18">
        <v>0</v>
      </c>
      <c r="V798" s="18">
        <v>0</v>
      </c>
      <c r="W798" s="16">
        <v>0</v>
      </c>
      <c r="X798" s="54">
        <v>0</v>
      </c>
      <c r="Y798" s="54">
        <v>0</v>
      </c>
      <c r="Z798" s="52">
        <v>0</v>
      </c>
      <c r="AA798" s="18">
        <v>0</v>
      </c>
      <c r="AB798" s="18">
        <v>0</v>
      </c>
      <c r="AC798" s="18">
        <v>4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  <c r="AI798" s="18">
        <v>0</v>
      </c>
      <c r="AJ798" s="18">
        <v>0</v>
      </c>
      <c r="AK798" s="18">
        <v>0</v>
      </c>
      <c r="AL798" s="18"/>
      <c r="AM798" s="18">
        <v>0</v>
      </c>
      <c r="AN798" s="18">
        <v>0</v>
      </c>
      <c r="AO798" s="18">
        <v>0</v>
      </c>
      <c r="AP798" s="18">
        <v>0</v>
      </c>
      <c r="AQ798" s="18">
        <v>0</v>
      </c>
      <c r="AR798" s="18">
        <v>0</v>
      </c>
      <c r="AS798" s="18">
        <v>0</v>
      </c>
      <c r="AT798" s="10">
        <v>0</v>
      </c>
      <c r="AU798" s="16">
        <v>0</v>
      </c>
      <c r="AV798" s="56">
        <v>0</v>
      </c>
      <c r="AW798" s="18">
        <v>0</v>
      </c>
      <c r="AX798" s="16">
        <v>0</v>
      </c>
      <c r="AY798" s="18">
        <v>0</v>
      </c>
      <c r="AZ798" s="18">
        <v>0</v>
      </c>
      <c r="BA798" s="18">
        <v>0</v>
      </c>
      <c r="BB798" s="17">
        <f t="shared" si="15"/>
        <v>10</v>
      </c>
      <c r="BD798" s="18">
        <v>0</v>
      </c>
    </row>
    <row r="799" spans="1:56" x14ac:dyDescent="0.3">
      <c r="A799" s="15">
        <v>2009</v>
      </c>
      <c r="B799" s="15" t="s">
        <v>67</v>
      </c>
      <c r="C799" s="16">
        <v>1</v>
      </c>
      <c r="D799" s="80">
        <v>12</v>
      </c>
      <c r="F799" s="15" t="s">
        <v>70</v>
      </c>
      <c r="G799" s="18">
        <v>11.9</v>
      </c>
      <c r="H799" s="18">
        <v>0</v>
      </c>
      <c r="I799" s="18">
        <v>0</v>
      </c>
      <c r="J799" s="18">
        <v>0</v>
      </c>
      <c r="K799" s="54">
        <v>0</v>
      </c>
      <c r="L799" s="54">
        <v>0</v>
      </c>
      <c r="M799" s="18">
        <v>0</v>
      </c>
      <c r="N799" s="18">
        <v>0</v>
      </c>
      <c r="O799" s="18">
        <v>1</v>
      </c>
      <c r="P799" s="16">
        <v>0</v>
      </c>
      <c r="Q799" s="54">
        <v>1</v>
      </c>
      <c r="R799" s="18">
        <v>1</v>
      </c>
      <c r="S799" s="54">
        <v>1</v>
      </c>
      <c r="T799" s="18">
        <v>0</v>
      </c>
      <c r="U799" s="18">
        <v>0</v>
      </c>
      <c r="V799" s="18">
        <v>0</v>
      </c>
      <c r="W799" s="16">
        <v>0</v>
      </c>
      <c r="X799" s="54">
        <v>0</v>
      </c>
      <c r="Y799" s="54">
        <v>0</v>
      </c>
      <c r="Z799" s="52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  <c r="AI799" s="18">
        <v>0</v>
      </c>
      <c r="AJ799" s="18">
        <v>0</v>
      </c>
      <c r="AK799" s="18">
        <v>0</v>
      </c>
      <c r="AL799" s="18"/>
      <c r="AM799" s="18">
        <v>1</v>
      </c>
      <c r="AN799" s="18">
        <v>1</v>
      </c>
      <c r="AO799" s="18">
        <v>0</v>
      </c>
      <c r="AP799" s="18">
        <v>0</v>
      </c>
      <c r="AQ799" s="18">
        <v>0</v>
      </c>
      <c r="AR799" s="18">
        <v>0</v>
      </c>
      <c r="AS799" s="18">
        <v>0</v>
      </c>
      <c r="AT799" s="10">
        <v>0</v>
      </c>
      <c r="AU799" s="16">
        <v>0</v>
      </c>
      <c r="AV799" s="56">
        <v>0</v>
      </c>
      <c r="AW799" s="18">
        <v>0</v>
      </c>
      <c r="AX799" s="16">
        <v>0</v>
      </c>
      <c r="AY799" s="18">
        <v>0</v>
      </c>
      <c r="AZ799" s="18">
        <v>0</v>
      </c>
      <c r="BA799" s="18">
        <v>0</v>
      </c>
      <c r="BB799" s="17">
        <f t="shared" si="15"/>
        <v>6</v>
      </c>
      <c r="BD799" s="18">
        <v>0</v>
      </c>
    </row>
    <row r="800" spans="1:56" x14ac:dyDescent="0.3">
      <c r="A800" s="15">
        <v>2009</v>
      </c>
      <c r="B800" s="15" t="s">
        <v>67</v>
      </c>
      <c r="C800" s="16">
        <v>1</v>
      </c>
      <c r="D800" s="80">
        <v>13</v>
      </c>
      <c r="F800" s="15" t="s">
        <v>70</v>
      </c>
      <c r="G800" s="18">
        <v>9</v>
      </c>
      <c r="H800" s="18">
        <v>0</v>
      </c>
      <c r="I800" s="18">
        <v>0</v>
      </c>
      <c r="J800" s="18">
        <v>0</v>
      </c>
      <c r="K800" s="54">
        <v>0</v>
      </c>
      <c r="L800" s="54">
        <v>3</v>
      </c>
      <c r="M800" s="18">
        <v>0</v>
      </c>
      <c r="N800" s="18">
        <v>6</v>
      </c>
      <c r="O800" s="18">
        <v>2</v>
      </c>
      <c r="P800" s="16">
        <v>0</v>
      </c>
      <c r="Q800" s="54">
        <v>0</v>
      </c>
      <c r="R800" s="18">
        <v>0</v>
      </c>
      <c r="S800" s="54">
        <v>3</v>
      </c>
      <c r="T800" s="18">
        <v>0</v>
      </c>
      <c r="U800" s="18">
        <v>0</v>
      </c>
      <c r="V800" s="18">
        <v>0</v>
      </c>
      <c r="W800" s="16">
        <v>0</v>
      </c>
      <c r="X800" s="54">
        <v>0</v>
      </c>
      <c r="Y800" s="54">
        <v>0</v>
      </c>
      <c r="Z800" s="52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2</v>
      </c>
      <c r="AF800" s="18">
        <v>0</v>
      </c>
      <c r="AG800" s="18">
        <v>0</v>
      </c>
      <c r="AH800" s="18">
        <v>0</v>
      </c>
      <c r="AI800" s="18">
        <v>0</v>
      </c>
      <c r="AJ800" s="18">
        <v>0</v>
      </c>
      <c r="AK800" s="18">
        <v>0</v>
      </c>
      <c r="AL800" s="18"/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0">
        <v>0</v>
      </c>
      <c r="AU800" s="16">
        <v>0</v>
      </c>
      <c r="AV800" s="56">
        <v>0</v>
      </c>
      <c r="AW800" s="18">
        <v>0</v>
      </c>
      <c r="AX800" s="16">
        <v>0</v>
      </c>
      <c r="AY800" s="18">
        <v>0</v>
      </c>
      <c r="AZ800" s="18">
        <v>0</v>
      </c>
      <c r="BA800" s="18">
        <v>0</v>
      </c>
      <c r="BB800" s="17">
        <f t="shared" si="15"/>
        <v>16</v>
      </c>
      <c r="BD800" s="18">
        <v>0</v>
      </c>
    </row>
    <row r="801" spans="1:56" x14ac:dyDescent="0.3">
      <c r="A801" s="15">
        <v>2009</v>
      </c>
      <c r="B801" s="15" t="s">
        <v>67</v>
      </c>
      <c r="C801" s="16">
        <v>1</v>
      </c>
      <c r="D801" s="80">
        <v>14</v>
      </c>
      <c r="F801" s="15" t="s">
        <v>70</v>
      </c>
      <c r="G801" s="18">
        <v>8</v>
      </c>
      <c r="H801" s="18">
        <v>0</v>
      </c>
      <c r="I801" s="18">
        <v>0</v>
      </c>
      <c r="J801" s="18">
        <v>0</v>
      </c>
      <c r="K801" s="54">
        <v>0</v>
      </c>
      <c r="L801" s="54">
        <v>1</v>
      </c>
      <c r="M801" s="18">
        <v>0</v>
      </c>
      <c r="N801" s="18">
        <v>0</v>
      </c>
      <c r="O801" s="18">
        <v>2</v>
      </c>
      <c r="P801" s="16">
        <v>0</v>
      </c>
      <c r="Q801" s="54">
        <v>2</v>
      </c>
      <c r="R801" s="18">
        <v>0</v>
      </c>
      <c r="S801" s="54">
        <v>5</v>
      </c>
      <c r="T801" s="18">
        <v>0</v>
      </c>
      <c r="U801" s="18">
        <v>0</v>
      </c>
      <c r="V801" s="18">
        <v>0</v>
      </c>
      <c r="W801" s="16">
        <v>0</v>
      </c>
      <c r="X801" s="54">
        <v>0</v>
      </c>
      <c r="Y801" s="54">
        <v>0</v>
      </c>
      <c r="Z801" s="52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  <c r="AI801" s="18">
        <v>0</v>
      </c>
      <c r="AJ801" s="18">
        <v>0</v>
      </c>
      <c r="AK801" s="18">
        <v>0</v>
      </c>
      <c r="AL801" s="18"/>
      <c r="AM801" s="18">
        <v>0</v>
      </c>
      <c r="AN801" s="18">
        <v>0</v>
      </c>
      <c r="AO801" s="18">
        <v>0</v>
      </c>
      <c r="AP801" s="18">
        <v>0</v>
      </c>
      <c r="AQ801" s="18">
        <v>0</v>
      </c>
      <c r="AR801" s="18">
        <v>0</v>
      </c>
      <c r="AS801" s="18">
        <v>0</v>
      </c>
      <c r="AT801" s="10">
        <v>0</v>
      </c>
      <c r="AU801" s="16">
        <v>0</v>
      </c>
      <c r="AV801" s="56">
        <v>0</v>
      </c>
      <c r="AW801" s="18">
        <v>0</v>
      </c>
      <c r="AX801" s="16">
        <v>0</v>
      </c>
      <c r="AY801" s="18">
        <v>0</v>
      </c>
      <c r="AZ801" s="18">
        <v>0</v>
      </c>
      <c r="BA801" s="18">
        <v>0</v>
      </c>
      <c r="BB801" s="17">
        <f t="shared" si="15"/>
        <v>10</v>
      </c>
      <c r="BD801" s="18">
        <v>0</v>
      </c>
    </row>
    <row r="802" spans="1:56" x14ac:dyDescent="0.3">
      <c r="A802" s="15">
        <v>2009</v>
      </c>
      <c r="B802" s="15" t="s">
        <v>67</v>
      </c>
      <c r="C802" s="16">
        <v>1</v>
      </c>
      <c r="D802" s="80">
        <v>15</v>
      </c>
      <c r="F802" s="15" t="s">
        <v>70</v>
      </c>
      <c r="G802" s="18">
        <v>7.8</v>
      </c>
      <c r="H802" s="18">
        <v>0</v>
      </c>
      <c r="I802" s="18">
        <v>0</v>
      </c>
      <c r="J802" s="18">
        <v>0</v>
      </c>
      <c r="K802" s="54">
        <v>0</v>
      </c>
      <c r="L802" s="54">
        <v>0</v>
      </c>
      <c r="M802" s="18">
        <v>0</v>
      </c>
      <c r="N802" s="18">
        <v>1</v>
      </c>
      <c r="O802" s="18">
        <v>0</v>
      </c>
      <c r="P802" s="16">
        <v>0</v>
      </c>
      <c r="Q802" s="54">
        <v>2</v>
      </c>
      <c r="R802" s="18">
        <v>0</v>
      </c>
      <c r="S802" s="54">
        <v>2</v>
      </c>
      <c r="T802" s="18">
        <v>0</v>
      </c>
      <c r="U802" s="18">
        <v>0</v>
      </c>
      <c r="V802" s="18">
        <v>0</v>
      </c>
      <c r="W802" s="16">
        <v>0</v>
      </c>
      <c r="X802" s="54">
        <v>0</v>
      </c>
      <c r="Y802" s="54">
        <v>0</v>
      </c>
      <c r="Z802" s="52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  <c r="AI802" s="18">
        <v>0</v>
      </c>
      <c r="AJ802" s="18">
        <v>0</v>
      </c>
      <c r="AK802" s="18">
        <v>0</v>
      </c>
      <c r="AL802" s="18"/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8">
        <v>0</v>
      </c>
      <c r="AS802" s="18">
        <v>0</v>
      </c>
      <c r="AT802" s="10">
        <v>0</v>
      </c>
      <c r="AU802" s="16">
        <v>0</v>
      </c>
      <c r="AV802" s="56">
        <v>0</v>
      </c>
      <c r="AW802" s="18">
        <v>0</v>
      </c>
      <c r="AX802" s="16">
        <v>0</v>
      </c>
      <c r="AY802" s="18">
        <v>0</v>
      </c>
      <c r="AZ802" s="18">
        <v>0</v>
      </c>
      <c r="BA802" s="18">
        <v>0</v>
      </c>
      <c r="BB802" s="17">
        <f t="shared" si="15"/>
        <v>5</v>
      </c>
      <c r="BD802" s="18">
        <v>0</v>
      </c>
    </row>
    <row r="803" spans="1:56" s="120" customFormat="1" x14ac:dyDescent="0.3">
      <c r="A803" s="142">
        <v>2009</v>
      </c>
      <c r="B803" s="142" t="s">
        <v>73</v>
      </c>
      <c r="C803" s="143">
        <v>1</v>
      </c>
      <c r="D803" s="144">
        <v>1</v>
      </c>
      <c r="F803" s="142" t="s">
        <v>70</v>
      </c>
      <c r="G803" s="145">
        <v>40.200000000000003</v>
      </c>
      <c r="H803" s="145">
        <v>0</v>
      </c>
      <c r="I803" s="145">
        <v>0</v>
      </c>
      <c r="J803" s="145">
        <v>0</v>
      </c>
      <c r="K803" s="145">
        <v>0</v>
      </c>
      <c r="L803" s="145">
        <v>0</v>
      </c>
      <c r="M803" s="145">
        <v>0</v>
      </c>
      <c r="N803" s="145">
        <v>0</v>
      </c>
      <c r="O803" s="145">
        <v>0</v>
      </c>
      <c r="P803" s="143">
        <v>0</v>
      </c>
      <c r="Q803" s="145">
        <v>0</v>
      </c>
      <c r="R803" s="145">
        <v>0</v>
      </c>
      <c r="S803" s="145">
        <v>0</v>
      </c>
      <c r="T803" s="145">
        <v>0</v>
      </c>
      <c r="U803" s="145">
        <v>0</v>
      </c>
      <c r="V803" s="145">
        <v>0</v>
      </c>
      <c r="W803" s="143">
        <v>0</v>
      </c>
      <c r="X803" s="145">
        <v>0</v>
      </c>
      <c r="Y803" s="145">
        <v>0</v>
      </c>
      <c r="Z803" s="135">
        <v>0</v>
      </c>
      <c r="AA803" s="145">
        <v>0</v>
      </c>
      <c r="AB803" s="145">
        <v>0</v>
      </c>
      <c r="AC803" s="145">
        <v>0</v>
      </c>
      <c r="AD803" s="145">
        <v>0</v>
      </c>
      <c r="AE803" s="145">
        <v>0</v>
      </c>
      <c r="AF803" s="145">
        <v>0</v>
      </c>
      <c r="AG803" s="145">
        <v>0</v>
      </c>
      <c r="AH803" s="145">
        <v>0</v>
      </c>
      <c r="AI803" s="145">
        <v>0</v>
      </c>
      <c r="AJ803" s="145">
        <v>0</v>
      </c>
      <c r="AK803" s="145">
        <v>0</v>
      </c>
      <c r="AL803" s="145"/>
      <c r="AM803" s="145">
        <v>0</v>
      </c>
      <c r="AN803" s="145">
        <v>0</v>
      </c>
      <c r="AO803" s="145">
        <v>0</v>
      </c>
      <c r="AP803" s="145">
        <v>0</v>
      </c>
      <c r="AQ803" s="145">
        <v>0</v>
      </c>
      <c r="AR803" s="145">
        <v>0</v>
      </c>
      <c r="AS803" s="145">
        <v>0</v>
      </c>
      <c r="AT803" s="10">
        <v>0</v>
      </c>
      <c r="AU803" s="143">
        <v>0</v>
      </c>
      <c r="AV803" s="143">
        <v>0</v>
      </c>
      <c r="AW803" s="145">
        <v>0</v>
      </c>
      <c r="AX803" s="143">
        <v>0</v>
      </c>
      <c r="AY803" s="145">
        <v>0</v>
      </c>
      <c r="AZ803" s="145">
        <v>0</v>
      </c>
      <c r="BA803" s="145">
        <v>0</v>
      </c>
      <c r="BB803" s="146">
        <f t="shared" si="15"/>
        <v>0</v>
      </c>
      <c r="BD803" s="145">
        <v>0</v>
      </c>
    </row>
    <row r="804" spans="1:56" x14ac:dyDescent="0.3">
      <c r="A804" s="15">
        <v>2009</v>
      </c>
      <c r="B804" s="15" t="s">
        <v>73</v>
      </c>
      <c r="C804" s="16">
        <v>1</v>
      </c>
      <c r="D804" s="80">
        <v>2</v>
      </c>
      <c r="F804" s="15" t="s">
        <v>70</v>
      </c>
      <c r="G804" s="18">
        <v>39.700000000000003</v>
      </c>
      <c r="H804" s="18">
        <v>0</v>
      </c>
      <c r="I804" s="18">
        <v>0</v>
      </c>
      <c r="J804" s="18">
        <v>0</v>
      </c>
      <c r="K804" s="54">
        <v>0</v>
      </c>
      <c r="L804" s="54">
        <v>0</v>
      </c>
      <c r="M804" s="18">
        <v>2</v>
      </c>
      <c r="N804" s="18">
        <v>0</v>
      </c>
      <c r="O804" s="18">
        <v>0</v>
      </c>
      <c r="P804" s="16">
        <v>0</v>
      </c>
      <c r="Q804" s="54">
        <v>0</v>
      </c>
      <c r="R804" s="18">
        <v>0</v>
      </c>
      <c r="S804" s="54">
        <v>0</v>
      </c>
      <c r="T804" s="18">
        <v>0</v>
      </c>
      <c r="U804" s="18">
        <v>0</v>
      </c>
      <c r="V804" s="18">
        <v>0</v>
      </c>
      <c r="W804" s="16">
        <v>0</v>
      </c>
      <c r="X804" s="54">
        <v>0</v>
      </c>
      <c r="Y804" s="54">
        <v>1</v>
      </c>
      <c r="Z804" s="52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1</v>
      </c>
      <c r="AF804" s="18">
        <v>0</v>
      </c>
      <c r="AG804" s="18">
        <v>1</v>
      </c>
      <c r="AH804" s="18">
        <v>0</v>
      </c>
      <c r="AI804" s="18">
        <v>0</v>
      </c>
      <c r="AJ804" s="18">
        <v>0</v>
      </c>
      <c r="AK804" s="18">
        <v>0</v>
      </c>
      <c r="AL804" s="18"/>
      <c r="AM804" s="18">
        <v>0</v>
      </c>
      <c r="AN804" s="18">
        <v>0</v>
      </c>
      <c r="AO804" s="18">
        <v>0</v>
      </c>
      <c r="AP804" s="18">
        <v>0</v>
      </c>
      <c r="AQ804" s="18">
        <v>0</v>
      </c>
      <c r="AR804" s="18">
        <v>0</v>
      </c>
      <c r="AS804" s="18">
        <v>0</v>
      </c>
      <c r="AT804" s="10">
        <v>0</v>
      </c>
      <c r="AU804" s="16">
        <v>0</v>
      </c>
      <c r="AV804" s="56">
        <v>0</v>
      </c>
      <c r="AW804" s="18">
        <v>0</v>
      </c>
      <c r="AX804" s="16">
        <v>0</v>
      </c>
      <c r="AY804" s="18">
        <v>0</v>
      </c>
      <c r="AZ804" s="18">
        <v>0</v>
      </c>
      <c r="BA804" s="18">
        <v>0</v>
      </c>
      <c r="BB804" s="17">
        <f t="shared" si="15"/>
        <v>5</v>
      </c>
      <c r="BD804" s="18">
        <v>0</v>
      </c>
    </row>
    <row r="805" spans="1:56" x14ac:dyDescent="0.3">
      <c r="A805" s="15">
        <v>2009</v>
      </c>
      <c r="B805" s="15" t="s">
        <v>73</v>
      </c>
      <c r="C805" s="16">
        <v>1</v>
      </c>
      <c r="D805" s="80">
        <v>3</v>
      </c>
      <c r="F805" s="15" t="s">
        <v>70</v>
      </c>
      <c r="G805" s="18">
        <v>35.1</v>
      </c>
      <c r="H805" s="18">
        <v>0</v>
      </c>
      <c r="I805" s="18">
        <v>0</v>
      </c>
      <c r="J805" s="18">
        <v>0</v>
      </c>
      <c r="K805" s="54">
        <v>0</v>
      </c>
      <c r="L805" s="54">
        <v>0</v>
      </c>
      <c r="M805" s="18">
        <v>0</v>
      </c>
      <c r="N805" s="18">
        <v>0</v>
      </c>
      <c r="O805" s="18">
        <v>0</v>
      </c>
      <c r="P805" s="16">
        <v>0</v>
      </c>
      <c r="Q805" s="54">
        <v>0</v>
      </c>
      <c r="R805" s="18">
        <v>0</v>
      </c>
      <c r="S805" s="54">
        <v>0</v>
      </c>
      <c r="T805" s="18">
        <v>0</v>
      </c>
      <c r="U805" s="18">
        <v>0</v>
      </c>
      <c r="V805" s="18">
        <v>0</v>
      </c>
      <c r="W805" s="16">
        <v>0</v>
      </c>
      <c r="X805" s="54">
        <v>2</v>
      </c>
      <c r="Y805" s="54">
        <v>0</v>
      </c>
      <c r="Z805" s="52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3</v>
      </c>
      <c r="AF805" s="18">
        <v>0</v>
      </c>
      <c r="AG805" s="18">
        <v>0</v>
      </c>
      <c r="AH805" s="18">
        <v>0</v>
      </c>
      <c r="AI805" s="18">
        <v>0</v>
      </c>
      <c r="AJ805" s="18">
        <v>0</v>
      </c>
      <c r="AK805" s="18">
        <v>0</v>
      </c>
      <c r="AL805" s="18"/>
      <c r="AM805" s="18">
        <v>0</v>
      </c>
      <c r="AN805" s="18">
        <v>0</v>
      </c>
      <c r="AO805" s="18">
        <v>0</v>
      </c>
      <c r="AP805" s="18">
        <v>0</v>
      </c>
      <c r="AQ805" s="18">
        <v>0</v>
      </c>
      <c r="AR805" s="18">
        <v>0</v>
      </c>
      <c r="AS805" s="18">
        <v>0</v>
      </c>
      <c r="AT805" s="10">
        <v>0</v>
      </c>
      <c r="AU805" s="16">
        <v>0</v>
      </c>
      <c r="AV805" s="56">
        <v>0</v>
      </c>
      <c r="AW805" s="18">
        <v>0</v>
      </c>
      <c r="AX805" s="16">
        <v>0</v>
      </c>
      <c r="AY805" s="18">
        <v>0</v>
      </c>
      <c r="AZ805" s="18">
        <v>0</v>
      </c>
      <c r="BA805" s="18">
        <v>0</v>
      </c>
      <c r="BB805" s="17">
        <f t="shared" si="15"/>
        <v>5</v>
      </c>
      <c r="BD805" s="18">
        <v>0</v>
      </c>
    </row>
    <row r="806" spans="1:56" x14ac:dyDescent="0.3">
      <c r="A806" s="15">
        <v>2009</v>
      </c>
      <c r="B806" s="15" t="s">
        <v>73</v>
      </c>
      <c r="C806" s="16">
        <v>1</v>
      </c>
      <c r="D806" s="80">
        <v>4</v>
      </c>
      <c r="F806" s="15" t="s">
        <v>70</v>
      </c>
      <c r="G806" s="18">
        <v>31.8</v>
      </c>
      <c r="H806" s="18">
        <v>0</v>
      </c>
      <c r="I806" s="18">
        <v>0</v>
      </c>
      <c r="J806" s="18">
        <v>0</v>
      </c>
      <c r="K806" s="54">
        <v>0</v>
      </c>
      <c r="L806" s="54">
        <v>0</v>
      </c>
      <c r="M806" s="18">
        <v>0</v>
      </c>
      <c r="N806" s="18">
        <v>0</v>
      </c>
      <c r="O806" s="18">
        <v>0</v>
      </c>
      <c r="P806" s="16">
        <v>0</v>
      </c>
      <c r="Q806" s="54">
        <v>0</v>
      </c>
      <c r="R806" s="18">
        <v>0</v>
      </c>
      <c r="S806" s="54">
        <v>0</v>
      </c>
      <c r="T806" s="18">
        <v>0</v>
      </c>
      <c r="U806" s="18">
        <v>0</v>
      </c>
      <c r="V806" s="18">
        <v>0</v>
      </c>
      <c r="W806" s="16">
        <v>0</v>
      </c>
      <c r="X806" s="54">
        <v>2</v>
      </c>
      <c r="Y806" s="54">
        <v>0</v>
      </c>
      <c r="Z806" s="52">
        <v>0</v>
      </c>
      <c r="AA806" s="18">
        <v>0</v>
      </c>
      <c r="AB806" s="18">
        <v>0</v>
      </c>
      <c r="AC806" s="18">
        <v>0</v>
      </c>
      <c r="AD806" s="18">
        <v>1</v>
      </c>
      <c r="AE806" s="18">
        <v>0</v>
      </c>
      <c r="AF806" s="18">
        <v>0</v>
      </c>
      <c r="AG806" s="18">
        <v>1</v>
      </c>
      <c r="AH806" s="18">
        <v>0</v>
      </c>
      <c r="AI806" s="18">
        <v>0</v>
      </c>
      <c r="AJ806" s="18">
        <v>0</v>
      </c>
      <c r="AK806" s="18">
        <v>0</v>
      </c>
      <c r="AL806" s="18"/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0">
        <v>0</v>
      </c>
      <c r="AU806" s="16">
        <v>0</v>
      </c>
      <c r="AV806" s="56">
        <v>0</v>
      </c>
      <c r="AW806" s="18">
        <v>0</v>
      </c>
      <c r="AX806" s="16">
        <v>0</v>
      </c>
      <c r="AY806" s="18">
        <v>0</v>
      </c>
      <c r="AZ806" s="18">
        <v>0</v>
      </c>
      <c r="BA806" s="18">
        <v>0</v>
      </c>
      <c r="BB806" s="17">
        <f t="shared" si="15"/>
        <v>4</v>
      </c>
      <c r="BD806" s="18">
        <v>0</v>
      </c>
    </row>
    <row r="807" spans="1:56" x14ac:dyDescent="0.3">
      <c r="A807" s="15">
        <v>2009</v>
      </c>
      <c r="B807" s="15" t="s">
        <v>73</v>
      </c>
      <c r="C807" s="16">
        <v>1</v>
      </c>
      <c r="D807" s="80">
        <v>5</v>
      </c>
      <c r="F807" s="15" t="s">
        <v>70</v>
      </c>
      <c r="G807" s="18">
        <v>28.7</v>
      </c>
      <c r="H807" s="18">
        <v>0</v>
      </c>
      <c r="I807" s="18">
        <v>0</v>
      </c>
      <c r="J807" s="18">
        <v>0</v>
      </c>
      <c r="K807" s="54">
        <v>0</v>
      </c>
      <c r="L807" s="54">
        <v>0</v>
      </c>
      <c r="M807" s="18">
        <v>0</v>
      </c>
      <c r="N807" s="18">
        <v>0</v>
      </c>
      <c r="O807" s="18">
        <v>0</v>
      </c>
      <c r="P807" s="16">
        <v>0</v>
      </c>
      <c r="Q807" s="54">
        <v>0</v>
      </c>
      <c r="R807" s="18">
        <v>0</v>
      </c>
      <c r="S807" s="54">
        <v>0</v>
      </c>
      <c r="T807" s="18">
        <v>0</v>
      </c>
      <c r="U807" s="18">
        <v>0</v>
      </c>
      <c r="V807" s="18">
        <v>0</v>
      </c>
      <c r="W807" s="16">
        <v>0</v>
      </c>
      <c r="X807" s="54">
        <v>0</v>
      </c>
      <c r="Y807" s="54">
        <v>0</v>
      </c>
      <c r="Z807" s="52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3</v>
      </c>
      <c r="AF807" s="18">
        <v>0</v>
      </c>
      <c r="AG807" s="18">
        <v>0</v>
      </c>
      <c r="AH807" s="18">
        <v>0</v>
      </c>
      <c r="AI807" s="18">
        <v>0</v>
      </c>
      <c r="AJ807" s="18">
        <v>0</v>
      </c>
      <c r="AK807" s="18">
        <v>0</v>
      </c>
      <c r="AL807" s="18"/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8">
        <v>0</v>
      </c>
      <c r="AS807" s="18">
        <v>0</v>
      </c>
      <c r="AT807" s="10">
        <v>0</v>
      </c>
      <c r="AU807" s="16">
        <v>0</v>
      </c>
      <c r="AV807" s="56">
        <v>0</v>
      </c>
      <c r="AW807" s="18">
        <v>0</v>
      </c>
      <c r="AX807" s="16">
        <v>0</v>
      </c>
      <c r="AY807" s="18">
        <v>0</v>
      </c>
      <c r="AZ807" s="18">
        <v>0</v>
      </c>
      <c r="BA807" s="18">
        <v>0</v>
      </c>
      <c r="BB807" s="17">
        <f t="shared" si="15"/>
        <v>3</v>
      </c>
      <c r="BD807" s="18">
        <v>0</v>
      </c>
    </row>
    <row r="808" spans="1:56" x14ac:dyDescent="0.3">
      <c r="A808" s="15">
        <v>2009</v>
      </c>
      <c r="B808" s="15" t="s">
        <v>73</v>
      </c>
      <c r="C808" s="16">
        <v>1</v>
      </c>
      <c r="D808" s="80">
        <v>6</v>
      </c>
      <c r="F808" s="15" t="s">
        <v>70</v>
      </c>
      <c r="G808" s="18">
        <v>27.1</v>
      </c>
      <c r="H808" s="18">
        <v>0</v>
      </c>
      <c r="I808" s="18">
        <v>0</v>
      </c>
      <c r="J808" s="18">
        <v>0</v>
      </c>
      <c r="K808" s="54">
        <v>0</v>
      </c>
      <c r="L808" s="54">
        <v>0</v>
      </c>
      <c r="M808" s="18">
        <v>1</v>
      </c>
      <c r="N808" s="18">
        <v>0</v>
      </c>
      <c r="O808" s="18">
        <v>0</v>
      </c>
      <c r="P808" s="16">
        <v>0</v>
      </c>
      <c r="Q808" s="54">
        <v>0</v>
      </c>
      <c r="R808" s="18">
        <v>0</v>
      </c>
      <c r="S808" s="54">
        <v>0</v>
      </c>
      <c r="T808" s="18">
        <v>0</v>
      </c>
      <c r="U808" s="18">
        <v>0</v>
      </c>
      <c r="V808" s="18">
        <v>0</v>
      </c>
      <c r="W808" s="16">
        <v>0</v>
      </c>
      <c r="X808" s="54">
        <v>0</v>
      </c>
      <c r="Y808" s="54">
        <v>0</v>
      </c>
      <c r="Z808" s="52">
        <v>0</v>
      </c>
      <c r="AA808" s="18">
        <v>0</v>
      </c>
      <c r="AB808" s="18">
        <v>0</v>
      </c>
      <c r="AC808" s="18">
        <v>0</v>
      </c>
      <c r="AD808" s="18">
        <v>1</v>
      </c>
      <c r="AE808" s="18">
        <v>0</v>
      </c>
      <c r="AF808" s="18">
        <v>0</v>
      </c>
      <c r="AG808" s="18">
        <v>0</v>
      </c>
      <c r="AH808" s="18">
        <v>0</v>
      </c>
      <c r="AI808" s="18">
        <v>0</v>
      </c>
      <c r="AJ808" s="18">
        <v>0</v>
      </c>
      <c r="AK808" s="18">
        <v>0</v>
      </c>
      <c r="AL808" s="18"/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8">
        <v>0</v>
      </c>
      <c r="AS808" s="18">
        <v>0</v>
      </c>
      <c r="AT808" s="10">
        <v>0</v>
      </c>
      <c r="AU808" s="16">
        <v>0</v>
      </c>
      <c r="AV808" s="56">
        <v>0</v>
      </c>
      <c r="AW808" s="18">
        <v>0</v>
      </c>
      <c r="AX808" s="16">
        <v>0</v>
      </c>
      <c r="AY808" s="18">
        <v>0</v>
      </c>
      <c r="AZ808" s="18">
        <v>0</v>
      </c>
      <c r="BA808" s="18">
        <v>0</v>
      </c>
      <c r="BB808" s="17">
        <f t="shared" si="15"/>
        <v>2</v>
      </c>
      <c r="BD808" s="18">
        <v>0</v>
      </c>
    </row>
    <row r="809" spans="1:56" x14ac:dyDescent="0.3">
      <c r="A809" s="15">
        <v>2009</v>
      </c>
      <c r="B809" s="15" t="s">
        <v>73</v>
      </c>
      <c r="C809" s="16">
        <v>1</v>
      </c>
      <c r="D809" s="80">
        <v>7</v>
      </c>
      <c r="F809" s="15" t="s">
        <v>70</v>
      </c>
      <c r="G809" s="18">
        <v>39.6</v>
      </c>
      <c r="H809" s="18">
        <v>0</v>
      </c>
      <c r="I809" s="18">
        <v>0</v>
      </c>
      <c r="J809" s="18">
        <v>0</v>
      </c>
      <c r="K809" s="54">
        <v>0</v>
      </c>
      <c r="L809" s="54">
        <v>0</v>
      </c>
      <c r="M809" s="18">
        <v>0</v>
      </c>
      <c r="N809" s="18">
        <v>0</v>
      </c>
      <c r="O809" s="18">
        <v>0</v>
      </c>
      <c r="P809" s="16">
        <v>0</v>
      </c>
      <c r="Q809" s="54">
        <v>0</v>
      </c>
      <c r="R809" s="18">
        <v>0</v>
      </c>
      <c r="S809" s="54">
        <v>0</v>
      </c>
      <c r="T809" s="18">
        <v>0</v>
      </c>
      <c r="U809" s="18">
        <v>0</v>
      </c>
      <c r="V809" s="18">
        <v>0</v>
      </c>
      <c r="W809" s="16">
        <v>0</v>
      </c>
      <c r="X809" s="54">
        <v>0</v>
      </c>
      <c r="Y809" s="54">
        <v>0</v>
      </c>
      <c r="Z809" s="52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1</v>
      </c>
      <c r="AF809" s="18">
        <v>0</v>
      </c>
      <c r="AG809" s="18">
        <v>0</v>
      </c>
      <c r="AH809" s="18">
        <v>0</v>
      </c>
      <c r="AI809" s="18">
        <v>0</v>
      </c>
      <c r="AJ809" s="18">
        <v>0</v>
      </c>
      <c r="AK809" s="18">
        <v>0</v>
      </c>
      <c r="AL809" s="18"/>
      <c r="AM809" s="18">
        <v>0</v>
      </c>
      <c r="AN809" s="18">
        <v>0</v>
      </c>
      <c r="AO809" s="18">
        <v>0</v>
      </c>
      <c r="AP809" s="18">
        <v>0</v>
      </c>
      <c r="AQ809" s="18">
        <v>0</v>
      </c>
      <c r="AR809" s="18">
        <v>0</v>
      </c>
      <c r="AS809" s="18">
        <v>0</v>
      </c>
      <c r="AT809" s="10">
        <v>0</v>
      </c>
      <c r="AU809" s="16">
        <v>0</v>
      </c>
      <c r="AV809" s="56">
        <v>0</v>
      </c>
      <c r="AW809" s="18">
        <v>0</v>
      </c>
      <c r="AX809" s="16">
        <v>0</v>
      </c>
      <c r="AY809" s="18">
        <v>0</v>
      </c>
      <c r="AZ809" s="18">
        <v>0</v>
      </c>
      <c r="BA809" s="18">
        <v>0</v>
      </c>
      <c r="BB809" s="17">
        <f t="shared" si="15"/>
        <v>1</v>
      </c>
      <c r="BD809" s="18">
        <v>0</v>
      </c>
    </row>
    <row r="810" spans="1:56" x14ac:dyDescent="0.3">
      <c r="A810" s="15">
        <v>2009</v>
      </c>
      <c r="B810" s="15" t="s">
        <v>73</v>
      </c>
      <c r="C810" s="16">
        <v>1</v>
      </c>
      <c r="D810" s="80">
        <v>8</v>
      </c>
      <c r="F810" s="15" t="s">
        <v>70</v>
      </c>
      <c r="G810" s="18">
        <v>27.3</v>
      </c>
      <c r="H810" s="18">
        <v>0</v>
      </c>
      <c r="I810" s="18">
        <v>0</v>
      </c>
      <c r="J810" s="18">
        <v>0</v>
      </c>
      <c r="K810" s="54">
        <v>0</v>
      </c>
      <c r="L810" s="54">
        <v>0</v>
      </c>
      <c r="M810" s="18">
        <v>0</v>
      </c>
      <c r="N810" s="18">
        <v>0</v>
      </c>
      <c r="O810" s="18">
        <v>0</v>
      </c>
      <c r="P810" s="16">
        <v>0</v>
      </c>
      <c r="Q810" s="54">
        <v>0</v>
      </c>
      <c r="R810" s="18">
        <v>0</v>
      </c>
      <c r="S810" s="54">
        <v>0</v>
      </c>
      <c r="T810" s="18">
        <v>0</v>
      </c>
      <c r="U810" s="18">
        <v>0</v>
      </c>
      <c r="V810" s="18">
        <v>0</v>
      </c>
      <c r="W810" s="16">
        <v>0</v>
      </c>
      <c r="X810" s="54">
        <v>0</v>
      </c>
      <c r="Y810" s="54">
        <v>0</v>
      </c>
      <c r="Z810" s="52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1</v>
      </c>
      <c r="AF810" s="18">
        <v>0</v>
      </c>
      <c r="AG810" s="18">
        <v>0</v>
      </c>
      <c r="AH810" s="18">
        <v>0</v>
      </c>
      <c r="AI810" s="18">
        <v>0</v>
      </c>
      <c r="AJ810" s="18">
        <v>0</v>
      </c>
      <c r="AK810" s="18">
        <v>0</v>
      </c>
      <c r="AL810" s="18"/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8">
        <v>0</v>
      </c>
      <c r="AS810" s="18">
        <v>0</v>
      </c>
      <c r="AT810" s="10">
        <v>0</v>
      </c>
      <c r="AU810" s="16">
        <v>0</v>
      </c>
      <c r="AV810" s="56">
        <v>0</v>
      </c>
      <c r="AW810" s="18">
        <v>0</v>
      </c>
      <c r="AX810" s="16">
        <v>0</v>
      </c>
      <c r="AY810" s="18">
        <v>0</v>
      </c>
      <c r="AZ810" s="18">
        <v>0</v>
      </c>
      <c r="BA810" s="18">
        <v>0</v>
      </c>
      <c r="BB810" s="17">
        <f t="shared" si="15"/>
        <v>1</v>
      </c>
      <c r="BD810" s="18">
        <v>0</v>
      </c>
    </row>
    <row r="811" spans="1:56" x14ac:dyDescent="0.3">
      <c r="A811" s="15">
        <v>2009</v>
      </c>
      <c r="B811" s="15" t="s">
        <v>73</v>
      </c>
      <c r="C811" s="16">
        <v>1</v>
      </c>
      <c r="D811" s="80">
        <v>9</v>
      </c>
      <c r="F811" s="15" t="s">
        <v>70</v>
      </c>
      <c r="G811" s="18">
        <v>33.5</v>
      </c>
      <c r="H811" s="18">
        <v>0</v>
      </c>
      <c r="I811" s="18">
        <v>0</v>
      </c>
      <c r="J811" s="18">
        <v>0</v>
      </c>
      <c r="K811" s="54">
        <v>0</v>
      </c>
      <c r="L811" s="54">
        <v>0</v>
      </c>
      <c r="M811" s="18">
        <v>1</v>
      </c>
      <c r="N811" s="18">
        <v>0</v>
      </c>
      <c r="O811" s="18">
        <v>0</v>
      </c>
      <c r="P811" s="16">
        <v>0</v>
      </c>
      <c r="Q811" s="54">
        <v>0</v>
      </c>
      <c r="R811" s="18">
        <v>0</v>
      </c>
      <c r="S811" s="54">
        <v>0</v>
      </c>
      <c r="T811" s="18">
        <v>0</v>
      </c>
      <c r="U811" s="18">
        <v>0</v>
      </c>
      <c r="V811" s="18">
        <v>0</v>
      </c>
      <c r="W811" s="16">
        <v>0</v>
      </c>
      <c r="X811" s="54">
        <v>2</v>
      </c>
      <c r="Y811" s="54">
        <v>3</v>
      </c>
      <c r="Z811" s="52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3</v>
      </c>
      <c r="AH811" s="18">
        <v>0</v>
      </c>
      <c r="AI811" s="18">
        <v>0</v>
      </c>
      <c r="AJ811" s="18">
        <v>0</v>
      </c>
      <c r="AK811" s="18">
        <v>0</v>
      </c>
      <c r="AL811" s="18"/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8">
        <v>0</v>
      </c>
      <c r="AS811" s="18">
        <v>0</v>
      </c>
      <c r="AT811" s="10">
        <v>0</v>
      </c>
      <c r="AU811" s="16">
        <v>0</v>
      </c>
      <c r="AV811" s="56">
        <v>0</v>
      </c>
      <c r="AW811" s="18">
        <v>0</v>
      </c>
      <c r="AX811" s="16">
        <v>0</v>
      </c>
      <c r="AY811" s="18">
        <v>0</v>
      </c>
      <c r="AZ811" s="18">
        <v>0</v>
      </c>
      <c r="BA811" s="18">
        <v>0</v>
      </c>
      <c r="BB811" s="17">
        <f t="shared" si="15"/>
        <v>9</v>
      </c>
      <c r="BD811" s="18">
        <v>0</v>
      </c>
    </row>
    <row r="812" spans="1:56" x14ac:dyDescent="0.3">
      <c r="A812" s="15">
        <v>2009</v>
      </c>
      <c r="B812" s="15" t="s">
        <v>73</v>
      </c>
      <c r="C812" s="16">
        <v>1</v>
      </c>
      <c r="D812" s="80">
        <v>10</v>
      </c>
      <c r="F812" s="15" t="s">
        <v>70</v>
      </c>
      <c r="G812" s="18">
        <v>30.2</v>
      </c>
      <c r="H812" s="18">
        <v>0</v>
      </c>
      <c r="I812" s="18">
        <v>0</v>
      </c>
      <c r="J812" s="18">
        <v>0</v>
      </c>
      <c r="K812" s="54">
        <v>0</v>
      </c>
      <c r="L812" s="54">
        <v>0</v>
      </c>
      <c r="M812" s="18">
        <v>1</v>
      </c>
      <c r="N812" s="18">
        <v>0</v>
      </c>
      <c r="O812" s="18">
        <v>0</v>
      </c>
      <c r="P812" s="16">
        <v>0</v>
      </c>
      <c r="Q812" s="54">
        <v>0</v>
      </c>
      <c r="R812" s="18">
        <v>0</v>
      </c>
      <c r="S812" s="54">
        <v>0</v>
      </c>
      <c r="T812" s="18">
        <v>0</v>
      </c>
      <c r="U812" s="18">
        <v>0</v>
      </c>
      <c r="V812" s="18">
        <v>0</v>
      </c>
      <c r="W812" s="16">
        <v>0</v>
      </c>
      <c r="X812" s="54">
        <v>0</v>
      </c>
      <c r="Y812" s="54">
        <v>3</v>
      </c>
      <c r="Z812" s="52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  <c r="AI812" s="18">
        <v>0</v>
      </c>
      <c r="AJ812" s="18">
        <v>0</v>
      </c>
      <c r="AK812" s="18">
        <v>0</v>
      </c>
      <c r="AL812" s="18"/>
      <c r="AM812" s="18">
        <v>1</v>
      </c>
      <c r="AN812" s="18">
        <v>0</v>
      </c>
      <c r="AO812" s="18">
        <v>0</v>
      </c>
      <c r="AP812" s="18">
        <v>0</v>
      </c>
      <c r="AQ812" s="18">
        <v>0</v>
      </c>
      <c r="AR812" s="18">
        <v>0</v>
      </c>
      <c r="AS812" s="18">
        <v>0</v>
      </c>
      <c r="AT812" s="10">
        <v>0</v>
      </c>
      <c r="AU812" s="16">
        <v>0</v>
      </c>
      <c r="AV812" s="56">
        <v>0</v>
      </c>
      <c r="AW812" s="18">
        <v>0</v>
      </c>
      <c r="AX812" s="16">
        <v>0</v>
      </c>
      <c r="AY812" s="18">
        <v>0</v>
      </c>
      <c r="AZ812" s="18">
        <v>0</v>
      </c>
      <c r="BA812" s="18">
        <v>0</v>
      </c>
      <c r="BB812" s="17">
        <f t="shared" si="15"/>
        <v>5</v>
      </c>
      <c r="BD812" s="18">
        <v>0</v>
      </c>
    </row>
    <row r="813" spans="1:56" x14ac:dyDescent="0.3">
      <c r="A813" s="15">
        <v>2009</v>
      </c>
      <c r="B813" s="15" t="s">
        <v>73</v>
      </c>
      <c r="C813" s="16">
        <v>1</v>
      </c>
      <c r="D813" s="80">
        <v>11</v>
      </c>
      <c r="F813" s="15" t="s">
        <v>70</v>
      </c>
      <c r="G813" s="18">
        <v>25.8</v>
      </c>
      <c r="H813" s="18">
        <v>0</v>
      </c>
      <c r="I813" s="18">
        <v>0</v>
      </c>
      <c r="J813" s="18">
        <v>0</v>
      </c>
      <c r="K813" s="54">
        <v>0</v>
      </c>
      <c r="L813" s="54">
        <v>0</v>
      </c>
      <c r="M813" s="18">
        <v>1</v>
      </c>
      <c r="N813" s="18">
        <v>0</v>
      </c>
      <c r="O813" s="18">
        <v>0</v>
      </c>
      <c r="P813" s="16">
        <v>0</v>
      </c>
      <c r="Q813" s="54">
        <v>0</v>
      </c>
      <c r="R813" s="18">
        <v>0</v>
      </c>
      <c r="S813" s="54">
        <v>0</v>
      </c>
      <c r="T813" s="18">
        <v>0</v>
      </c>
      <c r="U813" s="18">
        <v>0</v>
      </c>
      <c r="V813" s="18">
        <v>0</v>
      </c>
      <c r="W813" s="16">
        <v>0</v>
      </c>
      <c r="X813" s="54">
        <v>0</v>
      </c>
      <c r="Y813" s="54">
        <v>3</v>
      </c>
      <c r="Z813" s="52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  <c r="AI813" s="18">
        <v>0</v>
      </c>
      <c r="AJ813" s="18">
        <v>0</v>
      </c>
      <c r="AK813" s="18">
        <v>0</v>
      </c>
      <c r="AL813" s="18"/>
      <c r="AM813" s="18">
        <v>0</v>
      </c>
      <c r="AN813" s="18">
        <v>0</v>
      </c>
      <c r="AO813" s="18">
        <v>0</v>
      </c>
      <c r="AP813" s="18">
        <v>0</v>
      </c>
      <c r="AQ813" s="18">
        <v>0</v>
      </c>
      <c r="AR813" s="18">
        <v>0</v>
      </c>
      <c r="AS813" s="18">
        <v>0</v>
      </c>
      <c r="AT813" s="10">
        <v>0</v>
      </c>
      <c r="AU813" s="16">
        <v>0</v>
      </c>
      <c r="AV813" s="56">
        <v>0</v>
      </c>
      <c r="AW813" s="18">
        <v>0</v>
      </c>
      <c r="AX813" s="16">
        <v>0</v>
      </c>
      <c r="AY813" s="18">
        <v>0</v>
      </c>
      <c r="AZ813" s="18">
        <v>0</v>
      </c>
      <c r="BA813" s="18">
        <v>0</v>
      </c>
      <c r="BB813" s="17">
        <f t="shared" si="15"/>
        <v>4</v>
      </c>
      <c r="BD813" s="18">
        <v>0</v>
      </c>
    </row>
    <row r="814" spans="1:56" x14ac:dyDescent="0.3">
      <c r="A814" s="15">
        <v>2009</v>
      </c>
      <c r="B814" s="15" t="s">
        <v>73</v>
      </c>
      <c r="C814" s="16">
        <v>1</v>
      </c>
      <c r="D814" s="80">
        <v>12</v>
      </c>
      <c r="F814" s="15" t="s">
        <v>70</v>
      </c>
      <c r="G814" s="18">
        <v>39.200000000000003</v>
      </c>
      <c r="H814" s="18">
        <v>0</v>
      </c>
      <c r="I814" s="18">
        <v>0</v>
      </c>
      <c r="J814" s="18">
        <v>0</v>
      </c>
      <c r="K814" s="54">
        <v>0</v>
      </c>
      <c r="L814" s="54">
        <v>0</v>
      </c>
      <c r="M814" s="18">
        <v>0</v>
      </c>
      <c r="N814" s="18">
        <v>0</v>
      </c>
      <c r="O814" s="18">
        <v>0</v>
      </c>
      <c r="P814" s="16">
        <v>0</v>
      </c>
      <c r="Q814" s="54">
        <v>0</v>
      </c>
      <c r="R814" s="18">
        <v>0</v>
      </c>
      <c r="S814" s="54">
        <v>0</v>
      </c>
      <c r="T814" s="18">
        <v>0</v>
      </c>
      <c r="U814" s="18">
        <v>0</v>
      </c>
      <c r="V814" s="18">
        <v>0</v>
      </c>
      <c r="W814" s="16">
        <v>0</v>
      </c>
      <c r="X814" s="54">
        <v>0</v>
      </c>
      <c r="Y814" s="54">
        <v>0</v>
      </c>
      <c r="Z814" s="52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1</v>
      </c>
      <c r="AH814" s="18">
        <v>0</v>
      </c>
      <c r="AI814" s="18">
        <v>0</v>
      </c>
      <c r="AJ814" s="18">
        <v>0</v>
      </c>
      <c r="AK814" s="18">
        <v>0</v>
      </c>
      <c r="AL814" s="18"/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8">
        <v>0</v>
      </c>
      <c r="AS814" s="18">
        <v>0</v>
      </c>
      <c r="AT814" s="10">
        <v>0</v>
      </c>
      <c r="AU814" s="16">
        <v>0</v>
      </c>
      <c r="AV814" s="56">
        <v>0</v>
      </c>
      <c r="AW814" s="18">
        <v>0</v>
      </c>
      <c r="AX814" s="16">
        <v>0</v>
      </c>
      <c r="AY814" s="18">
        <v>0</v>
      </c>
      <c r="AZ814" s="18">
        <v>0</v>
      </c>
      <c r="BA814" s="18">
        <v>0</v>
      </c>
      <c r="BB814" s="17">
        <f t="shared" si="15"/>
        <v>1</v>
      </c>
      <c r="BD814" s="18">
        <v>0</v>
      </c>
    </row>
    <row r="815" spans="1:56" x14ac:dyDescent="0.3">
      <c r="A815" s="15">
        <v>2009</v>
      </c>
      <c r="B815" s="15" t="s">
        <v>73</v>
      </c>
      <c r="C815" s="16">
        <v>1</v>
      </c>
      <c r="D815" s="80">
        <v>13</v>
      </c>
      <c r="F815" s="15" t="s">
        <v>70</v>
      </c>
      <c r="G815" s="18">
        <v>37.299999999999997</v>
      </c>
      <c r="H815" s="18">
        <v>0</v>
      </c>
      <c r="I815" s="18">
        <v>0</v>
      </c>
      <c r="J815" s="18">
        <v>0</v>
      </c>
      <c r="K815" s="54">
        <v>0</v>
      </c>
      <c r="L815" s="54">
        <v>0</v>
      </c>
      <c r="M815" s="18">
        <v>0</v>
      </c>
      <c r="N815" s="18">
        <v>0</v>
      </c>
      <c r="O815" s="18">
        <v>0</v>
      </c>
      <c r="P815" s="16">
        <v>0</v>
      </c>
      <c r="Q815" s="54">
        <v>0</v>
      </c>
      <c r="R815" s="18">
        <v>0</v>
      </c>
      <c r="S815" s="54">
        <v>0</v>
      </c>
      <c r="T815" s="18">
        <v>0</v>
      </c>
      <c r="U815" s="18">
        <v>0</v>
      </c>
      <c r="V815" s="18">
        <v>0</v>
      </c>
      <c r="W815" s="16">
        <v>0</v>
      </c>
      <c r="X815" s="54">
        <v>0</v>
      </c>
      <c r="Y815" s="54">
        <v>0</v>
      </c>
      <c r="Z815" s="52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2</v>
      </c>
      <c r="AH815" s="18">
        <v>0</v>
      </c>
      <c r="AI815" s="18">
        <v>0</v>
      </c>
      <c r="AJ815" s="18">
        <v>0</v>
      </c>
      <c r="AK815" s="18">
        <v>0</v>
      </c>
      <c r="AL815" s="18"/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  <c r="AS815" s="18">
        <v>0</v>
      </c>
      <c r="AT815" s="10">
        <v>0</v>
      </c>
      <c r="AU815" s="16">
        <v>0</v>
      </c>
      <c r="AV815" s="56">
        <v>0</v>
      </c>
      <c r="AW815" s="18">
        <v>0</v>
      </c>
      <c r="AX815" s="16">
        <v>0</v>
      </c>
      <c r="AY815" s="18">
        <v>0</v>
      </c>
      <c r="AZ815" s="18">
        <v>0</v>
      </c>
      <c r="BA815" s="18">
        <v>0</v>
      </c>
      <c r="BB815" s="17">
        <f t="shared" si="15"/>
        <v>2</v>
      </c>
      <c r="BD815" s="18">
        <v>0</v>
      </c>
    </row>
    <row r="816" spans="1:56" x14ac:dyDescent="0.3">
      <c r="A816" s="15">
        <v>2009</v>
      </c>
      <c r="B816" s="15" t="s">
        <v>73</v>
      </c>
      <c r="C816" s="16">
        <v>1</v>
      </c>
      <c r="D816" s="80">
        <v>14</v>
      </c>
      <c r="F816" s="15" t="s">
        <v>70</v>
      </c>
      <c r="G816" s="18">
        <v>33.700000000000003</v>
      </c>
      <c r="H816" s="18">
        <v>0</v>
      </c>
      <c r="I816" s="18">
        <v>0</v>
      </c>
      <c r="J816" s="18">
        <v>0</v>
      </c>
      <c r="K816" s="54">
        <v>0</v>
      </c>
      <c r="L816" s="54">
        <v>0</v>
      </c>
      <c r="M816" s="18">
        <v>0</v>
      </c>
      <c r="N816" s="18">
        <v>0</v>
      </c>
      <c r="O816" s="18">
        <v>0</v>
      </c>
      <c r="P816" s="16">
        <v>0</v>
      </c>
      <c r="Q816" s="54">
        <v>0</v>
      </c>
      <c r="R816" s="18">
        <v>0</v>
      </c>
      <c r="S816" s="54">
        <v>0</v>
      </c>
      <c r="T816" s="18">
        <v>0</v>
      </c>
      <c r="U816" s="18">
        <v>0</v>
      </c>
      <c r="V816" s="18">
        <v>0</v>
      </c>
      <c r="W816" s="16">
        <v>0</v>
      </c>
      <c r="X816" s="54">
        <v>0</v>
      </c>
      <c r="Y816" s="54">
        <v>0</v>
      </c>
      <c r="Z816" s="52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1</v>
      </c>
      <c r="AH816" s="18">
        <v>0</v>
      </c>
      <c r="AI816" s="18">
        <v>0</v>
      </c>
      <c r="AJ816" s="18">
        <v>0</v>
      </c>
      <c r="AK816" s="18">
        <v>0</v>
      </c>
      <c r="AL816" s="18"/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8">
        <v>0</v>
      </c>
      <c r="AS816" s="18">
        <v>0</v>
      </c>
      <c r="AT816" s="10">
        <v>0</v>
      </c>
      <c r="AU816" s="16">
        <v>0</v>
      </c>
      <c r="AV816" s="56">
        <v>0</v>
      </c>
      <c r="AW816" s="18">
        <v>0</v>
      </c>
      <c r="AX816" s="16">
        <v>0</v>
      </c>
      <c r="AY816" s="18">
        <v>0</v>
      </c>
      <c r="AZ816" s="18">
        <v>1</v>
      </c>
      <c r="BA816" s="18">
        <v>0</v>
      </c>
      <c r="BB816" s="17">
        <f t="shared" si="15"/>
        <v>1</v>
      </c>
      <c r="BD816" s="18">
        <v>0</v>
      </c>
    </row>
    <row r="817" spans="1:56" x14ac:dyDescent="0.3">
      <c r="A817" s="15">
        <v>2009</v>
      </c>
      <c r="B817" s="15" t="s">
        <v>73</v>
      </c>
      <c r="C817" s="16">
        <v>1</v>
      </c>
      <c r="D817" s="80">
        <v>15</v>
      </c>
      <c r="F817" s="15" t="s">
        <v>70</v>
      </c>
      <c r="G817" s="18">
        <v>29.5</v>
      </c>
      <c r="H817" s="18">
        <v>0</v>
      </c>
      <c r="I817" s="18">
        <v>0</v>
      </c>
      <c r="J817" s="18">
        <v>0</v>
      </c>
      <c r="K817" s="54">
        <v>0</v>
      </c>
      <c r="L817" s="54">
        <v>0</v>
      </c>
      <c r="M817" s="18">
        <v>0</v>
      </c>
      <c r="N817" s="18">
        <v>0</v>
      </c>
      <c r="O817" s="18">
        <v>0</v>
      </c>
      <c r="P817" s="16">
        <v>0</v>
      </c>
      <c r="Q817" s="54">
        <v>0</v>
      </c>
      <c r="R817" s="18">
        <v>0</v>
      </c>
      <c r="S817" s="54">
        <v>0</v>
      </c>
      <c r="T817" s="18">
        <v>0</v>
      </c>
      <c r="U817" s="18">
        <v>0</v>
      </c>
      <c r="V817" s="18">
        <v>0</v>
      </c>
      <c r="W817" s="16">
        <v>0</v>
      </c>
      <c r="X817" s="54">
        <v>0</v>
      </c>
      <c r="Y817" s="54">
        <v>0</v>
      </c>
      <c r="Z817" s="52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  <c r="AI817" s="18">
        <v>0</v>
      </c>
      <c r="AJ817" s="18">
        <v>0</v>
      </c>
      <c r="AK817" s="18">
        <v>0</v>
      </c>
      <c r="AL817" s="18"/>
      <c r="AM817" s="18">
        <v>0</v>
      </c>
      <c r="AN817" s="18">
        <v>0</v>
      </c>
      <c r="AO817" s="18">
        <v>0</v>
      </c>
      <c r="AP817" s="18">
        <v>0</v>
      </c>
      <c r="AQ817" s="18">
        <v>0</v>
      </c>
      <c r="AR817" s="18">
        <v>0</v>
      </c>
      <c r="AS817" s="18">
        <v>0</v>
      </c>
      <c r="AT817" s="10">
        <v>0</v>
      </c>
      <c r="AU817" s="16">
        <v>0</v>
      </c>
      <c r="AV817" s="56">
        <v>0</v>
      </c>
      <c r="AW817" s="18">
        <v>0</v>
      </c>
      <c r="AX817" s="16">
        <v>0</v>
      </c>
      <c r="AY817" s="18">
        <v>0</v>
      </c>
      <c r="AZ817" s="18">
        <v>0</v>
      </c>
      <c r="BA817" s="18">
        <v>0</v>
      </c>
      <c r="BB817" s="17">
        <f t="shared" si="15"/>
        <v>0</v>
      </c>
      <c r="BD817" s="18">
        <v>0</v>
      </c>
    </row>
    <row r="818" spans="1:56" x14ac:dyDescent="0.3">
      <c r="A818" s="15">
        <v>2009</v>
      </c>
      <c r="B818" s="15" t="s">
        <v>73</v>
      </c>
      <c r="C818" s="16">
        <v>1</v>
      </c>
      <c r="D818" s="80">
        <v>16</v>
      </c>
      <c r="F818" s="15" t="s">
        <v>70</v>
      </c>
      <c r="G818" s="18">
        <v>27</v>
      </c>
      <c r="H818" s="18">
        <v>0</v>
      </c>
      <c r="I818" s="18">
        <v>0</v>
      </c>
      <c r="J818" s="18">
        <v>0</v>
      </c>
      <c r="K818" s="54">
        <v>0</v>
      </c>
      <c r="L818" s="54">
        <v>0</v>
      </c>
      <c r="M818" s="18">
        <v>0</v>
      </c>
      <c r="N818" s="18">
        <v>0</v>
      </c>
      <c r="O818" s="18">
        <v>1</v>
      </c>
      <c r="P818" s="16">
        <v>0</v>
      </c>
      <c r="Q818" s="54">
        <v>0</v>
      </c>
      <c r="R818" s="18">
        <v>0</v>
      </c>
      <c r="S818" s="54">
        <v>1</v>
      </c>
      <c r="T818" s="18">
        <v>0</v>
      </c>
      <c r="U818" s="18">
        <v>0</v>
      </c>
      <c r="V818" s="18">
        <v>0</v>
      </c>
      <c r="W818" s="16">
        <v>0</v>
      </c>
      <c r="X818" s="54">
        <v>0</v>
      </c>
      <c r="Y818" s="54">
        <v>0</v>
      </c>
      <c r="Z818" s="52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1</v>
      </c>
      <c r="AF818" s="18">
        <v>0</v>
      </c>
      <c r="AG818" s="18">
        <v>1</v>
      </c>
      <c r="AH818" s="18">
        <v>0</v>
      </c>
      <c r="AI818" s="18">
        <v>0</v>
      </c>
      <c r="AJ818" s="18">
        <v>0</v>
      </c>
      <c r="AK818" s="18">
        <v>0</v>
      </c>
      <c r="AL818" s="18"/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  <c r="AT818" s="10">
        <v>0</v>
      </c>
      <c r="AU818" s="16">
        <v>0</v>
      </c>
      <c r="AV818" s="56">
        <v>0</v>
      </c>
      <c r="AW818" s="18">
        <v>0</v>
      </c>
      <c r="AX818" s="16">
        <v>0</v>
      </c>
      <c r="AY818" s="18">
        <v>0</v>
      </c>
      <c r="AZ818" s="18">
        <v>0</v>
      </c>
      <c r="BA818" s="18">
        <v>0</v>
      </c>
      <c r="BB818" s="17">
        <f t="shared" si="15"/>
        <v>4</v>
      </c>
      <c r="BD818" s="18">
        <v>0</v>
      </c>
    </row>
    <row r="819" spans="1:56" x14ac:dyDescent="0.3">
      <c r="A819" s="15">
        <v>2009</v>
      </c>
      <c r="B819" s="15" t="s">
        <v>73</v>
      </c>
      <c r="C819" s="16">
        <v>1</v>
      </c>
      <c r="D819" s="80">
        <v>17</v>
      </c>
      <c r="F819" s="15" t="s">
        <v>70</v>
      </c>
      <c r="G819" s="18">
        <v>24.7</v>
      </c>
      <c r="H819" s="18">
        <v>0</v>
      </c>
      <c r="I819" s="18">
        <v>0</v>
      </c>
      <c r="J819" s="18">
        <v>0</v>
      </c>
      <c r="K819" s="54">
        <v>0</v>
      </c>
      <c r="L819" s="54">
        <v>0</v>
      </c>
      <c r="M819" s="18">
        <v>0</v>
      </c>
      <c r="N819" s="18">
        <v>0</v>
      </c>
      <c r="O819" s="18">
        <v>0</v>
      </c>
      <c r="P819" s="16">
        <v>0</v>
      </c>
      <c r="Q819" s="54">
        <v>0</v>
      </c>
      <c r="R819" s="18">
        <v>0</v>
      </c>
      <c r="S819" s="54">
        <v>0</v>
      </c>
      <c r="T819" s="18">
        <v>0</v>
      </c>
      <c r="U819" s="18">
        <v>0</v>
      </c>
      <c r="V819" s="18">
        <v>0</v>
      </c>
      <c r="W819" s="16">
        <v>0</v>
      </c>
      <c r="X819" s="54">
        <v>0</v>
      </c>
      <c r="Y819" s="54">
        <v>0</v>
      </c>
      <c r="Z819" s="52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8"/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8">
        <v>0</v>
      </c>
      <c r="AS819" s="18">
        <v>0</v>
      </c>
      <c r="AT819" s="10">
        <v>0</v>
      </c>
      <c r="AU819" s="16">
        <v>0</v>
      </c>
      <c r="AV819" s="56">
        <v>0</v>
      </c>
      <c r="AW819" s="18">
        <v>0</v>
      </c>
      <c r="AX819" s="16">
        <v>0</v>
      </c>
      <c r="AY819" s="18">
        <v>0</v>
      </c>
      <c r="AZ819" s="18">
        <v>1</v>
      </c>
      <c r="BA819" s="18">
        <v>0</v>
      </c>
      <c r="BB819" s="17">
        <f t="shared" si="15"/>
        <v>0</v>
      </c>
      <c r="BD819" s="18">
        <v>0</v>
      </c>
    </row>
    <row r="820" spans="1:56" x14ac:dyDescent="0.3">
      <c r="A820" s="15">
        <v>2009</v>
      </c>
      <c r="B820" s="15" t="s">
        <v>73</v>
      </c>
      <c r="C820" s="16">
        <v>1</v>
      </c>
      <c r="D820" s="80">
        <v>18</v>
      </c>
      <c r="F820" s="15" t="s">
        <v>70</v>
      </c>
      <c r="G820" s="18">
        <v>22.8</v>
      </c>
      <c r="H820" s="18">
        <v>0</v>
      </c>
      <c r="I820" s="18">
        <v>0</v>
      </c>
      <c r="J820" s="18">
        <v>0</v>
      </c>
      <c r="K820" s="54">
        <v>0</v>
      </c>
      <c r="L820" s="54">
        <v>0</v>
      </c>
      <c r="M820" s="18">
        <v>0</v>
      </c>
      <c r="N820" s="18">
        <v>0</v>
      </c>
      <c r="O820" s="18">
        <v>0</v>
      </c>
      <c r="P820" s="16">
        <v>0</v>
      </c>
      <c r="Q820" s="54">
        <v>0</v>
      </c>
      <c r="R820" s="18">
        <v>0</v>
      </c>
      <c r="S820" s="54">
        <v>0</v>
      </c>
      <c r="T820" s="18">
        <v>0</v>
      </c>
      <c r="U820" s="18">
        <v>0</v>
      </c>
      <c r="V820" s="18">
        <v>0</v>
      </c>
      <c r="W820" s="16">
        <v>0</v>
      </c>
      <c r="X820" s="54">
        <v>0</v>
      </c>
      <c r="Y820" s="54">
        <v>0</v>
      </c>
      <c r="Z820" s="52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8"/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8">
        <v>0</v>
      </c>
      <c r="AS820" s="18">
        <v>0</v>
      </c>
      <c r="AT820" s="10">
        <v>0</v>
      </c>
      <c r="AU820" s="16">
        <v>0</v>
      </c>
      <c r="AV820" s="56">
        <v>0</v>
      </c>
      <c r="AW820" s="18">
        <v>0</v>
      </c>
      <c r="AX820" s="16">
        <v>0</v>
      </c>
      <c r="AY820" s="18">
        <v>0</v>
      </c>
      <c r="AZ820" s="18">
        <v>0</v>
      </c>
      <c r="BA820" s="18">
        <v>0</v>
      </c>
      <c r="BB820" s="17">
        <f t="shared" si="15"/>
        <v>0</v>
      </c>
      <c r="BD820" s="18">
        <v>0</v>
      </c>
    </row>
    <row r="821" spans="1:56" x14ac:dyDescent="0.3">
      <c r="A821" s="15">
        <v>2009</v>
      </c>
      <c r="B821" s="17" t="s">
        <v>73</v>
      </c>
      <c r="C821" s="16">
        <v>1</v>
      </c>
      <c r="D821" s="81">
        <v>19</v>
      </c>
      <c r="E821" s="17"/>
      <c r="F821" s="15" t="s">
        <v>70</v>
      </c>
      <c r="G821" s="17">
        <v>22.5</v>
      </c>
      <c r="H821" s="17">
        <v>1</v>
      </c>
      <c r="I821" s="17">
        <v>2</v>
      </c>
      <c r="J821" s="17">
        <v>0</v>
      </c>
      <c r="K821" s="54">
        <v>0</v>
      </c>
      <c r="L821" s="58">
        <v>0</v>
      </c>
      <c r="M821" s="17">
        <v>0</v>
      </c>
      <c r="N821" s="17">
        <v>0</v>
      </c>
      <c r="O821" s="17">
        <v>0</v>
      </c>
      <c r="P821" s="16">
        <v>0</v>
      </c>
      <c r="Q821" s="58">
        <v>0</v>
      </c>
      <c r="R821" s="17">
        <v>0</v>
      </c>
      <c r="S821" s="58">
        <v>1</v>
      </c>
      <c r="T821" s="18">
        <v>0</v>
      </c>
      <c r="U821" s="18">
        <v>0</v>
      </c>
      <c r="V821" s="17">
        <v>0</v>
      </c>
      <c r="W821" s="16">
        <v>0</v>
      </c>
      <c r="X821" s="58">
        <v>0</v>
      </c>
      <c r="Y821" s="58">
        <v>0</v>
      </c>
      <c r="Z821" s="52">
        <v>1</v>
      </c>
      <c r="AA821" s="17">
        <v>0</v>
      </c>
      <c r="AB821" s="17">
        <v>0</v>
      </c>
      <c r="AC821" s="17">
        <v>0</v>
      </c>
      <c r="AD821" s="17">
        <v>0</v>
      </c>
      <c r="AE821" s="17">
        <v>2</v>
      </c>
      <c r="AF821" s="17">
        <v>0</v>
      </c>
      <c r="AG821" s="17">
        <v>0</v>
      </c>
      <c r="AH821" s="17">
        <v>0</v>
      </c>
      <c r="AI821" s="17">
        <v>0</v>
      </c>
      <c r="AJ821" s="17">
        <v>0</v>
      </c>
      <c r="AK821" s="17">
        <v>0</v>
      </c>
      <c r="AL821" s="17"/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  <c r="AT821" s="10">
        <v>0</v>
      </c>
      <c r="AU821" s="16">
        <v>0</v>
      </c>
      <c r="AV821" s="56">
        <v>0</v>
      </c>
      <c r="AW821" s="17">
        <v>1</v>
      </c>
      <c r="AX821" s="16">
        <v>0</v>
      </c>
      <c r="AY821" s="17">
        <v>0</v>
      </c>
      <c r="AZ821" s="17">
        <v>0</v>
      </c>
      <c r="BA821" s="18">
        <v>0</v>
      </c>
      <c r="BB821" s="17">
        <f t="shared" si="15"/>
        <v>8</v>
      </c>
      <c r="BD821" s="17">
        <v>0</v>
      </c>
    </row>
    <row r="822" spans="1:56" s="120" customFormat="1" x14ac:dyDescent="0.3">
      <c r="A822" s="142">
        <v>2009</v>
      </c>
      <c r="B822" s="146" t="s">
        <v>74</v>
      </c>
      <c r="C822" s="143">
        <v>1</v>
      </c>
      <c r="D822" s="147">
        <v>1</v>
      </c>
      <c r="E822" s="146"/>
      <c r="F822" s="142" t="s">
        <v>70</v>
      </c>
      <c r="G822" s="146">
        <v>40.5</v>
      </c>
      <c r="H822" s="146">
        <v>0</v>
      </c>
      <c r="I822" s="146">
        <v>0</v>
      </c>
      <c r="J822" s="146">
        <v>0</v>
      </c>
      <c r="K822" s="145">
        <v>0</v>
      </c>
      <c r="L822" s="146">
        <v>0</v>
      </c>
      <c r="M822" s="146">
        <v>0</v>
      </c>
      <c r="N822" s="146">
        <v>0</v>
      </c>
      <c r="O822" s="146">
        <v>0</v>
      </c>
      <c r="P822" s="143">
        <v>0</v>
      </c>
      <c r="Q822" s="146">
        <v>0</v>
      </c>
      <c r="R822" s="146">
        <v>0</v>
      </c>
      <c r="S822" s="146">
        <v>0</v>
      </c>
      <c r="T822" s="145">
        <v>0</v>
      </c>
      <c r="U822" s="145">
        <v>0</v>
      </c>
      <c r="V822" s="146">
        <v>0</v>
      </c>
      <c r="W822" s="143">
        <v>0</v>
      </c>
      <c r="X822" s="146">
        <v>0</v>
      </c>
      <c r="Y822" s="146">
        <v>0</v>
      </c>
      <c r="Z822" s="135">
        <v>0</v>
      </c>
      <c r="AA822" s="146">
        <v>0</v>
      </c>
      <c r="AB822" s="146">
        <v>0</v>
      </c>
      <c r="AC822" s="146">
        <v>0</v>
      </c>
      <c r="AD822" s="146">
        <v>0</v>
      </c>
      <c r="AE822" s="146">
        <v>0</v>
      </c>
      <c r="AF822" s="146">
        <v>0</v>
      </c>
      <c r="AG822" s="146">
        <v>0</v>
      </c>
      <c r="AH822" s="146">
        <v>0</v>
      </c>
      <c r="AI822" s="146">
        <v>0</v>
      </c>
      <c r="AJ822" s="146">
        <v>0</v>
      </c>
      <c r="AK822" s="146">
        <v>0</v>
      </c>
      <c r="AL822" s="146"/>
      <c r="AM822" s="146">
        <v>0</v>
      </c>
      <c r="AN822" s="146">
        <v>0</v>
      </c>
      <c r="AO822" s="146">
        <v>0</v>
      </c>
      <c r="AP822" s="146">
        <v>0</v>
      </c>
      <c r="AQ822" s="146">
        <v>0</v>
      </c>
      <c r="AR822" s="146">
        <v>0</v>
      </c>
      <c r="AS822" s="146">
        <v>0</v>
      </c>
      <c r="AT822" s="10">
        <v>0</v>
      </c>
      <c r="AU822" s="143">
        <v>0</v>
      </c>
      <c r="AV822" s="143">
        <v>0</v>
      </c>
      <c r="AW822" s="146">
        <v>0</v>
      </c>
      <c r="AX822" s="143">
        <v>0</v>
      </c>
      <c r="AY822" s="146">
        <v>0</v>
      </c>
      <c r="AZ822" s="146">
        <v>1</v>
      </c>
      <c r="BA822" s="145">
        <v>0</v>
      </c>
      <c r="BB822" s="146">
        <f>SUM(H822:BA822)</f>
        <v>1</v>
      </c>
      <c r="BD822" s="146">
        <v>0</v>
      </c>
    </row>
    <row r="823" spans="1:56" x14ac:dyDescent="0.3">
      <c r="A823" s="15">
        <v>2009</v>
      </c>
      <c r="B823" s="17" t="s">
        <v>74</v>
      </c>
      <c r="C823" s="16">
        <v>1</v>
      </c>
      <c r="D823" s="81">
        <v>2</v>
      </c>
      <c r="E823" s="17"/>
      <c r="F823" s="15" t="s">
        <v>70</v>
      </c>
      <c r="G823" s="17">
        <v>40.6</v>
      </c>
      <c r="H823" s="17">
        <v>0</v>
      </c>
      <c r="I823" s="17">
        <v>0</v>
      </c>
      <c r="J823" s="17">
        <v>0</v>
      </c>
      <c r="K823" s="54">
        <v>0</v>
      </c>
      <c r="L823" s="58">
        <v>0</v>
      </c>
      <c r="M823" s="17">
        <v>0</v>
      </c>
      <c r="N823" s="17">
        <v>0</v>
      </c>
      <c r="O823" s="17">
        <v>0</v>
      </c>
      <c r="P823" s="16">
        <v>0</v>
      </c>
      <c r="Q823" s="58">
        <v>0</v>
      </c>
      <c r="R823" s="17">
        <v>0</v>
      </c>
      <c r="S823" s="58">
        <v>0</v>
      </c>
      <c r="T823" s="18">
        <v>0</v>
      </c>
      <c r="U823" s="18">
        <v>0</v>
      </c>
      <c r="V823" s="17">
        <v>0</v>
      </c>
      <c r="W823" s="16">
        <v>0</v>
      </c>
      <c r="X823" s="58">
        <v>2</v>
      </c>
      <c r="Y823" s="58">
        <v>0</v>
      </c>
      <c r="Z823" s="52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1</v>
      </c>
      <c r="AH823" s="17">
        <v>0</v>
      </c>
      <c r="AI823" s="17">
        <v>0</v>
      </c>
      <c r="AJ823" s="17">
        <v>0</v>
      </c>
      <c r="AK823" s="17">
        <v>0</v>
      </c>
      <c r="AL823" s="17"/>
      <c r="AM823" s="17">
        <v>0</v>
      </c>
      <c r="AN823" s="17">
        <v>0</v>
      </c>
      <c r="AO823" s="17">
        <v>0</v>
      </c>
      <c r="AP823" s="17">
        <v>0</v>
      </c>
      <c r="AQ823" s="17">
        <v>0</v>
      </c>
      <c r="AR823" s="17">
        <v>0</v>
      </c>
      <c r="AS823" s="17">
        <v>0</v>
      </c>
      <c r="AT823" s="10">
        <v>0</v>
      </c>
      <c r="AU823" s="16">
        <v>0</v>
      </c>
      <c r="AV823" s="56">
        <v>0</v>
      </c>
      <c r="AW823" s="17">
        <v>0</v>
      </c>
      <c r="AX823" s="16">
        <v>0</v>
      </c>
      <c r="AY823" s="17">
        <v>0</v>
      </c>
      <c r="AZ823" s="17">
        <v>0</v>
      </c>
      <c r="BA823" s="18">
        <v>0</v>
      </c>
      <c r="BB823" s="17">
        <f t="shared" ref="BB823:BB840" si="16">SUM(H823:AW823)</f>
        <v>3</v>
      </c>
      <c r="BD823" s="17">
        <v>0</v>
      </c>
    </row>
    <row r="824" spans="1:56" x14ac:dyDescent="0.3">
      <c r="A824" s="15">
        <v>2009</v>
      </c>
      <c r="B824" s="17" t="s">
        <v>74</v>
      </c>
      <c r="C824" s="16">
        <v>1</v>
      </c>
      <c r="D824" s="81">
        <v>3</v>
      </c>
      <c r="E824" s="17"/>
      <c r="F824" s="15" t="s">
        <v>70</v>
      </c>
      <c r="G824" s="17">
        <v>38.1</v>
      </c>
      <c r="H824" s="17">
        <v>0</v>
      </c>
      <c r="I824" s="17">
        <v>0</v>
      </c>
      <c r="J824" s="17">
        <v>0</v>
      </c>
      <c r="K824" s="54">
        <v>0</v>
      </c>
      <c r="L824" s="58">
        <v>0</v>
      </c>
      <c r="M824" s="17">
        <v>0</v>
      </c>
      <c r="N824" s="17">
        <v>0</v>
      </c>
      <c r="O824" s="17">
        <v>0</v>
      </c>
      <c r="P824" s="16">
        <v>0</v>
      </c>
      <c r="Q824" s="58">
        <v>0</v>
      </c>
      <c r="R824" s="17">
        <v>0</v>
      </c>
      <c r="S824" s="58">
        <v>2</v>
      </c>
      <c r="T824" s="18">
        <v>0</v>
      </c>
      <c r="U824" s="18">
        <v>0</v>
      </c>
      <c r="V824" s="17">
        <v>0</v>
      </c>
      <c r="W824" s="16">
        <v>0</v>
      </c>
      <c r="X824" s="58">
        <v>0</v>
      </c>
      <c r="Y824" s="58">
        <v>0</v>
      </c>
      <c r="Z824" s="52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  <c r="AI824" s="17">
        <v>0</v>
      </c>
      <c r="AJ824" s="17">
        <v>0</v>
      </c>
      <c r="AK824" s="17">
        <v>0</v>
      </c>
      <c r="AL824" s="17"/>
      <c r="AM824" s="17">
        <v>0</v>
      </c>
      <c r="AN824" s="17">
        <v>0</v>
      </c>
      <c r="AO824" s="17">
        <v>0</v>
      </c>
      <c r="AP824" s="17">
        <v>0</v>
      </c>
      <c r="AQ824" s="17">
        <v>0</v>
      </c>
      <c r="AR824" s="17">
        <v>0</v>
      </c>
      <c r="AS824" s="17">
        <v>0</v>
      </c>
      <c r="AT824" s="10">
        <v>0</v>
      </c>
      <c r="AU824" s="16">
        <v>0</v>
      </c>
      <c r="AV824" s="56">
        <v>0</v>
      </c>
      <c r="AW824" s="17">
        <v>0</v>
      </c>
      <c r="AX824" s="16">
        <v>0</v>
      </c>
      <c r="AY824" s="17">
        <v>0</v>
      </c>
      <c r="AZ824" s="17">
        <v>0</v>
      </c>
      <c r="BA824" s="18">
        <v>0</v>
      </c>
      <c r="BB824" s="17">
        <f t="shared" si="16"/>
        <v>2</v>
      </c>
      <c r="BD824" s="17">
        <v>0</v>
      </c>
    </row>
    <row r="825" spans="1:56" x14ac:dyDescent="0.3">
      <c r="A825" s="15">
        <v>2009</v>
      </c>
      <c r="B825" s="17" t="s">
        <v>74</v>
      </c>
      <c r="C825" s="16">
        <v>1</v>
      </c>
      <c r="D825" s="81">
        <v>4</v>
      </c>
      <c r="E825" s="17"/>
      <c r="F825" s="15" t="s">
        <v>70</v>
      </c>
      <c r="G825" s="17">
        <v>36.9</v>
      </c>
      <c r="H825" s="17">
        <v>0</v>
      </c>
      <c r="I825" s="17">
        <v>0</v>
      </c>
      <c r="J825" s="17">
        <v>0</v>
      </c>
      <c r="K825" s="54">
        <v>0</v>
      </c>
      <c r="L825" s="58">
        <v>0</v>
      </c>
      <c r="M825" s="17">
        <v>0</v>
      </c>
      <c r="N825" s="17">
        <v>0</v>
      </c>
      <c r="O825" s="17">
        <v>0</v>
      </c>
      <c r="P825" s="16">
        <v>0</v>
      </c>
      <c r="Q825" s="58">
        <v>0</v>
      </c>
      <c r="R825" s="17">
        <v>0</v>
      </c>
      <c r="S825" s="58">
        <v>0</v>
      </c>
      <c r="T825" s="18">
        <v>0</v>
      </c>
      <c r="U825" s="18">
        <v>0</v>
      </c>
      <c r="V825" s="17">
        <v>0</v>
      </c>
      <c r="W825" s="16">
        <v>0</v>
      </c>
      <c r="X825" s="58">
        <v>0</v>
      </c>
      <c r="Y825" s="58">
        <v>0</v>
      </c>
      <c r="Z825" s="52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  <c r="AI825" s="17">
        <v>0</v>
      </c>
      <c r="AJ825" s="17">
        <v>0</v>
      </c>
      <c r="AK825" s="17">
        <v>0</v>
      </c>
      <c r="AL825" s="17"/>
      <c r="AM825" s="17">
        <v>0</v>
      </c>
      <c r="AN825" s="17">
        <v>0</v>
      </c>
      <c r="AO825" s="17">
        <v>0</v>
      </c>
      <c r="AP825" s="17">
        <v>0</v>
      </c>
      <c r="AQ825" s="17">
        <v>0</v>
      </c>
      <c r="AR825" s="17">
        <v>0</v>
      </c>
      <c r="AS825" s="17">
        <v>0</v>
      </c>
      <c r="AT825" s="10">
        <v>0</v>
      </c>
      <c r="AU825" s="16">
        <v>0</v>
      </c>
      <c r="AV825" s="56">
        <v>0</v>
      </c>
      <c r="AW825" s="17">
        <v>0</v>
      </c>
      <c r="AX825" s="16">
        <v>0</v>
      </c>
      <c r="AY825" s="17">
        <v>0</v>
      </c>
      <c r="AZ825" s="17">
        <v>0</v>
      </c>
      <c r="BA825" s="18">
        <v>0</v>
      </c>
      <c r="BB825" s="17">
        <f t="shared" si="16"/>
        <v>0</v>
      </c>
      <c r="BD825" s="17">
        <v>0</v>
      </c>
    </row>
    <row r="826" spans="1:56" x14ac:dyDescent="0.3">
      <c r="A826" s="15">
        <v>2009</v>
      </c>
      <c r="B826" s="17" t="s">
        <v>74</v>
      </c>
      <c r="C826" s="16">
        <v>1</v>
      </c>
      <c r="D826" s="81">
        <v>5</v>
      </c>
      <c r="E826" s="17"/>
      <c r="F826" s="15" t="s">
        <v>70</v>
      </c>
      <c r="G826" s="17">
        <v>35.4</v>
      </c>
      <c r="H826" s="17">
        <v>0</v>
      </c>
      <c r="I826" s="17">
        <v>0</v>
      </c>
      <c r="J826" s="17">
        <v>0</v>
      </c>
      <c r="K826" s="54">
        <v>0</v>
      </c>
      <c r="L826" s="58">
        <v>0</v>
      </c>
      <c r="M826" s="17">
        <v>0</v>
      </c>
      <c r="N826" s="17">
        <v>0</v>
      </c>
      <c r="O826" s="17">
        <v>0</v>
      </c>
      <c r="P826" s="16">
        <v>0</v>
      </c>
      <c r="Q826" s="58">
        <v>0</v>
      </c>
      <c r="R826" s="17">
        <v>0</v>
      </c>
      <c r="S826" s="58">
        <v>1</v>
      </c>
      <c r="T826" s="18">
        <v>0</v>
      </c>
      <c r="U826" s="18">
        <v>0</v>
      </c>
      <c r="V826" s="17">
        <v>0</v>
      </c>
      <c r="W826" s="16">
        <v>0</v>
      </c>
      <c r="X826" s="58">
        <v>0</v>
      </c>
      <c r="Y826" s="58">
        <v>0</v>
      </c>
      <c r="Z826" s="52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0</v>
      </c>
      <c r="AL826" s="17"/>
      <c r="AM826" s="17">
        <v>0</v>
      </c>
      <c r="AN826" s="17">
        <v>0</v>
      </c>
      <c r="AO826" s="17">
        <v>0</v>
      </c>
      <c r="AP826" s="17">
        <v>0</v>
      </c>
      <c r="AQ826" s="17">
        <v>0</v>
      </c>
      <c r="AR826" s="17">
        <v>0</v>
      </c>
      <c r="AS826" s="17">
        <v>0</v>
      </c>
      <c r="AT826" s="10">
        <v>0</v>
      </c>
      <c r="AU826" s="16">
        <v>0</v>
      </c>
      <c r="AV826" s="56">
        <v>0</v>
      </c>
      <c r="AW826" s="17">
        <v>0</v>
      </c>
      <c r="AX826" s="16">
        <v>0</v>
      </c>
      <c r="AY826" s="17">
        <v>0</v>
      </c>
      <c r="AZ826" s="17">
        <v>0</v>
      </c>
      <c r="BA826" s="18">
        <v>0</v>
      </c>
      <c r="BB826" s="17">
        <f t="shared" si="16"/>
        <v>1</v>
      </c>
      <c r="BD826" s="17">
        <v>0</v>
      </c>
    </row>
    <row r="827" spans="1:56" x14ac:dyDescent="0.3">
      <c r="A827" s="15">
        <v>2009</v>
      </c>
      <c r="B827" s="17" t="s">
        <v>74</v>
      </c>
      <c r="C827" s="16">
        <v>1</v>
      </c>
      <c r="D827" s="81">
        <v>6</v>
      </c>
      <c r="E827" s="17"/>
      <c r="F827" s="15" t="s">
        <v>70</v>
      </c>
      <c r="G827" s="17">
        <v>34.1</v>
      </c>
      <c r="H827" s="17">
        <v>0</v>
      </c>
      <c r="I827" s="17">
        <v>4</v>
      </c>
      <c r="J827" s="17">
        <v>0</v>
      </c>
      <c r="K827" s="54">
        <v>0</v>
      </c>
      <c r="L827" s="58">
        <v>0</v>
      </c>
      <c r="M827" s="17">
        <v>0</v>
      </c>
      <c r="N827" s="17">
        <v>0</v>
      </c>
      <c r="O827" s="17">
        <v>0</v>
      </c>
      <c r="P827" s="16">
        <v>0</v>
      </c>
      <c r="Q827" s="58">
        <v>0</v>
      </c>
      <c r="R827" s="17">
        <v>0</v>
      </c>
      <c r="S827" s="58">
        <v>1</v>
      </c>
      <c r="T827" s="18">
        <v>0</v>
      </c>
      <c r="U827" s="18">
        <v>0</v>
      </c>
      <c r="V827" s="17">
        <v>0</v>
      </c>
      <c r="W827" s="16">
        <v>0</v>
      </c>
      <c r="X827" s="58">
        <v>0</v>
      </c>
      <c r="Y827" s="58">
        <v>0</v>
      </c>
      <c r="Z827" s="52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  <c r="AI827" s="17">
        <v>0</v>
      </c>
      <c r="AJ827" s="17">
        <v>0</v>
      </c>
      <c r="AK827" s="17">
        <v>0</v>
      </c>
      <c r="AL827" s="17"/>
      <c r="AM827" s="17">
        <v>0</v>
      </c>
      <c r="AN827" s="17">
        <v>1</v>
      </c>
      <c r="AO827" s="17">
        <v>0</v>
      </c>
      <c r="AP827" s="17">
        <v>0</v>
      </c>
      <c r="AQ827" s="17">
        <v>0</v>
      </c>
      <c r="AR827" s="17">
        <v>0</v>
      </c>
      <c r="AS827" s="17">
        <v>0</v>
      </c>
      <c r="AT827" s="10">
        <v>0</v>
      </c>
      <c r="AU827" s="16">
        <v>0</v>
      </c>
      <c r="AV827" s="56">
        <v>0</v>
      </c>
      <c r="AW827" s="17">
        <v>0</v>
      </c>
      <c r="AX827" s="16">
        <v>0</v>
      </c>
      <c r="AY827" s="17">
        <v>0</v>
      </c>
      <c r="AZ827" s="17">
        <v>0</v>
      </c>
      <c r="BA827" s="18">
        <v>0</v>
      </c>
      <c r="BB827" s="17">
        <f t="shared" si="16"/>
        <v>6</v>
      </c>
      <c r="BD827" s="17">
        <v>0</v>
      </c>
    </row>
    <row r="828" spans="1:56" x14ac:dyDescent="0.3">
      <c r="A828" s="15">
        <v>2009</v>
      </c>
      <c r="B828" s="17" t="s">
        <v>74</v>
      </c>
      <c r="C828" s="16">
        <v>1</v>
      </c>
      <c r="D828" s="81">
        <v>7</v>
      </c>
      <c r="E828" s="17"/>
      <c r="F828" s="15" t="s">
        <v>70</v>
      </c>
      <c r="G828" s="17">
        <v>30.8</v>
      </c>
      <c r="H828" s="17">
        <v>0</v>
      </c>
      <c r="I828" s="17">
        <v>0</v>
      </c>
      <c r="J828" s="17">
        <v>0</v>
      </c>
      <c r="K828" s="54">
        <v>0</v>
      </c>
      <c r="L828" s="58">
        <v>0</v>
      </c>
      <c r="M828" s="17">
        <v>0</v>
      </c>
      <c r="N828" s="17">
        <v>0</v>
      </c>
      <c r="O828" s="17">
        <v>0</v>
      </c>
      <c r="P828" s="16">
        <v>0</v>
      </c>
      <c r="Q828" s="58">
        <v>0</v>
      </c>
      <c r="R828" s="17">
        <v>0</v>
      </c>
      <c r="S828" s="58">
        <v>0</v>
      </c>
      <c r="T828" s="18">
        <v>0</v>
      </c>
      <c r="U828" s="18">
        <v>0</v>
      </c>
      <c r="V828" s="17">
        <v>0</v>
      </c>
      <c r="W828" s="16">
        <v>0</v>
      </c>
      <c r="X828" s="58">
        <v>2</v>
      </c>
      <c r="Y828" s="58">
        <v>0</v>
      </c>
      <c r="Z828" s="52">
        <v>0</v>
      </c>
      <c r="AA828" s="17">
        <v>0</v>
      </c>
      <c r="AB828" s="17">
        <v>0</v>
      </c>
      <c r="AC828" s="17">
        <v>6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  <c r="AI828" s="17">
        <v>0</v>
      </c>
      <c r="AJ828" s="17">
        <v>0</v>
      </c>
      <c r="AK828" s="17">
        <v>0</v>
      </c>
      <c r="AL828" s="17"/>
      <c r="AM828" s="17">
        <v>0</v>
      </c>
      <c r="AN828" s="17">
        <v>0</v>
      </c>
      <c r="AO828" s="17">
        <v>0</v>
      </c>
      <c r="AP828" s="17">
        <v>0</v>
      </c>
      <c r="AQ828" s="17">
        <v>0</v>
      </c>
      <c r="AR828" s="17">
        <v>0</v>
      </c>
      <c r="AS828" s="17">
        <v>0</v>
      </c>
      <c r="AT828" s="10">
        <v>0</v>
      </c>
      <c r="AU828" s="16">
        <v>0</v>
      </c>
      <c r="AV828" s="56">
        <v>0</v>
      </c>
      <c r="AW828" s="17">
        <v>0</v>
      </c>
      <c r="AX828" s="16">
        <v>0</v>
      </c>
      <c r="AY828" s="17">
        <v>0</v>
      </c>
      <c r="AZ828" s="17">
        <v>0</v>
      </c>
      <c r="BA828" s="18">
        <v>0</v>
      </c>
      <c r="BB828" s="17">
        <f t="shared" si="16"/>
        <v>8</v>
      </c>
      <c r="BD828" s="17">
        <v>0</v>
      </c>
    </row>
    <row r="829" spans="1:56" x14ac:dyDescent="0.3">
      <c r="A829" s="15">
        <v>2009</v>
      </c>
      <c r="B829" s="17" t="s">
        <v>74</v>
      </c>
      <c r="C829" s="16">
        <v>1</v>
      </c>
      <c r="D829" s="81">
        <v>8</v>
      </c>
      <c r="E829" s="17"/>
      <c r="F829" s="15" t="s">
        <v>70</v>
      </c>
      <c r="G829" s="17">
        <v>28.7</v>
      </c>
      <c r="H829" s="17">
        <v>0</v>
      </c>
      <c r="I829" s="17">
        <v>0</v>
      </c>
      <c r="J829" s="17">
        <v>0</v>
      </c>
      <c r="K829" s="54">
        <v>0</v>
      </c>
      <c r="L829" s="58">
        <v>0</v>
      </c>
      <c r="M829" s="17">
        <v>0</v>
      </c>
      <c r="N829" s="17">
        <v>0</v>
      </c>
      <c r="O829" s="17">
        <v>0</v>
      </c>
      <c r="P829" s="16">
        <v>0</v>
      </c>
      <c r="Q829" s="58">
        <v>0</v>
      </c>
      <c r="R829" s="17">
        <v>0</v>
      </c>
      <c r="S829" s="58">
        <v>1</v>
      </c>
      <c r="T829" s="18">
        <v>0</v>
      </c>
      <c r="U829" s="18">
        <v>0</v>
      </c>
      <c r="V829" s="17">
        <v>0</v>
      </c>
      <c r="W829" s="16">
        <v>0</v>
      </c>
      <c r="X829" s="58">
        <v>0</v>
      </c>
      <c r="Y829" s="58">
        <v>0</v>
      </c>
      <c r="Z829" s="52">
        <v>0</v>
      </c>
      <c r="AA829" s="17">
        <v>0</v>
      </c>
      <c r="AB829" s="17">
        <v>0</v>
      </c>
      <c r="AC829" s="17">
        <v>1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  <c r="AI829" s="17">
        <v>0</v>
      </c>
      <c r="AJ829" s="17">
        <v>0</v>
      </c>
      <c r="AK829" s="17">
        <v>0</v>
      </c>
      <c r="AL829" s="17"/>
      <c r="AM829" s="17">
        <v>0</v>
      </c>
      <c r="AN829" s="17">
        <v>0</v>
      </c>
      <c r="AO829" s="17">
        <v>0</v>
      </c>
      <c r="AP829" s="17">
        <v>0</v>
      </c>
      <c r="AQ829" s="17">
        <v>0</v>
      </c>
      <c r="AR829" s="17">
        <v>0</v>
      </c>
      <c r="AS829" s="17">
        <v>0</v>
      </c>
      <c r="AT829" s="10">
        <v>0</v>
      </c>
      <c r="AU829" s="16">
        <v>0</v>
      </c>
      <c r="AV829" s="56">
        <v>0</v>
      </c>
      <c r="AW829" s="17">
        <v>0</v>
      </c>
      <c r="AX829" s="16">
        <v>0</v>
      </c>
      <c r="AY829" s="17">
        <v>0</v>
      </c>
      <c r="AZ829" s="17">
        <v>0</v>
      </c>
      <c r="BA829" s="18">
        <v>0</v>
      </c>
      <c r="BB829" s="17">
        <f t="shared" si="16"/>
        <v>2</v>
      </c>
      <c r="BD829" s="17">
        <v>0</v>
      </c>
    </row>
    <row r="830" spans="1:56" x14ac:dyDescent="0.3">
      <c r="A830" s="15">
        <v>2009</v>
      </c>
      <c r="B830" s="17" t="s">
        <v>74</v>
      </c>
      <c r="C830" s="16">
        <v>1</v>
      </c>
      <c r="D830" s="81">
        <v>9</v>
      </c>
      <c r="E830" s="17"/>
      <c r="F830" s="15" t="s">
        <v>70</v>
      </c>
      <c r="G830" s="17">
        <v>27.6</v>
      </c>
      <c r="H830" s="17">
        <v>0</v>
      </c>
      <c r="I830" s="17">
        <v>0</v>
      </c>
      <c r="J830" s="17">
        <v>0</v>
      </c>
      <c r="K830" s="54">
        <v>0</v>
      </c>
      <c r="L830" s="58">
        <v>0</v>
      </c>
      <c r="M830" s="17">
        <v>0</v>
      </c>
      <c r="N830" s="17">
        <v>1</v>
      </c>
      <c r="O830" s="17">
        <v>1</v>
      </c>
      <c r="P830" s="16">
        <v>0</v>
      </c>
      <c r="Q830" s="58">
        <v>0</v>
      </c>
      <c r="R830" s="17">
        <v>0</v>
      </c>
      <c r="S830" s="58">
        <v>1</v>
      </c>
      <c r="T830" s="18">
        <v>0</v>
      </c>
      <c r="U830" s="18">
        <v>0</v>
      </c>
      <c r="V830" s="17">
        <v>0</v>
      </c>
      <c r="W830" s="16">
        <v>0</v>
      </c>
      <c r="X830" s="58">
        <v>0</v>
      </c>
      <c r="Y830" s="58">
        <v>0</v>
      </c>
      <c r="Z830" s="52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1</v>
      </c>
      <c r="AF830" s="17">
        <v>0</v>
      </c>
      <c r="AG830" s="17">
        <v>0</v>
      </c>
      <c r="AH830" s="17">
        <v>0</v>
      </c>
      <c r="AI830" s="17">
        <v>0</v>
      </c>
      <c r="AJ830" s="17">
        <v>0</v>
      </c>
      <c r="AK830" s="17">
        <v>0</v>
      </c>
      <c r="AL830" s="17"/>
      <c r="AM830" s="17">
        <v>0</v>
      </c>
      <c r="AN830" s="17">
        <v>0</v>
      </c>
      <c r="AO830" s="17">
        <v>0</v>
      </c>
      <c r="AP830" s="17">
        <v>0</v>
      </c>
      <c r="AQ830" s="17">
        <v>0</v>
      </c>
      <c r="AR830" s="17">
        <v>0</v>
      </c>
      <c r="AS830" s="17">
        <v>0</v>
      </c>
      <c r="AT830" s="10">
        <v>0</v>
      </c>
      <c r="AU830" s="16">
        <v>0</v>
      </c>
      <c r="AV830" s="56">
        <v>0</v>
      </c>
      <c r="AW830" s="17">
        <v>0</v>
      </c>
      <c r="AX830" s="16">
        <v>0</v>
      </c>
      <c r="AY830" s="17">
        <v>0</v>
      </c>
      <c r="AZ830" s="17">
        <v>0</v>
      </c>
      <c r="BA830" s="18">
        <v>0</v>
      </c>
      <c r="BB830" s="17">
        <f t="shared" si="16"/>
        <v>4</v>
      </c>
      <c r="BD830" s="17">
        <v>0</v>
      </c>
    </row>
    <row r="831" spans="1:56" x14ac:dyDescent="0.3">
      <c r="A831" s="15">
        <v>2009</v>
      </c>
      <c r="B831" s="17" t="s">
        <v>74</v>
      </c>
      <c r="C831" s="16">
        <v>1</v>
      </c>
      <c r="D831" s="81">
        <v>10</v>
      </c>
      <c r="E831" s="17"/>
      <c r="F831" s="15" t="s">
        <v>70</v>
      </c>
      <c r="G831" s="17">
        <v>25.1</v>
      </c>
      <c r="H831" s="17">
        <v>0</v>
      </c>
      <c r="I831" s="17">
        <v>0</v>
      </c>
      <c r="J831" s="17">
        <v>0</v>
      </c>
      <c r="K831" s="54">
        <v>0</v>
      </c>
      <c r="L831" s="58">
        <v>0</v>
      </c>
      <c r="M831" s="17">
        <v>0</v>
      </c>
      <c r="N831" s="17">
        <v>0</v>
      </c>
      <c r="O831" s="17">
        <v>0</v>
      </c>
      <c r="P831" s="16">
        <v>0</v>
      </c>
      <c r="Q831" s="58">
        <v>0</v>
      </c>
      <c r="R831" s="17">
        <v>0</v>
      </c>
      <c r="S831" s="58">
        <v>0</v>
      </c>
      <c r="T831" s="18">
        <v>0</v>
      </c>
      <c r="U831" s="18">
        <v>0</v>
      </c>
      <c r="V831" s="17">
        <v>0</v>
      </c>
      <c r="W831" s="16">
        <v>0</v>
      </c>
      <c r="X831" s="58">
        <v>0</v>
      </c>
      <c r="Y831" s="58">
        <v>0</v>
      </c>
      <c r="Z831" s="52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3</v>
      </c>
      <c r="AF831" s="17">
        <v>0</v>
      </c>
      <c r="AG831" s="17">
        <v>0</v>
      </c>
      <c r="AH831" s="17">
        <v>0</v>
      </c>
      <c r="AI831" s="17">
        <v>0</v>
      </c>
      <c r="AJ831" s="17">
        <v>0</v>
      </c>
      <c r="AK831" s="17">
        <v>0</v>
      </c>
      <c r="AL831" s="17"/>
      <c r="AM831" s="17">
        <v>0</v>
      </c>
      <c r="AN831" s="17">
        <v>0</v>
      </c>
      <c r="AO831" s="17">
        <v>0</v>
      </c>
      <c r="AP831" s="17">
        <v>0</v>
      </c>
      <c r="AQ831" s="17">
        <v>0</v>
      </c>
      <c r="AR831" s="17">
        <v>0</v>
      </c>
      <c r="AS831" s="17">
        <v>0</v>
      </c>
      <c r="AT831" s="10">
        <v>0</v>
      </c>
      <c r="AU831" s="16">
        <v>0</v>
      </c>
      <c r="AV831" s="56">
        <v>0</v>
      </c>
      <c r="AW831" s="17">
        <v>0</v>
      </c>
      <c r="AX831" s="16">
        <v>0</v>
      </c>
      <c r="AY831" s="17">
        <v>0</v>
      </c>
      <c r="AZ831" s="17">
        <v>0</v>
      </c>
      <c r="BA831" s="18">
        <v>0</v>
      </c>
      <c r="BB831" s="17">
        <f t="shared" si="16"/>
        <v>3</v>
      </c>
      <c r="BD831" s="17">
        <v>0</v>
      </c>
    </row>
    <row r="832" spans="1:56" x14ac:dyDescent="0.3">
      <c r="A832" s="15">
        <v>2009</v>
      </c>
      <c r="B832" s="17" t="s">
        <v>74</v>
      </c>
      <c r="C832" s="16">
        <v>1</v>
      </c>
      <c r="D832" s="81">
        <v>11</v>
      </c>
      <c r="E832" s="17"/>
      <c r="F832" s="15" t="s">
        <v>70</v>
      </c>
      <c r="G832" s="17">
        <v>22.8</v>
      </c>
      <c r="H832" s="17">
        <v>0</v>
      </c>
      <c r="I832" s="17">
        <v>0</v>
      </c>
      <c r="J832" s="17">
        <v>0</v>
      </c>
      <c r="K832" s="54">
        <v>0</v>
      </c>
      <c r="L832" s="58">
        <v>0</v>
      </c>
      <c r="M832" s="17">
        <v>0</v>
      </c>
      <c r="N832" s="17">
        <v>0</v>
      </c>
      <c r="O832" s="17">
        <v>0</v>
      </c>
      <c r="P832" s="16">
        <v>0</v>
      </c>
      <c r="Q832" s="58">
        <v>0</v>
      </c>
      <c r="R832" s="17">
        <v>0</v>
      </c>
      <c r="S832" s="58">
        <v>1</v>
      </c>
      <c r="T832" s="18">
        <v>0</v>
      </c>
      <c r="U832" s="18">
        <v>0</v>
      </c>
      <c r="V832" s="17">
        <v>0</v>
      </c>
      <c r="W832" s="16">
        <v>0</v>
      </c>
      <c r="X832" s="58">
        <v>0</v>
      </c>
      <c r="Y832" s="58">
        <v>0</v>
      </c>
      <c r="Z832" s="52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2</v>
      </c>
      <c r="AF832" s="17">
        <v>0</v>
      </c>
      <c r="AG832" s="17">
        <v>1</v>
      </c>
      <c r="AH832" s="17">
        <v>0</v>
      </c>
      <c r="AI832" s="17">
        <v>0</v>
      </c>
      <c r="AJ832" s="17">
        <v>0</v>
      </c>
      <c r="AK832" s="17">
        <v>0</v>
      </c>
      <c r="AL832" s="17"/>
      <c r="AM832" s="17">
        <v>0</v>
      </c>
      <c r="AN832" s="17">
        <v>0</v>
      </c>
      <c r="AO832" s="17">
        <v>0</v>
      </c>
      <c r="AP832" s="17">
        <v>0</v>
      </c>
      <c r="AQ832" s="17">
        <v>0</v>
      </c>
      <c r="AR832" s="17">
        <v>0</v>
      </c>
      <c r="AS832" s="17">
        <v>0</v>
      </c>
      <c r="AT832" s="10">
        <v>0</v>
      </c>
      <c r="AU832" s="16">
        <v>0</v>
      </c>
      <c r="AV832" s="56">
        <v>0</v>
      </c>
      <c r="AW832" s="17">
        <v>0</v>
      </c>
      <c r="AX832" s="16">
        <v>0</v>
      </c>
      <c r="AY832" s="17">
        <v>0</v>
      </c>
      <c r="AZ832" s="17">
        <v>0</v>
      </c>
      <c r="BA832" s="18">
        <v>0</v>
      </c>
      <c r="BB832" s="17">
        <f t="shared" si="16"/>
        <v>4</v>
      </c>
      <c r="BD832" s="17">
        <v>0</v>
      </c>
    </row>
    <row r="833" spans="1:56" x14ac:dyDescent="0.3">
      <c r="A833" s="15">
        <v>2009</v>
      </c>
      <c r="B833" s="17" t="s">
        <v>74</v>
      </c>
      <c r="C833" s="16">
        <v>1</v>
      </c>
      <c r="D833" s="81">
        <v>12</v>
      </c>
      <c r="E833" s="17"/>
      <c r="F833" s="15" t="s">
        <v>70</v>
      </c>
      <c r="G833" s="17">
        <v>38.4</v>
      </c>
      <c r="H833" s="17">
        <v>0</v>
      </c>
      <c r="I833" s="17">
        <v>0</v>
      </c>
      <c r="J833" s="17">
        <v>0</v>
      </c>
      <c r="K833" s="54">
        <v>0</v>
      </c>
      <c r="L833" s="58">
        <v>0</v>
      </c>
      <c r="M833" s="17">
        <v>0</v>
      </c>
      <c r="N833" s="17">
        <v>0</v>
      </c>
      <c r="O833" s="17">
        <v>0</v>
      </c>
      <c r="P833" s="16">
        <v>0</v>
      </c>
      <c r="Q833" s="58">
        <v>0</v>
      </c>
      <c r="R833" s="17">
        <v>0</v>
      </c>
      <c r="S833" s="58">
        <v>0</v>
      </c>
      <c r="T833" s="18">
        <v>0</v>
      </c>
      <c r="U833" s="18">
        <v>0</v>
      </c>
      <c r="V833" s="17">
        <v>0</v>
      </c>
      <c r="W833" s="16">
        <v>0</v>
      </c>
      <c r="X833" s="58">
        <v>0</v>
      </c>
      <c r="Y833" s="58">
        <v>0</v>
      </c>
      <c r="Z833" s="52">
        <v>0</v>
      </c>
      <c r="AA833" s="17">
        <v>0</v>
      </c>
      <c r="AB833" s="17">
        <v>0</v>
      </c>
      <c r="AC833" s="17">
        <v>0</v>
      </c>
      <c r="AD833" s="17">
        <v>1</v>
      </c>
      <c r="AE833" s="17">
        <v>0</v>
      </c>
      <c r="AF833" s="17">
        <v>0</v>
      </c>
      <c r="AG833" s="17">
        <v>0</v>
      </c>
      <c r="AH833" s="17">
        <v>0</v>
      </c>
      <c r="AI833" s="17">
        <v>0</v>
      </c>
      <c r="AJ833" s="17">
        <v>0</v>
      </c>
      <c r="AK833" s="17">
        <v>0</v>
      </c>
      <c r="AL833" s="17"/>
      <c r="AM833" s="17">
        <v>0</v>
      </c>
      <c r="AN833" s="17">
        <v>0</v>
      </c>
      <c r="AO833" s="17">
        <v>0</v>
      </c>
      <c r="AP833" s="17">
        <v>0</v>
      </c>
      <c r="AQ833" s="17">
        <v>0</v>
      </c>
      <c r="AR833" s="17">
        <v>0</v>
      </c>
      <c r="AS833" s="17">
        <v>0</v>
      </c>
      <c r="AT833" s="10">
        <v>0</v>
      </c>
      <c r="AU833" s="16">
        <v>0</v>
      </c>
      <c r="AV833" s="56">
        <v>0</v>
      </c>
      <c r="AW833" s="17">
        <v>0</v>
      </c>
      <c r="AX833" s="16">
        <v>0</v>
      </c>
      <c r="AY833" s="17">
        <v>0</v>
      </c>
      <c r="AZ833" s="17">
        <v>0</v>
      </c>
      <c r="BA833" s="18">
        <v>0</v>
      </c>
      <c r="BB833" s="17">
        <f t="shared" si="16"/>
        <v>1</v>
      </c>
      <c r="BD833" s="17">
        <v>0</v>
      </c>
    </row>
    <row r="834" spans="1:56" x14ac:dyDescent="0.3">
      <c r="A834" s="15">
        <v>2009</v>
      </c>
      <c r="B834" s="17" t="s">
        <v>74</v>
      </c>
      <c r="C834" s="16">
        <v>1</v>
      </c>
      <c r="D834" s="81">
        <v>13</v>
      </c>
      <c r="F834" s="15" t="s">
        <v>70</v>
      </c>
      <c r="G834" s="17">
        <v>37</v>
      </c>
      <c r="H834" s="17">
        <v>0</v>
      </c>
      <c r="I834" s="17">
        <v>0</v>
      </c>
      <c r="J834" s="17">
        <v>0</v>
      </c>
      <c r="K834" s="54">
        <v>0</v>
      </c>
      <c r="L834" s="58">
        <v>0</v>
      </c>
      <c r="M834" s="17">
        <v>0</v>
      </c>
      <c r="N834" s="17">
        <v>0</v>
      </c>
      <c r="O834" s="17">
        <v>0</v>
      </c>
      <c r="P834" s="16">
        <v>0</v>
      </c>
      <c r="Q834" s="58">
        <v>1</v>
      </c>
      <c r="R834" s="17">
        <v>0</v>
      </c>
      <c r="S834" s="58">
        <v>0</v>
      </c>
      <c r="T834" s="18">
        <v>0</v>
      </c>
      <c r="U834" s="18">
        <v>0</v>
      </c>
      <c r="V834" s="17">
        <v>0</v>
      </c>
      <c r="W834" s="16">
        <v>0</v>
      </c>
      <c r="X834" s="58">
        <v>0</v>
      </c>
      <c r="Y834" s="58">
        <v>0</v>
      </c>
      <c r="Z834" s="52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1</v>
      </c>
      <c r="AH834" s="17">
        <v>0</v>
      </c>
      <c r="AI834" s="17">
        <v>0</v>
      </c>
      <c r="AJ834" s="17">
        <v>0</v>
      </c>
      <c r="AK834" s="17">
        <v>0</v>
      </c>
      <c r="AL834" s="17"/>
      <c r="AM834" s="17">
        <v>0</v>
      </c>
      <c r="AN834" s="17">
        <v>0</v>
      </c>
      <c r="AO834" s="17">
        <v>0</v>
      </c>
      <c r="AP834" s="17">
        <v>0</v>
      </c>
      <c r="AQ834" s="17">
        <v>0</v>
      </c>
      <c r="AR834" s="17">
        <v>0</v>
      </c>
      <c r="AS834" s="17">
        <v>0</v>
      </c>
      <c r="AT834" s="10">
        <v>0</v>
      </c>
      <c r="AU834" s="16">
        <v>0</v>
      </c>
      <c r="AV834" s="56">
        <v>0</v>
      </c>
      <c r="AW834" s="17">
        <v>0</v>
      </c>
      <c r="AX834" s="16">
        <v>0</v>
      </c>
      <c r="AY834" s="17">
        <v>0</v>
      </c>
      <c r="AZ834" s="17">
        <v>0</v>
      </c>
      <c r="BA834" s="18">
        <v>0</v>
      </c>
      <c r="BB834" s="17">
        <f t="shared" si="16"/>
        <v>2</v>
      </c>
      <c r="BD834" s="17">
        <v>0</v>
      </c>
    </row>
    <row r="835" spans="1:56" x14ac:dyDescent="0.3">
      <c r="A835" s="15">
        <v>2009</v>
      </c>
      <c r="B835" s="17" t="s">
        <v>74</v>
      </c>
      <c r="C835" s="16">
        <v>1</v>
      </c>
      <c r="D835" s="81">
        <v>14</v>
      </c>
      <c r="F835" s="15" t="s">
        <v>70</v>
      </c>
      <c r="G835" s="17">
        <v>34.6</v>
      </c>
      <c r="H835" s="17">
        <v>2</v>
      </c>
      <c r="I835" s="17">
        <v>0</v>
      </c>
      <c r="J835" s="17">
        <v>0</v>
      </c>
      <c r="K835" s="54">
        <v>0</v>
      </c>
      <c r="L835" s="58">
        <v>0</v>
      </c>
      <c r="M835" s="17">
        <v>0</v>
      </c>
      <c r="N835" s="17">
        <v>0</v>
      </c>
      <c r="O835" s="17">
        <v>0</v>
      </c>
      <c r="P835" s="16">
        <v>0</v>
      </c>
      <c r="Q835" s="58">
        <v>0</v>
      </c>
      <c r="R835" s="17">
        <v>0</v>
      </c>
      <c r="S835" s="58">
        <v>0</v>
      </c>
      <c r="T835" s="18">
        <v>0</v>
      </c>
      <c r="U835" s="18">
        <v>0</v>
      </c>
      <c r="V835" s="17">
        <v>0</v>
      </c>
      <c r="W835" s="16">
        <v>0</v>
      </c>
      <c r="X835" s="58">
        <v>0</v>
      </c>
      <c r="Y835" s="58">
        <v>0</v>
      </c>
      <c r="Z835" s="52">
        <v>2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  <c r="AI835" s="17">
        <v>0</v>
      </c>
      <c r="AJ835" s="17">
        <v>0</v>
      </c>
      <c r="AK835" s="17">
        <v>0</v>
      </c>
      <c r="AL835" s="17"/>
      <c r="AM835" s="17">
        <v>0</v>
      </c>
      <c r="AN835" s="17">
        <v>0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0">
        <v>0</v>
      </c>
      <c r="AU835" s="16">
        <v>0</v>
      </c>
      <c r="AV835" s="56">
        <v>0</v>
      </c>
      <c r="AW835" s="17">
        <v>0</v>
      </c>
      <c r="AX835" s="16">
        <v>0</v>
      </c>
      <c r="AY835" s="17">
        <v>0</v>
      </c>
      <c r="AZ835" s="17">
        <v>0</v>
      </c>
      <c r="BA835" s="18">
        <v>0</v>
      </c>
      <c r="BB835" s="17">
        <f t="shared" si="16"/>
        <v>4</v>
      </c>
      <c r="BD835" s="17">
        <v>0</v>
      </c>
    </row>
    <row r="836" spans="1:56" x14ac:dyDescent="0.3">
      <c r="A836" s="15">
        <v>2009</v>
      </c>
      <c r="B836" s="17" t="s">
        <v>74</v>
      </c>
      <c r="C836" s="16">
        <v>1</v>
      </c>
      <c r="D836" s="81">
        <v>15</v>
      </c>
      <c r="F836" s="15" t="s">
        <v>70</v>
      </c>
      <c r="G836" s="17">
        <v>33.799999999999997</v>
      </c>
      <c r="H836" s="17">
        <v>0</v>
      </c>
      <c r="I836" s="17">
        <v>0</v>
      </c>
      <c r="J836" s="17">
        <v>0</v>
      </c>
      <c r="K836" s="54">
        <v>0</v>
      </c>
      <c r="L836" s="58">
        <v>0</v>
      </c>
      <c r="M836" s="17">
        <v>0</v>
      </c>
      <c r="N836" s="17">
        <v>0</v>
      </c>
      <c r="O836" s="17">
        <v>0</v>
      </c>
      <c r="P836" s="16">
        <v>0</v>
      </c>
      <c r="Q836" s="58">
        <v>0</v>
      </c>
      <c r="R836" s="17">
        <v>0</v>
      </c>
      <c r="S836" s="58">
        <v>0</v>
      </c>
      <c r="T836" s="18">
        <v>0</v>
      </c>
      <c r="U836" s="18">
        <v>0</v>
      </c>
      <c r="V836" s="17">
        <v>0</v>
      </c>
      <c r="W836" s="16">
        <v>0</v>
      </c>
      <c r="X836" s="58">
        <v>1</v>
      </c>
      <c r="Y836" s="58">
        <v>0</v>
      </c>
      <c r="Z836" s="52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1</v>
      </c>
      <c r="AH836" s="17">
        <v>0</v>
      </c>
      <c r="AI836" s="17">
        <v>0</v>
      </c>
      <c r="AJ836" s="17">
        <v>0</v>
      </c>
      <c r="AK836" s="17">
        <v>0</v>
      </c>
      <c r="AL836" s="17"/>
      <c r="AM836" s="17">
        <v>0</v>
      </c>
      <c r="AN836" s="17">
        <v>0</v>
      </c>
      <c r="AO836" s="17">
        <v>0</v>
      </c>
      <c r="AP836" s="17">
        <v>0</v>
      </c>
      <c r="AQ836" s="17">
        <v>0</v>
      </c>
      <c r="AR836" s="17">
        <v>0</v>
      </c>
      <c r="AS836" s="17">
        <v>0</v>
      </c>
      <c r="AT836" s="10">
        <v>0</v>
      </c>
      <c r="AU836" s="16">
        <v>0</v>
      </c>
      <c r="AV836" s="56">
        <v>0</v>
      </c>
      <c r="AW836" s="17">
        <v>0</v>
      </c>
      <c r="AX836" s="16">
        <v>0</v>
      </c>
      <c r="AY836" s="17">
        <v>0</v>
      </c>
      <c r="AZ836" s="17">
        <v>0</v>
      </c>
      <c r="BA836" s="18">
        <v>0</v>
      </c>
      <c r="BB836" s="17">
        <f t="shared" si="16"/>
        <v>2</v>
      </c>
      <c r="BD836" s="17">
        <v>0</v>
      </c>
    </row>
    <row r="837" spans="1:56" x14ac:dyDescent="0.3">
      <c r="A837" s="15">
        <v>2009</v>
      </c>
      <c r="B837" s="17" t="s">
        <v>74</v>
      </c>
      <c r="C837" s="16">
        <v>1</v>
      </c>
      <c r="D837" s="81">
        <v>16</v>
      </c>
      <c r="F837" s="15" t="s">
        <v>70</v>
      </c>
      <c r="G837" s="17">
        <v>32.200000000000003</v>
      </c>
      <c r="H837" s="17">
        <v>0</v>
      </c>
      <c r="I837" s="17">
        <v>0</v>
      </c>
      <c r="J837" s="17">
        <v>0</v>
      </c>
      <c r="K837" s="54">
        <v>0</v>
      </c>
      <c r="L837" s="58">
        <v>0</v>
      </c>
      <c r="M837" s="17">
        <v>0</v>
      </c>
      <c r="N837" s="17">
        <v>1</v>
      </c>
      <c r="O837" s="17">
        <v>0</v>
      </c>
      <c r="P837" s="16">
        <v>0</v>
      </c>
      <c r="Q837" s="58">
        <v>0</v>
      </c>
      <c r="R837" s="17">
        <v>0</v>
      </c>
      <c r="S837" s="58">
        <v>2</v>
      </c>
      <c r="T837" s="18">
        <v>0</v>
      </c>
      <c r="U837" s="18">
        <v>0</v>
      </c>
      <c r="V837" s="17">
        <v>0</v>
      </c>
      <c r="W837" s="16">
        <v>0</v>
      </c>
      <c r="X837" s="58">
        <v>1</v>
      </c>
      <c r="Y837" s="58">
        <v>0</v>
      </c>
      <c r="Z837" s="52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  <c r="AI837" s="17">
        <v>0</v>
      </c>
      <c r="AJ837" s="17">
        <v>0</v>
      </c>
      <c r="AK837" s="17">
        <v>0</v>
      </c>
      <c r="AL837" s="17"/>
      <c r="AM837" s="17">
        <v>0</v>
      </c>
      <c r="AN837" s="17">
        <v>0</v>
      </c>
      <c r="AO837" s="17">
        <v>0</v>
      </c>
      <c r="AP837" s="17">
        <v>0</v>
      </c>
      <c r="AQ837" s="17">
        <v>0</v>
      </c>
      <c r="AR837" s="17">
        <v>0</v>
      </c>
      <c r="AS837" s="17">
        <v>0</v>
      </c>
      <c r="AT837" s="10">
        <v>0</v>
      </c>
      <c r="AU837" s="16">
        <v>0</v>
      </c>
      <c r="AV837" s="56">
        <v>0</v>
      </c>
      <c r="AW837" s="17">
        <v>1</v>
      </c>
      <c r="AX837" s="16">
        <v>0</v>
      </c>
      <c r="AY837" s="17">
        <v>0</v>
      </c>
      <c r="AZ837" s="17">
        <v>0</v>
      </c>
      <c r="BA837" s="18">
        <v>0</v>
      </c>
      <c r="BB837" s="17">
        <f t="shared" si="16"/>
        <v>5</v>
      </c>
      <c r="BD837" s="17">
        <v>0</v>
      </c>
    </row>
    <row r="838" spans="1:56" x14ac:dyDescent="0.3">
      <c r="A838" s="15">
        <v>2009</v>
      </c>
      <c r="B838" s="17" t="s">
        <v>74</v>
      </c>
      <c r="C838" s="16">
        <v>1</v>
      </c>
      <c r="D838" s="81">
        <v>17</v>
      </c>
      <c r="F838" s="15" t="s">
        <v>70</v>
      </c>
      <c r="G838" s="17">
        <v>30.7</v>
      </c>
      <c r="H838" s="17">
        <v>0</v>
      </c>
      <c r="I838" s="17">
        <v>0</v>
      </c>
      <c r="J838" s="17">
        <v>0</v>
      </c>
      <c r="K838" s="54">
        <v>0</v>
      </c>
      <c r="L838" s="58">
        <v>0</v>
      </c>
      <c r="M838" s="17">
        <v>0</v>
      </c>
      <c r="N838" s="17">
        <v>0</v>
      </c>
      <c r="O838" s="17">
        <v>0</v>
      </c>
      <c r="P838" s="16">
        <v>0</v>
      </c>
      <c r="Q838" s="58">
        <v>0</v>
      </c>
      <c r="R838" s="17">
        <v>0</v>
      </c>
      <c r="S838" s="58">
        <v>4</v>
      </c>
      <c r="T838" s="18">
        <v>0</v>
      </c>
      <c r="U838" s="18">
        <v>0</v>
      </c>
      <c r="V838" s="17">
        <v>0</v>
      </c>
      <c r="W838" s="16">
        <v>0</v>
      </c>
      <c r="X838" s="58">
        <v>1</v>
      </c>
      <c r="Y838" s="58">
        <v>0</v>
      </c>
      <c r="Z838" s="52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  <c r="AI838" s="17">
        <v>0</v>
      </c>
      <c r="AJ838" s="17">
        <v>0</v>
      </c>
      <c r="AK838" s="17">
        <v>0</v>
      </c>
      <c r="AL838" s="17"/>
      <c r="AM838" s="17">
        <v>0</v>
      </c>
      <c r="AN838" s="17">
        <v>0</v>
      </c>
      <c r="AO838" s="17">
        <v>0</v>
      </c>
      <c r="AP838" s="17">
        <v>0</v>
      </c>
      <c r="AQ838" s="17">
        <v>0</v>
      </c>
      <c r="AR838" s="17">
        <v>0</v>
      </c>
      <c r="AS838" s="17">
        <v>0</v>
      </c>
      <c r="AT838" s="10">
        <v>0</v>
      </c>
      <c r="AU838" s="16">
        <v>0</v>
      </c>
      <c r="AV838" s="56">
        <v>0</v>
      </c>
      <c r="AW838" s="17">
        <v>0</v>
      </c>
      <c r="AX838" s="16">
        <v>0</v>
      </c>
      <c r="AY838" s="17">
        <v>0</v>
      </c>
      <c r="AZ838" s="17">
        <v>0</v>
      </c>
      <c r="BA838" s="18">
        <v>0</v>
      </c>
      <c r="BB838" s="17">
        <f t="shared" si="16"/>
        <v>5</v>
      </c>
      <c r="BD838" s="17">
        <v>0</v>
      </c>
    </row>
    <row r="839" spans="1:56" x14ac:dyDescent="0.3">
      <c r="A839" s="15">
        <v>2009</v>
      </c>
      <c r="B839" s="17" t="s">
        <v>74</v>
      </c>
      <c r="C839" s="16">
        <v>1</v>
      </c>
      <c r="D839" s="81">
        <v>18</v>
      </c>
      <c r="F839" s="15" t="s">
        <v>70</v>
      </c>
      <c r="G839" s="17">
        <v>29.9</v>
      </c>
      <c r="H839" s="17">
        <v>0</v>
      </c>
      <c r="I839" s="17">
        <v>0</v>
      </c>
      <c r="J839" s="17">
        <v>0</v>
      </c>
      <c r="K839" s="54">
        <v>0</v>
      </c>
      <c r="L839" s="58">
        <v>0</v>
      </c>
      <c r="M839" s="17">
        <v>0</v>
      </c>
      <c r="N839" s="17">
        <v>1</v>
      </c>
      <c r="O839" s="17">
        <v>0</v>
      </c>
      <c r="P839" s="16">
        <v>0</v>
      </c>
      <c r="Q839" s="58">
        <v>0</v>
      </c>
      <c r="R839" s="17">
        <v>0</v>
      </c>
      <c r="S839" s="58">
        <v>1</v>
      </c>
      <c r="T839" s="18">
        <v>0</v>
      </c>
      <c r="U839" s="18">
        <v>0</v>
      </c>
      <c r="V839" s="17">
        <v>0</v>
      </c>
      <c r="W839" s="16">
        <v>0</v>
      </c>
      <c r="X839" s="58">
        <v>0</v>
      </c>
      <c r="Y839" s="58">
        <v>0</v>
      </c>
      <c r="Z839" s="52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  <c r="AI839" s="17">
        <v>0</v>
      </c>
      <c r="AJ839" s="17">
        <v>0</v>
      </c>
      <c r="AK839" s="17">
        <v>0</v>
      </c>
      <c r="AL839" s="17"/>
      <c r="AM839" s="17">
        <v>0</v>
      </c>
      <c r="AN839" s="17">
        <v>1</v>
      </c>
      <c r="AO839" s="17">
        <v>0</v>
      </c>
      <c r="AP839" s="17">
        <v>0</v>
      </c>
      <c r="AQ839" s="17">
        <v>0</v>
      </c>
      <c r="AR839" s="17">
        <v>0</v>
      </c>
      <c r="AS839" s="17">
        <v>0</v>
      </c>
      <c r="AT839" s="10">
        <v>0</v>
      </c>
      <c r="AU839" s="16">
        <v>0</v>
      </c>
      <c r="AV839" s="56">
        <v>0</v>
      </c>
      <c r="AW839" s="17">
        <v>0</v>
      </c>
      <c r="AX839" s="16">
        <v>0</v>
      </c>
      <c r="AY839" s="17">
        <v>0</v>
      </c>
      <c r="AZ839" s="17">
        <v>0</v>
      </c>
      <c r="BA839" s="18">
        <v>0</v>
      </c>
      <c r="BB839" s="17">
        <f t="shared" si="16"/>
        <v>3</v>
      </c>
      <c r="BD839" s="17">
        <v>0</v>
      </c>
    </row>
    <row r="840" spans="1:56" s="120" customFormat="1" x14ac:dyDescent="0.3">
      <c r="A840" s="142">
        <v>2009</v>
      </c>
      <c r="B840" s="146" t="s">
        <v>75</v>
      </c>
      <c r="C840" s="143">
        <v>1</v>
      </c>
      <c r="D840" s="147">
        <v>1</v>
      </c>
      <c r="E840" s="142"/>
      <c r="F840" s="142" t="s">
        <v>70</v>
      </c>
      <c r="G840" s="142" t="s">
        <v>76</v>
      </c>
      <c r="H840" s="146">
        <v>0</v>
      </c>
      <c r="I840" s="146">
        <v>0</v>
      </c>
      <c r="J840" s="146">
        <v>0</v>
      </c>
      <c r="K840" s="145">
        <v>0</v>
      </c>
      <c r="L840" s="146">
        <v>0</v>
      </c>
      <c r="M840" s="146">
        <v>0</v>
      </c>
      <c r="N840" s="146">
        <v>0</v>
      </c>
      <c r="O840" s="146">
        <v>0</v>
      </c>
      <c r="P840" s="143">
        <v>0</v>
      </c>
      <c r="Q840" s="146">
        <v>0</v>
      </c>
      <c r="R840" s="146">
        <v>0</v>
      </c>
      <c r="S840" s="146">
        <v>1</v>
      </c>
      <c r="T840" s="145">
        <v>0</v>
      </c>
      <c r="U840" s="145">
        <v>0</v>
      </c>
      <c r="V840" s="146">
        <v>0</v>
      </c>
      <c r="W840" s="143">
        <v>0</v>
      </c>
      <c r="X840" s="146">
        <v>0</v>
      </c>
      <c r="Y840" s="146">
        <v>0</v>
      </c>
      <c r="Z840" s="135">
        <v>0</v>
      </c>
      <c r="AA840" s="146">
        <v>0</v>
      </c>
      <c r="AB840" s="146">
        <v>0</v>
      </c>
      <c r="AC840" s="146">
        <v>0</v>
      </c>
      <c r="AD840" s="146">
        <v>0</v>
      </c>
      <c r="AE840" s="146">
        <v>0</v>
      </c>
      <c r="AF840" s="146">
        <v>0</v>
      </c>
      <c r="AG840" s="146">
        <v>0</v>
      </c>
      <c r="AH840" s="146">
        <v>0</v>
      </c>
      <c r="AI840" s="146">
        <v>0</v>
      </c>
      <c r="AJ840" s="146">
        <v>0</v>
      </c>
      <c r="AK840" s="146">
        <v>0</v>
      </c>
      <c r="AL840" s="146"/>
      <c r="AM840" s="146">
        <v>0</v>
      </c>
      <c r="AN840" s="146">
        <v>0</v>
      </c>
      <c r="AO840" s="146">
        <v>0</v>
      </c>
      <c r="AP840" s="146">
        <v>0</v>
      </c>
      <c r="AQ840" s="146">
        <v>0</v>
      </c>
      <c r="AR840" s="146">
        <v>0</v>
      </c>
      <c r="AS840" s="146">
        <v>0</v>
      </c>
      <c r="AT840" s="10">
        <v>0</v>
      </c>
      <c r="AU840" s="143">
        <v>0</v>
      </c>
      <c r="AV840" s="143">
        <v>0</v>
      </c>
      <c r="AW840" s="146">
        <v>0</v>
      </c>
      <c r="AX840" s="143">
        <v>0</v>
      </c>
      <c r="AY840" s="146">
        <v>0</v>
      </c>
      <c r="AZ840" s="146">
        <v>0</v>
      </c>
      <c r="BA840" s="145">
        <v>0</v>
      </c>
      <c r="BB840" s="146">
        <f t="shared" si="16"/>
        <v>1</v>
      </c>
      <c r="BD840" s="146">
        <v>0</v>
      </c>
    </row>
    <row r="841" spans="1:56" x14ac:dyDescent="0.3">
      <c r="A841" s="15">
        <v>2009</v>
      </c>
      <c r="B841" s="17" t="s">
        <v>75</v>
      </c>
      <c r="C841" s="16">
        <v>1</v>
      </c>
      <c r="D841" s="81">
        <v>2</v>
      </c>
      <c r="E841" s="15"/>
      <c r="F841" s="15" t="s">
        <v>70</v>
      </c>
      <c r="G841" s="15" t="s">
        <v>76</v>
      </c>
      <c r="H841" s="18">
        <v>0</v>
      </c>
      <c r="I841" s="18">
        <v>0</v>
      </c>
      <c r="J841" s="18">
        <v>0</v>
      </c>
      <c r="K841" s="54">
        <v>0</v>
      </c>
      <c r="L841" s="54">
        <v>0</v>
      </c>
      <c r="M841" s="18">
        <v>0</v>
      </c>
      <c r="N841" s="18">
        <v>0</v>
      </c>
      <c r="O841" s="18">
        <v>1</v>
      </c>
      <c r="P841" s="16">
        <v>0</v>
      </c>
      <c r="Q841" s="54">
        <v>0</v>
      </c>
      <c r="R841" s="18">
        <v>0</v>
      </c>
      <c r="S841" s="54">
        <v>0</v>
      </c>
      <c r="T841" s="18">
        <v>0</v>
      </c>
      <c r="U841" s="18">
        <v>0</v>
      </c>
      <c r="V841" s="18">
        <v>0</v>
      </c>
      <c r="W841" s="16">
        <v>0</v>
      </c>
      <c r="X841" s="54">
        <v>0</v>
      </c>
      <c r="Y841" s="54">
        <v>0</v>
      </c>
      <c r="Z841" s="52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  <c r="AI841" s="18">
        <v>0</v>
      </c>
      <c r="AJ841" s="18">
        <v>0</v>
      </c>
      <c r="AK841" s="18">
        <v>0</v>
      </c>
      <c r="AL841" s="18"/>
      <c r="AM841" s="18">
        <v>0</v>
      </c>
      <c r="AN841" s="18">
        <v>0</v>
      </c>
      <c r="AO841" s="18">
        <v>0</v>
      </c>
      <c r="AP841" s="18">
        <v>0</v>
      </c>
      <c r="AQ841" s="18">
        <v>0</v>
      </c>
      <c r="AR841" s="18">
        <v>0</v>
      </c>
      <c r="AS841" s="18">
        <v>0</v>
      </c>
      <c r="AT841" s="10">
        <v>0</v>
      </c>
      <c r="AU841" s="16">
        <v>0</v>
      </c>
      <c r="AV841" s="56">
        <v>0</v>
      </c>
      <c r="AW841" s="18">
        <v>0</v>
      </c>
      <c r="AX841" s="16">
        <v>0</v>
      </c>
      <c r="AY841" s="18">
        <v>0</v>
      </c>
      <c r="AZ841" s="18">
        <v>0</v>
      </c>
      <c r="BA841" s="18">
        <v>1</v>
      </c>
      <c r="BB841" s="17">
        <f>SUM(H841:BA841)</f>
        <v>2</v>
      </c>
      <c r="BD841" s="18">
        <v>0</v>
      </c>
    </row>
    <row r="842" spans="1:56" x14ac:dyDescent="0.3">
      <c r="A842" s="15">
        <v>2009</v>
      </c>
      <c r="B842" s="17" t="s">
        <v>75</v>
      </c>
      <c r="C842" s="16">
        <v>1</v>
      </c>
      <c r="D842" s="81">
        <v>3</v>
      </c>
      <c r="E842" s="15"/>
      <c r="F842" s="15" t="s">
        <v>70</v>
      </c>
      <c r="G842" s="15" t="s">
        <v>76</v>
      </c>
      <c r="H842" s="18">
        <v>0</v>
      </c>
      <c r="I842" s="18">
        <v>0</v>
      </c>
      <c r="J842" s="18">
        <v>0</v>
      </c>
      <c r="K842" s="54">
        <v>0</v>
      </c>
      <c r="L842" s="54">
        <v>0</v>
      </c>
      <c r="M842" s="18">
        <v>0</v>
      </c>
      <c r="N842" s="18">
        <v>2</v>
      </c>
      <c r="O842" s="18">
        <v>1</v>
      </c>
      <c r="P842" s="16">
        <v>0</v>
      </c>
      <c r="Q842" s="54">
        <v>0</v>
      </c>
      <c r="R842" s="18">
        <v>0</v>
      </c>
      <c r="S842" s="54">
        <v>1</v>
      </c>
      <c r="T842" s="18">
        <v>0</v>
      </c>
      <c r="U842" s="18">
        <v>0</v>
      </c>
      <c r="V842" s="18">
        <v>0</v>
      </c>
      <c r="W842" s="16">
        <v>0</v>
      </c>
      <c r="X842" s="54">
        <v>0</v>
      </c>
      <c r="Y842" s="54">
        <v>0</v>
      </c>
      <c r="Z842" s="52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  <c r="AI842" s="18">
        <v>0</v>
      </c>
      <c r="AJ842" s="18">
        <v>0</v>
      </c>
      <c r="AK842" s="18">
        <v>0</v>
      </c>
      <c r="AL842" s="18"/>
      <c r="AM842" s="18">
        <v>0</v>
      </c>
      <c r="AN842" s="18">
        <v>0</v>
      </c>
      <c r="AO842" s="18">
        <v>0</v>
      </c>
      <c r="AP842" s="18">
        <v>0</v>
      </c>
      <c r="AQ842" s="18">
        <v>0</v>
      </c>
      <c r="AR842" s="18">
        <v>0</v>
      </c>
      <c r="AS842" s="18">
        <v>0</v>
      </c>
      <c r="AT842" s="10">
        <v>0</v>
      </c>
      <c r="AU842" s="16">
        <v>0</v>
      </c>
      <c r="AV842" s="56">
        <v>0</v>
      </c>
      <c r="AW842" s="18">
        <v>0</v>
      </c>
      <c r="AX842" s="16">
        <v>0</v>
      </c>
      <c r="AY842" s="18">
        <v>0</v>
      </c>
      <c r="AZ842" s="18">
        <v>0</v>
      </c>
      <c r="BA842" s="18">
        <v>0</v>
      </c>
      <c r="BB842" s="17">
        <f>SUM(H842:BA842)</f>
        <v>4</v>
      </c>
      <c r="BD842" s="18">
        <v>0</v>
      </c>
    </row>
    <row r="843" spans="1:56" x14ac:dyDescent="0.3">
      <c r="A843" s="15">
        <v>2009</v>
      </c>
      <c r="B843" s="17" t="s">
        <v>75</v>
      </c>
      <c r="C843" s="16">
        <v>1</v>
      </c>
      <c r="D843" s="81">
        <v>4</v>
      </c>
      <c r="E843" s="15"/>
      <c r="F843" s="15" t="s">
        <v>70</v>
      </c>
      <c r="G843" s="15" t="s">
        <v>76</v>
      </c>
      <c r="H843" s="18">
        <v>2</v>
      </c>
      <c r="I843" s="18">
        <v>0</v>
      </c>
      <c r="J843" s="18">
        <v>0</v>
      </c>
      <c r="K843" s="54">
        <v>0</v>
      </c>
      <c r="L843" s="54">
        <v>0</v>
      </c>
      <c r="M843" s="18">
        <v>0</v>
      </c>
      <c r="N843" s="18">
        <v>0</v>
      </c>
      <c r="O843" s="18">
        <v>0</v>
      </c>
      <c r="P843" s="16">
        <v>0</v>
      </c>
      <c r="Q843" s="54">
        <v>0</v>
      </c>
      <c r="R843" s="18">
        <v>0</v>
      </c>
      <c r="S843" s="54">
        <v>0</v>
      </c>
      <c r="T843" s="18">
        <v>0</v>
      </c>
      <c r="U843" s="18">
        <v>0</v>
      </c>
      <c r="V843" s="18">
        <v>0</v>
      </c>
      <c r="W843" s="16">
        <v>0</v>
      </c>
      <c r="X843" s="54">
        <v>0</v>
      </c>
      <c r="Y843" s="54">
        <v>0</v>
      </c>
      <c r="Z843" s="52">
        <v>2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  <c r="AI843" s="18">
        <v>1</v>
      </c>
      <c r="AJ843" s="18">
        <v>0</v>
      </c>
      <c r="AK843" s="18">
        <v>0</v>
      </c>
      <c r="AL843" s="18"/>
      <c r="AM843" s="18">
        <v>0</v>
      </c>
      <c r="AN843" s="18">
        <v>0</v>
      </c>
      <c r="AO843" s="18">
        <v>0</v>
      </c>
      <c r="AP843" s="18">
        <v>0</v>
      </c>
      <c r="AQ843" s="18">
        <v>0</v>
      </c>
      <c r="AR843" s="18">
        <v>0</v>
      </c>
      <c r="AS843" s="18">
        <v>0</v>
      </c>
      <c r="AT843" s="10">
        <v>0</v>
      </c>
      <c r="AU843" s="16">
        <v>0</v>
      </c>
      <c r="AV843" s="56">
        <v>0</v>
      </c>
      <c r="AW843" s="18">
        <v>0</v>
      </c>
      <c r="AX843" s="16">
        <v>0</v>
      </c>
      <c r="AY843" s="18">
        <v>0</v>
      </c>
      <c r="AZ843" s="18">
        <v>0</v>
      </c>
      <c r="BA843" s="18">
        <v>0</v>
      </c>
      <c r="BB843" s="17">
        <f>SUM(H843:BA843)</f>
        <v>5</v>
      </c>
      <c r="BD843" s="18">
        <v>0</v>
      </c>
    </row>
    <row r="844" spans="1:56" x14ac:dyDescent="0.3">
      <c r="A844" s="15">
        <v>2009</v>
      </c>
      <c r="B844" s="17" t="s">
        <v>75</v>
      </c>
      <c r="C844" s="16">
        <v>1</v>
      </c>
      <c r="D844" s="81">
        <v>5</v>
      </c>
      <c r="E844" s="15"/>
      <c r="F844" s="15" t="s">
        <v>70</v>
      </c>
      <c r="G844" s="15" t="s">
        <v>76</v>
      </c>
      <c r="H844" s="18">
        <v>0</v>
      </c>
      <c r="I844" s="18">
        <v>0</v>
      </c>
      <c r="J844" s="18">
        <v>0</v>
      </c>
      <c r="K844" s="54">
        <v>0</v>
      </c>
      <c r="L844" s="54">
        <v>0</v>
      </c>
      <c r="M844" s="18">
        <v>0</v>
      </c>
      <c r="N844" s="18">
        <v>5</v>
      </c>
      <c r="O844" s="18">
        <v>3</v>
      </c>
      <c r="P844" s="16">
        <v>0</v>
      </c>
      <c r="Q844" s="54">
        <v>0</v>
      </c>
      <c r="R844" s="18">
        <v>0</v>
      </c>
      <c r="S844" s="54">
        <v>3</v>
      </c>
      <c r="T844" s="18">
        <v>0</v>
      </c>
      <c r="U844" s="18">
        <v>0</v>
      </c>
      <c r="V844" s="18">
        <v>0</v>
      </c>
      <c r="W844" s="16">
        <v>0</v>
      </c>
      <c r="X844" s="54">
        <v>1</v>
      </c>
      <c r="Y844" s="54">
        <v>0</v>
      </c>
      <c r="Z844" s="52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  <c r="AI844" s="18">
        <v>0</v>
      </c>
      <c r="AJ844" s="18">
        <v>0</v>
      </c>
      <c r="AK844" s="18">
        <v>0</v>
      </c>
      <c r="AL844" s="18"/>
      <c r="AM844" s="18">
        <v>0</v>
      </c>
      <c r="AN844" s="18">
        <v>0</v>
      </c>
      <c r="AO844" s="18">
        <v>0</v>
      </c>
      <c r="AP844" s="18">
        <v>0</v>
      </c>
      <c r="AQ844" s="18">
        <v>0</v>
      </c>
      <c r="AR844" s="18">
        <v>0</v>
      </c>
      <c r="AS844" s="18">
        <v>0</v>
      </c>
      <c r="AT844" s="10">
        <v>0</v>
      </c>
      <c r="AU844" s="16">
        <v>0</v>
      </c>
      <c r="AV844" s="56">
        <v>0</v>
      </c>
      <c r="AW844" s="18">
        <v>0</v>
      </c>
      <c r="AX844" s="16">
        <v>0</v>
      </c>
      <c r="AY844" s="18">
        <v>0</v>
      </c>
      <c r="AZ844" s="18">
        <v>0</v>
      </c>
      <c r="BA844" s="18">
        <v>0</v>
      </c>
      <c r="BB844" s="17">
        <f t="shared" ref="BB844:BB863" si="17">SUM(H844:AW844)</f>
        <v>12</v>
      </c>
      <c r="BD844" s="18">
        <v>0</v>
      </c>
    </row>
    <row r="845" spans="1:56" x14ac:dyDescent="0.3">
      <c r="A845" s="15">
        <v>2009</v>
      </c>
      <c r="B845" s="17" t="s">
        <v>75</v>
      </c>
      <c r="C845" s="16">
        <v>1</v>
      </c>
      <c r="D845" s="81">
        <v>6</v>
      </c>
      <c r="E845" s="15"/>
      <c r="F845" s="15" t="s">
        <v>70</v>
      </c>
      <c r="G845" s="15" t="s">
        <v>76</v>
      </c>
      <c r="H845" s="18">
        <v>0</v>
      </c>
      <c r="I845" s="18">
        <v>0</v>
      </c>
      <c r="J845" s="18">
        <v>0</v>
      </c>
      <c r="K845" s="54">
        <v>0</v>
      </c>
      <c r="L845" s="54">
        <v>0</v>
      </c>
      <c r="M845" s="18">
        <v>0</v>
      </c>
      <c r="N845" s="18">
        <v>6</v>
      </c>
      <c r="O845" s="18">
        <v>0</v>
      </c>
      <c r="P845" s="16">
        <v>0</v>
      </c>
      <c r="Q845" s="54">
        <v>0</v>
      </c>
      <c r="R845" s="18">
        <v>0</v>
      </c>
      <c r="S845" s="54">
        <v>1</v>
      </c>
      <c r="T845" s="18">
        <v>0</v>
      </c>
      <c r="U845" s="18">
        <v>0</v>
      </c>
      <c r="V845" s="18">
        <v>0</v>
      </c>
      <c r="W845" s="16">
        <v>0</v>
      </c>
      <c r="X845" s="54">
        <v>0</v>
      </c>
      <c r="Y845" s="54">
        <v>0</v>
      </c>
      <c r="Z845" s="52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  <c r="AI845" s="18">
        <v>0</v>
      </c>
      <c r="AJ845" s="18">
        <v>0</v>
      </c>
      <c r="AK845" s="18">
        <v>0</v>
      </c>
      <c r="AL845" s="18"/>
      <c r="AM845" s="18">
        <v>0</v>
      </c>
      <c r="AN845" s="18">
        <v>0</v>
      </c>
      <c r="AO845" s="18">
        <v>0</v>
      </c>
      <c r="AP845" s="18">
        <v>0</v>
      </c>
      <c r="AQ845" s="18">
        <v>0</v>
      </c>
      <c r="AR845" s="18">
        <v>0</v>
      </c>
      <c r="AS845" s="18">
        <v>0</v>
      </c>
      <c r="AT845" s="10">
        <v>0</v>
      </c>
      <c r="AU845" s="16">
        <v>0</v>
      </c>
      <c r="AV845" s="56">
        <v>0</v>
      </c>
      <c r="AW845" s="18">
        <v>0</v>
      </c>
      <c r="AX845" s="16">
        <v>0</v>
      </c>
      <c r="AY845" s="18">
        <v>0</v>
      </c>
      <c r="AZ845" s="18">
        <v>0</v>
      </c>
      <c r="BA845" s="18">
        <v>0</v>
      </c>
      <c r="BB845" s="17">
        <f t="shared" si="17"/>
        <v>7</v>
      </c>
      <c r="BD845" s="18">
        <v>0</v>
      </c>
    </row>
    <row r="846" spans="1:56" x14ac:dyDescent="0.3">
      <c r="A846" s="15">
        <v>2009</v>
      </c>
      <c r="B846" s="17" t="s">
        <v>75</v>
      </c>
      <c r="C846" s="16">
        <v>1</v>
      </c>
      <c r="D846" s="81">
        <v>7</v>
      </c>
      <c r="E846" s="15"/>
      <c r="F846" s="15" t="s">
        <v>70</v>
      </c>
      <c r="G846" s="15" t="s">
        <v>76</v>
      </c>
      <c r="H846" s="18">
        <v>0</v>
      </c>
      <c r="I846" s="18">
        <v>0</v>
      </c>
      <c r="J846" s="18">
        <v>0</v>
      </c>
      <c r="K846" s="54">
        <v>0</v>
      </c>
      <c r="L846" s="54">
        <v>0</v>
      </c>
      <c r="M846" s="18">
        <v>0</v>
      </c>
      <c r="N846" s="18">
        <v>5</v>
      </c>
      <c r="O846" s="18">
        <v>0</v>
      </c>
      <c r="P846" s="16">
        <v>0</v>
      </c>
      <c r="Q846" s="54">
        <v>0</v>
      </c>
      <c r="R846" s="18">
        <v>0</v>
      </c>
      <c r="S846" s="54">
        <v>3</v>
      </c>
      <c r="T846" s="18">
        <v>0</v>
      </c>
      <c r="U846" s="18">
        <v>0</v>
      </c>
      <c r="V846" s="18">
        <v>0</v>
      </c>
      <c r="W846" s="16">
        <v>0</v>
      </c>
      <c r="X846" s="54">
        <v>0</v>
      </c>
      <c r="Y846" s="54">
        <v>0</v>
      </c>
      <c r="Z846" s="52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  <c r="AI846" s="18">
        <v>0</v>
      </c>
      <c r="AJ846" s="18">
        <v>0</v>
      </c>
      <c r="AK846" s="18">
        <v>0</v>
      </c>
      <c r="AL846" s="18"/>
      <c r="AM846" s="18">
        <v>0</v>
      </c>
      <c r="AN846" s="18">
        <v>0</v>
      </c>
      <c r="AO846" s="18">
        <v>0</v>
      </c>
      <c r="AP846" s="18">
        <v>0</v>
      </c>
      <c r="AQ846" s="18">
        <v>0</v>
      </c>
      <c r="AR846" s="18">
        <v>0</v>
      </c>
      <c r="AS846" s="18">
        <v>0</v>
      </c>
      <c r="AT846" s="10">
        <v>0</v>
      </c>
      <c r="AU846" s="16">
        <v>0</v>
      </c>
      <c r="AV846" s="56">
        <v>0</v>
      </c>
      <c r="AW846" s="18">
        <v>0</v>
      </c>
      <c r="AX846" s="16">
        <v>0</v>
      </c>
      <c r="AY846" s="18">
        <v>0</v>
      </c>
      <c r="AZ846" s="18">
        <v>0</v>
      </c>
      <c r="BA846" s="18">
        <v>0</v>
      </c>
      <c r="BB846" s="17">
        <f t="shared" si="17"/>
        <v>8</v>
      </c>
      <c r="BD846" s="18">
        <v>0</v>
      </c>
    </row>
    <row r="847" spans="1:56" x14ac:dyDescent="0.3">
      <c r="A847" s="15">
        <v>2009</v>
      </c>
      <c r="B847" s="17" t="s">
        <v>75</v>
      </c>
      <c r="C847" s="16">
        <v>1</v>
      </c>
      <c r="D847" s="81">
        <v>8</v>
      </c>
      <c r="E847" s="15"/>
      <c r="F847" s="15" t="s">
        <v>70</v>
      </c>
      <c r="G847" s="15" t="s">
        <v>76</v>
      </c>
      <c r="H847" s="18">
        <v>0</v>
      </c>
      <c r="I847" s="18">
        <v>0</v>
      </c>
      <c r="J847" s="18">
        <v>0</v>
      </c>
      <c r="K847" s="54">
        <v>0</v>
      </c>
      <c r="L847" s="54">
        <v>0</v>
      </c>
      <c r="M847" s="18">
        <v>0</v>
      </c>
      <c r="N847" s="18">
        <v>2</v>
      </c>
      <c r="O847" s="18">
        <v>0</v>
      </c>
      <c r="P847" s="16">
        <v>0</v>
      </c>
      <c r="Q847" s="54">
        <v>0</v>
      </c>
      <c r="R847" s="18">
        <v>0</v>
      </c>
      <c r="S847" s="54">
        <v>1</v>
      </c>
      <c r="T847" s="18">
        <v>0</v>
      </c>
      <c r="U847" s="18">
        <v>0</v>
      </c>
      <c r="V847" s="18">
        <v>1</v>
      </c>
      <c r="W847" s="16">
        <v>0</v>
      </c>
      <c r="X847" s="54">
        <v>0</v>
      </c>
      <c r="Y847" s="54">
        <v>0</v>
      </c>
      <c r="Z847" s="52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8"/>
      <c r="AM847" s="18">
        <v>0</v>
      </c>
      <c r="AN847" s="18">
        <v>0</v>
      </c>
      <c r="AO847" s="18">
        <v>0</v>
      </c>
      <c r="AP847" s="18">
        <v>0</v>
      </c>
      <c r="AQ847" s="18">
        <v>0</v>
      </c>
      <c r="AR847" s="18">
        <v>0</v>
      </c>
      <c r="AS847" s="18">
        <v>0</v>
      </c>
      <c r="AT847" s="10">
        <v>0</v>
      </c>
      <c r="AU847" s="16">
        <v>0</v>
      </c>
      <c r="AV847" s="56">
        <v>0</v>
      </c>
      <c r="AW847" s="18">
        <v>0</v>
      </c>
      <c r="AX847" s="16">
        <v>0</v>
      </c>
      <c r="AY847" s="18">
        <v>0</v>
      </c>
      <c r="AZ847" s="18">
        <v>0</v>
      </c>
      <c r="BA847" s="18">
        <v>0</v>
      </c>
      <c r="BB847" s="17">
        <f t="shared" si="17"/>
        <v>4</v>
      </c>
      <c r="BD847" s="18">
        <v>0</v>
      </c>
    </row>
    <row r="848" spans="1:56" x14ac:dyDescent="0.3">
      <c r="A848" s="15">
        <v>2009</v>
      </c>
      <c r="B848" s="17" t="s">
        <v>75</v>
      </c>
      <c r="C848" s="16">
        <v>1</v>
      </c>
      <c r="D848" s="81">
        <v>9</v>
      </c>
      <c r="E848" s="15"/>
      <c r="F848" s="15" t="s">
        <v>70</v>
      </c>
      <c r="G848" s="15" t="s">
        <v>76</v>
      </c>
      <c r="H848" s="18">
        <v>0</v>
      </c>
      <c r="I848" s="18">
        <v>0</v>
      </c>
      <c r="J848" s="18">
        <v>0</v>
      </c>
      <c r="K848" s="54">
        <v>0</v>
      </c>
      <c r="L848" s="54">
        <v>0</v>
      </c>
      <c r="M848" s="18">
        <v>0</v>
      </c>
      <c r="N848" s="18">
        <v>2</v>
      </c>
      <c r="O848" s="18">
        <v>1</v>
      </c>
      <c r="P848" s="16">
        <v>0</v>
      </c>
      <c r="Q848" s="54">
        <v>0</v>
      </c>
      <c r="R848" s="18">
        <v>0</v>
      </c>
      <c r="S848" s="54">
        <v>0</v>
      </c>
      <c r="T848" s="18">
        <v>0</v>
      </c>
      <c r="U848" s="18">
        <v>0</v>
      </c>
      <c r="V848" s="18">
        <v>0</v>
      </c>
      <c r="W848" s="16">
        <v>0</v>
      </c>
      <c r="X848" s="54">
        <v>0</v>
      </c>
      <c r="Y848" s="54">
        <v>1</v>
      </c>
      <c r="Z848" s="52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  <c r="AI848" s="18">
        <v>1</v>
      </c>
      <c r="AJ848" s="18">
        <v>0</v>
      </c>
      <c r="AK848" s="18">
        <v>0</v>
      </c>
      <c r="AL848" s="18"/>
      <c r="AM848" s="18">
        <v>0</v>
      </c>
      <c r="AN848" s="18">
        <v>0</v>
      </c>
      <c r="AO848" s="18">
        <v>0</v>
      </c>
      <c r="AP848" s="18">
        <v>0</v>
      </c>
      <c r="AQ848" s="18">
        <v>0</v>
      </c>
      <c r="AR848" s="18">
        <v>0</v>
      </c>
      <c r="AS848" s="18">
        <v>0</v>
      </c>
      <c r="AT848" s="10">
        <v>0</v>
      </c>
      <c r="AU848" s="16">
        <v>0</v>
      </c>
      <c r="AV848" s="56">
        <v>0</v>
      </c>
      <c r="AW848" s="18">
        <v>0</v>
      </c>
      <c r="AX848" s="16">
        <v>0</v>
      </c>
      <c r="AY848" s="18">
        <v>0</v>
      </c>
      <c r="AZ848" s="18">
        <v>0</v>
      </c>
      <c r="BA848" s="18">
        <v>0</v>
      </c>
      <c r="BB848" s="17">
        <f t="shared" si="17"/>
        <v>5</v>
      </c>
      <c r="BD848" s="18">
        <v>0</v>
      </c>
    </row>
    <row r="849" spans="1:56" x14ac:dyDescent="0.3">
      <c r="A849" s="15">
        <v>2009</v>
      </c>
      <c r="B849" s="17" t="s">
        <v>75</v>
      </c>
      <c r="C849" s="16">
        <v>1</v>
      </c>
      <c r="D849" s="81">
        <v>10</v>
      </c>
      <c r="E849" s="15"/>
      <c r="F849" s="15" t="s">
        <v>70</v>
      </c>
      <c r="G849" s="15" t="s">
        <v>76</v>
      </c>
      <c r="H849" s="18">
        <v>0</v>
      </c>
      <c r="I849" s="18">
        <v>0</v>
      </c>
      <c r="J849" s="18">
        <v>0</v>
      </c>
      <c r="K849" s="54">
        <v>0</v>
      </c>
      <c r="L849" s="54">
        <v>0</v>
      </c>
      <c r="M849" s="18">
        <v>0</v>
      </c>
      <c r="N849" s="18">
        <v>1</v>
      </c>
      <c r="O849" s="18">
        <v>2</v>
      </c>
      <c r="P849" s="16">
        <v>0</v>
      </c>
      <c r="Q849" s="54">
        <v>0</v>
      </c>
      <c r="R849" s="18">
        <v>0</v>
      </c>
      <c r="S849" s="54">
        <v>0</v>
      </c>
      <c r="T849" s="18">
        <v>0</v>
      </c>
      <c r="U849" s="18">
        <v>0</v>
      </c>
      <c r="V849" s="18">
        <v>0</v>
      </c>
      <c r="W849" s="16">
        <v>0</v>
      </c>
      <c r="X849" s="54">
        <v>0</v>
      </c>
      <c r="Y849" s="54">
        <v>0</v>
      </c>
      <c r="Z849" s="52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  <c r="AI849" s="18">
        <v>0</v>
      </c>
      <c r="AJ849" s="18">
        <v>0</v>
      </c>
      <c r="AK849" s="18">
        <v>0</v>
      </c>
      <c r="AL849" s="18"/>
      <c r="AM849" s="18">
        <v>0</v>
      </c>
      <c r="AN849" s="18">
        <v>0</v>
      </c>
      <c r="AO849" s="18">
        <v>0</v>
      </c>
      <c r="AP849" s="18">
        <v>0</v>
      </c>
      <c r="AQ849" s="18">
        <v>0</v>
      </c>
      <c r="AR849" s="18">
        <v>0</v>
      </c>
      <c r="AS849" s="18">
        <v>0</v>
      </c>
      <c r="AT849" s="10">
        <v>0</v>
      </c>
      <c r="AU849" s="16">
        <v>0</v>
      </c>
      <c r="AV849" s="56">
        <v>0</v>
      </c>
      <c r="AW849" s="18">
        <v>0</v>
      </c>
      <c r="AX849" s="16">
        <v>0</v>
      </c>
      <c r="AY849" s="18">
        <v>0</v>
      </c>
      <c r="AZ849" s="18">
        <v>0</v>
      </c>
      <c r="BA849" s="18">
        <v>0</v>
      </c>
      <c r="BB849" s="17">
        <f t="shared" si="17"/>
        <v>3</v>
      </c>
      <c r="BD849" s="18">
        <v>0</v>
      </c>
    </row>
    <row r="850" spans="1:56" x14ac:dyDescent="0.3">
      <c r="A850" s="15">
        <v>2009</v>
      </c>
      <c r="B850" s="17" t="s">
        <v>75</v>
      </c>
      <c r="C850" s="16">
        <v>1</v>
      </c>
      <c r="D850" s="81">
        <v>11</v>
      </c>
      <c r="E850" s="15"/>
      <c r="F850" s="15" t="s">
        <v>70</v>
      </c>
      <c r="G850" s="15" t="s">
        <v>76</v>
      </c>
      <c r="H850" s="18">
        <v>0</v>
      </c>
      <c r="I850" s="18">
        <v>0</v>
      </c>
      <c r="J850" s="18">
        <v>0</v>
      </c>
      <c r="K850" s="54">
        <v>0</v>
      </c>
      <c r="L850" s="54">
        <v>0</v>
      </c>
      <c r="M850" s="18">
        <v>0</v>
      </c>
      <c r="N850" s="18">
        <v>6</v>
      </c>
      <c r="O850" s="18">
        <v>0</v>
      </c>
      <c r="P850" s="16">
        <v>0</v>
      </c>
      <c r="Q850" s="54">
        <v>0</v>
      </c>
      <c r="R850" s="18">
        <v>0</v>
      </c>
      <c r="S850" s="54">
        <v>0</v>
      </c>
      <c r="T850" s="18">
        <v>0</v>
      </c>
      <c r="U850" s="18">
        <v>0</v>
      </c>
      <c r="V850" s="18">
        <v>0</v>
      </c>
      <c r="W850" s="16">
        <v>0</v>
      </c>
      <c r="X850" s="54">
        <v>0</v>
      </c>
      <c r="Y850" s="54">
        <v>0</v>
      </c>
      <c r="Z850" s="52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  <c r="AI850" s="18">
        <v>1</v>
      </c>
      <c r="AJ850" s="18">
        <v>0</v>
      </c>
      <c r="AK850" s="18">
        <v>0</v>
      </c>
      <c r="AL850" s="18"/>
      <c r="AM850" s="18">
        <v>0</v>
      </c>
      <c r="AN850" s="18">
        <v>0</v>
      </c>
      <c r="AO850" s="18">
        <v>0</v>
      </c>
      <c r="AP850" s="18">
        <v>0</v>
      </c>
      <c r="AQ850" s="18">
        <v>0</v>
      </c>
      <c r="AR850" s="18">
        <v>0</v>
      </c>
      <c r="AS850" s="18">
        <v>0</v>
      </c>
      <c r="AT850" s="10">
        <v>0</v>
      </c>
      <c r="AU850" s="16">
        <v>0</v>
      </c>
      <c r="AV850" s="56">
        <v>0</v>
      </c>
      <c r="AW850" s="18">
        <v>0</v>
      </c>
      <c r="AX850" s="16">
        <v>0</v>
      </c>
      <c r="AY850" s="18">
        <v>0</v>
      </c>
      <c r="AZ850" s="18">
        <v>0</v>
      </c>
      <c r="BA850" s="18">
        <v>0</v>
      </c>
      <c r="BB850" s="17">
        <f t="shared" si="17"/>
        <v>7</v>
      </c>
      <c r="BD850" s="18">
        <v>0</v>
      </c>
    </row>
    <row r="851" spans="1:56" x14ac:dyDescent="0.3">
      <c r="A851" s="15">
        <v>2009</v>
      </c>
      <c r="B851" s="17" t="s">
        <v>75</v>
      </c>
      <c r="C851" s="16">
        <v>1</v>
      </c>
      <c r="D851" s="81">
        <v>12</v>
      </c>
      <c r="E851" s="15"/>
      <c r="F851" s="15" t="s">
        <v>70</v>
      </c>
      <c r="G851" s="15" t="s">
        <v>76</v>
      </c>
      <c r="H851" s="18">
        <v>0</v>
      </c>
      <c r="I851" s="18">
        <v>0</v>
      </c>
      <c r="J851" s="18">
        <v>0</v>
      </c>
      <c r="K851" s="54">
        <v>0</v>
      </c>
      <c r="L851" s="54">
        <v>0</v>
      </c>
      <c r="M851" s="18">
        <v>0</v>
      </c>
      <c r="N851" s="18">
        <v>11</v>
      </c>
      <c r="O851" s="18">
        <v>2</v>
      </c>
      <c r="P851" s="16">
        <v>0</v>
      </c>
      <c r="Q851" s="54">
        <v>0</v>
      </c>
      <c r="R851" s="18">
        <v>0</v>
      </c>
      <c r="S851" s="54">
        <v>0</v>
      </c>
      <c r="T851" s="18">
        <v>0</v>
      </c>
      <c r="U851" s="18">
        <v>0</v>
      </c>
      <c r="V851" s="18">
        <v>0</v>
      </c>
      <c r="W851" s="16">
        <v>0</v>
      </c>
      <c r="X851" s="54">
        <v>0</v>
      </c>
      <c r="Y851" s="54">
        <v>0</v>
      </c>
      <c r="Z851" s="52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  <c r="AI851" s="18">
        <v>0</v>
      </c>
      <c r="AJ851" s="18">
        <v>0</v>
      </c>
      <c r="AK851" s="18">
        <v>0</v>
      </c>
      <c r="AL851" s="18"/>
      <c r="AM851" s="18">
        <v>0</v>
      </c>
      <c r="AN851" s="18">
        <v>0</v>
      </c>
      <c r="AO851" s="18">
        <v>0</v>
      </c>
      <c r="AP851" s="18">
        <v>0</v>
      </c>
      <c r="AQ851" s="18">
        <v>0</v>
      </c>
      <c r="AR851" s="18">
        <v>0</v>
      </c>
      <c r="AS851" s="18">
        <v>0</v>
      </c>
      <c r="AT851" s="10">
        <v>0</v>
      </c>
      <c r="AU851" s="16">
        <v>0</v>
      </c>
      <c r="AV851" s="56">
        <v>0</v>
      </c>
      <c r="AW851" s="18">
        <v>0</v>
      </c>
      <c r="AX851" s="16">
        <v>0</v>
      </c>
      <c r="AY851" s="18">
        <v>0</v>
      </c>
      <c r="AZ851" s="18">
        <v>0</v>
      </c>
      <c r="BA851" s="18">
        <v>0</v>
      </c>
      <c r="BB851" s="17">
        <f t="shared" si="17"/>
        <v>13</v>
      </c>
      <c r="BD851" s="18">
        <v>0</v>
      </c>
    </row>
    <row r="852" spans="1:56" x14ac:dyDescent="0.3">
      <c r="A852" s="15">
        <v>2009</v>
      </c>
      <c r="B852" s="17" t="s">
        <v>75</v>
      </c>
      <c r="C852" s="16">
        <v>1</v>
      </c>
      <c r="D852" s="81">
        <v>13</v>
      </c>
      <c r="E852" s="15"/>
      <c r="F852" s="15" t="s">
        <v>70</v>
      </c>
      <c r="G852" s="15" t="s">
        <v>76</v>
      </c>
      <c r="H852" s="18">
        <v>0</v>
      </c>
      <c r="I852" s="18">
        <v>0</v>
      </c>
      <c r="J852" s="18">
        <v>0</v>
      </c>
      <c r="K852" s="54">
        <v>0</v>
      </c>
      <c r="L852" s="54">
        <v>0</v>
      </c>
      <c r="M852" s="18">
        <v>0</v>
      </c>
      <c r="N852" s="18">
        <v>5</v>
      </c>
      <c r="O852" s="18">
        <v>0</v>
      </c>
      <c r="P852" s="16">
        <v>0</v>
      </c>
      <c r="Q852" s="54">
        <v>0</v>
      </c>
      <c r="R852" s="18">
        <v>0</v>
      </c>
      <c r="S852" s="54">
        <v>5</v>
      </c>
      <c r="T852" s="18">
        <v>0</v>
      </c>
      <c r="U852" s="18">
        <v>0</v>
      </c>
      <c r="V852" s="18">
        <v>0</v>
      </c>
      <c r="W852" s="16">
        <v>0</v>
      </c>
      <c r="X852" s="54">
        <v>0</v>
      </c>
      <c r="Y852" s="54">
        <v>0</v>
      </c>
      <c r="Z852" s="52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  <c r="AI852" s="18">
        <v>2</v>
      </c>
      <c r="AJ852" s="18">
        <v>0</v>
      </c>
      <c r="AK852" s="18">
        <v>0</v>
      </c>
      <c r="AL852" s="18"/>
      <c r="AM852" s="18">
        <v>0</v>
      </c>
      <c r="AN852" s="18">
        <v>0</v>
      </c>
      <c r="AO852" s="18">
        <v>0</v>
      </c>
      <c r="AP852" s="18">
        <v>0</v>
      </c>
      <c r="AQ852" s="18">
        <v>0</v>
      </c>
      <c r="AR852" s="18">
        <v>0</v>
      </c>
      <c r="AS852" s="18">
        <v>0</v>
      </c>
      <c r="AT852" s="10">
        <v>0</v>
      </c>
      <c r="AU852" s="16">
        <v>0</v>
      </c>
      <c r="AV852" s="56">
        <v>0</v>
      </c>
      <c r="AW852" s="18">
        <v>0</v>
      </c>
      <c r="AX852" s="16">
        <v>0</v>
      </c>
      <c r="AY852" s="18">
        <v>0</v>
      </c>
      <c r="AZ852" s="18">
        <v>0</v>
      </c>
      <c r="BA852" s="18">
        <v>0</v>
      </c>
      <c r="BB852" s="17">
        <f t="shared" si="17"/>
        <v>12</v>
      </c>
      <c r="BD852" s="18">
        <v>0</v>
      </c>
    </row>
    <row r="853" spans="1:56" x14ac:dyDescent="0.3">
      <c r="A853" s="15">
        <v>2009</v>
      </c>
      <c r="B853" s="17" t="s">
        <v>75</v>
      </c>
      <c r="C853" s="16">
        <v>1</v>
      </c>
      <c r="D853" s="81">
        <v>14</v>
      </c>
      <c r="E853" s="15"/>
      <c r="F853" s="15" t="s">
        <v>70</v>
      </c>
      <c r="G853" s="15" t="s">
        <v>76</v>
      </c>
      <c r="H853" s="18">
        <v>0</v>
      </c>
      <c r="I853" s="18">
        <v>0</v>
      </c>
      <c r="J853" s="18">
        <v>0</v>
      </c>
      <c r="K853" s="54">
        <v>0</v>
      </c>
      <c r="L853" s="54">
        <v>0</v>
      </c>
      <c r="M853" s="18">
        <v>0</v>
      </c>
      <c r="N853" s="18">
        <v>7</v>
      </c>
      <c r="O853" s="18">
        <v>0</v>
      </c>
      <c r="P853" s="16">
        <v>0</v>
      </c>
      <c r="Q853" s="54">
        <v>0</v>
      </c>
      <c r="R853" s="18">
        <v>0</v>
      </c>
      <c r="S853" s="54">
        <v>1</v>
      </c>
      <c r="T853" s="18">
        <v>0</v>
      </c>
      <c r="U853" s="18">
        <v>0</v>
      </c>
      <c r="V853" s="18">
        <v>0</v>
      </c>
      <c r="W853" s="16">
        <v>1</v>
      </c>
      <c r="X853" s="54">
        <v>0</v>
      </c>
      <c r="Y853" s="54">
        <v>0</v>
      </c>
      <c r="Z853" s="52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  <c r="AI853" s="18">
        <v>0</v>
      </c>
      <c r="AJ853" s="18">
        <v>0</v>
      </c>
      <c r="AK853" s="18">
        <v>0</v>
      </c>
      <c r="AL853" s="18"/>
      <c r="AM853" s="18">
        <v>0</v>
      </c>
      <c r="AN853" s="18">
        <v>0</v>
      </c>
      <c r="AO853" s="18">
        <v>0</v>
      </c>
      <c r="AP853" s="18">
        <v>0</v>
      </c>
      <c r="AQ853" s="18">
        <v>0</v>
      </c>
      <c r="AR853" s="18">
        <v>0</v>
      </c>
      <c r="AS853" s="18">
        <v>0</v>
      </c>
      <c r="AT853" s="10">
        <v>0</v>
      </c>
      <c r="AU853" s="16">
        <v>0</v>
      </c>
      <c r="AV853" s="56">
        <v>0</v>
      </c>
      <c r="AW853" s="18">
        <v>0</v>
      </c>
      <c r="AX853" s="16">
        <v>0</v>
      </c>
      <c r="AY853" s="18">
        <v>0</v>
      </c>
      <c r="AZ853" s="18">
        <v>0</v>
      </c>
      <c r="BA853" s="18">
        <v>0</v>
      </c>
      <c r="BB853" s="17">
        <f t="shared" si="17"/>
        <v>9</v>
      </c>
      <c r="BD853" s="18">
        <v>0</v>
      </c>
    </row>
    <row r="854" spans="1:56" x14ac:dyDescent="0.3">
      <c r="A854" s="15">
        <v>2009</v>
      </c>
      <c r="B854" s="17" t="s">
        <v>75</v>
      </c>
      <c r="C854" s="16">
        <v>1</v>
      </c>
      <c r="D854" s="81">
        <v>15</v>
      </c>
      <c r="E854" s="15"/>
      <c r="F854" s="15" t="s">
        <v>70</v>
      </c>
      <c r="G854" s="15" t="s">
        <v>76</v>
      </c>
      <c r="H854" s="18">
        <v>1</v>
      </c>
      <c r="I854" s="18">
        <v>0</v>
      </c>
      <c r="J854" s="18">
        <v>0</v>
      </c>
      <c r="K854" s="54">
        <v>0</v>
      </c>
      <c r="L854" s="54">
        <v>0</v>
      </c>
      <c r="M854" s="18">
        <v>0</v>
      </c>
      <c r="N854" s="18">
        <v>11</v>
      </c>
      <c r="O854" s="18">
        <v>0</v>
      </c>
      <c r="P854" s="16">
        <v>0</v>
      </c>
      <c r="Q854" s="54">
        <v>3</v>
      </c>
      <c r="R854" s="18">
        <v>0</v>
      </c>
      <c r="S854" s="54">
        <v>1</v>
      </c>
      <c r="T854" s="18">
        <v>0</v>
      </c>
      <c r="U854" s="18">
        <v>0</v>
      </c>
      <c r="V854" s="18">
        <v>0</v>
      </c>
      <c r="W854" s="16">
        <v>0</v>
      </c>
      <c r="X854" s="54">
        <v>0</v>
      </c>
      <c r="Y854" s="54">
        <v>0</v>
      </c>
      <c r="Z854" s="52">
        <v>1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/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  <c r="AT854" s="10">
        <v>0</v>
      </c>
      <c r="AU854" s="16">
        <v>0</v>
      </c>
      <c r="AV854" s="56">
        <v>0</v>
      </c>
      <c r="AW854" s="18">
        <v>0</v>
      </c>
      <c r="AX854" s="16">
        <v>0</v>
      </c>
      <c r="AY854" s="18">
        <v>0</v>
      </c>
      <c r="AZ854" s="18">
        <v>0</v>
      </c>
      <c r="BA854" s="18">
        <v>0</v>
      </c>
      <c r="BB854" s="17">
        <f t="shared" si="17"/>
        <v>17</v>
      </c>
      <c r="BD854" s="18">
        <v>0</v>
      </c>
    </row>
    <row r="855" spans="1:56" x14ac:dyDescent="0.3">
      <c r="A855" s="15">
        <v>2009</v>
      </c>
      <c r="B855" s="17" t="s">
        <v>75</v>
      </c>
      <c r="C855" s="16">
        <v>1</v>
      </c>
      <c r="D855" s="81">
        <v>16</v>
      </c>
      <c r="E855" s="15"/>
      <c r="F855" s="15" t="s">
        <v>70</v>
      </c>
      <c r="G855" s="15" t="s">
        <v>76</v>
      </c>
      <c r="H855" s="18">
        <v>0</v>
      </c>
      <c r="I855" s="18">
        <v>0</v>
      </c>
      <c r="J855" s="18">
        <v>0</v>
      </c>
      <c r="K855" s="54">
        <v>0</v>
      </c>
      <c r="L855" s="54">
        <v>0</v>
      </c>
      <c r="M855" s="18">
        <v>0</v>
      </c>
      <c r="N855" s="18">
        <v>4</v>
      </c>
      <c r="O855" s="18">
        <v>0</v>
      </c>
      <c r="P855" s="16">
        <v>0</v>
      </c>
      <c r="Q855" s="54">
        <v>0</v>
      </c>
      <c r="R855" s="18">
        <v>0</v>
      </c>
      <c r="S855" s="54">
        <v>0</v>
      </c>
      <c r="T855" s="18">
        <v>0</v>
      </c>
      <c r="U855" s="18">
        <v>0</v>
      </c>
      <c r="V855" s="18">
        <v>0</v>
      </c>
      <c r="W855" s="16">
        <v>0</v>
      </c>
      <c r="X855" s="54">
        <v>0</v>
      </c>
      <c r="Y855" s="54">
        <v>0</v>
      </c>
      <c r="Z855" s="52">
        <v>0</v>
      </c>
      <c r="AA855" s="18">
        <v>0</v>
      </c>
      <c r="AB855" s="18">
        <v>0</v>
      </c>
      <c r="AC855" s="18">
        <v>0</v>
      </c>
      <c r="AD855" s="18">
        <v>2</v>
      </c>
      <c r="AE855" s="18">
        <v>0</v>
      </c>
      <c r="AF855" s="18">
        <v>0</v>
      </c>
      <c r="AG855" s="18">
        <v>0</v>
      </c>
      <c r="AH855" s="18">
        <v>0</v>
      </c>
      <c r="AI855" s="18">
        <v>0</v>
      </c>
      <c r="AJ855" s="18">
        <v>0</v>
      </c>
      <c r="AK855" s="18">
        <v>0</v>
      </c>
      <c r="AL855" s="18"/>
      <c r="AM855" s="18">
        <v>0</v>
      </c>
      <c r="AN855" s="18">
        <v>0</v>
      </c>
      <c r="AO855" s="18">
        <v>0</v>
      </c>
      <c r="AP855" s="18">
        <v>0</v>
      </c>
      <c r="AQ855" s="18">
        <v>0</v>
      </c>
      <c r="AR855" s="18">
        <v>0</v>
      </c>
      <c r="AS855" s="18">
        <v>0</v>
      </c>
      <c r="AT855" s="10">
        <v>0</v>
      </c>
      <c r="AU855" s="16">
        <v>0</v>
      </c>
      <c r="AV855" s="56">
        <v>0</v>
      </c>
      <c r="AW855" s="18">
        <v>0</v>
      </c>
      <c r="AX855" s="16">
        <v>0</v>
      </c>
      <c r="AY855" s="18">
        <v>0</v>
      </c>
      <c r="AZ855" s="18">
        <v>0</v>
      </c>
      <c r="BA855" s="18">
        <v>1</v>
      </c>
      <c r="BB855" s="17">
        <f t="shared" si="17"/>
        <v>6</v>
      </c>
      <c r="BD855" s="18">
        <v>0</v>
      </c>
    </row>
    <row r="856" spans="1:56" x14ac:dyDescent="0.3">
      <c r="A856" s="15">
        <v>2009</v>
      </c>
      <c r="B856" s="17" t="s">
        <v>75</v>
      </c>
      <c r="C856" s="16">
        <v>1</v>
      </c>
      <c r="D856" s="81">
        <v>17</v>
      </c>
      <c r="E856" s="15"/>
      <c r="F856" s="15" t="s">
        <v>70</v>
      </c>
      <c r="G856" s="15" t="s">
        <v>76</v>
      </c>
      <c r="H856" s="18">
        <v>0</v>
      </c>
      <c r="I856" s="18">
        <v>0</v>
      </c>
      <c r="J856" s="18">
        <v>0</v>
      </c>
      <c r="K856" s="54">
        <v>0</v>
      </c>
      <c r="L856" s="54">
        <v>0</v>
      </c>
      <c r="M856" s="18">
        <v>0</v>
      </c>
      <c r="N856" s="18">
        <v>8</v>
      </c>
      <c r="O856" s="18">
        <v>2</v>
      </c>
      <c r="P856" s="16">
        <v>2</v>
      </c>
      <c r="Q856" s="54">
        <v>1</v>
      </c>
      <c r="R856" s="18">
        <v>0</v>
      </c>
      <c r="S856" s="54">
        <v>0</v>
      </c>
      <c r="T856" s="18">
        <v>0</v>
      </c>
      <c r="U856" s="18">
        <v>0</v>
      </c>
      <c r="V856" s="18">
        <v>0</v>
      </c>
      <c r="W856" s="16">
        <v>0</v>
      </c>
      <c r="X856" s="54">
        <v>0</v>
      </c>
      <c r="Y856" s="54">
        <v>0</v>
      </c>
      <c r="Z856" s="52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  <c r="AI856" s="18">
        <v>0</v>
      </c>
      <c r="AJ856" s="18">
        <v>0</v>
      </c>
      <c r="AK856" s="18">
        <v>0</v>
      </c>
      <c r="AL856" s="18"/>
      <c r="AM856" s="18">
        <v>0</v>
      </c>
      <c r="AN856" s="18">
        <v>0</v>
      </c>
      <c r="AO856" s="18">
        <v>0</v>
      </c>
      <c r="AP856" s="18">
        <v>0</v>
      </c>
      <c r="AQ856" s="18">
        <v>0</v>
      </c>
      <c r="AR856" s="18">
        <v>0</v>
      </c>
      <c r="AS856" s="18">
        <v>0</v>
      </c>
      <c r="AT856" s="10">
        <v>0</v>
      </c>
      <c r="AU856" s="16">
        <v>0</v>
      </c>
      <c r="AV856" s="56">
        <v>0</v>
      </c>
      <c r="AW856" s="18">
        <v>0</v>
      </c>
      <c r="AX856" s="16">
        <v>0</v>
      </c>
      <c r="AY856" s="18">
        <v>0</v>
      </c>
      <c r="AZ856" s="18">
        <v>0</v>
      </c>
      <c r="BA856" s="18">
        <v>0</v>
      </c>
      <c r="BB856" s="17">
        <f t="shared" si="17"/>
        <v>13</v>
      </c>
      <c r="BD856" s="18">
        <v>0</v>
      </c>
    </row>
    <row r="857" spans="1:56" x14ac:dyDescent="0.3">
      <c r="A857" s="15">
        <v>2009</v>
      </c>
      <c r="B857" s="17" t="s">
        <v>75</v>
      </c>
      <c r="C857" s="16">
        <v>1</v>
      </c>
      <c r="D857" s="81">
        <v>18</v>
      </c>
      <c r="E857" s="15"/>
      <c r="F857" s="15" t="s">
        <v>70</v>
      </c>
      <c r="G857" s="15" t="s">
        <v>77</v>
      </c>
      <c r="H857" s="18">
        <v>0</v>
      </c>
      <c r="I857" s="18">
        <v>2</v>
      </c>
      <c r="J857" s="18">
        <v>0</v>
      </c>
      <c r="K857" s="54">
        <v>0</v>
      </c>
      <c r="L857" s="54">
        <v>0</v>
      </c>
      <c r="M857" s="18">
        <v>0</v>
      </c>
      <c r="N857" s="18">
        <v>2</v>
      </c>
      <c r="O857" s="18">
        <v>0</v>
      </c>
      <c r="P857" s="16">
        <v>0</v>
      </c>
      <c r="Q857" s="54">
        <v>0</v>
      </c>
      <c r="R857" s="18">
        <v>0</v>
      </c>
      <c r="S857" s="54">
        <v>0</v>
      </c>
      <c r="T857" s="18">
        <v>0</v>
      </c>
      <c r="U857" s="18">
        <v>0</v>
      </c>
      <c r="V857" s="18">
        <v>0</v>
      </c>
      <c r="W857" s="16">
        <v>0</v>
      </c>
      <c r="X857" s="54">
        <v>0</v>
      </c>
      <c r="Y857" s="54">
        <v>0</v>
      </c>
      <c r="Z857" s="52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  <c r="AI857" s="18">
        <v>1</v>
      </c>
      <c r="AJ857" s="18">
        <v>0</v>
      </c>
      <c r="AK857" s="18">
        <v>0</v>
      </c>
      <c r="AL857" s="18"/>
      <c r="AM857" s="18">
        <v>0</v>
      </c>
      <c r="AN857" s="18">
        <v>0</v>
      </c>
      <c r="AO857" s="18">
        <v>0</v>
      </c>
      <c r="AP857" s="18">
        <v>0</v>
      </c>
      <c r="AQ857" s="18">
        <v>0</v>
      </c>
      <c r="AR857" s="18">
        <v>0</v>
      </c>
      <c r="AS857" s="18">
        <v>0</v>
      </c>
      <c r="AT857" s="10">
        <v>0</v>
      </c>
      <c r="AU857" s="16">
        <v>0</v>
      </c>
      <c r="AV857" s="56">
        <v>0</v>
      </c>
      <c r="AW857" s="18">
        <v>0</v>
      </c>
      <c r="AX857" s="16">
        <v>0</v>
      </c>
      <c r="AY857" s="18">
        <v>0</v>
      </c>
      <c r="AZ857" s="18">
        <v>0</v>
      </c>
      <c r="BA857" s="18">
        <v>0</v>
      </c>
      <c r="BB857" s="17">
        <f t="shared" si="17"/>
        <v>5</v>
      </c>
      <c r="BD857" s="18">
        <v>0</v>
      </c>
    </row>
    <row r="858" spans="1:56" x14ac:dyDescent="0.3">
      <c r="A858" s="15">
        <v>2009</v>
      </c>
      <c r="B858" s="17" t="s">
        <v>75</v>
      </c>
      <c r="C858" s="16">
        <v>1</v>
      </c>
      <c r="D858" s="81">
        <v>19</v>
      </c>
      <c r="E858" s="15"/>
      <c r="F858" s="15" t="s">
        <v>70</v>
      </c>
      <c r="G858" s="15" t="s">
        <v>77</v>
      </c>
      <c r="H858" s="18">
        <v>0</v>
      </c>
      <c r="I858" s="18">
        <v>2</v>
      </c>
      <c r="J858" s="18">
        <v>0</v>
      </c>
      <c r="K858" s="54">
        <v>0</v>
      </c>
      <c r="L858" s="54">
        <v>0</v>
      </c>
      <c r="M858" s="18">
        <v>0</v>
      </c>
      <c r="N858" s="18">
        <v>9</v>
      </c>
      <c r="O858" s="18">
        <v>0</v>
      </c>
      <c r="P858" s="16">
        <v>0</v>
      </c>
      <c r="Q858" s="54">
        <v>0</v>
      </c>
      <c r="R858" s="18">
        <v>0</v>
      </c>
      <c r="S858" s="54">
        <v>1</v>
      </c>
      <c r="T858" s="18">
        <v>0</v>
      </c>
      <c r="U858" s="18">
        <v>0</v>
      </c>
      <c r="V858" s="18">
        <v>1</v>
      </c>
      <c r="W858" s="16">
        <v>0</v>
      </c>
      <c r="X858" s="54">
        <v>0</v>
      </c>
      <c r="Y858" s="54">
        <v>0</v>
      </c>
      <c r="Z858" s="52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  <c r="AI858" s="18">
        <v>0</v>
      </c>
      <c r="AJ858" s="18">
        <v>0</v>
      </c>
      <c r="AK858" s="18">
        <v>0</v>
      </c>
      <c r="AL858" s="18"/>
      <c r="AM858" s="18">
        <v>0</v>
      </c>
      <c r="AN858" s="18">
        <v>0</v>
      </c>
      <c r="AO858" s="18">
        <v>0</v>
      </c>
      <c r="AP858" s="18">
        <v>0</v>
      </c>
      <c r="AQ858" s="18">
        <v>0</v>
      </c>
      <c r="AR858" s="18">
        <v>0</v>
      </c>
      <c r="AS858" s="18">
        <v>0</v>
      </c>
      <c r="AT858" s="10">
        <v>0</v>
      </c>
      <c r="AU858" s="16">
        <v>0</v>
      </c>
      <c r="AV858" s="56">
        <v>0</v>
      </c>
      <c r="AW858" s="18">
        <v>0</v>
      </c>
      <c r="AX858" s="16">
        <v>0</v>
      </c>
      <c r="AY858" s="18">
        <v>0</v>
      </c>
      <c r="AZ858" s="18">
        <v>0</v>
      </c>
      <c r="BA858" s="18">
        <v>0</v>
      </c>
      <c r="BB858" s="17">
        <f t="shared" si="17"/>
        <v>13</v>
      </c>
      <c r="BD858" s="18">
        <v>0</v>
      </c>
    </row>
    <row r="859" spans="1:56" x14ac:dyDescent="0.3">
      <c r="A859" s="15">
        <v>2009</v>
      </c>
      <c r="B859" s="17" t="s">
        <v>75</v>
      </c>
      <c r="C859" s="16">
        <v>1</v>
      </c>
      <c r="D859" s="81">
        <v>20</v>
      </c>
      <c r="E859" s="15"/>
      <c r="F859" s="15" t="s">
        <v>70</v>
      </c>
      <c r="G859" s="15" t="s">
        <v>77</v>
      </c>
      <c r="H859" s="18">
        <v>0</v>
      </c>
      <c r="I859" s="18">
        <v>0</v>
      </c>
      <c r="J859" s="18">
        <v>0</v>
      </c>
      <c r="K859" s="54">
        <v>0</v>
      </c>
      <c r="L859" s="54">
        <v>0</v>
      </c>
      <c r="M859" s="18">
        <v>0</v>
      </c>
      <c r="N859" s="18">
        <v>4</v>
      </c>
      <c r="O859" s="18">
        <v>1</v>
      </c>
      <c r="P859" s="16">
        <v>0</v>
      </c>
      <c r="Q859" s="54">
        <v>0</v>
      </c>
      <c r="R859" s="18">
        <v>0</v>
      </c>
      <c r="S859" s="54">
        <v>2</v>
      </c>
      <c r="T859" s="18">
        <v>0</v>
      </c>
      <c r="U859" s="18">
        <v>0</v>
      </c>
      <c r="V859" s="18">
        <v>0</v>
      </c>
      <c r="W859" s="16">
        <v>0</v>
      </c>
      <c r="X859" s="54">
        <v>0</v>
      </c>
      <c r="Y859" s="54">
        <v>0</v>
      </c>
      <c r="Z859" s="52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  <c r="AI859" s="18">
        <v>2</v>
      </c>
      <c r="AJ859" s="18">
        <v>0</v>
      </c>
      <c r="AK859" s="18">
        <v>1</v>
      </c>
      <c r="AL859" s="18"/>
      <c r="AM859" s="18">
        <v>0</v>
      </c>
      <c r="AN859" s="18">
        <v>0</v>
      </c>
      <c r="AO859" s="18">
        <v>0</v>
      </c>
      <c r="AP859" s="18">
        <v>0</v>
      </c>
      <c r="AQ859" s="18">
        <v>0</v>
      </c>
      <c r="AR859" s="18">
        <v>0</v>
      </c>
      <c r="AS859" s="18">
        <v>0</v>
      </c>
      <c r="AT859" s="10">
        <v>0</v>
      </c>
      <c r="AU859" s="16">
        <v>0</v>
      </c>
      <c r="AV859" s="56">
        <v>0</v>
      </c>
      <c r="AW859" s="18">
        <v>0</v>
      </c>
      <c r="AX859" s="16">
        <v>0</v>
      </c>
      <c r="AY859" s="18">
        <v>0</v>
      </c>
      <c r="AZ859" s="18">
        <v>0</v>
      </c>
      <c r="BA859" s="18">
        <v>0</v>
      </c>
      <c r="BB859" s="17">
        <f t="shared" si="17"/>
        <v>10</v>
      </c>
      <c r="BD859" s="18">
        <v>0</v>
      </c>
    </row>
    <row r="860" spans="1:56" x14ac:dyDescent="0.3">
      <c r="A860" s="15">
        <v>2009</v>
      </c>
      <c r="B860" s="17" t="s">
        <v>75</v>
      </c>
      <c r="C860" s="16">
        <v>1</v>
      </c>
      <c r="D860" s="81">
        <v>21</v>
      </c>
      <c r="E860" s="15"/>
      <c r="F860" s="15" t="s">
        <v>70</v>
      </c>
      <c r="G860" s="15" t="s">
        <v>77</v>
      </c>
      <c r="H860" s="18">
        <v>0</v>
      </c>
      <c r="I860" s="18">
        <v>0</v>
      </c>
      <c r="J860" s="18">
        <v>0</v>
      </c>
      <c r="K860" s="54">
        <v>0</v>
      </c>
      <c r="L860" s="54">
        <v>0</v>
      </c>
      <c r="M860" s="18">
        <v>0</v>
      </c>
      <c r="N860" s="18">
        <v>4</v>
      </c>
      <c r="O860" s="18">
        <v>0</v>
      </c>
      <c r="P860" s="16">
        <v>0</v>
      </c>
      <c r="Q860" s="54">
        <v>0</v>
      </c>
      <c r="R860" s="18">
        <v>0</v>
      </c>
      <c r="S860" s="54">
        <v>2</v>
      </c>
      <c r="T860" s="18">
        <v>0</v>
      </c>
      <c r="U860" s="18">
        <v>0</v>
      </c>
      <c r="V860" s="18">
        <v>0</v>
      </c>
      <c r="W860" s="16">
        <v>0</v>
      </c>
      <c r="X860" s="54">
        <v>0</v>
      </c>
      <c r="Y860" s="54">
        <v>0</v>
      </c>
      <c r="Z860" s="52">
        <v>0</v>
      </c>
      <c r="AA860" s="18">
        <v>0</v>
      </c>
      <c r="AB860" s="18">
        <v>0</v>
      </c>
      <c r="AC860" s="18">
        <v>0</v>
      </c>
      <c r="AD860" s="18">
        <v>1</v>
      </c>
      <c r="AE860" s="18">
        <v>0</v>
      </c>
      <c r="AF860" s="18">
        <v>0</v>
      </c>
      <c r="AG860" s="18">
        <v>1</v>
      </c>
      <c r="AH860" s="18">
        <v>0</v>
      </c>
      <c r="AI860" s="18">
        <v>2</v>
      </c>
      <c r="AJ860" s="18">
        <v>0</v>
      </c>
      <c r="AK860" s="18">
        <v>0</v>
      </c>
      <c r="AL860" s="18"/>
      <c r="AM860" s="18">
        <v>0</v>
      </c>
      <c r="AN860" s="18">
        <v>0</v>
      </c>
      <c r="AO860" s="18">
        <v>0</v>
      </c>
      <c r="AP860" s="18">
        <v>0</v>
      </c>
      <c r="AQ860" s="18">
        <v>0</v>
      </c>
      <c r="AR860" s="18">
        <v>0</v>
      </c>
      <c r="AS860" s="18">
        <v>0</v>
      </c>
      <c r="AT860" s="10">
        <v>0</v>
      </c>
      <c r="AU860" s="16">
        <v>0</v>
      </c>
      <c r="AV860" s="56">
        <v>0</v>
      </c>
      <c r="AW860" s="18">
        <v>0</v>
      </c>
      <c r="AX860" s="16">
        <v>0</v>
      </c>
      <c r="AY860" s="18">
        <v>0</v>
      </c>
      <c r="AZ860" s="18">
        <v>0</v>
      </c>
      <c r="BA860" s="18">
        <v>0</v>
      </c>
      <c r="BB860" s="17">
        <f t="shared" si="17"/>
        <v>10</v>
      </c>
      <c r="BD860" s="18">
        <v>0</v>
      </c>
    </row>
    <row r="861" spans="1:56" x14ac:dyDescent="0.3">
      <c r="A861" s="15">
        <v>2009</v>
      </c>
      <c r="B861" s="17" t="s">
        <v>75</v>
      </c>
      <c r="C861" s="16">
        <v>1</v>
      </c>
      <c r="D861" s="81">
        <v>22</v>
      </c>
      <c r="E861" s="15"/>
      <c r="F861" s="15" t="s">
        <v>70</v>
      </c>
      <c r="G861" s="15" t="s">
        <v>77</v>
      </c>
      <c r="H861" s="18">
        <v>0</v>
      </c>
      <c r="I861" s="18">
        <v>0</v>
      </c>
      <c r="J861" s="18">
        <v>0</v>
      </c>
      <c r="K861" s="54">
        <v>0</v>
      </c>
      <c r="L861" s="54">
        <v>0</v>
      </c>
      <c r="M861" s="18">
        <v>0</v>
      </c>
      <c r="N861" s="18">
        <v>2</v>
      </c>
      <c r="O861" s="18">
        <v>2</v>
      </c>
      <c r="P861" s="16">
        <v>0</v>
      </c>
      <c r="Q861" s="54">
        <v>0</v>
      </c>
      <c r="R861" s="18">
        <v>0</v>
      </c>
      <c r="S861" s="54">
        <v>1</v>
      </c>
      <c r="T861" s="18">
        <v>0</v>
      </c>
      <c r="U861" s="18">
        <v>0</v>
      </c>
      <c r="V861" s="18">
        <v>0</v>
      </c>
      <c r="W861" s="16">
        <v>0</v>
      </c>
      <c r="X861" s="54">
        <v>0</v>
      </c>
      <c r="Y861" s="54">
        <v>0</v>
      </c>
      <c r="Z861" s="52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  <c r="AI861" s="18">
        <v>0</v>
      </c>
      <c r="AJ861" s="18">
        <v>0</v>
      </c>
      <c r="AK861" s="18">
        <v>0</v>
      </c>
      <c r="AL861" s="18"/>
      <c r="AM861" s="18">
        <v>0</v>
      </c>
      <c r="AN861" s="18">
        <v>0</v>
      </c>
      <c r="AO861" s="18">
        <v>0</v>
      </c>
      <c r="AP861" s="18">
        <v>0</v>
      </c>
      <c r="AQ861" s="18">
        <v>0</v>
      </c>
      <c r="AR861" s="18">
        <v>0</v>
      </c>
      <c r="AS861" s="18">
        <v>0</v>
      </c>
      <c r="AT861" s="10">
        <v>0</v>
      </c>
      <c r="AU861" s="16">
        <v>0</v>
      </c>
      <c r="AV861" s="56">
        <v>0</v>
      </c>
      <c r="AW861" s="18">
        <v>0</v>
      </c>
      <c r="AX861" s="16">
        <v>0</v>
      </c>
      <c r="AY861" s="18">
        <v>0</v>
      </c>
      <c r="AZ861" s="18">
        <v>0</v>
      </c>
      <c r="BA861" s="18">
        <v>0</v>
      </c>
      <c r="BB861" s="17">
        <f t="shared" si="17"/>
        <v>5</v>
      </c>
      <c r="BD861" s="18">
        <v>0</v>
      </c>
    </row>
    <row r="862" spans="1:56" x14ac:dyDescent="0.3">
      <c r="A862" s="15">
        <v>2009</v>
      </c>
      <c r="B862" s="17" t="s">
        <v>75</v>
      </c>
      <c r="C862" s="16">
        <v>1</v>
      </c>
      <c r="D862" s="81">
        <v>23</v>
      </c>
      <c r="E862" s="15"/>
      <c r="F862" s="15" t="s">
        <v>70</v>
      </c>
      <c r="G862" s="15" t="s">
        <v>77</v>
      </c>
      <c r="H862" s="18">
        <v>0</v>
      </c>
      <c r="I862" s="18">
        <v>0</v>
      </c>
      <c r="J862" s="18">
        <v>0</v>
      </c>
      <c r="K862" s="54">
        <v>0</v>
      </c>
      <c r="L862" s="54">
        <v>0</v>
      </c>
      <c r="M862" s="18">
        <v>0</v>
      </c>
      <c r="N862" s="18">
        <v>3</v>
      </c>
      <c r="O862" s="18">
        <v>0</v>
      </c>
      <c r="P862" s="16">
        <v>0</v>
      </c>
      <c r="Q862" s="54">
        <v>0</v>
      </c>
      <c r="R862" s="18">
        <v>0</v>
      </c>
      <c r="S862" s="54">
        <v>1</v>
      </c>
      <c r="T862" s="18">
        <v>0</v>
      </c>
      <c r="U862" s="18">
        <v>0</v>
      </c>
      <c r="V862" s="18">
        <v>0</v>
      </c>
      <c r="W862" s="16">
        <v>0</v>
      </c>
      <c r="X862" s="54">
        <v>0</v>
      </c>
      <c r="Y862" s="54">
        <v>0</v>
      </c>
      <c r="Z862" s="52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  <c r="AI862" s="18">
        <v>0</v>
      </c>
      <c r="AJ862" s="18">
        <v>0</v>
      </c>
      <c r="AK862" s="18">
        <v>0</v>
      </c>
      <c r="AL862" s="18"/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8">
        <v>0</v>
      </c>
      <c r="AS862" s="18">
        <v>0</v>
      </c>
      <c r="AT862" s="10">
        <v>0</v>
      </c>
      <c r="AU862" s="16">
        <v>0</v>
      </c>
      <c r="AV862" s="56">
        <v>0</v>
      </c>
      <c r="AW862" s="18">
        <v>0</v>
      </c>
      <c r="AX862" s="16">
        <v>0</v>
      </c>
      <c r="AY862" s="18">
        <v>0</v>
      </c>
      <c r="AZ862" s="18">
        <v>0</v>
      </c>
      <c r="BA862" s="18">
        <v>0</v>
      </c>
      <c r="BB862" s="17">
        <f t="shared" si="17"/>
        <v>4</v>
      </c>
      <c r="BD862" s="18">
        <v>0</v>
      </c>
    </row>
    <row r="863" spans="1:56" x14ac:dyDescent="0.3">
      <c r="A863" s="15">
        <v>2009</v>
      </c>
      <c r="B863" s="17" t="s">
        <v>75</v>
      </c>
      <c r="C863" s="16">
        <v>1</v>
      </c>
      <c r="D863" s="81">
        <v>24</v>
      </c>
      <c r="E863" s="15"/>
      <c r="F863" s="15" t="s">
        <v>70</v>
      </c>
      <c r="G863" s="15" t="s">
        <v>77</v>
      </c>
      <c r="H863" s="18">
        <v>0</v>
      </c>
      <c r="I863" s="18">
        <v>0</v>
      </c>
      <c r="J863" s="18">
        <v>0</v>
      </c>
      <c r="K863" s="54">
        <v>0</v>
      </c>
      <c r="L863" s="54">
        <v>0</v>
      </c>
      <c r="M863" s="18">
        <v>0</v>
      </c>
      <c r="N863" s="18">
        <v>7</v>
      </c>
      <c r="O863" s="18">
        <v>0</v>
      </c>
      <c r="P863" s="16">
        <v>0</v>
      </c>
      <c r="Q863" s="54">
        <v>0</v>
      </c>
      <c r="R863" s="18">
        <v>0</v>
      </c>
      <c r="S863" s="54">
        <v>2</v>
      </c>
      <c r="T863" s="18">
        <v>0</v>
      </c>
      <c r="U863" s="18">
        <v>0</v>
      </c>
      <c r="V863" s="18">
        <v>0</v>
      </c>
      <c r="W863" s="16">
        <v>0</v>
      </c>
      <c r="X863" s="54">
        <v>0</v>
      </c>
      <c r="Y863" s="54">
        <v>0</v>
      </c>
      <c r="Z863" s="52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  <c r="AI863" s="18">
        <v>0</v>
      </c>
      <c r="AJ863" s="18">
        <v>0</v>
      </c>
      <c r="AK863" s="18">
        <v>0</v>
      </c>
      <c r="AL863" s="18"/>
      <c r="AM863" s="18">
        <v>0</v>
      </c>
      <c r="AN863" s="18">
        <v>0</v>
      </c>
      <c r="AO863" s="18">
        <v>0</v>
      </c>
      <c r="AP863" s="18">
        <v>0</v>
      </c>
      <c r="AQ863" s="18">
        <v>0</v>
      </c>
      <c r="AR863" s="18">
        <v>0</v>
      </c>
      <c r="AS863" s="18">
        <v>0</v>
      </c>
      <c r="AT863" s="10">
        <v>0</v>
      </c>
      <c r="AU863" s="16">
        <v>0</v>
      </c>
      <c r="AV863" s="56">
        <v>0</v>
      </c>
      <c r="AW863" s="18">
        <v>0</v>
      </c>
      <c r="AX863" s="16">
        <v>0</v>
      </c>
      <c r="AY863" s="18">
        <v>0</v>
      </c>
      <c r="AZ863" s="18">
        <v>0</v>
      </c>
      <c r="BA863" s="18">
        <v>0</v>
      </c>
      <c r="BB863" s="17">
        <f t="shared" si="17"/>
        <v>9</v>
      </c>
      <c r="BD863" s="18">
        <v>0</v>
      </c>
    </row>
    <row r="864" spans="1:56" s="120" customFormat="1" x14ac:dyDescent="0.3">
      <c r="A864" s="142">
        <v>2009</v>
      </c>
      <c r="B864" s="146" t="s">
        <v>58</v>
      </c>
      <c r="C864" s="143">
        <v>1</v>
      </c>
      <c r="D864" s="147">
        <v>1</v>
      </c>
      <c r="F864" s="142" t="s">
        <v>70</v>
      </c>
      <c r="G864" s="142" t="s">
        <v>78</v>
      </c>
      <c r="H864" s="145">
        <v>0</v>
      </c>
      <c r="I864" s="145">
        <v>0</v>
      </c>
      <c r="J864" s="145">
        <v>0</v>
      </c>
      <c r="K864" s="145">
        <v>0</v>
      </c>
      <c r="L864" s="145">
        <v>0</v>
      </c>
      <c r="M864" s="145">
        <v>0</v>
      </c>
      <c r="N864" s="145">
        <v>1</v>
      </c>
      <c r="O864" s="145">
        <v>0</v>
      </c>
      <c r="P864" s="143">
        <v>0</v>
      </c>
      <c r="Q864" s="145">
        <v>0</v>
      </c>
      <c r="R864" s="145">
        <v>0</v>
      </c>
      <c r="S864" s="145">
        <v>1</v>
      </c>
      <c r="T864" s="145">
        <v>0</v>
      </c>
      <c r="U864" s="145">
        <v>0</v>
      </c>
      <c r="V864" s="145">
        <v>1</v>
      </c>
      <c r="W864" s="143">
        <v>0</v>
      </c>
      <c r="X864" s="145">
        <v>0</v>
      </c>
      <c r="Y864" s="145">
        <v>0</v>
      </c>
      <c r="Z864" s="135">
        <v>0</v>
      </c>
      <c r="AA864" s="145">
        <v>0</v>
      </c>
      <c r="AB864" s="145">
        <v>0</v>
      </c>
      <c r="AC864" s="145">
        <v>0</v>
      </c>
      <c r="AD864" s="145">
        <v>0</v>
      </c>
      <c r="AE864" s="145">
        <v>0</v>
      </c>
      <c r="AF864" s="145">
        <v>0</v>
      </c>
      <c r="AG864" s="145">
        <v>0</v>
      </c>
      <c r="AH864" s="145">
        <v>0</v>
      </c>
      <c r="AI864" s="145">
        <v>0</v>
      </c>
      <c r="AJ864" s="145">
        <v>0</v>
      </c>
      <c r="AK864" s="145">
        <v>0</v>
      </c>
      <c r="AL864" s="145"/>
      <c r="AM864" s="145">
        <v>0</v>
      </c>
      <c r="AN864" s="145">
        <v>0</v>
      </c>
      <c r="AO864" s="145">
        <v>0</v>
      </c>
      <c r="AP864" s="145">
        <v>0</v>
      </c>
      <c r="AQ864" s="145">
        <v>0</v>
      </c>
      <c r="AR864" s="145">
        <v>0</v>
      </c>
      <c r="AS864" s="145">
        <v>0</v>
      </c>
      <c r="AT864" s="10">
        <v>0</v>
      </c>
      <c r="AU864" s="143">
        <v>0</v>
      </c>
      <c r="AV864" s="143">
        <v>0</v>
      </c>
      <c r="AW864" s="145">
        <v>0</v>
      </c>
      <c r="AX864" s="143">
        <v>0</v>
      </c>
      <c r="AY864" s="145">
        <v>0</v>
      </c>
      <c r="AZ864" s="145">
        <v>0</v>
      </c>
      <c r="BA864" s="145">
        <v>1</v>
      </c>
      <c r="BB864" s="146">
        <f>SUM(H864:BA864)</f>
        <v>4</v>
      </c>
      <c r="BD864" s="145">
        <v>0</v>
      </c>
    </row>
    <row r="865" spans="1:56" x14ac:dyDescent="0.3">
      <c r="A865" s="15">
        <v>2009</v>
      </c>
      <c r="B865" s="17" t="s">
        <v>58</v>
      </c>
      <c r="C865" s="16">
        <v>1</v>
      </c>
      <c r="D865" s="81">
        <v>2</v>
      </c>
      <c r="F865" s="15" t="s">
        <v>70</v>
      </c>
      <c r="G865" s="15" t="s">
        <v>78</v>
      </c>
      <c r="H865" s="18">
        <v>0</v>
      </c>
      <c r="I865" s="18">
        <v>0</v>
      </c>
      <c r="J865" s="18">
        <v>0</v>
      </c>
      <c r="K865" s="54">
        <v>0</v>
      </c>
      <c r="L865" s="54">
        <v>0</v>
      </c>
      <c r="M865" s="18">
        <v>0</v>
      </c>
      <c r="N865" s="18">
        <v>0</v>
      </c>
      <c r="O865" s="18">
        <v>0</v>
      </c>
      <c r="P865" s="16">
        <v>0</v>
      </c>
      <c r="Q865" s="54">
        <v>0</v>
      </c>
      <c r="R865" s="18">
        <v>0</v>
      </c>
      <c r="S865" s="54">
        <v>0</v>
      </c>
      <c r="T865" s="18">
        <v>0</v>
      </c>
      <c r="U865" s="18">
        <v>0</v>
      </c>
      <c r="V865" s="18">
        <v>1</v>
      </c>
      <c r="W865" s="16">
        <v>0</v>
      </c>
      <c r="X865" s="54">
        <v>1</v>
      </c>
      <c r="Y865" s="54">
        <v>1</v>
      </c>
      <c r="Z865" s="52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  <c r="AI865" s="18">
        <v>0</v>
      </c>
      <c r="AJ865" s="18">
        <v>0</v>
      </c>
      <c r="AK865" s="18">
        <v>0</v>
      </c>
      <c r="AL865" s="18"/>
      <c r="AM865" s="18">
        <v>0</v>
      </c>
      <c r="AN865" s="18">
        <v>0</v>
      </c>
      <c r="AO865" s="18">
        <v>0</v>
      </c>
      <c r="AP865" s="18">
        <v>0</v>
      </c>
      <c r="AQ865" s="18">
        <v>0</v>
      </c>
      <c r="AR865" s="18">
        <v>0</v>
      </c>
      <c r="AS865" s="18">
        <v>0</v>
      </c>
      <c r="AT865" s="10">
        <v>0</v>
      </c>
      <c r="AU865" s="16">
        <v>0</v>
      </c>
      <c r="AV865" s="56">
        <v>0</v>
      </c>
      <c r="AW865" s="18">
        <v>0</v>
      </c>
      <c r="AX865" s="16">
        <v>0</v>
      </c>
      <c r="AY865" s="18">
        <v>0</v>
      </c>
      <c r="AZ865" s="18">
        <v>0</v>
      </c>
      <c r="BA865" s="18">
        <v>0</v>
      </c>
      <c r="BB865" s="17">
        <f t="shared" ref="BB865:BB886" si="18">SUM(H865:AW865)</f>
        <v>3</v>
      </c>
      <c r="BD865" s="18">
        <v>0</v>
      </c>
    </row>
    <row r="866" spans="1:56" x14ac:dyDescent="0.3">
      <c r="A866" s="15">
        <v>2009</v>
      </c>
      <c r="B866" s="17" t="s">
        <v>58</v>
      </c>
      <c r="C866" s="16">
        <v>1</v>
      </c>
      <c r="D866" s="81">
        <v>3</v>
      </c>
      <c r="F866" s="15" t="s">
        <v>70</v>
      </c>
      <c r="G866" s="15" t="s">
        <v>78</v>
      </c>
      <c r="H866" s="18">
        <v>0</v>
      </c>
      <c r="I866" s="18">
        <v>0</v>
      </c>
      <c r="J866" s="18">
        <v>0</v>
      </c>
      <c r="K866" s="54">
        <v>0</v>
      </c>
      <c r="L866" s="54">
        <v>0</v>
      </c>
      <c r="M866" s="18">
        <v>0</v>
      </c>
      <c r="N866" s="18">
        <v>0</v>
      </c>
      <c r="O866" s="18">
        <v>0</v>
      </c>
      <c r="P866" s="16">
        <v>0</v>
      </c>
      <c r="Q866" s="54">
        <v>0</v>
      </c>
      <c r="R866" s="18">
        <v>0</v>
      </c>
      <c r="S866" s="54">
        <v>1</v>
      </c>
      <c r="T866" s="18">
        <v>0</v>
      </c>
      <c r="U866" s="18">
        <v>0</v>
      </c>
      <c r="V866" s="18">
        <v>0</v>
      </c>
      <c r="W866" s="16">
        <v>0</v>
      </c>
      <c r="X866" s="54">
        <v>1</v>
      </c>
      <c r="Y866" s="54">
        <v>0</v>
      </c>
      <c r="Z866" s="52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/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0">
        <v>0</v>
      </c>
      <c r="AU866" s="16">
        <v>0</v>
      </c>
      <c r="AV866" s="56">
        <v>0</v>
      </c>
      <c r="AW866" s="18">
        <v>0</v>
      </c>
      <c r="AX866" s="16">
        <v>0</v>
      </c>
      <c r="AY866" s="18">
        <v>0</v>
      </c>
      <c r="AZ866" s="18">
        <v>0</v>
      </c>
      <c r="BA866" s="18">
        <v>0</v>
      </c>
      <c r="BB866" s="17">
        <f t="shared" si="18"/>
        <v>2</v>
      </c>
      <c r="BD866" s="18">
        <v>0</v>
      </c>
    </row>
    <row r="867" spans="1:56" x14ac:dyDescent="0.3">
      <c r="A867" s="15">
        <v>2009</v>
      </c>
      <c r="B867" s="17" t="s">
        <v>58</v>
      </c>
      <c r="C867" s="16">
        <v>1</v>
      </c>
      <c r="D867" s="81">
        <v>4</v>
      </c>
      <c r="F867" s="15" t="s">
        <v>70</v>
      </c>
      <c r="G867" s="15" t="s">
        <v>78</v>
      </c>
      <c r="H867" s="18">
        <v>0</v>
      </c>
      <c r="I867" s="18">
        <v>0</v>
      </c>
      <c r="J867" s="18">
        <v>0</v>
      </c>
      <c r="K867" s="54">
        <v>0</v>
      </c>
      <c r="L867" s="54">
        <v>0</v>
      </c>
      <c r="M867" s="18">
        <v>0</v>
      </c>
      <c r="N867" s="18">
        <v>0</v>
      </c>
      <c r="O867" s="18">
        <v>0</v>
      </c>
      <c r="P867" s="16">
        <v>0</v>
      </c>
      <c r="Q867" s="54">
        <v>0</v>
      </c>
      <c r="R867" s="18">
        <v>0</v>
      </c>
      <c r="S867" s="54">
        <v>5</v>
      </c>
      <c r="T867" s="18">
        <v>0</v>
      </c>
      <c r="U867" s="18">
        <v>0</v>
      </c>
      <c r="V867" s="18">
        <v>0</v>
      </c>
      <c r="W867" s="16">
        <v>0</v>
      </c>
      <c r="X867" s="54">
        <v>0</v>
      </c>
      <c r="Y867" s="54">
        <v>0</v>
      </c>
      <c r="Z867" s="52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3</v>
      </c>
      <c r="AH867" s="18">
        <v>0</v>
      </c>
      <c r="AI867" s="18">
        <v>0</v>
      </c>
      <c r="AJ867" s="18">
        <v>0</v>
      </c>
      <c r="AK867" s="18">
        <v>0</v>
      </c>
      <c r="AL867" s="18"/>
      <c r="AM867" s="18">
        <v>0</v>
      </c>
      <c r="AN867" s="18">
        <v>0</v>
      </c>
      <c r="AO867" s="18">
        <v>0</v>
      </c>
      <c r="AP867" s="18">
        <v>0</v>
      </c>
      <c r="AQ867" s="18">
        <v>0</v>
      </c>
      <c r="AR867" s="18">
        <v>0</v>
      </c>
      <c r="AS867" s="18">
        <v>0</v>
      </c>
      <c r="AT867" s="10">
        <v>0</v>
      </c>
      <c r="AU867" s="16">
        <v>0</v>
      </c>
      <c r="AV867" s="56">
        <v>0</v>
      </c>
      <c r="AW867" s="18">
        <v>0</v>
      </c>
      <c r="AX867" s="16">
        <v>0</v>
      </c>
      <c r="AY867" s="18">
        <v>0</v>
      </c>
      <c r="AZ867" s="18">
        <v>0</v>
      </c>
      <c r="BA867" s="18">
        <v>0</v>
      </c>
      <c r="BB867" s="17">
        <f t="shared" si="18"/>
        <v>8</v>
      </c>
      <c r="BD867" s="18">
        <v>0</v>
      </c>
    </row>
    <row r="868" spans="1:56" x14ac:dyDescent="0.3">
      <c r="A868" s="15">
        <v>2009</v>
      </c>
      <c r="B868" s="17" t="s">
        <v>58</v>
      </c>
      <c r="C868" s="16">
        <v>1</v>
      </c>
      <c r="D868" s="81">
        <v>5</v>
      </c>
      <c r="F868" s="15" t="s">
        <v>70</v>
      </c>
      <c r="G868" s="15" t="s">
        <v>78</v>
      </c>
      <c r="H868" s="18">
        <v>0</v>
      </c>
      <c r="I868" s="18">
        <v>0</v>
      </c>
      <c r="J868" s="18">
        <v>0</v>
      </c>
      <c r="K868" s="54">
        <v>0</v>
      </c>
      <c r="L868" s="54">
        <v>0</v>
      </c>
      <c r="M868" s="18">
        <v>0</v>
      </c>
      <c r="N868" s="18">
        <v>7</v>
      </c>
      <c r="O868" s="18">
        <v>0</v>
      </c>
      <c r="P868" s="16">
        <v>0</v>
      </c>
      <c r="Q868" s="54">
        <v>0</v>
      </c>
      <c r="R868" s="18">
        <v>0</v>
      </c>
      <c r="S868" s="54">
        <v>1</v>
      </c>
      <c r="T868" s="18">
        <v>0</v>
      </c>
      <c r="U868" s="18">
        <v>0</v>
      </c>
      <c r="V868" s="18">
        <v>0</v>
      </c>
      <c r="W868" s="16">
        <v>0</v>
      </c>
      <c r="X868" s="54">
        <v>0</v>
      </c>
      <c r="Y868" s="54">
        <v>0</v>
      </c>
      <c r="Z868" s="52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  <c r="AI868" s="18">
        <v>0</v>
      </c>
      <c r="AJ868" s="18">
        <v>0</v>
      </c>
      <c r="AK868" s="18">
        <v>0</v>
      </c>
      <c r="AL868" s="18"/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8">
        <v>0</v>
      </c>
      <c r="AS868" s="18">
        <v>0</v>
      </c>
      <c r="AT868" s="10">
        <v>0</v>
      </c>
      <c r="AU868" s="16">
        <v>0</v>
      </c>
      <c r="AV868" s="56">
        <v>0</v>
      </c>
      <c r="AW868" s="18">
        <v>0</v>
      </c>
      <c r="AX868" s="16">
        <v>0</v>
      </c>
      <c r="AY868" s="18">
        <v>0</v>
      </c>
      <c r="AZ868" s="18">
        <v>0</v>
      </c>
      <c r="BA868" s="18">
        <v>0</v>
      </c>
      <c r="BB868" s="17">
        <f t="shared" si="18"/>
        <v>8</v>
      </c>
      <c r="BD868" s="18">
        <v>0</v>
      </c>
    </row>
    <row r="869" spans="1:56" x14ac:dyDescent="0.3">
      <c r="A869" s="15">
        <v>2009</v>
      </c>
      <c r="B869" s="17" t="s">
        <v>58</v>
      </c>
      <c r="C869" s="16">
        <v>1</v>
      </c>
      <c r="D869" s="81">
        <v>6</v>
      </c>
      <c r="F869" s="15" t="s">
        <v>70</v>
      </c>
      <c r="G869" s="15" t="s">
        <v>78</v>
      </c>
      <c r="H869" s="18">
        <v>0</v>
      </c>
      <c r="I869" s="18">
        <v>0</v>
      </c>
      <c r="J869" s="18">
        <v>0</v>
      </c>
      <c r="K869" s="54">
        <v>0</v>
      </c>
      <c r="L869" s="54">
        <v>0</v>
      </c>
      <c r="M869" s="18">
        <v>0</v>
      </c>
      <c r="N869" s="18">
        <v>0</v>
      </c>
      <c r="O869" s="18">
        <v>0</v>
      </c>
      <c r="P869" s="16">
        <v>0</v>
      </c>
      <c r="Q869" s="54">
        <v>0</v>
      </c>
      <c r="R869" s="18">
        <v>0</v>
      </c>
      <c r="S869" s="54">
        <v>0</v>
      </c>
      <c r="T869" s="18">
        <v>0</v>
      </c>
      <c r="U869" s="18">
        <v>0</v>
      </c>
      <c r="V869" s="18">
        <v>0</v>
      </c>
      <c r="W869" s="16">
        <v>0</v>
      </c>
      <c r="X869" s="54">
        <v>4</v>
      </c>
      <c r="Y869" s="54">
        <v>1</v>
      </c>
      <c r="Z869" s="52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1</v>
      </c>
      <c r="AH869" s="18">
        <v>0</v>
      </c>
      <c r="AI869" s="18">
        <v>0</v>
      </c>
      <c r="AJ869" s="18">
        <v>0</v>
      </c>
      <c r="AK869" s="18">
        <v>0</v>
      </c>
      <c r="AL869" s="18"/>
      <c r="AM869" s="18">
        <v>0</v>
      </c>
      <c r="AN869" s="18">
        <v>0</v>
      </c>
      <c r="AO869" s="18">
        <v>0</v>
      </c>
      <c r="AP869" s="18">
        <v>0</v>
      </c>
      <c r="AQ869" s="18">
        <v>0</v>
      </c>
      <c r="AR869" s="18">
        <v>0</v>
      </c>
      <c r="AS869" s="18">
        <v>0</v>
      </c>
      <c r="AT869" s="10">
        <v>0</v>
      </c>
      <c r="AU869" s="16">
        <v>0</v>
      </c>
      <c r="AV869" s="56">
        <v>0</v>
      </c>
      <c r="AW869" s="18">
        <v>0</v>
      </c>
      <c r="AX869" s="16">
        <v>0</v>
      </c>
      <c r="AY869" s="18">
        <v>0</v>
      </c>
      <c r="AZ869" s="18">
        <v>0</v>
      </c>
      <c r="BA869" s="18">
        <v>0</v>
      </c>
      <c r="BB869" s="17">
        <f t="shared" si="18"/>
        <v>6</v>
      </c>
      <c r="BD869" s="18">
        <v>0</v>
      </c>
    </row>
    <row r="870" spans="1:56" x14ac:dyDescent="0.3">
      <c r="A870" s="15">
        <v>2009</v>
      </c>
      <c r="B870" s="17" t="s">
        <v>58</v>
      </c>
      <c r="C870" s="16">
        <v>1</v>
      </c>
      <c r="D870" s="81">
        <v>7</v>
      </c>
      <c r="F870" s="15" t="s">
        <v>70</v>
      </c>
      <c r="G870" s="15" t="s">
        <v>78</v>
      </c>
      <c r="H870" s="18">
        <v>0</v>
      </c>
      <c r="I870" s="18">
        <v>1</v>
      </c>
      <c r="J870" s="18">
        <v>0</v>
      </c>
      <c r="K870" s="54">
        <v>0</v>
      </c>
      <c r="L870" s="54">
        <v>0</v>
      </c>
      <c r="M870" s="18">
        <v>0</v>
      </c>
      <c r="N870" s="18">
        <v>0</v>
      </c>
      <c r="O870" s="18">
        <v>0</v>
      </c>
      <c r="P870" s="16">
        <v>0</v>
      </c>
      <c r="Q870" s="54">
        <v>0</v>
      </c>
      <c r="R870" s="18">
        <v>0</v>
      </c>
      <c r="S870" s="54">
        <v>1</v>
      </c>
      <c r="T870" s="18">
        <v>0</v>
      </c>
      <c r="U870" s="18">
        <v>0</v>
      </c>
      <c r="V870" s="18">
        <v>0</v>
      </c>
      <c r="W870" s="16">
        <v>0</v>
      </c>
      <c r="X870" s="54">
        <v>0</v>
      </c>
      <c r="Y870" s="54">
        <v>0</v>
      </c>
      <c r="Z870" s="52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1</v>
      </c>
      <c r="AH870" s="18">
        <v>0</v>
      </c>
      <c r="AI870" s="18">
        <v>0</v>
      </c>
      <c r="AJ870" s="18">
        <v>0</v>
      </c>
      <c r="AK870" s="18">
        <v>0</v>
      </c>
      <c r="AL870" s="18"/>
      <c r="AM870" s="18">
        <v>0</v>
      </c>
      <c r="AN870" s="18">
        <v>0</v>
      </c>
      <c r="AO870" s="18">
        <v>0</v>
      </c>
      <c r="AP870" s="18">
        <v>0</v>
      </c>
      <c r="AQ870" s="18">
        <v>0</v>
      </c>
      <c r="AR870" s="18">
        <v>0</v>
      </c>
      <c r="AS870" s="18">
        <v>0</v>
      </c>
      <c r="AT870" s="10">
        <v>0</v>
      </c>
      <c r="AU870" s="16">
        <v>0</v>
      </c>
      <c r="AV870" s="56">
        <v>0</v>
      </c>
      <c r="AW870" s="18">
        <v>0</v>
      </c>
      <c r="AX870" s="16">
        <v>0</v>
      </c>
      <c r="AY870" s="18">
        <v>0</v>
      </c>
      <c r="AZ870" s="18">
        <v>0</v>
      </c>
      <c r="BA870" s="18">
        <v>0</v>
      </c>
      <c r="BB870" s="17">
        <f t="shared" si="18"/>
        <v>3</v>
      </c>
      <c r="BD870" s="18">
        <v>0</v>
      </c>
    </row>
    <row r="871" spans="1:56" x14ac:dyDescent="0.3">
      <c r="A871" s="15">
        <v>2009</v>
      </c>
      <c r="B871" s="17" t="s">
        <v>58</v>
      </c>
      <c r="C871" s="16">
        <v>1</v>
      </c>
      <c r="D871" s="81">
        <v>8</v>
      </c>
      <c r="F871" s="15" t="s">
        <v>70</v>
      </c>
      <c r="G871" s="15" t="s">
        <v>78</v>
      </c>
      <c r="H871" s="18">
        <v>0</v>
      </c>
      <c r="I871" s="18">
        <v>0</v>
      </c>
      <c r="J871" s="18">
        <v>0</v>
      </c>
      <c r="K871" s="54">
        <v>0</v>
      </c>
      <c r="L871" s="54">
        <v>0</v>
      </c>
      <c r="M871" s="18">
        <v>0</v>
      </c>
      <c r="N871" s="18">
        <v>3</v>
      </c>
      <c r="O871" s="18">
        <v>0</v>
      </c>
      <c r="P871" s="16">
        <v>0</v>
      </c>
      <c r="Q871" s="54">
        <v>0</v>
      </c>
      <c r="R871" s="18">
        <v>0</v>
      </c>
      <c r="S871" s="54">
        <v>2</v>
      </c>
      <c r="T871" s="18">
        <v>0</v>
      </c>
      <c r="U871" s="18">
        <v>0</v>
      </c>
      <c r="V871" s="18">
        <v>1</v>
      </c>
      <c r="W871" s="16">
        <v>0</v>
      </c>
      <c r="X871" s="54">
        <v>0</v>
      </c>
      <c r="Y871" s="54">
        <v>0</v>
      </c>
      <c r="Z871" s="52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  <c r="AI871" s="18">
        <v>0</v>
      </c>
      <c r="AJ871" s="18">
        <v>0</v>
      </c>
      <c r="AK871" s="18">
        <v>0</v>
      </c>
      <c r="AL871" s="18"/>
      <c r="AM871" s="18">
        <v>0</v>
      </c>
      <c r="AN871" s="18">
        <v>0</v>
      </c>
      <c r="AO871" s="18">
        <v>0</v>
      </c>
      <c r="AP871" s="18">
        <v>0</v>
      </c>
      <c r="AQ871" s="18">
        <v>0</v>
      </c>
      <c r="AR871" s="18">
        <v>0</v>
      </c>
      <c r="AS871" s="18">
        <v>0</v>
      </c>
      <c r="AT871" s="10">
        <v>0</v>
      </c>
      <c r="AU871" s="16">
        <v>0</v>
      </c>
      <c r="AV871" s="56">
        <v>0</v>
      </c>
      <c r="AW871" s="18">
        <v>0</v>
      </c>
      <c r="AX871" s="16">
        <v>0</v>
      </c>
      <c r="AY871" s="18">
        <v>0</v>
      </c>
      <c r="AZ871" s="18">
        <v>0</v>
      </c>
      <c r="BA871" s="18">
        <v>0</v>
      </c>
      <c r="BB871" s="17">
        <f t="shared" si="18"/>
        <v>6</v>
      </c>
      <c r="BD871" s="18">
        <v>0</v>
      </c>
    </row>
    <row r="872" spans="1:56" x14ac:dyDescent="0.3">
      <c r="A872" s="15">
        <v>2009</v>
      </c>
      <c r="B872" s="17" t="s">
        <v>58</v>
      </c>
      <c r="C872" s="16">
        <v>1</v>
      </c>
      <c r="D872" s="81">
        <v>9</v>
      </c>
      <c r="F872" s="15" t="s">
        <v>70</v>
      </c>
      <c r="G872" s="15" t="s">
        <v>78</v>
      </c>
      <c r="H872" s="18">
        <v>0</v>
      </c>
      <c r="I872" s="18">
        <v>0</v>
      </c>
      <c r="J872" s="18">
        <v>0</v>
      </c>
      <c r="K872" s="54">
        <v>0</v>
      </c>
      <c r="L872" s="54">
        <v>0</v>
      </c>
      <c r="M872" s="18">
        <v>0</v>
      </c>
      <c r="N872" s="18">
        <v>0</v>
      </c>
      <c r="O872" s="18">
        <v>1</v>
      </c>
      <c r="P872" s="16">
        <v>0</v>
      </c>
      <c r="Q872" s="54">
        <v>3</v>
      </c>
      <c r="R872" s="18">
        <v>0</v>
      </c>
      <c r="S872" s="54">
        <v>1</v>
      </c>
      <c r="T872" s="18">
        <v>0</v>
      </c>
      <c r="U872" s="18">
        <v>0</v>
      </c>
      <c r="V872" s="18">
        <v>0</v>
      </c>
      <c r="W872" s="16">
        <v>0</v>
      </c>
      <c r="X872" s="54">
        <v>0</v>
      </c>
      <c r="Y872" s="54">
        <v>0</v>
      </c>
      <c r="Z872" s="52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  <c r="AI872" s="18">
        <v>0</v>
      </c>
      <c r="AJ872" s="18">
        <v>0</v>
      </c>
      <c r="AK872" s="18">
        <v>0</v>
      </c>
      <c r="AL872" s="18"/>
      <c r="AM872" s="18">
        <v>0</v>
      </c>
      <c r="AN872" s="18">
        <v>0</v>
      </c>
      <c r="AO872" s="18">
        <v>0</v>
      </c>
      <c r="AP872" s="18">
        <v>0</v>
      </c>
      <c r="AQ872" s="18">
        <v>0</v>
      </c>
      <c r="AR872" s="18">
        <v>0</v>
      </c>
      <c r="AS872" s="18">
        <v>0</v>
      </c>
      <c r="AT872" s="10">
        <v>0</v>
      </c>
      <c r="AU872" s="16">
        <v>0</v>
      </c>
      <c r="AV872" s="56">
        <v>0</v>
      </c>
      <c r="AW872" s="18">
        <v>0</v>
      </c>
      <c r="AX872" s="16">
        <v>0</v>
      </c>
      <c r="AY872" s="18">
        <v>0</v>
      </c>
      <c r="AZ872" s="18">
        <v>0</v>
      </c>
      <c r="BA872" s="18">
        <v>0</v>
      </c>
      <c r="BB872" s="17">
        <f t="shared" si="18"/>
        <v>5</v>
      </c>
      <c r="BD872" s="18">
        <v>0</v>
      </c>
    </row>
    <row r="873" spans="1:56" x14ac:dyDescent="0.3">
      <c r="A873" s="15">
        <v>2009</v>
      </c>
      <c r="B873" s="17" t="s">
        <v>58</v>
      </c>
      <c r="C873" s="16">
        <v>1</v>
      </c>
      <c r="D873" s="81">
        <v>10</v>
      </c>
      <c r="F873" s="15" t="s">
        <v>70</v>
      </c>
      <c r="G873" s="15" t="s">
        <v>78</v>
      </c>
      <c r="H873" s="18">
        <v>0</v>
      </c>
      <c r="I873" s="18">
        <v>0</v>
      </c>
      <c r="J873" s="18">
        <v>0</v>
      </c>
      <c r="K873" s="54">
        <v>0</v>
      </c>
      <c r="L873" s="54">
        <v>0</v>
      </c>
      <c r="M873" s="18">
        <v>0</v>
      </c>
      <c r="N873" s="18">
        <v>3</v>
      </c>
      <c r="O873" s="18">
        <v>0</v>
      </c>
      <c r="P873" s="16">
        <v>0</v>
      </c>
      <c r="Q873" s="54">
        <v>0</v>
      </c>
      <c r="R873" s="18">
        <v>0</v>
      </c>
      <c r="S873" s="54">
        <v>0</v>
      </c>
      <c r="T873" s="18">
        <v>0</v>
      </c>
      <c r="U873" s="18">
        <v>0</v>
      </c>
      <c r="V873" s="18">
        <v>0</v>
      </c>
      <c r="W873" s="16">
        <v>0</v>
      </c>
      <c r="X873" s="54">
        <v>1</v>
      </c>
      <c r="Y873" s="54">
        <v>0</v>
      </c>
      <c r="Z873" s="52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  <c r="AI873" s="18">
        <v>0</v>
      </c>
      <c r="AJ873" s="18">
        <v>0</v>
      </c>
      <c r="AK873" s="18">
        <v>0</v>
      </c>
      <c r="AL873" s="18"/>
      <c r="AM873" s="18">
        <v>0</v>
      </c>
      <c r="AN873" s="18">
        <v>0</v>
      </c>
      <c r="AO873" s="18">
        <v>0</v>
      </c>
      <c r="AP873" s="18">
        <v>0</v>
      </c>
      <c r="AQ873" s="18">
        <v>0</v>
      </c>
      <c r="AR873" s="18">
        <v>0</v>
      </c>
      <c r="AS873" s="18">
        <v>0</v>
      </c>
      <c r="AT873" s="10">
        <v>0</v>
      </c>
      <c r="AU873" s="16">
        <v>0</v>
      </c>
      <c r="AV873" s="56">
        <v>0</v>
      </c>
      <c r="AW873" s="18">
        <v>0</v>
      </c>
      <c r="AX873" s="16">
        <v>0</v>
      </c>
      <c r="AY873" s="18">
        <v>0</v>
      </c>
      <c r="AZ873" s="18">
        <v>0</v>
      </c>
      <c r="BA873" s="18">
        <v>0</v>
      </c>
      <c r="BB873" s="17">
        <f t="shared" si="18"/>
        <v>4</v>
      </c>
      <c r="BD873" s="18">
        <v>0</v>
      </c>
    </row>
    <row r="874" spans="1:56" x14ac:dyDescent="0.3">
      <c r="A874" s="15">
        <v>2009</v>
      </c>
      <c r="B874" s="17" t="s">
        <v>58</v>
      </c>
      <c r="C874" s="16">
        <v>1</v>
      </c>
      <c r="D874" s="81">
        <v>11</v>
      </c>
      <c r="F874" s="15" t="s">
        <v>70</v>
      </c>
      <c r="G874" s="15" t="s">
        <v>78</v>
      </c>
      <c r="H874" s="18">
        <v>3</v>
      </c>
      <c r="I874" s="18">
        <v>0</v>
      </c>
      <c r="J874" s="18">
        <v>0</v>
      </c>
      <c r="K874" s="54">
        <v>0</v>
      </c>
      <c r="L874" s="54">
        <v>0</v>
      </c>
      <c r="M874" s="18">
        <v>0</v>
      </c>
      <c r="N874" s="18">
        <v>2</v>
      </c>
      <c r="O874" s="18">
        <v>0</v>
      </c>
      <c r="P874" s="16">
        <v>0</v>
      </c>
      <c r="Q874" s="54">
        <v>0</v>
      </c>
      <c r="R874" s="18">
        <v>0</v>
      </c>
      <c r="S874" s="54">
        <v>1</v>
      </c>
      <c r="T874" s="18">
        <v>0</v>
      </c>
      <c r="U874" s="18">
        <v>0</v>
      </c>
      <c r="V874" s="18">
        <v>0</v>
      </c>
      <c r="W874" s="16">
        <v>0</v>
      </c>
      <c r="X874" s="54">
        <v>1</v>
      </c>
      <c r="Y874" s="54">
        <v>1</v>
      </c>
      <c r="Z874" s="52">
        <v>3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  <c r="AI874" s="18">
        <v>0</v>
      </c>
      <c r="AJ874" s="18">
        <v>0</v>
      </c>
      <c r="AK874" s="18">
        <v>0</v>
      </c>
      <c r="AL874" s="18"/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8">
        <v>0</v>
      </c>
      <c r="AS874" s="18">
        <v>0</v>
      </c>
      <c r="AT874" s="10">
        <v>0</v>
      </c>
      <c r="AU874" s="16">
        <v>0</v>
      </c>
      <c r="AV874" s="56">
        <v>0</v>
      </c>
      <c r="AW874" s="18">
        <v>0</v>
      </c>
      <c r="AX874" s="16">
        <v>0</v>
      </c>
      <c r="AY874" s="18">
        <v>0</v>
      </c>
      <c r="AZ874" s="18">
        <v>0</v>
      </c>
      <c r="BA874" s="18">
        <v>0</v>
      </c>
      <c r="BB874" s="17">
        <f t="shared" si="18"/>
        <v>11</v>
      </c>
      <c r="BD874" s="18">
        <v>0</v>
      </c>
    </row>
    <row r="875" spans="1:56" x14ac:dyDescent="0.3">
      <c r="A875" s="15">
        <v>2009</v>
      </c>
      <c r="B875" s="17" t="s">
        <v>58</v>
      </c>
      <c r="C875" s="16">
        <v>1</v>
      </c>
      <c r="D875" s="81">
        <v>12</v>
      </c>
      <c r="F875" s="15" t="s">
        <v>70</v>
      </c>
      <c r="G875" s="15" t="s">
        <v>78</v>
      </c>
      <c r="H875" s="18">
        <v>0</v>
      </c>
      <c r="I875" s="18">
        <v>0</v>
      </c>
      <c r="J875" s="18">
        <v>0</v>
      </c>
      <c r="K875" s="54">
        <v>0</v>
      </c>
      <c r="L875" s="54">
        <v>1</v>
      </c>
      <c r="M875" s="18">
        <v>0</v>
      </c>
      <c r="N875" s="18">
        <v>1</v>
      </c>
      <c r="O875" s="18">
        <v>0</v>
      </c>
      <c r="P875" s="16">
        <v>0</v>
      </c>
      <c r="Q875" s="54">
        <v>0</v>
      </c>
      <c r="R875" s="18">
        <v>0</v>
      </c>
      <c r="S875" s="54">
        <v>4</v>
      </c>
      <c r="T875" s="18">
        <v>0</v>
      </c>
      <c r="U875" s="18">
        <v>0</v>
      </c>
      <c r="V875" s="18">
        <v>0</v>
      </c>
      <c r="W875" s="16">
        <v>0</v>
      </c>
      <c r="X875" s="54">
        <v>2</v>
      </c>
      <c r="Y875" s="54">
        <v>1</v>
      </c>
      <c r="Z875" s="52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8"/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  <c r="AT875" s="10">
        <v>0</v>
      </c>
      <c r="AU875" s="16">
        <v>0</v>
      </c>
      <c r="AV875" s="56">
        <v>0</v>
      </c>
      <c r="AW875" s="18">
        <v>0</v>
      </c>
      <c r="AX875" s="16">
        <v>0</v>
      </c>
      <c r="AY875" s="18">
        <v>0</v>
      </c>
      <c r="AZ875" s="18">
        <v>0</v>
      </c>
      <c r="BA875" s="18">
        <v>1</v>
      </c>
      <c r="BB875" s="17">
        <f t="shared" si="18"/>
        <v>9</v>
      </c>
      <c r="BD875" s="18">
        <v>0</v>
      </c>
    </row>
    <row r="876" spans="1:56" x14ac:dyDescent="0.3">
      <c r="A876" s="15">
        <v>2009</v>
      </c>
      <c r="B876" s="17" t="s">
        <v>58</v>
      </c>
      <c r="C876" s="16">
        <v>1</v>
      </c>
      <c r="D876" s="81">
        <v>13</v>
      </c>
      <c r="F876" s="15" t="s">
        <v>70</v>
      </c>
      <c r="G876" s="15" t="s">
        <v>78</v>
      </c>
      <c r="H876" s="18">
        <v>0</v>
      </c>
      <c r="I876" s="18">
        <v>0</v>
      </c>
      <c r="J876" s="18">
        <v>0</v>
      </c>
      <c r="K876" s="54">
        <v>0</v>
      </c>
      <c r="L876" s="54">
        <v>0</v>
      </c>
      <c r="M876" s="18">
        <v>0</v>
      </c>
      <c r="N876" s="18">
        <v>0</v>
      </c>
      <c r="O876" s="18">
        <v>1</v>
      </c>
      <c r="P876" s="16">
        <v>0</v>
      </c>
      <c r="Q876" s="54">
        <v>1</v>
      </c>
      <c r="R876" s="18">
        <v>0</v>
      </c>
      <c r="S876" s="54">
        <v>7</v>
      </c>
      <c r="T876" s="18">
        <v>0</v>
      </c>
      <c r="U876" s="18">
        <v>0</v>
      </c>
      <c r="V876" s="18">
        <v>0</v>
      </c>
      <c r="W876" s="16">
        <v>0</v>
      </c>
      <c r="X876" s="54">
        <v>11</v>
      </c>
      <c r="Y876" s="54">
        <v>4</v>
      </c>
      <c r="Z876" s="52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  <c r="AI876" s="18">
        <v>0</v>
      </c>
      <c r="AJ876" s="18">
        <v>0</v>
      </c>
      <c r="AK876" s="18">
        <v>1</v>
      </c>
      <c r="AL876" s="18"/>
      <c r="AM876" s="18">
        <v>0</v>
      </c>
      <c r="AN876" s="18">
        <v>0</v>
      </c>
      <c r="AO876" s="18">
        <v>0</v>
      </c>
      <c r="AP876" s="18">
        <v>0</v>
      </c>
      <c r="AQ876" s="18">
        <v>0</v>
      </c>
      <c r="AR876" s="18">
        <v>0</v>
      </c>
      <c r="AS876" s="18">
        <v>0</v>
      </c>
      <c r="AT876" s="10">
        <v>0</v>
      </c>
      <c r="AU876" s="16">
        <v>0</v>
      </c>
      <c r="AV876" s="56">
        <v>0</v>
      </c>
      <c r="AW876" s="18">
        <v>0</v>
      </c>
      <c r="AX876" s="16">
        <v>0</v>
      </c>
      <c r="AY876" s="18">
        <v>0</v>
      </c>
      <c r="AZ876" s="18">
        <v>0</v>
      </c>
      <c r="BA876" s="18">
        <v>0</v>
      </c>
      <c r="BB876" s="17">
        <f t="shared" si="18"/>
        <v>25</v>
      </c>
      <c r="BD876" s="18">
        <v>0</v>
      </c>
    </row>
    <row r="877" spans="1:56" x14ac:dyDescent="0.3">
      <c r="A877" s="15">
        <v>2009</v>
      </c>
      <c r="B877" s="17" t="s">
        <v>58</v>
      </c>
      <c r="C877" s="16">
        <v>1</v>
      </c>
      <c r="D877" s="81">
        <v>14</v>
      </c>
      <c r="F877" s="15" t="s">
        <v>70</v>
      </c>
      <c r="G877" s="15" t="s">
        <v>78</v>
      </c>
      <c r="H877" s="18">
        <v>0</v>
      </c>
      <c r="I877" s="18">
        <v>0</v>
      </c>
      <c r="J877" s="18">
        <v>0</v>
      </c>
      <c r="K877" s="54">
        <v>0</v>
      </c>
      <c r="L877" s="54">
        <v>0</v>
      </c>
      <c r="M877" s="18">
        <v>0</v>
      </c>
      <c r="N877" s="18">
        <v>0</v>
      </c>
      <c r="O877" s="18">
        <v>0</v>
      </c>
      <c r="P877" s="16">
        <v>0</v>
      </c>
      <c r="Q877" s="54">
        <v>0</v>
      </c>
      <c r="R877" s="18">
        <v>0</v>
      </c>
      <c r="S877" s="54">
        <v>0</v>
      </c>
      <c r="T877" s="18">
        <v>0</v>
      </c>
      <c r="U877" s="18">
        <v>0</v>
      </c>
      <c r="V877" s="18">
        <v>0</v>
      </c>
      <c r="W877" s="16">
        <v>0</v>
      </c>
      <c r="X877" s="54">
        <v>1</v>
      </c>
      <c r="Y877" s="54">
        <v>2</v>
      </c>
      <c r="Z877" s="52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  <c r="AI877" s="18">
        <v>0</v>
      </c>
      <c r="AJ877" s="18">
        <v>0</v>
      </c>
      <c r="AK877" s="18">
        <v>0</v>
      </c>
      <c r="AL877" s="18"/>
      <c r="AM877" s="18">
        <v>0</v>
      </c>
      <c r="AN877" s="18">
        <v>0</v>
      </c>
      <c r="AO877" s="18">
        <v>0</v>
      </c>
      <c r="AP877" s="18">
        <v>0</v>
      </c>
      <c r="AQ877" s="18">
        <v>0</v>
      </c>
      <c r="AR877" s="18">
        <v>0</v>
      </c>
      <c r="AS877" s="18">
        <v>0</v>
      </c>
      <c r="AT877" s="10">
        <v>0</v>
      </c>
      <c r="AU877" s="16">
        <v>0</v>
      </c>
      <c r="AV877" s="56">
        <v>0</v>
      </c>
      <c r="AW877" s="18">
        <v>0</v>
      </c>
      <c r="AX877" s="16">
        <v>0</v>
      </c>
      <c r="AY877" s="18">
        <v>0</v>
      </c>
      <c r="AZ877" s="18">
        <v>0</v>
      </c>
      <c r="BA877" s="18">
        <v>0</v>
      </c>
      <c r="BB877" s="17">
        <f t="shared" si="18"/>
        <v>3</v>
      </c>
      <c r="BD877" s="18">
        <v>0</v>
      </c>
    </row>
    <row r="878" spans="1:56" x14ac:dyDescent="0.3">
      <c r="A878" s="15">
        <v>2009</v>
      </c>
      <c r="B878" s="17" t="s">
        <v>58</v>
      </c>
      <c r="C878" s="16">
        <v>1</v>
      </c>
      <c r="D878" s="81">
        <v>15</v>
      </c>
      <c r="F878" s="15" t="s">
        <v>70</v>
      </c>
      <c r="G878" s="15" t="s">
        <v>78</v>
      </c>
      <c r="H878" s="18">
        <v>0</v>
      </c>
      <c r="I878" s="18">
        <v>0</v>
      </c>
      <c r="J878" s="18">
        <v>0</v>
      </c>
      <c r="K878" s="54">
        <v>0</v>
      </c>
      <c r="L878" s="54">
        <v>0</v>
      </c>
      <c r="M878" s="18">
        <v>0</v>
      </c>
      <c r="N878" s="18">
        <v>1</v>
      </c>
      <c r="O878" s="18">
        <v>0</v>
      </c>
      <c r="P878" s="16">
        <v>0</v>
      </c>
      <c r="Q878" s="54">
        <v>0</v>
      </c>
      <c r="R878" s="18">
        <v>0</v>
      </c>
      <c r="S878" s="54">
        <v>0</v>
      </c>
      <c r="T878" s="18">
        <v>0</v>
      </c>
      <c r="U878" s="18">
        <v>0</v>
      </c>
      <c r="V878" s="18">
        <v>0</v>
      </c>
      <c r="W878" s="16">
        <v>0</v>
      </c>
      <c r="X878" s="54">
        <v>0</v>
      </c>
      <c r="Y878" s="54">
        <v>0</v>
      </c>
      <c r="Z878" s="52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8"/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8">
        <v>0</v>
      </c>
      <c r="AS878" s="18">
        <v>0</v>
      </c>
      <c r="AT878" s="10">
        <v>0</v>
      </c>
      <c r="AU878" s="16">
        <v>0</v>
      </c>
      <c r="AV878" s="56">
        <v>0</v>
      </c>
      <c r="AW878" s="18">
        <v>0</v>
      </c>
      <c r="AX878" s="16">
        <v>0</v>
      </c>
      <c r="AY878" s="18">
        <v>0</v>
      </c>
      <c r="AZ878" s="18">
        <v>0</v>
      </c>
      <c r="BA878" s="18">
        <v>0</v>
      </c>
      <c r="BB878" s="17">
        <f t="shared" si="18"/>
        <v>1</v>
      </c>
      <c r="BD878" s="18">
        <v>0</v>
      </c>
    </row>
    <row r="879" spans="1:56" x14ac:dyDescent="0.3">
      <c r="A879" s="15">
        <v>2009</v>
      </c>
      <c r="B879" s="17" t="s">
        <v>58</v>
      </c>
      <c r="C879" s="16">
        <v>1</v>
      </c>
      <c r="D879" s="81">
        <v>16</v>
      </c>
      <c r="F879" s="15" t="s">
        <v>70</v>
      </c>
      <c r="G879" s="15" t="s">
        <v>78</v>
      </c>
      <c r="H879" s="18">
        <v>0</v>
      </c>
      <c r="I879" s="18">
        <v>0</v>
      </c>
      <c r="J879" s="18">
        <v>0</v>
      </c>
      <c r="K879" s="54">
        <v>0</v>
      </c>
      <c r="L879" s="54">
        <v>0</v>
      </c>
      <c r="M879" s="18">
        <v>0</v>
      </c>
      <c r="N879" s="18">
        <v>0</v>
      </c>
      <c r="O879" s="18">
        <v>0</v>
      </c>
      <c r="P879" s="16">
        <v>0</v>
      </c>
      <c r="Q879" s="54">
        <v>0</v>
      </c>
      <c r="R879" s="18">
        <v>0</v>
      </c>
      <c r="S879" s="54">
        <v>0</v>
      </c>
      <c r="T879" s="18">
        <v>0</v>
      </c>
      <c r="U879" s="18">
        <v>0</v>
      </c>
      <c r="V879" s="18">
        <v>0</v>
      </c>
      <c r="W879" s="16">
        <v>0</v>
      </c>
      <c r="X879" s="54">
        <v>0</v>
      </c>
      <c r="Y879" s="54">
        <v>0</v>
      </c>
      <c r="Z879" s="52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  <c r="AI879" s="18">
        <v>0</v>
      </c>
      <c r="AJ879" s="18">
        <v>0</v>
      </c>
      <c r="AK879" s="18">
        <v>0</v>
      </c>
      <c r="AL879" s="18"/>
      <c r="AM879" s="18">
        <v>0</v>
      </c>
      <c r="AN879" s="18">
        <v>0</v>
      </c>
      <c r="AO879" s="18">
        <v>0</v>
      </c>
      <c r="AP879" s="18">
        <v>0</v>
      </c>
      <c r="AQ879" s="18">
        <v>0</v>
      </c>
      <c r="AR879" s="18">
        <v>0</v>
      </c>
      <c r="AS879" s="18">
        <v>0</v>
      </c>
      <c r="AT879" s="10">
        <v>0</v>
      </c>
      <c r="AU879" s="16">
        <v>0</v>
      </c>
      <c r="AV879" s="56">
        <v>0</v>
      </c>
      <c r="AW879" s="18">
        <v>0</v>
      </c>
      <c r="AX879" s="16">
        <v>0</v>
      </c>
      <c r="AY879" s="18">
        <v>0</v>
      </c>
      <c r="AZ879" s="18">
        <v>0</v>
      </c>
      <c r="BA879" s="18">
        <v>0</v>
      </c>
      <c r="BB879" s="17">
        <f t="shared" si="18"/>
        <v>0</v>
      </c>
      <c r="BD879" s="18">
        <v>0</v>
      </c>
    </row>
    <row r="880" spans="1:56" x14ac:dyDescent="0.3">
      <c r="A880" s="15">
        <v>2009</v>
      </c>
      <c r="B880" s="17" t="s">
        <v>58</v>
      </c>
      <c r="C880" s="16">
        <v>1</v>
      </c>
      <c r="D880" s="81">
        <v>17</v>
      </c>
      <c r="F880" s="15" t="s">
        <v>70</v>
      </c>
      <c r="G880" s="15" t="s">
        <v>78</v>
      </c>
      <c r="H880" s="18">
        <v>0</v>
      </c>
      <c r="I880" s="18">
        <v>0</v>
      </c>
      <c r="J880" s="18">
        <v>0</v>
      </c>
      <c r="K880" s="54">
        <v>0</v>
      </c>
      <c r="L880" s="54">
        <v>0</v>
      </c>
      <c r="M880" s="18">
        <v>0</v>
      </c>
      <c r="N880" s="18">
        <v>0</v>
      </c>
      <c r="O880" s="18">
        <v>0</v>
      </c>
      <c r="P880" s="16">
        <v>0</v>
      </c>
      <c r="Q880" s="54">
        <v>0</v>
      </c>
      <c r="R880" s="18">
        <v>0</v>
      </c>
      <c r="S880" s="54">
        <v>5</v>
      </c>
      <c r="T880" s="18">
        <v>0</v>
      </c>
      <c r="U880" s="18">
        <v>0</v>
      </c>
      <c r="V880" s="18">
        <v>0</v>
      </c>
      <c r="W880" s="16">
        <v>0</v>
      </c>
      <c r="X880" s="54">
        <v>0</v>
      </c>
      <c r="Y880" s="54">
        <v>0</v>
      </c>
      <c r="Z880" s="52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  <c r="AI880" s="18">
        <v>0</v>
      </c>
      <c r="AJ880" s="18">
        <v>0</v>
      </c>
      <c r="AK880" s="18">
        <v>0</v>
      </c>
      <c r="AL880" s="18"/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8">
        <v>0</v>
      </c>
      <c r="AS880" s="18">
        <v>0</v>
      </c>
      <c r="AT880" s="10">
        <v>0</v>
      </c>
      <c r="AU880" s="16">
        <v>0</v>
      </c>
      <c r="AV880" s="56">
        <v>0</v>
      </c>
      <c r="AW880" s="18">
        <v>0</v>
      </c>
      <c r="AX880" s="16">
        <v>0</v>
      </c>
      <c r="AY880" s="18">
        <v>0</v>
      </c>
      <c r="AZ880" s="18">
        <v>0</v>
      </c>
      <c r="BA880" s="18">
        <v>0</v>
      </c>
      <c r="BB880" s="17">
        <f t="shared" si="18"/>
        <v>5</v>
      </c>
      <c r="BD880" s="18">
        <v>0</v>
      </c>
    </row>
    <row r="881" spans="1:56" x14ac:dyDescent="0.3">
      <c r="A881" s="15">
        <v>2009</v>
      </c>
      <c r="B881" s="17" t="s">
        <v>58</v>
      </c>
      <c r="C881" s="16">
        <v>1</v>
      </c>
      <c r="D881" s="81">
        <v>18</v>
      </c>
      <c r="F881" s="15" t="s">
        <v>70</v>
      </c>
      <c r="G881" s="15" t="s">
        <v>78</v>
      </c>
      <c r="H881" s="18">
        <v>0</v>
      </c>
      <c r="I881" s="18">
        <v>0</v>
      </c>
      <c r="J881" s="18">
        <v>0</v>
      </c>
      <c r="K881" s="54">
        <v>0</v>
      </c>
      <c r="L881" s="54">
        <v>0</v>
      </c>
      <c r="M881" s="18">
        <v>0</v>
      </c>
      <c r="N881" s="18">
        <v>0</v>
      </c>
      <c r="O881" s="18">
        <v>0</v>
      </c>
      <c r="P881" s="16">
        <v>0</v>
      </c>
      <c r="Q881" s="54">
        <v>0</v>
      </c>
      <c r="R881" s="18">
        <v>0</v>
      </c>
      <c r="S881" s="54">
        <v>4</v>
      </c>
      <c r="T881" s="18">
        <v>0</v>
      </c>
      <c r="U881" s="18">
        <v>0</v>
      </c>
      <c r="V881" s="18">
        <v>0</v>
      </c>
      <c r="W881" s="16">
        <v>0</v>
      </c>
      <c r="X881" s="54">
        <v>0</v>
      </c>
      <c r="Y881" s="54">
        <v>1</v>
      </c>
      <c r="Z881" s="52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  <c r="AI881" s="18">
        <v>0</v>
      </c>
      <c r="AJ881" s="18">
        <v>0</v>
      </c>
      <c r="AK881" s="18">
        <v>0</v>
      </c>
      <c r="AL881" s="18"/>
      <c r="AM881" s="18">
        <v>0</v>
      </c>
      <c r="AN881" s="18">
        <v>0</v>
      </c>
      <c r="AO881" s="18">
        <v>0</v>
      </c>
      <c r="AP881" s="18">
        <v>0</v>
      </c>
      <c r="AQ881" s="18">
        <v>0</v>
      </c>
      <c r="AR881" s="18">
        <v>0</v>
      </c>
      <c r="AS881" s="18">
        <v>0</v>
      </c>
      <c r="AT881" s="10">
        <v>0</v>
      </c>
      <c r="AU881" s="16">
        <v>0</v>
      </c>
      <c r="AV881" s="56">
        <v>0</v>
      </c>
      <c r="AW881" s="18">
        <v>0</v>
      </c>
      <c r="AX881" s="16">
        <v>0</v>
      </c>
      <c r="AY881" s="18">
        <v>0</v>
      </c>
      <c r="AZ881" s="18">
        <v>0</v>
      </c>
      <c r="BA881" s="18">
        <v>0</v>
      </c>
      <c r="BB881" s="17">
        <f t="shared" si="18"/>
        <v>5</v>
      </c>
      <c r="BD881" s="18">
        <v>0</v>
      </c>
    </row>
    <row r="882" spans="1:56" x14ac:dyDescent="0.3">
      <c r="A882" s="15">
        <v>2009</v>
      </c>
      <c r="B882" s="17" t="s">
        <v>58</v>
      </c>
      <c r="C882" s="16">
        <v>1</v>
      </c>
      <c r="D882" s="81">
        <v>19</v>
      </c>
      <c r="F882" s="15" t="s">
        <v>70</v>
      </c>
      <c r="G882" s="15" t="s">
        <v>78</v>
      </c>
      <c r="H882" s="18">
        <v>0</v>
      </c>
      <c r="I882" s="18">
        <v>0</v>
      </c>
      <c r="J882" s="18">
        <v>0</v>
      </c>
      <c r="K882" s="54">
        <v>0</v>
      </c>
      <c r="L882" s="54">
        <v>0</v>
      </c>
      <c r="M882" s="18">
        <v>0</v>
      </c>
      <c r="N882" s="18">
        <v>0</v>
      </c>
      <c r="O882" s="18">
        <v>0</v>
      </c>
      <c r="P882" s="16">
        <v>0</v>
      </c>
      <c r="Q882" s="54">
        <v>0</v>
      </c>
      <c r="R882" s="18">
        <v>0</v>
      </c>
      <c r="S882" s="54">
        <v>1</v>
      </c>
      <c r="T882" s="18">
        <v>0</v>
      </c>
      <c r="U882" s="18">
        <v>0</v>
      </c>
      <c r="V882" s="18">
        <v>0</v>
      </c>
      <c r="W882" s="16">
        <v>0</v>
      </c>
      <c r="X882" s="54">
        <v>0</v>
      </c>
      <c r="Y882" s="54">
        <v>0</v>
      </c>
      <c r="Z882" s="52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  <c r="AI882" s="18">
        <v>0</v>
      </c>
      <c r="AJ882" s="18">
        <v>0</v>
      </c>
      <c r="AK882" s="18">
        <v>0</v>
      </c>
      <c r="AL882" s="18"/>
      <c r="AM882" s="18">
        <v>0</v>
      </c>
      <c r="AN882" s="18">
        <v>0</v>
      </c>
      <c r="AO882" s="18">
        <v>0</v>
      </c>
      <c r="AP882" s="18">
        <v>0</v>
      </c>
      <c r="AQ882" s="18">
        <v>0</v>
      </c>
      <c r="AR882" s="18">
        <v>0</v>
      </c>
      <c r="AS882" s="18">
        <v>0</v>
      </c>
      <c r="AT882" s="10">
        <v>0</v>
      </c>
      <c r="AU882" s="16">
        <v>0</v>
      </c>
      <c r="AV882" s="56">
        <v>0</v>
      </c>
      <c r="AW882" s="18">
        <v>0</v>
      </c>
      <c r="AX882" s="16">
        <v>0</v>
      </c>
      <c r="AY882" s="18">
        <v>0</v>
      </c>
      <c r="AZ882" s="18">
        <v>0</v>
      </c>
      <c r="BA882" s="18">
        <v>0</v>
      </c>
      <c r="BB882" s="17">
        <f t="shared" si="18"/>
        <v>1</v>
      </c>
      <c r="BD882" s="18">
        <v>0</v>
      </c>
    </row>
    <row r="883" spans="1:56" x14ac:dyDescent="0.3">
      <c r="A883" s="15">
        <v>2009</v>
      </c>
      <c r="B883" s="17" t="s">
        <v>58</v>
      </c>
      <c r="C883" s="16">
        <v>1</v>
      </c>
      <c r="D883" s="81">
        <v>20</v>
      </c>
      <c r="F883" s="15" t="s">
        <v>70</v>
      </c>
      <c r="G883" s="15" t="s">
        <v>78</v>
      </c>
      <c r="H883" s="18">
        <v>0</v>
      </c>
      <c r="I883" s="18">
        <v>0</v>
      </c>
      <c r="J883" s="18">
        <v>0</v>
      </c>
      <c r="K883" s="54">
        <v>0</v>
      </c>
      <c r="L883" s="54">
        <v>0</v>
      </c>
      <c r="M883" s="18">
        <v>0</v>
      </c>
      <c r="N883" s="18">
        <v>0</v>
      </c>
      <c r="O883" s="18">
        <v>0</v>
      </c>
      <c r="P883" s="16">
        <v>0</v>
      </c>
      <c r="Q883" s="54">
        <v>0</v>
      </c>
      <c r="R883" s="18">
        <v>0</v>
      </c>
      <c r="S883" s="54">
        <v>0</v>
      </c>
      <c r="T883" s="18">
        <v>0</v>
      </c>
      <c r="U883" s="18">
        <v>0</v>
      </c>
      <c r="V883" s="18">
        <v>0</v>
      </c>
      <c r="W883" s="16">
        <v>0</v>
      </c>
      <c r="X883" s="54">
        <v>7</v>
      </c>
      <c r="Y883" s="54">
        <v>1</v>
      </c>
      <c r="Z883" s="52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1</v>
      </c>
      <c r="AH883" s="18">
        <v>0</v>
      </c>
      <c r="AI883" s="18">
        <v>0</v>
      </c>
      <c r="AJ883" s="18">
        <v>0</v>
      </c>
      <c r="AK883" s="18">
        <v>0</v>
      </c>
      <c r="AL883" s="18"/>
      <c r="AM883" s="18">
        <v>0</v>
      </c>
      <c r="AN883" s="18">
        <v>0</v>
      </c>
      <c r="AO883" s="18">
        <v>0</v>
      </c>
      <c r="AP883" s="18">
        <v>0</v>
      </c>
      <c r="AQ883" s="18">
        <v>0</v>
      </c>
      <c r="AR883" s="18">
        <v>0</v>
      </c>
      <c r="AS883" s="18">
        <v>0</v>
      </c>
      <c r="AT883" s="10">
        <v>0</v>
      </c>
      <c r="AU883" s="16">
        <v>0</v>
      </c>
      <c r="AV883" s="56">
        <v>0</v>
      </c>
      <c r="AW883" s="18">
        <v>0</v>
      </c>
      <c r="AX883" s="16">
        <v>0</v>
      </c>
      <c r="AY883" s="18">
        <v>0</v>
      </c>
      <c r="AZ883" s="18">
        <v>0</v>
      </c>
      <c r="BA883" s="18">
        <v>0</v>
      </c>
      <c r="BB883" s="17">
        <f t="shared" si="18"/>
        <v>9</v>
      </c>
      <c r="BD883" s="18">
        <v>0</v>
      </c>
    </row>
    <row r="884" spans="1:56" x14ac:dyDescent="0.3">
      <c r="A884" s="15">
        <v>2009</v>
      </c>
      <c r="B884" s="17" t="s">
        <v>58</v>
      </c>
      <c r="C884" s="16">
        <v>1</v>
      </c>
      <c r="D884" s="81">
        <v>21</v>
      </c>
      <c r="F884" s="15" t="s">
        <v>70</v>
      </c>
      <c r="G884" s="15" t="s">
        <v>78</v>
      </c>
      <c r="H884" s="18">
        <v>0</v>
      </c>
      <c r="I884" s="18">
        <v>0</v>
      </c>
      <c r="J884" s="18">
        <v>0</v>
      </c>
      <c r="K884" s="54">
        <v>0</v>
      </c>
      <c r="L884" s="54">
        <v>0</v>
      </c>
      <c r="M884" s="18">
        <v>0</v>
      </c>
      <c r="N884" s="18">
        <v>0</v>
      </c>
      <c r="O884" s="18">
        <v>0</v>
      </c>
      <c r="P884" s="16">
        <v>0</v>
      </c>
      <c r="Q884" s="54">
        <v>0</v>
      </c>
      <c r="R884" s="18">
        <v>0</v>
      </c>
      <c r="S884" s="54">
        <v>0</v>
      </c>
      <c r="T884" s="18">
        <v>0</v>
      </c>
      <c r="U884" s="18">
        <v>0</v>
      </c>
      <c r="V884" s="18">
        <v>0</v>
      </c>
      <c r="W884" s="16">
        <v>0</v>
      </c>
      <c r="X884" s="54">
        <v>0</v>
      </c>
      <c r="Y884" s="54">
        <v>0</v>
      </c>
      <c r="Z884" s="52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  <c r="AI884" s="18">
        <v>0</v>
      </c>
      <c r="AJ884" s="18">
        <v>0</v>
      </c>
      <c r="AK884" s="18">
        <v>0</v>
      </c>
      <c r="AL884" s="18"/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0">
        <v>0</v>
      </c>
      <c r="AU884" s="16">
        <v>0</v>
      </c>
      <c r="AV884" s="56">
        <v>0</v>
      </c>
      <c r="AW884" s="18">
        <v>0</v>
      </c>
      <c r="AX884" s="16">
        <v>0</v>
      </c>
      <c r="AY884" s="18">
        <v>0</v>
      </c>
      <c r="AZ884" s="18">
        <v>0</v>
      </c>
      <c r="BA884" s="18">
        <v>0</v>
      </c>
      <c r="BB884" s="17">
        <f t="shared" si="18"/>
        <v>0</v>
      </c>
      <c r="BD884" s="18">
        <v>0</v>
      </c>
    </row>
    <row r="885" spans="1:56" x14ac:dyDescent="0.3">
      <c r="A885" s="15">
        <v>2009</v>
      </c>
      <c r="B885" s="17" t="s">
        <v>58</v>
      </c>
      <c r="C885" s="16">
        <v>1</v>
      </c>
      <c r="D885" s="81">
        <v>22</v>
      </c>
      <c r="F885" s="15" t="s">
        <v>70</v>
      </c>
      <c r="G885" s="15" t="s">
        <v>78</v>
      </c>
      <c r="H885" s="18">
        <v>0</v>
      </c>
      <c r="I885" s="18">
        <v>0</v>
      </c>
      <c r="J885" s="18">
        <v>0</v>
      </c>
      <c r="K885" s="54">
        <v>0</v>
      </c>
      <c r="L885" s="54">
        <v>0</v>
      </c>
      <c r="M885" s="18">
        <v>0</v>
      </c>
      <c r="N885" s="18">
        <v>1</v>
      </c>
      <c r="O885" s="18">
        <v>0</v>
      </c>
      <c r="P885" s="16">
        <v>0</v>
      </c>
      <c r="Q885" s="54">
        <v>0</v>
      </c>
      <c r="R885" s="18">
        <v>0</v>
      </c>
      <c r="S885" s="54">
        <v>3</v>
      </c>
      <c r="T885" s="18">
        <v>0</v>
      </c>
      <c r="U885" s="18">
        <v>0</v>
      </c>
      <c r="V885" s="18">
        <v>0</v>
      </c>
      <c r="W885" s="16">
        <v>0</v>
      </c>
      <c r="X885" s="54">
        <v>2</v>
      </c>
      <c r="Y885" s="54">
        <v>0</v>
      </c>
      <c r="Z885" s="52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  <c r="AI885" s="18">
        <v>0</v>
      </c>
      <c r="AJ885" s="18">
        <v>0</v>
      </c>
      <c r="AK885" s="18">
        <v>0</v>
      </c>
      <c r="AL885" s="18"/>
      <c r="AM885" s="18">
        <v>0</v>
      </c>
      <c r="AN885" s="18">
        <v>0</v>
      </c>
      <c r="AO885" s="18">
        <v>0</v>
      </c>
      <c r="AP885" s="18">
        <v>0</v>
      </c>
      <c r="AQ885" s="18">
        <v>0</v>
      </c>
      <c r="AR885" s="18">
        <v>0</v>
      </c>
      <c r="AS885" s="18">
        <v>0</v>
      </c>
      <c r="AT885" s="10">
        <v>0</v>
      </c>
      <c r="AU885" s="16">
        <v>0</v>
      </c>
      <c r="AV885" s="56">
        <v>0</v>
      </c>
      <c r="AW885" s="18">
        <v>0</v>
      </c>
      <c r="AX885" s="16">
        <v>0</v>
      </c>
      <c r="AY885" s="18">
        <v>0</v>
      </c>
      <c r="AZ885" s="18">
        <v>0</v>
      </c>
      <c r="BA885" s="18">
        <v>0</v>
      </c>
      <c r="BB885" s="17">
        <f t="shared" si="18"/>
        <v>6</v>
      </c>
      <c r="BD885" s="18">
        <v>0</v>
      </c>
    </row>
    <row r="886" spans="1:56" x14ac:dyDescent="0.3">
      <c r="A886" s="15">
        <v>2009</v>
      </c>
      <c r="B886" s="17" t="s">
        <v>58</v>
      </c>
      <c r="C886" s="16">
        <v>1</v>
      </c>
      <c r="D886" s="81">
        <v>23</v>
      </c>
      <c r="F886" s="15" t="s">
        <v>70</v>
      </c>
      <c r="G886" s="15" t="s">
        <v>78</v>
      </c>
      <c r="H886" s="18">
        <v>0</v>
      </c>
      <c r="I886" s="18">
        <v>0</v>
      </c>
      <c r="J886" s="18">
        <v>0</v>
      </c>
      <c r="K886" s="54">
        <v>0</v>
      </c>
      <c r="L886" s="54">
        <v>0</v>
      </c>
      <c r="M886" s="18">
        <v>0</v>
      </c>
      <c r="N886" s="18">
        <v>0</v>
      </c>
      <c r="O886" s="18">
        <v>0</v>
      </c>
      <c r="P886" s="16">
        <v>0</v>
      </c>
      <c r="Q886" s="54">
        <v>1</v>
      </c>
      <c r="R886" s="18">
        <v>0</v>
      </c>
      <c r="S886" s="54">
        <v>3</v>
      </c>
      <c r="T886" s="18">
        <v>0</v>
      </c>
      <c r="U886" s="18">
        <v>0</v>
      </c>
      <c r="V886" s="18">
        <v>0</v>
      </c>
      <c r="W886" s="16">
        <v>0</v>
      </c>
      <c r="X886" s="54">
        <v>0</v>
      </c>
      <c r="Y886" s="54">
        <v>0</v>
      </c>
      <c r="Z886" s="52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/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8">
        <v>0</v>
      </c>
      <c r="AS886" s="18">
        <v>0</v>
      </c>
      <c r="AT886" s="10">
        <v>0</v>
      </c>
      <c r="AU886" s="16">
        <v>0</v>
      </c>
      <c r="AV886" s="56">
        <v>0</v>
      </c>
      <c r="AW886" s="18">
        <v>0</v>
      </c>
      <c r="AX886" s="16">
        <v>0</v>
      </c>
      <c r="AY886" s="18">
        <v>0</v>
      </c>
      <c r="AZ886" s="18">
        <v>0</v>
      </c>
      <c r="BA886" s="18">
        <v>0</v>
      </c>
      <c r="BB886" s="17">
        <f t="shared" si="18"/>
        <v>4</v>
      </c>
      <c r="BD886" s="18">
        <v>0</v>
      </c>
    </row>
    <row r="887" spans="1:56" s="120" customFormat="1" x14ac:dyDescent="0.3">
      <c r="A887" s="142">
        <v>2009</v>
      </c>
      <c r="B887" s="146" t="s">
        <v>55</v>
      </c>
      <c r="C887" s="143">
        <v>1</v>
      </c>
      <c r="D887" s="147">
        <v>1</v>
      </c>
      <c r="F887" s="142" t="s">
        <v>70</v>
      </c>
      <c r="G887" s="145">
        <v>12.2</v>
      </c>
      <c r="H887" s="145">
        <v>0</v>
      </c>
      <c r="I887" s="145">
        <v>0</v>
      </c>
      <c r="J887" s="145">
        <v>0</v>
      </c>
      <c r="K887" s="145">
        <v>0</v>
      </c>
      <c r="L887" s="145">
        <v>0</v>
      </c>
      <c r="M887" s="145">
        <v>0</v>
      </c>
      <c r="N887" s="145">
        <v>1</v>
      </c>
      <c r="O887" s="145">
        <v>0</v>
      </c>
      <c r="P887" s="143">
        <v>0</v>
      </c>
      <c r="Q887" s="145">
        <v>0</v>
      </c>
      <c r="R887" s="145">
        <v>0</v>
      </c>
      <c r="S887" s="145">
        <v>4</v>
      </c>
      <c r="T887" s="145">
        <v>0</v>
      </c>
      <c r="U887" s="145">
        <v>0</v>
      </c>
      <c r="V887" s="145">
        <v>0</v>
      </c>
      <c r="W887" s="143">
        <v>0</v>
      </c>
      <c r="X887" s="145">
        <v>0</v>
      </c>
      <c r="Y887" s="145">
        <v>6</v>
      </c>
      <c r="Z887" s="135">
        <v>0</v>
      </c>
      <c r="AA887" s="145">
        <v>0</v>
      </c>
      <c r="AB887" s="145">
        <v>0</v>
      </c>
      <c r="AC887" s="145">
        <v>0</v>
      </c>
      <c r="AD887" s="145">
        <v>0</v>
      </c>
      <c r="AE887" s="145">
        <v>0</v>
      </c>
      <c r="AF887" s="145">
        <v>0</v>
      </c>
      <c r="AG887" s="145">
        <v>0</v>
      </c>
      <c r="AH887" s="145">
        <v>0</v>
      </c>
      <c r="AI887" s="145">
        <v>0</v>
      </c>
      <c r="AJ887" s="145">
        <v>1</v>
      </c>
      <c r="AK887" s="145">
        <v>0</v>
      </c>
      <c r="AL887" s="145"/>
      <c r="AM887" s="145">
        <v>0</v>
      </c>
      <c r="AN887" s="145">
        <v>0</v>
      </c>
      <c r="AO887" s="145">
        <v>0</v>
      </c>
      <c r="AP887" s="145">
        <v>0</v>
      </c>
      <c r="AQ887" s="145">
        <v>0</v>
      </c>
      <c r="AR887" s="145">
        <v>0</v>
      </c>
      <c r="AS887" s="145">
        <v>0</v>
      </c>
      <c r="AT887" s="10">
        <v>0</v>
      </c>
      <c r="AU887" s="143">
        <v>0</v>
      </c>
      <c r="AV887" s="143">
        <v>0</v>
      </c>
      <c r="AW887" s="145">
        <v>0</v>
      </c>
      <c r="AX887" s="143">
        <v>0</v>
      </c>
      <c r="AY887" s="145">
        <v>0</v>
      </c>
      <c r="AZ887" s="145">
        <v>0</v>
      </c>
      <c r="BA887" s="145">
        <v>0</v>
      </c>
      <c r="BB887" s="146">
        <f t="shared" ref="BB887:BB950" si="19">SUM(H887:BA887)</f>
        <v>12</v>
      </c>
      <c r="BD887" s="145">
        <v>0</v>
      </c>
    </row>
    <row r="888" spans="1:56" x14ac:dyDescent="0.3">
      <c r="A888" s="15">
        <v>2009</v>
      </c>
      <c r="B888" s="17" t="s">
        <v>55</v>
      </c>
      <c r="C888" s="16">
        <v>1</v>
      </c>
      <c r="D888" s="81">
        <v>2</v>
      </c>
      <c r="F888" s="15" t="s">
        <v>70</v>
      </c>
      <c r="G888" s="18">
        <v>12.2</v>
      </c>
      <c r="H888" s="18">
        <v>0</v>
      </c>
      <c r="I888" s="18">
        <v>0</v>
      </c>
      <c r="J888" s="18">
        <v>0</v>
      </c>
      <c r="K888" s="54">
        <v>0</v>
      </c>
      <c r="L888" s="54">
        <v>0</v>
      </c>
      <c r="M888" s="18">
        <v>0</v>
      </c>
      <c r="N888" s="18">
        <v>0</v>
      </c>
      <c r="O888" s="18">
        <v>0</v>
      </c>
      <c r="P888" s="16">
        <v>0</v>
      </c>
      <c r="Q888" s="54">
        <v>0</v>
      </c>
      <c r="R888" s="18">
        <v>0</v>
      </c>
      <c r="S888" s="54">
        <v>4</v>
      </c>
      <c r="T888" s="18">
        <v>0</v>
      </c>
      <c r="U888" s="18">
        <v>0</v>
      </c>
      <c r="V888" s="18">
        <v>0</v>
      </c>
      <c r="W888" s="16">
        <v>0</v>
      </c>
      <c r="X888" s="54">
        <v>0</v>
      </c>
      <c r="Y888" s="54">
        <v>2</v>
      </c>
      <c r="Z888" s="52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8"/>
      <c r="AM888" s="18">
        <v>0</v>
      </c>
      <c r="AN888" s="18">
        <v>0</v>
      </c>
      <c r="AO888" s="18">
        <v>0</v>
      </c>
      <c r="AP888" s="18">
        <v>0</v>
      </c>
      <c r="AQ888" s="18">
        <v>0</v>
      </c>
      <c r="AR888" s="18">
        <v>0</v>
      </c>
      <c r="AS888" s="18">
        <v>0</v>
      </c>
      <c r="AT888" s="10">
        <v>0</v>
      </c>
      <c r="AU888" s="16">
        <v>0</v>
      </c>
      <c r="AV888" s="56">
        <v>0</v>
      </c>
      <c r="AW888" s="18">
        <v>0</v>
      </c>
      <c r="AX888" s="16">
        <v>0</v>
      </c>
      <c r="AY888" s="18">
        <v>0</v>
      </c>
      <c r="AZ888" s="18">
        <v>0</v>
      </c>
      <c r="BA888" s="18">
        <v>0</v>
      </c>
      <c r="BB888" s="17">
        <f t="shared" si="19"/>
        <v>6</v>
      </c>
      <c r="BD888" s="18">
        <v>0</v>
      </c>
    </row>
    <row r="889" spans="1:56" x14ac:dyDescent="0.3">
      <c r="A889" s="15">
        <v>2009</v>
      </c>
      <c r="B889" s="17" t="s">
        <v>55</v>
      </c>
      <c r="C889" s="16">
        <v>1</v>
      </c>
      <c r="D889" s="81">
        <v>3</v>
      </c>
      <c r="F889" s="15" t="s">
        <v>70</v>
      </c>
      <c r="G889" s="18">
        <v>12.2</v>
      </c>
      <c r="H889" s="18">
        <v>0</v>
      </c>
      <c r="I889" s="18">
        <v>0</v>
      </c>
      <c r="J889" s="18">
        <v>0</v>
      </c>
      <c r="K889" s="54">
        <v>0</v>
      </c>
      <c r="L889" s="54">
        <v>0</v>
      </c>
      <c r="M889" s="18">
        <v>0</v>
      </c>
      <c r="N889" s="18">
        <v>1</v>
      </c>
      <c r="O889" s="18">
        <v>0</v>
      </c>
      <c r="P889" s="16">
        <v>0</v>
      </c>
      <c r="Q889" s="54">
        <v>0</v>
      </c>
      <c r="R889" s="18">
        <v>0</v>
      </c>
      <c r="S889" s="54">
        <v>7</v>
      </c>
      <c r="T889" s="18">
        <v>0</v>
      </c>
      <c r="U889" s="18">
        <v>0</v>
      </c>
      <c r="V889" s="18">
        <v>0</v>
      </c>
      <c r="W889" s="16">
        <v>0</v>
      </c>
      <c r="X889" s="54">
        <v>0</v>
      </c>
      <c r="Y889" s="54">
        <v>1</v>
      </c>
      <c r="Z889" s="52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  <c r="AI889" s="18">
        <v>0</v>
      </c>
      <c r="AJ889" s="18">
        <v>0</v>
      </c>
      <c r="AK889" s="18">
        <v>1</v>
      </c>
      <c r="AL889" s="18"/>
      <c r="AM889" s="18">
        <v>0</v>
      </c>
      <c r="AN889" s="18">
        <v>0</v>
      </c>
      <c r="AO889" s="18">
        <v>0</v>
      </c>
      <c r="AP889" s="18">
        <v>0</v>
      </c>
      <c r="AQ889" s="18">
        <v>2</v>
      </c>
      <c r="AR889" s="18">
        <v>0</v>
      </c>
      <c r="AS889" s="18">
        <v>0</v>
      </c>
      <c r="AT889" s="10">
        <v>0</v>
      </c>
      <c r="AU889" s="16">
        <v>0</v>
      </c>
      <c r="AV889" s="56">
        <v>0</v>
      </c>
      <c r="AW889" s="18">
        <v>0</v>
      </c>
      <c r="AX889" s="16">
        <v>0</v>
      </c>
      <c r="AY889" s="18">
        <v>0</v>
      </c>
      <c r="AZ889" s="18">
        <v>0</v>
      </c>
      <c r="BA889" s="18">
        <v>0</v>
      </c>
      <c r="BB889" s="17">
        <f t="shared" si="19"/>
        <v>12</v>
      </c>
      <c r="BD889" s="18">
        <v>0</v>
      </c>
    </row>
    <row r="890" spans="1:56" x14ac:dyDescent="0.3">
      <c r="A890" s="15">
        <v>2009</v>
      </c>
      <c r="B890" s="17" t="s">
        <v>55</v>
      </c>
      <c r="C890" s="16">
        <v>1</v>
      </c>
      <c r="D890" s="81">
        <v>4</v>
      </c>
      <c r="F890" s="15" t="s">
        <v>70</v>
      </c>
      <c r="G890" s="18">
        <v>12.2</v>
      </c>
      <c r="H890" s="18">
        <v>0</v>
      </c>
      <c r="I890" s="18">
        <v>0</v>
      </c>
      <c r="J890" s="18">
        <v>0</v>
      </c>
      <c r="K890" s="54">
        <v>0</v>
      </c>
      <c r="L890" s="54">
        <v>0</v>
      </c>
      <c r="M890" s="18">
        <v>0</v>
      </c>
      <c r="N890" s="18">
        <v>1</v>
      </c>
      <c r="O890" s="18">
        <v>0</v>
      </c>
      <c r="P890" s="16">
        <v>0</v>
      </c>
      <c r="Q890" s="54">
        <v>0</v>
      </c>
      <c r="R890" s="18">
        <v>0</v>
      </c>
      <c r="S890" s="54">
        <v>3</v>
      </c>
      <c r="T890" s="18">
        <v>0</v>
      </c>
      <c r="U890" s="18">
        <v>0</v>
      </c>
      <c r="V890" s="18">
        <v>1</v>
      </c>
      <c r="W890" s="16">
        <v>0</v>
      </c>
      <c r="X890" s="54">
        <v>0</v>
      </c>
      <c r="Y890" s="54">
        <v>5</v>
      </c>
      <c r="Z890" s="52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/>
      <c r="AM890" s="18">
        <v>0</v>
      </c>
      <c r="AN890" s="18">
        <v>0</v>
      </c>
      <c r="AO890" s="18">
        <v>0</v>
      </c>
      <c r="AP890" s="18">
        <v>0</v>
      </c>
      <c r="AQ890" s="18">
        <v>0</v>
      </c>
      <c r="AR890" s="18">
        <v>0</v>
      </c>
      <c r="AS890" s="18">
        <v>0</v>
      </c>
      <c r="AT890" s="10">
        <v>0</v>
      </c>
      <c r="AU890" s="16">
        <v>0</v>
      </c>
      <c r="AV890" s="56">
        <v>0</v>
      </c>
      <c r="AW890" s="18">
        <v>0</v>
      </c>
      <c r="AX890" s="16">
        <v>0</v>
      </c>
      <c r="AY890" s="18">
        <v>0</v>
      </c>
      <c r="AZ890" s="18">
        <v>0</v>
      </c>
      <c r="BA890" s="18">
        <v>0</v>
      </c>
      <c r="BB890" s="17">
        <f t="shared" si="19"/>
        <v>10</v>
      </c>
      <c r="BD890" s="18">
        <v>0</v>
      </c>
    </row>
    <row r="891" spans="1:56" x14ac:dyDescent="0.3">
      <c r="A891" s="15">
        <v>2009</v>
      </c>
      <c r="B891" s="17" t="s">
        <v>55</v>
      </c>
      <c r="C891" s="16">
        <v>1</v>
      </c>
      <c r="D891" s="81">
        <v>5</v>
      </c>
      <c r="F891" s="15" t="s">
        <v>70</v>
      </c>
      <c r="G891" s="18">
        <v>12.2</v>
      </c>
      <c r="H891" s="18">
        <v>0</v>
      </c>
      <c r="I891" s="18">
        <v>0</v>
      </c>
      <c r="J891" s="18">
        <v>0</v>
      </c>
      <c r="K891" s="54">
        <v>0</v>
      </c>
      <c r="L891" s="54">
        <v>0</v>
      </c>
      <c r="M891" s="18">
        <v>0</v>
      </c>
      <c r="N891" s="18">
        <v>3</v>
      </c>
      <c r="O891" s="18">
        <v>0</v>
      </c>
      <c r="P891" s="16">
        <v>0</v>
      </c>
      <c r="Q891" s="54">
        <v>0</v>
      </c>
      <c r="R891" s="18">
        <v>0</v>
      </c>
      <c r="S891" s="54">
        <v>2</v>
      </c>
      <c r="T891" s="18">
        <v>0</v>
      </c>
      <c r="U891" s="18">
        <v>0</v>
      </c>
      <c r="V891" s="18">
        <v>0</v>
      </c>
      <c r="W891" s="16">
        <v>0</v>
      </c>
      <c r="X891" s="54">
        <v>0</v>
      </c>
      <c r="Y891" s="54">
        <v>1</v>
      </c>
      <c r="Z891" s="52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  <c r="AI891" s="18">
        <v>0</v>
      </c>
      <c r="AJ891" s="18">
        <v>0</v>
      </c>
      <c r="AK891" s="18">
        <v>0</v>
      </c>
      <c r="AL891" s="18"/>
      <c r="AM891" s="18">
        <v>0</v>
      </c>
      <c r="AN891" s="18">
        <v>0</v>
      </c>
      <c r="AO891" s="18">
        <v>0</v>
      </c>
      <c r="AP891" s="18">
        <v>0</v>
      </c>
      <c r="AQ891" s="18">
        <v>0</v>
      </c>
      <c r="AR891" s="18">
        <v>0</v>
      </c>
      <c r="AS891" s="18">
        <v>0</v>
      </c>
      <c r="AT891" s="10">
        <v>0</v>
      </c>
      <c r="AU891" s="16">
        <v>0</v>
      </c>
      <c r="AV891" s="56">
        <v>0</v>
      </c>
      <c r="AW891" s="18">
        <v>0</v>
      </c>
      <c r="AX891" s="16">
        <v>0</v>
      </c>
      <c r="AY891" s="18">
        <v>0</v>
      </c>
      <c r="AZ891" s="18">
        <v>0</v>
      </c>
      <c r="BA891" s="18">
        <v>0</v>
      </c>
      <c r="BB891" s="17">
        <f t="shared" si="19"/>
        <v>6</v>
      </c>
      <c r="BD891" s="18">
        <v>0</v>
      </c>
    </row>
    <row r="892" spans="1:56" x14ac:dyDescent="0.3">
      <c r="A892" s="15">
        <v>2009</v>
      </c>
      <c r="B892" s="17" t="s">
        <v>55</v>
      </c>
      <c r="C892" s="16">
        <v>1</v>
      </c>
      <c r="D892" s="81">
        <v>6</v>
      </c>
      <c r="F892" s="15" t="s">
        <v>70</v>
      </c>
      <c r="G892" s="18">
        <v>12.2</v>
      </c>
      <c r="H892" s="18">
        <v>0</v>
      </c>
      <c r="I892" s="18">
        <v>0</v>
      </c>
      <c r="J892" s="18">
        <v>0</v>
      </c>
      <c r="K892" s="54">
        <v>0</v>
      </c>
      <c r="L892" s="54">
        <v>0</v>
      </c>
      <c r="M892" s="18">
        <v>0</v>
      </c>
      <c r="N892" s="18">
        <v>3</v>
      </c>
      <c r="O892" s="18">
        <v>0</v>
      </c>
      <c r="P892" s="16">
        <v>0</v>
      </c>
      <c r="Q892" s="54">
        <v>0</v>
      </c>
      <c r="R892" s="18">
        <v>0</v>
      </c>
      <c r="S892" s="54">
        <v>1</v>
      </c>
      <c r="T892" s="18">
        <v>0</v>
      </c>
      <c r="U892" s="18">
        <v>0</v>
      </c>
      <c r="V892" s="18">
        <v>0</v>
      </c>
      <c r="W892" s="16">
        <v>0</v>
      </c>
      <c r="X892" s="54">
        <v>0</v>
      </c>
      <c r="Y892" s="54">
        <v>1</v>
      </c>
      <c r="Z892" s="52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8"/>
      <c r="AM892" s="18">
        <v>0</v>
      </c>
      <c r="AN892" s="18">
        <v>0</v>
      </c>
      <c r="AO892" s="18">
        <v>0</v>
      </c>
      <c r="AP892" s="18">
        <v>0</v>
      </c>
      <c r="AQ892" s="18">
        <v>0</v>
      </c>
      <c r="AR892" s="18">
        <v>0</v>
      </c>
      <c r="AS892" s="18">
        <v>0</v>
      </c>
      <c r="AT892" s="10">
        <v>0</v>
      </c>
      <c r="AU892" s="16">
        <v>0</v>
      </c>
      <c r="AV892" s="56">
        <v>0</v>
      </c>
      <c r="AW892" s="18">
        <v>0</v>
      </c>
      <c r="AX892" s="16">
        <v>0</v>
      </c>
      <c r="AY892" s="18">
        <v>0</v>
      </c>
      <c r="AZ892" s="18">
        <v>0</v>
      </c>
      <c r="BA892" s="18">
        <v>0</v>
      </c>
      <c r="BB892" s="17">
        <f t="shared" si="19"/>
        <v>5</v>
      </c>
      <c r="BD892" s="18">
        <v>0</v>
      </c>
    </row>
    <row r="893" spans="1:56" x14ac:dyDescent="0.3">
      <c r="A893" s="15">
        <v>2009</v>
      </c>
      <c r="B893" s="17" t="s">
        <v>55</v>
      </c>
      <c r="C893" s="16">
        <v>1</v>
      </c>
      <c r="D893" s="81">
        <v>7</v>
      </c>
      <c r="F893" s="15" t="s">
        <v>70</v>
      </c>
      <c r="G893" s="18">
        <v>12.2</v>
      </c>
      <c r="H893" s="18">
        <v>0</v>
      </c>
      <c r="I893" s="18">
        <v>0</v>
      </c>
      <c r="J893" s="18">
        <v>0</v>
      </c>
      <c r="K893" s="54">
        <v>0</v>
      </c>
      <c r="L893" s="54">
        <v>0</v>
      </c>
      <c r="M893" s="18">
        <v>0</v>
      </c>
      <c r="N893" s="18">
        <v>1</v>
      </c>
      <c r="O893" s="18">
        <v>0</v>
      </c>
      <c r="P893" s="16">
        <v>0</v>
      </c>
      <c r="Q893" s="54">
        <v>0</v>
      </c>
      <c r="R893" s="18">
        <v>0</v>
      </c>
      <c r="S893" s="54">
        <v>3</v>
      </c>
      <c r="T893" s="18">
        <v>0</v>
      </c>
      <c r="U893" s="18">
        <v>0</v>
      </c>
      <c r="V893" s="18">
        <v>0</v>
      </c>
      <c r="W893" s="16">
        <v>0</v>
      </c>
      <c r="X893" s="54">
        <v>0</v>
      </c>
      <c r="Y893" s="54">
        <v>1</v>
      </c>
      <c r="Z893" s="52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  <c r="AI893" s="18">
        <v>0</v>
      </c>
      <c r="AJ893" s="18">
        <v>0</v>
      </c>
      <c r="AK893" s="18">
        <v>0</v>
      </c>
      <c r="AL893" s="18"/>
      <c r="AM893" s="18">
        <v>0</v>
      </c>
      <c r="AN893" s="18">
        <v>0</v>
      </c>
      <c r="AO893" s="18">
        <v>0</v>
      </c>
      <c r="AP893" s="18">
        <v>0</v>
      </c>
      <c r="AQ893" s="18">
        <v>0</v>
      </c>
      <c r="AR893" s="18">
        <v>0</v>
      </c>
      <c r="AS893" s="18">
        <v>0</v>
      </c>
      <c r="AT893" s="10">
        <v>0</v>
      </c>
      <c r="AU893" s="16">
        <v>0</v>
      </c>
      <c r="AV893" s="56">
        <v>0</v>
      </c>
      <c r="AW893" s="18">
        <v>0</v>
      </c>
      <c r="AX893" s="16">
        <v>0</v>
      </c>
      <c r="AY893" s="18">
        <v>0</v>
      </c>
      <c r="AZ893" s="18">
        <v>0</v>
      </c>
      <c r="BA893" s="18">
        <v>0</v>
      </c>
      <c r="BB893" s="17">
        <f t="shared" si="19"/>
        <v>5</v>
      </c>
      <c r="BD893" s="18">
        <v>0</v>
      </c>
    </row>
    <row r="894" spans="1:56" x14ac:dyDescent="0.3">
      <c r="A894" s="15">
        <v>2009</v>
      </c>
      <c r="B894" s="17" t="s">
        <v>55</v>
      </c>
      <c r="C894" s="16">
        <v>1</v>
      </c>
      <c r="D894" s="81">
        <v>8</v>
      </c>
      <c r="F894" s="15" t="s">
        <v>70</v>
      </c>
      <c r="G894" s="18">
        <v>12.2</v>
      </c>
      <c r="H894" s="18">
        <v>0</v>
      </c>
      <c r="I894" s="18">
        <v>0</v>
      </c>
      <c r="J894" s="18">
        <v>0</v>
      </c>
      <c r="K894" s="54">
        <v>0</v>
      </c>
      <c r="L894" s="54">
        <v>0</v>
      </c>
      <c r="M894" s="18">
        <v>0</v>
      </c>
      <c r="N894" s="18">
        <v>2</v>
      </c>
      <c r="O894" s="18">
        <v>0</v>
      </c>
      <c r="P894" s="16">
        <v>0</v>
      </c>
      <c r="Q894" s="54">
        <v>0</v>
      </c>
      <c r="R894" s="18">
        <v>0</v>
      </c>
      <c r="S894" s="54">
        <v>1</v>
      </c>
      <c r="T894" s="18">
        <v>0</v>
      </c>
      <c r="U894" s="18">
        <v>0</v>
      </c>
      <c r="V894" s="18">
        <v>1</v>
      </c>
      <c r="W894" s="16">
        <v>0</v>
      </c>
      <c r="X894" s="54">
        <v>0</v>
      </c>
      <c r="Y894" s="54">
        <v>2</v>
      </c>
      <c r="Z894" s="52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  <c r="AI894" s="18">
        <v>0</v>
      </c>
      <c r="AJ894" s="18">
        <v>0</v>
      </c>
      <c r="AK894" s="18">
        <v>0</v>
      </c>
      <c r="AL894" s="18"/>
      <c r="AM894" s="18">
        <v>0</v>
      </c>
      <c r="AN894" s="18">
        <v>0</v>
      </c>
      <c r="AO894" s="18">
        <v>0</v>
      </c>
      <c r="AP894" s="18">
        <v>0</v>
      </c>
      <c r="AQ894" s="18">
        <v>0</v>
      </c>
      <c r="AR894" s="18">
        <v>0</v>
      </c>
      <c r="AS894" s="18">
        <v>0</v>
      </c>
      <c r="AT894" s="10">
        <v>0</v>
      </c>
      <c r="AU894" s="16">
        <v>0</v>
      </c>
      <c r="AV894" s="56">
        <v>0</v>
      </c>
      <c r="AW894" s="18">
        <v>0</v>
      </c>
      <c r="AX894" s="16">
        <v>0</v>
      </c>
      <c r="AY894" s="18">
        <v>0</v>
      </c>
      <c r="AZ894" s="18">
        <v>0</v>
      </c>
      <c r="BA894" s="18">
        <v>1</v>
      </c>
      <c r="BB894" s="17">
        <f t="shared" si="19"/>
        <v>7</v>
      </c>
      <c r="BD894" s="18">
        <v>0</v>
      </c>
    </row>
    <row r="895" spans="1:56" x14ac:dyDescent="0.3">
      <c r="A895" s="15">
        <v>2009</v>
      </c>
      <c r="B895" s="17" t="s">
        <v>55</v>
      </c>
      <c r="C895" s="16">
        <v>1</v>
      </c>
      <c r="D895" s="81">
        <v>9</v>
      </c>
      <c r="F895" s="15" t="s">
        <v>70</v>
      </c>
      <c r="G895" s="18">
        <v>12.2</v>
      </c>
      <c r="H895" s="18">
        <v>0</v>
      </c>
      <c r="I895" s="18">
        <v>0</v>
      </c>
      <c r="J895" s="18">
        <v>0</v>
      </c>
      <c r="K895" s="54">
        <v>0</v>
      </c>
      <c r="L895" s="54">
        <v>0</v>
      </c>
      <c r="M895" s="18">
        <v>0</v>
      </c>
      <c r="N895" s="18">
        <v>1</v>
      </c>
      <c r="O895" s="18">
        <v>1</v>
      </c>
      <c r="P895" s="16">
        <v>0</v>
      </c>
      <c r="Q895" s="54">
        <v>0</v>
      </c>
      <c r="R895" s="18">
        <v>0</v>
      </c>
      <c r="S895" s="54">
        <v>0</v>
      </c>
      <c r="T895" s="18">
        <v>0</v>
      </c>
      <c r="U895" s="18">
        <v>0</v>
      </c>
      <c r="V895" s="18">
        <v>0</v>
      </c>
      <c r="W895" s="16">
        <v>0</v>
      </c>
      <c r="X895" s="54">
        <v>0</v>
      </c>
      <c r="Y895" s="54">
        <v>9</v>
      </c>
      <c r="Z895" s="52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  <c r="AI895" s="18">
        <v>0</v>
      </c>
      <c r="AJ895" s="18">
        <v>0</v>
      </c>
      <c r="AK895" s="18">
        <v>0</v>
      </c>
      <c r="AL895" s="18"/>
      <c r="AM895" s="18">
        <v>0</v>
      </c>
      <c r="AN895" s="18">
        <v>0</v>
      </c>
      <c r="AO895" s="18">
        <v>0</v>
      </c>
      <c r="AP895" s="18">
        <v>0</v>
      </c>
      <c r="AQ895" s="18">
        <v>0</v>
      </c>
      <c r="AR895" s="18">
        <v>0</v>
      </c>
      <c r="AS895" s="18">
        <v>0</v>
      </c>
      <c r="AT895" s="10">
        <v>0</v>
      </c>
      <c r="AU895" s="16">
        <v>0</v>
      </c>
      <c r="AV895" s="56">
        <v>0</v>
      </c>
      <c r="AW895" s="18">
        <v>0</v>
      </c>
      <c r="AX895" s="16">
        <v>0</v>
      </c>
      <c r="AY895" s="18">
        <v>0</v>
      </c>
      <c r="AZ895" s="18">
        <v>0</v>
      </c>
      <c r="BA895" s="18">
        <v>0</v>
      </c>
      <c r="BB895" s="17">
        <f t="shared" si="19"/>
        <v>11</v>
      </c>
      <c r="BD895" s="18">
        <v>0</v>
      </c>
    </row>
    <row r="896" spans="1:56" x14ac:dyDescent="0.3">
      <c r="A896" s="15">
        <v>2009</v>
      </c>
      <c r="B896" s="17" t="s">
        <v>55</v>
      </c>
      <c r="C896" s="16">
        <v>1</v>
      </c>
      <c r="D896" s="81">
        <v>10</v>
      </c>
      <c r="F896" s="15" t="s">
        <v>70</v>
      </c>
      <c r="G896" s="18">
        <v>12.2</v>
      </c>
      <c r="H896" s="18">
        <v>0</v>
      </c>
      <c r="I896" s="18">
        <v>0</v>
      </c>
      <c r="J896" s="18">
        <v>0</v>
      </c>
      <c r="K896" s="54">
        <v>0</v>
      </c>
      <c r="L896" s="54">
        <v>0</v>
      </c>
      <c r="M896" s="18">
        <v>0</v>
      </c>
      <c r="N896" s="18">
        <v>3</v>
      </c>
      <c r="O896" s="18">
        <v>0</v>
      </c>
      <c r="P896" s="16">
        <v>0</v>
      </c>
      <c r="Q896" s="54">
        <v>0</v>
      </c>
      <c r="R896" s="18">
        <v>0</v>
      </c>
      <c r="S896" s="54">
        <v>2</v>
      </c>
      <c r="T896" s="18">
        <v>0</v>
      </c>
      <c r="U896" s="18">
        <v>0</v>
      </c>
      <c r="V896" s="18">
        <v>0</v>
      </c>
      <c r="W896" s="16">
        <v>0</v>
      </c>
      <c r="X896" s="54">
        <v>0</v>
      </c>
      <c r="Y896" s="54">
        <v>3</v>
      </c>
      <c r="Z896" s="52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  <c r="AI896" s="18">
        <v>0</v>
      </c>
      <c r="AJ896" s="18">
        <v>0</v>
      </c>
      <c r="AK896" s="18">
        <v>0</v>
      </c>
      <c r="AL896" s="18"/>
      <c r="AM896" s="18">
        <v>0</v>
      </c>
      <c r="AN896" s="18">
        <v>0</v>
      </c>
      <c r="AO896" s="18">
        <v>0</v>
      </c>
      <c r="AP896" s="18">
        <v>0</v>
      </c>
      <c r="AQ896" s="18">
        <v>0</v>
      </c>
      <c r="AR896" s="18">
        <v>0</v>
      </c>
      <c r="AS896" s="18">
        <v>0</v>
      </c>
      <c r="AT896" s="10">
        <v>0</v>
      </c>
      <c r="AU896" s="16">
        <v>0</v>
      </c>
      <c r="AV896" s="56">
        <v>0</v>
      </c>
      <c r="AW896" s="18">
        <v>0</v>
      </c>
      <c r="AX896" s="16">
        <v>0</v>
      </c>
      <c r="AY896" s="18">
        <v>0</v>
      </c>
      <c r="AZ896" s="18">
        <v>0</v>
      </c>
      <c r="BA896" s="18">
        <v>0</v>
      </c>
      <c r="BB896" s="17">
        <f t="shared" si="19"/>
        <v>8</v>
      </c>
      <c r="BD896" s="18">
        <v>0</v>
      </c>
    </row>
    <row r="897" spans="1:56" x14ac:dyDescent="0.3">
      <c r="A897" s="15">
        <v>2009</v>
      </c>
      <c r="B897" s="17" t="s">
        <v>55</v>
      </c>
      <c r="C897" s="16">
        <v>1</v>
      </c>
      <c r="D897" s="81">
        <v>11</v>
      </c>
      <c r="F897" s="15" t="s">
        <v>70</v>
      </c>
      <c r="G897" s="18">
        <v>12.2</v>
      </c>
      <c r="H897" s="18">
        <v>0</v>
      </c>
      <c r="I897" s="18">
        <v>0</v>
      </c>
      <c r="J897" s="18">
        <v>0</v>
      </c>
      <c r="K897" s="54">
        <v>0</v>
      </c>
      <c r="L897" s="54">
        <v>0</v>
      </c>
      <c r="M897" s="18">
        <v>0</v>
      </c>
      <c r="N897" s="18">
        <v>2</v>
      </c>
      <c r="O897" s="18">
        <v>0</v>
      </c>
      <c r="P897" s="16">
        <v>0</v>
      </c>
      <c r="Q897" s="54">
        <v>0</v>
      </c>
      <c r="R897" s="18">
        <v>0</v>
      </c>
      <c r="S897" s="54">
        <v>1</v>
      </c>
      <c r="T897" s="18">
        <v>0</v>
      </c>
      <c r="U897" s="18">
        <v>0</v>
      </c>
      <c r="V897" s="18">
        <v>0</v>
      </c>
      <c r="W897" s="16">
        <v>0</v>
      </c>
      <c r="X897" s="54">
        <v>0</v>
      </c>
      <c r="Y897" s="54">
        <v>0</v>
      </c>
      <c r="Z897" s="52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  <c r="AI897" s="18">
        <v>0</v>
      </c>
      <c r="AJ897" s="18">
        <v>0</v>
      </c>
      <c r="AK897" s="18">
        <v>0</v>
      </c>
      <c r="AL897" s="18"/>
      <c r="AM897" s="18">
        <v>0</v>
      </c>
      <c r="AN897" s="18">
        <v>0</v>
      </c>
      <c r="AO897" s="18">
        <v>0</v>
      </c>
      <c r="AP897" s="18">
        <v>0</v>
      </c>
      <c r="AQ897" s="18">
        <v>0</v>
      </c>
      <c r="AR897" s="18">
        <v>0</v>
      </c>
      <c r="AS897" s="18">
        <v>0</v>
      </c>
      <c r="AT897" s="10">
        <v>0</v>
      </c>
      <c r="AU897" s="16">
        <v>0</v>
      </c>
      <c r="AV897" s="56">
        <v>0</v>
      </c>
      <c r="AW897" s="18">
        <v>0</v>
      </c>
      <c r="AX897" s="16">
        <v>0</v>
      </c>
      <c r="AY897" s="18">
        <v>0</v>
      </c>
      <c r="AZ897" s="18">
        <v>0</v>
      </c>
      <c r="BA897" s="18">
        <v>0</v>
      </c>
      <c r="BB897" s="17">
        <f t="shared" si="19"/>
        <v>3</v>
      </c>
      <c r="BD897" s="18">
        <v>0</v>
      </c>
    </row>
    <row r="898" spans="1:56" x14ac:dyDescent="0.3">
      <c r="A898" s="15">
        <v>2009</v>
      </c>
      <c r="B898" s="17" t="s">
        <v>55</v>
      </c>
      <c r="C898" s="16">
        <v>1</v>
      </c>
      <c r="D898" s="81">
        <v>12</v>
      </c>
      <c r="F898" s="15" t="s">
        <v>70</v>
      </c>
      <c r="G898" s="18">
        <v>12.2</v>
      </c>
      <c r="H898" s="18">
        <v>0</v>
      </c>
      <c r="I898" s="18">
        <v>0</v>
      </c>
      <c r="J898" s="18">
        <v>0</v>
      </c>
      <c r="K898" s="54">
        <v>0</v>
      </c>
      <c r="L898" s="54">
        <v>0</v>
      </c>
      <c r="M898" s="18">
        <v>0</v>
      </c>
      <c r="N898" s="18">
        <v>0</v>
      </c>
      <c r="O898" s="18">
        <v>0</v>
      </c>
      <c r="P898" s="16">
        <v>0</v>
      </c>
      <c r="Q898" s="54">
        <v>0</v>
      </c>
      <c r="R898" s="18">
        <v>0</v>
      </c>
      <c r="S898" s="54">
        <v>0</v>
      </c>
      <c r="T898" s="18">
        <v>0</v>
      </c>
      <c r="U898" s="18">
        <v>0</v>
      </c>
      <c r="V898" s="18">
        <v>0</v>
      </c>
      <c r="W898" s="16">
        <v>0</v>
      </c>
      <c r="X898" s="54">
        <v>0</v>
      </c>
      <c r="Y898" s="54">
        <v>3</v>
      </c>
      <c r="Z898" s="52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  <c r="AI898" s="18">
        <v>0</v>
      </c>
      <c r="AJ898" s="18">
        <v>0</v>
      </c>
      <c r="AK898" s="18">
        <v>0</v>
      </c>
      <c r="AL898" s="18"/>
      <c r="AM898" s="18">
        <v>0</v>
      </c>
      <c r="AN898" s="18">
        <v>0</v>
      </c>
      <c r="AO898" s="18">
        <v>0</v>
      </c>
      <c r="AP898" s="18">
        <v>0</v>
      </c>
      <c r="AQ898" s="18">
        <v>0</v>
      </c>
      <c r="AR898" s="18">
        <v>0</v>
      </c>
      <c r="AS898" s="18">
        <v>0</v>
      </c>
      <c r="AT898" s="10">
        <v>0</v>
      </c>
      <c r="AU898" s="16">
        <v>0</v>
      </c>
      <c r="AV898" s="56">
        <v>0</v>
      </c>
      <c r="AW898" s="18">
        <v>0</v>
      </c>
      <c r="AX898" s="16">
        <v>0</v>
      </c>
      <c r="AY898" s="18">
        <v>0</v>
      </c>
      <c r="AZ898" s="18">
        <v>0</v>
      </c>
      <c r="BA898" s="18">
        <v>0</v>
      </c>
      <c r="BB898" s="17">
        <f t="shared" si="19"/>
        <v>3</v>
      </c>
      <c r="BD898" s="18">
        <v>0</v>
      </c>
    </row>
    <row r="899" spans="1:56" x14ac:dyDescent="0.3">
      <c r="A899" s="15">
        <v>2009</v>
      </c>
      <c r="B899" s="17" t="s">
        <v>55</v>
      </c>
      <c r="C899" s="16">
        <v>1</v>
      </c>
      <c r="D899" s="81">
        <v>13</v>
      </c>
      <c r="F899" s="15" t="s">
        <v>70</v>
      </c>
      <c r="G899" s="18">
        <v>12.2</v>
      </c>
      <c r="H899" s="18">
        <v>0</v>
      </c>
      <c r="I899" s="18">
        <v>0</v>
      </c>
      <c r="J899" s="18">
        <v>0</v>
      </c>
      <c r="K899" s="54">
        <v>0</v>
      </c>
      <c r="L899" s="54">
        <v>0</v>
      </c>
      <c r="M899" s="18">
        <v>0</v>
      </c>
      <c r="N899" s="18">
        <v>0</v>
      </c>
      <c r="O899" s="18">
        <v>0</v>
      </c>
      <c r="P899" s="16">
        <v>0</v>
      </c>
      <c r="Q899" s="54">
        <v>0</v>
      </c>
      <c r="R899" s="18">
        <v>0</v>
      </c>
      <c r="S899" s="54">
        <v>1</v>
      </c>
      <c r="T899" s="18">
        <v>0</v>
      </c>
      <c r="U899" s="18">
        <v>0</v>
      </c>
      <c r="V899" s="18">
        <v>1</v>
      </c>
      <c r="W899" s="16">
        <v>0</v>
      </c>
      <c r="X899" s="54">
        <v>0</v>
      </c>
      <c r="Y899" s="54">
        <v>8</v>
      </c>
      <c r="Z899" s="52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/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  <c r="AT899" s="10">
        <v>0</v>
      </c>
      <c r="AU899" s="16">
        <v>0</v>
      </c>
      <c r="AV899" s="56">
        <v>0</v>
      </c>
      <c r="AW899" s="18">
        <v>0</v>
      </c>
      <c r="AX899" s="16">
        <v>0</v>
      </c>
      <c r="AY899" s="18">
        <v>0</v>
      </c>
      <c r="AZ899" s="18">
        <v>0</v>
      </c>
      <c r="BA899" s="18">
        <v>1</v>
      </c>
      <c r="BB899" s="17">
        <f t="shared" si="19"/>
        <v>11</v>
      </c>
      <c r="BD899" s="18">
        <v>0</v>
      </c>
    </row>
    <row r="900" spans="1:56" x14ac:dyDescent="0.3">
      <c r="A900" s="15">
        <v>2009</v>
      </c>
      <c r="B900" s="17" t="s">
        <v>55</v>
      </c>
      <c r="C900" s="16">
        <v>1</v>
      </c>
      <c r="D900" s="81">
        <v>14</v>
      </c>
      <c r="F900" s="15" t="s">
        <v>70</v>
      </c>
      <c r="G900" s="18">
        <v>12.2</v>
      </c>
      <c r="H900" s="18">
        <v>0</v>
      </c>
      <c r="I900" s="18">
        <v>0</v>
      </c>
      <c r="J900" s="18">
        <v>0</v>
      </c>
      <c r="K900" s="54">
        <v>0</v>
      </c>
      <c r="L900" s="54">
        <v>0</v>
      </c>
      <c r="M900" s="18">
        <v>0</v>
      </c>
      <c r="N900" s="18">
        <v>1</v>
      </c>
      <c r="O900" s="18">
        <v>0</v>
      </c>
      <c r="P900" s="16">
        <v>0</v>
      </c>
      <c r="Q900" s="54">
        <v>0</v>
      </c>
      <c r="R900" s="18">
        <v>0</v>
      </c>
      <c r="S900" s="54">
        <v>2</v>
      </c>
      <c r="T900" s="18">
        <v>0</v>
      </c>
      <c r="U900" s="18">
        <v>0</v>
      </c>
      <c r="V900" s="18">
        <v>0</v>
      </c>
      <c r="W900" s="16">
        <v>0</v>
      </c>
      <c r="X900" s="54">
        <v>0</v>
      </c>
      <c r="Y900" s="54">
        <v>0</v>
      </c>
      <c r="Z900" s="52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  <c r="AI900" s="18">
        <v>0</v>
      </c>
      <c r="AJ900" s="18">
        <v>0</v>
      </c>
      <c r="AK900" s="18">
        <v>0</v>
      </c>
      <c r="AL900" s="18"/>
      <c r="AM900" s="18">
        <v>0</v>
      </c>
      <c r="AN900" s="18">
        <v>0</v>
      </c>
      <c r="AO900" s="18">
        <v>0</v>
      </c>
      <c r="AP900" s="18">
        <v>0</v>
      </c>
      <c r="AQ900" s="18">
        <v>0</v>
      </c>
      <c r="AR900" s="18">
        <v>0</v>
      </c>
      <c r="AS900" s="18">
        <v>0</v>
      </c>
      <c r="AT900" s="10">
        <v>0</v>
      </c>
      <c r="AU900" s="16">
        <v>0</v>
      </c>
      <c r="AV900" s="56">
        <v>0</v>
      </c>
      <c r="AW900" s="18">
        <v>0</v>
      </c>
      <c r="AX900" s="16">
        <v>0</v>
      </c>
      <c r="AY900" s="18">
        <v>0</v>
      </c>
      <c r="AZ900" s="18">
        <v>0</v>
      </c>
      <c r="BA900" s="18">
        <v>0</v>
      </c>
      <c r="BB900" s="17">
        <f t="shared" si="19"/>
        <v>3</v>
      </c>
      <c r="BD900" s="18">
        <v>0</v>
      </c>
    </row>
    <row r="901" spans="1:56" x14ac:dyDescent="0.3">
      <c r="A901" s="15">
        <v>2009</v>
      </c>
      <c r="B901" s="17" t="s">
        <v>55</v>
      </c>
      <c r="C901" s="16">
        <v>1</v>
      </c>
      <c r="D901" s="81">
        <v>15</v>
      </c>
      <c r="F901" s="15" t="s">
        <v>70</v>
      </c>
      <c r="G901" s="18">
        <v>12.2</v>
      </c>
      <c r="H901" s="18">
        <v>0</v>
      </c>
      <c r="I901" s="18">
        <v>1</v>
      </c>
      <c r="J901" s="18">
        <v>0</v>
      </c>
      <c r="K901" s="54">
        <v>0</v>
      </c>
      <c r="L901" s="54">
        <v>0</v>
      </c>
      <c r="M901" s="18">
        <v>0</v>
      </c>
      <c r="N901" s="18">
        <v>1</v>
      </c>
      <c r="O901" s="18">
        <v>0</v>
      </c>
      <c r="P901" s="16">
        <v>0</v>
      </c>
      <c r="Q901" s="54">
        <v>0</v>
      </c>
      <c r="R901" s="18">
        <v>0</v>
      </c>
      <c r="S901" s="54">
        <v>0</v>
      </c>
      <c r="T901" s="18">
        <v>0</v>
      </c>
      <c r="U901" s="18">
        <v>0</v>
      </c>
      <c r="V901" s="18">
        <v>0</v>
      </c>
      <c r="W901" s="16">
        <v>0</v>
      </c>
      <c r="X901" s="54">
        <v>0</v>
      </c>
      <c r="Y901" s="54">
        <v>8</v>
      </c>
      <c r="Z901" s="52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  <c r="AI901" s="18">
        <v>0</v>
      </c>
      <c r="AJ901" s="18">
        <v>0</v>
      </c>
      <c r="AK901" s="18">
        <v>0</v>
      </c>
      <c r="AL901" s="18"/>
      <c r="AM901" s="18">
        <v>0</v>
      </c>
      <c r="AN901" s="18">
        <v>0</v>
      </c>
      <c r="AO901" s="18">
        <v>0</v>
      </c>
      <c r="AP901" s="18">
        <v>0</v>
      </c>
      <c r="AQ901" s="18">
        <v>0</v>
      </c>
      <c r="AR901" s="18">
        <v>0</v>
      </c>
      <c r="AS901" s="18">
        <v>0</v>
      </c>
      <c r="AT901" s="10">
        <v>0</v>
      </c>
      <c r="AU901" s="16">
        <v>0</v>
      </c>
      <c r="AV901" s="56">
        <v>0</v>
      </c>
      <c r="AW901" s="18">
        <v>0</v>
      </c>
      <c r="AX901" s="16">
        <v>0</v>
      </c>
      <c r="AY901" s="18">
        <v>0</v>
      </c>
      <c r="AZ901" s="18">
        <v>0</v>
      </c>
      <c r="BA901" s="18">
        <v>0</v>
      </c>
      <c r="BB901" s="17">
        <f t="shared" si="19"/>
        <v>10</v>
      </c>
      <c r="BD901" s="18">
        <v>0</v>
      </c>
    </row>
    <row r="902" spans="1:56" x14ac:dyDescent="0.3">
      <c r="A902" s="15">
        <v>2009</v>
      </c>
      <c r="B902" s="17" t="s">
        <v>55</v>
      </c>
      <c r="C902" s="16">
        <v>1</v>
      </c>
      <c r="D902" s="81">
        <v>16</v>
      </c>
      <c r="F902" s="15" t="s">
        <v>70</v>
      </c>
      <c r="G902" s="18">
        <v>12.2</v>
      </c>
      <c r="H902" s="18">
        <v>0</v>
      </c>
      <c r="I902" s="18">
        <v>0</v>
      </c>
      <c r="J902" s="18">
        <v>0</v>
      </c>
      <c r="K902" s="54">
        <v>0</v>
      </c>
      <c r="L902" s="54">
        <v>0</v>
      </c>
      <c r="M902" s="18">
        <v>0</v>
      </c>
      <c r="N902" s="18">
        <v>2</v>
      </c>
      <c r="O902" s="18">
        <v>0</v>
      </c>
      <c r="P902" s="16">
        <v>0</v>
      </c>
      <c r="Q902" s="54">
        <v>0</v>
      </c>
      <c r="R902" s="18">
        <v>0</v>
      </c>
      <c r="S902" s="54">
        <v>1</v>
      </c>
      <c r="T902" s="18">
        <v>0</v>
      </c>
      <c r="U902" s="18">
        <v>0</v>
      </c>
      <c r="V902" s="18">
        <v>0</v>
      </c>
      <c r="W902" s="16">
        <v>0</v>
      </c>
      <c r="X902" s="54">
        <v>0</v>
      </c>
      <c r="Y902" s="54">
        <v>0</v>
      </c>
      <c r="Z902" s="52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  <c r="AI902" s="18">
        <v>0</v>
      </c>
      <c r="AJ902" s="18">
        <v>0</v>
      </c>
      <c r="AK902" s="18">
        <v>0</v>
      </c>
      <c r="AL902" s="18"/>
      <c r="AM902" s="18">
        <v>0</v>
      </c>
      <c r="AN902" s="18">
        <v>0</v>
      </c>
      <c r="AO902" s="18">
        <v>0</v>
      </c>
      <c r="AP902" s="18">
        <v>0</v>
      </c>
      <c r="AQ902" s="18">
        <v>0</v>
      </c>
      <c r="AR902" s="18">
        <v>0</v>
      </c>
      <c r="AS902" s="18">
        <v>0</v>
      </c>
      <c r="AT902" s="10">
        <v>0</v>
      </c>
      <c r="AU902" s="16">
        <v>0</v>
      </c>
      <c r="AV902" s="56">
        <v>0</v>
      </c>
      <c r="AW902" s="18">
        <v>0</v>
      </c>
      <c r="AX902" s="16">
        <v>0</v>
      </c>
      <c r="AY902" s="18">
        <v>0</v>
      </c>
      <c r="AZ902" s="18">
        <v>0</v>
      </c>
      <c r="BA902" s="18">
        <v>0</v>
      </c>
      <c r="BB902" s="17">
        <f t="shared" si="19"/>
        <v>3</v>
      </c>
      <c r="BD902" s="18">
        <v>0</v>
      </c>
    </row>
    <row r="903" spans="1:56" x14ac:dyDescent="0.3">
      <c r="A903" s="15">
        <v>2009</v>
      </c>
      <c r="B903" s="17" t="s">
        <v>55</v>
      </c>
      <c r="C903" s="16">
        <v>1</v>
      </c>
      <c r="D903" s="81">
        <v>17</v>
      </c>
      <c r="F903" s="15" t="s">
        <v>70</v>
      </c>
      <c r="G903" s="18">
        <v>12.2</v>
      </c>
      <c r="H903" s="18">
        <v>0</v>
      </c>
      <c r="I903" s="18">
        <v>0</v>
      </c>
      <c r="J903" s="18">
        <v>0</v>
      </c>
      <c r="K903" s="54">
        <v>0</v>
      </c>
      <c r="L903" s="54">
        <v>0</v>
      </c>
      <c r="M903" s="18">
        <v>0</v>
      </c>
      <c r="N903" s="18">
        <v>3</v>
      </c>
      <c r="O903" s="18">
        <v>0</v>
      </c>
      <c r="P903" s="16">
        <v>0</v>
      </c>
      <c r="Q903" s="54">
        <v>0</v>
      </c>
      <c r="R903" s="18">
        <v>0</v>
      </c>
      <c r="S903" s="54">
        <v>2</v>
      </c>
      <c r="T903" s="18">
        <v>0</v>
      </c>
      <c r="U903" s="18">
        <v>0</v>
      </c>
      <c r="V903" s="18">
        <v>1</v>
      </c>
      <c r="W903" s="16">
        <v>0</v>
      </c>
      <c r="X903" s="54">
        <v>0</v>
      </c>
      <c r="Y903" s="54">
        <v>0</v>
      </c>
      <c r="Z903" s="52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  <c r="AI903" s="18">
        <v>0</v>
      </c>
      <c r="AJ903" s="18">
        <v>0</v>
      </c>
      <c r="AK903" s="18">
        <v>0</v>
      </c>
      <c r="AL903" s="18"/>
      <c r="AM903" s="18">
        <v>0</v>
      </c>
      <c r="AN903" s="18">
        <v>0</v>
      </c>
      <c r="AO903" s="18">
        <v>0</v>
      </c>
      <c r="AP903" s="18">
        <v>0</v>
      </c>
      <c r="AQ903" s="18">
        <v>0</v>
      </c>
      <c r="AR903" s="18">
        <v>0</v>
      </c>
      <c r="AS903" s="18">
        <v>0</v>
      </c>
      <c r="AT903" s="10">
        <v>0</v>
      </c>
      <c r="AU903" s="16">
        <v>0</v>
      </c>
      <c r="AV903" s="56">
        <v>0</v>
      </c>
      <c r="AW903" s="18">
        <v>0</v>
      </c>
      <c r="AX903" s="16">
        <v>0</v>
      </c>
      <c r="AY903" s="18">
        <v>0</v>
      </c>
      <c r="AZ903" s="18">
        <v>0</v>
      </c>
      <c r="BA903" s="18">
        <v>0</v>
      </c>
      <c r="BB903" s="17">
        <f t="shared" si="19"/>
        <v>6</v>
      </c>
      <c r="BD903" s="18">
        <v>0</v>
      </c>
    </row>
    <row r="904" spans="1:56" x14ac:dyDescent="0.3">
      <c r="A904" s="15">
        <v>2009</v>
      </c>
      <c r="B904" s="17" t="s">
        <v>55</v>
      </c>
      <c r="C904" s="16">
        <v>1</v>
      </c>
      <c r="D904" s="81">
        <v>18</v>
      </c>
      <c r="F904" s="15" t="s">
        <v>70</v>
      </c>
      <c r="G904" s="18">
        <v>12.2</v>
      </c>
      <c r="H904" s="18">
        <v>0</v>
      </c>
      <c r="I904" s="18">
        <v>0</v>
      </c>
      <c r="J904" s="18">
        <v>0</v>
      </c>
      <c r="K904" s="54">
        <v>0</v>
      </c>
      <c r="L904" s="54">
        <v>0</v>
      </c>
      <c r="M904" s="18">
        <v>0</v>
      </c>
      <c r="N904" s="18">
        <v>2</v>
      </c>
      <c r="O904" s="18">
        <v>0</v>
      </c>
      <c r="P904" s="16">
        <v>0</v>
      </c>
      <c r="Q904" s="54">
        <v>0</v>
      </c>
      <c r="R904" s="18">
        <v>0</v>
      </c>
      <c r="S904" s="54">
        <v>2</v>
      </c>
      <c r="T904" s="18">
        <v>0</v>
      </c>
      <c r="U904" s="18">
        <v>0</v>
      </c>
      <c r="V904" s="18">
        <v>0</v>
      </c>
      <c r="W904" s="16">
        <v>0</v>
      </c>
      <c r="X904" s="54">
        <v>0</v>
      </c>
      <c r="Y904" s="54">
        <v>4</v>
      </c>
      <c r="Z904" s="52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  <c r="AI904" s="18">
        <v>0</v>
      </c>
      <c r="AJ904" s="18">
        <v>0</v>
      </c>
      <c r="AK904" s="18">
        <v>0</v>
      </c>
      <c r="AL904" s="18"/>
      <c r="AM904" s="18">
        <v>0</v>
      </c>
      <c r="AN904" s="18">
        <v>0</v>
      </c>
      <c r="AO904" s="18">
        <v>0</v>
      </c>
      <c r="AP904" s="18">
        <v>0</v>
      </c>
      <c r="AQ904" s="18">
        <v>0</v>
      </c>
      <c r="AR904" s="18">
        <v>0</v>
      </c>
      <c r="AS904" s="18">
        <v>0</v>
      </c>
      <c r="AT904" s="10">
        <v>0</v>
      </c>
      <c r="AU904" s="16">
        <v>0</v>
      </c>
      <c r="AV904" s="56">
        <v>0</v>
      </c>
      <c r="AW904" s="18">
        <v>0</v>
      </c>
      <c r="AX904" s="16">
        <v>0</v>
      </c>
      <c r="AY904" s="18">
        <v>0</v>
      </c>
      <c r="AZ904" s="18">
        <v>0</v>
      </c>
      <c r="BA904" s="18">
        <v>0</v>
      </c>
      <c r="BB904" s="17">
        <f t="shared" si="19"/>
        <v>8</v>
      </c>
      <c r="BD904" s="18">
        <v>0</v>
      </c>
    </row>
    <row r="905" spans="1:56" x14ac:dyDescent="0.3">
      <c r="A905" s="15">
        <v>2009</v>
      </c>
      <c r="B905" s="17" t="s">
        <v>55</v>
      </c>
      <c r="C905" s="16">
        <v>1</v>
      </c>
      <c r="D905" s="81">
        <v>19</v>
      </c>
      <c r="F905" s="15" t="s">
        <v>70</v>
      </c>
      <c r="G905" s="18">
        <v>12.2</v>
      </c>
      <c r="H905" s="18">
        <v>0</v>
      </c>
      <c r="I905" s="18">
        <v>0</v>
      </c>
      <c r="J905" s="18">
        <v>0</v>
      </c>
      <c r="K905" s="54">
        <v>0</v>
      </c>
      <c r="L905" s="54">
        <v>0</v>
      </c>
      <c r="M905" s="18">
        <v>0</v>
      </c>
      <c r="N905" s="18">
        <v>0</v>
      </c>
      <c r="O905" s="18">
        <v>1</v>
      </c>
      <c r="P905" s="16">
        <v>0</v>
      </c>
      <c r="Q905" s="54">
        <v>0</v>
      </c>
      <c r="R905" s="18">
        <v>0</v>
      </c>
      <c r="S905" s="54">
        <v>1</v>
      </c>
      <c r="T905" s="18">
        <v>0</v>
      </c>
      <c r="U905" s="18">
        <v>0</v>
      </c>
      <c r="V905" s="18">
        <v>0</v>
      </c>
      <c r="W905" s="16">
        <v>0</v>
      </c>
      <c r="X905" s="54">
        <v>0</v>
      </c>
      <c r="Y905" s="54">
        <v>3</v>
      </c>
      <c r="Z905" s="52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  <c r="AI905" s="18">
        <v>0</v>
      </c>
      <c r="AJ905" s="18">
        <v>0</v>
      </c>
      <c r="AK905" s="18">
        <v>0</v>
      </c>
      <c r="AL905" s="18"/>
      <c r="AM905" s="18">
        <v>0</v>
      </c>
      <c r="AN905" s="18">
        <v>0</v>
      </c>
      <c r="AO905" s="18">
        <v>0</v>
      </c>
      <c r="AP905" s="18">
        <v>0</v>
      </c>
      <c r="AQ905" s="18">
        <v>0</v>
      </c>
      <c r="AR905" s="18">
        <v>0</v>
      </c>
      <c r="AS905" s="18">
        <v>0</v>
      </c>
      <c r="AT905" s="10">
        <v>0</v>
      </c>
      <c r="AU905" s="16">
        <v>0</v>
      </c>
      <c r="AV905" s="56">
        <v>0</v>
      </c>
      <c r="AW905" s="18">
        <v>0</v>
      </c>
      <c r="AX905" s="16">
        <v>0</v>
      </c>
      <c r="AY905" s="18">
        <v>0</v>
      </c>
      <c r="AZ905" s="18">
        <v>0</v>
      </c>
      <c r="BA905" s="18">
        <v>0</v>
      </c>
      <c r="BB905" s="17">
        <f t="shared" si="19"/>
        <v>5</v>
      </c>
      <c r="BD905" s="18">
        <v>0</v>
      </c>
    </row>
    <row r="906" spans="1:56" s="120" customFormat="1" x14ac:dyDescent="0.3">
      <c r="A906" s="142">
        <v>2009</v>
      </c>
      <c r="B906" s="146" t="s">
        <v>79</v>
      </c>
      <c r="C906" s="143">
        <v>1</v>
      </c>
      <c r="D906" s="147">
        <v>1</v>
      </c>
      <c r="F906" s="142" t="s">
        <v>70</v>
      </c>
      <c r="G906" s="145">
        <v>12</v>
      </c>
      <c r="H906" s="145">
        <v>1</v>
      </c>
      <c r="I906" s="145">
        <v>0</v>
      </c>
      <c r="J906" s="145">
        <v>0</v>
      </c>
      <c r="K906" s="145">
        <v>0</v>
      </c>
      <c r="L906" s="145">
        <v>0</v>
      </c>
      <c r="M906" s="145">
        <v>0</v>
      </c>
      <c r="N906" s="145">
        <v>0</v>
      </c>
      <c r="O906" s="145">
        <v>1</v>
      </c>
      <c r="P906" s="143">
        <v>0</v>
      </c>
      <c r="Q906" s="145">
        <v>0</v>
      </c>
      <c r="R906" s="145">
        <v>0</v>
      </c>
      <c r="S906" s="145">
        <v>1</v>
      </c>
      <c r="T906" s="145">
        <v>0</v>
      </c>
      <c r="U906" s="145">
        <v>0</v>
      </c>
      <c r="V906" s="145">
        <v>0</v>
      </c>
      <c r="W906" s="143">
        <v>0</v>
      </c>
      <c r="X906" s="145">
        <v>0</v>
      </c>
      <c r="Y906" s="145">
        <v>0</v>
      </c>
      <c r="Z906" s="135">
        <v>1</v>
      </c>
      <c r="AA906" s="145">
        <v>0</v>
      </c>
      <c r="AB906" s="145">
        <v>0</v>
      </c>
      <c r="AC906" s="145">
        <v>0</v>
      </c>
      <c r="AD906" s="145">
        <v>0</v>
      </c>
      <c r="AE906" s="145">
        <v>0</v>
      </c>
      <c r="AF906" s="145">
        <v>0</v>
      </c>
      <c r="AG906" s="145">
        <v>0</v>
      </c>
      <c r="AH906" s="145">
        <v>0</v>
      </c>
      <c r="AI906" s="145">
        <v>1</v>
      </c>
      <c r="AJ906" s="145">
        <v>0</v>
      </c>
      <c r="AK906" s="145">
        <v>0</v>
      </c>
      <c r="AL906" s="145"/>
      <c r="AM906" s="145">
        <v>0</v>
      </c>
      <c r="AN906" s="145">
        <v>0</v>
      </c>
      <c r="AO906" s="145">
        <v>0</v>
      </c>
      <c r="AP906" s="145">
        <v>0</v>
      </c>
      <c r="AQ906" s="145">
        <v>0</v>
      </c>
      <c r="AR906" s="145">
        <v>0</v>
      </c>
      <c r="AS906" s="145">
        <v>0</v>
      </c>
      <c r="AT906" s="10">
        <v>0</v>
      </c>
      <c r="AU906" s="143">
        <v>0</v>
      </c>
      <c r="AV906" s="143">
        <v>0</v>
      </c>
      <c r="AW906" s="145">
        <v>0</v>
      </c>
      <c r="AX906" s="143">
        <v>0</v>
      </c>
      <c r="AY906" s="145">
        <v>0</v>
      </c>
      <c r="AZ906" s="145">
        <v>0</v>
      </c>
      <c r="BA906" s="145">
        <v>0</v>
      </c>
      <c r="BB906" s="146">
        <f t="shared" si="19"/>
        <v>5</v>
      </c>
      <c r="BD906" s="145">
        <v>0</v>
      </c>
    </row>
    <row r="907" spans="1:56" x14ac:dyDescent="0.3">
      <c r="A907" s="15">
        <v>2009</v>
      </c>
      <c r="B907" s="17" t="s">
        <v>79</v>
      </c>
      <c r="C907" s="16">
        <v>1</v>
      </c>
      <c r="D907" s="81">
        <v>2</v>
      </c>
      <c r="F907" s="15" t="s">
        <v>70</v>
      </c>
      <c r="G907" s="18">
        <v>12</v>
      </c>
      <c r="H907" s="18">
        <v>0</v>
      </c>
      <c r="I907" s="18">
        <v>0</v>
      </c>
      <c r="J907" s="18">
        <v>0</v>
      </c>
      <c r="K907" s="54">
        <v>0</v>
      </c>
      <c r="L907" s="54">
        <v>0</v>
      </c>
      <c r="M907" s="18">
        <v>0</v>
      </c>
      <c r="N907" s="18">
        <v>0</v>
      </c>
      <c r="O907" s="18">
        <v>0</v>
      </c>
      <c r="P907" s="16">
        <v>0</v>
      </c>
      <c r="Q907" s="54">
        <v>0</v>
      </c>
      <c r="R907" s="18">
        <v>0</v>
      </c>
      <c r="S907" s="54">
        <v>1</v>
      </c>
      <c r="T907" s="18">
        <v>0</v>
      </c>
      <c r="U907" s="18">
        <v>0</v>
      </c>
      <c r="V907" s="18">
        <v>1</v>
      </c>
      <c r="W907" s="16">
        <v>0</v>
      </c>
      <c r="X907" s="54">
        <v>0</v>
      </c>
      <c r="Y907" s="54">
        <v>0</v>
      </c>
      <c r="Z907" s="52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  <c r="AI907" s="18">
        <v>1</v>
      </c>
      <c r="AJ907" s="18">
        <v>0</v>
      </c>
      <c r="AK907" s="18">
        <v>0</v>
      </c>
      <c r="AL907" s="18"/>
      <c r="AM907" s="18">
        <v>0</v>
      </c>
      <c r="AN907" s="18">
        <v>0</v>
      </c>
      <c r="AO907" s="18">
        <v>0</v>
      </c>
      <c r="AP907" s="18">
        <v>0</v>
      </c>
      <c r="AQ907" s="18">
        <v>0</v>
      </c>
      <c r="AR907" s="18">
        <v>0</v>
      </c>
      <c r="AS907" s="18">
        <v>0</v>
      </c>
      <c r="AT907" s="10">
        <v>0</v>
      </c>
      <c r="AU907" s="16">
        <v>0</v>
      </c>
      <c r="AV907" s="56">
        <v>0</v>
      </c>
      <c r="AW907" s="18">
        <v>0</v>
      </c>
      <c r="AX907" s="16">
        <v>0</v>
      </c>
      <c r="AY907" s="18">
        <v>0</v>
      </c>
      <c r="AZ907" s="18">
        <v>0</v>
      </c>
      <c r="BA907" s="18">
        <v>0</v>
      </c>
      <c r="BB907" s="17">
        <f t="shared" si="19"/>
        <v>3</v>
      </c>
      <c r="BD907" s="18">
        <v>0</v>
      </c>
    </row>
    <row r="908" spans="1:56" x14ac:dyDescent="0.3">
      <c r="A908" s="15">
        <v>2009</v>
      </c>
      <c r="B908" s="17" t="s">
        <v>79</v>
      </c>
      <c r="C908" s="16">
        <v>1</v>
      </c>
      <c r="D908" s="81">
        <v>3</v>
      </c>
      <c r="F908" s="15" t="s">
        <v>70</v>
      </c>
      <c r="G908" s="18">
        <v>12</v>
      </c>
      <c r="H908" s="18">
        <v>0</v>
      </c>
      <c r="I908" s="18">
        <v>0</v>
      </c>
      <c r="J908" s="18">
        <v>0</v>
      </c>
      <c r="K908" s="54">
        <v>0</v>
      </c>
      <c r="L908" s="54">
        <v>0</v>
      </c>
      <c r="M908" s="18">
        <v>0</v>
      </c>
      <c r="N908" s="18">
        <v>0</v>
      </c>
      <c r="O908" s="18">
        <v>0</v>
      </c>
      <c r="P908" s="16">
        <v>0</v>
      </c>
      <c r="Q908" s="54">
        <v>0</v>
      </c>
      <c r="R908" s="18">
        <v>0</v>
      </c>
      <c r="S908" s="54">
        <v>3</v>
      </c>
      <c r="T908" s="18">
        <v>0</v>
      </c>
      <c r="U908" s="18">
        <v>0</v>
      </c>
      <c r="V908" s="18">
        <v>0</v>
      </c>
      <c r="W908" s="16">
        <v>0</v>
      </c>
      <c r="X908" s="54">
        <v>0</v>
      </c>
      <c r="Y908" s="54">
        <v>0</v>
      </c>
      <c r="Z908" s="52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  <c r="AI908" s="18">
        <v>0</v>
      </c>
      <c r="AJ908" s="18">
        <v>0</v>
      </c>
      <c r="AK908" s="18">
        <v>0</v>
      </c>
      <c r="AL908" s="18"/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  <c r="AT908" s="10">
        <v>0</v>
      </c>
      <c r="AU908" s="16">
        <v>0</v>
      </c>
      <c r="AV908" s="56">
        <v>0</v>
      </c>
      <c r="AW908" s="18">
        <v>0</v>
      </c>
      <c r="AX908" s="16">
        <v>0</v>
      </c>
      <c r="AY908" s="18">
        <v>0</v>
      </c>
      <c r="AZ908" s="18">
        <v>0</v>
      </c>
      <c r="BA908" s="18">
        <v>0</v>
      </c>
      <c r="BB908" s="17">
        <f t="shared" si="19"/>
        <v>3</v>
      </c>
      <c r="BD908" s="18">
        <v>0</v>
      </c>
    </row>
    <row r="909" spans="1:56" x14ac:dyDescent="0.3">
      <c r="A909" s="15">
        <v>2009</v>
      </c>
      <c r="B909" s="17" t="s">
        <v>79</v>
      </c>
      <c r="C909" s="16">
        <v>1</v>
      </c>
      <c r="D909" s="81">
        <v>4</v>
      </c>
      <c r="F909" s="15" t="s">
        <v>70</v>
      </c>
      <c r="G909" s="18">
        <v>12</v>
      </c>
      <c r="H909" s="18">
        <v>0</v>
      </c>
      <c r="I909" s="18">
        <v>0</v>
      </c>
      <c r="J909" s="18">
        <v>0</v>
      </c>
      <c r="K909" s="54">
        <v>0</v>
      </c>
      <c r="L909" s="54">
        <v>0</v>
      </c>
      <c r="M909" s="18">
        <v>0</v>
      </c>
      <c r="N909" s="18">
        <v>0</v>
      </c>
      <c r="O909" s="18">
        <v>3</v>
      </c>
      <c r="P909" s="16">
        <v>0</v>
      </c>
      <c r="Q909" s="54">
        <v>0</v>
      </c>
      <c r="R909" s="18">
        <v>0</v>
      </c>
      <c r="S909" s="54">
        <v>1</v>
      </c>
      <c r="T909" s="18">
        <v>0</v>
      </c>
      <c r="U909" s="18">
        <v>0</v>
      </c>
      <c r="V909" s="18">
        <v>0</v>
      </c>
      <c r="W909" s="16">
        <v>0</v>
      </c>
      <c r="X909" s="54">
        <v>0</v>
      </c>
      <c r="Y909" s="54">
        <v>0</v>
      </c>
      <c r="Z909" s="52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  <c r="AI909" s="18">
        <v>0</v>
      </c>
      <c r="AJ909" s="18">
        <v>0</v>
      </c>
      <c r="AK909" s="18">
        <v>0</v>
      </c>
      <c r="AL909" s="18"/>
      <c r="AM909" s="18">
        <v>0</v>
      </c>
      <c r="AN909" s="18">
        <v>0</v>
      </c>
      <c r="AO909" s="18">
        <v>0</v>
      </c>
      <c r="AP909" s="18">
        <v>0</v>
      </c>
      <c r="AQ909" s="18">
        <v>0</v>
      </c>
      <c r="AR909" s="18">
        <v>0</v>
      </c>
      <c r="AS909" s="18">
        <v>0</v>
      </c>
      <c r="AT909" s="10">
        <v>0</v>
      </c>
      <c r="AU909" s="16">
        <v>0</v>
      </c>
      <c r="AV909" s="56">
        <v>0</v>
      </c>
      <c r="AW909" s="18">
        <v>0</v>
      </c>
      <c r="AX909" s="16">
        <v>0</v>
      </c>
      <c r="AY909" s="18">
        <v>0</v>
      </c>
      <c r="AZ909" s="18">
        <v>0</v>
      </c>
      <c r="BA909" s="18">
        <v>0</v>
      </c>
      <c r="BB909" s="17">
        <f t="shared" si="19"/>
        <v>4</v>
      </c>
      <c r="BD909" s="18">
        <v>0</v>
      </c>
    </row>
    <row r="910" spans="1:56" x14ac:dyDescent="0.3">
      <c r="A910" s="15">
        <v>2009</v>
      </c>
      <c r="B910" s="17" t="s">
        <v>79</v>
      </c>
      <c r="C910" s="16">
        <v>1</v>
      </c>
      <c r="D910" s="81">
        <v>5</v>
      </c>
      <c r="F910" s="15" t="s">
        <v>70</v>
      </c>
      <c r="G910" s="18">
        <v>12</v>
      </c>
      <c r="H910" s="18">
        <v>0</v>
      </c>
      <c r="I910" s="18">
        <v>0</v>
      </c>
      <c r="J910" s="18">
        <v>0</v>
      </c>
      <c r="K910" s="54">
        <v>0</v>
      </c>
      <c r="L910" s="54">
        <v>0</v>
      </c>
      <c r="M910" s="18">
        <v>0</v>
      </c>
      <c r="N910" s="18">
        <v>0</v>
      </c>
      <c r="O910" s="18">
        <v>0</v>
      </c>
      <c r="P910" s="16">
        <v>0</v>
      </c>
      <c r="Q910" s="54">
        <v>0</v>
      </c>
      <c r="R910" s="18">
        <v>0</v>
      </c>
      <c r="S910" s="54">
        <v>3</v>
      </c>
      <c r="T910" s="18">
        <v>0</v>
      </c>
      <c r="U910" s="18">
        <v>0</v>
      </c>
      <c r="V910" s="18">
        <v>0</v>
      </c>
      <c r="W910" s="16">
        <v>0</v>
      </c>
      <c r="X910" s="54">
        <v>0</v>
      </c>
      <c r="Y910" s="54">
        <v>0</v>
      </c>
      <c r="Z910" s="52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  <c r="AI910" s="18">
        <v>1</v>
      </c>
      <c r="AJ910" s="18">
        <v>0</v>
      </c>
      <c r="AK910" s="18">
        <v>0</v>
      </c>
      <c r="AL910" s="18"/>
      <c r="AM910" s="18">
        <v>0</v>
      </c>
      <c r="AN910" s="18">
        <v>0</v>
      </c>
      <c r="AO910" s="18">
        <v>0</v>
      </c>
      <c r="AP910" s="18">
        <v>0</v>
      </c>
      <c r="AQ910" s="18">
        <v>0</v>
      </c>
      <c r="AR910" s="18">
        <v>0</v>
      </c>
      <c r="AS910" s="18">
        <v>0</v>
      </c>
      <c r="AT910" s="10">
        <v>0</v>
      </c>
      <c r="AU910" s="16">
        <v>0</v>
      </c>
      <c r="AV910" s="56">
        <v>0</v>
      </c>
      <c r="AW910" s="18">
        <v>0</v>
      </c>
      <c r="AX910" s="16">
        <v>0</v>
      </c>
      <c r="AY910" s="18">
        <v>0</v>
      </c>
      <c r="AZ910" s="18">
        <v>0</v>
      </c>
      <c r="BA910" s="18">
        <v>0</v>
      </c>
      <c r="BB910" s="17">
        <f t="shared" si="19"/>
        <v>4</v>
      </c>
      <c r="BD910" s="18">
        <v>0</v>
      </c>
    </row>
    <row r="911" spans="1:56" x14ac:dyDescent="0.3">
      <c r="A911" s="15">
        <v>2009</v>
      </c>
      <c r="B911" s="17" t="s">
        <v>79</v>
      </c>
      <c r="C911" s="16">
        <v>1</v>
      </c>
      <c r="D911" s="81">
        <v>6</v>
      </c>
      <c r="F911" s="15" t="s">
        <v>70</v>
      </c>
      <c r="G911" s="18">
        <v>12</v>
      </c>
      <c r="H911" s="18">
        <v>0</v>
      </c>
      <c r="I911" s="18">
        <v>0</v>
      </c>
      <c r="J911" s="18">
        <v>0</v>
      </c>
      <c r="K911" s="54">
        <v>0</v>
      </c>
      <c r="L911" s="54">
        <v>0</v>
      </c>
      <c r="M911" s="18">
        <v>0</v>
      </c>
      <c r="N911" s="18">
        <v>0</v>
      </c>
      <c r="O911" s="18">
        <v>2</v>
      </c>
      <c r="P911" s="16">
        <v>0</v>
      </c>
      <c r="Q911" s="54">
        <v>0</v>
      </c>
      <c r="R911" s="18">
        <v>0</v>
      </c>
      <c r="S911" s="54">
        <v>1</v>
      </c>
      <c r="T911" s="18">
        <v>0</v>
      </c>
      <c r="U911" s="18">
        <v>0</v>
      </c>
      <c r="V911" s="18">
        <v>0</v>
      </c>
      <c r="W911" s="16">
        <v>0</v>
      </c>
      <c r="X911" s="54">
        <v>0</v>
      </c>
      <c r="Y911" s="54">
        <v>0</v>
      </c>
      <c r="Z911" s="52">
        <v>0</v>
      </c>
      <c r="AA911" s="18">
        <v>0</v>
      </c>
      <c r="AB911" s="18">
        <v>1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8"/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8">
        <v>0</v>
      </c>
      <c r="AS911" s="18">
        <v>0</v>
      </c>
      <c r="AT911" s="10">
        <v>0</v>
      </c>
      <c r="AU911" s="16">
        <v>0</v>
      </c>
      <c r="AV911" s="56">
        <v>0</v>
      </c>
      <c r="AW911" s="18">
        <v>0</v>
      </c>
      <c r="AX911" s="16">
        <v>0</v>
      </c>
      <c r="AY911" s="18">
        <v>0</v>
      </c>
      <c r="AZ911" s="18">
        <v>0</v>
      </c>
      <c r="BA911" s="18">
        <v>0</v>
      </c>
      <c r="BB911" s="17">
        <f t="shared" si="19"/>
        <v>4</v>
      </c>
      <c r="BD911" s="18">
        <v>0</v>
      </c>
    </row>
    <row r="912" spans="1:56" x14ac:dyDescent="0.3">
      <c r="A912" s="15">
        <v>2009</v>
      </c>
      <c r="B912" s="17" t="s">
        <v>79</v>
      </c>
      <c r="C912" s="16">
        <v>1</v>
      </c>
      <c r="D912" s="81">
        <v>7</v>
      </c>
      <c r="F912" s="15" t="s">
        <v>70</v>
      </c>
      <c r="G912" s="18">
        <v>12</v>
      </c>
      <c r="H912" s="18">
        <v>0</v>
      </c>
      <c r="I912" s="18">
        <v>0</v>
      </c>
      <c r="J912" s="18">
        <v>0</v>
      </c>
      <c r="K912" s="54">
        <v>0</v>
      </c>
      <c r="L912" s="54">
        <v>0</v>
      </c>
      <c r="M912" s="18">
        <v>0</v>
      </c>
      <c r="N912" s="18">
        <v>0</v>
      </c>
      <c r="O912" s="18">
        <v>1</v>
      </c>
      <c r="P912" s="16">
        <v>0</v>
      </c>
      <c r="Q912" s="54">
        <v>0</v>
      </c>
      <c r="R912" s="18">
        <v>0</v>
      </c>
      <c r="S912" s="54">
        <v>0</v>
      </c>
      <c r="T912" s="18">
        <v>0</v>
      </c>
      <c r="U912" s="18">
        <v>0</v>
      </c>
      <c r="V912" s="18">
        <v>0</v>
      </c>
      <c r="W912" s="16">
        <v>0</v>
      </c>
      <c r="X912" s="54">
        <v>0</v>
      </c>
      <c r="Y912" s="54">
        <v>0</v>
      </c>
      <c r="Z912" s="52">
        <v>0</v>
      </c>
      <c r="AA912" s="18">
        <v>0</v>
      </c>
      <c r="AB912" s="18">
        <v>1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  <c r="AI912" s="18">
        <v>0</v>
      </c>
      <c r="AJ912" s="18">
        <v>0</v>
      </c>
      <c r="AK912" s="18">
        <v>0</v>
      </c>
      <c r="AL912" s="18"/>
      <c r="AM912" s="18">
        <v>0</v>
      </c>
      <c r="AN912" s="18">
        <v>0</v>
      </c>
      <c r="AO912" s="18">
        <v>0</v>
      </c>
      <c r="AP912" s="18">
        <v>0</v>
      </c>
      <c r="AQ912" s="18">
        <v>0</v>
      </c>
      <c r="AR912" s="18">
        <v>0</v>
      </c>
      <c r="AS912" s="18">
        <v>0</v>
      </c>
      <c r="AT912" s="10">
        <v>0</v>
      </c>
      <c r="AU912" s="16">
        <v>0</v>
      </c>
      <c r="AV912" s="56">
        <v>0</v>
      </c>
      <c r="AW912" s="18">
        <v>0</v>
      </c>
      <c r="AX912" s="16">
        <v>0</v>
      </c>
      <c r="AY912" s="18">
        <v>0</v>
      </c>
      <c r="AZ912" s="18">
        <v>0</v>
      </c>
      <c r="BA912" s="18">
        <v>0</v>
      </c>
      <c r="BB912" s="17">
        <f t="shared" si="19"/>
        <v>2</v>
      </c>
      <c r="BD912" s="18">
        <v>0</v>
      </c>
    </row>
    <row r="913" spans="1:56" x14ac:dyDescent="0.3">
      <c r="A913" s="15">
        <v>2009</v>
      </c>
      <c r="B913" s="17" t="s">
        <v>79</v>
      </c>
      <c r="C913" s="16">
        <v>1</v>
      </c>
      <c r="D913" s="81">
        <v>8</v>
      </c>
      <c r="F913" s="15" t="s">
        <v>70</v>
      </c>
      <c r="G913" s="18">
        <v>12</v>
      </c>
      <c r="H913" s="18">
        <v>0</v>
      </c>
      <c r="I913" s="18">
        <v>0</v>
      </c>
      <c r="J913" s="18">
        <v>0</v>
      </c>
      <c r="K913" s="54">
        <v>0</v>
      </c>
      <c r="L913" s="54">
        <v>0</v>
      </c>
      <c r="M913" s="18">
        <v>0</v>
      </c>
      <c r="N913" s="18">
        <v>0</v>
      </c>
      <c r="O913" s="18">
        <v>1</v>
      </c>
      <c r="P913" s="16">
        <v>0</v>
      </c>
      <c r="Q913" s="54">
        <v>0</v>
      </c>
      <c r="R913" s="18">
        <v>0</v>
      </c>
      <c r="S913" s="54">
        <v>0</v>
      </c>
      <c r="T913" s="18">
        <v>0</v>
      </c>
      <c r="U913" s="18">
        <v>0</v>
      </c>
      <c r="V913" s="18">
        <v>0</v>
      </c>
      <c r="W913" s="16">
        <v>0</v>
      </c>
      <c r="X913" s="54">
        <v>0</v>
      </c>
      <c r="Y913" s="54">
        <v>0</v>
      </c>
      <c r="Z913" s="52">
        <v>0</v>
      </c>
      <c r="AA913" s="18">
        <v>0</v>
      </c>
      <c r="AB913" s="18">
        <v>2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  <c r="AI913" s="18">
        <v>0</v>
      </c>
      <c r="AJ913" s="18">
        <v>0</v>
      </c>
      <c r="AK913" s="18">
        <v>0</v>
      </c>
      <c r="AL913" s="18"/>
      <c r="AM913" s="18">
        <v>0</v>
      </c>
      <c r="AN913" s="18">
        <v>0</v>
      </c>
      <c r="AO913" s="18">
        <v>0</v>
      </c>
      <c r="AP913" s="18">
        <v>0</v>
      </c>
      <c r="AQ913" s="18">
        <v>0</v>
      </c>
      <c r="AR913" s="18">
        <v>0</v>
      </c>
      <c r="AS913" s="18">
        <v>0</v>
      </c>
      <c r="AT913" s="10">
        <v>0</v>
      </c>
      <c r="AU913" s="16">
        <v>0</v>
      </c>
      <c r="AV913" s="56">
        <v>0</v>
      </c>
      <c r="AW913" s="18">
        <v>0</v>
      </c>
      <c r="AX913" s="16">
        <v>0</v>
      </c>
      <c r="AY913" s="18">
        <v>0</v>
      </c>
      <c r="AZ913" s="18">
        <v>0</v>
      </c>
      <c r="BA913" s="18">
        <v>0</v>
      </c>
      <c r="BB913" s="17">
        <f t="shared" si="19"/>
        <v>3</v>
      </c>
      <c r="BD913" s="18">
        <v>0</v>
      </c>
    </row>
    <row r="914" spans="1:56" x14ac:dyDescent="0.3">
      <c r="A914" s="15">
        <v>2009</v>
      </c>
      <c r="B914" s="17" t="s">
        <v>79</v>
      </c>
      <c r="C914" s="16">
        <v>1</v>
      </c>
      <c r="D914" s="81">
        <v>9</v>
      </c>
      <c r="F914" s="15" t="s">
        <v>70</v>
      </c>
      <c r="G914" s="18">
        <v>12</v>
      </c>
      <c r="H914" s="18">
        <v>0</v>
      </c>
      <c r="I914" s="18">
        <v>0</v>
      </c>
      <c r="J914" s="18">
        <v>0</v>
      </c>
      <c r="K914" s="54">
        <v>0</v>
      </c>
      <c r="L914" s="54">
        <v>0</v>
      </c>
      <c r="M914" s="18">
        <v>0</v>
      </c>
      <c r="N914" s="18">
        <v>0</v>
      </c>
      <c r="O914" s="18">
        <v>1</v>
      </c>
      <c r="P914" s="16">
        <v>0</v>
      </c>
      <c r="Q914" s="54">
        <v>0</v>
      </c>
      <c r="R914" s="18">
        <v>0</v>
      </c>
      <c r="S914" s="54">
        <v>0</v>
      </c>
      <c r="T914" s="18">
        <v>0</v>
      </c>
      <c r="U914" s="18">
        <v>0</v>
      </c>
      <c r="V914" s="18">
        <v>0</v>
      </c>
      <c r="W914" s="16">
        <v>0</v>
      </c>
      <c r="X914" s="54">
        <v>0</v>
      </c>
      <c r="Y914" s="54">
        <v>0</v>
      </c>
      <c r="Z914" s="52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  <c r="AI914" s="18">
        <v>0</v>
      </c>
      <c r="AJ914" s="18">
        <v>0</v>
      </c>
      <c r="AK914" s="18">
        <v>0</v>
      </c>
      <c r="AL914" s="18"/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8">
        <v>0</v>
      </c>
      <c r="AS914" s="18">
        <v>0</v>
      </c>
      <c r="AT914" s="10">
        <v>0</v>
      </c>
      <c r="AU914" s="16">
        <v>0</v>
      </c>
      <c r="AV914" s="56">
        <v>0</v>
      </c>
      <c r="AW914" s="18">
        <v>0</v>
      </c>
      <c r="AX914" s="16">
        <v>0</v>
      </c>
      <c r="AY914" s="18">
        <v>0</v>
      </c>
      <c r="AZ914" s="18">
        <v>0</v>
      </c>
      <c r="BA914" s="18">
        <v>0</v>
      </c>
      <c r="BB914" s="17">
        <f t="shared" si="19"/>
        <v>1</v>
      </c>
      <c r="BD914" s="18">
        <v>0</v>
      </c>
    </row>
    <row r="915" spans="1:56" x14ac:dyDescent="0.3">
      <c r="A915" s="15">
        <v>2009</v>
      </c>
      <c r="B915" s="17" t="s">
        <v>79</v>
      </c>
      <c r="C915" s="16">
        <v>1</v>
      </c>
      <c r="D915" s="81">
        <v>10</v>
      </c>
      <c r="F915" s="15" t="s">
        <v>70</v>
      </c>
      <c r="G915" s="18">
        <v>12</v>
      </c>
      <c r="H915" s="18">
        <v>1</v>
      </c>
      <c r="I915" s="18">
        <v>0</v>
      </c>
      <c r="J915" s="18">
        <v>0</v>
      </c>
      <c r="K915" s="54">
        <v>0</v>
      </c>
      <c r="L915" s="54">
        <v>0</v>
      </c>
      <c r="M915" s="18">
        <v>0</v>
      </c>
      <c r="N915" s="18">
        <v>0</v>
      </c>
      <c r="O915" s="18">
        <v>2</v>
      </c>
      <c r="P915" s="16">
        <v>0</v>
      </c>
      <c r="Q915" s="54">
        <v>0</v>
      </c>
      <c r="R915" s="18">
        <v>0</v>
      </c>
      <c r="S915" s="54">
        <v>2</v>
      </c>
      <c r="T915" s="18">
        <v>0</v>
      </c>
      <c r="U915" s="18">
        <v>0</v>
      </c>
      <c r="V915" s="18">
        <v>0</v>
      </c>
      <c r="W915" s="16">
        <v>0</v>
      </c>
      <c r="X915" s="54">
        <v>0</v>
      </c>
      <c r="Y915" s="54">
        <v>0</v>
      </c>
      <c r="Z915" s="52">
        <v>1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  <c r="AI915" s="18">
        <v>1</v>
      </c>
      <c r="AJ915" s="18">
        <v>0</v>
      </c>
      <c r="AK915" s="18">
        <v>0</v>
      </c>
      <c r="AL915" s="18"/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8">
        <v>0</v>
      </c>
      <c r="AS915" s="18">
        <v>0</v>
      </c>
      <c r="AT915" s="10">
        <v>0</v>
      </c>
      <c r="AU915" s="16">
        <v>0</v>
      </c>
      <c r="AV915" s="56">
        <v>0</v>
      </c>
      <c r="AW915" s="18">
        <v>0</v>
      </c>
      <c r="AX915" s="16">
        <v>0</v>
      </c>
      <c r="AY915" s="18">
        <v>0</v>
      </c>
      <c r="AZ915" s="18">
        <v>0</v>
      </c>
      <c r="BA915" s="18">
        <v>0</v>
      </c>
      <c r="BB915" s="17">
        <f t="shared" si="19"/>
        <v>7</v>
      </c>
      <c r="BD915" s="18">
        <v>0</v>
      </c>
    </row>
    <row r="916" spans="1:56" x14ac:dyDescent="0.3">
      <c r="A916" s="15">
        <v>2009</v>
      </c>
      <c r="B916" s="17" t="s">
        <v>79</v>
      </c>
      <c r="C916" s="16">
        <v>1</v>
      </c>
      <c r="D916" s="81">
        <v>11</v>
      </c>
      <c r="F916" s="15" t="s">
        <v>70</v>
      </c>
      <c r="G916" s="18">
        <v>12</v>
      </c>
      <c r="H916" s="18">
        <v>0</v>
      </c>
      <c r="I916" s="18">
        <v>0</v>
      </c>
      <c r="J916" s="18">
        <v>0</v>
      </c>
      <c r="K916" s="54">
        <v>0</v>
      </c>
      <c r="L916" s="54">
        <v>0</v>
      </c>
      <c r="M916" s="18">
        <v>0</v>
      </c>
      <c r="N916" s="18">
        <v>0</v>
      </c>
      <c r="O916" s="18">
        <v>0</v>
      </c>
      <c r="P916" s="16">
        <v>0</v>
      </c>
      <c r="Q916" s="54">
        <v>0</v>
      </c>
      <c r="R916" s="18">
        <v>0</v>
      </c>
      <c r="S916" s="54">
        <v>0</v>
      </c>
      <c r="T916" s="18">
        <v>0</v>
      </c>
      <c r="U916" s="18">
        <v>0</v>
      </c>
      <c r="V916" s="18">
        <v>0</v>
      </c>
      <c r="W916" s="16">
        <v>0</v>
      </c>
      <c r="X916" s="54">
        <v>0</v>
      </c>
      <c r="Y916" s="54">
        <v>0</v>
      </c>
      <c r="Z916" s="52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  <c r="AI916" s="18">
        <v>0</v>
      </c>
      <c r="AJ916" s="18">
        <v>0</v>
      </c>
      <c r="AK916" s="18">
        <v>0</v>
      </c>
      <c r="AL916" s="18"/>
      <c r="AM916" s="18">
        <v>0</v>
      </c>
      <c r="AN916" s="18">
        <v>0</v>
      </c>
      <c r="AO916" s="18">
        <v>0</v>
      </c>
      <c r="AP916" s="18">
        <v>0</v>
      </c>
      <c r="AQ916" s="18">
        <v>0</v>
      </c>
      <c r="AR916" s="18">
        <v>0</v>
      </c>
      <c r="AS916" s="18">
        <v>0</v>
      </c>
      <c r="AT916" s="10">
        <v>0</v>
      </c>
      <c r="AU916" s="16">
        <v>0</v>
      </c>
      <c r="AV916" s="56">
        <v>0</v>
      </c>
      <c r="AW916" s="18">
        <v>0</v>
      </c>
      <c r="AX916" s="16">
        <v>0</v>
      </c>
      <c r="AY916" s="18">
        <v>0</v>
      </c>
      <c r="AZ916" s="18">
        <v>0</v>
      </c>
      <c r="BA916" s="18">
        <v>0</v>
      </c>
      <c r="BB916" s="17">
        <f t="shared" si="19"/>
        <v>0</v>
      </c>
      <c r="BD916" s="18">
        <v>0</v>
      </c>
    </row>
    <row r="917" spans="1:56" x14ac:dyDescent="0.3">
      <c r="A917" s="15">
        <v>2009</v>
      </c>
      <c r="B917" s="17" t="s">
        <v>79</v>
      </c>
      <c r="C917" s="16">
        <v>1</v>
      </c>
      <c r="D917" s="81">
        <v>12</v>
      </c>
      <c r="F917" s="15" t="s">
        <v>70</v>
      </c>
      <c r="G917" s="18">
        <v>12</v>
      </c>
      <c r="H917" s="18">
        <v>0</v>
      </c>
      <c r="I917" s="18">
        <v>0</v>
      </c>
      <c r="J917" s="18">
        <v>0</v>
      </c>
      <c r="K917" s="54">
        <v>0</v>
      </c>
      <c r="L917" s="54">
        <v>0</v>
      </c>
      <c r="M917" s="18">
        <v>0</v>
      </c>
      <c r="N917" s="18">
        <v>0</v>
      </c>
      <c r="O917" s="18">
        <v>2</v>
      </c>
      <c r="P917" s="16">
        <v>0</v>
      </c>
      <c r="Q917" s="54">
        <v>0</v>
      </c>
      <c r="R917" s="18">
        <v>0</v>
      </c>
      <c r="S917" s="54">
        <v>1</v>
      </c>
      <c r="T917" s="18">
        <v>0</v>
      </c>
      <c r="U917" s="18">
        <v>0</v>
      </c>
      <c r="V917" s="18">
        <v>0</v>
      </c>
      <c r="W917" s="16">
        <v>0</v>
      </c>
      <c r="X917" s="54">
        <v>0</v>
      </c>
      <c r="Y917" s="54">
        <v>0</v>
      </c>
      <c r="Z917" s="52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8"/>
      <c r="AM917" s="18">
        <v>0</v>
      </c>
      <c r="AN917" s="18">
        <v>0</v>
      </c>
      <c r="AO917" s="18">
        <v>0</v>
      </c>
      <c r="AP917" s="18">
        <v>0</v>
      </c>
      <c r="AQ917" s="18">
        <v>0</v>
      </c>
      <c r="AR917" s="18">
        <v>0</v>
      </c>
      <c r="AS917" s="18">
        <v>0</v>
      </c>
      <c r="AT917" s="10">
        <v>0</v>
      </c>
      <c r="AU917" s="16">
        <v>0</v>
      </c>
      <c r="AV917" s="56">
        <v>0</v>
      </c>
      <c r="AW917" s="18">
        <v>0</v>
      </c>
      <c r="AX917" s="16">
        <v>0</v>
      </c>
      <c r="AY917" s="18">
        <v>0</v>
      </c>
      <c r="AZ917" s="18">
        <v>0</v>
      </c>
      <c r="BA917" s="18">
        <v>0</v>
      </c>
      <c r="BB917" s="17">
        <f t="shared" si="19"/>
        <v>3</v>
      </c>
      <c r="BD917" s="18">
        <v>0</v>
      </c>
    </row>
    <row r="918" spans="1:56" x14ac:dyDescent="0.3">
      <c r="A918" s="15">
        <v>2009</v>
      </c>
      <c r="B918" s="17" t="s">
        <v>79</v>
      </c>
      <c r="C918" s="16">
        <v>1</v>
      </c>
      <c r="D918" s="81">
        <v>13</v>
      </c>
      <c r="F918" s="15" t="s">
        <v>70</v>
      </c>
      <c r="G918" s="18">
        <v>12</v>
      </c>
      <c r="H918" s="18">
        <v>0</v>
      </c>
      <c r="I918" s="18">
        <v>0</v>
      </c>
      <c r="J918" s="18">
        <v>0</v>
      </c>
      <c r="K918" s="54">
        <v>0</v>
      </c>
      <c r="L918" s="54">
        <v>0</v>
      </c>
      <c r="M918" s="18">
        <v>0</v>
      </c>
      <c r="N918" s="18">
        <v>0</v>
      </c>
      <c r="O918" s="18">
        <v>0</v>
      </c>
      <c r="P918" s="16">
        <v>0</v>
      </c>
      <c r="Q918" s="54">
        <v>0</v>
      </c>
      <c r="R918" s="18">
        <v>0</v>
      </c>
      <c r="S918" s="54">
        <v>0</v>
      </c>
      <c r="T918" s="18">
        <v>0</v>
      </c>
      <c r="U918" s="18">
        <v>0</v>
      </c>
      <c r="V918" s="18">
        <v>0</v>
      </c>
      <c r="W918" s="16">
        <v>0</v>
      </c>
      <c r="X918" s="54">
        <v>0</v>
      </c>
      <c r="Y918" s="54">
        <v>0</v>
      </c>
      <c r="Z918" s="52">
        <v>0</v>
      </c>
      <c r="AA918" s="18">
        <v>0</v>
      </c>
      <c r="AB918" s="18">
        <v>4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  <c r="AI918" s="18">
        <v>0</v>
      </c>
      <c r="AJ918" s="18">
        <v>0</v>
      </c>
      <c r="AK918" s="18">
        <v>0</v>
      </c>
      <c r="AL918" s="18"/>
      <c r="AM918" s="18">
        <v>0</v>
      </c>
      <c r="AN918" s="18">
        <v>0</v>
      </c>
      <c r="AO918" s="18">
        <v>0</v>
      </c>
      <c r="AP918" s="18">
        <v>0</v>
      </c>
      <c r="AQ918" s="18">
        <v>0</v>
      </c>
      <c r="AR918" s="18">
        <v>0</v>
      </c>
      <c r="AS918" s="18">
        <v>0</v>
      </c>
      <c r="AT918" s="10">
        <v>0</v>
      </c>
      <c r="AU918" s="16">
        <v>0</v>
      </c>
      <c r="AV918" s="56">
        <v>0</v>
      </c>
      <c r="AW918" s="18">
        <v>0</v>
      </c>
      <c r="AX918" s="16">
        <v>0</v>
      </c>
      <c r="AY918" s="18">
        <v>0</v>
      </c>
      <c r="AZ918" s="18">
        <v>0</v>
      </c>
      <c r="BA918" s="18">
        <v>0</v>
      </c>
      <c r="BB918" s="17">
        <f t="shared" si="19"/>
        <v>4</v>
      </c>
      <c r="BD918" s="18">
        <v>0</v>
      </c>
    </row>
    <row r="919" spans="1:56" x14ac:dyDescent="0.3">
      <c r="A919" s="15">
        <v>2009</v>
      </c>
      <c r="B919" s="17" t="s">
        <v>79</v>
      </c>
      <c r="C919" s="16">
        <v>1</v>
      </c>
      <c r="D919" s="81">
        <v>14</v>
      </c>
      <c r="F919" s="15" t="s">
        <v>70</v>
      </c>
      <c r="G919" s="18">
        <v>12</v>
      </c>
      <c r="H919" s="18">
        <v>3</v>
      </c>
      <c r="I919" s="18">
        <v>0</v>
      </c>
      <c r="J919" s="18">
        <v>0</v>
      </c>
      <c r="K919" s="54">
        <v>0</v>
      </c>
      <c r="L919" s="54">
        <v>0</v>
      </c>
      <c r="M919" s="18">
        <v>0</v>
      </c>
      <c r="N919" s="18">
        <v>0</v>
      </c>
      <c r="O919" s="18">
        <v>1</v>
      </c>
      <c r="P919" s="16">
        <v>0</v>
      </c>
      <c r="Q919" s="54">
        <v>0</v>
      </c>
      <c r="R919" s="18">
        <v>0</v>
      </c>
      <c r="S919" s="54">
        <v>1</v>
      </c>
      <c r="T919" s="18">
        <v>0</v>
      </c>
      <c r="U919" s="18">
        <v>0</v>
      </c>
      <c r="V919" s="18">
        <v>0</v>
      </c>
      <c r="W919" s="16">
        <v>0</v>
      </c>
      <c r="X919" s="54">
        <v>0</v>
      </c>
      <c r="Y919" s="54">
        <v>0</v>
      </c>
      <c r="Z919" s="52">
        <v>3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  <c r="AI919" s="18">
        <v>0</v>
      </c>
      <c r="AJ919" s="18">
        <v>0</v>
      </c>
      <c r="AK919" s="18">
        <v>0</v>
      </c>
      <c r="AL919" s="18"/>
      <c r="AM919" s="18">
        <v>0</v>
      </c>
      <c r="AN919" s="18">
        <v>0</v>
      </c>
      <c r="AO919" s="18">
        <v>0</v>
      </c>
      <c r="AP919" s="18">
        <v>0</v>
      </c>
      <c r="AQ919" s="18">
        <v>0</v>
      </c>
      <c r="AR919" s="18">
        <v>0</v>
      </c>
      <c r="AS919" s="18">
        <v>0</v>
      </c>
      <c r="AT919" s="10">
        <v>0</v>
      </c>
      <c r="AU919" s="16">
        <v>0</v>
      </c>
      <c r="AV919" s="56">
        <v>0</v>
      </c>
      <c r="AW919" s="18">
        <v>0</v>
      </c>
      <c r="AX919" s="16">
        <v>0</v>
      </c>
      <c r="AY919" s="18">
        <v>0</v>
      </c>
      <c r="AZ919" s="18">
        <v>0</v>
      </c>
      <c r="BA919" s="18">
        <v>0</v>
      </c>
      <c r="BB919" s="17">
        <f t="shared" si="19"/>
        <v>8</v>
      </c>
      <c r="BD919" s="18">
        <v>0</v>
      </c>
    </row>
    <row r="920" spans="1:56" x14ac:dyDescent="0.3">
      <c r="A920" s="15">
        <v>2009</v>
      </c>
      <c r="B920" s="17" t="s">
        <v>79</v>
      </c>
      <c r="C920" s="16">
        <v>1</v>
      </c>
      <c r="D920" s="81">
        <v>15</v>
      </c>
      <c r="F920" s="15" t="s">
        <v>70</v>
      </c>
      <c r="G920" s="18">
        <v>12</v>
      </c>
      <c r="H920" s="18">
        <v>2</v>
      </c>
      <c r="I920" s="18">
        <v>0</v>
      </c>
      <c r="J920" s="18">
        <v>0</v>
      </c>
      <c r="K920" s="54">
        <v>0</v>
      </c>
      <c r="L920" s="54">
        <v>0</v>
      </c>
      <c r="M920" s="18">
        <v>0</v>
      </c>
      <c r="N920" s="18">
        <v>6</v>
      </c>
      <c r="O920" s="18">
        <v>0</v>
      </c>
      <c r="P920" s="16">
        <v>0</v>
      </c>
      <c r="Q920" s="54">
        <v>1</v>
      </c>
      <c r="R920" s="18">
        <v>0</v>
      </c>
      <c r="S920" s="54">
        <v>2</v>
      </c>
      <c r="T920" s="18">
        <v>0</v>
      </c>
      <c r="U920" s="18">
        <v>0</v>
      </c>
      <c r="V920" s="18">
        <v>0</v>
      </c>
      <c r="W920" s="16">
        <v>0</v>
      </c>
      <c r="X920" s="54">
        <v>0</v>
      </c>
      <c r="Y920" s="54">
        <v>0</v>
      </c>
      <c r="Z920" s="52">
        <v>2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/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0">
        <v>0</v>
      </c>
      <c r="AU920" s="16">
        <v>0</v>
      </c>
      <c r="AV920" s="56">
        <v>0</v>
      </c>
      <c r="AW920" s="18">
        <v>0</v>
      </c>
      <c r="AX920" s="16">
        <v>0</v>
      </c>
      <c r="AY920" s="18">
        <v>0</v>
      </c>
      <c r="AZ920" s="18">
        <v>0</v>
      </c>
      <c r="BA920" s="18">
        <v>0</v>
      </c>
      <c r="BB920" s="17">
        <f t="shared" si="19"/>
        <v>13</v>
      </c>
      <c r="BD920" s="18">
        <v>0</v>
      </c>
    </row>
    <row r="921" spans="1:56" x14ac:dyDescent="0.3">
      <c r="A921" s="15">
        <v>2009</v>
      </c>
      <c r="B921" s="17" t="s">
        <v>79</v>
      </c>
      <c r="C921" s="16">
        <v>1</v>
      </c>
      <c r="D921" s="81">
        <v>16</v>
      </c>
      <c r="F921" s="15" t="s">
        <v>70</v>
      </c>
      <c r="G921" s="18">
        <v>12</v>
      </c>
      <c r="H921" s="18">
        <v>0</v>
      </c>
      <c r="I921" s="18">
        <v>0</v>
      </c>
      <c r="J921" s="18">
        <v>0</v>
      </c>
      <c r="K921" s="54">
        <v>0</v>
      </c>
      <c r="L921" s="54">
        <v>0</v>
      </c>
      <c r="M921" s="18">
        <v>0</v>
      </c>
      <c r="N921" s="18">
        <v>0</v>
      </c>
      <c r="O921" s="18">
        <v>1</v>
      </c>
      <c r="P921" s="16">
        <v>1</v>
      </c>
      <c r="Q921" s="54">
        <v>0</v>
      </c>
      <c r="R921" s="18">
        <v>1</v>
      </c>
      <c r="S921" s="54">
        <v>0</v>
      </c>
      <c r="T921" s="18">
        <v>0</v>
      </c>
      <c r="U921" s="18">
        <v>0</v>
      </c>
      <c r="V921" s="18">
        <v>0</v>
      </c>
      <c r="W921" s="16">
        <v>0</v>
      </c>
      <c r="X921" s="54">
        <v>0</v>
      </c>
      <c r="Y921" s="54">
        <v>0</v>
      </c>
      <c r="Z921" s="52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  <c r="AI921" s="18">
        <v>0</v>
      </c>
      <c r="AJ921" s="18">
        <v>0</v>
      </c>
      <c r="AK921" s="18">
        <v>0</v>
      </c>
      <c r="AL921" s="18"/>
      <c r="AM921" s="18">
        <v>0</v>
      </c>
      <c r="AN921" s="18">
        <v>0</v>
      </c>
      <c r="AO921" s="18">
        <v>0</v>
      </c>
      <c r="AP921" s="18">
        <v>0</v>
      </c>
      <c r="AQ921" s="18">
        <v>0</v>
      </c>
      <c r="AR921" s="18">
        <v>0</v>
      </c>
      <c r="AS921" s="18">
        <v>0</v>
      </c>
      <c r="AT921" s="10">
        <v>0</v>
      </c>
      <c r="AU921" s="16">
        <v>0</v>
      </c>
      <c r="AV921" s="56">
        <v>0</v>
      </c>
      <c r="AW921" s="18">
        <v>0</v>
      </c>
      <c r="AX921" s="16">
        <v>0</v>
      </c>
      <c r="AY921" s="18">
        <v>0</v>
      </c>
      <c r="AZ921" s="18">
        <v>0</v>
      </c>
      <c r="BA921" s="18">
        <v>1</v>
      </c>
      <c r="BB921" s="17">
        <f t="shared" si="19"/>
        <v>4</v>
      </c>
      <c r="BD921" s="18">
        <v>0</v>
      </c>
    </row>
    <row r="922" spans="1:56" x14ac:dyDescent="0.3">
      <c r="A922" s="15">
        <v>2009</v>
      </c>
      <c r="B922" s="17" t="s">
        <v>79</v>
      </c>
      <c r="C922" s="16">
        <v>1</v>
      </c>
      <c r="D922" s="81">
        <v>17</v>
      </c>
      <c r="F922" s="15" t="s">
        <v>70</v>
      </c>
      <c r="G922" s="18">
        <v>12</v>
      </c>
      <c r="H922" s="18">
        <v>0</v>
      </c>
      <c r="I922" s="18">
        <v>0</v>
      </c>
      <c r="J922" s="18">
        <v>0</v>
      </c>
      <c r="K922" s="54">
        <v>0</v>
      </c>
      <c r="L922" s="54">
        <v>0</v>
      </c>
      <c r="M922" s="18">
        <v>0</v>
      </c>
      <c r="N922" s="18">
        <v>3</v>
      </c>
      <c r="O922" s="18">
        <v>0</v>
      </c>
      <c r="P922" s="16">
        <v>1</v>
      </c>
      <c r="Q922" s="54">
        <v>2</v>
      </c>
      <c r="R922" s="18">
        <v>1</v>
      </c>
      <c r="S922" s="54">
        <v>1</v>
      </c>
      <c r="T922" s="18">
        <v>0</v>
      </c>
      <c r="U922" s="18">
        <v>0</v>
      </c>
      <c r="V922" s="18">
        <v>0</v>
      </c>
      <c r="W922" s="16">
        <v>0</v>
      </c>
      <c r="X922" s="54">
        <v>0</v>
      </c>
      <c r="Y922" s="54">
        <v>0</v>
      </c>
      <c r="Z922" s="52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1</v>
      </c>
      <c r="AH922" s="18">
        <v>0</v>
      </c>
      <c r="AI922" s="18">
        <v>0</v>
      </c>
      <c r="AJ922" s="18">
        <v>0</v>
      </c>
      <c r="AK922" s="18">
        <v>0</v>
      </c>
      <c r="AL922" s="18"/>
      <c r="AM922" s="18">
        <v>0</v>
      </c>
      <c r="AN922" s="18">
        <v>1</v>
      </c>
      <c r="AO922" s="18">
        <v>0</v>
      </c>
      <c r="AP922" s="18">
        <v>0</v>
      </c>
      <c r="AQ922" s="18">
        <v>0</v>
      </c>
      <c r="AR922" s="18">
        <v>0</v>
      </c>
      <c r="AS922" s="18">
        <v>0</v>
      </c>
      <c r="AT922" s="10">
        <v>0</v>
      </c>
      <c r="AU922" s="16">
        <v>0</v>
      </c>
      <c r="AV922" s="56">
        <v>0</v>
      </c>
      <c r="AW922" s="18">
        <v>0</v>
      </c>
      <c r="AX922" s="16">
        <v>0</v>
      </c>
      <c r="AY922" s="18">
        <v>0</v>
      </c>
      <c r="AZ922" s="18">
        <v>0</v>
      </c>
      <c r="BA922" s="18">
        <v>0</v>
      </c>
      <c r="BB922" s="17">
        <f t="shared" si="19"/>
        <v>10</v>
      </c>
      <c r="BD922" s="18">
        <v>0</v>
      </c>
    </row>
    <row r="923" spans="1:56" x14ac:dyDescent="0.3">
      <c r="A923" s="15">
        <v>2009</v>
      </c>
      <c r="B923" s="17" t="s">
        <v>79</v>
      </c>
      <c r="C923" s="16">
        <v>1</v>
      </c>
      <c r="D923" s="81">
        <v>18</v>
      </c>
      <c r="F923" s="15" t="s">
        <v>70</v>
      </c>
      <c r="G923" s="18">
        <v>12</v>
      </c>
      <c r="H923" s="18">
        <v>0</v>
      </c>
      <c r="I923" s="18">
        <v>0</v>
      </c>
      <c r="J923" s="18">
        <v>0</v>
      </c>
      <c r="K923" s="54">
        <v>0</v>
      </c>
      <c r="L923" s="54">
        <v>0</v>
      </c>
      <c r="M923" s="18">
        <v>0</v>
      </c>
      <c r="N923" s="18">
        <v>0</v>
      </c>
      <c r="O923" s="18">
        <v>2</v>
      </c>
      <c r="P923" s="16">
        <v>0</v>
      </c>
      <c r="Q923" s="54">
        <v>0</v>
      </c>
      <c r="R923" s="18">
        <v>0</v>
      </c>
      <c r="S923" s="54">
        <v>0</v>
      </c>
      <c r="T923" s="18">
        <v>0</v>
      </c>
      <c r="U923" s="18">
        <v>0</v>
      </c>
      <c r="V923" s="18">
        <v>0</v>
      </c>
      <c r="W923" s="16">
        <v>0</v>
      </c>
      <c r="X923" s="54">
        <v>0</v>
      </c>
      <c r="Y923" s="54">
        <v>0</v>
      </c>
      <c r="Z923" s="52">
        <v>0</v>
      </c>
      <c r="AA923" s="18">
        <v>0</v>
      </c>
      <c r="AB923" s="18">
        <v>0</v>
      </c>
      <c r="AC923" s="18">
        <v>0</v>
      </c>
      <c r="AD923" s="18">
        <v>1</v>
      </c>
      <c r="AE923" s="18">
        <v>1</v>
      </c>
      <c r="AF923" s="18">
        <v>0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8"/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8">
        <v>0</v>
      </c>
      <c r="AS923" s="18">
        <v>0</v>
      </c>
      <c r="AT923" s="10">
        <v>0</v>
      </c>
      <c r="AU923" s="16">
        <v>0</v>
      </c>
      <c r="AV923" s="56">
        <v>0</v>
      </c>
      <c r="AW923" s="18">
        <v>0</v>
      </c>
      <c r="AX923" s="16">
        <v>0</v>
      </c>
      <c r="AY923" s="18">
        <v>0</v>
      </c>
      <c r="AZ923" s="18">
        <v>0</v>
      </c>
      <c r="BA923" s="18">
        <v>0</v>
      </c>
      <c r="BB923" s="17">
        <f t="shared" si="19"/>
        <v>4</v>
      </c>
      <c r="BD923" s="18">
        <v>0</v>
      </c>
    </row>
    <row r="924" spans="1:56" x14ac:dyDescent="0.3">
      <c r="A924" s="15">
        <v>2009</v>
      </c>
      <c r="B924" s="17" t="s">
        <v>79</v>
      </c>
      <c r="C924" s="16">
        <v>1</v>
      </c>
      <c r="D924" s="81">
        <v>19</v>
      </c>
      <c r="F924" s="15" t="s">
        <v>70</v>
      </c>
      <c r="G924" s="18">
        <v>12</v>
      </c>
      <c r="H924" s="18">
        <v>0</v>
      </c>
      <c r="I924" s="18">
        <v>0</v>
      </c>
      <c r="J924" s="18">
        <v>0</v>
      </c>
      <c r="K924" s="54">
        <v>0</v>
      </c>
      <c r="L924" s="54">
        <v>0</v>
      </c>
      <c r="M924" s="18">
        <v>0</v>
      </c>
      <c r="N924" s="18">
        <v>1</v>
      </c>
      <c r="O924" s="18">
        <v>0</v>
      </c>
      <c r="P924" s="16">
        <v>0</v>
      </c>
      <c r="Q924" s="54">
        <v>0</v>
      </c>
      <c r="R924" s="18">
        <v>1</v>
      </c>
      <c r="S924" s="54">
        <v>0</v>
      </c>
      <c r="T924" s="18">
        <v>0</v>
      </c>
      <c r="U924" s="18">
        <v>0</v>
      </c>
      <c r="V924" s="18">
        <v>0</v>
      </c>
      <c r="W924" s="16">
        <v>0</v>
      </c>
      <c r="X924" s="54">
        <v>0</v>
      </c>
      <c r="Y924" s="54">
        <v>0</v>
      </c>
      <c r="Z924" s="52">
        <v>0</v>
      </c>
      <c r="AA924" s="18">
        <v>0</v>
      </c>
      <c r="AB924" s="18">
        <v>1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  <c r="AI924" s="18">
        <v>0</v>
      </c>
      <c r="AJ924" s="18">
        <v>0</v>
      </c>
      <c r="AK924" s="18">
        <v>0</v>
      </c>
      <c r="AL924" s="18"/>
      <c r="AM924" s="18">
        <v>0</v>
      </c>
      <c r="AN924" s="18">
        <v>0</v>
      </c>
      <c r="AO924" s="18">
        <v>0</v>
      </c>
      <c r="AP924" s="18">
        <v>0</v>
      </c>
      <c r="AQ924" s="18">
        <v>0</v>
      </c>
      <c r="AR924" s="18">
        <v>0</v>
      </c>
      <c r="AS924" s="18">
        <v>0</v>
      </c>
      <c r="AT924" s="10">
        <v>0</v>
      </c>
      <c r="AU924" s="16">
        <v>0</v>
      </c>
      <c r="AV924" s="56">
        <v>0</v>
      </c>
      <c r="AW924" s="18">
        <v>0</v>
      </c>
      <c r="AX924" s="16">
        <v>0</v>
      </c>
      <c r="AY924" s="18">
        <v>0</v>
      </c>
      <c r="AZ924" s="18">
        <v>0</v>
      </c>
      <c r="BA924" s="18">
        <v>0</v>
      </c>
      <c r="BB924" s="17">
        <f t="shared" si="19"/>
        <v>3</v>
      </c>
      <c r="BD924" s="18">
        <v>0</v>
      </c>
    </row>
    <row r="925" spans="1:56" x14ac:dyDescent="0.3">
      <c r="A925" s="15">
        <v>2009</v>
      </c>
      <c r="B925" s="17" t="s">
        <v>79</v>
      </c>
      <c r="C925" s="16">
        <v>1</v>
      </c>
      <c r="D925" s="81">
        <v>20</v>
      </c>
      <c r="F925" s="15" t="s">
        <v>70</v>
      </c>
      <c r="G925" s="18">
        <v>12</v>
      </c>
      <c r="H925" s="18">
        <v>0</v>
      </c>
      <c r="I925" s="18">
        <v>0</v>
      </c>
      <c r="J925" s="18">
        <v>0</v>
      </c>
      <c r="K925" s="54">
        <v>0</v>
      </c>
      <c r="L925" s="54">
        <v>0</v>
      </c>
      <c r="M925" s="18">
        <v>0</v>
      </c>
      <c r="N925" s="18">
        <v>0</v>
      </c>
      <c r="O925" s="18">
        <v>2</v>
      </c>
      <c r="P925" s="16">
        <v>0</v>
      </c>
      <c r="Q925" s="54">
        <v>0</v>
      </c>
      <c r="R925" s="18">
        <v>0</v>
      </c>
      <c r="S925" s="54">
        <v>0</v>
      </c>
      <c r="T925" s="18">
        <v>0</v>
      </c>
      <c r="U925" s="18">
        <v>0</v>
      </c>
      <c r="V925" s="18">
        <v>0</v>
      </c>
      <c r="W925" s="16">
        <v>0</v>
      </c>
      <c r="X925" s="54">
        <v>0</v>
      </c>
      <c r="Y925" s="54">
        <v>0</v>
      </c>
      <c r="Z925" s="52">
        <v>0</v>
      </c>
      <c r="AA925" s="18">
        <v>0</v>
      </c>
      <c r="AB925" s="18">
        <v>0</v>
      </c>
      <c r="AC925" s="18">
        <v>0</v>
      </c>
      <c r="AD925" s="18">
        <v>1</v>
      </c>
      <c r="AE925" s="18">
        <v>1</v>
      </c>
      <c r="AF925" s="18">
        <v>0</v>
      </c>
      <c r="AG925" s="18">
        <v>0</v>
      </c>
      <c r="AH925" s="18">
        <v>0</v>
      </c>
      <c r="AI925" s="18">
        <v>0</v>
      </c>
      <c r="AJ925" s="18">
        <v>0</v>
      </c>
      <c r="AK925" s="18">
        <v>0</v>
      </c>
      <c r="AL925" s="18"/>
      <c r="AM925" s="18">
        <v>0</v>
      </c>
      <c r="AN925" s="18">
        <v>0</v>
      </c>
      <c r="AO925" s="18">
        <v>0</v>
      </c>
      <c r="AP925" s="18">
        <v>0</v>
      </c>
      <c r="AQ925" s="18">
        <v>0</v>
      </c>
      <c r="AR925" s="18">
        <v>0</v>
      </c>
      <c r="AS925" s="18">
        <v>0</v>
      </c>
      <c r="AT925" s="10">
        <v>0</v>
      </c>
      <c r="AU925" s="16">
        <v>0</v>
      </c>
      <c r="AV925" s="56">
        <v>0</v>
      </c>
      <c r="AW925" s="18">
        <v>0</v>
      </c>
      <c r="AX925" s="16">
        <v>0</v>
      </c>
      <c r="AY925" s="18">
        <v>0</v>
      </c>
      <c r="AZ925" s="18">
        <v>0</v>
      </c>
      <c r="BA925" s="18">
        <v>0</v>
      </c>
      <c r="BB925" s="17">
        <f t="shared" si="19"/>
        <v>4</v>
      </c>
      <c r="BD925" s="18">
        <v>0</v>
      </c>
    </row>
    <row r="926" spans="1:56" x14ac:dyDescent="0.3">
      <c r="A926" s="15">
        <v>2009</v>
      </c>
      <c r="B926" s="17" t="s">
        <v>79</v>
      </c>
      <c r="C926" s="16">
        <v>1</v>
      </c>
      <c r="D926" s="81">
        <v>21</v>
      </c>
      <c r="F926" s="15" t="s">
        <v>70</v>
      </c>
      <c r="G926" s="18">
        <v>12</v>
      </c>
      <c r="H926" s="18">
        <v>0</v>
      </c>
      <c r="I926" s="18">
        <v>0</v>
      </c>
      <c r="J926" s="18">
        <v>0</v>
      </c>
      <c r="K926" s="54">
        <v>0</v>
      </c>
      <c r="L926" s="54">
        <v>0</v>
      </c>
      <c r="M926" s="18">
        <v>0</v>
      </c>
      <c r="N926" s="18">
        <v>0</v>
      </c>
      <c r="O926" s="18">
        <v>0</v>
      </c>
      <c r="P926" s="16">
        <v>0</v>
      </c>
      <c r="Q926" s="54">
        <v>0</v>
      </c>
      <c r="R926" s="18">
        <v>0</v>
      </c>
      <c r="S926" s="54">
        <v>1</v>
      </c>
      <c r="T926" s="18">
        <v>0</v>
      </c>
      <c r="U926" s="18">
        <v>0</v>
      </c>
      <c r="V926" s="18">
        <v>0</v>
      </c>
      <c r="W926" s="16">
        <v>0</v>
      </c>
      <c r="X926" s="54">
        <v>0</v>
      </c>
      <c r="Y926" s="54">
        <v>0</v>
      </c>
      <c r="Z926" s="52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1</v>
      </c>
      <c r="AF926" s="18">
        <v>0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8"/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0">
        <v>0</v>
      </c>
      <c r="AU926" s="16">
        <v>0</v>
      </c>
      <c r="AV926" s="56">
        <v>0</v>
      </c>
      <c r="AW926" s="18">
        <v>0</v>
      </c>
      <c r="AX926" s="16">
        <v>0</v>
      </c>
      <c r="AY926" s="18">
        <v>0</v>
      </c>
      <c r="AZ926" s="18">
        <v>0</v>
      </c>
      <c r="BA926" s="18">
        <v>0</v>
      </c>
      <c r="BB926" s="17">
        <f t="shared" si="19"/>
        <v>2</v>
      </c>
      <c r="BD926" s="18">
        <v>0</v>
      </c>
    </row>
    <row r="927" spans="1:56" x14ac:dyDescent="0.3">
      <c r="A927" s="15">
        <v>2009</v>
      </c>
      <c r="B927" s="17" t="s">
        <v>79</v>
      </c>
      <c r="C927" s="16">
        <v>1</v>
      </c>
      <c r="D927" s="81">
        <v>22</v>
      </c>
      <c r="F927" s="15" t="s">
        <v>70</v>
      </c>
      <c r="G927" s="18">
        <v>12</v>
      </c>
      <c r="H927" s="18">
        <v>0</v>
      </c>
      <c r="I927" s="18">
        <v>0</v>
      </c>
      <c r="J927" s="18">
        <v>0</v>
      </c>
      <c r="K927" s="54">
        <v>0</v>
      </c>
      <c r="L927" s="54">
        <v>0</v>
      </c>
      <c r="M927" s="18">
        <v>0</v>
      </c>
      <c r="N927" s="18">
        <v>0</v>
      </c>
      <c r="O927" s="18">
        <v>5</v>
      </c>
      <c r="P927" s="16">
        <v>0</v>
      </c>
      <c r="Q927" s="54">
        <v>0</v>
      </c>
      <c r="R927" s="18">
        <v>2</v>
      </c>
      <c r="S927" s="54">
        <v>0</v>
      </c>
      <c r="T927" s="18">
        <v>0</v>
      </c>
      <c r="U927" s="18">
        <v>0</v>
      </c>
      <c r="V927" s="18">
        <v>0</v>
      </c>
      <c r="W927" s="16">
        <v>0</v>
      </c>
      <c r="X927" s="54">
        <v>1</v>
      </c>
      <c r="Y927" s="54">
        <v>0</v>
      </c>
      <c r="Z927" s="52">
        <v>0</v>
      </c>
      <c r="AA927" s="18">
        <v>0</v>
      </c>
      <c r="AB927" s="18">
        <v>0</v>
      </c>
      <c r="AC927" s="18">
        <v>0</v>
      </c>
      <c r="AD927" s="18">
        <v>3</v>
      </c>
      <c r="AE927" s="18">
        <v>0</v>
      </c>
      <c r="AF927" s="18">
        <v>0</v>
      </c>
      <c r="AG927" s="18">
        <v>0</v>
      </c>
      <c r="AH927" s="18">
        <v>0</v>
      </c>
      <c r="AI927" s="18">
        <v>0</v>
      </c>
      <c r="AJ927" s="18">
        <v>0</v>
      </c>
      <c r="AK927" s="18">
        <v>0</v>
      </c>
      <c r="AL927" s="18"/>
      <c r="AM927" s="18">
        <v>0</v>
      </c>
      <c r="AN927" s="18">
        <v>0</v>
      </c>
      <c r="AO927" s="18">
        <v>0</v>
      </c>
      <c r="AP927" s="18">
        <v>0</v>
      </c>
      <c r="AQ927" s="18">
        <v>0</v>
      </c>
      <c r="AR927" s="18">
        <v>0</v>
      </c>
      <c r="AS927" s="18">
        <v>0</v>
      </c>
      <c r="AT927" s="10">
        <v>0</v>
      </c>
      <c r="AU927" s="16">
        <v>0</v>
      </c>
      <c r="AV927" s="56">
        <v>0</v>
      </c>
      <c r="AW927" s="18">
        <v>0</v>
      </c>
      <c r="AX927" s="16">
        <v>0</v>
      </c>
      <c r="AY927" s="18">
        <v>0</v>
      </c>
      <c r="AZ927" s="18">
        <v>0</v>
      </c>
      <c r="BA927" s="18">
        <v>0</v>
      </c>
      <c r="BB927" s="17">
        <f t="shared" si="19"/>
        <v>11</v>
      </c>
      <c r="BD927" s="18">
        <v>0</v>
      </c>
    </row>
    <row r="928" spans="1:56" x14ac:dyDescent="0.3">
      <c r="A928" s="15">
        <v>2009</v>
      </c>
      <c r="B928" s="17" t="s">
        <v>79</v>
      </c>
      <c r="C928" s="16">
        <v>1</v>
      </c>
      <c r="D928" s="81">
        <v>23</v>
      </c>
      <c r="F928" s="15" t="s">
        <v>70</v>
      </c>
      <c r="G928" s="18">
        <v>12</v>
      </c>
      <c r="H928" s="18">
        <v>0</v>
      </c>
      <c r="I928" s="18">
        <v>0</v>
      </c>
      <c r="J928" s="18">
        <v>0</v>
      </c>
      <c r="K928" s="54">
        <v>0</v>
      </c>
      <c r="L928" s="54">
        <v>0</v>
      </c>
      <c r="M928" s="18">
        <v>0</v>
      </c>
      <c r="N928" s="18">
        <v>0</v>
      </c>
      <c r="O928" s="18">
        <v>2</v>
      </c>
      <c r="P928" s="16">
        <v>0</v>
      </c>
      <c r="Q928" s="54">
        <v>0</v>
      </c>
      <c r="R928" s="18">
        <v>0</v>
      </c>
      <c r="S928" s="54">
        <v>0</v>
      </c>
      <c r="T928" s="18">
        <v>0</v>
      </c>
      <c r="U928" s="18">
        <v>0</v>
      </c>
      <c r="V928" s="18">
        <v>0</v>
      </c>
      <c r="W928" s="16">
        <v>0</v>
      </c>
      <c r="X928" s="54">
        <v>0</v>
      </c>
      <c r="Y928" s="54">
        <v>0</v>
      </c>
      <c r="Z928" s="52">
        <v>0</v>
      </c>
      <c r="AA928" s="18">
        <v>0</v>
      </c>
      <c r="AB928" s="18">
        <v>0</v>
      </c>
      <c r="AC928" s="18">
        <v>0</v>
      </c>
      <c r="AD928" s="18">
        <v>2</v>
      </c>
      <c r="AE928" s="18">
        <v>1</v>
      </c>
      <c r="AF928" s="18">
        <v>0</v>
      </c>
      <c r="AG928" s="18">
        <v>0</v>
      </c>
      <c r="AH928" s="18">
        <v>0</v>
      </c>
      <c r="AI928" s="18">
        <v>0</v>
      </c>
      <c r="AJ928" s="18">
        <v>0</v>
      </c>
      <c r="AK928" s="18">
        <v>0</v>
      </c>
      <c r="AL928" s="18"/>
      <c r="AM928" s="18">
        <v>0</v>
      </c>
      <c r="AN928" s="18">
        <v>0</v>
      </c>
      <c r="AO928" s="18">
        <v>0</v>
      </c>
      <c r="AP928" s="18">
        <v>0</v>
      </c>
      <c r="AQ928" s="18">
        <v>0</v>
      </c>
      <c r="AR928" s="18">
        <v>0</v>
      </c>
      <c r="AS928" s="18">
        <v>0</v>
      </c>
      <c r="AT928" s="10">
        <v>0</v>
      </c>
      <c r="AU928" s="16">
        <v>0</v>
      </c>
      <c r="AV928" s="56">
        <v>0</v>
      </c>
      <c r="AW928" s="18">
        <v>0</v>
      </c>
      <c r="AX928" s="16">
        <v>0</v>
      </c>
      <c r="AY928" s="18">
        <v>0</v>
      </c>
      <c r="AZ928" s="18">
        <v>0</v>
      </c>
      <c r="BA928" s="18">
        <v>0</v>
      </c>
      <c r="BB928" s="17">
        <f t="shared" si="19"/>
        <v>5</v>
      </c>
      <c r="BD928" s="18">
        <v>0</v>
      </c>
    </row>
    <row r="929" spans="1:56" x14ac:dyDescent="0.3">
      <c r="A929" s="15">
        <v>2009</v>
      </c>
      <c r="B929" s="17" t="s">
        <v>79</v>
      </c>
      <c r="C929" s="16">
        <v>1</v>
      </c>
      <c r="D929" s="81">
        <v>24</v>
      </c>
      <c r="F929" s="15" t="s">
        <v>70</v>
      </c>
      <c r="G929" s="18">
        <v>12</v>
      </c>
      <c r="H929" s="18">
        <v>0</v>
      </c>
      <c r="I929" s="18">
        <v>0</v>
      </c>
      <c r="J929" s="18">
        <v>0</v>
      </c>
      <c r="K929" s="54">
        <v>0</v>
      </c>
      <c r="L929" s="54">
        <v>0</v>
      </c>
      <c r="M929" s="18">
        <v>0</v>
      </c>
      <c r="N929" s="18">
        <v>1</v>
      </c>
      <c r="O929" s="18">
        <v>1</v>
      </c>
      <c r="P929" s="16">
        <v>0</v>
      </c>
      <c r="Q929" s="54">
        <v>0</v>
      </c>
      <c r="R929" s="18">
        <v>0</v>
      </c>
      <c r="S929" s="54">
        <v>0</v>
      </c>
      <c r="T929" s="18">
        <v>0</v>
      </c>
      <c r="U929" s="18">
        <v>0</v>
      </c>
      <c r="V929" s="18">
        <v>0</v>
      </c>
      <c r="W929" s="16">
        <v>0</v>
      </c>
      <c r="X929" s="54">
        <v>0</v>
      </c>
      <c r="Y929" s="54">
        <v>0</v>
      </c>
      <c r="Z929" s="52">
        <v>0</v>
      </c>
      <c r="AA929" s="18">
        <v>0</v>
      </c>
      <c r="AB929" s="18">
        <v>0</v>
      </c>
      <c r="AC929" s="18">
        <v>0</v>
      </c>
      <c r="AD929" s="18">
        <v>1</v>
      </c>
      <c r="AE929" s="18">
        <v>0</v>
      </c>
      <c r="AF929" s="18">
        <v>0</v>
      </c>
      <c r="AG929" s="18">
        <v>0</v>
      </c>
      <c r="AH929" s="18">
        <v>0</v>
      </c>
      <c r="AI929" s="18">
        <v>0</v>
      </c>
      <c r="AJ929" s="18">
        <v>0</v>
      </c>
      <c r="AK929" s="18">
        <v>0</v>
      </c>
      <c r="AL929" s="18"/>
      <c r="AM929" s="18">
        <v>0</v>
      </c>
      <c r="AN929" s="18">
        <v>0</v>
      </c>
      <c r="AO929" s="18">
        <v>0</v>
      </c>
      <c r="AP929" s="18">
        <v>0</v>
      </c>
      <c r="AQ929" s="18">
        <v>0</v>
      </c>
      <c r="AR929" s="18">
        <v>0</v>
      </c>
      <c r="AS929" s="18">
        <v>0</v>
      </c>
      <c r="AT929" s="10">
        <v>0</v>
      </c>
      <c r="AU929" s="16">
        <v>0</v>
      </c>
      <c r="AV929" s="56">
        <v>0</v>
      </c>
      <c r="AW929" s="18">
        <v>0</v>
      </c>
      <c r="AX929" s="16">
        <v>0</v>
      </c>
      <c r="AY929" s="18">
        <v>0</v>
      </c>
      <c r="AZ929" s="18">
        <v>0</v>
      </c>
      <c r="BA929" s="18">
        <v>0</v>
      </c>
      <c r="BB929" s="17">
        <f t="shared" si="19"/>
        <v>3</v>
      </c>
      <c r="BD929" s="18">
        <v>0</v>
      </c>
    </row>
    <row r="930" spans="1:56" x14ac:dyDescent="0.3">
      <c r="A930" s="15">
        <v>2009</v>
      </c>
      <c r="B930" s="17" t="s">
        <v>79</v>
      </c>
      <c r="C930" s="16">
        <v>1</v>
      </c>
      <c r="D930" s="81">
        <v>25</v>
      </c>
      <c r="F930" s="15" t="s">
        <v>70</v>
      </c>
      <c r="G930" s="18">
        <v>12</v>
      </c>
      <c r="H930" s="18">
        <v>0</v>
      </c>
      <c r="I930" s="18">
        <v>0</v>
      </c>
      <c r="J930" s="18">
        <v>0</v>
      </c>
      <c r="K930" s="54">
        <v>0</v>
      </c>
      <c r="L930" s="54">
        <v>0</v>
      </c>
      <c r="M930" s="18">
        <v>0</v>
      </c>
      <c r="N930" s="18">
        <v>1</v>
      </c>
      <c r="O930" s="18">
        <v>1</v>
      </c>
      <c r="P930" s="16">
        <v>0</v>
      </c>
      <c r="Q930" s="54">
        <v>0</v>
      </c>
      <c r="R930" s="18">
        <v>0</v>
      </c>
      <c r="S930" s="54">
        <v>0</v>
      </c>
      <c r="T930" s="18">
        <v>0</v>
      </c>
      <c r="U930" s="18">
        <v>0</v>
      </c>
      <c r="V930" s="18">
        <v>2</v>
      </c>
      <c r="W930" s="16">
        <v>0</v>
      </c>
      <c r="X930" s="54">
        <v>0</v>
      </c>
      <c r="Y930" s="54">
        <v>0</v>
      </c>
      <c r="Z930" s="52">
        <v>0</v>
      </c>
      <c r="AA930" s="18">
        <v>0</v>
      </c>
      <c r="AB930" s="18">
        <v>0</v>
      </c>
      <c r="AC930" s="18">
        <v>0</v>
      </c>
      <c r="AD930" s="18">
        <v>1</v>
      </c>
      <c r="AE930" s="18">
        <v>0</v>
      </c>
      <c r="AF930" s="18">
        <v>0</v>
      </c>
      <c r="AG930" s="18">
        <v>0</v>
      </c>
      <c r="AH930" s="18">
        <v>0</v>
      </c>
      <c r="AI930" s="18">
        <v>0</v>
      </c>
      <c r="AJ930" s="18">
        <v>0</v>
      </c>
      <c r="AK930" s="18">
        <v>0</v>
      </c>
      <c r="AL930" s="18"/>
      <c r="AM930" s="18">
        <v>0</v>
      </c>
      <c r="AN930" s="18">
        <v>0</v>
      </c>
      <c r="AO930" s="18">
        <v>0</v>
      </c>
      <c r="AP930" s="18">
        <v>0</v>
      </c>
      <c r="AQ930" s="18">
        <v>0</v>
      </c>
      <c r="AR930" s="18">
        <v>0</v>
      </c>
      <c r="AS930" s="18">
        <v>0</v>
      </c>
      <c r="AT930" s="10">
        <v>0</v>
      </c>
      <c r="AU930" s="16">
        <v>0</v>
      </c>
      <c r="AV930" s="56">
        <v>0</v>
      </c>
      <c r="AW930" s="18">
        <v>0</v>
      </c>
      <c r="AX930" s="16">
        <v>0</v>
      </c>
      <c r="AY930" s="18">
        <v>0</v>
      </c>
      <c r="AZ930" s="18">
        <v>0</v>
      </c>
      <c r="BA930" s="18">
        <v>0</v>
      </c>
      <c r="BB930" s="17">
        <f t="shared" si="19"/>
        <v>5</v>
      </c>
      <c r="BD930" s="18">
        <v>0</v>
      </c>
    </row>
    <row r="931" spans="1:56" x14ac:dyDescent="0.3">
      <c r="A931" s="15">
        <v>2009</v>
      </c>
      <c r="B931" s="17" t="s">
        <v>79</v>
      </c>
      <c r="C931" s="16">
        <v>1</v>
      </c>
      <c r="D931" s="81">
        <v>26</v>
      </c>
      <c r="F931" s="15" t="s">
        <v>70</v>
      </c>
      <c r="G931" s="18">
        <v>12</v>
      </c>
      <c r="H931" s="18">
        <v>0</v>
      </c>
      <c r="I931" s="18">
        <v>0</v>
      </c>
      <c r="J931" s="18">
        <v>0</v>
      </c>
      <c r="K931" s="54">
        <v>0</v>
      </c>
      <c r="L931" s="54">
        <v>0</v>
      </c>
      <c r="M931" s="18">
        <v>0</v>
      </c>
      <c r="N931" s="18">
        <v>1</v>
      </c>
      <c r="O931" s="18">
        <v>3</v>
      </c>
      <c r="P931" s="16">
        <v>0</v>
      </c>
      <c r="Q931" s="54">
        <v>0</v>
      </c>
      <c r="R931" s="18">
        <v>0</v>
      </c>
      <c r="S931" s="54">
        <v>2</v>
      </c>
      <c r="T931" s="18">
        <v>0</v>
      </c>
      <c r="U931" s="18">
        <v>0</v>
      </c>
      <c r="V931" s="18">
        <v>0</v>
      </c>
      <c r="W931" s="16">
        <v>0</v>
      </c>
      <c r="X931" s="54">
        <v>0</v>
      </c>
      <c r="Y931" s="54">
        <v>0</v>
      </c>
      <c r="Z931" s="52">
        <v>0</v>
      </c>
      <c r="AA931" s="18">
        <v>0</v>
      </c>
      <c r="AB931" s="18">
        <v>0</v>
      </c>
      <c r="AC931" s="18">
        <v>1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  <c r="AI931" s="18">
        <v>0</v>
      </c>
      <c r="AJ931" s="18">
        <v>0</v>
      </c>
      <c r="AK931" s="18">
        <v>0</v>
      </c>
      <c r="AL931" s="18"/>
      <c r="AM931" s="18">
        <v>0</v>
      </c>
      <c r="AN931" s="18">
        <v>0</v>
      </c>
      <c r="AO931" s="18">
        <v>0</v>
      </c>
      <c r="AP931" s="18">
        <v>0</v>
      </c>
      <c r="AQ931" s="18">
        <v>0</v>
      </c>
      <c r="AR931" s="18">
        <v>0</v>
      </c>
      <c r="AS931" s="18">
        <v>0</v>
      </c>
      <c r="AT931" s="10">
        <v>0</v>
      </c>
      <c r="AU931" s="16">
        <v>0</v>
      </c>
      <c r="AV931" s="56">
        <v>0</v>
      </c>
      <c r="AW931" s="18">
        <v>0</v>
      </c>
      <c r="AX931" s="16">
        <v>0</v>
      </c>
      <c r="AY931" s="18">
        <v>0</v>
      </c>
      <c r="AZ931" s="18">
        <v>0</v>
      </c>
      <c r="BA931" s="18">
        <v>0</v>
      </c>
      <c r="BB931" s="17">
        <f t="shared" si="19"/>
        <v>7</v>
      </c>
      <c r="BD931" s="18">
        <v>0</v>
      </c>
    </row>
    <row r="932" spans="1:56" s="120" customFormat="1" x14ac:dyDescent="0.3">
      <c r="A932" s="142">
        <v>2009</v>
      </c>
      <c r="B932" s="146" t="s">
        <v>80</v>
      </c>
      <c r="C932" s="143">
        <v>1</v>
      </c>
      <c r="D932" s="147">
        <v>1</v>
      </c>
      <c r="F932" s="142" t="s">
        <v>70</v>
      </c>
      <c r="G932" s="148" t="s">
        <v>81</v>
      </c>
      <c r="H932" s="145">
        <v>0</v>
      </c>
      <c r="I932" s="145">
        <v>0</v>
      </c>
      <c r="J932" s="145">
        <v>0</v>
      </c>
      <c r="K932" s="145">
        <v>0</v>
      </c>
      <c r="L932" s="145">
        <v>0</v>
      </c>
      <c r="M932" s="145">
        <v>0</v>
      </c>
      <c r="N932" s="145">
        <v>0</v>
      </c>
      <c r="O932" s="145">
        <v>0</v>
      </c>
      <c r="P932" s="145">
        <v>0</v>
      </c>
      <c r="Q932" s="145">
        <v>0</v>
      </c>
      <c r="R932" s="145">
        <v>0</v>
      </c>
      <c r="S932" s="145">
        <v>0</v>
      </c>
      <c r="T932" s="145">
        <v>0</v>
      </c>
      <c r="U932" s="145">
        <v>0</v>
      </c>
      <c r="V932" s="145">
        <v>3</v>
      </c>
      <c r="W932" s="145">
        <v>0</v>
      </c>
      <c r="X932" s="145">
        <v>3</v>
      </c>
      <c r="Y932" s="145">
        <v>0</v>
      </c>
      <c r="Z932" s="135">
        <v>0</v>
      </c>
      <c r="AA932" s="145">
        <v>0</v>
      </c>
      <c r="AB932" s="145">
        <v>0</v>
      </c>
      <c r="AC932" s="145">
        <v>0</v>
      </c>
      <c r="AD932" s="145">
        <v>0</v>
      </c>
      <c r="AE932" s="145">
        <v>0</v>
      </c>
      <c r="AF932" s="145">
        <v>0</v>
      </c>
      <c r="AG932" s="145">
        <v>0</v>
      </c>
      <c r="AH932" s="145">
        <v>0</v>
      </c>
      <c r="AI932" s="145">
        <v>0</v>
      </c>
      <c r="AJ932" s="145">
        <v>0</v>
      </c>
      <c r="AK932" s="145">
        <v>0</v>
      </c>
      <c r="AL932" s="145"/>
      <c r="AM932" s="145">
        <v>0</v>
      </c>
      <c r="AN932" s="145">
        <v>0</v>
      </c>
      <c r="AO932" s="145">
        <v>0</v>
      </c>
      <c r="AP932" s="145">
        <v>0</v>
      </c>
      <c r="AQ932" s="145">
        <v>0</v>
      </c>
      <c r="AR932" s="145">
        <v>0</v>
      </c>
      <c r="AS932" s="145">
        <v>0</v>
      </c>
      <c r="AT932" s="10">
        <v>0</v>
      </c>
      <c r="AU932" s="143">
        <v>0</v>
      </c>
      <c r="AV932" s="143">
        <v>0</v>
      </c>
      <c r="AW932" s="145">
        <v>0</v>
      </c>
      <c r="AX932" s="143">
        <v>0</v>
      </c>
      <c r="AY932" s="145">
        <v>0</v>
      </c>
      <c r="AZ932" s="145">
        <v>0</v>
      </c>
      <c r="BA932" s="145">
        <v>0</v>
      </c>
      <c r="BB932" s="146">
        <f t="shared" si="19"/>
        <v>6</v>
      </c>
      <c r="BD932" s="145">
        <v>0</v>
      </c>
    </row>
    <row r="933" spans="1:56" x14ac:dyDescent="0.3">
      <c r="A933" s="15">
        <v>2009</v>
      </c>
      <c r="B933" s="17" t="s">
        <v>80</v>
      </c>
      <c r="C933" s="16">
        <v>1</v>
      </c>
      <c r="D933" s="81">
        <v>2</v>
      </c>
      <c r="F933" s="15" t="s">
        <v>70</v>
      </c>
      <c r="G933" s="20" t="s">
        <v>81</v>
      </c>
      <c r="H933" s="18">
        <v>0</v>
      </c>
      <c r="I933" s="18">
        <v>0</v>
      </c>
      <c r="J933" s="18">
        <v>0</v>
      </c>
      <c r="K933" s="54">
        <v>0</v>
      </c>
      <c r="L933" s="54">
        <v>0</v>
      </c>
      <c r="M933" s="18">
        <v>0</v>
      </c>
      <c r="N933" s="18">
        <v>1</v>
      </c>
      <c r="O933" s="18">
        <v>0</v>
      </c>
      <c r="P933" s="18">
        <v>0</v>
      </c>
      <c r="Q933" s="54">
        <v>0</v>
      </c>
      <c r="R933" s="18">
        <v>0</v>
      </c>
      <c r="S933" s="54">
        <v>2</v>
      </c>
      <c r="T933" s="18">
        <v>0</v>
      </c>
      <c r="U933" s="18">
        <v>0</v>
      </c>
      <c r="V933" s="18">
        <v>0</v>
      </c>
      <c r="W933" s="18">
        <v>0</v>
      </c>
      <c r="X933" s="54">
        <v>1</v>
      </c>
      <c r="Y933" s="54">
        <v>0</v>
      </c>
      <c r="Z933" s="52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  <c r="AI933" s="18">
        <v>0</v>
      </c>
      <c r="AJ933" s="18">
        <v>0</v>
      </c>
      <c r="AK933" s="18">
        <v>0</v>
      </c>
      <c r="AL933" s="18"/>
      <c r="AM933" s="18">
        <v>0</v>
      </c>
      <c r="AN933" s="18">
        <v>0</v>
      </c>
      <c r="AO933" s="18">
        <v>0</v>
      </c>
      <c r="AP933" s="18">
        <v>0</v>
      </c>
      <c r="AQ933" s="18">
        <v>0</v>
      </c>
      <c r="AR933" s="18">
        <v>0</v>
      </c>
      <c r="AS933" s="18">
        <v>0</v>
      </c>
      <c r="AT933" s="10">
        <v>0</v>
      </c>
      <c r="AU933" s="16">
        <v>0</v>
      </c>
      <c r="AV933" s="56">
        <v>0</v>
      </c>
      <c r="AW933" s="18">
        <v>0</v>
      </c>
      <c r="AX933" s="16">
        <v>0</v>
      </c>
      <c r="AY933" s="18">
        <v>0</v>
      </c>
      <c r="AZ933" s="18">
        <v>0</v>
      </c>
      <c r="BA933" s="18">
        <v>0</v>
      </c>
      <c r="BB933" s="17">
        <f t="shared" si="19"/>
        <v>4</v>
      </c>
      <c r="BD933" s="18">
        <v>0</v>
      </c>
    </row>
    <row r="934" spans="1:56" x14ac:dyDescent="0.3">
      <c r="A934" s="15">
        <v>2009</v>
      </c>
      <c r="B934" s="17" t="s">
        <v>80</v>
      </c>
      <c r="C934" s="16">
        <v>1</v>
      </c>
      <c r="D934" s="81">
        <v>3</v>
      </c>
      <c r="F934" s="15" t="s">
        <v>70</v>
      </c>
      <c r="G934" s="20" t="s">
        <v>81</v>
      </c>
      <c r="H934" s="18">
        <v>0</v>
      </c>
      <c r="I934" s="18">
        <v>0</v>
      </c>
      <c r="J934" s="18">
        <v>0</v>
      </c>
      <c r="K934" s="54">
        <v>0</v>
      </c>
      <c r="L934" s="54">
        <v>0</v>
      </c>
      <c r="M934" s="18">
        <v>0</v>
      </c>
      <c r="N934" s="18">
        <v>0</v>
      </c>
      <c r="O934" s="18">
        <v>0</v>
      </c>
      <c r="P934" s="18">
        <v>0</v>
      </c>
      <c r="Q934" s="54">
        <v>1</v>
      </c>
      <c r="R934" s="18">
        <v>0</v>
      </c>
      <c r="S934" s="54">
        <v>3</v>
      </c>
      <c r="T934" s="18">
        <v>0</v>
      </c>
      <c r="U934" s="18">
        <v>0</v>
      </c>
      <c r="V934" s="18">
        <v>0</v>
      </c>
      <c r="W934" s="18">
        <v>0</v>
      </c>
      <c r="X934" s="54">
        <v>0</v>
      </c>
      <c r="Y934" s="54">
        <v>0</v>
      </c>
      <c r="Z934" s="52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8"/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8">
        <v>0</v>
      </c>
      <c r="AS934" s="18">
        <v>0</v>
      </c>
      <c r="AT934" s="10">
        <v>0</v>
      </c>
      <c r="AU934" s="16">
        <v>0</v>
      </c>
      <c r="AV934" s="56">
        <v>0</v>
      </c>
      <c r="AW934" s="18">
        <v>0</v>
      </c>
      <c r="AX934" s="16">
        <v>0</v>
      </c>
      <c r="AY934" s="18">
        <v>0</v>
      </c>
      <c r="AZ934" s="18">
        <v>0</v>
      </c>
      <c r="BA934" s="18">
        <v>0</v>
      </c>
      <c r="BB934" s="17">
        <f t="shared" si="19"/>
        <v>4</v>
      </c>
      <c r="BD934" s="18">
        <v>0</v>
      </c>
    </row>
    <row r="935" spans="1:56" x14ac:dyDescent="0.3">
      <c r="A935" s="15">
        <v>2009</v>
      </c>
      <c r="B935" s="17" t="s">
        <v>80</v>
      </c>
      <c r="C935" s="16">
        <v>1</v>
      </c>
      <c r="D935" s="81">
        <v>4</v>
      </c>
      <c r="F935" s="15" t="s">
        <v>70</v>
      </c>
      <c r="G935" s="20" t="s">
        <v>81</v>
      </c>
      <c r="H935" s="18">
        <v>0</v>
      </c>
      <c r="I935" s="18">
        <v>0</v>
      </c>
      <c r="J935" s="18">
        <v>0</v>
      </c>
      <c r="K935" s="54">
        <v>0</v>
      </c>
      <c r="L935" s="54">
        <v>0</v>
      </c>
      <c r="M935" s="18">
        <v>0</v>
      </c>
      <c r="N935" s="18">
        <v>5</v>
      </c>
      <c r="O935" s="18">
        <v>0</v>
      </c>
      <c r="P935" s="18">
        <v>0</v>
      </c>
      <c r="Q935" s="54">
        <v>3</v>
      </c>
      <c r="R935" s="18">
        <v>0</v>
      </c>
      <c r="S935" s="54">
        <v>2</v>
      </c>
      <c r="T935" s="18">
        <v>0</v>
      </c>
      <c r="U935" s="18">
        <v>0</v>
      </c>
      <c r="V935" s="18">
        <v>1</v>
      </c>
      <c r="W935" s="18">
        <v>0</v>
      </c>
      <c r="X935" s="54">
        <v>0</v>
      </c>
      <c r="Y935" s="54">
        <v>1</v>
      </c>
      <c r="Z935" s="52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/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  <c r="AT935" s="10">
        <v>0</v>
      </c>
      <c r="AU935" s="16">
        <v>0</v>
      </c>
      <c r="AV935" s="56">
        <v>0</v>
      </c>
      <c r="AW935" s="18">
        <v>0</v>
      </c>
      <c r="AX935" s="16">
        <v>0</v>
      </c>
      <c r="AY935" s="18">
        <v>0</v>
      </c>
      <c r="AZ935" s="18">
        <v>0</v>
      </c>
      <c r="BA935" s="18">
        <v>0</v>
      </c>
      <c r="BB935" s="17">
        <f t="shared" si="19"/>
        <v>12</v>
      </c>
      <c r="BD935" s="18">
        <v>0</v>
      </c>
    </row>
    <row r="936" spans="1:56" x14ac:dyDescent="0.3">
      <c r="A936" s="15">
        <v>2009</v>
      </c>
      <c r="B936" s="17" t="s">
        <v>80</v>
      </c>
      <c r="C936" s="16">
        <v>1</v>
      </c>
      <c r="D936" s="81">
        <v>5</v>
      </c>
      <c r="F936" s="15" t="s">
        <v>70</v>
      </c>
      <c r="G936" s="20" t="s">
        <v>81</v>
      </c>
      <c r="H936" s="18">
        <v>0</v>
      </c>
      <c r="I936" s="18">
        <v>0</v>
      </c>
      <c r="J936" s="18">
        <v>0</v>
      </c>
      <c r="K936" s="54">
        <v>0</v>
      </c>
      <c r="L936" s="54">
        <v>0</v>
      </c>
      <c r="M936" s="18">
        <v>0</v>
      </c>
      <c r="N936" s="18">
        <v>0</v>
      </c>
      <c r="O936" s="18">
        <v>0</v>
      </c>
      <c r="P936" s="18">
        <v>0</v>
      </c>
      <c r="Q936" s="54">
        <v>2</v>
      </c>
      <c r="R936" s="18">
        <v>0</v>
      </c>
      <c r="S936" s="54">
        <v>1</v>
      </c>
      <c r="T936" s="18">
        <v>0</v>
      </c>
      <c r="U936" s="18">
        <v>0</v>
      </c>
      <c r="V936" s="18">
        <v>1</v>
      </c>
      <c r="W936" s="18">
        <v>0</v>
      </c>
      <c r="X936" s="54">
        <v>1</v>
      </c>
      <c r="Y936" s="54">
        <v>0</v>
      </c>
      <c r="Z936" s="52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  <c r="AI936" s="18">
        <v>0</v>
      </c>
      <c r="AJ936" s="18">
        <v>0</v>
      </c>
      <c r="AK936" s="18">
        <v>2</v>
      </c>
      <c r="AL936" s="18"/>
      <c r="AM936" s="18">
        <v>0</v>
      </c>
      <c r="AN936" s="18">
        <v>0</v>
      </c>
      <c r="AO936" s="18">
        <v>0</v>
      </c>
      <c r="AP936" s="18">
        <v>0</v>
      </c>
      <c r="AQ936" s="18">
        <v>0</v>
      </c>
      <c r="AR936" s="18">
        <v>0</v>
      </c>
      <c r="AS936" s="18">
        <v>0</v>
      </c>
      <c r="AT936" s="10">
        <v>0</v>
      </c>
      <c r="AU936" s="16">
        <v>0</v>
      </c>
      <c r="AV936" s="56">
        <v>0</v>
      </c>
      <c r="AW936" s="18">
        <v>0</v>
      </c>
      <c r="AX936" s="16">
        <v>0</v>
      </c>
      <c r="AY936" s="18">
        <v>0</v>
      </c>
      <c r="AZ936" s="18">
        <v>0</v>
      </c>
      <c r="BA936" s="18">
        <v>0</v>
      </c>
      <c r="BB936" s="17">
        <f t="shared" si="19"/>
        <v>7</v>
      </c>
      <c r="BD936" s="18">
        <v>0</v>
      </c>
    </row>
    <row r="937" spans="1:56" x14ac:dyDescent="0.3">
      <c r="A937" s="15">
        <v>2009</v>
      </c>
      <c r="B937" s="17" t="s">
        <v>80</v>
      </c>
      <c r="C937" s="16">
        <v>1</v>
      </c>
      <c r="D937" s="81">
        <v>6</v>
      </c>
      <c r="F937" s="15" t="s">
        <v>70</v>
      </c>
      <c r="G937" s="20" t="s">
        <v>81</v>
      </c>
      <c r="H937" s="18">
        <v>0</v>
      </c>
      <c r="I937" s="18">
        <v>0</v>
      </c>
      <c r="J937" s="18">
        <v>0</v>
      </c>
      <c r="K937" s="54">
        <v>0</v>
      </c>
      <c r="L937" s="54">
        <v>0</v>
      </c>
      <c r="M937" s="18">
        <v>0</v>
      </c>
      <c r="N937" s="18">
        <v>1</v>
      </c>
      <c r="O937" s="18">
        <v>0</v>
      </c>
      <c r="P937" s="18">
        <v>0</v>
      </c>
      <c r="Q937" s="54">
        <v>0</v>
      </c>
      <c r="R937" s="18">
        <v>0</v>
      </c>
      <c r="S937" s="54">
        <v>0</v>
      </c>
      <c r="T937" s="18">
        <v>0</v>
      </c>
      <c r="U937" s="18">
        <v>0</v>
      </c>
      <c r="V937" s="18">
        <v>1</v>
      </c>
      <c r="W937" s="18">
        <v>0</v>
      </c>
      <c r="X937" s="54">
        <v>0</v>
      </c>
      <c r="Y937" s="54">
        <v>0</v>
      </c>
      <c r="Z937" s="52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  <c r="AI937" s="18">
        <v>0</v>
      </c>
      <c r="AJ937" s="18">
        <v>0</v>
      </c>
      <c r="AK937" s="18">
        <v>0</v>
      </c>
      <c r="AL937" s="18"/>
      <c r="AM937" s="18">
        <v>0</v>
      </c>
      <c r="AN937" s="18">
        <v>0</v>
      </c>
      <c r="AO937" s="18">
        <v>0</v>
      </c>
      <c r="AP937" s="18">
        <v>0</v>
      </c>
      <c r="AQ937" s="18">
        <v>0</v>
      </c>
      <c r="AR937" s="18">
        <v>0</v>
      </c>
      <c r="AS937" s="18">
        <v>0</v>
      </c>
      <c r="AT937" s="10">
        <v>0</v>
      </c>
      <c r="AU937" s="16">
        <v>0</v>
      </c>
      <c r="AV937" s="56">
        <v>0</v>
      </c>
      <c r="AW937" s="18">
        <v>0</v>
      </c>
      <c r="AX937" s="16">
        <v>0</v>
      </c>
      <c r="AY937" s="18">
        <v>0</v>
      </c>
      <c r="AZ937" s="18">
        <v>0</v>
      </c>
      <c r="BA937" s="18">
        <v>0</v>
      </c>
      <c r="BB937" s="17">
        <f t="shared" si="19"/>
        <v>2</v>
      </c>
      <c r="BD937" s="18">
        <v>0</v>
      </c>
    </row>
    <row r="938" spans="1:56" x14ac:dyDescent="0.3">
      <c r="A938" s="15">
        <v>2009</v>
      </c>
      <c r="B938" s="17" t="s">
        <v>80</v>
      </c>
      <c r="C938" s="16">
        <v>1</v>
      </c>
      <c r="D938" s="81">
        <v>7</v>
      </c>
      <c r="F938" s="15" t="s">
        <v>70</v>
      </c>
      <c r="G938" s="20" t="s">
        <v>81</v>
      </c>
      <c r="H938" s="18">
        <v>0</v>
      </c>
      <c r="I938" s="18">
        <v>0</v>
      </c>
      <c r="J938" s="18">
        <v>0</v>
      </c>
      <c r="K938" s="54">
        <v>0</v>
      </c>
      <c r="L938" s="54">
        <v>0</v>
      </c>
      <c r="M938" s="18">
        <v>1</v>
      </c>
      <c r="N938" s="18">
        <v>4</v>
      </c>
      <c r="O938" s="18">
        <v>0</v>
      </c>
      <c r="P938" s="18">
        <v>0</v>
      </c>
      <c r="Q938" s="54">
        <v>0</v>
      </c>
      <c r="R938" s="18">
        <v>0</v>
      </c>
      <c r="S938" s="54">
        <v>1</v>
      </c>
      <c r="T938" s="18">
        <v>0</v>
      </c>
      <c r="U938" s="18">
        <v>0</v>
      </c>
      <c r="V938" s="18">
        <v>1</v>
      </c>
      <c r="W938" s="18">
        <v>0</v>
      </c>
      <c r="X938" s="54">
        <v>0</v>
      </c>
      <c r="Y938" s="54">
        <v>4</v>
      </c>
      <c r="Z938" s="52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  <c r="AI938" s="18">
        <v>0</v>
      </c>
      <c r="AJ938" s="18">
        <v>0</v>
      </c>
      <c r="AK938" s="18">
        <v>0</v>
      </c>
      <c r="AL938" s="18"/>
      <c r="AM938" s="18">
        <v>0</v>
      </c>
      <c r="AN938" s="18">
        <v>0</v>
      </c>
      <c r="AO938" s="18">
        <v>0</v>
      </c>
      <c r="AP938" s="18">
        <v>0</v>
      </c>
      <c r="AQ938" s="18">
        <v>0</v>
      </c>
      <c r="AR938" s="18">
        <v>0</v>
      </c>
      <c r="AS938" s="18">
        <v>0</v>
      </c>
      <c r="AT938" s="10">
        <v>0</v>
      </c>
      <c r="AU938" s="16">
        <v>0</v>
      </c>
      <c r="AV938" s="56">
        <v>0</v>
      </c>
      <c r="AW938" s="18">
        <v>0</v>
      </c>
      <c r="AX938" s="16">
        <v>0</v>
      </c>
      <c r="AY938" s="18">
        <v>0</v>
      </c>
      <c r="AZ938" s="18">
        <v>0</v>
      </c>
      <c r="BA938" s="18">
        <v>0</v>
      </c>
      <c r="BB938" s="17">
        <f t="shared" si="19"/>
        <v>11</v>
      </c>
      <c r="BD938" s="18">
        <v>0</v>
      </c>
    </row>
    <row r="939" spans="1:56" x14ac:dyDescent="0.3">
      <c r="A939" s="15">
        <v>2009</v>
      </c>
      <c r="B939" s="17" t="s">
        <v>80</v>
      </c>
      <c r="C939" s="16">
        <v>1</v>
      </c>
      <c r="D939" s="81">
        <v>8</v>
      </c>
      <c r="F939" s="15" t="s">
        <v>70</v>
      </c>
      <c r="G939" s="20" t="s">
        <v>81</v>
      </c>
      <c r="H939" s="18">
        <v>0</v>
      </c>
      <c r="I939" s="18">
        <v>0</v>
      </c>
      <c r="J939" s="18">
        <v>0</v>
      </c>
      <c r="K939" s="54">
        <v>0</v>
      </c>
      <c r="L939" s="54">
        <v>0</v>
      </c>
      <c r="M939" s="18">
        <v>0</v>
      </c>
      <c r="N939" s="18">
        <v>3</v>
      </c>
      <c r="O939" s="18">
        <v>0</v>
      </c>
      <c r="P939" s="18">
        <v>0</v>
      </c>
      <c r="Q939" s="54">
        <v>0</v>
      </c>
      <c r="R939" s="18">
        <v>0</v>
      </c>
      <c r="S939" s="54">
        <v>3</v>
      </c>
      <c r="T939" s="18">
        <v>0</v>
      </c>
      <c r="U939" s="18">
        <v>0</v>
      </c>
      <c r="V939" s="18">
        <v>0</v>
      </c>
      <c r="W939" s="18">
        <v>0</v>
      </c>
      <c r="X939" s="54">
        <v>0</v>
      </c>
      <c r="Y939" s="54">
        <v>0</v>
      </c>
      <c r="Z939" s="52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2</v>
      </c>
      <c r="AH939" s="18">
        <v>0</v>
      </c>
      <c r="AI939" s="18">
        <v>0</v>
      </c>
      <c r="AJ939" s="18">
        <v>0</v>
      </c>
      <c r="AK939" s="18">
        <v>0</v>
      </c>
      <c r="AL939" s="18"/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8">
        <v>0</v>
      </c>
      <c r="AS939" s="18">
        <v>0</v>
      </c>
      <c r="AT939" s="10">
        <v>0</v>
      </c>
      <c r="AU939" s="16">
        <v>0</v>
      </c>
      <c r="AV939" s="56">
        <v>0</v>
      </c>
      <c r="AW939" s="18">
        <v>0</v>
      </c>
      <c r="AX939" s="16">
        <v>0</v>
      </c>
      <c r="AY939" s="18">
        <v>0</v>
      </c>
      <c r="AZ939" s="18">
        <v>0</v>
      </c>
      <c r="BA939" s="18">
        <v>0</v>
      </c>
      <c r="BB939" s="17">
        <f t="shared" si="19"/>
        <v>8</v>
      </c>
      <c r="BD939" s="18">
        <v>0</v>
      </c>
    </row>
    <row r="940" spans="1:56" x14ac:dyDescent="0.3">
      <c r="A940" s="15">
        <v>2009</v>
      </c>
      <c r="B940" s="17" t="s">
        <v>80</v>
      </c>
      <c r="C940" s="16">
        <v>1</v>
      </c>
      <c r="D940" s="81">
        <v>9</v>
      </c>
      <c r="F940" s="15" t="s">
        <v>70</v>
      </c>
      <c r="G940" s="20" t="s">
        <v>81</v>
      </c>
      <c r="H940" s="18">
        <v>0</v>
      </c>
      <c r="I940" s="18">
        <v>0</v>
      </c>
      <c r="J940" s="18">
        <v>0</v>
      </c>
      <c r="K940" s="54">
        <v>0</v>
      </c>
      <c r="L940" s="54">
        <v>0</v>
      </c>
      <c r="M940" s="18">
        <v>0</v>
      </c>
      <c r="N940" s="18">
        <v>7</v>
      </c>
      <c r="O940" s="18">
        <v>0</v>
      </c>
      <c r="P940" s="18">
        <v>0</v>
      </c>
      <c r="Q940" s="54">
        <v>0</v>
      </c>
      <c r="R940" s="18">
        <v>0</v>
      </c>
      <c r="S940" s="54">
        <v>1</v>
      </c>
      <c r="T940" s="18">
        <v>0</v>
      </c>
      <c r="U940" s="18">
        <v>0</v>
      </c>
      <c r="V940" s="18">
        <v>0</v>
      </c>
      <c r="W940" s="18">
        <v>0</v>
      </c>
      <c r="X940" s="54">
        <v>1</v>
      </c>
      <c r="Y940" s="54">
        <v>0</v>
      </c>
      <c r="Z940" s="52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8"/>
      <c r="AM940" s="18">
        <v>0</v>
      </c>
      <c r="AN940" s="18">
        <v>1</v>
      </c>
      <c r="AO940" s="18">
        <v>0</v>
      </c>
      <c r="AP940" s="18">
        <v>0</v>
      </c>
      <c r="AQ940" s="18">
        <v>0</v>
      </c>
      <c r="AR940" s="18">
        <v>0</v>
      </c>
      <c r="AS940" s="18">
        <v>0</v>
      </c>
      <c r="AT940" s="10">
        <v>0</v>
      </c>
      <c r="AU940" s="16">
        <v>0</v>
      </c>
      <c r="AV940" s="56">
        <v>0</v>
      </c>
      <c r="AW940" s="18">
        <v>0</v>
      </c>
      <c r="AX940" s="16">
        <v>0</v>
      </c>
      <c r="AY940" s="18">
        <v>0</v>
      </c>
      <c r="AZ940" s="18">
        <v>0</v>
      </c>
      <c r="BA940" s="18">
        <v>0</v>
      </c>
      <c r="BB940" s="17">
        <f t="shared" si="19"/>
        <v>10</v>
      </c>
      <c r="BD940" s="18">
        <v>0</v>
      </c>
    </row>
    <row r="941" spans="1:56" x14ac:dyDescent="0.3">
      <c r="A941" s="15">
        <v>2009</v>
      </c>
      <c r="B941" s="17" t="s">
        <v>80</v>
      </c>
      <c r="C941" s="16">
        <v>1</v>
      </c>
      <c r="D941" s="81">
        <v>10</v>
      </c>
      <c r="F941" s="15" t="s">
        <v>70</v>
      </c>
      <c r="G941" s="20" t="s">
        <v>81</v>
      </c>
      <c r="H941" s="18">
        <v>0</v>
      </c>
      <c r="I941" s="18">
        <v>0</v>
      </c>
      <c r="J941" s="18">
        <v>0</v>
      </c>
      <c r="K941" s="54">
        <v>0</v>
      </c>
      <c r="L941" s="54">
        <v>0</v>
      </c>
      <c r="M941" s="18">
        <v>0</v>
      </c>
      <c r="N941" s="18">
        <v>0</v>
      </c>
      <c r="O941" s="18">
        <v>0</v>
      </c>
      <c r="P941" s="18">
        <v>0</v>
      </c>
      <c r="Q941" s="54">
        <v>0</v>
      </c>
      <c r="R941" s="18">
        <v>0</v>
      </c>
      <c r="S941" s="54">
        <v>3</v>
      </c>
      <c r="T941" s="18">
        <v>0</v>
      </c>
      <c r="U941" s="18">
        <v>0</v>
      </c>
      <c r="V941" s="18">
        <v>0</v>
      </c>
      <c r="W941" s="18">
        <v>0</v>
      </c>
      <c r="X941" s="54">
        <v>0</v>
      </c>
      <c r="Y941" s="54">
        <v>3</v>
      </c>
      <c r="Z941" s="52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  <c r="AI941" s="18">
        <v>0</v>
      </c>
      <c r="AJ941" s="18">
        <v>0</v>
      </c>
      <c r="AK941" s="18">
        <v>0</v>
      </c>
      <c r="AL941" s="18"/>
      <c r="AM941" s="18">
        <v>0</v>
      </c>
      <c r="AN941" s="18">
        <v>0</v>
      </c>
      <c r="AO941" s="18">
        <v>0</v>
      </c>
      <c r="AP941" s="18">
        <v>0</v>
      </c>
      <c r="AQ941" s="18">
        <v>0</v>
      </c>
      <c r="AR941" s="18">
        <v>0</v>
      </c>
      <c r="AS941" s="18">
        <v>0</v>
      </c>
      <c r="AT941" s="10">
        <v>0</v>
      </c>
      <c r="AU941" s="16">
        <v>0</v>
      </c>
      <c r="AV941" s="56">
        <v>0</v>
      </c>
      <c r="AW941" s="18">
        <v>0</v>
      </c>
      <c r="AX941" s="16">
        <v>0</v>
      </c>
      <c r="AY941" s="18">
        <v>0</v>
      </c>
      <c r="AZ941" s="18">
        <v>0</v>
      </c>
      <c r="BA941" s="18">
        <v>0</v>
      </c>
      <c r="BB941" s="17">
        <f t="shared" si="19"/>
        <v>6</v>
      </c>
      <c r="BD941" s="18">
        <v>0</v>
      </c>
    </row>
    <row r="942" spans="1:56" x14ac:dyDescent="0.3">
      <c r="A942" s="15">
        <v>2009</v>
      </c>
      <c r="B942" s="17" t="s">
        <v>80</v>
      </c>
      <c r="C942" s="16">
        <v>1</v>
      </c>
      <c r="D942" s="81">
        <v>11</v>
      </c>
      <c r="F942" s="15" t="s">
        <v>70</v>
      </c>
      <c r="G942" s="20" t="s">
        <v>81</v>
      </c>
      <c r="H942" s="18">
        <v>0</v>
      </c>
      <c r="I942" s="18">
        <v>0</v>
      </c>
      <c r="J942" s="18">
        <v>0</v>
      </c>
      <c r="K942" s="54">
        <v>0</v>
      </c>
      <c r="L942" s="54">
        <v>0</v>
      </c>
      <c r="M942" s="18">
        <v>0</v>
      </c>
      <c r="N942" s="18">
        <v>3</v>
      </c>
      <c r="O942" s="18">
        <v>6</v>
      </c>
      <c r="P942" s="18">
        <v>0</v>
      </c>
      <c r="Q942" s="54">
        <v>0</v>
      </c>
      <c r="R942" s="18">
        <v>0</v>
      </c>
      <c r="S942" s="54">
        <v>2</v>
      </c>
      <c r="T942" s="18">
        <v>0</v>
      </c>
      <c r="U942" s="18">
        <v>0</v>
      </c>
      <c r="V942" s="18">
        <v>0</v>
      </c>
      <c r="W942" s="18">
        <v>0</v>
      </c>
      <c r="X942" s="54">
        <v>0</v>
      </c>
      <c r="Y942" s="54">
        <v>0</v>
      </c>
      <c r="Z942" s="52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  <c r="AI942" s="18">
        <v>0</v>
      </c>
      <c r="AJ942" s="18">
        <v>0</v>
      </c>
      <c r="AK942" s="18">
        <v>0</v>
      </c>
      <c r="AL942" s="18"/>
      <c r="AM942" s="18">
        <v>0</v>
      </c>
      <c r="AN942" s="18">
        <v>0</v>
      </c>
      <c r="AO942" s="18">
        <v>0</v>
      </c>
      <c r="AP942" s="18">
        <v>0</v>
      </c>
      <c r="AQ942" s="18">
        <v>0</v>
      </c>
      <c r="AR942" s="18">
        <v>0</v>
      </c>
      <c r="AS942" s="18">
        <v>0</v>
      </c>
      <c r="AT942" s="10">
        <v>0</v>
      </c>
      <c r="AU942" s="16">
        <v>0</v>
      </c>
      <c r="AV942" s="56">
        <v>0</v>
      </c>
      <c r="AW942" s="18">
        <v>0</v>
      </c>
      <c r="AX942" s="16">
        <v>0</v>
      </c>
      <c r="AY942" s="18">
        <v>0</v>
      </c>
      <c r="AZ942" s="18">
        <v>0</v>
      </c>
      <c r="BA942" s="18">
        <v>0</v>
      </c>
      <c r="BB942" s="17">
        <f t="shared" si="19"/>
        <v>11</v>
      </c>
      <c r="BD942" s="18">
        <v>0</v>
      </c>
    </row>
    <row r="943" spans="1:56" x14ac:dyDescent="0.3">
      <c r="A943" s="15">
        <v>2009</v>
      </c>
      <c r="B943" s="17" t="s">
        <v>80</v>
      </c>
      <c r="C943" s="16">
        <v>1</v>
      </c>
      <c r="D943" s="81">
        <v>12</v>
      </c>
      <c r="F943" s="15" t="s">
        <v>70</v>
      </c>
      <c r="G943" s="20" t="s">
        <v>81</v>
      </c>
      <c r="H943" s="18">
        <v>0</v>
      </c>
      <c r="I943" s="18">
        <v>0</v>
      </c>
      <c r="J943" s="18">
        <v>0</v>
      </c>
      <c r="K943" s="54">
        <v>0</v>
      </c>
      <c r="L943" s="54">
        <v>0</v>
      </c>
      <c r="M943" s="18">
        <v>0</v>
      </c>
      <c r="N943" s="18">
        <v>3</v>
      </c>
      <c r="O943" s="18">
        <v>0</v>
      </c>
      <c r="P943" s="18">
        <v>0</v>
      </c>
      <c r="Q943" s="54">
        <v>0</v>
      </c>
      <c r="R943" s="18">
        <v>0</v>
      </c>
      <c r="S943" s="54">
        <v>2</v>
      </c>
      <c r="T943" s="18">
        <v>0</v>
      </c>
      <c r="U943" s="18">
        <v>0</v>
      </c>
      <c r="V943" s="18">
        <v>0</v>
      </c>
      <c r="W943" s="18">
        <v>0</v>
      </c>
      <c r="X943" s="54">
        <v>1</v>
      </c>
      <c r="Y943" s="54">
        <v>0</v>
      </c>
      <c r="Z943" s="52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  <c r="AI943" s="18">
        <v>0</v>
      </c>
      <c r="AJ943" s="18">
        <v>0</v>
      </c>
      <c r="AK943" s="18">
        <v>0</v>
      </c>
      <c r="AL943" s="18"/>
      <c r="AM943" s="18">
        <v>0</v>
      </c>
      <c r="AN943" s="18">
        <v>0</v>
      </c>
      <c r="AO943" s="18">
        <v>0</v>
      </c>
      <c r="AP943" s="18">
        <v>0</v>
      </c>
      <c r="AQ943" s="18">
        <v>0</v>
      </c>
      <c r="AR943" s="18">
        <v>0</v>
      </c>
      <c r="AS943" s="18">
        <v>0</v>
      </c>
      <c r="AT943" s="10">
        <v>0</v>
      </c>
      <c r="AU943" s="16">
        <v>0</v>
      </c>
      <c r="AV943" s="56">
        <v>0</v>
      </c>
      <c r="AW943" s="18">
        <v>0</v>
      </c>
      <c r="AX943" s="16">
        <v>0</v>
      </c>
      <c r="AY943" s="18">
        <v>0</v>
      </c>
      <c r="AZ943" s="18">
        <v>0</v>
      </c>
      <c r="BA943" s="18">
        <v>0</v>
      </c>
      <c r="BB943" s="17">
        <f t="shared" si="19"/>
        <v>6</v>
      </c>
      <c r="BD943" s="18">
        <v>0</v>
      </c>
    </row>
    <row r="944" spans="1:56" x14ac:dyDescent="0.3">
      <c r="A944" s="15">
        <v>2009</v>
      </c>
      <c r="B944" s="17" t="s">
        <v>80</v>
      </c>
      <c r="C944" s="16">
        <v>1</v>
      </c>
      <c r="D944" s="81">
        <v>13</v>
      </c>
      <c r="F944" s="15" t="s">
        <v>70</v>
      </c>
      <c r="G944" s="20" t="s">
        <v>81</v>
      </c>
      <c r="H944" s="18">
        <v>1</v>
      </c>
      <c r="I944" s="18">
        <v>0</v>
      </c>
      <c r="J944" s="18">
        <v>0</v>
      </c>
      <c r="K944" s="54">
        <v>0</v>
      </c>
      <c r="L944" s="54">
        <v>0</v>
      </c>
      <c r="M944" s="18">
        <v>0</v>
      </c>
      <c r="N944" s="18">
        <v>0</v>
      </c>
      <c r="O944" s="18">
        <v>0</v>
      </c>
      <c r="P944" s="18">
        <v>0</v>
      </c>
      <c r="Q944" s="54">
        <v>1</v>
      </c>
      <c r="R944" s="18">
        <v>0</v>
      </c>
      <c r="S944" s="54">
        <v>1</v>
      </c>
      <c r="T944" s="18">
        <v>0</v>
      </c>
      <c r="U944" s="18">
        <v>0</v>
      </c>
      <c r="V944" s="18">
        <v>0</v>
      </c>
      <c r="W944" s="18">
        <v>0</v>
      </c>
      <c r="X944" s="54">
        <v>1</v>
      </c>
      <c r="Y944" s="54">
        <v>0</v>
      </c>
      <c r="Z944" s="52">
        <v>1</v>
      </c>
      <c r="AA944" s="18">
        <v>0</v>
      </c>
      <c r="AB944" s="18">
        <v>0</v>
      </c>
      <c r="AC944" s="18">
        <v>1</v>
      </c>
      <c r="AD944" s="18">
        <v>0</v>
      </c>
      <c r="AE944" s="18">
        <v>1</v>
      </c>
      <c r="AF944" s="18">
        <v>0</v>
      </c>
      <c r="AG944" s="18">
        <v>1</v>
      </c>
      <c r="AH944" s="18">
        <v>0</v>
      </c>
      <c r="AI944" s="18">
        <v>0</v>
      </c>
      <c r="AJ944" s="18">
        <v>0</v>
      </c>
      <c r="AK944" s="18">
        <v>0</v>
      </c>
      <c r="AL944" s="18"/>
      <c r="AM944" s="18">
        <v>0</v>
      </c>
      <c r="AN944" s="18">
        <v>0</v>
      </c>
      <c r="AO944" s="18">
        <v>0</v>
      </c>
      <c r="AP944" s="18">
        <v>0</v>
      </c>
      <c r="AQ944" s="18">
        <v>0</v>
      </c>
      <c r="AR944" s="18">
        <v>0</v>
      </c>
      <c r="AS944" s="18">
        <v>0</v>
      </c>
      <c r="AT944" s="10">
        <v>0</v>
      </c>
      <c r="AU944" s="16">
        <v>0</v>
      </c>
      <c r="AV944" s="56">
        <v>0</v>
      </c>
      <c r="AW944" s="18">
        <v>0</v>
      </c>
      <c r="AX944" s="16">
        <v>0</v>
      </c>
      <c r="AY944" s="18">
        <v>0</v>
      </c>
      <c r="AZ944" s="18">
        <v>0</v>
      </c>
      <c r="BA944" s="18">
        <v>0</v>
      </c>
      <c r="BB944" s="17">
        <f t="shared" si="19"/>
        <v>8</v>
      </c>
      <c r="BD944" s="18">
        <v>0</v>
      </c>
    </row>
    <row r="945" spans="1:56" x14ac:dyDescent="0.3">
      <c r="A945" s="15">
        <v>2009</v>
      </c>
      <c r="B945" s="17" t="s">
        <v>80</v>
      </c>
      <c r="C945" s="16">
        <v>1</v>
      </c>
      <c r="D945" s="81">
        <v>14</v>
      </c>
      <c r="F945" s="15" t="s">
        <v>70</v>
      </c>
      <c r="G945" s="20" t="s">
        <v>81</v>
      </c>
      <c r="H945" s="18">
        <v>0</v>
      </c>
      <c r="I945" s="18">
        <v>0</v>
      </c>
      <c r="J945" s="18">
        <v>0</v>
      </c>
      <c r="K945" s="54">
        <v>0</v>
      </c>
      <c r="L945" s="54">
        <v>0</v>
      </c>
      <c r="M945" s="18">
        <v>0</v>
      </c>
      <c r="N945" s="18">
        <v>2</v>
      </c>
      <c r="O945" s="18">
        <v>0</v>
      </c>
      <c r="P945" s="18">
        <v>0</v>
      </c>
      <c r="Q945" s="54">
        <v>0</v>
      </c>
      <c r="R945" s="18">
        <v>0</v>
      </c>
      <c r="S945" s="54">
        <v>2</v>
      </c>
      <c r="T945" s="18">
        <v>0</v>
      </c>
      <c r="U945" s="18">
        <v>0</v>
      </c>
      <c r="V945" s="18">
        <v>0</v>
      </c>
      <c r="W945" s="18">
        <v>0</v>
      </c>
      <c r="X945" s="54">
        <v>0</v>
      </c>
      <c r="Y945" s="54">
        <v>1</v>
      </c>
      <c r="Z945" s="52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  <c r="AI945" s="18">
        <v>0</v>
      </c>
      <c r="AJ945" s="18">
        <v>0</v>
      </c>
      <c r="AK945" s="18">
        <v>0</v>
      </c>
      <c r="AL945" s="18"/>
      <c r="AM945" s="18">
        <v>0</v>
      </c>
      <c r="AN945" s="18">
        <v>0</v>
      </c>
      <c r="AO945" s="18">
        <v>0</v>
      </c>
      <c r="AP945" s="18">
        <v>0</v>
      </c>
      <c r="AQ945" s="18">
        <v>0</v>
      </c>
      <c r="AR945" s="18">
        <v>0</v>
      </c>
      <c r="AS945" s="18">
        <v>0</v>
      </c>
      <c r="AT945" s="10">
        <v>0</v>
      </c>
      <c r="AU945" s="16">
        <v>0</v>
      </c>
      <c r="AV945" s="56">
        <v>0</v>
      </c>
      <c r="AW945" s="18">
        <v>0</v>
      </c>
      <c r="AX945" s="16">
        <v>0</v>
      </c>
      <c r="AY945" s="18">
        <v>0</v>
      </c>
      <c r="AZ945" s="18">
        <v>0</v>
      </c>
      <c r="BA945" s="18">
        <v>0</v>
      </c>
      <c r="BB945" s="17">
        <f t="shared" si="19"/>
        <v>5</v>
      </c>
      <c r="BD945" s="18">
        <v>0</v>
      </c>
    </row>
    <row r="946" spans="1:56" x14ac:dyDescent="0.3">
      <c r="A946" s="15">
        <v>2009</v>
      </c>
      <c r="B946" s="17" t="s">
        <v>80</v>
      </c>
      <c r="C946" s="16">
        <v>1</v>
      </c>
      <c r="D946" s="81">
        <v>15</v>
      </c>
      <c r="F946" s="15" t="s">
        <v>70</v>
      </c>
      <c r="G946" s="20" t="s">
        <v>81</v>
      </c>
      <c r="H946" s="18">
        <v>0</v>
      </c>
      <c r="I946" s="18">
        <v>0</v>
      </c>
      <c r="J946" s="18">
        <v>0</v>
      </c>
      <c r="K946" s="54">
        <v>0</v>
      </c>
      <c r="L946" s="54">
        <v>0</v>
      </c>
      <c r="M946" s="18">
        <v>0</v>
      </c>
      <c r="N946" s="18">
        <v>2</v>
      </c>
      <c r="O946" s="18">
        <v>0</v>
      </c>
      <c r="P946" s="18">
        <v>0</v>
      </c>
      <c r="Q946" s="54">
        <v>0</v>
      </c>
      <c r="R946" s="18">
        <v>0</v>
      </c>
      <c r="S946" s="54">
        <v>0</v>
      </c>
      <c r="T946" s="18">
        <v>0</v>
      </c>
      <c r="U946" s="18">
        <v>0</v>
      </c>
      <c r="V946" s="18">
        <v>0</v>
      </c>
      <c r="W946" s="18">
        <v>0</v>
      </c>
      <c r="X946" s="54">
        <v>1</v>
      </c>
      <c r="Y946" s="54">
        <v>0</v>
      </c>
      <c r="Z946" s="52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  <c r="AI946" s="18">
        <v>0</v>
      </c>
      <c r="AJ946" s="18">
        <v>0</v>
      </c>
      <c r="AK946" s="18">
        <v>0</v>
      </c>
      <c r="AL946" s="18"/>
      <c r="AM946" s="18">
        <v>0</v>
      </c>
      <c r="AN946" s="18">
        <v>1</v>
      </c>
      <c r="AO946" s="18">
        <v>0</v>
      </c>
      <c r="AP946" s="18">
        <v>0</v>
      </c>
      <c r="AQ946" s="18">
        <v>0</v>
      </c>
      <c r="AR946" s="18">
        <v>0</v>
      </c>
      <c r="AS946" s="18">
        <v>0</v>
      </c>
      <c r="AT946" s="10">
        <v>0</v>
      </c>
      <c r="AU946" s="16">
        <v>0</v>
      </c>
      <c r="AV946" s="56">
        <v>0</v>
      </c>
      <c r="AW946" s="18">
        <v>0</v>
      </c>
      <c r="AX946" s="16">
        <v>0</v>
      </c>
      <c r="AY946" s="18">
        <v>0</v>
      </c>
      <c r="AZ946" s="18">
        <v>0</v>
      </c>
      <c r="BA946" s="18">
        <v>0</v>
      </c>
      <c r="BB946" s="17">
        <f t="shared" si="19"/>
        <v>4</v>
      </c>
      <c r="BD946" s="18">
        <v>0</v>
      </c>
    </row>
    <row r="947" spans="1:56" x14ac:dyDescent="0.3">
      <c r="A947" s="15">
        <v>2009</v>
      </c>
      <c r="B947" s="17" t="s">
        <v>80</v>
      </c>
      <c r="C947" s="16">
        <v>1</v>
      </c>
      <c r="D947" s="81">
        <v>16</v>
      </c>
      <c r="F947" s="15" t="s">
        <v>70</v>
      </c>
      <c r="G947" s="20" t="s">
        <v>81</v>
      </c>
      <c r="H947" s="18">
        <v>1</v>
      </c>
      <c r="I947" s="18">
        <v>0</v>
      </c>
      <c r="J947" s="18">
        <v>0</v>
      </c>
      <c r="K947" s="54">
        <v>0</v>
      </c>
      <c r="L947" s="54">
        <v>0</v>
      </c>
      <c r="M947" s="18">
        <v>0</v>
      </c>
      <c r="N947" s="18">
        <v>6</v>
      </c>
      <c r="O947" s="18">
        <v>0</v>
      </c>
      <c r="P947" s="18">
        <v>0</v>
      </c>
      <c r="Q947" s="54">
        <v>0</v>
      </c>
      <c r="R947" s="18">
        <v>0</v>
      </c>
      <c r="S947" s="54">
        <v>1</v>
      </c>
      <c r="T947" s="18">
        <v>0</v>
      </c>
      <c r="U947" s="18">
        <v>0</v>
      </c>
      <c r="V947" s="18">
        <v>1</v>
      </c>
      <c r="W947" s="18">
        <v>0</v>
      </c>
      <c r="X947" s="54">
        <v>1</v>
      </c>
      <c r="Y947" s="54">
        <v>1</v>
      </c>
      <c r="Z947" s="52">
        <v>1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1</v>
      </c>
      <c r="AH947" s="18">
        <v>0</v>
      </c>
      <c r="AI947" s="18">
        <v>0</v>
      </c>
      <c r="AJ947" s="18">
        <v>0</v>
      </c>
      <c r="AK947" s="18">
        <v>0</v>
      </c>
      <c r="AL947" s="18"/>
      <c r="AM947" s="18">
        <v>0</v>
      </c>
      <c r="AN947" s="18">
        <v>0</v>
      </c>
      <c r="AO947" s="18">
        <v>0</v>
      </c>
      <c r="AP947" s="18">
        <v>0</v>
      </c>
      <c r="AQ947" s="18">
        <v>0</v>
      </c>
      <c r="AR947" s="18">
        <v>0</v>
      </c>
      <c r="AS947" s="18">
        <v>0</v>
      </c>
      <c r="AT947" s="10">
        <v>0</v>
      </c>
      <c r="AU947" s="16">
        <v>0</v>
      </c>
      <c r="AV947" s="56">
        <v>0</v>
      </c>
      <c r="AW947" s="18">
        <v>0</v>
      </c>
      <c r="AX947" s="16">
        <v>0</v>
      </c>
      <c r="AY947" s="18">
        <v>0</v>
      </c>
      <c r="AZ947" s="18">
        <v>0</v>
      </c>
      <c r="BA947" s="18">
        <v>0</v>
      </c>
      <c r="BB947" s="17">
        <f t="shared" si="19"/>
        <v>13</v>
      </c>
      <c r="BD947" s="18">
        <v>0</v>
      </c>
    </row>
    <row r="948" spans="1:56" x14ac:dyDescent="0.3">
      <c r="A948" s="15">
        <v>2009</v>
      </c>
      <c r="B948" s="17" t="s">
        <v>80</v>
      </c>
      <c r="C948" s="16">
        <v>1</v>
      </c>
      <c r="D948" s="81">
        <v>17</v>
      </c>
      <c r="F948" s="15" t="s">
        <v>70</v>
      </c>
      <c r="G948" s="20" t="s">
        <v>81</v>
      </c>
      <c r="H948" s="18">
        <v>0</v>
      </c>
      <c r="I948" s="18">
        <v>0</v>
      </c>
      <c r="J948" s="18">
        <v>0</v>
      </c>
      <c r="K948" s="54">
        <v>0</v>
      </c>
      <c r="L948" s="54">
        <v>0</v>
      </c>
      <c r="M948" s="18">
        <v>0</v>
      </c>
      <c r="N948" s="18">
        <v>0</v>
      </c>
      <c r="O948" s="18">
        <v>0</v>
      </c>
      <c r="P948" s="18">
        <v>0</v>
      </c>
      <c r="Q948" s="54">
        <v>0</v>
      </c>
      <c r="R948" s="18">
        <v>0</v>
      </c>
      <c r="S948" s="54">
        <v>0</v>
      </c>
      <c r="T948" s="18">
        <v>0</v>
      </c>
      <c r="U948" s="18">
        <v>0</v>
      </c>
      <c r="V948" s="18">
        <v>0</v>
      </c>
      <c r="W948" s="18">
        <v>0</v>
      </c>
      <c r="X948" s="54">
        <v>0</v>
      </c>
      <c r="Y948" s="54">
        <v>0</v>
      </c>
      <c r="Z948" s="52">
        <v>0</v>
      </c>
      <c r="AA948" s="18">
        <v>0</v>
      </c>
      <c r="AB948" s="18">
        <v>0</v>
      </c>
      <c r="AC948" s="18">
        <v>1</v>
      </c>
      <c r="AD948" s="18">
        <v>0</v>
      </c>
      <c r="AE948" s="18">
        <v>1</v>
      </c>
      <c r="AF948" s="18">
        <v>0</v>
      </c>
      <c r="AG948" s="18">
        <v>0</v>
      </c>
      <c r="AH948" s="18">
        <v>0</v>
      </c>
      <c r="AI948" s="18">
        <v>0</v>
      </c>
      <c r="AJ948" s="18">
        <v>0</v>
      </c>
      <c r="AK948" s="18">
        <v>0</v>
      </c>
      <c r="AL948" s="18"/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8">
        <v>0</v>
      </c>
      <c r="AS948" s="18">
        <v>0</v>
      </c>
      <c r="AT948" s="10">
        <v>0</v>
      </c>
      <c r="AU948" s="16">
        <v>0</v>
      </c>
      <c r="AV948" s="56">
        <v>0</v>
      </c>
      <c r="AW948" s="18">
        <v>0</v>
      </c>
      <c r="AX948" s="16">
        <v>0</v>
      </c>
      <c r="AY948" s="18">
        <v>0</v>
      </c>
      <c r="AZ948" s="18">
        <v>0</v>
      </c>
      <c r="BA948" s="18">
        <v>0</v>
      </c>
      <c r="BB948" s="17">
        <f t="shared" si="19"/>
        <v>2</v>
      </c>
      <c r="BD948" s="18">
        <v>0</v>
      </c>
    </row>
    <row r="949" spans="1:56" x14ac:dyDescent="0.3">
      <c r="A949" s="15">
        <v>2009</v>
      </c>
      <c r="B949" s="17" t="s">
        <v>80</v>
      </c>
      <c r="C949" s="16">
        <v>1</v>
      </c>
      <c r="D949" s="81">
        <v>18</v>
      </c>
      <c r="F949" s="15" t="s">
        <v>70</v>
      </c>
      <c r="G949" s="20" t="s">
        <v>81</v>
      </c>
      <c r="H949" s="18">
        <v>0</v>
      </c>
      <c r="I949" s="18">
        <v>0</v>
      </c>
      <c r="J949" s="18">
        <v>0</v>
      </c>
      <c r="K949" s="54">
        <v>0</v>
      </c>
      <c r="L949" s="54">
        <v>0</v>
      </c>
      <c r="M949" s="18">
        <v>0</v>
      </c>
      <c r="N949" s="18">
        <v>1</v>
      </c>
      <c r="O949" s="18">
        <v>0</v>
      </c>
      <c r="P949" s="18">
        <v>0</v>
      </c>
      <c r="Q949" s="54">
        <v>0</v>
      </c>
      <c r="R949" s="18">
        <v>0</v>
      </c>
      <c r="S949" s="54">
        <v>0</v>
      </c>
      <c r="T949" s="18">
        <v>0</v>
      </c>
      <c r="U949" s="18">
        <v>0</v>
      </c>
      <c r="V949" s="18">
        <v>0</v>
      </c>
      <c r="W949" s="18">
        <v>0</v>
      </c>
      <c r="X949" s="54">
        <v>1</v>
      </c>
      <c r="Y949" s="54">
        <v>0</v>
      </c>
      <c r="Z949" s="52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  <c r="AI949" s="18">
        <v>0</v>
      </c>
      <c r="AJ949" s="18">
        <v>0</v>
      </c>
      <c r="AK949" s="18">
        <v>0</v>
      </c>
      <c r="AL949" s="18"/>
      <c r="AM949" s="18">
        <v>0</v>
      </c>
      <c r="AN949" s="18">
        <v>0</v>
      </c>
      <c r="AO949" s="18">
        <v>0</v>
      </c>
      <c r="AP949" s="18">
        <v>0</v>
      </c>
      <c r="AQ949" s="18">
        <v>0</v>
      </c>
      <c r="AR949" s="18">
        <v>0</v>
      </c>
      <c r="AS949" s="18">
        <v>0</v>
      </c>
      <c r="AT949" s="10">
        <v>0</v>
      </c>
      <c r="AU949" s="16">
        <v>0</v>
      </c>
      <c r="AV949" s="56">
        <v>0</v>
      </c>
      <c r="AW949" s="18">
        <v>0</v>
      </c>
      <c r="AX949" s="16">
        <v>0</v>
      </c>
      <c r="AY949" s="18">
        <v>0</v>
      </c>
      <c r="AZ949" s="18">
        <v>0</v>
      </c>
      <c r="BA949" s="18">
        <v>0</v>
      </c>
      <c r="BB949" s="17">
        <f t="shared" si="19"/>
        <v>2</v>
      </c>
      <c r="BD949" s="18">
        <v>0</v>
      </c>
    </row>
    <row r="950" spans="1:56" x14ac:dyDescent="0.3">
      <c r="A950" s="15">
        <v>2009</v>
      </c>
      <c r="B950" s="17" t="s">
        <v>80</v>
      </c>
      <c r="C950" s="16">
        <v>1</v>
      </c>
      <c r="D950" s="81">
        <v>19</v>
      </c>
      <c r="F950" s="15" t="s">
        <v>70</v>
      </c>
      <c r="G950" s="20" t="s">
        <v>81</v>
      </c>
      <c r="H950" s="18">
        <v>0</v>
      </c>
      <c r="I950" s="18">
        <v>0</v>
      </c>
      <c r="J950" s="18">
        <v>0</v>
      </c>
      <c r="K950" s="54">
        <v>0</v>
      </c>
      <c r="L950" s="54">
        <v>0</v>
      </c>
      <c r="M950" s="18">
        <v>0</v>
      </c>
      <c r="N950" s="18">
        <v>2</v>
      </c>
      <c r="O950" s="18">
        <v>0</v>
      </c>
      <c r="P950" s="18">
        <v>0</v>
      </c>
      <c r="Q950" s="54">
        <v>0</v>
      </c>
      <c r="R950" s="18">
        <v>0</v>
      </c>
      <c r="S950" s="54">
        <v>1</v>
      </c>
      <c r="T950" s="18">
        <v>0</v>
      </c>
      <c r="U950" s="18">
        <v>0</v>
      </c>
      <c r="V950" s="18">
        <v>0</v>
      </c>
      <c r="W950" s="18">
        <v>0</v>
      </c>
      <c r="X950" s="54">
        <v>0</v>
      </c>
      <c r="Y950" s="54">
        <v>0</v>
      </c>
      <c r="Z950" s="52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  <c r="AI950" s="18">
        <v>0</v>
      </c>
      <c r="AJ950" s="18">
        <v>0</v>
      </c>
      <c r="AK950" s="18">
        <v>0</v>
      </c>
      <c r="AL950" s="18"/>
      <c r="AM950" s="18">
        <v>0</v>
      </c>
      <c r="AN950" s="18">
        <v>0</v>
      </c>
      <c r="AO950" s="18">
        <v>0</v>
      </c>
      <c r="AP950" s="18">
        <v>0</v>
      </c>
      <c r="AQ950" s="18">
        <v>0</v>
      </c>
      <c r="AR950" s="18">
        <v>0</v>
      </c>
      <c r="AS950" s="18">
        <v>0</v>
      </c>
      <c r="AT950" s="10">
        <v>0</v>
      </c>
      <c r="AU950" s="16">
        <v>0</v>
      </c>
      <c r="AV950" s="56">
        <v>0</v>
      </c>
      <c r="AW950" s="18">
        <v>0</v>
      </c>
      <c r="AX950" s="16">
        <v>0</v>
      </c>
      <c r="AY950" s="18">
        <v>0</v>
      </c>
      <c r="AZ950" s="18">
        <v>0</v>
      </c>
      <c r="BA950" s="18">
        <v>0</v>
      </c>
      <c r="BB950" s="17">
        <f t="shared" si="19"/>
        <v>3</v>
      </c>
      <c r="BD950" s="18">
        <v>0</v>
      </c>
    </row>
    <row r="951" spans="1:56" x14ac:dyDescent="0.3">
      <c r="A951" s="15">
        <v>2009</v>
      </c>
      <c r="B951" s="17" t="s">
        <v>80</v>
      </c>
      <c r="C951" s="16">
        <v>1</v>
      </c>
      <c r="D951" s="81">
        <v>20</v>
      </c>
      <c r="F951" s="15" t="s">
        <v>70</v>
      </c>
      <c r="G951" s="20" t="s">
        <v>81</v>
      </c>
      <c r="H951" s="18">
        <v>0</v>
      </c>
      <c r="I951" s="18">
        <v>0</v>
      </c>
      <c r="J951" s="18">
        <v>0</v>
      </c>
      <c r="K951" s="54">
        <v>0</v>
      </c>
      <c r="L951" s="54">
        <v>0</v>
      </c>
      <c r="M951" s="18">
        <v>0</v>
      </c>
      <c r="N951" s="18">
        <v>5</v>
      </c>
      <c r="O951" s="18">
        <v>1</v>
      </c>
      <c r="P951" s="18">
        <v>0</v>
      </c>
      <c r="Q951" s="54">
        <v>0</v>
      </c>
      <c r="R951" s="18">
        <v>0</v>
      </c>
      <c r="S951" s="54">
        <v>0</v>
      </c>
      <c r="T951" s="18">
        <v>0</v>
      </c>
      <c r="U951" s="18">
        <v>0</v>
      </c>
      <c r="V951" s="18">
        <v>0</v>
      </c>
      <c r="W951" s="18">
        <v>0</v>
      </c>
      <c r="X951" s="54">
        <v>3</v>
      </c>
      <c r="Y951" s="54">
        <v>1</v>
      </c>
      <c r="Z951" s="52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  <c r="AI951" s="18">
        <v>0</v>
      </c>
      <c r="AJ951" s="18">
        <v>0</v>
      </c>
      <c r="AK951" s="18">
        <v>0</v>
      </c>
      <c r="AL951" s="18"/>
      <c r="AM951" s="18">
        <v>0</v>
      </c>
      <c r="AN951" s="18">
        <v>0</v>
      </c>
      <c r="AO951" s="18">
        <v>0</v>
      </c>
      <c r="AP951" s="18">
        <v>0</v>
      </c>
      <c r="AQ951" s="18">
        <v>0</v>
      </c>
      <c r="AR951" s="18">
        <v>0</v>
      </c>
      <c r="AS951" s="18">
        <v>0</v>
      </c>
      <c r="AT951" s="10">
        <v>0</v>
      </c>
      <c r="AU951" s="16">
        <v>0</v>
      </c>
      <c r="AV951" s="56">
        <v>0</v>
      </c>
      <c r="AW951" s="18">
        <v>0</v>
      </c>
      <c r="AX951" s="16">
        <v>0</v>
      </c>
      <c r="AY951" s="18">
        <v>0</v>
      </c>
      <c r="AZ951" s="18">
        <v>0</v>
      </c>
      <c r="BA951" s="18">
        <v>0</v>
      </c>
      <c r="BB951" s="17">
        <f t="shared" ref="BB951:BB1014" si="20">SUM(H951:BA951)</f>
        <v>10</v>
      </c>
      <c r="BD951" s="18">
        <v>0</v>
      </c>
    </row>
    <row r="952" spans="1:56" x14ac:dyDescent="0.3">
      <c r="A952" s="15">
        <v>2009</v>
      </c>
      <c r="B952" s="17" t="s">
        <v>80</v>
      </c>
      <c r="C952" s="16">
        <v>1</v>
      </c>
      <c r="D952" s="81">
        <v>21</v>
      </c>
      <c r="F952" s="15" t="s">
        <v>70</v>
      </c>
      <c r="G952" s="20" t="s">
        <v>81</v>
      </c>
      <c r="H952" s="18">
        <v>0</v>
      </c>
      <c r="I952" s="18">
        <v>0</v>
      </c>
      <c r="J952" s="18">
        <v>0</v>
      </c>
      <c r="K952" s="54">
        <v>0</v>
      </c>
      <c r="L952" s="54">
        <v>0</v>
      </c>
      <c r="M952" s="18">
        <v>0</v>
      </c>
      <c r="N952" s="18">
        <v>4</v>
      </c>
      <c r="O952" s="18">
        <v>0</v>
      </c>
      <c r="P952" s="18">
        <v>0</v>
      </c>
      <c r="Q952" s="54">
        <v>0</v>
      </c>
      <c r="R952" s="18">
        <v>0</v>
      </c>
      <c r="S952" s="54">
        <v>0</v>
      </c>
      <c r="T952" s="18">
        <v>0</v>
      </c>
      <c r="U952" s="18">
        <v>0</v>
      </c>
      <c r="V952" s="18">
        <v>0</v>
      </c>
      <c r="W952" s="18">
        <v>0</v>
      </c>
      <c r="X952" s="54">
        <v>1</v>
      </c>
      <c r="Y952" s="54">
        <v>3</v>
      </c>
      <c r="Z952" s="52">
        <v>0</v>
      </c>
      <c r="AA952" s="18">
        <v>0</v>
      </c>
      <c r="AB952" s="18">
        <v>0</v>
      </c>
      <c r="AC952" s="18">
        <v>0</v>
      </c>
      <c r="AD952" s="18">
        <v>2</v>
      </c>
      <c r="AE952" s="18">
        <v>1</v>
      </c>
      <c r="AF952" s="18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8"/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8">
        <v>0</v>
      </c>
      <c r="AS952" s="18">
        <v>0</v>
      </c>
      <c r="AT952" s="10">
        <v>0</v>
      </c>
      <c r="AU952" s="16">
        <v>0</v>
      </c>
      <c r="AV952" s="56">
        <v>0</v>
      </c>
      <c r="AW952" s="18">
        <v>0</v>
      </c>
      <c r="AX952" s="16">
        <v>0</v>
      </c>
      <c r="AY952" s="18">
        <v>0</v>
      </c>
      <c r="AZ952" s="18">
        <v>0</v>
      </c>
      <c r="BA952" s="18">
        <v>0</v>
      </c>
      <c r="BB952" s="17">
        <f t="shared" si="20"/>
        <v>11</v>
      </c>
      <c r="BD952" s="18">
        <v>0</v>
      </c>
    </row>
    <row r="953" spans="1:56" s="120" customFormat="1" x14ac:dyDescent="0.3">
      <c r="A953" s="142">
        <v>2009</v>
      </c>
      <c r="B953" s="146" t="s">
        <v>57</v>
      </c>
      <c r="C953" s="143">
        <v>1</v>
      </c>
      <c r="D953" s="147">
        <v>1</v>
      </c>
      <c r="F953" s="142" t="s">
        <v>70</v>
      </c>
      <c r="G953" s="148" t="s">
        <v>82</v>
      </c>
      <c r="H953" s="145">
        <v>2</v>
      </c>
      <c r="I953" s="145">
        <v>0</v>
      </c>
      <c r="J953" s="145">
        <v>0</v>
      </c>
      <c r="K953" s="145">
        <v>0</v>
      </c>
      <c r="L953" s="145">
        <v>0</v>
      </c>
      <c r="M953" s="145">
        <v>0</v>
      </c>
      <c r="N953" s="145">
        <v>0</v>
      </c>
      <c r="O953" s="145">
        <v>0</v>
      </c>
      <c r="P953" s="145">
        <v>0</v>
      </c>
      <c r="Q953" s="145">
        <v>0</v>
      </c>
      <c r="R953" s="145">
        <v>0</v>
      </c>
      <c r="S953" s="145">
        <v>0</v>
      </c>
      <c r="T953" s="145">
        <v>0</v>
      </c>
      <c r="U953" s="145">
        <v>0</v>
      </c>
      <c r="V953" s="145">
        <v>0</v>
      </c>
      <c r="W953" s="145">
        <v>0</v>
      </c>
      <c r="X953" s="145">
        <v>0</v>
      </c>
      <c r="Y953" s="145">
        <v>0</v>
      </c>
      <c r="Z953" s="135">
        <v>2</v>
      </c>
      <c r="AA953" s="145">
        <v>0</v>
      </c>
      <c r="AB953" s="145">
        <v>0</v>
      </c>
      <c r="AC953" s="145">
        <v>0</v>
      </c>
      <c r="AD953" s="145">
        <v>0</v>
      </c>
      <c r="AE953" s="145">
        <v>0</v>
      </c>
      <c r="AF953" s="145">
        <v>0</v>
      </c>
      <c r="AG953" s="145">
        <v>0</v>
      </c>
      <c r="AH953" s="145">
        <v>0</v>
      </c>
      <c r="AI953" s="145">
        <v>0</v>
      </c>
      <c r="AJ953" s="145">
        <v>0</v>
      </c>
      <c r="AK953" s="145">
        <v>0</v>
      </c>
      <c r="AL953" s="145"/>
      <c r="AM953" s="145">
        <v>0</v>
      </c>
      <c r="AN953" s="145">
        <v>0</v>
      </c>
      <c r="AO953" s="145">
        <v>0</v>
      </c>
      <c r="AP953" s="145">
        <v>0</v>
      </c>
      <c r="AQ953" s="145">
        <v>0</v>
      </c>
      <c r="AR953" s="145">
        <v>0</v>
      </c>
      <c r="AS953" s="145">
        <v>0</v>
      </c>
      <c r="AT953" s="10">
        <v>0</v>
      </c>
      <c r="AU953" s="143">
        <v>0</v>
      </c>
      <c r="AV953" s="143">
        <v>0</v>
      </c>
      <c r="AW953" s="145">
        <v>0</v>
      </c>
      <c r="AX953" s="143">
        <v>0</v>
      </c>
      <c r="AY953" s="145">
        <v>0</v>
      </c>
      <c r="AZ953" s="145">
        <v>0</v>
      </c>
      <c r="BA953" s="145">
        <v>0</v>
      </c>
      <c r="BB953" s="146">
        <f t="shared" si="20"/>
        <v>4</v>
      </c>
      <c r="BD953" s="145">
        <v>0</v>
      </c>
    </row>
    <row r="954" spans="1:56" x14ac:dyDescent="0.3">
      <c r="A954" s="15">
        <v>2009</v>
      </c>
      <c r="B954" s="17" t="s">
        <v>57</v>
      </c>
      <c r="C954" s="16">
        <v>1</v>
      </c>
      <c r="D954" s="81">
        <v>2</v>
      </c>
      <c r="F954" s="15" t="s">
        <v>70</v>
      </c>
      <c r="G954" s="20" t="s">
        <v>82</v>
      </c>
      <c r="H954" s="18">
        <v>0</v>
      </c>
      <c r="I954" s="18">
        <v>0</v>
      </c>
      <c r="J954" s="18">
        <v>0</v>
      </c>
      <c r="K954" s="54">
        <v>0</v>
      </c>
      <c r="L954" s="54">
        <v>0</v>
      </c>
      <c r="M954" s="18">
        <v>0</v>
      </c>
      <c r="N954" s="18">
        <v>0</v>
      </c>
      <c r="O954" s="18">
        <v>0</v>
      </c>
      <c r="P954" s="18">
        <v>0</v>
      </c>
      <c r="Q954" s="54">
        <v>0</v>
      </c>
      <c r="R954" s="18">
        <v>0</v>
      </c>
      <c r="S954" s="54">
        <v>0</v>
      </c>
      <c r="T954" s="18">
        <v>1</v>
      </c>
      <c r="U954" s="18">
        <v>0</v>
      </c>
      <c r="V954" s="18">
        <v>0</v>
      </c>
      <c r="W954" s="18">
        <v>0</v>
      </c>
      <c r="X954" s="54">
        <v>0</v>
      </c>
      <c r="Y954" s="54">
        <v>0</v>
      </c>
      <c r="Z954" s="52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  <c r="AI954" s="18">
        <v>0</v>
      </c>
      <c r="AJ954" s="18">
        <v>0</v>
      </c>
      <c r="AK954" s="18">
        <v>0</v>
      </c>
      <c r="AL954" s="18"/>
      <c r="AM954" s="18">
        <v>0</v>
      </c>
      <c r="AN954" s="18">
        <v>0</v>
      </c>
      <c r="AO954" s="18">
        <v>0</v>
      </c>
      <c r="AP954" s="18">
        <v>0</v>
      </c>
      <c r="AQ954" s="18">
        <v>0</v>
      </c>
      <c r="AR954" s="18">
        <v>0</v>
      </c>
      <c r="AS954" s="18">
        <v>0</v>
      </c>
      <c r="AT954" s="10">
        <v>0</v>
      </c>
      <c r="AU954" s="16">
        <v>0</v>
      </c>
      <c r="AV954" s="56">
        <v>0</v>
      </c>
      <c r="AW954" s="18">
        <v>0</v>
      </c>
      <c r="AX954" s="16">
        <v>0</v>
      </c>
      <c r="AY954" s="18">
        <v>0</v>
      </c>
      <c r="AZ954" s="18">
        <v>0</v>
      </c>
      <c r="BA954" s="18">
        <v>0</v>
      </c>
      <c r="BB954" s="17">
        <f t="shared" si="20"/>
        <v>1</v>
      </c>
      <c r="BD954" s="18">
        <v>0</v>
      </c>
    </row>
    <row r="955" spans="1:56" x14ac:dyDescent="0.3">
      <c r="A955" s="15">
        <v>2009</v>
      </c>
      <c r="B955" s="17" t="s">
        <v>57</v>
      </c>
      <c r="C955" s="16">
        <v>1</v>
      </c>
      <c r="D955" s="81">
        <v>3</v>
      </c>
      <c r="F955" s="15" t="s">
        <v>70</v>
      </c>
      <c r="G955" s="20" t="s">
        <v>82</v>
      </c>
      <c r="H955" s="18">
        <v>0</v>
      </c>
      <c r="I955" s="18">
        <v>0</v>
      </c>
      <c r="J955" s="18">
        <v>0</v>
      </c>
      <c r="K955" s="54">
        <v>0</v>
      </c>
      <c r="L955" s="54">
        <v>0</v>
      </c>
      <c r="M955" s="18">
        <v>0</v>
      </c>
      <c r="N955" s="18">
        <v>0</v>
      </c>
      <c r="O955" s="18">
        <v>0</v>
      </c>
      <c r="P955" s="18">
        <v>0</v>
      </c>
      <c r="Q955" s="54">
        <v>0</v>
      </c>
      <c r="R955" s="18">
        <v>0</v>
      </c>
      <c r="S955" s="54">
        <v>0</v>
      </c>
      <c r="T955" s="18">
        <v>0</v>
      </c>
      <c r="U955" s="18">
        <v>0</v>
      </c>
      <c r="V955" s="18">
        <v>0</v>
      </c>
      <c r="W955" s="18">
        <v>0</v>
      </c>
      <c r="X955" s="54">
        <v>0</v>
      </c>
      <c r="Y955" s="54">
        <v>1</v>
      </c>
      <c r="Z955" s="52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  <c r="AI955" s="18">
        <v>0</v>
      </c>
      <c r="AJ955" s="18">
        <v>0</v>
      </c>
      <c r="AK955" s="18">
        <v>0</v>
      </c>
      <c r="AL955" s="18"/>
      <c r="AM955" s="18">
        <v>0</v>
      </c>
      <c r="AN955" s="18">
        <v>0</v>
      </c>
      <c r="AO955" s="18">
        <v>0</v>
      </c>
      <c r="AP955" s="18">
        <v>0</v>
      </c>
      <c r="AQ955" s="18">
        <v>0</v>
      </c>
      <c r="AR955" s="18">
        <v>0</v>
      </c>
      <c r="AS955" s="18">
        <v>0</v>
      </c>
      <c r="AT955" s="10">
        <v>0</v>
      </c>
      <c r="AU955" s="16">
        <v>0</v>
      </c>
      <c r="AV955" s="56">
        <v>0</v>
      </c>
      <c r="AW955" s="18">
        <v>0</v>
      </c>
      <c r="AX955" s="16">
        <v>0</v>
      </c>
      <c r="AY955" s="18">
        <v>0</v>
      </c>
      <c r="AZ955" s="18">
        <v>0</v>
      </c>
      <c r="BA955" s="18">
        <v>0</v>
      </c>
      <c r="BB955" s="17">
        <f t="shared" si="20"/>
        <v>1</v>
      </c>
      <c r="BD955" s="18">
        <v>0</v>
      </c>
    </row>
    <row r="956" spans="1:56" x14ac:dyDescent="0.3">
      <c r="A956" s="15">
        <v>2009</v>
      </c>
      <c r="B956" s="17" t="s">
        <v>57</v>
      </c>
      <c r="C956" s="16">
        <v>1</v>
      </c>
      <c r="D956" s="81">
        <v>4</v>
      </c>
      <c r="F956" s="15" t="s">
        <v>70</v>
      </c>
      <c r="G956" s="20" t="s">
        <v>82</v>
      </c>
      <c r="H956" s="18">
        <v>0</v>
      </c>
      <c r="I956" s="18">
        <v>0</v>
      </c>
      <c r="J956" s="18">
        <v>0</v>
      </c>
      <c r="K956" s="54">
        <v>0</v>
      </c>
      <c r="L956" s="54">
        <v>0</v>
      </c>
      <c r="M956" s="18">
        <v>0</v>
      </c>
      <c r="N956" s="18">
        <v>0</v>
      </c>
      <c r="O956" s="18">
        <v>0</v>
      </c>
      <c r="P956" s="18">
        <v>0</v>
      </c>
      <c r="Q956" s="54">
        <v>0</v>
      </c>
      <c r="R956" s="18">
        <v>0</v>
      </c>
      <c r="S956" s="54">
        <v>0</v>
      </c>
      <c r="T956" s="18">
        <v>0</v>
      </c>
      <c r="U956" s="18">
        <v>0</v>
      </c>
      <c r="V956" s="18">
        <v>0</v>
      </c>
      <c r="W956" s="18">
        <v>0</v>
      </c>
      <c r="X956" s="54">
        <v>0</v>
      </c>
      <c r="Y956" s="54">
        <v>1</v>
      </c>
      <c r="Z956" s="52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8"/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  <c r="AT956" s="10">
        <v>0</v>
      </c>
      <c r="AU956" s="16">
        <v>0</v>
      </c>
      <c r="AV956" s="56">
        <v>0</v>
      </c>
      <c r="AW956" s="18">
        <v>0</v>
      </c>
      <c r="AX956" s="16">
        <v>0</v>
      </c>
      <c r="AY956" s="18">
        <v>0</v>
      </c>
      <c r="AZ956" s="18">
        <v>0</v>
      </c>
      <c r="BA956" s="18">
        <v>0</v>
      </c>
      <c r="BB956" s="17">
        <f t="shared" si="20"/>
        <v>1</v>
      </c>
      <c r="BD956" s="18">
        <v>0</v>
      </c>
    </row>
    <row r="957" spans="1:56" x14ac:dyDescent="0.3">
      <c r="A957" s="15">
        <v>2009</v>
      </c>
      <c r="B957" s="17" t="s">
        <v>57</v>
      </c>
      <c r="C957" s="16">
        <v>1</v>
      </c>
      <c r="D957" s="81">
        <v>5</v>
      </c>
      <c r="F957" s="15" t="s">
        <v>70</v>
      </c>
      <c r="G957" s="20" t="s">
        <v>82</v>
      </c>
      <c r="H957" s="18">
        <v>1</v>
      </c>
      <c r="I957" s="18">
        <v>0</v>
      </c>
      <c r="J957" s="18">
        <v>0</v>
      </c>
      <c r="K957" s="54">
        <v>0</v>
      </c>
      <c r="L957" s="54">
        <v>0</v>
      </c>
      <c r="M957" s="18">
        <v>0</v>
      </c>
      <c r="N957" s="18">
        <v>0</v>
      </c>
      <c r="O957" s="18">
        <v>0</v>
      </c>
      <c r="P957" s="18">
        <v>0</v>
      </c>
      <c r="Q957" s="54">
        <v>0</v>
      </c>
      <c r="R957" s="18">
        <v>0</v>
      </c>
      <c r="S957" s="54">
        <v>0</v>
      </c>
      <c r="T957" s="18">
        <v>0</v>
      </c>
      <c r="U957" s="18">
        <v>0</v>
      </c>
      <c r="V957" s="18">
        <v>1</v>
      </c>
      <c r="W957" s="18">
        <v>0</v>
      </c>
      <c r="X957" s="54">
        <v>0</v>
      </c>
      <c r="Y957" s="54">
        <v>2</v>
      </c>
      <c r="Z957" s="52">
        <v>1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  <c r="AI957" s="18">
        <v>0</v>
      </c>
      <c r="AJ957" s="18">
        <v>0</v>
      </c>
      <c r="AK957" s="18">
        <v>0</v>
      </c>
      <c r="AL957" s="18"/>
      <c r="AM957" s="18">
        <v>0</v>
      </c>
      <c r="AN957" s="18">
        <v>0</v>
      </c>
      <c r="AO957" s="18">
        <v>0</v>
      </c>
      <c r="AP957" s="18">
        <v>0</v>
      </c>
      <c r="AQ957" s="18">
        <v>0</v>
      </c>
      <c r="AR957" s="18">
        <v>0</v>
      </c>
      <c r="AS957" s="18">
        <v>0</v>
      </c>
      <c r="AT957" s="10">
        <v>0</v>
      </c>
      <c r="AU957" s="16">
        <v>0</v>
      </c>
      <c r="AV957" s="56">
        <v>0</v>
      </c>
      <c r="AW957" s="18">
        <v>0</v>
      </c>
      <c r="AX957" s="16">
        <v>0</v>
      </c>
      <c r="AY957" s="18">
        <v>0</v>
      </c>
      <c r="AZ957" s="18">
        <v>0</v>
      </c>
      <c r="BA957" s="18">
        <v>0</v>
      </c>
      <c r="BB957" s="17">
        <f t="shared" si="20"/>
        <v>5</v>
      </c>
      <c r="BD957" s="18">
        <v>0</v>
      </c>
    </row>
    <row r="958" spans="1:56" x14ac:dyDescent="0.3">
      <c r="A958" s="15">
        <v>2009</v>
      </c>
      <c r="B958" s="17" t="s">
        <v>57</v>
      </c>
      <c r="C958" s="16">
        <v>1</v>
      </c>
      <c r="D958" s="81">
        <v>6</v>
      </c>
      <c r="F958" s="15" t="s">
        <v>70</v>
      </c>
      <c r="G958" s="20" t="s">
        <v>82</v>
      </c>
      <c r="H958" s="18">
        <v>0</v>
      </c>
      <c r="I958" s="18">
        <v>0</v>
      </c>
      <c r="J958" s="18">
        <v>0</v>
      </c>
      <c r="K958" s="54">
        <v>0</v>
      </c>
      <c r="L958" s="54">
        <v>0</v>
      </c>
      <c r="M958" s="18">
        <v>0</v>
      </c>
      <c r="N958" s="18">
        <v>1</v>
      </c>
      <c r="O958" s="18">
        <v>0</v>
      </c>
      <c r="P958" s="18">
        <v>0</v>
      </c>
      <c r="Q958" s="54">
        <v>0</v>
      </c>
      <c r="R958" s="18">
        <v>0</v>
      </c>
      <c r="S958" s="54">
        <v>0</v>
      </c>
      <c r="T958" s="18">
        <v>0</v>
      </c>
      <c r="U958" s="18">
        <v>0</v>
      </c>
      <c r="V958" s="18">
        <v>0</v>
      </c>
      <c r="W958" s="18">
        <v>0</v>
      </c>
      <c r="X958" s="54">
        <v>0</v>
      </c>
      <c r="Y958" s="54">
        <v>3</v>
      </c>
      <c r="Z958" s="52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  <c r="AI958" s="18">
        <v>0</v>
      </c>
      <c r="AJ958" s="18">
        <v>0</v>
      </c>
      <c r="AK958" s="18">
        <v>0</v>
      </c>
      <c r="AL958" s="18"/>
      <c r="AM958" s="18">
        <v>0</v>
      </c>
      <c r="AN958" s="18">
        <v>0</v>
      </c>
      <c r="AO958" s="18">
        <v>0</v>
      </c>
      <c r="AP958" s="18">
        <v>0</v>
      </c>
      <c r="AQ958" s="18">
        <v>0</v>
      </c>
      <c r="AR958" s="18">
        <v>0</v>
      </c>
      <c r="AS958" s="18">
        <v>0</v>
      </c>
      <c r="AT958" s="10">
        <v>0</v>
      </c>
      <c r="AU958" s="16">
        <v>0</v>
      </c>
      <c r="AV958" s="56">
        <v>0</v>
      </c>
      <c r="AW958" s="18">
        <v>0</v>
      </c>
      <c r="AX958" s="16">
        <v>0</v>
      </c>
      <c r="AY958" s="18">
        <v>0</v>
      </c>
      <c r="AZ958" s="18">
        <v>0</v>
      </c>
      <c r="BA958" s="18">
        <v>0</v>
      </c>
      <c r="BB958" s="17">
        <f t="shared" si="20"/>
        <v>4</v>
      </c>
      <c r="BD958" s="18">
        <v>0</v>
      </c>
    </row>
    <row r="959" spans="1:56" x14ac:dyDescent="0.3">
      <c r="A959" s="15">
        <v>2009</v>
      </c>
      <c r="B959" s="17" t="s">
        <v>57</v>
      </c>
      <c r="C959" s="16">
        <v>1</v>
      </c>
      <c r="D959" s="81">
        <v>7</v>
      </c>
      <c r="F959" s="15" t="s">
        <v>70</v>
      </c>
      <c r="G959" s="20" t="s">
        <v>82</v>
      </c>
      <c r="H959" s="18">
        <v>1</v>
      </c>
      <c r="I959" s="18">
        <v>0</v>
      </c>
      <c r="J959" s="18">
        <v>0</v>
      </c>
      <c r="K959" s="54">
        <v>0</v>
      </c>
      <c r="L959" s="54">
        <v>0</v>
      </c>
      <c r="M959" s="18">
        <v>0</v>
      </c>
      <c r="N959" s="18">
        <v>0</v>
      </c>
      <c r="O959" s="18">
        <v>0</v>
      </c>
      <c r="P959" s="18">
        <v>0</v>
      </c>
      <c r="Q959" s="54">
        <v>0</v>
      </c>
      <c r="R959" s="18">
        <v>0</v>
      </c>
      <c r="S959" s="54">
        <v>0</v>
      </c>
      <c r="T959" s="18">
        <v>0</v>
      </c>
      <c r="U959" s="18">
        <v>0</v>
      </c>
      <c r="V959" s="18">
        <v>0</v>
      </c>
      <c r="W959" s="18">
        <v>0</v>
      </c>
      <c r="X959" s="54">
        <v>0</v>
      </c>
      <c r="Y959" s="54">
        <v>0</v>
      </c>
      <c r="Z959" s="52">
        <v>1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  <c r="AI959" s="18">
        <v>0</v>
      </c>
      <c r="AJ959" s="18">
        <v>0</v>
      </c>
      <c r="AK959" s="18">
        <v>0</v>
      </c>
      <c r="AL959" s="18"/>
      <c r="AM959" s="18">
        <v>0</v>
      </c>
      <c r="AN959" s="18">
        <v>0</v>
      </c>
      <c r="AO959" s="18">
        <v>0</v>
      </c>
      <c r="AP959" s="18">
        <v>0</v>
      </c>
      <c r="AQ959" s="18">
        <v>0</v>
      </c>
      <c r="AR959" s="18">
        <v>0</v>
      </c>
      <c r="AS959" s="18">
        <v>0</v>
      </c>
      <c r="AT959" s="10">
        <v>0</v>
      </c>
      <c r="AU959" s="16">
        <v>0</v>
      </c>
      <c r="AV959" s="56">
        <v>0</v>
      </c>
      <c r="AW959" s="18">
        <v>0</v>
      </c>
      <c r="AX959" s="16">
        <v>0</v>
      </c>
      <c r="AY959" s="18">
        <v>0</v>
      </c>
      <c r="AZ959" s="18">
        <v>0</v>
      </c>
      <c r="BA959" s="18">
        <v>0</v>
      </c>
      <c r="BB959" s="17">
        <f t="shared" si="20"/>
        <v>2</v>
      </c>
      <c r="BD959" s="18">
        <v>0</v>
      </c>
    </row>
    <row r="960" spans="1:56" x14ac:dyDescent="0.3">
      <c r="A960" s="15">
        <v>2009</v>
      </c>
      <c r="B960" s="17" t="s">
        <v>57</v>
      </c>
      <c r="C960" s="16">
        <v>1</v>
      </c>
      <c r="D960" s="81">
        <v>8</v>
      </c>
      <c r="F960" s="15" t="s">
        <v>70</v>
      </c>
      <c r="G960" s="20" t="s">
        <v>82</v>
      </c>
      <c r="H960" s="18">
        <v>2</v>
      </c>
      <c r="I960" s="18">
        <v>0</v>
      </c>
      <c r="J960" s="18">
        <v>0</v>
      </c>
      <c r="K960" s="54">
        <v>0</v>
      </c>
      <c r="L960" s="54">
        <v>0</v>
      </c>
      <c r="M960" s="18">
        <v>0</v>
      </c>
      <c r="N960" s="18">
        <v>0</v>
      </c>
      <c r="O960" s="18">
        <v>0</v>
      </c>
      <c r="P960" s="18">
        <v>0</v>
      </c>
      <c r="Q960" s="54">
        <v>0</v>
      </c>
      <c r="R960" s="18">
        <v>0</v>
      </c>
      <c r="S960" s="54">
        <v>0</v>
      </c>
      <c r="T960" s="18">
        <v>0</v>
      </c>
      <c r="U960" s="18">
        <v>0</v>
      </c>
      <c r="V960" s="18">
        <v>1</v>
      </c>
      <c r="W960" s="18">
        <v>0</v>
      </c>
      <c r="X960" s="54">
        <v>0</v>
      </c>
      <c r="Y960" s="54">
        <v>2</v>
      </c>
      <c r="Z960" s="52">
        <v>2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  <c r="AI960" s="18">
        <v>0</v>
      </c>
      <c r="AJ960" s="18">
        <v>0</v>
      </c>
      <c r="AK960" s="18">
        <v>0</v>
      </c>
      <c r="AL960" s="18"/>
      <c r="AM960" s="18">
        <v>0</v>
      </c>
      <c r="AN960" s="18">
        <v>0</v>
      </c>
      <c r="AO960" s="18">
        <v>0</v>
      </c>
      <c r="AP960" s="18">
        <v>0</v>
      </c>
      <c r="AQ960" s="18">
        <v>0</v>
      </c>
      <c r="AR960" s="18">
        <v>0</v>
      </c>
      <c r="AS960" s="18">
        <v>0</v>
      </c>
      <c r="AT960" s="10">
        <v>0</v>
      </c>
      <c r="AU960" s="16">
        <v>0</v>
      </c>
      <c r="AV960" s="56">
        <v>0</v>
      </c>
      <c r="AW960" s="18">
        <v>0</v>
      </c>
      <c r="AX960" s="16">
        <v>0</v>
      </c>
      <c r="AY960" s="18">
        <v>0</v>
      </c>
      <c r="AZ960" s="18">
        <v>0</v>
      </c>
      <c r="BA960" s="18">
        <v>0</v>
      </c>
      <c r="BB960" s="17">
        <f t="shared" si="20"/>
        <v>7</v>
      </c>
      <c r="BD960" s="18">
        <v>0</v>
      </c>
    </row>
    <row r="961" spans="1:56" x14ac:dyDescent="0.3">
      <c r="A961" s="15">
        <v>2009</v>
      </c>
      <c r="B961" s="17" t="s">
        <v>57</v>
      </c>
      <c r="C961" s="16">
        <v>1</v>
      </c>
      <c r="D961" s="81">
        <v>9</v>
      </c>
      <c r="F961" s="15" t="s">
        <v>70</v>
      </c>
      <c r="G961" s="20" t="s">
        <v>82</v>
      </c>
      <c r="H961" s="18">
        <v>0</v>
      </c>
      <c r="I961" s="18">
        <v>0</v>
      </c>
      <c r="J961" s="18">
        <v>0</v>
      </c>
      <c r="K961" s="54">
        <v>0</v>
      </c>
      <c r="L961" s="54">
        <v>0</v>
      </c>
      <c r="M961" s="18">
        <v>0</v>
      </c>
      <c r="N961" s="18">
        <v>0</v>
      </c>
      <c r="O961" s="18">
        <v>0</v>
      </c>
      <c r="P961" s="18">
        <v>0</v>
      </c>
      <c r="Q961" s="54">
        <v>0</v>
      </c>
      <c r="R961" s="18">
        <v>0</v>
      </c>
      <c r="S961" s="54">
        <v>0</v>
      </c>
      <c r="T961" s="18">
        <v>0</v>
      </c>
      <c r="U961" s="18">
        <v>0</v>
      </c>
      <c r="V961" s="18">
        <v>0</v>
      </c>
      <c r="W961" s="18">
        <v>0</v>
      </c>
      <c r="X961" s="54">
        <v>0</v>
      </c>
      <c r="Y961" s="54">
        <v>5</v>
      </c>
      <c r="Z961" s="52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  <c r="AI961" s="18">
        <v>0</v>
      </c>
      <c r="AJ961" s="18">
        <v>0</v>
      </c>
      <c r="AK961" s="18">
        <v>0</v>
      </c>
      <c r="AL961" s="18"/>
      <c r="AM961" s="18">
        <v>0</v>
      </c>
      <c r="AN961" s="18">
        <v>0</v>
      </c>
      <c r="AO961" s="18">
        <v>0</v>
      </c>
      <c r="AP961" s="18">
        <v>0</v>
      </c>
      <c r="AQ961" s="18">
        <v>0</v>
      </c>
      <c r="AR961" s="18">
        <v>0</v>
      </c>
      <c r="AS961" s="18">
        <v>0</v>
      </c>
      <c r="AT961" s="10">
        <v>0</v>
      </c>
      <c r="AU961" s="16">
        <v>0</v>
      </c>
      <c r="AV961" s="56">
        <v>0</v>
      </c>
      <c r="AW961" s="18">
        <v>0</v>
      </c>
      <c r="AX961" s="16">
        <v>0</v>
      </c>
      <c r="AY961" s="18">
        <v>0</v>
      </c>
      <c r="AZ961" s="18">
        <v>0</v>
      </c>
      <c r="BA961" s="18">
        <v>0</v>
      </c>
      <c r="BB961" s="17">
        <f t="shared" si="20"/>
        <v>5</v>
      </c>
      <c r="BD961" s="18">
        <v>0</v>
      </c>
    </row>
    <row r="962" spans="1:56" x14ac:dyDescent="0.3">
      <c r="A962" s="15">
        <v>2009</v>
      </c>
      <c r="B962" s="17" t="s">
        <v>57</v>
      </c>
      <c r="C962" s="16">
        <v>1</v>
      </c>
      <c r="D962" s="81">
        <v>10</v>
      </c>
      <c r="F962" s="15" t="s">
        <v>70</v>
      </c>
      <c r="G962" s="20" t="s">
        <v>82</v>
      </c>
      <c r="H962" s="18">
        <v>0</v>
      </c>
      <c r="I962" s="18">
        <v>0</v>
      </c>
      <c r="J962" s="18">
        <v>0</v>
      </c>
      <c r="K962" s="54">
        <v>0</v>
      </c>
      <c r="L962" s="54">
        <v>0</v>
      </c>
      <c r="M962" s="18">
        <v>0</v>
      </c>
      <c r="N962" s="18">
        <v>0</v>
      </c>
      <c r="O962" s="18">
        <v>0</v>
      </c>
      <c r="P962" s="18">
        <v>0</v>
      </c>
      <c r="Q962" s="54">
        <v>0</v>
      </c>
      <c r="R962" s="18">
        <v>0</v>
      </c>
      <c r="S962" s="54">
        <v>0</v>
      </c>
      <c r="T962" s="18">
        <v>0</v>
      </c>
      <c r="U962" s="18">
        <v>0</v>
      </c>
      <c r="V962" s="18">
        <v>0</v>
      </c>
      <c r="W962" s="18">
        <v>0</v>
      </c>
      <c r="X962" s="54">
        <v>0</v>
      </c>
      <c r="Y962" s="54">
        <v>1</v>
      </c>
      <c r="Z962" s="52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  <c r="AI962" s="18">
        <v>0</v>
      </c>
      <c r="AJ962" s="18">
        <v>0</v>
      </c>
      <c r="AK962" s="18">
        <v>0</v>
      </c>
      <c r="AL962" s="18"/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8">
        <v>0</v>
      </c>
      <c r="AS962" s="18">
        <v>0</v>
      </c>
      <c r="AT962" s="10">
        <v>0</v>
      </c>
      <c r="AU962" s="16">
        <v>0</v>
      </c>
      <c r="AV962" s="56">
        <v>0</v>
      </c>
      <c r="AW962" s="18">
        <v>0</v>
      </c>
      <c r="AX962" s="16">
        <v>0</v>
      </c>
      <c r="AY962" s="18">
        <v>0</v>
      </c>
      <c r="AZ962" s="18">
        <v>0</v>
      </c>
      <c r="BA962" s="18">
        <v>0</v>
      </c>
      <c r="BB962" s="17">
        <f t="shared" si="20"/>
        <v>1</v>
      </c>
      <c r="BD962" s="18">
        <v>0</v>
      </c>
    </row>
    <row r="963" spans="1:56" x14ac:dyDescent="0.3">
      <c r="A963" s="15">
        <v>2009</v>
      </c>
      <c r="B963" s="17" t="s">
        <v>57</v>
      </c>
      <c r="C963" s="16">
        <v>1</v>
      </c>
      <c r="D963" s="81">
        <v>11</v>
      </c>
      <c r="F963" s="15" t="s">
        <v>70</v>
      </c>
      <c r="G963" s="20" t="s">
        <v>82</v>
      </c>
      <c r="H963" s="18">
        <v>0</v>
      </c>
      <c r="I963" s="18">
        <v>2</v>
      </c>
      <c r="J963" s="18">
        <v>0</v>
      </c>
      <c r="K963" s="54">
        <v>0</v>
      </c>
      <c r="L963" s="54">
        <v>1</v>
      </c>
      <c r="M963" s="18">
        <v>0</v>
      </c>
      <c r="N963" s="18">
        <v>3</v>
      </c>
      <c r="O963" s="18">
        <v>0</v>
      </c>
      <c r="P963" s="18">
        <v>0</v>
      </c>
      <c r="Q963" s="54">
        <v>0</v>
      </c>
      <c r="R963" s="18">
        <v>0</v>
      </c>
      <c r="S963" s="54">
        <v>0</v>
      </c>
      <c r="T963" s="18">
        <v>0</v>
      </c>
      <c r="U963" s="18">
        <v>0</v>
      </c>
      <c r="V963" s="18">
        <v>0</v>
      </c>
      <c r="W963" s="18">
        <v>0</v>
      </c>
      <c r="X963" s="54">
        <v>0</v>
      </c>
      <c r="Y963" s="54">
        <v>0</v>
      </c>
      <c r="Z963" s="52">
        <v>0</v>
      </c>
      <c r="AA963" s="18">
        <v>0</v>
      </c>
      <c r="AB963" s="18">
        <v>0</v>
      </c>
      <c r="AC963" s="18">
        <v>0</v>
      </c>
      <c r="AD963" s="18">
        <v>1</v>
      </c>
      <c r="AE963" s="18">
        <v>1</v>
      </c>
      <c r="AF963" s="18">
        <v>0</v>
      </c>
      <c r="AG963" s="18">
        <v>0</v>
      </c>
      <c r="AH963" s="18">
        <v>0</v>
      </c>
      <c r="AI963" s="18">
        <v>0</v>
      </c>
      <c r="AJ963" s="18">
        <v>0</v>
      </c>
      <c r="AK963" s="18">
        <v>0</v>
      </c>
      <c r="AL963" s="18"/>
      <c r="AM963" s="18">
        <v>0</v>
      </c>
      <c r="AN963" s="18">
        <v>0</v>
      </c>
      <c r="AO963" s="18">
        <v>0</v>
      </c>
      <c r="AP963" s="18">
        <v>0</v>
      </c>
      <c r="AQ963" s="18">
        <v>0</v>
      </c>
      <c r="AR963" s="18">
        <v>0</v>
      </c>
      <c r="AS963" s="18">
        <v>0</v>
      </c>
      <c r="AT963" s="10">
        <v>0</v>
      </c>
      <c r="AU963" s="16">
        <v>0</v>
      </c>
      <c r="AV963" s="56">
        <v>0</v>
      </c>
      <c r="AW963" s="18">
        <v>0</v>
      </c>
      <c r="AX963" s="16">
        <v>0</v>
      </c>
      <c r="AY963" s="18">
        <v>0</v>
      </c>
      <c r="AZ963" s="18">
        <v>0</v>
      </c>
      <c r="BA963" s="18">
        <v>0</v>
      </c>
      <c r="BB963" s="17">
        <f t="shared" si="20"/>
        <v>8</v>
      </c>
      <c r="BD963" s="18">
        <v>0</v>
      </c>
    </row>
    <row r="964" spans="1:56" x14ac:dyDescent="0.3">
      <c r="A964" s="15">
        <v>2009</v>
      </c>
      <c r="B964" s="17" t="s">
        <v>57</v>
      </c>
      <c r="C964" s="16">
        <v>1</v>
      </c>
      <c r="D964" s="81">
        <v>12</v>
      </c>
      <c r="F964" s="15" t="s">
        <v>70</v>
      </c>
      <c r="G964" s="20" t="s">
        <v>82</v>
      </c>
      <c r="H964" s="18">
        <v>0</v>
      </c>
      <c r="I964" s="18">
        <v>1</v>
      </c>
      <c r="J964" s="18">
        <v>0</v>
      </c>
      <c r="K964" s="54">
        <v>0</v>
      </c>
      <c r="L964" s="54">
        <v>0</v>
      </c>
      <c r="M964" s="18">
        <v>0</v>
      </c>
      <c r="N964" s="18">
        <v>2</v>
      </c>
      <c r="O964" s="18">
        <v>0</v>
      </c>
      <c r="P964" s="18">
        <v>0</v>
      </c>
      <c r="Q964" s="54">
        <v>0</v>
      </c>
      <c r="R964" s="18">
        <v>0</v>
      </c>
      <c r="S964" s="54">
        <v>0</v>
      </c>
      <c r="T964" s="18">
        <v>0</v>
      </c>
      <c r="U964" s="18">
        <v>0</v>
      </c>
      <c r="V964" s="18">
        <v>0</v>
      </c>
      <c r="W964" s="18">
        <v>0</v>
      </c>
      <c r="X964" s="54">
        <v>2</v>
      </c>
      <c r="Y964" s="54">
        <v>1</v>
      </c>
      <c r="Z964" s="52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  <c r="AI964" s="18">
        <v>4</v>
      </c>
      <c r="AJ964" s="18">
        <v>0</v>
      </c>
      <c r="AK964" s="18">
        <v>0</v>
      </c>
      <c r="AL964" s="18"/>
      <c r="AM964" s="18">
        <v>0</v>
      </c>
      <c r="AN964" s="18">
        <v>0</v>
      </c>
      <c r="AO964" s="18">
        <v>0</v>
      </c>
      <c r="AP964" s="18">
        <v>0</v>
      </c>
      <c r="AQ964" s="18">
        <v>0</v>
      </c>
      <c r="AR964" s="18">
        <v>0</v>
      </c>
      <c r="AS964" s="18">
        <v>0</v>
      </c>
      <c r="AT964" s="10">
        <v>0</v>
      </c>
      <c r="AU964" s="16">
        <v>0</v>
      </c>
      <c r="AV964" s="56">
        <v>0</v>
      </c>
      <c r="AW964" s="18">
        <v>0</v>
      </c>
      <c r="AX964" s="16">
        <v>0</v>
      </c>
      <c r="AY964" s="18">
        <v>0</v>
      </c>
      <c r="AZ964" s="18">
        <v>0</v>
      </c>
      <c r="BA964" s="18">
        <v>0</v>
      </c>
      <c r="BB964" s="17">
        <f t="shared" si="20"/>
        <v>10</v>
      </c>
      <c r="BD964" s="18">
        <v>0</v>
      </c>
    </row>
    <row r="965" spans="1:56" x14ac:dyDescent="0.3">
      <c r="A965" s="15">
        <v>2009</v>
      </c>
      <c r="B965" s="17" t="s">
        <v>57</v>
      </c>
      <c r="C965" s="16">
        <v>1</v>
      </c>
      <c r="D965" s="81">
        <v>13</v>
      </c>
      <c r="F965" s="15" t="s">
        <v>70</v>
      </c>
      <c r="G965" s="20" t="s">
        <v>82</v>
      </c>
      <c r="H965" s="18">
        <v>0</v>
      </c>
      <c r="I965" s="18">
        <v>0</v>
      </c>
      <c r="J965" s="18">
        <v>0</v>
      </c>
      <c r="K965" s="54">
        <v>0</v>
      </c>
      <c r="L965" s="54">
        <v>0</v>
      </c>
      <c r="M965" s="18">
        <v>0</v>
      </c>
      <c r="N965" s="18">
        <v>0</v>
      </c>
      <c r="O965" s="18">
        <v>0</v>
      </c>
      <c r="P965" s="18">
        <v>0</v>
      </c>
      <c r="Q965" s="54">
        <v>0</v>
      </c>
      <c r="R965" s="18">
        <v>0</v>
      </c>
      <c r="S965" s="54">
        <v>4</v>
      </c>
      <c r="T965" s="18">
        <v>0</v>
      </c>
      <c r="U965" s="18">
        <v>0</v>
      </c>
      <c r="V965" s="18">
        <v>0</v>
      </c>
      <c r="W965" s="18">
        <v>0</v>
      </c>
      <c r="X965" s="54">
        <v>0</v>
      </c>
      <c r="Y965" s="54">
        <v>0</v>
      </c>
      <c r="Z965" s="52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  <c r="AI965" s="18">
        <v>0</v>
      </c>
      <c r="AJ965" s="18">
        <v>0</v>
      </c>
      <c r="AK965" s="18">
        <v>0</v>
      </c>
      <c r="AL965" s="18"/>
      <c r="AM965" s="18">
        <v>0</v>
      </c>
      <c r="AN965" s="18">
        <v>0</v>
      </c>
      <c r="AO965" s="18">
        <v>0</v>
      </c>
      <c r="AP965" s="18">
        <v>0</v>
      </c>
      <c r="AQ965" s="18">
        <v>0</v>
      </c>
      <c r="AR965" s="18">
        <v>0</v>
      </c>
      <c r="AS965" s="18">
        <v>0</v>
      </c>
      <c r="AT965" s="10">
        <v>0</v>
      </c>
      <c r="AU965" s="16">
        <v>0</v>
      </c>
      <c r="AV965" s="56">
        <v>0</v>
      </c>
      <c r="AW965" s="18">
        <v>0</v>
      </c>
      <c r="AX965" s="16">
        <v>0</v>
      </c>
      <c r="AY965" s="18">
        <v>0</v>
      </c>
      <c r="AZ965" s="18">
        <v>0</v>
      </c>
      <c r="BA965" s="18">
        <v>0</v>
      </c>
      <c r="BB965" s="17">
        <f t="shared" si="20"/>
        <v>4</v>
      </c>
      <c r="BD965" s="18">
        <v>0</v>
      </c>
    </row>
    <row r="966" spans="1:56" x14ac:dyDescent="0.3">
      <c r="A966" s="15">
        <v>2009</v>
      </c>
      <c r="B966" s="17" t="s">
        <v>57</v>
      </c>
      <c r="C966" s="16">
        <v>1</v>
      </c>
      <c r="D966" s="81">
        <v>14</v>
      </c>
      <c r="F966" s="15" t="s">
        <v>70</v>
      </c>
      <c r="G966" s="20" t="s">
        <v>82</v>
      </c>
      <c r="H966" s="18">
        <v>0</v>
      </c>
      <c r="I966" s="18">
        <v>0</v>
      </c>
      <c r="J966" s="18">
        <v>0</v>
      </c>
      <c r="K966" s="54">
        <v>0</v>
      </c>
      <c r="L966" s="54">
        <v>0</v>
      </c>
      <c r="M966" s="18">
        <v>0</v>
      </c>
      <c r="N966" s="18">
        <v>0</v>
      </c>
      <c r="O966" s="18">
        <v>0</v>
      </c>
      <c r="P966" s="18">
        <v>0</v>
      </c>
      <c r="Q966" s="54">
        <v>0</v>
      </c>
      <c r="R966" s="18">
        <v>0</v>
      </c>
      <c r="S966" s="54">
        <v>0</v>
      </c>
      <c r="T966" s="18">
        <v>0</v>
      </c>
      <c r="U966" s="18">
        <v>0</v>
      </c>
      <c r="V966" s="18">
        <v>0</v>
      </c>
      <c r="W966" s="18">
        <v>0</v>
      </c>
      <c r="X966" s="54">
        <v>0</v>
      </c>
      <c r="Y966" s="54">
        <v>0</v>
      </c>
      <c r="Z966" s="52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  <c r="AI966" s="18">
        <v>0</v>
      </c>
      <c r="AJ966" s="18">
        <v>0</v>
      </c>
      <c r="AK966" s="18">
        <v>0</v>
      </c>
      <c r="AL966" s="18"/>
      <c r="AM966" s="18">
        <v>0</v>
      </c>
      <c r="AN966" s="18">
        <v>0</v>
      </c>
      <c r="AO966" s="18">
        <v>0</v>
      </c>
      <c r="AP966" s="18">
        <v>0</v>
      </c>
      <c r="AQ966" s="18">
        <v>0</v>
      </c>
      <c r="AR966" s="18">
        <v>0</v>
      </c>
      <c r="AS966" s="18">
        <v>0</v>
      </c>
      <c r="AT966" s="10">
        <v>0</v>
      </c>
      <c r="AU966" s="16">
        <v>0</v>
      </c>
      <c r="AV966" s="56">
        <v>0</v>
      </c>
      <c r="AW966" s="18">
        <v>0</v>
      </c>
      <c r="AX966" s="16">
        <v>0</v>
      </c>
      <c r="AY966" s="18">
        <v>0</v>
      </c>
      <c r="AZ966" s="18">
        <v>0</v>
      </c>
      <c r="BA966" s="18">
        <v>0</v>
      </c>
      <c r="BB966" s="17">
        <f t="shared" si="20"/>
        <v>0</v>
      </c>
      <c r="BD966" s="18">
        <v>0</v>
      </c>
    </row>
    <row r="967" spans="1:56" x14ac:dyDescent="0.3">
      <c r="A967" s="15">
        <v>2009</v>
      </c>
      <c r="B967" s="17" t="s">
        <v>57</v>
      </c>
      <c r="C967" s="16">
        <v>1</v>
      </c>
      <c r="D967" s="81">
        <v>15</v>
      </c>
      <c r="F967" s="15" t="s">
        <v>70</v>
      </c>
      <c r="G967" s="20" t="s">
        <v>82</v>
      </c>
      <c r="H967" s="18">
        <v>0</v>
      </c>
      <c r="I967" s="18">
        <v>0</v>
      </c>
      <c r="J967" s="18">
        <v>0</v>
      </c>
      <c r="K967" s="54">
        <v>0</v>
      </c>
      <c r="L967" s="54">
        <v>0</v>
      </c>
      <c r="M967" s="18">
        <v>0</v>
      </c>
      <c r="N967" s="18">
        <v>0</v>
      </c>
      <c r="O967" s="18">
        <v>0</v>
      </c>
      <c r="P967" s="18">
        <v>0</v>
      </c>
      <c r="Q967" s="54">
        <v>0</v>
      </c>
      <c r="R967" s="18">
        <v>0</v>
      </c>
      <c r="S967" s="54">
        <v>1</v>
      </c>
      <c r="T967" s="18">
        <v>0</v>
      </c>
      <c r="U967" s="18">
        <v>0</v>
      </c>
      <c r="V967" s="18">
        <v>0</v>
      </c>
      <c r="W967" s="18">
        <v>0</v>
      </c>
      <c r="X967" s="54">
        <v>0</v>
      </c>
      <c r="Y967" s="54">
        <v>0</v>
      </c>
      <c r="Z967" s="52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  <c r="AI967" s="18">
        <v>0</v>
      </c>
      <c r="AJ967" s="18">
        <v>0</v>
      </c>
      <c r="AK967" s="18">
        <v>0</v>
      </c>
      <c r="AL967" s="18"/>
      <c r="AM967" s="18">
        <v>0</v>
      </c>
      <c r="AN967" s="18">
        <v>0</v>
      </c>
      <c r="AO967" s="18">
        <v>0</v>
      </c>
      <c r="AP967" s="18">
        <v>0</v>
      </c>
      <c r="AQ967" s="18">
        <v>0</v>
      </c>
      <c r="AR967" s="18">
        <v>0</v>
      </c>
      <c r="AS967" s="18">
        <v>0</v>
      </c>
      <c r="AT967" s="10">
        <v>0</v>
      </c>
      <c r="AU967" s="16">
        <v>0</v>
      </c>
      <c r="AV967" s="56">
        <v>0</v>
      </c>
      <c r="AW967" s="18">
        <v>0</v>
      </c>
      <c r="AX967" s="16">
        <v>0</v>
      </c>
      <c r="AY967" s="18">
        <v>0</v>
      </c>
      <c r="AZ967" s="18">
        <v>0</v>
      </c>
      <c r="BA967" s="18">
        <v>0</v>
      </c>
      <c r="BB967" s="17">
        <f t="shared" si="20"/>
        <v>1</v>
      </c>
      <c r="BD967" s="18">
        <v>0</v>
      </c>
    </row>
    <row r="968" spans="1:56" x14ac:dyDescent="0.3">
      <c r="A968" s="15">
        <v>2009</v>
      </c>
      <c r="B968" s="17" t="s">
        <v>57</v>
      </c>
      <c r="C968" s="16">
        <v>1</v>
      </c>
      <c r="D968" s="81">
        <v>16</v>
      </c>
      <c r="F968" s="15" t="s">
        <v>70</v>
      </c>
      <c r="G968" s="20" t="s">
        <v>82</v>
      </c>
      <c r="H968" s="18">
        <v>0</v>
      </c>
      <c r="I968" s="18">
        <v>0</v>
      </c>
      <c r="J968" s="18">
        <v>0</v>
      </c>
      <c r="K968" s="54">
        <v>0</v>
      </c>
      <c r="L968" s="54">
        <v>0</v>
      </c>
      <c r="M968" s="18">
        <v>0</v>
      </c>
      <c r="N968" s="18">
        <v>2</v>
      </c>
      <c r="O968" s="18">
        <v>0</v>
      </c>
      <c r="P968" s="18">
        <v>0</v>
      </c>
      <c r="Q968" s="54">
        <v>0</v>
      </c>
      <c r="R968" s="18">
        <v>0</v>
      </c>
      <c r="S968" s="54">
        <v>3</v>
      </c>
      <c r="T968" s="18">
        <v>0</v>
      </c>
      <c r="U968" s="18">
        <v>0</v>
      </c>
      <c r="V968" s="18">
        <v>0</v>
      </c>
      <c r="W968" s="18">
        <v>0</v>
      </c>
      <c r="X968" s="54">
        <v>0</v>
      </c>
      <c r="Y968" s="54">
        <v>0</v>
      </c>
      <c r="Z968" s="52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8"/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  <c r="AT968" s="10">
        <v>0</v>
      </c>
      <c r="AU968" s="16">
        <v>0</v>
      </c>
      <c r="AV968" s="56">
        <v>0</v>
      </c>
      <c r="AW968" s="18">
        <v>0</v>
      </c>
      <c r="AX968" s="16">
        <v>0</v>
      </c>
      <c r="AY968" s="18">
        <v>0</v>
      </c>
      <c r="AZ968" s="18">
        <v>0</v>
      </c>
      <c r="BA968" s="18">
        <v>0</v>
      </c>
      <c r="BB968" s="17">
        <f t="shared" si="20"/>
        <v>5</v>
      </c>
      <c r="BD968" s="18">
        <v>0</v>
      </c>
    </row>
    <row r="969" spans="1:56" x14ac:dyDescent="0.3">
      <c r="A969" s="15">
        <v>2009</v>
      </c>
      <c r="B969" s="17" t="s">
        <v>57</v>
      </c>
      <c r="C969" s="16">
        <v>1</v>
      </c>
      <c r="D969" s="81">
        <v>17</v>
      </c>
      <c r="F969" s="15" t="s">
        <v>70</v>
      </c>
      <c r="G969" s="20" t="s">
        <v>82</v>
      </c>
      <c r="H969" s="18">
        <v>0</v>
      </c>
      <c r="I969" s="18">
        <v>0</v>
      </c>
      <c r="J969" s="18">
        <v>0</v>
      </c>
      <c r="K969" s="54">
        <v>0</v>
      </c>
      <c r="L969" s="54">
        <v>0</v>
      </c>
      <c r="M969" s="18">
        <v>0</v>
      </c>
      <c r="N969" s="18">
        <v>0</v>
      </c>
      <c r="O969" s="18">
        <v>0</v>
      </c>
      <c r="P969" s="18">
        <v>0</v>
      </c>
      <c r="Q969" s="54">
        <v>0</v>
      </c>
      <c r="R969" s="18">
        <v>0</v>
      </c>
      <c r="S969" s="54">
        <v>2</v>
      </c>
      <c r="T969" s="18">
        <v>0</v>
      </c>
      <c r="U969" s="18">
        <v>0</v>
      </c>
      <c r="V969" s="18">
        <v>3</v>
      </c>
      <c r="W969" s="18">
        <v>0</v>
      </c>
      <c r="X969" s="54">
        <v>0</v>
      </c>
      <c r="Y969" s="54">
        <v>0</v>
      </c>
      <c r="Z969" s="52">
        <v>0</v>
      </c>
      <c r="AA969" s="18">
        <v>0</v>
      </c>
      <c r="AB969" s="18">
        <v>0</v>
      </c>
      <c r="AC969" s="18">
        <v>0</v>
      </c>
      <c r="AD969" s="18">
        <v>3</v>
      </c>
      <c r="AE969" s="18">
        <v>0</v>
      </c>
      <c r="AF969" s="18">
        <v>0</v>
      </c>
      <c r="AG969" s="18">
        <v>0</v>
      </c>
      <c r="AH969" s="18">
        <v>0</v>
      </c>
      <c r="AI969" s="18">
        <v>0</v>
      </c>
      <c r="AJ969" s="18">
        <v>0</v>
      </c>
      <c r="AK969" s="18">
        <v>0</v>
      </c>
      <c r="AL969" s="18"/>
      <c r="AM969" s="18">
        <v>0</v>
      </c>
      <c r="AN969" s="18">
        <v>0</v>
      </c>
      <c r="AO969" s="18">
        <v>0</v>
      </c>
      <c r="AP969" s="18">
        <v>0</v>
      </c>
      <c r="AQ969" s="18">
        <v>0</v>
      </c>
      <c r="AR969" s="18">
        <v>0</v>
      </c>
      <c r="AS969" s="18">
        <v>0</v>
      </c>
      <c r="AT969" s="10">
        <v>0</v>
      </c>
      <c r="AU969" s="16">
        <v>0</v>
      </c>
      <c r="AV969" s="56">
        <v>0</v>
      </c>
      <c r="AW969" s="18">
        <v>0</v>
      </c>
      <c r="AX969" s="16">
        <v>0</v>
      </c>
      <c r="AY969" s="18">
        <v>0</v>
      </c>
      <c r="AZ969" s="18">
        <v>0</v>
      </c>
      <c r="BA969" s="18">
        <v>0</v>
      </c>
      <c r="BB969" s="17">
        <f t="shared" si="20"/>
        <v>8</v>
      </c>
      <c r="BD969" s="18">
        <v>0</v>
      </c>
    </row>
    <row r="970" spans="1:56" x14ac:dyDescent="0.3">
      <c r="A970" s="15">
        <v>2009</v>
      </c>
      <c r="B970" s="17" t="s">
        <v>57</v>
      </c>
      <c r="C970" s="16">
        <v>1</v>
      </c>
      <c r="D970" s="81">
        <v>18</v>
      </c>
      <c r="F970" s="15" t="s">
        <v>70</v>
      </c>
      <c r="G970" s="20" t="s">
        <v>82</v>
      </c>
      <c r="H970" s="18">
        <v>0</v>
      </c>
      <c r="I970" s="18">
        <v>0</v>
      </c>
      <c r="J970" s="18">
        <v>0</v>
      </c>
      <c r="K970" s="54">
        <v>0</v>
      </c>
      <c r="L970" s="54">
        <v>0</v>
      </c>
      <c r="M970" s="18">
        <v>0</v>
      </c>
      <c r="N970" s="18">
        <v>2</v>
      </c>
      <c r="O970" s="18">
        <v>0</v>
      </c>
      <c r="P970" s="18">
        <v>0</v>
      </c>
      <c r="Q970" s="54">
        <v>0</v>
      </c>
      <c r="R970" s="18">
        <v>0</v>
      </c>
      <c r="S970" s="54">
        <v>0</v>
      </c>
      <c r="T970" s="18">
        <v>0</v>
      </c>
      <c r="U970" s="18">
        <v>0</v>
      </c>
      <c r="V970" s="18">
        <v>0</v>
      </c>
      <c r="W970" s="18">
        <v>0</v>
      </c>
      <c r="X970" s="54">
        <v>0</v>
      </c>
      <c r="Y970" s="54">
        <v>0</v>
      </c>
      <c r="Z970" s="52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  <c r="AI970" s="18">
        <v>0</v>
      </c>
      <c r="AJ970" s="18">
        <v>0</v>
      </c>
      <c r="AK970" s="18">
        <v>0</v>
      </c>
      <c r="AL970" s="18"/>
      <c r="AM970" s="18">
        <v>0</v>
      </c>
      <c r="AN970" s="18">
        <v>0</v>
      </c>
      <c r="AO970" s="18">
        <v>0</v>
      </c>
      <c r="AP970" s="18">
        <v>0</v>
      </c>
      <c r="AQ970" s="18">
        <v>0</v>
      </c>
      <c r="AR970" s="18">
        <v>0</v>
      </c>
      <c r="AS970" s="18">
        <v>0</v>
      </c>
      <c r="AT970" s="10">
        <v>0</v>
      </c>
      <c r="AU970" s="16">
        <v>0</v>
      </c>
      <c r="AV970" s="56">
        <v>0</v>
      </c>
      <c r="AW970" s="18">
        <v>0</v>
      </c>
      <c r="AX970" s="16">
        <v>0</v>
      </c>
      <c r="AY970" s="18">
        <v>0</v>
      </c>
      <c r="AZ970" s="18">
        <v>0</v>
      </c>
      <c r="BA970" s="18">
        <v>0</v>
      </c>
      <c r="BB970" s="17">
        <f t="shared" si="20"/>
        <v>2</v>
      </c>
      <c r="BD970" s="18">
        <v>0</v>
      </c>
    </row>
    <row r="971" spans="1:56" x14ac:dyDescent="0.3">
      <c r="A971" s="15">
        <v>2009</v>
      </c>
      <c r="B971" s="17" t="s">
        <v>57</v>
      </c>
      <c r="C971" s="16">
        <v>1</v>
      </c>
      <c r="D971" s="81">
        <v>19</v>
      </c>
      <c r="F971" s="15" t="s">
        <v>70</v>
      </c>
      <c r="G971" s="20" t="s">
        <v>82</v>
      </c>
      <c r="H971" s="18">
        <v>0</v>
      </c>
      <c r="I971" s="18">
        <v>2</v>
      </c>
      <c r="J971" s="18">
        <v>0</v>
      </c>
      <c r="K971" s="54">
        <v>0</v>
      </c>
      <c r="L971" s="54">
        <v>0</v>
      </c>
      <c r="M971" s="18">
        <v>0</v>
      </c>
      <c r="N971" s="18">
        <v>3</v>
      </c>
      <c r="O971" s="18">
        <v>0</v>
      </c>
      <c r="P971" s="18">
        <v>0</v>
      </c>
      <c r="Q971" s="54">
        <v>0</v>
      </c>
      <c r="R971" s="18">
        <v>0</v>
      </c>
      <c r="S971" s="54">
        <v>0</v>
      </c>
      <c r="T971" s="18">
        <v>0</v>
      </c>
      <c r="U971" s="18">
        <v>0</v>
      </c>
      <c r="V971" s="18">
        <v>0</v>
      </c>
      <c r="W971" s="18">
        <v>0</v>
      </c>
      <c r="X971" s="54">
        <v>0</v>
      </c>
      <c r="Y971" s="54">
        <v>0</v>
      </c>
      <c r="Z971" s="52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  <c r="AI971" s="18">
        <v>0</v>
      </c>
      <c r="AJ971" s="18">
        <v>0</v>
      </c>
      <c r="AK971" s="18">
        <v>0</v>
      </c>
      <c r="AL971" s="18"/>
      <c r="AM971" s="18">
        <v>0</v>
      </c>
      <c r="AN971" s="18">
        <v>0</v>
      </c>
      <c r="AO971" s="18">
        <v>0</v>
      </c>
      <c r="AP971" s="18">
        <v>0</v>
      </c>
      <c r="AQ971" s="18">
        <v>0</v>
      </c>
      <c r="AR971" s="18">
        <v>0</v>
      </c>
      <c r="AS971" s="18">
        <v>0</v>
      </c>
      <c r="AT971" s="10">
        <v>0</v>
      </c>
      <c r="AU971" s="16">
        <v>0</v>
      </c>
      <c r="AV971" s="56">
        <v>0</v>
      </c>
      <c r="AW971" s="18">
        <v>0</v>
      </c>
      <c r="AX971" s="16">
        <v>0</v>
      </c>
      <c r="AY971" s="18">
        <v>0</v>
      </c>
      <c r="AZ971" s="18">
        <v>0</v>
      </c>
      <c r="BA971" s="18">
        <v>0</v>
      </c>
      <c r="BB971" s="17">
        <f t="shared" si="20"/>
        <v>5</v>
      </c>
      <c r="BD971" s="18">
        <v>0</v>
      </c>
    </row>
    <row r="972" spans="1:56" x14ac:dyDescent="0.3">
      <c r="A972" s="15">
        <v>2009</v>
      </c>
      <c r="B972" s="17" t="s">
        <v>57</v>
      </c>
      <c r="C972" s="16">
        <v>1</v>
      </c>
      <c r="D972" s="81">
        <v>20</v>
      </c>
      <c r="F972" s="15" t="s">
        <v>70</v>
      </c>
      <c r="G972" s="20" t="s">
        <v>82</v>
      </c>
      <c r="H972" s="18">
        <v>0</v>
      </c>
      <c r="I972" s="18">
        <v>0</v>
      </c>
      <c r="J972" s="18">
        <v>0</v>
      </c>
      <c r="K972" s="54">
        <v>0</v>
      </c>
      <c r="L972" s="54">
        <v>0</v>
      </c>
      <c r="M972" s="18">
        <v>0</v>
      </c>
      <c r="N972" s="18">
        <v>2</v>
      </c>
      <c r="O972" s="18">
        <v>0</v>
      </c>
      <c r="P972" s="18">
        <v>0</v>
      </c>
      <c r="Q972" s="54">
        <v>0</v>
      </c>
      <c r="R972" s="18">
        <v>0</v>
      </c>
      <c r="S972" s="54">
        <v>0</v>
      </c>
      <c r="T972" s="18">
        <v>0</v>
      </c>
      <c r="U972" s="18">
        <v>0</v>
      </c>
      <c r="V972" s="18">
        <v>0</v>
      </c>
      <c r="W972" s="18">
        <v>0</v>
      </c>
      <c r="X972" s="54">
        <v>0</v>
      </c>
      <c r="Y972" s="54">
        <v>0</v>
      </c>
      <c r="Z972" s="52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  <c r="AI972" s="18">
        <v>2</v>
      </c>
      <c r="AJ972" s="18">
        <v>0</v>
      </c>
      <c r="AK972" s="18">
        <v>0</v>
      </c>
      <c r="AL972" s="18"/>
      <c r="AM972" s="18">
        <v>0</v>
      </c>
      <c r="AN972" s="18">
        <v>0</v>
      </c>
      <c r="AO972" s="18">
        <v>0</v>
      </c>
      <c r="AP972" s="18">
        <v>0</v>
      </c>
      <c r="AQ972" s="18">
        <v>0</v>
      </c>
      <c r="AR972" s="18">
        <v>0</v>
      </c>
      <c r="AS972" s="18">
        <v>0</v>
      </c>
      <c r="AT972" s="10">
        <v>0</v>
      </c>
      <c r="AU972" s="16">
        <v>0</v>
      </c>
      <c r="AV972" s="56">
        <v>0</v>
      </c>
      <c r="AW972" s="18">
        <v>0</v>
      </c>
      <c r="AX972" s="16">
        <v>0</v>
      </c>
      <c r="AY972" s="18">
        <v>0</v>
      </c>
      <c r="AZ972" s="18">
        <v>0</v>
      </c>
      <c r="BA972" s="18">
        <v>0</v>
      </c>
      <c r="BB972" s="17">
        <f t="shared" si="20"/>
        <v>4</v>
      </c>
      <c r="BD972" s="18">
        <v>0</v>
      </c>
    </row>
    <row r="973" spans="1:56" x14ac:dyDescent="0.3">
      <c r="A973" s="15">
        <v>2009</v>
      </c>
      <c r="B973" s="17" t="s">
        <v>57</v>
      </c>
      <c r="C973" s="16">
        <v>1</v>
      </c>
      <c r="D973" s="81">
        <v>21</v>
      </c>
      <c r="F973" s="15" t="s">
        <v>70</v>
      </c>
      <c r="G973" s="20" t="s">
        <v>82</v>
      </c>
      <c r="H973" s="18">
        <v>0</v>
      </c>
      <c r="I973" s="18">
        <v>0</v>
      </c>
      <c r="J973" s="18">
        <v>0</v>
      </c>
      <c r="K973" s="54">
        <v>0</v>
      </c>
      <c r="L973" s="54">
        <v>0</v>
      </c>
      <c r="M973" s="18">
        <v>0</v>
      </c>
      <c r="N973" s="18">
        <v>6</v>
      </c>
      <c r="O973" s="18">
        <v>0</v>
      </c>
      <c r="P973" s="18">
        <v>0</v>
      </c>
      <c r="Q973" s="54">
        <v>0</v>
      </c>
      <c r="R973" s="18">
        <v>0</v>
      </c>
      <c r="S973" s="54">
        <v>2</v>
      </c>
      <c r="T973" s="18">
        <v>0</v>
      </c>
      <c r="U973" s="18">
        <v>0</v>
      </c>
      <c r="V973" s="18">
        <v>0</v>
      </c>
      <c r="W973" s="18">
        <v>0</v>
      </c>
      <c r="X973" s="54">
        <v>0</v>
      </c>
      <c r="Y973" s="54">
        <v>0</v>
      </c>
      <c r="Z973" s="52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  <c r="AI973" s="18">
        <v>0</v>
      </c>
      <c r="AJ973" s="18">
        <v>0</v>
      </c>
      <c r="AK973" s="18">
        <v>0</v>
      </c>
      <c r="AL973" s="18"/>
      <c r="AM973" s="18">
        <v>0</v>
      </c>
      <c r="AN973" s="18">
        <v>0</v>
      </c>
      <c r="AO973" s="18">
        <v>0</v>
      </c>
      <c r="AP973" s="18">
        <v>0</v>
      </c>
      <c r="AQ973" s="18">
        <v>0</v>
      </c>
      <c r="AR973" s="18">
        <v>0</v>
      </c>
      <c r="AS973" s="18">
        <v>0</v>
      </c>
      <c r="AT973" s="10">
        <v>0</v>
      </c>
      <c r="AU973" s="16">
        <v>0</v>
      </c>
      <c r="AV973" s="56">
        <v>0</v>
      </c>
      <c r="AW973" s="18">
        <v>0</v>
      </c>
      <c r="AX973" s="16">
        <v>0</v>
      </c>
      <c r="AY973" s="18">
        <v>0</v>
      </c>
      <c r="AZ973" s="18">
        <v>0</v>
      </c>
      <c r="BA973" s="18">
        <v>0</v>
      </c>
      <c r="BB973" s="17">
        <f t="shared" si="20"/>
        <v>8</v>
      </c>
      <c r="BD973" s="18">
        <v>0</v>
      </c>
    </row>
    <row r="974" spans="1:56" x14ac:dyDescent="0.3">
      <c r="A974" s="15">
        <v>2009</v>
      </c>
      <c r="B974" s="17" t="s">
        <v>57</v>
      </c>
      <c r="C974" s="16">
        <v>1</v>
      </c>
      <c r="D974" s="81">
        <v>22</v>
      </c>
      <c r="F974" s="15" t="s">
        <v>70</v>
      </c>
      <c r="G974" s="20" t="s">
        <v>82</v>
      </c>
      <c r="H974" s="18">
        <v>0</v>
      </c>
      <c r="I974" s="18">
        <v>0</v>
      </c>
      <c r="J974" s="18">
        <v>0</v>
      </c>
      <c r="K974" s="54">
        <v>0</v>
      </c>
      <c r="L974" s="54">
        <v>0</v>
      </c>
      <c r="M974" s="18">
        <v>0</v>
      </c>
      <c r="N974" s="18">
        <v>2</v>
      </c>
      <c r="O974" s="18">
        <v>0</v>
      </c>
      <c r="P974" s="18">
        <v>0</v>
      </c>
      <c r="Q974" s="54">
        <v>0</v>
      </c>
      <c r="R974" s="18">
        <v>0</v>
      </c>
      <c r="S974" s="54">
        <v>1</v>
      </c>
      <c r="T974" s="18">
        <v>0</v>
      </c>
      <c r="U974" s="18">
        <v>0</v>
      </c>
      <c r="V974" s="18">
        <v>0</v>
      </c>
      <c r="W974" s="18">
        <v>0</v>
      </c>
      <c r="X974" s="54">
        <v>0</v>
      </c>
      <c r="Y974" s="54">
        <v>0</v>
      </c>
      <c r="Z974" s="52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  <c r="AI974" s="18">
        <v>0</v>
      </c>
      <c r="AJ974" s="18">
        <v>0</v>
      </c>
      <c r="AK974" s="18">
        <v>0</v>
      </c>
      <c r="AL974" s="18"/>
      <c r="AM974" s="18">
        <v>0</v>
      </c>
      <c r="AN974" s="18">
        <v>0</v>
      </c>
      <c r="AO974" s="18">
        <v>0</v>
      </c>
      <c r="AP974" s="18">
        <v>0</v>
      </c>
      <c r="AQ974" s="18">
        <v>0</v>
      </c>
      <c r="AR974" s="18">
        <v>0</v>
      </c>
      <c r="AS974" s="18">
        <v>0</v>
      </c>
      <c r="AT974" s="10">
        <v>0</v>
      </c>
      <c r="AU974" s="16">
        <v>0</v>
      </c>
      <c r="AV974" s="56">
        <v>0</v>
      </c>
      <c r="AW974" s="18">
        <v>0</v>
      </c>
      <c r="AX974" s="16">
        <v>0</v>
      </c>
      <c r="AY974" s="18">
        <v>0</v>
      </c>
      <c r="AZ974" s="18">
        <v>0</v>
      </c>
      <c r="BA974" s="18">
        <v>0</v>
      </c>
      <c r="BB974" s="17">
        <f t="shared" si="20"/>
        <v>3</v>
      </c>
      <c r="BD974" s="18">
        <v>0</v>
      </c>
    </row>
    <row r="975" spans="1:56" x14ac:dyDescent="0.3">
      <c r="A975" s="15">
        <v>2009</v>
      </c>
      <c r="B975" s="17" t="s">
        <v>57</v>
      </c>
      <c r="C975" s="16">
        <v>1</v>
      </c>
      <c r="D975" s="81">
        <v>23</v>
      </c>
      <c r="F975" s="15" t="s">
        <v>70</v>
      </c>
      <c r="G975" s="20" t="s">
        <v>82</v>
      </c>
      <c r="H975" s="18">
        <v>0</v>
      </c>
      <c r="I975" s="18">
        <v>0</v>
      </c>
      <c r="J975" s="18">
        <v>0</v>
      </c>
      <c r="K975" s="54">
        <v>0</v>
      </c>
      <c r="L975" s="54">
        <v>0</v>
      </c>
      <c r="M975" s="18">
        <v>0</v>
      </c>
      <c r="N975" s="18">
        <v>4</v>
      </c>
      <c r="O975" s="18">
        <v>0</v>
      </c>
      <c r="P975" s="18">
        <v>0</v>
      </c>
      <c r="Q975" s="54">
        <v>0</v>
      </c>
      <c r="R975" s="18">
        <v>0</v>
      </c>
      <c r="S975" s="54">
        <v>1</v>
      </c>
      <c r="T975" s="18">
        <v>0</v>
      </c>
      <c r="U975" s="18">
        <v>0</v>
      </c>
      <c r="V975" s="18">
        <v>0</v>
      </c>
      <c r="W975" s="18">
        <v>0</v>
      </c>
      <c r="X975" s="54">
        <v>1</v>
      </c>
      <c r="Y975" s="54">
        <v>0</v>
      </c>
      <c r="Z975" s="52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  <c r="AI975" s="18">
        <v>1</v>
      </c>
      <c r="AJ975" s="18">
        <v>0</v>
      </c>
      <c r="AK975" s="18">
        <v>0</v>
      </c>
      <c r="AL975" s="18"/>
      <c r="AM975" s="18">
        <v>0</v>
      </c>
      <c r="AN975" s="18">
        <v>0</v>
      </c>
      <c r="AO975" s="18">
        <v>0</v>
      </c>
      <c r="AP975" s="18">
        <v>0</v>
      </c>
      <c r="AQ975" s="18">
        <v>0</v>
      </c>
      <c r="AR975" s="18">
        <v>0</v>
      </c>
      <c r="AS975" s="18">
        <v>0</v>
      </c>
      <c r="AT975" s="10">
        <v>0</v>
      </c>
      <c r="AU975" s="16">
        <v>0</v>
      </c>
      <c r="AV975" s="56">
        <v>0</v>
      </c>
      <c r="AW975" s="18">
        <v>0</v>
      </c>
      <c r="AX975" s="16">
        <v>0</v>
      </c>
      <c r="AY975" s="18">
        <v>0</v>
      </c>
      <c r="AZ975" s="18">
        <v>0</v>
      </c>
      <c r="BA975" s="18">
        <v>0</v>
      </c>
      <c r="BB975" s="17">
        <f t="shared" si="20"/>
        <v>7</v>
      </c>
      <c r="BD975" s="18">
        <v>0</v>
      </c>
    </row>
    <row r="976" spans="1:56" x14ac:dyDescent="0.3">
      <c r="A976" s="15">
        <v>2009</v>
      </c>
      <c r="B976" s="17" t="s">
        <v>57</v>
      </c>
      <c r="C976" s="16">
        <v>1</v>
      </c>
      <c r="D976" s="81">
        <v>24</v>
      </c>
      <c r="F976" s="15" t="s">
        <v>70</v>
      </c>
      <c r="G976" s="20" t="s">
        <v>82</v>
      </c>
      <c r="H976" s="18">
        <v>0</v>
      </c>
      <c r="I976" s="18">
        <v>0</v>
      </c>
      <c r="J976" s="18">
        <v>0</v>
      </c>
      <c r="K976" s="54">
        <v>0</v>
      </c>
      <c r="L976" s="54">
        <v>0</v>
      </c>
      <c r="M976" s="18">
        <v>0</v>
      </c>
      <c r="N976" s="18">
        <v>1</v>
      </c>
      <c r="O976" s="18">
        <v>0</v>
      </c>
      <c r="P976" s="18">
        <v>0</v>
      </c>
      <c r="Q976" s="54">
        <v>0</v>
      </c>
      <c r="R976" s="18">
        <v>0</v>
      </c>
      <c r="S976" s="54">
        <v>1</v>
      </c>
      <c r="T976" s="18">
        <v>0</v>
      </c>
      <c r="U976" s="18">
        <v>0</v>
      </c>
      <c r="V976" s="18">
        <v>0</v>
      </c>
      <c r="W976" s="18">
        <v>0</v>
      </c>
      <c r="X976" s="54">
        <v>0</v>
      </c>
      <c r="Y976" s="54">
        <v>0</v>
      </c>
      <c r="Z976" s="52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  <c r="AI976" s="18">
        <v>0</v>
      </c>
      <c r="AJ976" s="18">
        <v>0</v>
      </c>
      <c r="AK976" s="18">
        <v>0</v>
      </c>
      <c r="AL976" s="18"/>
      <c r="AM976" s="18">
        <v>0</v>
      </c>
      <c r="AN976" s="18">
        <v>0</v>
      </c>
      <c r="AO976" s="18">
        <v>0</v>
      </c>
      <c r="AP976" s="18">
        <v>0</v>
      </c>
      <c r="AQ976" s="18">
        <v>0</v>
      </c>
      <c r="AR976" s="18">
        <v>0</v>
      </c>
      <c r="AS976" s="18">
        <v>0</v>
      </c>
      <c r="AT976" s="10">
        <v>0</v>
      </c>
      <c r="AU976" s="16">
        <v>0</v>
      </c>
      <c r="AV976" s="56">
        <v>0</v>
      </c>
      <c r="AW976" s="18">
        <v>0</v>
      </c>
      <c r="AX976" s="16">
        <v>0</v>
      </c>
      <c r="AY976" s="18">
        <v>0</v>
      </c>
      <c r="AZ976" s="18">
        <v>0</v>
      </c>
      <c r="BA976" s="18">
        <v>0</v>
      </c>
      <c r="BB976" s="17">
        <f t="shared" si="20"/>
        <v>2</v>
      </c>
      <c r="BD976" s="18">
        <v>0</v>
      </c>
    </row>
    <row r="977" spans="1:56" x14ac:dyDescent="0.3">
      <c r="A977" s="15">
        <v>2009</v>
      </c>
      <c r="B977" s="17" t="s">
        <v>57</v>
      </c>
      <c r="C977" s="16">
        <v>1</v>
      </c>
      <c r="D977" s="81">
        <v>25</v>
      </c>
      <c r="F977" s="15" t="s">
        <v>70</v>
      </c>
      <c r="G977" s="20" t="s">
        <v>82</v>
      </c>
      <c r="H977" s="18">
        <v>0</v>
      </c>
      <c r="I977" s="18">
        <v>0</v>
      </c>
      <c r="J977" s="18">
        <v>0</v>
      </c>
      <c r="K977" s="54">
        <v>0</v>
      </c>
      <c r="L977" s="54">
        <v>0</v>
      </c>
      <c r="M977" s="18">
        <v>0</v>
      </c>
      <c r="N977" s="18">
        <v>4</v>
      </c>
      <c r="O977" s="18">
        <v>0</v>
      </c>
      <c r="P977" s="18">
        <v>0</v>
      </c>
      <c r="Q977" s="54">
        <v>0</v>
      </c>
      <c r="R977" s="18">
        <v>0</v>
      </c>
      <c r="S977" s="54">
        <v>0</v>
      </c>
      <c r="T977" s="18">
        <v>0</v>
      </c>
      <c r="U977" s="18">
        <v>0</v>
      </c>
      <c r="V977" s="18">
        <v>0</v>
      </c>
      <c r="W977" s="18">
        <v>0</v>
      </c>
      <c r="X977" s="54">
        <v>0</v>
      </c>
      <c r="Y977" s="54">
        <v>3</v>
      </c>
      <c r="Z977" s="52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  <c r="AI977" s="18">
        <v>0</v>
      </c>
      <c r="AJ977" s="18">
        <v>0</v>
      </c>
      <c r="AK977" s="18">
        <v>0</v>
      </c>
      <c r="AL977" s="18"/>
      <c r="AM977" s="18">
        <v>0</v>
      </c>
      <c r="AN977" s="18">
        <v>0</v>
      </c>
      <c r="AO977" s="18">
        <v>0</v>
      </c>
      <c r="AP977" s="18">
        <v>0</v>
      </c>
      <c r="AQ977" s="18">
        <v>0</v>
      </c>
      <c r="AR977" s="18">
        <v>0</v>
      </c>
      <c r="AS977" s="18">
        <v>0</v>
      </c>
      <c r="AT977" s="10">
        <v>0</v>
      </c>
      <c r="AU977" s="16">
        <v>0</v>
      </c>
      <c r="AV977" s="56">
        <v>0</v>
      </c>
      <c r="AW977" s="18">
        <v>0</v>
      </c>
      <c r="AX977" s="16">
        <v>0</v>
      </c>
      <c r="AY977" s="18">
        <v>0</v>
      </c>
      <c r="AZ977" s="18">
        <v>0</v>
      </c>
      <c r="BA977" s="18">
        <v>0</v>
      </c>
      <c r="BB977" s="17">
        <f t="shared" si="20"/>
        <v>7</v>
      </c>
      <c r="BD977" s="18">
        <v>0</v>
      </c>
    </row>
    <row r="978" spans="1:56" s="120" customFormat="1" x14ac:dyDescent="0.3">
      <c r="A978" s="142">
        <v>2009</v>
      </c>
      <c r="B978" s="146" t="s">
        <v>60</v>
      </c>
      <c r="C978" s="143">
        <v>1</v>
      </c>
      <c r="D978" s="147">
        <v>1</v>
      </c>
      <c r="F978" s="142" t="s">
        <v>70</v>
      </c>
      <c r="G978" s="145">
        <v>12</v>
      </c>
      <c r="H978" s="145">
        <v>0</v>
      </c>
      <c r="I978" s="145">
        <v>0</v>
      </c>
      <c r="J978" s="145">
        <v>0</v>
      </c>
      <c r="K978" s="145">
        <v>0</v>
      </c>
      <c r="L978" s="145">
        <v>0</v>
      </c>
      <c r="M978" s="145">
        <v>0</v>
      </c>
      <c r="N978" s="145">
        <v>0</v>
      </c>
      <c r="O978" s="145">
        <v>1</v>
      </c>
      <c r="P978" s="145">
        <v>0</v>
      </c>
      <c r="Q978" s="145">
        <v>0</v>
      </c>
      <c r="R978" s="145">
        <v>0</v>
      </c>
      <c r="S978" s="145">
        <v>1</v>
      </c>
      <c r="T978" s="145">
        <v>0</v>
      </c>
      <c r="U978" s="145">
        <v>0</v>
      </c>
      <c r="V978" s="145">
        <v>0</v>
      </c>
      <c r="W978" s="145">
        <v>0</v>
      </c>
      <c r="X978" s="145">
        <v>0</v>
      </c>
      <c r="Y978" s="145">
        <v>0</v>
      </c>
      <c r="Z978" s="135">
        <v>0</v>
      </c>
      <c r="AA978" s="145">
        <v>0</v>
      </c>
      <c r="AB978" s="145">
        <v>0</v>
      </c>
      <c r="AC978" s="145">
        <v>0</v>
      </c>
      <c r="AD978" s="145">
        <v>0</v>
      </c>
      <c r="AE978" s="145">
        <v>0</v>
      </c>
      <c r="AF978" s="145">
        <v>0</v>
      </c>
      <c r="AG978" s="145">
        <v>0</v>
      </c>
      <c r="AH978" s="145">
        <v>0</v>
      </c>
      <c r="AI978" s="145">
        <v>0</v>
      </c>
      <c r="AJ978" s="145">
        <v>0</v>
      </c>
      <c r="AK978" s="145">
        <v>0</v>
      </c>
      <c r="AL978" s="145"/>
      <c r="AM978" s="145">
        <v>0</v>
      </c>
      <c r="AN978" s="145">
        <v>0</v>
      </c>
      <c r="AO978" s="145">
        <v>0</v>
      </c>
      <c r="AP978" s="145">
        <v>0</v>
      </c>
      <c r="AQ978" s="145">
        <v>0</v>
      </c>
      <c r="AR978" s="145">
        <v>0</v>
      </c>
      <c r="AS978" s="145">
        <v>0</v>
      </c>
      <c r="AT978" s="10">
        <v>0</v>
      </c>
      <c r="AU978" s="143">
        <v>0</v>
      </c>
      <c r="AV978" s="143">
        <v>0</v>
      </c>
      <c r="AW978" s="145">
        <v>0</v>
      </c>
      <c r="AX978" s="143">
        <v>0</v>
      </c>
      <c r="AY978" s="145">
        <v>0</v>
      </c>
      <c r="AZ978" s="145">
        <v>0</v>
      </c>
      <c r="BA978" s="145">
        <v>0</v>
      </c>
      <c r="BB978" s="146">
        <f t="shared" si="20"/>
        <v>2</v>
      </c>
      <c r="BD978" s="145">
        <v>0</v>
      </c>
    </row>
    <row r="979" spans="1:56" x14ac:dyDescent="0.3">
      <c r="A979" s="15">
        <v>2009</v>
      </c>
      <c r="B979" s="17" t="s">
        <v>60</v>
      </c>
      <c r="C979" s="16">
        <v>1</v>
      </c>
      <c r="D979" s="81">
        <v>2</v>
      </c>
      <c r="F979" s="15" t="s">
        <v>70</v>
      </c>
      <c r="G979" s="18">
        <v>12</v>
      </c>
      <c r="H979" s="18">
        <v>0</v>
      </c>
      <c r="I979" s="18">
        <v>0</v>
      </c>
      <c r="J979" s="18">
        <v>0</v>
      </c>
      <c r="K979" s="54">
        <v>0</v>
      </c>
      <c r="L979" s="54">
        <v>0</v>
      </c>
      <c r="M979" s="18">
        <v>0</v>
      </c>
      <c r="N979" s="18">
        <v>1</v>
      </c>
      <c r="O979" s="18">
        <v>2</v>
      </c>
      <c r="P979" s="18">
        <v>0</v>
      </c>
      <c r="Q979" s="54">
        <v>0</v>
      </c>
      <c r="R979" s="18">
        <v>0</v>
      </c>
      <c r="S979" s="54">
        <v>3</v>
      </c>
      <c r="T979" s="18">
        <v>0</v>
      </c>
      <c r="U979" s="18">
        <v>0</v>
      </c>
      <c r="V979" s="18">
        <v>0</v>
      </c>
      <c r="W979" s="18">
        <v>0</v>
      </c>
      <c r="X979" s="54">
        <v>3</v>
      </c>
      <c r="Y979" s="54">
        <v>1</v>
      </c>
      <c r="Z979" s="52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  <c r="AI979" s="18">
        <v>0</v>
      </c>
      <c r="AJ979" s="18">
        <v>0</v>
      </c>
      <c r="AK979" s="18">
        <v>0</v>
      </c>
      <c r="AL979" s="18"/>
      <c r="AM979" s="18">
        <v>0</v>
      </c>
      <c r="AN979" s="18">
        <v>0</v>
      </c>
      <c r="AO979" s="18">
        <v>0</v>
      </c>
      <c r="AP979" s="18">
        <v>0</v>
      </c>
      <c r="AQ979" s="18">
        <v>0</v>
      </c>
      <c r="AR979" s="18">
        <v>0</v>
      </c>
      <c r="AS979" s="18">
        <v>0</v>
      </c>
      <c r="AT979" s="10">
        <v>0</v>
      </c>
      <c r="AU979" s="16">
        <v>0</v>
      </c>
      <c r="AV979" s="56">
        <v>0</v>
      </c>
      <c r="AW979" s="18">
        <v>0</v>
      </c>
      <c r="AX979" s="16">
        <v>0</v>
      </c>
      <c r="AY979" s="18">
        <v>0</v>
      </c>
      <c r="AZ979" s="18">
        <v>0</v>
      </c>
      <c r="BA979" s="18">
        <v>0</v>
      </c>
      <c r="BB979" s="17">
        <f t="shared" si="20"/>
        <v>10</v>
      </c>
      <c r="BD979" s="18">
        <v>0</v>
      </c>
    </row>
    <row r="980" spans="1:56" x14ac:dyDescent="0.3">
      <c r="A980" s="15">
        <v>2009</v>
      </c>
      <c r="B980" s="17" t="s">
        <v>60</v>
      </c>
      <c r="C980" s="16">
        <v>1</v>
      </c>
      <c r="D980" s="81">
        <v>3</v>
      </c>
      <c r="F980" s="15" t="s">
        <v>70</v>
      </c>
      <c r="G980" s="18">
        <v>12</v>
      </c>
      <c r="H980" s="18">
        <v>0</v>
      </c>
      <c r="I980" s="18">
        <v>0</v>
      </c>
      <c r="J980" s="18">
        <v>0</v>
      </c>
      <c r="K980" s="54">
        <v>0</v>
      </c>
      <c r="L980" s="54">
        <v>0</v>
      </c>
      <c r="M980" s="18">
        <v>0</v>
      </c>
      <c r="N980" s="18">
        <v>0</v>
      </c>
      <c r="O980" s="18">
        <v>0</v>
      </c>
      <c r="P980" s="18">
        <v>0</v>
      </c>
      <c r="Q980" s="54">
        <v>0</v>
      </c>
      <c r="R980" s="18">
        <v>0</v>
      </c>
      <c r="S980" s="54">
        <v>8</v>
      </c>
      <c r="T980" s="18">
        <v>0</v>
      </c>
      <c r="U980" s="18">
        <v>0</v>
      </c>
      <c r="V980" s="18">
        <v>0</v>
      </c>
      <c r="W980" s="18">
        <v>0</v>
      </c>
      <c r="X980" s="54">
        <v>0</v>
      </c>
      <c r="Y980" s="54">
        <v>2</v>
      </c>
      <c r="Z980" s="52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  <c r="AI980" s="18">
        <v>0</v>
      </c>
      <c r="AJ980" s="18">
        <v>0</v>
      </c>
      <c r="AK980" s="18">
        <v>0</v>
      </c>
      <c r="AL980" s="18"/>
      <c r="AM980" s="18">
        <v>0</v>
      </c>
      <c r="AN980" s="18">
        <v>0</v>
      </c>
      <c r="AO980" s="18">
        <v>0</v>
      </c>
      <c r="AP980" s="18">
        <v>0</v>
      </c>
      <c r="AQ980" s="18">
        <v>0</v>
      </c>
      <c r="AR980" s="18">
        <v>0</v>
      </c>
      <c r="AS980" s="18">
        <v>0</v>
      </c>
      <c r="AT980" s="10">
        <v>0</v>
      </c>
      <c r="AU980" s="16">
        <v>0</v>
      </c>
      <c r="AV980" s="56">
        <v>0</v>
      </c>
      <c r="AW980" s="18">
        <v>0</v>
      </c>
      <c r="AX980" s="16">
        <v>0</v>
      </c>
      <c r="AY980" s="18">
        <v>0</v>
      </c>
      <c r="AZ980" s="18">
        <v>0</v>
      </c>
      <c r="BA980" s="18">
        <v>0</v>
      </c>
      <c r="BB980" s="17">
        <f t="shared" si="20"/>
        <v>10</v>
      </c>
      <c r="BD980" s="18">
        <v>0</v>
      </c>
    </row>
    <row r="981" spans="1:56" x14ac:dyDescent="0.3">
      <c r="A981" s="15">
        <v>2009</v>
      </c>
      <c r="B981" s="17" t="s">
        <v>60</v>
      </c>
      <c r="C981" s="16">
        <v>1</v>
      </c>
      <c r="D981" s="81">
        <v>4</v>
      </c>
      <c r="F981" s="15" t="s">
        <v>70</v>
      </c>
      <c r="G981" s="18">
        <v>11.5</v>
      </c>
      <c r="H981" s="18">
        <v>0</v>
      </c>
      <c r="I981" s="18">
        <v>0</v>
      </c>
      <c r="J981" s="18">
        <v>0</v>
      </c>
      <c r="K981" s="54">
        <v>0</v>
      </c>
      <c r="L981" s="54">
        <v>0</v>
      </c>
      <c r="M981" s="18">
        <v>0</v>
      </c>
      <c r="N981" s="18">
        <v>0</v>
      </c>
      <c r="O981" s="18">
        <v>0</v>
      </c>
      <c r="P981" s="18">
        <v>0</v>
      </c>
      <c r="Q981" s="54">
        <v>0</v>
      </c>
      <c r="R981" s="18">
        <v>0</v>
      </c>
      <c r="S981" s="54">
        <v>5</v>
      </c>
      <c r="T981" s="18">
        <v>0</v>
      </c>
      <c r="U981" s="18">
        <v>0</v>
      </c>
      <c r="V981" s="18">
        <v>1</v>
      </c>
      <c r="W981" s="18">
        <v>0</v>
      </c>
      <c r="X981" s="54">
        <v>1</v>
      </c>
      <c r="Y981" s="54">
        <v>0</v>
      </c>
      <c r="Z981" s="52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2</v>
      </c>
      <c r="AH981" s="18">
        <v>0</v>
      </c>
      <c r="AI981" s="18">
        <v>0</v>
      </c>
      <c r="AJ981" s="18">
        <v>0</v>
      </c>
      <c r="AK981" s="18">
        <v>0</v>
      </c>
      <c r="AL981" s="18"/>
      <c r="AM981" s="18">
        <v>0</v>
      </c>
      <c r="AN981" s="18">
        <v>0</v>
      </c>
      <c r="AO981" s="18">
        <v>0</v>
      </c>
      <c r="AP981" s="18">
        <v>0</v>
      </c>
      <c r="AQ981" s="18">
        <v>0</v>
      </c>
      <c r="AR981" s="18">
        <v>0</v>
      </c>
      <c r="AS981" s="18">
        <v>0</v>
      </c>
      <c r="AT981" s="10">
        <v>0</v>
      </c>
      <c r="AU981" s="16">
        <v>0</v>
      </c>
      <c r="AV981" s="56">
        <v>0</v>
      </c>
      <c r="AW981" s="18">
        <v>0</v>
      </c>
      <c r="AX981" s="16">
        <v>0</v>
      </c>
      <c r="AY981" s="18">
        <v>0</v>
      </c>
      <c r="AZ981" s="18">
        <v>0</v>
      </c>
      <c r="BA981" s="18">
        <v>0</v>
      </c>
      <c r="BB981" s="17">
        <f t="shared" si="20"/>
        <v>9</v>
      </c>
      <c r="BD981" s="18">
        <v>0</v>
      </c>
    </row>
    <row r="982" spans="1:56" x14ac:dyDescent="0.3">
      <c r="A982" s="15">
        <v>2009</v>
      </c>
      <c r="B982" s="17" t="s">
        <v>60</v>
      </c>
      <c r="C982" s="16">
        <v>1</v>
      </c>
      <c r="D982" s="81">
        <v>5</v>
      </c>
      <c r="F982" s="15" t="s">
        <v>70</v>
      </c>
      <c r="G982" s="18">
        <v>11.5</v>
      </c>
      <c r="H982" s="18">
        <v>0</v>
      </c>
      <c r="I982" s="18">
        <v>0</v>
      </c>
      <c r="J982" s="18">
        <v>0</v>
      </c>
      <c r="K982" s="54">
        <v>0</v>
      </c>
      <c r="L982" s="54">
        <v>0</v>
      </c>
      <c r="M982" s="18">
        <v>0</v>
      </c>
      <c r="N982" s="18">
        <v>0</v>
      </c>
      <c r="O982" s="18">
        <v>0</v>
      </c>
      <c r="P982" s="18">
        <v>0</v>
      </c>
      <c r="Q982" s="54">
        <v>0</v>
      </c>
      <c r="R982" s="18">
        <v>0</v>
      </c>
      <c r="S982" s="54">
        <v>0</v>
      </c>
      <c r="T982" s="18">
        <v>0</v>
      </c>
      <c r="U982" s="18">
        <v>0</v>
      </c>
      <c r="V982" s="18">
        <v>0</v>
      </c>
      <c r="W982" s="18">
        <v>0</v>
      </c>
      <c r="X982" s="54">
        <v>3</v>
      </c>
      <c r="Y982" s="54">
        <v>0</v>
      </c>
      <c r="Z982" s="52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1</v>
      </c>
      <c r="AH982" s="18">
        <v>0</v>
      </c>
      <c r="AI982" s="18">
        <v>0</v>
      </c>
      <c r="AJ982" s="18">
        <v>0</v>
      </c>
      <c r="AK982" s="18">
        <v>0</v>
      </c>
      <c r="AL982" s="18"/>
      <c r="AM982" s="18">
        <v>0</v>
      </c>
      <c r="AN982" s="18">
        <v>0</v>
      </c>
      <c r="AO982" s="18">
        <v>0</v>
      </c>
      <c r="AP982" s="18">
        <v>0</v>
      </c>
      <c r="AQ982" s="18">
        <v>0</v>
      </c>
      <c r="AR982" s="18">
        <v>0</v>
      </c>
      <c r="AS982" s="18">
        <v>0</v>
      </c>
      <c r="AT982" s="10">
        <v>0</v>
      </c>
      <c r="AU982" s="16">
        <v>0</v>
      </c>
      <c r="AV982" s="56">
        <v>0</v>
      </c>
      <c r="AW982" s="18">
        <v>0</v>
      </c>
      <c r="AX982" s="16">
        <v>0</v>
      </c>
      <c r="AY982" s="18">
        <v>0</v>
      </c>
      <c r="AZ982" s="18">
        <v>0</v>
      </c>
      <c r="BA982" s="18">
        <v>0</v>
      </c>
      <c r="BB982" s="17">
        <f t="shared" si="20"/>
        <v>4</v>
      </c>
      <c r="BD982" s="18">
        <v>0</v>
      </c>
    </row>
    <row r="983" spans="1:56" x14ac:dyDescent="0.3">
      <c r="A983" s="15">
        <v>2009</v>
      </c>
      <c r="B983" s="17" t="s">
        <v>60</v>
      </c>
      <c r="C983" s="16">
        <v>1</v>
      </c>
      <c r="D983" s="81">
        <v>6</v>
      </c>
      <c r="F983" s="15" t="s">
        <v>70</v>
      </c>
      <c r="G983" s="18">
        <v>11.5</v>
      </c>
      <c r="H983" s="18">
        <v>0</v>
      </c>
      <c r="I983" s="18">
        <v>0</v>
      </c>
      <c r="J983" s="18">
        <v>0</v>
      </c>
      <c r="K983" s="54">
        <v>0</v>
      </c>
      <c r="L983" s="54">
        <v>0</v>
      </c>
      <c r="M983" s="18">
        <v>0</v>
      </c>
      <c r="N983" s="18">
        <v>0</v>
      </c>
      <c r="O983" s="18">
        <v>1</v>
      </c>
      <c r="P983" s="18">
        <v>0</v>
      </c>
      <c r="Q983" s="54">
        <v>0</v>
      </c>
      <c r="R983" s="18">
        <v>0</v>
      </c>
      <c r="S983" s="54">
        <v>5</v>
      </c>
      <c r="T983" s="18">
        <v>0</v>
      </c>
      <c r="U983" s="18">
        <v>0</v>
      </c>
      <c r="V983" s="18">
        <v>0</v>
      </c>
      <c r="W983" s="18">
        <v>0</v>
      </c>
      <c r="X983" s="54">
        <v>4</v>
      </c>
      <c r="Y983" s="54">
        <v>0</v>
      </c>
      <c r="Z983" s="52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  <c r="AI983" s="18">
        <v>0</v>
      </c>
      <c r="AJ983" s="18">
        <v>0</v>
      </c>
      <c r="AK983" s="18">
        <v>0</v>
      </c>
      <c r="AL983" s="18"/>
      <c r="AM983" s="18">
        <v>0</v>
      </c>
      <c r="AN983" s="18">
        <v>0</v>
      </c>
      <c r="AO983" s="18">
        <v>0</v>
      </c>
      <c r="AP983" s="18">
        <v>0</v>
      </c>
      <c r="AQ983" s="18">
        <v>0</v>
      </c>
      <c r="AR983" s="18">
        <v>0</v>
      </c>
      <c r="AS983" s="18">
        <v>0</v>
      </c>
      <c r="AT983" s="10">
        <v>0</v>
      </c>
      <c r="AU983" s="16">
        <v>0</v>
      </c>
      <c r="AV983" s="56">
        <v>0</v>
      </c>
      <c r="AW983" s="18">
        <v>0</v>
      </c>
      <c r="AX983" s="16">
        <v>0</v>
      </c>
      <c r="AY983" s="18">
        <v>0</v>
      </c>
      <c r="AZ983" s="18">
        <v>0</v>
      </c>
      <c r="BA983" s="18">
        <v>0</v>
      </c>
      <c r="BB983" s="17">
        <f t="shared" si="20"/>
        <v>10</v>
      </c>
      <c r="BD983" s="18">
        <v>0</v>
      </c>
    </row>
    <row r="984" spans="1:56" x14ac:dyDescent="0.3">
      <c r="A984" s="15">
        <v>2009</v>
      </c>
      <c r="B984" s="17" t="s">
        <v>60</v>
      </c>
      <c r="C984" s="16">
        <v>1</v>
      </c>
      <c r="D984" s="81">
        <v>7</v>
      </c>
      <c r="F984" s="15" t="s">
        <v>70</v>
      </c>
      <c r="G984" s="18">
        <v>12</v>
      </c>
      <c r="H984" s="18">
        <v>0</v>
      </c>
      <c r="I984" s="18">
        <v>0</v>
      </c>
      <c r="J984" s="18">
        <v>0</v>
      </c>
      <c r="K984" s="54">
        <v>0</v>
      </c>
      <c r="L984" s="54">
        <v>0</v>
      </c>
      <c r="M984" s="18">
        <v>0</v>
      </c>
      <c r="N984" s="18">
        <v>0</v>
      </c>
      <c r="O984" s="18">
        <v>1</v>
      </c>
      <c r="P984" s="18">
        <v>0</v>
      </c>
      <c r="Q984" s="54">
        <v>0</v>
      </c>
      <c r="R984" s="18">
        <v>0</v>
      </c>
      <c r="S984" s="54">
        <v>0</v>
      </c>
      <c r="T984" s="18">
        <v>0</v>
      </c>
      <c r="U984" s="18">
        <v>0</v>
      </c>
      <c r="V984" s="18">
        <v>0</v>
      </c>
      <c r="W984" s="18">
        <v>0</v>
      </c>
      <c r="X984" s="54">
        <v>0</v>
      </c>
      <c r="Y984" s="54">
        <v>0</v>
      </c>
      <c r="Z984" s="52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  <c r="AI984" s="18">
        <v>0</v>
      </c>
      <c r="AJ984" s="18">
        <v>0</v>
      </c>
      <c r="AK984" s="18">
        <v>0</v>
      </c>
      <c r="AL984" s="18"/>
      <c r="AM984" s="18">
        <v>0</v>
      </c>
      <c r="AN984" s="18">
        <v>0</v>
      </c>
      <c r="AO984" s="18">
        <v>0</v>
      </c>
      <c r="AP984" s="18">
        <v>0</v>
      </c>
      <c r="AQ984" s="18">
        <v>0</v>
      </c>
      <c r="AR984" s="18">
        <v>0</v>
      </c>
      <c r="AS984" s="18">
        <v>0</v>
      </c>
      <c r="AT984" s="10">
        <v>0</v>
      </c>
      <c r="AU984" s="16">
        <v>0</v>
      </c>
      <c r="AV984" s="56">
        <v>0</v>
      </c>
      <c r="AW984" s="18">
        <v>0</v>
      </c>
      <c r="AX984" s="16">
        <v>0</v>
      </c>
      <c r="AY984" s="18">
        <v>0</v>
      </c>
      <c r="AZ984" s="18">
        <v>0</v>
      </c>
      <c r="BA984" s="18">
        <v>0</v>
      </c>
      <c r="BB984" s="17">
        <f t="shared" si="20"/>
        <v>1</v>
      </c>
      <c r="BD984" s="18">
        <v>0</v>
      </c>
    </row>
    <row r="985" spans="1:56" x14ac:dyDescent="0.3">
      <c r="A985" s="15">
        <v>2009</v>
      </c>
      <c r="B985" s="17" t="s">
        <v>60</v>
      </c>
      <c r="C985" s="16">
        <v>1</v>
      </c>
      <c r="D985" s="81">
        <v>8</v>
      </c>
      <c r="F985" s="15" t="s">
        <v>70</v>
      </c>
      <c r="G985" s="18">
        <v>11.5</v>
      </c>
      <c r="H985" s="18">
        <v>0</v>
      </c>
      <c r="I985" s="18">
        <v>0</v>
      </c>
      <c r="J985" s="18">
        <v>0</v>
      </c>
      <c r="K985" s="54">
        <v>0</v>
      </c>
      <c r="L985" s="54">
        <v>0</v>
      </c>
      <c r="M985" s="18">
        <v>0</v>
      </c>
      <c r="N985" s="18">
        <v>0</v>
      </c>
      <c r="O985" s="18">
        <v>0</v>
      </c>
      <c r="P985" s="18">
        <v>0</v>
      </c>
      <c r="Q985" s="54">
        <v>0</v>
      </c>
      <c r="R985" s="18">
        <v>0</v>
      </c>
      <c r="S985" s="54">
        <v>2</v>
      </c>
      <c r="T985" s="18">
        <v>0</v>
      </c>
      <c r="U985" s="18">
        <v>0</v>
      </c>
      <c r="V985" s="18">
        <v>0</v>
      </c>
      <c r="W985" s="18">
        <v>0</v>
      </c>
      <c r="X985" s="54">
        <v>1</v>
      </c>
      <c r="Y985" s="54">
        <v>0</v>
      </c>
      <c r="Z985" s="52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  <c r="AI985" s="18">
        <v>0</v>
      </c>
      <c r="AJ985" s="18">
        <v>0</v>
      </c>
      <c r="AK985" s="18">
        <v>0</v>
      </c>
      <c r="AL985" s="18"/>
      <c r="AM985" s="18">
        <v>0</v>
      </c>
      <c r="AN985" s="18">
        <v>0</v>
      </c>
      <c r="AO985" s="18">
        <v>0</v>
      </c>
      <c r="AP985" s="18">
        <v>0</v>
      </c>
      <c r="AQ985" s="18">
        <v>0</v>
      </c>
      <c r="AR985" s="18">
        <v>0</v>
      </c>
      <c r="AS985" s="18">
        <v>0</v>
      </c>
      <c r="AT985" s="10">
        <v>0</v>
      </c>
      <c r="AU985" s="16">
        <v>0</v>
      </c>
      <c r="AV985" s="56">
        <v>0</v>
      </c>
      <c r="AW985" s="18">
        <v>0</v>
      </c>
      <c r="AX985" s="16">
        <v>0</v>
      </c>
      <c r="AY985" s="18">
        <v>0</v>
      </c>
      <c r="AZ985" s="18">
        <v>0</v>
      </c>
      <c r="BA985" s="18">
        <v>0</v>
      </c>
      <c r="BB985" s="17">
        <f t="shared" si="20"/>
        <v>3</v>
      </c>
      <c r="BD985" s="18">
        <v>0</v>
      </c>
    </row>
    <row r="986" spans="1:56" x14ac:dyDescent="0.3">
      <c r="A986" s="15">
        <v>2009</v>
      </c>
      <c r="B986" s="17" t="s">
        <v>60</v>
      </c>
      <c r="C986" s="16">
        <v>1</v>
      </c>
      <c r="D986" s="81">
        <v>9</v>
      </c>
      <c r="F986" s="15" t="s">
        <v>70</v>
      </c>
      <c r="G986" s="18">
        <v>11.5</v>
      </c>
      <c r="H986" s="18">
        <v>0</v>
      </c>
      <c r="I986" s="18">
        <v>0</v>
      </c>
      <c r="J986" s="18">
        <v>0</v>
      </c>
      <c r="K986" s="54">
        <v>0</v>
      </c>
      <c r="L986" s="54">
        <v>0</v>
      </c>
      <c r="M986" s="18">
        <v>0</v>
      </c>
      <c r="N986" s="18">
        <v>0</v>
      </c>
      <c r="O986" s="18">
        <v>0</v>
      </c>
      <c r="P986" s="18">
        <v>0</v>
      </c>
      <c r="Q986" s="54">
        <v>0</v>
      </c>
      <c r="R986" s="18">
        <v>0</v>
      </c>
      <c r="S986" s="54">
        <v>2</v>
      </c>
      <c r="T986" s="18">
        <v>0</v>
      </c>
      <c r="U986" s="18">
        <v>0</v>
      </c>
      <c r="V986" s="18">
        <v>0</v>
      </c>
      <c r="W986" s="18">
        <v>0</v>
      </c>
      <c r="X986" s="54">
        <v>2</v>
      </c>
      <c r="Y986" s="54">
        <v>0</v>
      </c>
      <c r="Z986" s="52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  <c r="AI986" s="18">
        <v>0</v>
      </c>
      <c r="AJ986" s="18">
        <v>0</v>
      </c>
      <c r="AK986" s="18">
        <v>0</v>
      </c>
      <c r="AL986" s="18"/>
      <c r="AM986" s="18">
        <v>0</v>
      </c>
      <c r="AN986" s="18">
        <v>0</v>
      </c>
      <c r="AO986" s="18">
        <v>0</v>
      </c>
      <c r="AP986" s="18">
        <v>0</v>
      </c>
      <c r="AQ986" s="18">
        <v>0</v>
      </c>
      <c r="AR986" s="18">
        <v>0</v>
      </c>
      <c r="AS986" s="18">
        <v>0</v>
      </c>
      <c r="AT986" s="10">
        <v>0</v>
      </c>
      <c r="AU986" s="16">
        <v>0</v>
      </c>
      <c r="AV986" s="56">
        <v>0</v>
      </c>
      <c r="AW986" s="18">
        <v>0</v>
      </c>
      <c r="AX986" s="16">
        <v>0</v>
      </c>
      <c r="AY986" s="18">
        <v>0</v>
      </c>
      <c r="AZ986" s="18">
        <v>0</v>
      </c>
      <c r="BA986" s="18">
        <v>0</v>
      </c>
      <c r="BB986" s="17">
        <f t="shared" si="20"/>
        <v>4</v>
      </c>
      <c r="BD986" s="18">
        <v>0</v>
      </c>
    </row>
    <row r="987" spans="1:56" x14ac:dyDescent="0.3">
      <c r="A987" s="15">
        <v>2009</v>
      </c>
      <c r="B987" s="17" t="s">
        <v>60</v>
      </c>
      <c r="C987" s="16">
        <v>1</v>
      </c>
      <c r="D987" s="81">
        <v>10</v>
      </c>
      <c r="F987" s="15" t="s">
        <v>70</v>
      </c>
      <c r="G987" s="18">
        <v>11.5</v>
      </c>
      <c r="H987" s="18">
        <v>0</v>
      </c>
      <c r="I987" s="18">
        <v>0</v>
      </c>
      <c r="J987" s="18">
        <v>0</v>
      </c>
      <c r="K987" s="54">
        <v>0</v>
      </c>
      <c r="L987" s="54">
        <v>0</v>
      </c>
      <c r="M987" s="18">
        <v>0</v>
      </c>
      <c r="N987" s="18">
        <v>0</v>
      </c>
      <c r="O987" s="18">
        <v>0</v>
      </c>
      <c r="P987" s="18">
        <v>0</v>
      </c>
      <c r="Q987" s="54">
        <v>0</v>
      </c>
      <c r="R987" s="18">
        <v>0</v>
      </c>
      <c r="S987" s="54">
        <v>1</v>
      </c>
      <c r="T987" s="18">
        <v>0</v>
      </c>
      <c r="U987" s="18">
        <v>0</v>
      </c>
      <c r="V987" s="18">
        <v>0</v>
      </c>
      <c r="W987" s="18">
        <v>0</v>
      </c>
      <c r="X987" s="54">
        <v>1</v>
      </c>
      <c r="Y987" s="54">
        <v>0</v>
      </c>
      <c r="Z987" s="52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  <c r="AI987" s="18">
        <v>0</v>
      </c>
      <c r="AJ987" s="18">
        <v>0</v>
      </c>
      <c r="AK987" s="18">
        <v>0</v>
      </c>
      <c r="AL987" s="18"/>
      <c r="AM987" s="18">
        <v>0</v>
      </c>
      <c r="AN987" s="18">
        <v>0</v>
      </c>
      <c r="AO987" s="18">
        <v>0</v>
      </c>
      <c r="AP987" s="18">
        <v>0</v>
      </c>
      <c r="AQ987" s="18">
        <v>0</v>
      </c>
      <c r="AR987" s="18">
        <v>0</v>
      </c>
      <c r="AS987" s="18">
        <v>0</v>
      </c>
      <c r="AT987" s="10">
        <v>0</v>
      </c>
      <c r="AU987" s="16">
        <v>0</v>
      </c>
      <c r="AV987" s="56">
        <v>0</v>
      </c>
      <c r="AW987" s="18">
        <v>0</v>
      </c>
      <c r="AX987" s="16">
        <v>0</v>
      </c>
      <c r="AY987" s="18">
        <v>0</v>
      </c>
      <c r="AZ987" s="18">
        <v>0</v>
      </c>
      <c r="BA987" s="18">
        <v>0</v>
      </c>
      <c r="BB987" s="17">
        <f t="shared" si="20"/>
        <v>2</v>
      </c>
      <c r="BD987" s="18">
        <v>0</v>
      </c>
    </row>
    <row r="988" spans="1:56" x14ac:dyDescent="0.3">
      <c r="A988" s="15">
        <v>2009</v>
      </c>
      <c r="B988" s="17" t="s">
        <v>60</v>
      </c>
      <c r="C988" s="16">
        <v>1</v>
      </c>
      <c r="D988" s="81">
        <v>11</v>
      </c>
      <c r="F988" s="15" t="s">
        <v>70</v>
      </c>
      <c r="G988" s="18">
        <v>11.5</v>
      </c>
      <c r="H988" s="18">
        <v>0</v>
      </c>
      <c r="I988" s="18">
        <v>0</v>
      </c>
      <c r="J988" s="18">
        <v>0</v>
      </c>
      <c r="K988" s="54">
        <v>0</v>
      </c>
      <c r="L988" s="54">
        <v>0</v>
      </c>
      <c r="M988" s="18">
        <v>0</v>
      </c>
      <c r="N988" s="18">
        <v>0</v>
      </c>
      <c r="O988" s="18">
        <v>0</v>
      </c>
      <c r="P988" s="18">
        <v>0</v>
      </c>
      <c r="Q988" s="54">
        <v>0</v>
      </c>
      <c r="R988" s="18">
        <v>0</v>
      </c>
      <c r="S988" s="54">
        <v>2</v>
      </c>
      <c r="T988" s="18">
        <v>0</v>
      </c>
      <c r="U988" s="18">
        <v>0</v>
      </c>
      <c r="V988" s="18">
        <v>0</v>
      </c>
      <c r="W988" s="18">
        <v>0</v>
      </c>
      <c r="X988" s="54">
        <v>1</v>
      </c>
      <c r="Y988" s="54">
        <v>0</v>
      </c>
      <c r="Z988" s="52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2</v>
      </c>
      <c r="AH988" s="18">
        <v>0</v>
      </c>
      <c r="AI988" s="18">
        <v>0</v>
      </c>
      <c r="AJ988" s="18">
        <v>0</v>
      </c>
      <c r="AK988" s="18">
        <v>0</v>
      </c>
      <c r="AL988" s="18"/>
      <c r="AM988" s="18">
        <v>0</v>
      </c>
      <c r="AN988" s="18">
        <v>0</v>
      </c>
      <c r="AO988" s="18">
        <v>0</v>
      </c>
      <c r="AP988" s="18">
        <v>0</v>
      </c>
      <c r="AQ988" s="18">
        <v>0</v>
      </c>
      <c r="AR988" s="18">
        <v>0</v>
      </c>
      <c r="AS988" s="18">
        <v>0</v>
      </c>
      <c r="AT988" s="10">
        <v>0</v>
      </c>
      <c r="AU988" s="16">
        <v>0</v>
      </c>
      <c r="AV988" s="56">
        <v>0</v>
      </c>
      <c r="AW988" s="18">
        <v>0</v>
      </c>
      <c r="AX988" s="16">
        <v>0</v>
      </c>
      <c r="AY988" s="18">
        <v>0</v>
      </c>
      <c r="AZ988" s="18">
        <v>0</v>
      </c>
      <c r="BA988" s="18">
        <v>0</v>
      </c>
      <c r="BB988" s="17">
        <f t="shared" si="20"/>
        <v>5</v>
      </c>
      <c r="BD988" s="18">
        <v>0</v>
      </c>
    </row>
    <row r="989" spans="1:56" x14ac:dyDescent="0.3">
      <c r="A989" s="15">
        <v>2009</v>
      </c>
      <c r="B989" s="17" t="s">
        <v>60</v>
      </c>
      <c r="C989" s="16">
        <v>1</v>
      </c>
      <c r="D989" s="81">
        <v>12</v>
      </c>
      <c r="F989" s="15" t="s">
        <v>70</v>
      </c>
      <c r="G989" s="18">
        <v>11.5</v>
      </c>
      <c r="H989" s="18">
        <v>0</v>
      </c>
      <c r="I989" s="18">
        <v>0</v>
      </c>
      <c r="J989" s="18">
        <v>0</v>
      </c>
      <c r="K989" s="54">
        <v>0</v>
      </c>
      <c r="L989" s="54">
        <v>0</v>
      </c>
      <c r="M989" s="18">
        <v>0</v>
      </c>
      <c r="N989" s="18">
        <v>0</v>
      </c>
      <c r="O989" s="18">
        <v>1</v>
      </c>
      <c r="P989" s="18">
        <v>0</v>
      </c>
      <c r="Q989" s="54">
        <v>0</v>
      </c>
      <c r="R989" s="18">
        <v>0</v>
      </c>
      <c r="S989" s="54">
        <v>0</v>
      </c>
      <c r="T989" s="18">
        <v>0</v>
      </c>
      <c r="U989" s="18">
        <v>0</v>
      </c>
      <c r="V989" s="18">
        <v>0</v>
      </c>
      <c r="W989" s="18">
        <v>0</v>
      </c>
      <c r="X989" s="54">
        <v>0</v>
      </c>
      <c r="Y989" s="54">
        <v>0</v>
      </c>
      <c r="Z989" s="52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  <c r="AI989" s="18">
        <v>0</v>
      </c>
      <c r="AJ989" s="18">
        <v>0</v>
      </c>
      <c r="AK989" s="18">
        <v>0</v>
      </c>
      <c r="AL989" s="18"/>
      <c r="AM989" s="18">
        <v>0</v>
      </c>
      <c r="AN989" s="18">
        <v>1</v>
      </c>
      <c r="AO989" s="18">
        <v>0</v>
      </c>
      <c r="AP989" s="18">
        <v>0</v>
      </c>
      <c r="AQ989" s="18">
        <v>0</v>
      </c>
      <c r="AR989" s="18">
        <v>0</v>
      </c>
      <c r="AS989" s="18">
        <v>0</v>
      </c>
      <c r="AT989" s="10">
        <v>0</v>
      </c>
      <c r="AU989" s="16">
        <v>0</v>
      </c>
      <c r="AV989" s="56">
        <v>0</v>
      </c>
      <c r="AW989" s="18">
        <v>0</v>
      </c>
      <c r="AX989" s="16">
        <v>0</v>
      </c>
      <c r="AY989" s="18">
        <v>0</v>
      </c>
      <c r="AZ989" s="18">
        <v>0</v>
      </c>
      <c r="BA989" s="18">
        <v>0</v>
      </c>
      <c r="BB989" s="17">
        <f t="shared" si="20"/>
        <v>2</v>
      </c>
      <c r="BD989" s="18">
        <v>0</v>
      </c>
    </row>
    <row r="990" spans="1:56" x14ac:dyDescent="0.3">
      <c r="A990" s="15">
        <v>2009</v>
      </c>
      <c r="B990" s="17" t="s">
        <v>60</v>
      </c>
      <c r="C990" s="16">
        <v>1</v>
      </c>
      <c r="D990" s="81">
        <v>13</v>
      </c>
      <c r="F990" s="15" t="s">
        <v>70</v>
      </c>
      <c r="G990" s="18">
        <v>12</v>
      </c>
      <c r="H990" s="18">
        <v>0</v>
      </c>
      <c r="I990" s="18">
        <v>0</v>
      </c>
      <c r="J990" s="18">
        <v>0</v>
      </c>
      <c r="K990" s="54">
        <v>0</v>
      </c>
      <c r="L990" s="54">
        <v>0</v>
      </c>
      <c r="M990" s="18">
        <v>0</v>
      </c>
      <c r="N990" s="18">
        <v>0</v>
      </c>
      <c r="O990" s="18">
        <v>0</v>
      </c>
      <c r="P990" s="18">
        <v>0</v>
      </c>
      <c r="Q990" s="54">
        <v>0</v>
      </c>
      <c r="R990" s="18">
        <v>0</v>
      </c>
      <c r="S990" s="54">
        <v>0</v>
      </c>
      <c r="T990" s="18">
        <v>0</v>
      </c>
      <c r="U990" s="18">
        <v>0</v>
      </c>
      <c r="V990" s="18">
        <v>0</v>
      </c>
      <c r="W990" s="18">
        <v>0</v>
      </c>
      <c r="X990" s="54">
        <v>0</v>
      </c>
      <c r="Y990" s="54">
        <v>1</v>
      </c>
      <c r="Z990" s="52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  <c r="AI990" s="18">
        <v>0</v>
      </c>
      <c r="AJ990" s="18">
        <v>0</v>
      </c>
      <c r="AK990" s="18">
        <v>0</v>
      </c>
      <c r="AL990" s="18"/>
      <c r="AM990" s="18">
        <v>0</v>
      </c>
      <c r="AN990" s="18">
        <v>0</v>
      </c>
      <c r="AO990" s="18">
        <v>0</v>
      </c>
      <c r="AP990" s="18">
        <v>0</v>
      </c>
      <c r="AQ990" s="18">
        <v>0</v>
      </c>
      <c r="AR990" s="18">
        <v>0</v>
      </c>
      <c r="AS990" s="18">
        <v>0</v>
      </c>
      <c r="AT990" s="10">
        <v>0</v>
      </c>
      <c r="AU990" s="16">
        <v>0</v>
      </c>
      <c r="AV990" s="56">
        <v>0</v>
      </c>
      <c r="AW990" s="18">
        <v>0</v>
      </c>
      <c r="AX990" s="16">
        <v>0</v>
      </c>
      <c r="AY990" s="18">
        <v>0</v>
      </c>
      <c r="AZ990" s="18">
        <v>0</v>
      </c>
      <c r="BA990" s="18">
        <v>0</v>
      </c>
      <c r="BB990" s="17">
        <f t="shared" si="20"/>
        <v>1</v>
      </c>
      <c r="BD990" s="18">
        <v>0</v>
      </c>
    </row>
    <row r="991" spans="1:56" x14ac:dyDescent="0.3">
      <c r="A991" s="15">
        <v>2009</v>
      </c>
      <c r="B991" s="17" t="s">
        <v>60</v>
      </c>
      <c r="C991" s="16">
        <v>1</v>
      </c>
      <c r="D991" s="81">
        <v>14</v>
      </c>
      <c r="F991" s="15" t="s">
        <v>70</v>
      </c>
      <c r="G991" s="18">
        <v>12</v>
      </c>
      <c r="H991" s="18">
        <v>0</v>
      </c>
      <c r="I991" s="18">
        <v>0</v>
      </c>
      <c r="J991" s="18">
        <v>0</v>
      </c>
      <c r="K991" s="54">
        <v>0</v>
      </c>
      <c r="L991" s="54">
        <v>0</v>
      </c>
      <c r="M991" s="18">
        <v>0</v>
      </c>
      <c r="N991" s="18">
        <v>0</v>
      </c>
      <c r="O991" s="18">
        <v>0</v>
      </c>
      <c r="P991" s="18">
        <v>0</v>
      </c>
      <c r="Q991" s="54">
        <v>0</v>
      </c>
      <c r="R991" s="18">
        <v>0</v>
      </c>
      <c r="S991" s="54">
        <v>1</v>
      </c>
      <c r="T991" s="18">
        <v>0</v>
      </c>
      <c r="U991" s="18">
        <v>0</v>
      </c>
      <c r="V991" s="18">
        <v>0</v>
      </c>
      <c r="W991" s="18">
        <v>0</v>
      </c>
      <c r="X991" s="54">
        <v>0</v>
      </c>
      <c r="Y991" s="54">
        <v>1</v>
      </c>
      <c r="Z991" s="52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  <c r="AI991" s="18">
        <v>0</v>
      </c>
      <c r="AJ991" s="18">
        <v>0</v>
      </c>
      <c r="AK991" s="18">
        <v>0</v>
      </c>
      <c r="AL991" s="18"/>
      <c r="AM991" s="18">
        <v>0</v>
      </c>
      <c r="AN991" s="18">
        <v>0</v>
      </c>
      <c r="AO991" s="18">
        <v>0</v>
      </c>
      <c r="AP991" s="18">
        <v>0</v>
      </c>
      <c r="AQ991" s="18">
        <v>0</v>
      </c>
      <c r="AR991" s="18">
        <v>0</v>
      </c>
      <c r="AS991" s="18">
        <v>0</v>
      </c>
      <c r="AT991" s="10">
        <v>0</v>
      </c>
      <c r="AU991" s="16">
        <v>0</v>
      </c>
      <c r="AV991" s="56">
        <v>0</v>
      </c>
      <c r="AW991" s="18">
        <v>0</v>
      </c>
      <c r="AX991" s="16">
        <v>0</v>
      </c>
      <c r="AY991" s="18">
        <v>0</v>
      </c>
      <c r="AZ991" s="18">
        <v>0</v>
      </c>
      <c r="BA991" s="18">
        <v>0</v>
      </c>
      <c r="BB991" s="17">
        <f t="shared" si="20"/>
        <v>2</v>
      </c>
      <c r="BD991" s="18">
        <v>0</v>
      </c>
    </row>
    <row r="992" spans="1:56" x14ac:dyDescent="0.3">
      <c r="A992" s="15">
        <v>2009</v>
      </c>
      <c r="B992" s="17" t="s">
        <v>60</v>
      </c>
      <c r="C992" s="16">
        <v>1</v>
      </c>
      <c r="D992" s="81">
        <v>15</v>
      </c>
      <c r="F992" s="15" t="s">
        <v>70</v>
      </c>
      <c r="G992" s="18">
        <v>12</v>
      </c>
      <c r="H992" s="18">
        <v>0</v>
      </c>
      <c r="I992" s="18">
        <v>0</v>
      </c>
      <c r="J992" s="18">
        <v>0</v>
      </c>
      <c r="K992" s="54">
        <v>0</v>
      </c>
      <c r="L992" s="54">
        <v>0</v>
      </c>
      <c r="M992" s="18">
        <v>0</v>
      </c>
      <c r="N992" s="18">
        <v>0</v>
      </c>
      <c r="O992" s="18">
        <v>0</v>
      </c>
      <c r="P992" s="18">
        <v>0</v>
      </c>
      <c r="Q992" s="54">
        <v>0</v>
      </c>
      <c r="R992" s="18">
        <v>0</v>
      </c>
      <c r="S992" s="54">
        <v>3</v>
      </c>
      <c r="T992" s="18">
        <v>0</v>
      </c>
      <c r="U992" s="18">
        <v>0</v>
      </c>
      <c r="V992" s="18">
        <v>0</v>
      </c>
      <c r="W992" s="18">
        <v>0</v>
      </c>
      <c r="X992" s="54">
        <v>2</v>
      </c>
      <c r="Y992" s="54">
        <v>0</v>
      </c>
      <c r="Z992" s="52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1</v>
      </c>
      <c r="AI992" s="18">
        <v>0</v>
      </c>
      <c r="AJ992" s="18">
        <v>0</v>
      </c>
      <c r="AK992" s="18">
        <v>0</v>
      </c>
      <c r="AL992" s="18"/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8">
        <v>0</v>
      </c>
      <c r="AS992" s="18">
        <v>0</v>
      </c>
      <c r="AT992" s="10">
        <v>0</v>
      </c>
      <c r="AU992" s="16">
        <v>0</v>
      </c>
      <c r="AV992" s="56">
        <v>0</v>
      </c>
      <c r="AW992" s="18">
        <v>0</v>
      </c>
      <c r="AX992" s="16">
        <v>0</v>
      </c>
      <c r="AY992" s="18">
        <v>0</v>
      </c>
      <c r="AZ992" s="18">
        <v>0</v>
      </c>
      <c r="BA992" s="18">
        <v>0</v>
      </c>
      <c r="BB992" s="17">
        <f t="shared" si="20"/>
        <v>6</v>
      </c>
      <c r="BD992" s="18">
        <v>0</v>
      </c>
    </row>
    <row r="993" spans="1:56" x14ac:dyDescent="0.3">
      <c r="A993" s="15">
        <v>2009</v>
      </c>
      <c r="B993" s="17" t="s">
        <v>60</v>
      </c>
      <c r="C993" s="16">
        <v>1</v>
      </c>
      <c r="D993" s="81">
        <v>16</v>
      </c>
      <c r="F993" s="15" t="s">
        <v>70</v>
      </c>
      <c r="G993" s="18">
        <v>11.5</v>
      </c>
      <c r="H993" s="18">
        <v>0</v>
      </c>
      <c r="I993" s="18">
        <v>0</v>
      </c>
      <c r="J993" s="18">
        <v>0</v>
      </c>
      <c r="K993" s="54">
        <v>0</v>
      </c>
      <c r="L993" s="54">
        <v>0</v>
      </c>
      <c r="M993" s="18">
        <v>0</v>
      </c>
      <c r="N993" s="18">
        <v>0</v>
      </c>
      <c r="O993" s="18">
        <v>1</v>
      </c>
      <c r="P993" s="18">
        <v>0</v>
      </c>
      <c r="Q993" s="54">
        <v>0</v>
      </c>
      <c r="R993" s="18">
        <v>0</v>
      </c>
      <c r="S993" s="54">
        <v>0</v>
      </c>
      <c r="T993" s="18">
        <v>0</v>
      </c>
      <c r="U993" s="18">
        <v>0</v>
      </c>
      <c r="V993" s="18">
        <v>0</v>
      </c>
      <c r="W993" s="18">
        <v>0</v>
      </c>
      <c r="X993" s="54">
        <v>0</v>
      </c>
      <c r="Y993" s="54">
        <v>1</v>
      </c>
      <c r="Z993" s="52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  <c r="AI993" s="18">
        <v>0</v>
      </c>
      <c r="AJ993" s="18">
        <v>0</v>
      </c>
      <c r="AK993" s="18">
        <v>0</v>
      </c>
      <c r="AL993" s="18"/>
      <c r="AM993" s="18">
        <v>0</v>
      </c>
      <c r="AN993" s="18">
        <v>0</v>
      </c>
      <c r="AO993" s="18">
        <v>0</v>
      </c>
      <c r="AP993" s="18">
        <v>0</v>
      </c>
      <c r="AQ993" s="18">
        <v>0</v>
      </c>
      <c r="AR993" s="18">
        <v>0</v>
      </c>
      <c r="AS993" s="18">
        <v>0</v>
      </c>
      <c r="AT993" s="10">
        <v>0</v>
      </c>
      <c r="AU993" s="16">
        <v>0</v>
      </c>
      <c r="AV993" s="56">
        <v>0</v>
      </c>
      <c r="AW993" s="18">
        <v>0</v>
      </c>
      <c r="AX993" s="16">
        <v>0</v>
      </c>
      <c r="AY993" s="18">
        <v>0</v>
      </c>
      <c r="AZ993" s="18">
        <v>0</v>
      </c>
      <c r="BA993" s="18">
        <v>0</v>
      </c>
      <c r="BB993" s="17">
        <f t="shared" si="20"/>
        <v>2</v>
      </c>
      <c r="BD993" s="18">
        <v>0</v>
      </c>
    </row>
    <row r="994" spans="1:56" s="120" customFormat="1" x14ac:dyDescent="0.3">
      <c r="A994" s="142">
        <v>2009</v>
      </c>
      <c r="B994" s="146" t="s">
        <v>83</v>
      </c>
      <c r="C994" s="143">
        <v>1</v>
      </c>
      <c r="D994" s="147">
        <v>1</v>
      </c>
      <c r="F994" s="142" t="s">
        <v>70</v>
      </c>
      <c r="G994" s="145">
        <v>2.1</v>
      </c>
      <c r="H994" s="145">
        <v>1</v>
      </c>
      <c r="I994" s="145">
        <v>0</v>
      </c>
      <c r="J994" s="145">
        <v>0</v>
      </c>
      <c r="K994" s="145">
        <v>0</v>
      </c>
      <c r="L994" s="145">
        <v>0</v>
      </c>
      <c r="M994" s="145">
        <v>0</v>
      </c>
      <c r="N994" s="145">
        <v>0</v>
      </c>
      <c r="O994" s="145">
        <v>0</v>
      </c>
      <c r="P994" s="145">
        <v>0</v>
      </c>
      <c r="Q994" s="145">
        <v>0</v>
      </c>
      <c r="R994" s="145">
        <v>0</v>
      </c>
      <c r="S994" s="145">
        <v>1</v>
      </c>
      <c r="T994" s="145">
        <v>1</v>
      </c>
      <c r="U994" s="145">
        <v>0</v>
      </c>
      <c r="V994" s="145">
        <v>1</v>
      </c>
      <c r="W994" s="145">
        <v>0</v>
      </c>
      <c r="X994" s="145">
        <v>0</v>
      </c>
      <c r="Y994" s="145">
        <v>0</v>
      </c>
      <c r="Z994" s="135">
        <v>1</v>
      </c>
      <c r="AA994" s="145">
        <v>0</v>
      </c>
      <c r="AB994" s="145">
        <v>0</v>
      </c>
      <c r="AC994" s="145">
        <v>0</v>
      </c>
      <c r="AD994" s="145">
        <v>0</v>
      </c>
      <c r="AE994" s="145">
        <v>0</v>
      </c>
      <c r="AF994" s="145">
        <v>0</v>
      </c>
      <c r="AG994" s="145">
        <v>0</v>
      </c>
      <c r="AH994" s="145">
        <v>0</v>
      </c>
      <c r="AI994" s="145">
        <v>0</v>
      </c>
      <c r="AJ994" s="145">
        <v>0</v>
      </c>
      <c r="AK994" s="145">
        <v>0</v>
      </c>
      <c r="AL994" s="145"/>
      <c r="AM994" s="145">
        <v>0</v>
      </c>
      <c r="AN994" s="145">
        <v>0</v>
      </c>
      <c r="AO994" s="145">
        <v>0</v>
      </c>
      <c r="AP994" s="145">
        <v>0</v>
      </c>
      <c r="AQ994" s="145">
        <v>0</v>
      </c>
      <c r="AR994" s="145">
        <v>0</v>
      </c>
      <c r="AS994" s="145">
        <v>0</v>
      </c>
      <c r="AT994" s="10">
        <v>0</v>
      </c>
      <c r="AU994" s="143">
        <v>0</v>
      </c>
      <c r="AV994" s="143">
        <v>0</v>
      </c>
      <c r="AW994" s="145">
        <v>0</v>
      </c>
      <c r="AX994" s="143">
        <v>0</v>
      </c>
      <c r="AY994" s="145">
        <v>0</v>
      </c>
      <c r="AZ994" s="145">
        <v>0</v>
      </c>
      <c r="BA994" s="145">
        <v>0</v>
      </c>
      <c r="BB994" s="146">
        <f t="shared" si="20"/>
        <v>5</v>
      </c>
      <c r="BD994" s="145">
        <v>0</v>
      </c>
    </row>
    <row r="995" spans="1:56" x14ac:dyDescent="0.3">
      <c r="A995" s="15">
        <v>2009</v>
      </c>
      <c r="B995" s="17" t="s">
        <v>83</v>
      </c>
      <c r="C995" s="16">
        <v>1</v>
      </c>
      <c r="D995" s="81">
        <v>2</v>
      </c>
      <c r="F995" s="15" t="s">
        <v>70</v>
      </c>
      <c r="G995" s="18">
        <v>2.1</v>
      </c>
      <c r="H995" s="18">
        <v>3</v>
      </c>
      <c r="I995" s="18">
        <v>0</v>
      </c>
      <c r="J995" s="18">
        <v>0</v>
      </c>
      <c r="K995" s="54">
        <v>0</v>
      </c>
      <c r="L995" s="54">
        <v>0</v>
      </c>
      <c r="M995" s="18">
        <v>0</v>
      </c>
      <c r="N995" s="18">
        <v>0</v>
      </c>
      <c r="O995" s="18">
        <v>0</v>
      </c>
      <c r="P995" s="18">
        <v>0</v>
      </c>
      <c r="Q995" s="54">
        <v>0</v>
      </c>
      <c r="R995" s="18">
        <v>0</v>
      </c>
      <c r="S995" s="54">
        <v>0</v>
      </c>
      <c r="T995" s="18">
        <v>0</v>
      </c>
      <c r="U995" s="18">
        <v>0</v>
      </c>
      <c r="V995" s="18">
        <v>0</v>
      </c>
      <c r="W995" s="18">
        <v>0</v>
      </c>
      <c r="X995" s="54">
        <v>0</v>
      </c>
      <c r="Y995" s="54">
        <v>0</v>
      </c>
      <c r="Z995" s="52">
        <v>3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  <c r="AI995" s="18">
        <v>0</v>
      </c>
      <c r="AJ995" s="18">
        <v>0</v>
      </c>
      <c r="AK995" s="18">
        <v>0</v>
      </c>
      <c r="AL995" s="18"/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8">
        <v>0</v>
      </c>
      <c r="AS995" s="18">
        <v>0</v>
      </c>
      <c r="AT995" s="10">
        <v>0</v>
      </c>
      <c r="AU995" s="16">
        <v>0</v>
      </c>
      <c r="AV995" s="56">
        <v>0</v>
      </c>
      <c r="AW995" s="18">
        <v>0</v>
      </c>
      <c r="AX995" s="16">
        <v>0</v>
      </c>
      <c r="AY995" s="18">
        <v>0</v>
      </c>
      <c r="AZ995" s="18">
        <v>0</v>
      </c>
      <c r="BA995" s="18">
        <v>0</v>
      </c>
      <c r="BB995" s="17">
        <f t="shared" si="20"/>
        <v>6</v>
      </c>
      <c r="BD995" s="18">
        <v>0</v>
      </c>
    </row>
    <row r="996" spans="1:56" x14ac:dyDescent="0.3">
      <c r="A996" s="15">
        <v>2009</v>
      </c>
      <c r="B996" s="17" t="s">
        <v>83</v>
      </c>
      <c r="C996" s="16">
        <v>1</v>
      </c>
      <c r="D996" s="81">
        <v>3</v>
      </c>
      <c r="F996" s="15" t="s">
        <v>70</v>
      </c>
      <c r="G996" s="18">
        <v>2.1</v>
      </c>
      <c r="H996" s="18">
        <v>0</v>
      </c>
      <c r="I996" s="18">
        <v>0</v>
      </c>
      <c r="J996" s="18">
        <v>0</v>
      </c>
      <c r="K996" s="54">
        <v>0</v>
      </c>
      <c r="L996" s="54">
        <v>1</v>
      </c>
      <c r="M996" s="18">
        <v>0</v>
      </c>
      <c r="N996" s="18">
        <v>0</v>
      </c>
      <c r="O996" s="18">
        <v>0</v>
      </c>
      <c r="P996" s="18">
        <v>0</v>
      </c>
      <c r="Q996" s="54">
        <v>0</v>
      </c>
      <c r="R996" s="18">
        <v>0</v>
      </c>
      <c r="S996" s="54">
        <v>0</v>
      </c>
      <c r="T996" s="18">
        <v>0</v>
      </c>
      <c r="U996" s="18">
        <v>0</v>
      </c>
      <c r="V996" s="18">
        <v>1</v>
      </c>
      <c r="W996" s="18">
        <v>0</v>
      </c>
      <c r="X996" s="54">
        <v>0</v>
      </c>
      <c r="Y996" s="54">
        <v>0</v>
      </c>
      <c r="Z996" s="52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  <c r="AI996" s="18">
        <v>0</v>
      </c>
      <c r="AJ996" s="18">
        <v>0</v>
      </c>
      <c r="AK996" s="18">
        <v>0</v>
      </c>
      <c r="AL996" s="18"/>
      <c r="AM996" s="18">
        <v>0</v>
      </c>
      <c r="AN996" s="18">
        <v>0</v>
      </c>
      <c r="AO996" s="18">
        <v>0</v>
      </c>
      <c r="AP996" s="18">
        <v>0</v>
      </c>
      <c r="AQ996" s="18">
        <v>0</v>
      </c>
      <c r="AR996" s="18">
        <v>0</v>
      </c>
      <c r="AS996" s="18">
        <v>0</v>
      </c>
      <c r="AT996" s="10">
        <v>0</v>
      </c>
      <c r="AU996" s="16">
        <v>0</v>
      </c>
      <c r="AV996" s="56">
        <v>0</v>
      </c>
      <c r="AW996" s="18">
        <v>0</v>
      </c>
      <c r="AX996" s="16">
        <v>0</v>
      </c>
      <c r="AY996" s="18">
        <v>0</v>
      </c>
      <c r="AZ996" s="18">
        <v>0</v>
      </c>
      <c r="BA996" s="18">
        <v>0</v>
      </c>
      <c r="BB996" s="17">
        <f t="shared" si="20"/>
        <v>2</v>
      </c>
      <c r="BD996" s="18">
        <v>0</v>
      </c>
    </row>
    <row r="997" spans="1:56" x14ac:dyDescent="0.3">
      <c r="A997" s="15">
        <v>2009</v>
      </c>
      <c r="B997" s="17" t="s">
        <v>83</v>
      </c>
      <c r="C997" s="16">
        <v>1</v>
      </c>
      <c r="D997" s="81">
        <v>4</v>
      </c>
      <c r="F997" s="15" t="s">
        <v>70</v>
      </c>
      <c r="G997" s="18">
        <v>2.1</v>
      </c>
      <c r="H997" s="18">
        <v>1</v>
      </c>
      <c r="I997" s="18">
        <v>0</v>
      </c>
      <c r="J997" s="18">
        <v>0</v>
      </c>
      <c r="K997" s="54">
        <v>0</v>
      </c>
      <c r="L997" s="54">
        <v>0</v>
      </c>
      <c r="M997" s="18">
        <v>0</v>
      </c>
      <c r="N997" s="18">
        <v>0</v>
      </c>
      <c r="O997" s="18">
        <v>0</v>
      </c>
      <c r="P997" s="18">
        <v>0</v>
      </c>
      <c r="Q997" s="54">
        <v>0</v>
      </c>
      <c r="R997" s="18">
        <v>0</v>
      </c>
      <c r="S997" s="54">
        <v>4</v>
      </c>
      <c r="T997" s="18">
        <v>0</v>
      </c>
      <c r="U997" s="18">
        <v>0</v>
      </c>
      <c r="V997" s="18">
        <v>0</v>
      </c>
      <c r="W997" s="18">
        <v>0</v>
      </c>
      <c r="X997" s="54">
        <v>0</v>
      </c>
      <c r="Y997" s="54">
        <v>0</v>
      </c>
      <c r="Z997" s="52">
        <v>1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  <c r="AI997" s="18">
        <v>0</v>
      </c>
      <c r="AJ997" s="18">
        <v>0</v>
      </c>
      <c r="AK997" s="18">
        <v>0</v>
      </c>
      <c r="AL997" s="18"/>
      <c r="AM997" s="18">
        <v>0</v>
      </c>
      <c r="AN997" s="18">
        <v>0</v>
      </c>
      <c r="AO997" s="18">
        <v>0</v>
      </c>
      <c r="AP997" s="18">
        <v>0</v>
      </c>
      <c r="AQ997" s="18">
        <v>0</v>
      </c>
      <c r="AR997" s="18">
        <v>0</v>
      </c>
      <c r="AS997" s="18">
        <v>0</v>
      </c>
      <c r="AT997" s="10">
        <v>0</v>
      </c>
      <c r="AU997" s="16">
        <v>0</v>
      </c>
      <c r="AV997" s="56">
        <v>0</v>
      </c>
      <c r="AW997" s="18">
        <v>0</v>
      </c>
      <c r="AX997" s="16">
        <v>0</v>
      </c>
      <c r="AY997" s="18">
        <v>0</v>
      </c>
      <c r="AZ997" s="18">
        <v>0</v>
      </c>
      <c r="BA997" s="18">
        <v>0</v>
      </c>
      <c r="BB997" s="17">
        <f t="shared" si="20"/>
        <v>6</v>
      </c>
      <c r="BD997" s="18">
        <v>0</v>
      </c>
    </row>
    <row r="998" spans="1:56" x14ac:dyDescent="0.3">
      <c r="A998" s="15">
        <v>2009</v>
      </c>
      <c r="B998" s="17" t="s">
        <v>83</v>
      </c>
      <c r="C998" s="16">
        <v>1</v>
      </c>
      <c r="D998" s="81">
        <v>5</v>
      </c>
      <c r="F998" s="15" t="s">
        <v>70</v>
      </c>
      <c r="G998" s="18">
        <v>2.1</v>
      </c>
      <c r="H998" s="18">
        <v>0</v>
      </c>
      <c r="I998" s="18">
        <v>0</v>
      </c>
      <c r="J998" s="18">
        <v>0</v>
      </c>
      <c r="K998" s="54">
        <v>0</v>
      </c>
      <c r="L998" s="54">
        <v>0</v>
      </c>
      <c r="M998" s="18">
        <v>0</v>
      </c>
      <c r="N998" s="18">
        <v>0</v>
      </c>
      <c r="O998" s="18">
        <v>0</v>
      </c>
      <c r="P998" s="18">
        <v>0</v>
      </c>
      <c r="Q998" s="54">
        <v>0</v>
      </c>
      <c r="R998" s="18">
        <v>0</v>
      </c>
      <c r="S998" s="54">
        <v>6</v>
      </c>
      <c r="T998" s="18">
        <v>0</v>
      </c>
      <c r="U998" s="18">
        <v>0</v>
      </c>
      <c r="V998" s="18">
        <v>0</v>
      </c>
      <c r="W998" s="18">
        <v>0</v>
      </c>
      <c r="X998" s="54">
        <v>0</v>
      </c>
      <c r="Y998" s="54">
        <v>0</v>
      </c>
      <c r="Z998" s="52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  <c r="AI998" s="18">
        <v>0</v>
      </c>
      <c r="AJ998" s="18">
        <v>0</v>
      </c>
      <c r="AK998" s="18">
        <v>0</v>
      </c>
      <c r="AL998" s="18"/>
      <c r="AM998" s="18">
        <v>0</v>
      </c>
      <c r="AN998" s="18">
        <v>0</v>
      </c>
      <c r="AO998" s="18">
        <v>0</v>
      </c>
      <c r="AP998" s="18">
        <v>0</v>
      </c>
      <c r="AQ998" s="18">
        <v>0</v>
      </c>
      <c r="AR998" s="18">
        <v>0</v>
      </c>
      <c r="AS998" s="18">
        <v>0</v>
      </c>
      <c r="AT998" s="10">
        <v>0</v>
      </c>
      <c r="AU998" s="16">
        <v>0</v>
      </c>
      <c r="AV998" s="56">
        <v>0</v>
      </c>
      <c r="AW998" s="18">
        <v>0</v>
      </c>
      <c r="AX998" s="16">
        <v>0</v>
      </c>
      <c r="AY998" s="18">
        <v>0</v>
      </c>
      <c r="AZ998" s="18">
        <v>0</v>
      </c>
      <c r="BA998" s="18">
        <v>0</v>
      </c>
      <c r="BB998" s="17">
        <f t="shared" si="20"/>
        <v>6</v>
      </c>
      <c r="BD998" s="18">
        <v>0</v>
      </c>
    </row>
    <row r="999" spans="1:56" x14ac:dyDescent="0.3">
      <c r="A999" s="15">
        <v>2009</v>
      </c>
      <c r="B999" s="17" t="s">
        <v>83</v>
      </c>
      <c r="C999" s="16">
        <v>1</v>
      </c>
      <c r="D999" s="81">
        <v>6</v>
      </c>
      <c r="F999" s="15" t="s">
        <v>70</v>
      </c>
      <c r="G999" s="18">
        <v>2.1</v>
      </c>
      <c r="H999" s="18">
        <v>0</v>
      </c>
      <c r="I999" s="18">
        <v>0</v>
      </c>
      <c r="J999" s="18">
        <v>0</v>
      </c>
      <c r="K999" s="54">
        <v>0</v>
      </c>
      <c r="L999" s="54">
        <v>0</v>
      </c>
      <c r="M999" s="18">
        <v>0</v>
      </c>
      <c r="N999" s="18">
        <v>4</v>
      </c>
      <c r="O999" s="18">
        <v>0</v>
      </c>
      <c r="P999" s="18">
        <v>0</v>
      </c>
      <c r="Q999" s="54">
        <v>0</v>
      </c>
      <c r="R999" s="18">
        <v>0</v>
      </c>
      <c r="S999" s="54">
        <v>1</v>
      </c>
      <c r="T999" s="18">
        <v>0</v>
      </c>
      <c r="U999" s="18">
        <v>0</v>
      </c>
      <c r="V999" s="18">
        <v>0</v>
      </c>
      <c r="W999" s="18">
        <v>0</v>
      </c>
      <c r="X999" s="54">
        <v>0</v>
      </c>
      <c r="Y999" s="54">
        <v>1</v>
      </c>
      <c r="Z999" s="52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  <c r="AI999" s="18">
        <v>0</v>
      </c>
      <c r="AJ999" s="18">
        <v>0</v>
      </c>
      <c r="AK999" s="18">
        <v>0</v>
      </c>
      <c r="AL999" s="18"/>
      <c r="AM999" s="18">
        <v>0</v>
      </c>
      <c r="AN999" s="18">
        <v>1</v>
      </c>
      <c r="AO999" s="18">
        <v>0</v>
      </c>
      <c r="AP999" s="18">
        <v>0</v>
      </c>
      <c r="AQ999" s="18">
        <v>0</v>
      </c>
      <c r="AR999" s="18">
        <v>0</v>
      </c>
      <c r="AS999" s="18">
        <v>0</v>
      </c>
      <c r="AT999" s="10">
        <v>0</v>
      </c>
      <c r="AU999" s="16">
        <v>0</v>
      </c>
      <c r="AV999" s="56">
        <v>0</v>
      </c>
      <c r="AW999" s="18">
        <v>0</v>
      </c>
      <c r="AX999" s="16">
        <v>0</v>
      </c>
      <c r="AY999" s="18">
        <v>0</v>
      </c>
      <c r="AZ999" s="18">
        <v>0</v>
      </c>
      <c r="BA999" s="18">
        <v>0</v>
      </c>
      <c r="BB999" s="17">
        <f t="shared" si="20"/>
        <v>7</v>
      </c>
      <c r="BD999" s="18">
        <v>0</v>
      </c>
    </row>
    <row r="1000" spans="1:56" x14ac:dyDescent="0.3">
      <c r="A1000" s="15">
        <v>2009</v>
      </c>
      <c r="B1000" s="17" t="s">
        <v>83</v>
      </c>
      <c r="C1000" s="16">
        <v>1</v>
      </c>
      <c r="D1000" s="81">
        <v>7</v>
      </c>
      <c r="F1000" s="15" t="s">
        <v>70</v>
      </c>
      <c r="G1000" s="18">
        <v>2.1</v>
      </c>
      <c r="H1000" s="18">
        <v>0</v>
      </c>
      <c r="I1000" s="18">
        <v>0</v>
      </c>
      <c r="J1000" s="18">
        <v>0</v>
      </c>
      <c r="K1000" s="54">
        <v>0</v>
      </c>
      <c r="L1000" s="54">
        <v>0</v>
      </c>
      <c r="M1000" s="18">
        <v>0</v>
      </c>
      <c r="N1000" s="18">
        <v>0</v>
      </c>
      <c r="O1000" s="18">
        <v>0</v>
      </c>
      <c r="P1000" s="18">
        <v>0</v>
      </c>
      <c r="Q1000" s="54">
        <v>0</v>
      </c>
      <c r="R1000" s="18">
        <v>0</v>
      </c>
      <c r="S1000" s="54">
        <v>0</v>
      </c>
      <c r="T1000" s="18">
        <v>0</v>
      </c>
      <c r="U1000" s="18">
        <v>0</v>
      </c>
      <c r="V1000" s="18">
        <v>0</v>
      </c>
      <c r="W1000" s="18">
        <v>0</v>
      </c>
      <c r="X1000" s="54">
        <v>0</v>
      </c>
      <c r="Y1000" s="54">
        <v>1</v>
      </c>
      <c r="Z1000" s="52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  <c r="AI1000" s="18">
        <v>0</v>
      </c>
      <c r="AJ1000" s="18">
        <v>0</v>
      </c>
      <c r="AK1000" s="18">
        <v>0</v>
      </c>
      <c r="AL1000" s="18"/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8">
        <v>0</v>
      </c>
      <c r="AS1000" s="18">
        <v>0</v>
      </c>
      <c r="AT1000" s="10">
        <v>0</v>
      </c>
      <c r="AU1000" s="16">
        <v>0</v>
      </c>
      <c r="AV1000" s="56">
        <v>0</v>
      </c>
      <c r="AW1000" s="18">
        <v>0</v>
      </c>
      <c r="AX1000" s="16">
        <v>0</v>
      </c>
      <c r="AY1000" s="18">
        <v>0</v>
      </c>
      <c r="AZ1000" s="18">
        <v>0</v>
      </c>
      <c r="BA1000" s="18">
        <v>0</v>
      </c>
      <c r="BB1000" s="17">
        <f t="shared" si="20"/>
        <v>1</v>
      </c>
      <c r="BD1000" s="18">
        <v>0</v>
      </c>
    </row>
    <row r="1001" spans="1:56" x14ac:dyDescent="0.3">
      <c r="A1001" s="15">
        <v>2009</v>
      </c>
      <c r="B1001" s="17" t="s">
        <v>83</v>
      </c>
      <c r="C1001" s="16">
        <v>1</v>
      </c>
      <c r="D1001" s="81">
        <v>8</v>
      </c>
      <c r="F1001" s="15" t="s">
        <v>70</v>
      </c>
      <c r="G1001" s="18">
        <v>2.1</v>
      </c>
      <c r="H1001" s="18">
        <v>0</v>
      </c>
      <c r="I1001" s="18">
        <v>0</v>
      </c>
      <c r="J1001" s="18">
        <v>0</v>
      </c>
      <c r="K1001" s="54">
        <v>0</v>
      </c>
      <c r="L1001" s="54">
        <v>0</v>
      </c>
      <c r="M1001" s="18">
        <v>0</v>
      </c>
      <c r="N1001" s="18">
        <v>0</v>
      </c>
      <c r="O1001" s="18">
        <v>0</v>
      </c>
      <c r="P1001" s="18">
        <v>0</v>
      </c>
      <c r="Q1001" s="54">
        <v>0</v>
      </c>
      <c r="R1001" s="18">
        <v>0</v>
      </c>
      <c r="S1001" s="54">
        <v>0</v>
      </c>
      <c r="T1001" s="18">
        <v>1</v>
      </c>
      <c r="U1001" s="18">
        <v>0</v>
      </c>
      <c r="V1001" s="18">
        <v>0</v>
      </c>
      <c r="W1001" s="18">
        <v>0</v>
      </c>
      <c r="X1001" s="54">
        <v>0</v>
      </c>
      <c r="Y1001" s="54">
        <v>0</v>
      </c>
      <c r="Z1001" s="52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  <c r="AI1001" s="18">
        <v>0</v>
      </c>
      <c r="AJ1001" s="18">
        <v>0</v>
      </c>
      <c r="AK1001" s="18">
        <v>0</v>
      </c>
      <c r="AL1001" s="18"/>
      <c r="AM1001" s="18">
        <v>0</v>
      </c>
      <c r="AN1001" s="18">
        <v>0</v>
      </c>
      <c r="AO1001" s="18">
        <v>0</v>
      </c>
      <c r="AP1001" s="18">
        <v>0</v>
      </c>
      <c r="AQ1001" s="18">
        <v>0</v>
      </c>
      <c r="AR1001" s="18">
        <v>0</v>
      </c>
      <c r="AS1001" s="18">
        <v>0</v>
      </c>
      <c r="AT1001" s="10">
        <v>0</v>
      </c>
      <c r="AU1001" s="16">
        <v>0</v>
      </c>
      <c r="AV1001" s="56">
        <v>0</v>
      </c>
      <c r="AW1001" s="18">
        <v>0</v>
      </c>
      <c r="AX1001" s="16">
        <v>0</v>
      </c>
      <c r="AY1001" s="18">
        <v>0</v>
      </c>
      <c r="AZ1001" s="18">
        <v>0</v>
      </c>
      <c r="BA1001" s="18">
        <v>0</v>
      </c>
      <c r="BB1001" s="17">
        <f t="shared" si="20"/>
        <v>1</v>
      </c>
      <c r="BD1001" s="18">
        <v>0</v>
      </c>
    </row>
    <row r="1002" spans="1:56" x14ac:dyDescent="0.3">
      <c r="A1002" s="15">
        <v>2009</v>
      </c>
      <c r="B1002" s="17" t="s">
        <v>83</v>
      </c>
      <c r="C1002" s="16">
        <v>1</v>
      </c>
      <c r="D1002" s="81">
        <v>9</v>
      </c>
      <c r="F1002" s="15" t="s">
        <v>70</v>
      </c>
      <c r="G1002" s="18">
        <v>2.1</v>
      </c>
      <c r="H1002" s="18">
        <v>2</v>
      </c>
      <c r="I1002" s="18">
        <v>0</v>
      </c>
      <c r="J1002" s="18">
        <v>0</v>
      </c>
      <c r="K1002" s="54">
        <v>0</v>
      </c>
      <c r="L1002" s="54">
        <v>0</v>
      </c>
      <c r="M1002" s="18">
        <v>0</v>
      </c>
      <c r="N1002" s="18">
        <v>0</v>
      </c>
      <c r="O1002" s="18">
        <v>0</v>
      </c>
      <c r="P1002" s="18">
        <v>0</v>
      </c>
      <c r="Q1002" s="54">
        <v>0</v>
      </c>
      <c r="R1002" s="18">
        <v>0</v>
      </c>
      <c r="S1002" s="54">
        <v>0</v>
      </c>
      <c r="T1002" s="18">
        <v>0</v>
      </c>
      <c r="U1002" s="18">
        <v>0</v>
      </c>
      <c r="V1002" s="18">
        <v>0</v>
      </c>
      <c r="W1002" s="18">
        <v>0</v>
      </c>
      <c r="X1002" s="54">
        <v>0</v>
      </c>
      <c r="Y1002" s="54">
        <v>0</v>
      </c>
      <c r="Z1002" s="52">
        <v>2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  <c r="AI1002" s="18">
        <v>0</v>
      </c>
      <c r="AJ1002" s="18">
        <v>0</v>
      </c>
      <c r="AK1002" s="18">
        <v>0</v>
      </c>
      <c r="AL1002" s="18"/>
      <c r="AM1002" s="18">
        <v>0</v>
      </c>
      <c r="AN1002" s="18">
        <v>0</v>
      </c>
      <c r="AO1002" s="18">
        <v>0</v>
      </c>
      <c r="AP1002" s="18">
        <v>0</v>
      </c>
      <c r="AQ1002" s="18">
        <v>0</v>
      </c>
      <c r="AR1002" s="18">
        <v>0</v>
      </c>
      <c r="AS1002" s="18">
        <v>0</v>
      </c>
      <c r="AT1002" s="10">
        <v>0</v>
      </c>
      <c r="AU1002" s="16">
        <v>0</v>
      </c>
      <c r="AV1002" s="56">
        <v>0</v>
      </c>
      <c r="AW1002" s="18">
        <v>0</v>
      </c>
      <c r="AX1002" s="16">
        <v>0</v>
      </c>
      <c r="AY1002" s="18">
        <v>0</v>
      </c>
      <c r="AZ1002" s="18">
        <v>0</v>
      </c>
      <c r="BA1002" s="18">
        <v>0</v>
      </c>
      <c r="BB1002" s="17">
        <f t="shared" si="20"/>
        <v>4</v>
      </c>
      <c r="BD1002" s="18">
        <v>0</v>
      </c>
    </row>
    <row r="1003" spans="1:56" x14ac:dyDescent="0.3">
      <c r="A1003" s="15">
        <v>2009</v>
      </c>
      <c r="B1003" s="17" t="s">
        <v>83</v>
      </c>
      <c r="C1003" s="16">
        <v>1</v>
      </c>
      <c r="D1003" s="81">
        <v>10</v>
      </c>
      <c r="F1003" s="15" t="s">
        <v>70</v>
      </c>
      <c r="G1003" s="18">
        <v>2.1</v>
      </c>
      <c r="H1003" s="18">
        <v>5</v>
      </c>
      <c r="I1003" s="18">
        <v>0</v>
      </c>
      <c r="J1003" s="18">
        <v>0</v>
      </c>
      <c r="K1003" s="54">
        <v>0</v>
      </c>
      <c r="L1003" s="54">
        <v>0</v>
      </c>
      <c r="M1003" s="18">
        <v>0</v>
      </c>
      <c r="N1003" s="18">
        <v>0</v>
      </c>
      <c r="O1003" s="18">
        <v>0</v>
      </c>
      <c r="P1003" s="18">
        <v>0</v>
      </c>
      <c r="Q1003" s="54">
        <v>0</v>
      </c>
      <c r="R1003" s="18">
        <v>0</v>
      </c>
      <c r="S1003" s="54">
        <v>0</v>
      </c>
      <c r="T1003" s="18">
        <v>0</v>
      </c>
      <c r="U1003" s="18">
        <v>0</v>
      </c>
      <c r="V1003" s="18">
        <v>0</v>
      </c>
      <c r="W1003" s="18">
        <v>0</v>
      </c>
      <c r="X1003" s="54">
        <v>0</v>
      </c>
      <c r="Y1003" s="54">
        <v>0</v>
      </c>
      <c r="Z1003" s="52">
        <v>5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  <c r="AI1003" s="18">
        <v>0</v>
      </c>
      <c r="AJ1003" s="18">
        <v>0</v>
      </c>
      <c r="AK1003" s="18">
        <v>0</v>
      </c>
      <c r="AL1003" s="18"/>
      <c r="AM1003" s="18">
        <v>0</v>
      </c>
      <c r="AN1003" s="18">
        <v>0</v>
      </c>
      <c r="AO1003" s="18">
        <v>0</v>
      </c>
      <c r="AP1003" s="18">
        <v>0</v>
      </c>
      <c r="AQ1003" s="18">
        <v>0</v>
      </c>
      <c r="AR1003" s="18">
        <v>0</v>
      </c>
      <c r="AS1003" s="18">
        <v>0</v>
      </c>
      <c r="AT1003" s="10">
        <v>0</v>
      </c>
      <c r="AU1003" s="16">
        <v>0</v>
      </c>
      <c r="AV1003" s="56">
        <v>0</v>
      </c>
      <c r="AW1003" s="18">
        <v>0</v>
      </c>
      <c r="AX1003" s="16">
        <v>0</v>
      </c>
      <c r="AY1003" s="18">
        <v>0</v>
      </c>
      <c r="AZ1003" s="18">
        <v>0</v>
      </c>
      <c r="BA1003" s="18">
        <v>0</v>
      </c>
      <c r="BB1003" s="17">
        <f t="shared" si="20"/>
        <v>10</v>
      </c>
      <c r="BD1003" s="18">
        <v>0</v>
      </c>
    </row>
    <row r="1004" spans="1:56" x14ac:dyDescent="0.3">
      <c r="A1004" s="15">
        <v>2009</v>
      </c>
      <c r="B1004" s="17" t="s">
        <v>83</v>
      </c>
      <c r="C1004" s="16">
        <v>1</v>
      </c>
      <c r="D1004" s="81">
        <v>11</v>
      </c>
      <c r="F1004" s="15" t="s">
        <v>70</v>
      </c>
      <c r="G1004" s="18">
        <v>2.1</v>
      </c>
      <c r="H1004" s="18">
        <v>0</v>
      </c>
      <c r="I1004" s="18">
        <v>0</v>
      </c>
      <c r="J1004" s="18">
        <v>0</v>
      </c>
      <c r="K1004" s="54">
        <v>0</v>
      </c>
      <c r="L1004" s="54">
        <v>0</v>
      </c>
      <c r="M1004" s="18">
        <v>0</v>
      </c>
      <c r="N1004" s="18">
        <v>0</v>
      </c>
      <c r="O1004" s="18">
        <v>0</v>
      </c>
      <c r="P1004" s="18">
        <v>0</v>
      </c>
      <c r="Q1004" s="54">
        <v>0</v>
      </c>
      <c r="R1004" s="18">
        <v>0</v>
      </c>
      <c r="S1004" s="54">
        <v>0</v>
      </c>
      <c r="T1004" s="18">
        <v>0</v>
      </c>
      <c r="U1004" s="18">
        <v>0</v>
      </c>
      <c r="V1004" s="18">
        <v>1</v>
      </c>
      <c r="W1004" s="18">
        <v>0</v>
      </c>
      <c r="X1004" s="54">
        <v>0</v>
      </c>
      <c r="Y1004" s="54">
        <v>0</v>
      </c>
      <c r="Z1004" s="52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8"/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8">
        <v>0</v>
      </c>
      <c r="AS1004" s="18">
        <v>0</v>
      </c>
      <c r="AT1004" s="10">
        <v>0</v>
      </c>
      <c r="AU1004" s="16">
        <v>0</v>
      </c>
      <c r="AV1004" s="56">
        <v>0</v>
      </c>
      <c r="AW1004" s="18">
        <v>0</v>
      </c>
      <c r="AX1004" s="16">
        <v>0</v>
      </c>
      <c r="AY1004" s="18">
        <v>0</v>
      </c>
      <c r="AZ1004" s="18">
        <v>0</v>
      </c>
      <c r="BA1004" s="18">
        <v>0</v>
      </c>
      <c r="BB1004" s="17">
        <f t="shared" si="20"/>
        <v>1</v>
      </c>
      <c r="BD1004" s="18">
        <v>0</v>
      </c>
    </row>
    <row r="1005" spans="1:56" x14ac:dyDescent="0.3">
      <c r="A1005" s="15">
        <v>2009</v>
      </c>
      <c r="B1005" s="17" t="s">
        <v>83</v>
      </c>
      <c r="C1005" s="16">
        <v>1</v>
      </c>
      <c r="D1005" s="81">
        <v>12</v>
      </c>
      <c r="F1005" s="15" t="s">
        <v>70</v>
      </c>
      <c r="G1005" s="18">
        <v>2.1</v>
      </c>
      <c r="H1005" s="18">
        <v>0</v>
      </c>
      <c r="I1005" s="18">
        <v>0</v>
      </c>
      <c r="J1005" s="18">
        <v>0</v>
      </c>
      <c r="K1005" s="54">
        <v>0</v>
      </c>
      <c r="L1005" s="54">
        <v>0</v>
      </c>
      <c r="M1005" s="18">
        <v>0</v>
      </c>
      <c r="N1005" s="18">
        <v>0</v>
      </c>
      <c r="O1005" s="18">
        <v>0</v>
      </c>
      <c r="P1005" s="18">
        <v>0</v>
      </c>
      <c r="Q1005" s="54">
        <v>0</v>
      </c>
      <c r="R1005" s="18">
        <v>0</v>
      </c>
      <c r="S1005" s="54">
        <v>0</v>
      </c>
      <c r="T1005" s="18">
        <v>0</v>
      </c>
      <c r="U1005" s="18">
        <v>0</v>
      </c>
      <c r="V1005" s="18">
        <v>1</v>
      </c>
      <c r="W1005" s="18">
        <v>0</v>
      </c>
      <c r="X1005" s="54">
        <v>0</v>
      </c>
      <c r="Y1005" s="54">
        <v>0</v>
      </c>
      <c r="Z1005" s="52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  <c r="AI1005" s="18">
        <v>0</v>
      </c>
      <c r="AJ1005" s="18">
        <v>0</v>
      </c>
      <c r="AK1005" s="18">
        <v>0</v>
      </c>
      <c r="AL1005" s="18"/>
      <c r="AM1005" s="18">
        <v>0</v>
      </c>
      <c r="AN1005" s="18">
        <v>0</v>
      </c>
      <c r="AO1005" s="18">
        <v>0</v>
      </c>
      <c r="AP1005" s="18">
        <v>0</v>
      </c>
      <c r="AQ1005" s="18">
        <v>0</v>
      </c>
      <c r="AR1005" s="18">
        <v>0</v>
      </c>
      <c r="AS1005" s="18">
        <v>0</v>
      </c>
      <c r="AT1005" s="10">
        <v>0</v>
      </c>
      <c r="AU1005" s="16">
        <v>0</v>
      </c>
      <c r="AV1005" s="56">
        <v>0</v>
      </c>
      <c r="AW1005" s="18">
        <v>0</v>
      </c>
      <c r="AX1005" s="16">
        <v>0</v>
      </c>
      <c r="AY1005" s="18">
        <v>0</v>
      </c>
      <c r="AZ1005" s="18">
        <v>0</v>
      </c>
      <c r="BA1005" s="18">
        <v>0</v>
      </c>
      <c r="BB1005" s="17">
        <f t="shared" si="20"/>
        <v>1</v>
      </c>
      <c r="BD1005" s="18">
        <v>0</v>
      </c>
    </row>
    <row r="1006" spans="1:56" x14ac:dyDescent="0.3">
      <c r="A1006" s="15">
        <v>2009</v>
      </c>
      <c r="B1006" s="17" t="s">
        <v>83</v>
      </c>
      <c r="C1006" s="16">
        <v>1</v>
      </c>
      <c r="D1006" s="81">
        <v>13</v>
      </c>
      <c r="F1006" s="15" t="s">
        <v>70</v>
      </c>
      <c r="G1006" s="18">
        <v>2.1</v>
      </c>
      <c r="H1006" s="18">
        <v>0</v>
      </c>
      <c r="I1006" s="18">
        <v>0</v>
      </c>
      <c r="J1006" s="18">
        <v>0</v>
      </c>
      <c r="K1006" s="54">
        <v>0</v>
      </c>
      <c r="L1006" s="54">
        <v>0</v>
      </c>
      <c r="M1006" s="18">
        <v>0</v>
      </c>
      <c r="N1006" s="18">
        <v>0</v>
      </c>
      <c r="O1006" s="18">
        <v>0</v>
      </c>
      <c r="P1006" s="18">
        <v>0</v>
      </c>
      <c r="Q1006" s="54">
        <v>0</v>
      </c>
      <c r="R1006" s="18">
        <v>0</v>
      </c>
      <c r="S1006" s="54">
        <v>2</v>
      </c>
      <c r="T1006" s="18">
        <v>0</v>
      </c>
      <c r="U1006" s="18">
        <v>0</v>
      </c>
      <c r="V1006" s="18">
        <v>0</v>
      </c>
      <c r="W1006" s="18">
        <v>0</v>
      </c>
      <c r="X1006" s="54">
        <v>1</v>
      </c>
      <c r="Y1006" s="54">
        <v>0</v>
      </c>
      <c r="Z1006" s="52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  <c r="AI1006" s="18">
        <v>0</v>
      </c>
      <c r="AJ1006" s="18">
        <v>0</v>
      </c>
      <c r="AK1006" s="18">
        <v>0</v>
      </c>
      <c r="AL1006" s="18"/>
      <c r="AM1006" s="18">
        <v>0</v>
      </c>
      <c r="AN1006" s="18">
        <v>0</v>
      </c>
      <c r="AO1006" s="18">
        <v>0</v>
      </c>
      <c r="AP1006" s="18">
        <v>0</v>
      </c>
      <c r="AQ1006" s="18">
        <v>0</v>
      </c>
      <c r="AR1006" s="18">
        <v>0</v>
      </c>
      <c r="AS1006" s="18">
        <v>0</v>
      </c>
      <c r="AT1006" s="10">
        <v>0</v>
      </c>
      <c r="AU1006" s="16">
        <v>0</v>
      </c>
      <c r="AV1006" s="56">
        <v>0</v>
      </c>
      <c r="AW1006" s="18">
        <v>0</v>
      </c>
      <c r="AX1006" s="16">
        <v>0</v>
      </c>
      <c r="AY1006" s="18">
        <v>0</v>
      </c>
      <c r="AZ1006" s="18">
        <v>0</v>
      </c>
      <c r="BA1006" s="18">
        <v>0</v>
      </c>
      <c r="BB1006" s="17">
        <f t="shared" si="20"/>
        <v>3</v>
      </c>
      <c r="BD1006" s="18">
        <v>0</v>
      </c>
    </row>
    <row r="1007" spans="1:56" x14ac:dyDescent="0.3">
      <c r="A1007" s="15">
        <v>2009</v>
      </c>
      <c r="B1007" s="17" t="s">
        <v>83</v>
      </c>
      <c r="C1007" s="16">
        <v>1</v>
      </c>
      <c r="D1007" s="81">
        <v>14</v>
      </c>
      <c r="F1007" s="15" t="s">
        <v>70</v>
      </c>
      <c r="G1007" s="18">
        <v>2.1</v>
      </c>
      <c r="H1007" s="18">
        <v>0</v>
      </c>
      <c r="I1007" s="18">
        <v>0</v>
      </c>
      <c r="J1007" s="18">
        <v>0</v>
      </c>
      <c r="K1007" s="54">
        <v>0</v>
      </c>
      <c r="L1007" s="54">
        <v>0</v>
      </c>
      <c r="M1007" s="18">
        <v>0</v>
      </c>
      <c r="N1007" s="18">
        <v>0</v>
      </c>
      <c r="O1007" s="18">
        <v>0</v>
      </c>
      <c r="P1007" s="18">
        <v>0</v>
      </c>
      <c r="Q1007" s="54">
        <v>0</v>
      </c>
      <c r="R1007" s="18">
        <v>0</v>
      </c>
      <c r="S1007" s="54">
        <v>4</v>
      </c>
      <c r="T1007" s="18">
        <v>0</v>
      </c>
      <c r="U1007" s="18">
        <v>0</v>
      </c>
      <c r="V1007" s="18">
        <v>0</v>
      </c>
      <c r="W1007" s="18">
        <v>0</v>
      </c>
      <c r="X1007" s="54">
        <v>0</v>
      </c>
      <c r="Y1007" s="54">
        <v>0</v>
      </c>
      <c r="Z1007" s="52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  <c r="AI1007" s="18">
        <v>0</v>
      </c>
      <c r="AJ1007" s="18">
        <v>0</v>
      </c>
      <c r="AK1007" s="18">
        <v>0</v>
      </c>
      <c r="AL1007" s="18"/>
      <c r="AM1007" s="18">
        <v>0</v>
      </c>
      <c r="AN1007" s="18">
        <v>0</v>
      </c>
      <c r="AO1007" s="18">
        <v>0</v>
      </c>
      <c r="AP1007" s="18">
        <v>0</v>
      </c>
      <c r="AQ1007" s="18">
        <v>0</v>
      </c>
      <c r="AR1007" s="18">
        <v>0</v>
      </c>
      <c r="AS1007" s="18">
        <v>0</v>
      </c>
      <c r="AT1007" s="10">
        <v>0</v>
      </c>
      <c r="AU1007" s="16">
        <v>0</v>
      </c>
      <c r="AV1007" s="56">
        <v>0</v>
      </c>
      <c r="AW1007" s="18">
        <v>0</v>
      </c>
      <c r="AX1007" s="16">
        <v>0</v>
      </c>
      <c r="AY1007" s="18">
        <v>0</v>
      </c>
      <c r="AZ1007" s="18">
        <v>0</v>
      </c>
      <c r="BA1007" s="18">
        <v>0</v>
      </c>
      <c r="BB1007" s="17">
        <f t="shared" si="20"/>
        <v>4</v>
      </c>
      <c r="BD1007" s="18">
        <v>0</v>
      </c>
    </row>
    <row r="1008" spans="1:56" x14ac:dyDescent="0.3">
      <c r="A1008" s="15">
        <v>2009</v>
      </c>
      <c r="B1008" s="17" t="s">
        <v>83</v>
      </c>
      <c r="C1008" s="16">
        <v>1</v>
      </c>
      <c r="D1008" s="81">
        <v>15</v>
      </c>
      <c r="F1008" s="15" t="s">
        <v>70</v>
      </c>
      <c r="G1008" s="18">
        <v>2.1</v>
      </c>
      <c r="H1008" s="18">
        <v>0</v>
      </c>
      <c r="I1008" s="18">
        <v>0</v>
      </c>
      <c r="J1008" s="18">
        <v>0</v>
      </c>
      <c r="K1008" s="54">
        <v>0</v>
      </c>
      <c r="L1008" s="54">
        <v>0</v>
      </c>
      <c r="M1008" s="18">
        <v>0</v>
      </c>
      <c r="N1008" s="18">
        <v>0</v>
      </c>
      <c r="O1008" s="18">
        <v>0</v>
      </c>
      <c r="P1008" s="18">
        <v>0</v>
      </c>
      <c r="Q1008" s="54">
        <v>0</v>
      </c>
      <c r="R1008" s="18">
        <v>0</v>
      </c>
      <c r="S1008" s="54">
        <v>1</v>
      </c>
      <c r="T1008" s="18">
        <v>0</v>
      </c>
      <c r="U1008" s="18">
        <v>0</v>
      </c>
      <c r="V1008" s="18">
        <v>0</v>
      </c>
      <c r="W1008" s="18">
        <v>0</v>
      </c>
      <c r="X1008" s="54">
        <v>0</v>
      </c>
      <c r="Y1008" s="54">
        <v>0</v>
      </c>
      <c r="Z1008" s="52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  <c r="AI1008" s="18">
        <v>0</v>
      </c>
      <c r="AJ1008" s="18">
        <v>0</v>
      </c>
      <c r="AK1008" s="18">
        <v>0</v>
      </c>
      <c r="AL1008" s="18"/>
      <c r="AM1008" s="18">
        <v>0</v>
      </c>
      <c r="AN1008" s="18">
        <v>0</v>
      </c>
      <c r="AO1008" s="18">
        <v>0</v>
      </c>
      <c r="AP1008" s="18">
        <v>0</v>
      </c>
      <c r="AQ1008" s="18">
        <v>0</v>
      </c>
      <c r="AR1008" s="18">
        <v>0</v>
      </c>
      <c r="AS1008" s="18">
        <v>0</v>
      </c>
      <c r="AT1008" s="10">
        <v>0</v>
      </c>
      <c r="AU1008" s="16">
        <v>0</v>
      </c>
      <c r="AV1008" s="56">
        <v>0</v>
      </c>
      <c r="AW1008" s="18">
        <v>0</v>
      </c>
      <c r="AX1008" s="16">
        <v>0</v>
      </c>
      <c r="AY1008" s="18">
        <v>0</v>
      </c>
      <c r="AZ1008" s="18">
        <v>0</v>
      </c>
      <c r="BA1008" s="18">
        <v>0</v>
      </c>
      <c r="BB1008" s="17">
        <f t="shared" si="20"/>
        <v>1</v>
      </c>
      <c r="BD1008" s="18">
        <v>0</v>
      </c>
    </row>
    <row r="1009" spans="1:56" x14ac:dyDescent="0.3">
      <c r="A1009" s="15">
        <v>2009</v>
      </c>
      <c r="B1009" s="17" t="s">
        <v>83</v>
      </c>
      <c r="C1009" s="16">
        <v>1</v>
      </c>
      <c r="D1009" s="81">
        <v>16</v>
      </c>
      <c r="F1009" s="15" t="s">
        <v>70</v>
      </c>
      <c r="G1009" s="18">
        <v>2.1</v>
      </c>
      <c r="H1009" s="18">
        <v>0</v>
      </c>
      <c r="I1009" s="18">
        <v>0</v>
      </c>
      <c r="J1009" s="18">
        <v>0</v>
      </c>
      <c r="K1009" s="54">
        <v>0</v>
      </c>
      <c r="L1009" s="54">
        <v>0</v>
      </c>
      <c r="M1009" s="18">
        <v>0</v>
      </c>
      <c r="N1009" s="18">
        <v>0</v>
      </c>
      <c r="O1009" s="18">
        <v>0</v>
      </c>
      <c r="P1009" s="18">
        <v>0</v>
      </c>
      <c r="Q1009" s="54">
        <v>0</v>
      </c>
      <c r="R1009" s="18">
        <v>0</v>
      </c>
      <c r="S1009" s="54">
        <v>3</v>
      </c>
      <c r="T1009" s="18">
        <v>0</v>
      </c>
      <c r="U1009" s="18">
        <v>0</v>
      </c>
      <c r="V1009" s="18">
        <v>0</v>
      </c>
      <c r="W1009" s="18">
        <v>0</v>
      </c>
      <c r="X1009" s="54">
        <v>0</v>
      </c>
      <c r="Y1009" s="54">
        <v>0</v>
      </c>
      <c r="Z1009" s="52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  <c r="AI1009" s="18">
        <v>0</v>
      </c>
      <c r="AJ1009" s="18">
        <v>0</v>
      </c>
      <c r="AK1009" s="18">
        <v>0</v>
      </c>
      <c r="AL1009" s="18"/>
      <c r="AM1009" s="18">
        <v>0</v>
      </c>
      <c r="AN1009" s="18">
        <v>0</v>
      </c>
      <c r="AO1009" s="18">
        <v>0</v>
      </c>
      <c r="AP1009" s="18">
        <v>0</v>
      </c>
      <c r="AQ1009" s="18">
        <v>0</v>
      </c>
      <c r="AR1009" s="18">
        <v>0</v>
      </c>
      <c r="AS1009" s="18">
        <v>0</v>
      </c>
      <c r="AT1009" s="10">
        <v>0</v>
      </c>
      <c r="AU1009" s="16">
        <v>0</v>
      </c>
      <c r="AV1009" s="56">
        <v>0</v>
      </c>
      <c r="AW1009" s="18">
        <v>0</v>
      </c>
      <c r="AX1009" s="16">
        <v>0</v>
      </c>
      <c r="AY1009" s="18">
        <v>0</v>
      </c>
      <c r="AZ1009" s="18">
        <v>0</v>
      </c>
      <c r="BA1009" s="18">
        <v>0</v>
      </c>
      <c r="BB1009" s="17">
        <f t="shared" si="20"/>
        <v>3</v>
      </c>
      <c r="BD1009" s="18">
        <v>0</v>
      </c>
    </row>
    <row r="1010" spans="1:56" s="120" customFormat="1" x14ac:dyDescent="0.3">
      <c r="A1010" s="142">
        <v>2009</v>
      </c>
      <c r="B1010" s="146" t="s">
        <v>84</v>
      </c>
      <c r="C1010" s="143">
        <v>1</v>
      </c>
      <c r="D1010" s="147">
        <v>1</v>
      </c>
      <c r="F1010" s="142" t="s">
        <v>70</v>
      </c>
      <c r="G1010" s="145">
        <v>1.5</v>
      </c>
      <c r="H1010" s="145">
        <v>2</v>
      </c>
      <c r="I1010" s="145">
        <v>0</v>
      </c>
      <c r="J1010" s="145">
        <v>0</v>
      </c>
      <c r="K1010" s="145">
        <v>0</v>
      </c>
      <c r="L1010" s="145">
        <v>0</v>
      </c>
      <c r="M1010" s="145">
        <v>0</v>
      </c>
      <c r="N1010" s="145">
        <v>0</v>
      </c>
      <c r="O1010" s="145">
        <v>0</v>
      </c>
      <c r="P1010" s="145">
        <v>0</v>
      </c>
      <c r="Q1010" s="145">
        <v>0</v>
      </c>
      <c r="R1010" s="145">
        <v>0</v>
      </c>
      <c r="S1010" s="145">
        <v>0</v>
      </c>
      <c r="T1010" s="145">
        <v>0</v>
      </c>
      <c r="U1010" s="145">
        <v>0</v>
      </c>
      <c r="V1010" s="145">
        <v>0</v>
      </c>
      <c r="W1010" s="145">
        <v>0</v>
      </c>
      <c r="X1010" s="145">
        <v>0</v>
      </c>
      <c r="Y1010" s="145">
        <v>0</v>
      </c>
      <c r="Z1010" s="135">
        <v>2</v>
      </c>
      <c r="AA1010" s="145">
        <v>0</v>
      </c>
      <c r="AB1010" s="145">
        <v>0</v>
      </c>
      <c r="AC1010" s="145">
        <v>0</v>
      </c>
      <c r="AD1010" s="145">
        <v>0</v>
      </c>
      <c r="AE1010" s="145">
        <v>0</v>
      </c>
      <c r="AF1010" s="145">
        <v>0</v>
      </c>
      <c r="AG1010" s="145">
        <v>0</v>
      </c>
      <c r="AH1010" s="145">
        <v>0</v>
      </c>
      <c r="AI1010" s="145">
        <v>0</v>
      </c>
      <c r="AJ1010" s="145">
        <v>0</v>
      </c>
      <c r="AK1010" s="145">
        <v>0</v>
      </c>
      <c r="AL1010" s="145"/>
      <c r="AM1010" s="145">
        <v>0</v>
      </c>
      <c r="AN1010" s="145">
        <v>0</v>
      </c>
      <c r="AO1010" s="145">
        <v>0</v>
      </c>
      <c r="AP1010" s="145">
        <v>0</v>
      </c>
      <c r="AQ1010" s="145">
        <v>0</v>
      </c>
      <c r="AR1010" s="145">
        <v>0</v>
      </c>
      <c r="AS1010" s="145">
        <v>0</v>
      </c>
      <c r="AT1010" s="10">
        <v>0</v>
      </c>
      <c r="AU1010" s="143">
        <v>0</v>
      </c>
      <c r="AV1010" s="143">
        <v>0</v>
      </c>
      <c r="AW1010" s="145">
        <v>0</v>
      </c>
      <c r="AX1010" s="143">
        <v>0</v>
      </c>
      <c r="AY1010" s="145">
        <v>0</v>
      </c>
      <c r="AZ1010" s="145">
        <v>0</v>
      </c>
      <c r="BA1010" s="145">
        <v>0</v>
      </c>
      <c r="BB1010" s="146">
        <f t="shared" si="20"/>
        <v>4</v>
      </c>
      <c r="BD1010" s="145">
        <v>0</v>
      </c>
    </row>
    <row r="1011" spans="1:56" x14ac:dyDescent="0.3">
      <c r="A1011" s="15">
        <v>2009</v>
      </c>
      <c r="B1011" s="17" t="s">
        <v>84</v>
      </c>
      <c r="C1011" s="16">
        <v>1</v>
      </c>
      <c r="D1011" s="81">
        <v>2</v>
      </c>
      <c r="F1011" s="15" t="s">
        <v>70</v>
      </c>
      <c r="G1011" s="18">
        <v>1.5</v>
      </c>
      <c r="H1011" s="18">
        <v>0</v>
      </c>
      <c r="I1011" s="18">
        <v>0</v>
      </c>
      <c r="J1011" s="18">
        <v>0</v>
      </c>
      <c r="K1011" s="54">
        <v>0</v>
      </c>
      <c r="L1011" s="54">
        <v>0</v>
      </c>
      <c r="M1011" s="18">
        <v>0</v>
      </c>
      <c r="N1011" s="18">
        <v>0</v>
      </c>
      <c r="O1011" s="18">
        <v>0</v>
      </c>
      <c r="P1011" s="18">
        <v>0</v>
      </c>
      <c r="Q1011" s="54">
        <v>0</v>
      </c>
      <c r="R1011" s="18">
        <v>0</v>
      </c>
      <c r="S1011" s="54">
        <v>0</v>
      </c>
      <c r="T1011" s="18">
        <v>1</v>
      </c>
      <c r="U1011" s="18">
        <v>0</v>
      </c>
      <c r="V1011" s="18">
        <v>0</v>
      </c>
      <c r="W1011" s="18">
        <v>0</v>
      </c>
      <c r="X1011" s="54">
        <v>0</v>
      </c>
      <c r="Y1011" s="54">
        <v>0</v>
      </c>
      <c r="Z1011" s="52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  <c r="AI1011" s="18">
        <v>0</v>
      </c>
      <c r="AJ1011" s="18">
        <v>0</v>
      </c>
      <c r="AK1011" s="18">
        <v>0</v>
      </c>
      <c r="AL1011" s="18"/>
      <c r="AM1011" s="18">
        <v>0</v>
      </c>
      <c r="AN1011" s="18">
        <v>0</v>
      </c>
      <c r="AO1011" s="18">
        <v>0</v>
      </c>
      <c r="AP1011" s="18">
        <v>0</v>
      </c>
      <c r="AQ1011" s="18">
        <v>0</v>
      </c>
      <c r="AR1011" s="18">
        <v>0</v>
      </c>
      <c r="AS1011" s="18">
        <v>0</v>
      </c>
      <c r="AT1011" s="10">
        <v>0</v>
      </c>
      <c r="AU1011" s="16">
        <v>0</v>
      </c>
      <c r="AV1011" s="56">
        <v>0</v>
      </c>
      <c r="AW1011" s="18">
        <v>0</v>
      </c>
      <c r="AX1011" s="16">
        <v>0</v>
      </c>
      <c r="AY1011" s="18">
        <v>0</v>
      </c>
      <c r="AZ1011" s="18">
        <v>0</v>
      </c>
      <c r="BA1011" s="18">
        <v>0</v>
      </c>
      <c r="BB1011" s="17">
        <f t="shared" si="20"/>
        <v>1</v>
      </c>
      <c r="BD1011" s="18">
        <v>0</v>
      </c>
    </row>
    <row r="1012" spans="1:56" x14ac:dyDescent="0.3">
      <c r="A1012" s="15">
        <v>2009</v>
      </c>
      <c r="B1012" s="17" t="s">
        <v>84</v>
      </c>
      <c r="C1012" s="16">
        <v>1</v>
      </c>
      <c r="D1012" s="81">
        <v>3</v>
      </c>
      <c r="F1012" s="15" t="s">
        <v>70</v>
      </c>
      <c r="G1012" s="18">
        <v>1.5</v>
      </c>
      <c r="H1012" s="18">
        <v>0</v>
      </c>
      <c r="I1012" s="18">
        <v>0</v>
      </c>
      <c r="J1012" s="18">
        <v>0</v>
      </c>
      <c r="K1012" s="54">
        <v>0</v>
      </c>
      <c r="L1012" s="54">
        <v>0</v>
      </c>
      <c r="M1012" s="18">
        <v>0</v>
      </c>
      <c r="N1012" s="18">
        <v>0</v>
      </c>
      <c r="O1012" s="18">
        <v>0</v>
      </c>
      <c r="P1012" s="18">
        <v>0</v>
      </c>
      <c r="Q1012" s="54">
        <v>0</v>
      </c>
      <c r="R1012" s="18">
        <v>0</v>
      </c>
      <c r="S1012" s="54">
        <v>0</v>
      </c>
      <c r="T1012" s="18">
        <v>0</v>
      </c>
      <c r="U1012" s="18">
        <v>0</v>
      </c>
      <c r="V1012" s="18">
        <v>0</v>
      </c>
      <c r="W1012" s="18">
        <v>0</v>
      </c>
      <c r="X1012" s="54">
        <v>0</v>
      </c>
      <c r="Y1012" s="54">
        <v>1</v>
      </c>
      <c r="Z1012" s="52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  <c r="AI1012" s="18">
        <v>0</v>
      </c>
      <c r="AJ1012" s="18">
        <v>0</v>
      </c>
      <c r="AK1012" s="18">
        <v>0</v>
      </c>
      <c r="AL1012" s="18"/>
      <c r="AM1012" s="18">
        <v>0</v>
      </c>
      <c r="AN1012" s="18">
        <v>0</v>
      </c>
      <c r="AO1012" s="18">
        <v>0</v>
      </c>
      <c r="AP1012" s="18">
        <v>0</v>
      </c>
      <c r="AQ1012" s="18">
        <v>0</v>
      </c>
      <c r="AR1012" s="18">
        <v>0</v>
      </c>
      <c r="AS1012" s="18">
        <v>0</v>
      </c>
      <c r="AT1012" s="10">
        <v>0</v>
      </c>
      <c r="AU1012" s="16">
        <v>0</v>
      </c>
      <c r="AV1012" s="56">
        <v>0</v>
      </c>
      <c r="AW1012" s="18">
        <v>0</v>
      </c>
      <c r="AX1012" s="16">
        <v>0</v>
      </c>
      <c r="AY1012" s="18">
        <v>0</v>
      </c>
      <c r="AZ1012" s="18">
        <v>0</v>
      </c>
      <c r="BA1012" s="18">
        <v>0</v>
      </c>
      <c r="BB1012" s="17">
        <f t="shared" si="20"/>
        <v>1</v>
      </c>
      <c r="BD1012" s="18">
        <v>0</v>
      </c>
    </row>
    <row r="1013" spans="1:56" x14ac:dyDescent="0.3">
      <c r="A1013" s="15">
        <v>2009</v>
      </c>
      <c r="B1013" s="17" t="s">
        <v>84</v>
      </c>
      <c r="C1013" s="16">
        <v>1</v>
      </c>
      <c r="D1013" s="81">
        <v>4</v>
      </c>
      <c r="F1013" s="15" t="s">
        <v>70</v>
      </c>
      <c r="G1013" s="18">
        <v>1.5</v>
      </c>
      <c r="H1013" s="18">
        <v>0</v>
      </c>
      <c r="I1013" s="18">
        <v>0</v>
      </c>
      <c r="J1013" s="18">
        <v>0</v>
      </c>
      <c r="K1013" s="54">
        <v>0</v>
      </c>
      <c r="L1013" s="54">
        <v>0</v>
      </c>
      <c r="M1013" s="18">
        <v>0</v>
      </c>
      <c r="N1013" s="18">
        <v>0</v>
      </c>
      <c r="O1013" s="18">
        <v>0</v>
      </c>
      <c r="P1013" s="18">
        <v>0</v>
      </c>
      <c r="Q1013" s="54">
        <v>0</v>
      </c>
      <c r="R1013" s="18">
        <v>0</v>
      </c>
      <c r="S1013" s="54">
        <v>0</v>
      </c>
      <c r="T1013" s="18">
        <v>0</v>
      </c>
      <c r="U1013" s="18">
        <v>0</v>
      </c>
      <c r="V1013" s="18">
        <v>0</v>
      </c>
      <c r="W1013" s="18">
        <v>0</v>
      </c>
      <c r="X1013" s="54">
        <v>0</v>
      </c>
      <c r="Y1013" s="54">
        <v>1</v>
      </c>
      <c r="Z1013" s="52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  <c r="AI1013" s="18">
        <v>0</v>
      </c>
      <c r="AJ1013" s="18">
        <v>0</v>
      </c>
      <c r="AK1013" s="18">
        <v>0</v>
      </c>
      <c r="AL1013" s="18"/>
      <c r="AM1013" s="18">
        <v>0</v>
      </c>
      <c r="AN1013" s="18">
        <v>0</v>
      </c>
      <c r="AO1013" s="18">
        <v>0</v>
      </c>
      <c r="AP1013" s="18">
        <v>0</v>
      </c>
      <c r="AQ1013" s="18">
        <v>0</v>
      </c>
      <c r="AR1013" s="18">
        <v>0</v>
      </c>
      <c r="AS1013" s="18">
        <v>0</v>
      </c>
      <c r="AT1013" s="10">
        <v>0</v>
      </c>
      <c r="AU1013" s="16">
        <v>0</v>
      </c>
      <c r="AV1013" s="56">
        <v>0</v>
      </c>
      <c r="AW1013" s="18">
        <v>0</v>
      </c>
      <c r="AX1013" s="16">
        <v>0</v>
      </c>
      <c r="AY1013" s="18">
        <v>0</v>
      </c>
      <c r="AZ1013" s="18">
        <v>0</v>
      </c>
      <c r="BA1013" s="18">
        <v>0</v>
      </c>
      <c r="BB1013" s="17">
        <f t="shared" si="20"/>
        <v>1</v>
      </c>
      <c r="BD1013" s="18">
        <v>0</v>
      </c>
    </row>
    <row r="1014" spans="1:56" x14ac:dyDescent="0.3">
      <c r="A1014" s="15">
        <v>2009</v>
      </c>
      <c r="B1014" s="17" t="s">
        <v>84</v>
      </c>
      <c r="C1014" s="16">
        <v>1</v>
      </c>
      <c r="D1014" s="81">
        <v>5</v>
      </c>
      <c r="F1014" s="15" t="s">
        <v>70</v>
      </c>
      <c r="G1014" s="18">
        <v>1.5</v>
      </c>
      <c r="H1014" s="18">
        <v>1</v>
      </c>
      <c r="I1014" s="18">
        <v>0</v>
      </c>
      <c r="J1014" s="18">
        <v>0</v>
      </c>
      <c r="K1014" s="54">
        <v>0</v>
      </c>
      <c r="L1014" s="54">
        <v>0</v>
      </c>
      <c r="M1014" s="18">
        <v>0</v>
      </c>
      <c r="N1014" s="18">
        <v>0</v>
      </c>
      <c r="O1014" s="18">
        <v>0</v>
      </c>
      <c r="P1014" s="18">
        <v>0</v>
      </c>
      <c r="Q1014" s="54">
        <v>0</v>
      </c>
      <c r="R1014" s="18">
        <v>0</v>
      </c>
      <c r="S1014" s="54">
        <v>0</v>
      </c>
      <c r="T1014" s="18">
        <v>0</v>
      </c>
      <c r="U1014" s="18">
        <v>0</v>
      </c>
      <c r="V1014" s="18">
        <v>1</v>
      </c>
      <c r="W1014" s="18">
        <v>0</v>
      </c>
      <c r="X1014" s="54">
        <v>0</v>
      </c>
      <c r="Y1014" s="54">
        <v>2</v>
      </c>
      <c r="Z1014" s="52">
        <v>1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  <c r="AI1014" s="18">
        <v>0</v>
      </c>
      <c r="AJ1014" s="18">
        <v>0</v>
      </c>
      <c r="AK1014" s="18">
        <v>0</v>
      </c>
      <c r="AL1014" s="18"/>
      <c r="AM1014" s="18">
        <v>0</v>
      </c>
      <c r="AN1014" s="18">
        <v>0</v>
      </c>
      <c r="AO1014" s="18">
        <v>0</v>
      </c>
      <c r="AP1014" s="18">
        <v>0</v>
      </c>
      <c r="AQ1014" s="18">
        <v>0</v>
      </c>
      <c r="AR1014" s="18">
        <v>0</v>
      </c>
      <c r="AS1014" s="18">
        <v>0</v>
      </c>
      <c r="AT1014" s="10">
        <v>0</v>
      </c>
      <c r="AU1014" s="16">
        <v>0</v>
      </c>
      <c r="AV1014" s="56">
        <v>0</v>
      </c>
      <c r="AW1014" s="18">
        <v>0</v>
      </c>
      <c r="AX1014" s="16">
        <v>0</v>
      </c>
      <c r="AY1014" s="18">
        <v>0</v>
      </c>
      <c r="AZ1014" s="18">
        <v>0</v>
      </c>
      <c r="BA1014" s="18">
        <v>0</v>
      </c>
      <c r="BB1014" s="17">
        <f t="shared" si="20"/>
        <v>5</v>
      </c>
      <c r="BD1014" s="18">
        <v>0</v>
      </c>
    </row>
    <row r="1015" spans="1:56" x14ac:dyDescent="0.3">
      <c r="A1015" s="15">
        <v>2009</v>
      </c>
      <c r="B1015" s="17" t="s">
        <v>84</v>
      </c>
      <c r="C1015" s="16">
        <v>1</v>
      </c>
      <c r="D1015" s="81">
        <v>6</v>
      </c>
      <c r="F1015" s="15" t="s">
        <v>70</v>
      </c>
      <c r="G1015" s="18">
        <v>1.5</v>
      </c>
      <c r="H1015" s="18">
        <v>0</v>
      </c>
      <c r="I1015" s="18">
        <v>0</v>
      </c>
      <c r="J1015" s="18">
        <v>0</v>
      </c>
      <c r="K1015" s="54">
        <v>0</v>
      </c>
      <c r="L1015" s="54">
        <v>0</v>
      </c>
      <c r="M1015" s="18">
        <v>0</v>
      </c>
      <c r="N1015" s="18">
        <v>1</v>
      </c>
      <c r="O1015" s="18">
        <v>0</v>
      </c>
      <c r="P1015" s="18">
        <v>0</v>
      </c>
      <c r="Q1015" s="54">
        <v>0</v>
      </c>
      <c r="R1015" s="18">
        <v>0</v>
      </c>
      <c r="S1015" s="54">
        <v>0</v>
      </c>
      <c r="T1015" s="18">
        <v>0</v>
      </c>
      <c r="U1015" s="18">
        <v>0</v>
      </c>
      <c r="V1015" s="18">
        <v>0</v>
      </c>
      <c r="W1015" s="18">
        <v>0</v>
      </c>
      <c r="X1015" s="54">
        <v>0</v>
      </c>
      <c r="Y1015" s="54">
        <v>3</v>
      </c>
      <c r="Z1015" s="52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  <c r="AI1015" s="18">
        <v>0</v>
      </c>
      <c r="AJ1015" s="18">
        <v>0</v>
      </c>
      <c r="AK1015" s="18">
        <v>0</v>
      </c>
      <c r="AL1015" s="18"/>
      <c r="AM1015" s="18">
        <v>0</v>
      </c>
      <c r="AN1015" s="18">
        <v>0</v>
      </c>
      <c r="AO1015" s="18">
        <v>0</v>
      </c>
      <c r="AP1015" s="18">
        <v>0</v>
      </c>
      <c r="AQ1015" s="18">
        <v>0</v>
      </c>
      <c r="AR1015" s="18">
        <v>0</v>
      </c>
      <c r="AS1015" s="18">
        <v>0</v>
      </c>
      <c r="AT1015" s="10">
        <v>0</v>
      </c>
      <c r="AU1015" s="16">
        <v>0</v>
      </c>
      <c r="AV1015" s="56">
        <v>0</v>
      </c>
      <c r="AW1015" s="18">
        <v>0</v>
      </c>
      <c r="AX1015" s="16">
        <v>0</v>
      </c>
      <c r="AY1015" s="18">
        <v>0</v>
      </c>
      <c r="AZ1015" s="18">
        <v>0</v>
      </c>
      <c r="BA1015" s="18">
        <v>0</v>
      </c>
      <c r="BB1015" s="17">
        <f t="shared" ref="BB1015:BB1078" si="21">SUM(H1015:BA1015)</f>
        <v>4</v>
      </c>
      <c r="BD1015" s="18">
        <v>0</v>
      </c>
    </row>
    <row r="1016" spans="1:56" x14ac:dyDescent="0.3">
      <c r="A1016" s="15">
        <v>2009</v>
      </c>
      <c r="B1016" s="17" t="s">
        <v>84</v>
      </c>
      <c r="C1016" s="16">
        <v>1</v>
      </c>
      <c r="D1016" s="81">
        <v>7</v>
      </c>
      <c r="F1016" s="15" t="s">
        <v>70</v>
      </c>
      <c r="G1016" s="18">
        <v>1.5</v>
      </c>
      <c r="H1016" s="18">
        <v>1</v>
      </c>
      <c r="I1016" s="18">
        <v>0</v>
      </c>
      <c r="J1016" s="18">
        <v>0</v>
      </c>
      <c r="K1016" s="54">
        <v>0</v>
      </c>
      <c r="L1016" s="54">
        <v>0</v>
      </c>
      <c r="M1016" s="18">
        <v>0</v>
      </c>
      <c r="N1016" s="18">
        <v>0</v>
      </c>
      <c r="O1016" s="18">
        <v>0</v>
      </c>
      <c r="P1016" s="18">
        <v>0</v>
      </c>
      <c r="Q1016" s="54">
        <v>0</v>
      </c>
      <c r="R1016" s="18">
        <v>0</v>
      </c>
      <c r="S1016" s="54">
        <v>0</v>
      </c>
      <c r="T1016" s="18">
        <v>0</v>
      </c>
      <c r="U1016" s="18">
        <v>0</v>
      </c>
      <c r="V1016" s="18">
        <v>0</v>
      </c>
      <c r="W1016" s="18">
        <v>0</v>
      </c>
      <c r="X1016" s="54">
        <v>0</v>
      </c>
      <c r="Y1016" s="54">
        <v>0</v>
      </c>
      <c r="Z1016" s="52">
        <v>1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  <c r="AI1016" s="18">
        <v>0</v>
      </c>
      <c r="AJ1016" s="18">
        <v>0</v>
      </c>
      <c r="AK1016" s="18">
        <v>0</v>
      </c>
      <c r="AL1016" s="18"/>
      <c r="AM1016" s="18">
        <v>0</v>
      </c>
      <c r="AN1016" s="18">
        <v>0</v>
      </c>
      <c r="AO1016" s="18">
        <v>0</v>
      </c>
      <c r="AP1016" s="18">
        <v>0</v>
      </c>
      <c r="AQ1016" s="18">
        <v>0</v>
      </c>
      <c r="AR1016" s="18">
        <v>0</v>
      </c>
      <c r="AS1016" s="18">
        <v>0</v>
      </c>
      <c r="AT1016" s="10">
        <v>0</v>
      </c>
      <c r="AU1016" s="16">
        <v>0</v>
      </c>
      <c r="AV1016" s="56">
        <v>0</v>
      </c>
      <c r="AW1016" s="18">
        <v>0</v>
      </c>
      <c r="AX1016" s="16">
        <v>0</v>
      </c>
      <c r="AY1016" s="18">
        <v>0</v>
      </c>
      <c r="AZ1016" s="18">
        <v>0</v>
      </c>
      <c r="BA1016" s="18">
        <v>0</v>
      </c>
      <c r="BB1016" s="17">
        <f t="shared" si="21"/>
        <v>2</v>
      </c>
      <c r="BD1016" s="18">
        <v>0</v>
      </c>
    </row>
    <row r="1017" spans="1:56" x14ac:dyDescent="0.3">
      <c r="A1017" s="15">
        <v>2009</v>
      </c>
      <c r="B1017" s="17" t="s">
        <v>84</v>
      </c>
      <c r="C1017" s="16">
        <v>1</v>
      </c>
      <c r="D1017" s="81">
        <v>8</v>
      </c>
      <c r="F1017" s="15" t="s">
        <v>70</v>
      </c>
      <c r="G1017" s="18">
        <v>1.5</v>
      </c>
      <c r="H1017" s="18">
        <v>2</v>
      </c>
      <c r="I1017" s="18">
        <v>0</v>
      </c>
      <c r="J1017" s="18">
        <v>0</v>
      </c>
      <c r="K1017" s="54">
        <v>0</v>
      </c>
      <c r="L1017" s="54">
        <v>0</v>
      </c>
      <c r="M1017" s="18">
        <v>0</v>
      </c>
      <c r="N1017" s="18">
        <v>0</v>
      </c>
      <c r="O1017" s="18">
        <v>0</v>
      </c>
      <c r="P1017" s="18">
        <v>0</v>
      </c>
      <c r="Q1017" s="54">
        <v>0</v>
      </c>
      <c r="R1017" s="18">
        <v>0</v>
      </c>
      <c r="S1017" s="54">
        <v>0</v>
      </c>
      <c r="T1017" s="18">
        <v>0</v>
      </c>
      <c r="U1017" s="18">
        <v>0</v>
      </c>
      <c r="V1017" s="18">
        <v>1</v>
      </c>
      <c r="W1017" s="18">
        <v>0</v>
      </c>
      <c r="X1017" s="54">
        <v>0</v>
      </c>
      <c r="Y1017" s="54">
        <v>2</v>
      </c>
      <c r="Z1017" s="52">
        <v>2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  <c r="AI1017" s="18">
        <v>0</v>
      </c>
      <c r="AJ1017" s="18">
        <v>0</v>
      </c>
      <c r="AK1017" s="18">
        <v>0</v>
      </c>
      <c r="AL1017" s="18"/>
      <c r="AM1017" s="18">
        <v>0</v>
      </c>
      <c r="AN1017" s="18">
        <v>0</v>
      </c>
      <c r="AO1017" s="18">
        <v>0</v>
      </c>
      <c r="AP1017" s="18">
        <v>0</v>
      </c>
      <c r="AQ1017" s="18">
        <v>0</v>
      </c>
      <c r="AR1017" s="18">
        <v>0</v>
      </c>
      <c r="AS1017" s="18">
        <v>0</v>
      </c>
      <c r="AT1017" s="10">
        <v>0</v>
      </c>
      <c r="AU1017" s="16">
        <v>0</v>
      </c>
      <c r="AV1017" s="56">
        <v>0</v>
      </c>
      <c r="AW1017" s="18">
        <v>0</v>
      </c>
      <c r="AX1017" s="16">
        <v>0</v>
      </c>
      <c r="AY1017" s="18">
        <v>0</v>
      </c>
      <c r="AZ1017" s="18">
        <v>0</v>
      </c>
      <c r="BA1017" s="18">
        <v>0</v>
      </c>
      <c r="BB1017" s="17">
        <f t="shared" si="21"/>
        <v>7</v>
      </c>
      <c r="BD1017" s="18">
        <v>0</v>
      </c>
    </row>
    <row r="1018" spans="1:56" x14ac:dyDescent="0.3">
      <c r="A1018" s="15">
        <v>2009</v>
      </c>
      <c r="B1018" s="17" t="s">
        <v>84</v>
      </c>
      <c r="C1018" s="16">
        <v>1</v>
      </c>
      <c r="D1018" s="81">
        <v>9</v>
      </c>
      <c r="F1018" s="15" t="s">
        <v>70</v>
      </c>
      <c r="G1018" s="18">
        <v>1.5</v>
      </c>
      <c r="H1018" s="18">
        <v>0</v>
      </c>
      <c r="I1018" s="18">
        <v>0</v>
      </c>
      <c r="J1018" s="18">
        <v>0</v>
      </c>
      <c r="K1018" s="54">
        <v>0</v>
      </c>
      <c r="L1018" s="54">
        <v>0</v>
      </c>
      <c r="M1018" s="18">
        <v>0</v>
      </c>
      <c r="N1018" s="18">
        <v>0</v>
      </c>
      <c r="O1018" s="18">
        <v>0</v>
      </c>
      <c r="P1018" s="18">
        <v>0</v>
      </c>
      <c r="Q1018" s="54">
        <v>0</v>
      </c>
      <c r="R1018" s="18">
        <v>0</v>
      </c>
      <c r="S1018" s="54">
        <v>0</v>
      </c>
      <c r="T1018" s="18">
        <v>0</v>
      </c>
      <c r="U1018" s="18">
        <v>0</v>
      </c>
      <c r="V1018" s="18">
        <v>0</v>
      </c>
      <c r="W1018" s="18">
        <v>0</v>
      </c>
      <c r="X1018" s="54">
        <v>0</v>
      </c>
      <c r="Y1018" s="54">
        <v>5</v>
      </c>
      <c r="Z1018" s="52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  <c r="AI1018" s="18">
        <v>0</v>
      </c>
      <c r="AJ1018" s="18">
        <v>0</v>
      </c>
      <c r="AK1018" s="18">
        <v>0</v>
      </c>
      <c r="AL1018" s="18"/>
      <c r="AM1018" s="18">
        <v>0</v>
      </c>
      <c r="AN1018" s="18">
        <v>0</v>
      </c>
      <c r="AO1018" s="18">
        <v>0</v>
      </c>
      <c r="AP1018" s="18">
        <v>0</v>
      </c>
      <c r="AQ1018" s="18">
        <v>0</v>
      </c>
      <c r="AR1018" s="18">
        <v>0</v>
      </c>
      <c r="AS1018" s="18">
        <v>0</v>
      </c>
      <c r="AT1018" s="10">
        <v>0</v>
      </c>
      <c r="AU1018" s="16">
        <v>0</v>
      </c>
      <c r="AV1018" s="56">
        <v>0</v>
      </c>
      <c r="AW1018" s="18">
        <v>0</v>
      </c>
      <c r="AX1018" s="16">
        <v>0</v>
      </c>
      <c r="AY1018" s="18">
        <v>0</v>
      </c>
      <c r="AZ1018" s="18">
        <v>0</v>
      </c>
      <c r="BA1018" s="18">
        <v>0</v>
      </c>
      <c r="BB1018" s="17">
        <f t="shared" si="21"/>
        <v>5</v>
      </c>
      <c r="BD1018" s="18">
        <v>0</v>
      </c>
    </row>
    <row r="1019" spans="1:56" x14ac:dyDescent="0.3">
      <c r="A1019" s="15">
        <v>2009</v>
      </c>
      <c r="B1019" s="17" t="s">
        <v>84</v>
      </c>
      <c r="C1019" s="16">
        <v>1</v>
      </c>
      <c r="D1019" s="81">
        <v>10</v>
      </c>
      <c r="F1019" s="15" t="s">
        <v>70</v>
      </c>
      <c r="G1019" s="18">
        <v>1.5</v>
      </c>
      <c r="H1019" s="18">
        <v>0</v>
      </c>
      <c r="I1019" s="18">
        <v>0</v>
      </c>
      <c r="J1019" s="18">
        <v>0</v>
      </c>
      <c r="K1019" s="54">
        <v>0</v>
      </c>
      <c r="L1019" s="54">
        <v>0</v>
      </c>
      <c r="M1019" s="18">
        <v>0</v>
      </c>
      <c r="N1019" s="18">
        <v>0</v>
      </c>
      <c r="O1019" s="18">
        <v>0</v>
      </c>
      <c r="P1019" s="18">
        <v>0</v>
      </c>
      <c r="Q1019" s="54">
        <v>0</v>
      </c>
      <c r="R1019" s="18">
        <v>0</v>
      </c>
      <c r="S1019" s="54">
        <v>0</v>
      </c>
      <c r="T1019" s="18">
        <v>0</v>
      </c>
      <c r="U1019" s="18">
        <v>0</v>
      </c>
      <c r="V1019" s="18">
        <v>0</v>
      </c>
      <c r="W1019" s="18">
        <v>0</v>
      </c>
      <c r="X1019" s="54">
        <v>0</v>
      </c>
      <c r="Y1019" s="54">
        <v>1</v>
      </c>
      <c r="Z1019" s="52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/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  <c r="AT1019" s="10">
        <v>0</v>
      </c>
      <c r="AU1019" s="16">
        <v>0</v>
      </c>
      <c r="AV1019" s="56">
        <v>0</v>
      </c>
      <c r="AW1019" s="18">
        <v>0</v>
      </c>
      <c r="AX1019" s="16">
        <v>0</v>
      </c>
      <c r="AY1019" s="18">
        <v>0</v>
      </c>
      <c r="AZ1019" s="18">
        <v>0</v>
      </c>
      <c r="BA1019" s="18">
        <v>0</v>
      </c>
      <c r="BB1019" s="17">
        <f t="shared" si="21"/>
        <v>1</v>
      </c>
      <c r="BD1019" s="18">
        <v>0</v>
      </c>
    </row>
    <row r="1020" spans="1:56" x14ac:dyDescent="0.3">
      <c r="A1020" s="15">
        <v>2009</v>
      </c>
      <c r="B1020" s="17" t="s">
        <v>84</v>
      </c>
      <c r="C1020" s="16">
        <v>1</v>
      </c>
      <c r="D1020" s="81">
        <v>11</v>
      </c>
      <c r="F1020" s="15" t="s">
        <v>70</v>
      </c>
      <c r="G1020" s="18">
        <v>1.5</v>
      </c>
      <c r="H1020" s="18">
        <v>0</v>
      </c>
      <c r="I1020" s="18">
        <v>0</v>
      </c>
      <c r="J1020" s="18">
        <v>0</v>
      </c>
      <c r="K1020" s="54">
        <v>0</v>
      </c>
      <c r="L1020" s="54">
        <v>0</v>
      </c>
      <c r="M1020" s="18">
        <v>0</v>
      </c>
      <c r="N1020" s="18">
        <v>0</v>
      </c>
      <c r="O1020" s="18">
        <v>0</v>
      </c>
      <c r="P1020" s="18">
        <v>0</v>
      </c>
      <c r="Q1020" s="54">
        <v>0</v>
      </c>
      <c r="R1020" s="18">
        <v>0</v>
      </c>
      <c r="S1020" s="54">
        <v>0</v>
      </c>
      <c r="T1020" s="18">
        <v>0</v>
      </c>
      <c r="U1020" s="18">
        <v>0</v>
      </c>
      <c r="V1020" s="18">
        <v>0</v>
      </c>
      <c r="W1020" s="18">
        <v>0</v>
      </c>
      <c r="X1020" s="54">
        <v>0</v>
      </c>
      <c r="Y1020" s="54">
        <v>3</v>
      </c>
      <c r="Z1020" s="52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  <c r="AI1020" s="18">
        <v>0</v>
      </c>
      <c r="AJ1020" s="18">
        <v>0</v>
      </c>
      <c r="AK1020" s="18">
        <v>0</v>
      </c>
      <c r="AL1020" s="18"/>
      <c r="AM1020" s="18">
        <v>0</v>
      </c>
      <c r="AN1020" s="18">
        <v>0</v>
      </c>
      <c r="AO1020" s="18">
        <v>0</v>
      </c>
      <c r="AP1020" s="18">
        <v>0</v>
      </c>
      <c r="AQ1020" s="18">
        <v>0</v>
      </c>
      <c r="AR1020" s="18">
        <v>0</v>
      </c>
      <c r="AS1020" s="18">
        <v>0</v>
      </c>
      <c r="AT1020" s="10">
        <v>0</v>
      </c>
      <c r="AU1020" s="16">
        <v>0</v>
      </c>
      <c r="AV1020" s="56">
        <v>0</v>
      </c>
      <c r="AW1020" s="18">
        <v>0</v>
      </c>
      <c r="AX1020" s="16">
        <v>0</v>
      </c>
      <c r="AY1020" s="18">
        <v>0</v>
      </c>
      <c r="AZ1020" s="18">
        <v>0</v>
      </c>
      <c r="BA1020" s="18">
        <v>0</v>
      </c>
      <c r="BB1020" s="17">
        <f t="shared" si="21"/>
        <v>3</v>
      </c>
      <c r="BD1020" s="18">
        <v>0</v>
      </c>
    </row>
    <row r="1021" spans="1:56" x14ac:dyDescent="0.3">
      <c r="A1021" s="15">
        <v>2009</v>
      </c>
      <c r="B1021" s="17" t="s">
        <v>84</v>
      </c>
      <c r="C1021" s="16">
        <v>1</v>
      </c>
      <c r="D1021" s="81">
        <v>12</v>
      </c>
      <c r="F1021" s="15" t="s">
        <v>70</v>
      </c>
      <c r="G1021" s="18">
        <v>1.5</v>
      </c>
      <c r="H1021" s="18">
        <v>0</v>
      </c>
      <c r="I1021" s="18">
        <v>0</v>
      </c>
      <c r="J1021" s="18">
        <v>0</v>
      </c>
      <c r="K1021" s="54">
        <v>0</v>
      </c>
      <c r="L1021" s="54">
        <v>0</v>
      </c>
      <c r="M1021" s="18">
        <v>0</v>
      </c>
      <c r="N1021" s="18">
        <v>0</v>
      </c>
      <c r="O1021" s="18">
        <v>0</v>
      </c>
      <c r="P1021" s="18">
        <v>0</v>
      </c>
      <c r="Q1021" s="54">
        <v>0</v>
      </c>
      <c r="R1021" s="18">
        <v>0</v>
      </c>
      <c r="S1021" s="54">
        <v>0</v>
      </c>
      <c r="T1021" s="18">
        <v>0</v>
      </c>
      <c r="U1021" s="18">
        <v>0</v>
      </c>
      <c r="V1021" s="18">
        <v>1</v>
      </c>
      <c r="W1021" s="18">
        <v>0</v>
      </c>
      <c r="X1021" s="54">
        <v>0</v>
      </c>
      <c r="Y1021" s="54">
        <v>1</v>
      </c>
      <c r="Z1021" s="52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  <c r="AI1021" s="18">
        <v>0</v>
      </c>
      <c r="AJ1021" s="18">
        <v>0</v>
      </c>
      <c r="AK1021" s="18">
        <v>0</v>
      </c>
      <c r="AL1021" s="18"/>
      <c r="AM1021" s="18">
        <v>0</v>
      </c>
      <c r="AN1021" s="18">
        <v>0</v>
      </c>
      <c r="AO1021" s="18">
        <v>0</v>
      </c>
      <c r="AP1021" s="18">
        <v>0</v>
      </c>
      <c r="AQ1021" s="18">
        <v>0</v>
      </c>
      <c r="AR1021" s="18">
        <v>0</v>
      </c>
      <c r="AS1021" s="18">
        <v>0</v>
      </c>
      <c r="AT1021" s="10">
        <v>0</v>
      </c>
      <c r="AU1021" s="16">
        <v>0</v>
      </c>
      <c r="AV1021" s="56">
        <v>0</v>
      </c>
      <c r="AW1021" s="18">
        <v>0</v>
      </c>
      <c r="AX1021" s="16">
        <v>0</v>
      </c>
      <c r="AY1021" s="18">
        <v>0</v>
      </c>
      <c r="AZ1021" s="18">
        <v>0</v>
      </c>
      <c r="BA1021" s="18">
        <v>0</v>
      </c>
      <c r="BB1021" s="17">
        <f t="shared" si="21"/>
        <v>2</v>
      </c>
      <c r="BD1021" s="18">
        <v>0</v>
      </c>
    </row>
    <row r="1022" spans="1:56" x14ac:dyDescent="0.3">
      <c r="A1022" s="15">
        <v>2009</v>
      </c>
      <c r="B1022" s="17" t="s">
        <v>84</v>
      </c>
      <c r="C1022" s="16">
        <v>1</v>
      </c>
      <c r="D1022" s="81">
        <v>13</v>
      </c>
      <c r="F1022" s="15" t="s">
        <v>70</v>
      </c>
      <c r="G1022" s="18">
        <v>1.5</v>
      </c>
      <c r="H1022" s="18">
        <v>0</v>
      </c>
      <c r="I1022" s="18">
        <v>0</v>
      </c>
      <c r="J1022" s="18">
        <v>0</v>
      </c>
      <c r="K1022" s="54">
        <v>0</v>
      </c>
      <c r="L1022" s="54">
        <v>0</v>
      </c>
      <c r="M1022" s="18">
        <v>0</v>
      </c>
      <c r="N1022" s="18">
        <v>0</v>
      </c>
      <c r="O1022" s="18">
        <v>0</v>
      </c>
      <c r="P1022" s="18">
        <v>0</v>
      </c>
      <c r="Q1022" s="54">
        <v>0</v>
      </c>
      <c r="R1022" s="18">
        <v>0</v>
      </c>
      <c r="S1022" s="54">
        <v>0</v>
      </c>
      <c r="T1022" s="18">
        <v>0</v>
      </c>
      <c r="U1022" s="18">
        <v>0</v>
      </c>
      <c r="V1022" s="18">
        <v>1</v>
      </c>
      <c r="W1022" s="18">
        <v>0</v>
      </c>
      <c r="X1022" s="54">
        <v>0</v>
      </c>
      <c r="Y1022" s="54">
        <v>1</v>
      </c>
      <c r="Z1022" s="52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8"/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8">
        <v>0</v>
      </c>
      <c r="AS1022" s="18">
        <v>0</v>
      </c>
      <c r="AT1022" s="10">
        <v>0</v>
      </c>
      <c r="AU1022" s="16">
        <v>0</v>
      </c>
      <c r="AV1022" s="56">
        <v>0</v>
      </c>
      <c r="AW1022" s="18">
        <v>0</v>
      </c>
      <c r="AX1022" s="16">
        <v>0</v>
      </c>
      <c r="AY1022" s="18">
        <v>0</v>
      </c>
      <c r="AZ1022" s="18">
        <v>0</v>
      </c>
      <c r="BA1022" s="18">
        <v>0</v>
      </c>
      <c r="BB1022" s="17">
        <f t="shared" si="21"/>
        <v>2</v>
      </c>
      <c r="BD1022" s="18">
        <v>0</v>
      </c>
    </row>
    <row r="1023" spans="1:56" x14ac:dyDescent="0.3">
      <c r="A1023" s="15">
        <v>2009</v>
      </c>
      <c r="B1023" s="17" t="s">
        <v>84</v>
      </c>
      <c r="C1023" s="16">
        <v>1</v>
      </c>
      <c r="D1023" s="81">
        <v>14</v>
      </c>
      <c r="F1023" s="15" t="s">
        <v>70</v>
      </c>
      <c r="G1023" s="18">
        <v>1.5</v>
      </c>
      <c r="H1023" s="18">
        <v>0</v>
      </c>
      <c r="I1023" s="18">
        <v>0</v>
      </c>
      <c r="J1023" s="18">
        <v>0</v>
      </c>
      <c r="K1023" s="54">
        <v>0</v>
      </c>
      <c r="L1023" s="54">
        <v>0</v>
      </c>
      <c r="M1023" s="18">
        <v>0</v>
      </c>
      <c r="N1023" s="18">
        <v>0</v>
      </c>
      <c r="O1023" s="18">
        <v>0</v>
      </c>
      <c r="P1023" s="18">
        <v>0</v>
      </c>
      <c r="Q1023" s="54">
        <v>0</v>
      </c>
      <c r="R1023" s="18">
        <v>0</v>
      </c>
      <c r="S1023" s="54">
        <v>0</v>
      </c>
      <c r="T1023" s="18">
        <v>0</v>
      </c>
      <c r="U1023" s="18">
        <v>0</v>
      </c>
      <c r="V1023" s="18">
        <v>0</v>
      </c>
      <c r="W1023" s="18">
        <v>0</v>
      </c>
      <c r="X1023" s="54">
        <v>0</v>
      </c>
      <c r="Y1023" s="54">
        <v>0</v>
      </c>
      <c r="Z1023" s="52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  <c r="AI1023" s="18">
        <v>0</v>
      </c>
      <c r="AJ1023" s="18">
        <v>0</v>
      </c>
      <c r="AK1023" s="18">
        <v>0</v>
      </c>
      <c r="AL1023" s="18"/>
      <c r="AM1023" s="18">
        <v>0</v>
      </c>
      <c r="AN1023" s="18">
        <v>0</v>
      </c>
      <c r="AO1023" s="18">
        <v>0</v>
      </c>
      <c r="AP1023" s="18">
        <v>0</v>
      </c>
      <c r="AQ1023" s="18">
        <v>0</v>
      </c>
      <c r="AR1023" s="18">
        <v>0</v>
      </c>
      <c r="AS1023" s="18">
        <v>0</v>
      </c>
      <c r="AT1023" s="10">
        <v>0</v>
      </c>
      <c r="AU1023" s="16">
        <v>0</v>
      </c>
      <c r="AV1023" s="56">
        <v>0</v>
      </c>
      <c r="AW1023" s="18">
        <v>0</v>
      </c>
      <c r="AX1023" s="16">
        <v>0</v>
      </c>
      <c r="AY1023" s="18">
        <v>0</v>
      </c>
      <c r="AZ1023" s="18">
        <v>0</v>
      </c>
      <c r="BA1023" s="18">
        <v>0</v>
      </c>
      <c r="BB1023" s="17">
        <f t="shared" si="21"/>
        <v>0</v>
      </c>
      <c r="BD1023" s="18">
        <v>0</v>
      </c>
    </row>
    <row r="1024" spans="1:56" x14ac:dyDescent="0.3">
      <c r="A1024" s="15">
        <v>2009</v>
      </c>
      <c r="B1024" s="17" t="s">
        <v>84</v>
      </c>
      <c r="C1024" s="16">
        <v>1</v>
      </c>
      <c r="D1024" s="81">
        <v>15</v>
      </c>
      <c r="F1024" s="15" t="s">
        <v>70</v>
      </c>
      <c r="G1024" s="18">
        <v>1.5</v>
      </c>
      <c r="H1024" s="18">
        <v>0</v>
      </c>
      <c r="I1024" s="18">
        <v>0</v>
      </c>
      <c r="J1024" s="18">
        <v>0</v>
      </c>
      <c r="K1024" s="54">
        <v>0</v>
      </c>
      <c r="L1024" s="54">
        <v>0</v>
      </c>
      <c r="M1024" s="18">
        <v>0</v>
      </c>
      <c r="N1024" s="18">
        <v>0</v>
      </c>
      <c r="O1024" s="18">
        <v>0</v>
      </c>
      <c r="P1024" s="18">
        <v>0</v>
      </c>
      <c r="Q1024" s="54">
        <v>0</v>
      </c>
      <c r="R1024" s="18">
        <v>0</v>
      </c>
      <c r="S1024" s="54">
        <v>0</v>
      </c>
      <c r="T1024" s="18">
        <v>1</v>
      </c>
      <c r="U1024" s="18">
        <v>0</v>
      </c>
      <c r="V1024" s="18">
        <v>2</v>
      </c>
      <c r="W1024" s="18">
        <v>0</v>
      </c>
      <c r="X1024" s="54">
        <v>0</v>
      </c>
      <c r="Y1024" s="54">
        <v>6</v>
      </c>
      <c r="Z1024" s="52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  <c r="AI1024" s="18">
        <v>0</v>
      </c>
      <c r="AJ1024" s="18">
        <v>0</v>
      </c>
      <c r="AK1024" s="18">
        <v>0</v>
      </c>
      <c r="AL1024" s="18"/>
      <c r="AM1024" s="18">
        <v>0</v>
      </c>
      <c r="AN1024" s="18">
        <v>0</v>
      </c>
      <c r="AO1024" s="18">
        <v>0</v>
      </c>
      <c r="AP1024" s="18">
        <v>0</v>
      </c>
      <c r="AQ1024" s="18">
        <v>0</v>
      </c>
      <c r="AR1024" s="18">
        <v>0</v>
      </c>
      <c r="AS1024" s="18">
        <v>0</v>
      </c>
      <c r="AT1024" s="10">
        <v>0</v>
      </c>
      <c r="AU1024" s="16">
        <v>0</v>
      </c>
      <c r="AV1024" s="56">
        <v>0</v>
      </c>
      <c r="AW1024" s="18">
        <v>0</v>
      </c>
      <c r="AX1024" s="16">
        <v>0</v>
      </c>
      <c r="AY1024" s="18">
        <v>0</v>
      </c>
      <c r="AZ1024" s="18">
        <v>0</v>
      </c>
      <c r="BA1024" s="18">
        <v>0</v>
      </c>
      <c r="BB1024" s="17">
        <f t="shared" si="21"/>
        <v>9</v>
      </c>
      <c r="BD1024" s="18">
        <v>0</v>
      </c>
    </row>
    <row r="1025" spans="1:56" x14ac:dyDescent="0.3">
      <c r="A1025" s="15">
        <v>2009</v>
      </c>
      <c r="B1025" s="17" t="s">
        <v>84</v>
      </c>
      <c r="C1025" s="16">
        <v>1</v>
      </c>
      <c r="D1025" s="81">
        <v>16</v>
      </c>
      <c r="F1025" s="15" t="s">
        <v>70</v>
      </c>
      <c r="G1025" s="18">
        <v>1.5</v>
      </c>
      <c r="H1025" s="18">
        <v>0</v>
      </c>
      <c r="I1025" s="18">
        <v>0</v>
      </c>
      <c r="J1025" s="18">
        <v>0</v>
      </c>
      <c r="K1025" s="54">
        <v>0</v>
      </c>
      <c r="L1025" s="54">
        <v>0</v>
      </c>
      <c r="M1025" s="18">
        <v>0</v>
      </c>
      <c r="N1025" s="18">
        <v>0</v>
      </c>
      <c r="O1025" s="18">
        <v>0</v>
      </c>
      <c r="P1025" s="18">
        <v>0</v>
      </c>
      <c r="Q1025" s="54">
        <v>0</v>
      </c>
      <c r="R1025" s="18">
        <v>0</v>
      </c>
      <c r="S1025" s="54">
        <v>0</v>
      </c>
      <c r="T1025" s="18">
        <v>0</v>
      </c>
      <c r="U1025" s="18">
        <v>0</v>
      </c>
      <c r="V1025" s="18">
        <v>0</v>
      </c>
      <c r="W1025" s="18">
        <v>0</v>
      </c>
      <c r="X1025" s="54">
        <v>0</v>
      </c>
      <c r="Y1025" s="54">
        <v>1</v>
      </c>
      <c r="Z1025" s="52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  <c r="AI1025" s="18">
        <v>0</v>
      </c>
      <c r="AJ1025" s="18">
        <v>0</v>
      </c>
      <c r="AK1025" s="18">
        <v>0</v>
      </c>
      <c r="AL1025" s="18"/>
      <c r="AM1025" s="18">
        <v>0</v>
      </c>
      <c r="AN1025" s="18">
        <v>0</v>
      </c>
      <c r="AO1025" s="18">
        <v>0</v>
      </c>
      <c r="AP1025" s="18">
        <v>0</v>
      </c>
      <c r="AQ1025" s="18">
        <v>0</v>
      </c>
      <c r="AR1025" s="18">
        <v>0</v>
      </c>
      <c r="AS1025" s="18">
        <v>0</v>
      </c>
      <c r="AT1025" s="10">
        <v>0</v>
      </c>
      <c r="AU1025" s="16">
        <v>0</v>
      </c>
      <c r="AV1025" s="56">
        <v>0</v>
      </c>
      <c r="AW1025" s="18">
        <v>0</v>
      </c>
      <c r="AX1025" s="16">
        <v>0</v>
      </c>
      <c r="AY1025" s="18">
        <v>0</v>
      </c>
      <c r="AZ1025" s="18">
        <v>0</v>
      </c>
      <c r="BA1025" s="18">
        <v>0</v>
      </c>
      <c r="BB1025" s="17">
        <f t="shared" si="21"/>
        <v>1</v>
      </c>
      <c r="BD1025" s="18">
        <v>0</v>
      </c>
    </row>
    <row r="1026" spans="1:56" x14ac:dyDescent="0.3">
      <c r="A1026" s="15">
        <v>2009</v>
      </c>
      <c r="B1026" s="17" t="s">
        <v>84</v>
      </c>
      <c r="C1026" s="16">
        <v>1</v>
      </c>
      <c r="D1026" s="81">
        <v>17</v>
      </c>
      <c r="F1026" s="15" t="s">
        <v>70</v>
      </c>
      <c r="G1026" s="18">
        <v>1.5</v>
      </c>
      <c r="H1026" s="18">
        <v>0</v>
      </c>
      <c r="I1026" s="18">
        <v>0</v>
      </c>
      <c r="J1026" s="18">
        <v>0</v>
      </c>
      <c r="K1026" s="54">
        <v>0</v>
      </c>
      <c r="L1026" s="54">
        <v>0</v>
      </c>
      <c r="M1026" s="18">
        <v>0</v>
      </c>
      <c r="N1026" s="18">
        <v>0</v>
      </c>
      <c r="O1026" s="18">
        <v>0</v>
      </c>
      <c r="P1026" s="18">
        <v>0</v>
      </c>
      <c r="Q1026" s="54">
        <v>0</v>
      </c>
      <c r="R1026" s="18">
        <v>0</v>
      </c>
      <c r="S1026" s="54">
        <v>0</v>
      </c>
      <c r="T1026" s="18">
        <v>0</v>
      </c>
      <c r="U1026" s="18">
        <v>0</v>
      </c>
      <c r="V1026" s="18">
        <v>0</v>
      </c>
      <c r="W1026" s="18">
        <v>0</v>
      </c>
      <c r="X1026" s="54">
        <v>0</v>
      </c>
      <c r="Y1026" s="54">
        <v>0</v>
      </c>
      <c r="Z1026" s="52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  <c r="AI1026" s="18">
        <v>0</v>
      </c>
      <c r="AJ1026" s="18">
        <v>0</v>
      </c>
      <c r="AK1026" s="18">
        <v>0</v>
      </c>
      <c r="AL1026" s="18"/>
      <c r="AM1026" s="18">
        <v>0</v>
      </c>
      <c r="AN1026" s="18">
        <v>0</v>
      </c>
      <c r="AO1026" s="18">
        <v>0</v>
      </c>
      <c r="AP1026" s="18">
        <v>0</v>
      </c>
      <c r="AQ1026" s="18">
        <v>0</v>
      </c>
      <c r="AR1026" s="18">
        <v>0</v>
      </c>
      <c r="AS1026" s="18">
        <v>0</v>
      </c>
      <c r="AT1026" s="10">
        <v>0</v>
      </c>
      <c r="AU1026" s="16">
        <v>0</v>
      </c>
      <c r="AV1026" s="56">
        <v>0</v>
      </c>
      <c r="AW1026" s="18">
        <v>0</v>
      </c>
      <c r="AX1026" s="16">
        <v>0</v>
      </c>
      <c r="AY1026" s="18">
        <v>0</v>
      </c>
      <c r="AZ1026" s="18">
        <v>0</v>
      </c>
      <c r="BA1026" s="18">
        <v>0</v>
      </c>
      <c r="BB1026" s="17">
        <f t="shared" si="21"/>
        <v>0</v>
      </c>
      <c r="BD1026" s="18">
        <v>0</v>
      </c>
    </row>
    <row r="1027" spans="1:56" x14ac:dyDescent="0.3">
      <c r="A1027" s="15">
        <v>2009</v>
      </c>
      <c r="B1027" s="17" t="s">
        <v>84</v>
      </c>
      <c r="C1027" s="16">
        <v>1</v>
      </c>
      <c r="D1027" s="81">
        <v>18</v>
      </c>
      <c r="F1027" s="15" t="s">
        <v>70</v>
      </c>
      <c r="G1027" s="18">
        <v>1.5</v>
      </c>
      <c r="H1027" s="18">
        <v>0</v>
      </c>
      <c r="I1027" s="18">
        <v>0</v>
      </c>
      <c r="J1027" s="18">
        <v>0</v>
      </c>
      <c r="K1027" s="54">
        <v>0</v>
      </c>
      <c r="L1027" s="54">
        <v>0</v>
      </c>
      <c r="M1027" s="18">
        <v>0</v>
      </c>
      <c r="N1027" s="18">
        <v>0</v>
      </c>
      <c r="O1027" s="18">
        <v>0</v>
      </c>
      <c r="P1027" s="18">
        <v>0</v>
      </c>
      <c r="Q1027" s="54">
        <v>0</v>
      </c>
      <c r="R1027" s="18">
        <v>0</v>
      </c>
      <c r="S1027" s="54">
        <v>0</v>
      </c>
      <c r="T1027" s="18">
        <v>0</v>
      </c>
      <c r="U1027" s="18">
        <v>0</v>
      </c>
      <c r="V1027" s="18">
        <v>1</v>
      </c>
      <c r="W1027" s="18">
        <v>0</v>
      </c>
      <c r="X1027" s="54">
        <v>0</v>
      </c>
      <c r="Y1027" s="54">
        <v>1</v>
      </c>
      <c r="Z1027" s="52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  <c r="AI1027" s="18">
        <v>0</v>
      </c>
      <c r="AJ1027" s="18">
        <v>0</v>
      </c>
      <c r="AK1027" s="18">
        <v>0</v>
      </c>
      <c r="AL1027" s="18"/>
      <c r="AM1027" s="18">
        <v>0</v>
      </c>
      <c r="AN1027" s="18">
        <v>0</v>
      </c>
      <c r="AO1027" s="18">
        <v>0</v>
      </c>
      <c r="AP1027" s="18">
        <v>0</v>
      </c>
      <c r="AQ1027" s="18">
        <v>0</v>
      </c>
      <c r="AR1027" s="18">
        <v>0</v>
      </c>
      <c r="AS1027" s="18">
        <v>0</v>
      </c>
      <c r="AT1027" s="10">
        <v>0</v>
      </c>
      <c r="AU1027" s="16">
        <v>0</v>
      </c>
      <c r="AV1027" s="56">
        <v>0</v>
      </c>
      <c r="AW1027" s="18">
        <v>0</v>
      </c>
      <c r="AX1027" s="16">
        <v>0</v>
      </c>
      <c r="AY1027" s="18">
        <v>0</v>
      </c>
      <c r="AZ1027" s="18">
        <v>0</v>
      </c>
      <c r="BA1027" s="18">
        <v>0</v>
      </c>
      <c r="BB1027" s="17">
        <f t="shared" si="21"/>
        <v>2</v>
      </c>
      <c r="BD1027" s="18">
        <v>0</v>
      </c>
    </row>
    <row r="1028" spans="1:56" x14ac:dyDescent="0.3">
      <c r="A1028" s="15">
        <v>2009</v>
      </c>
      <c r="B1028" s="17" t="s">
        <v>84</v>
      </c>
      <c r="C1028" s="16">
        <v>1</v>
      </c>
      <c r="D1028" s="81">
        <v>19</v>
      </c>
      <c r="F1028" s="15" t="s">
        <v>70</v>
      </c>
      <c r="G1028" s="18">
        <v>1.5</v>
      </c>
      <c r="H1028" s="18">
        <v>0</v>
      </c>
      <c r="I1028" s="18">
        <v>0</v>
      </c>
      <c r="J1028" s="18">
        <v>0</v>
      </c>
      <c r="K1028" s="54">
        <v>0</v>
      </c>
      <c r="L1028" s="54">
        <v>0</v>
      </c>
      <c r="M1028" s="18">
        <v>0</v>
      </c>
      <c r="N1028" s="18">
        <v>0</v>
      </c>
      <c r="O1028" s="18">
        <v>0</v>
      </c>
      <c r="P1028" s="18">
        <v>0</v>
      </c>
      <c r="Q1028" s="54">
        <v>0</v>
      </c>
      <c r="R1028" s="18">
        <v>0</v>
      </c>
      <c r="S1028" s="54">
        <v>0</v>
      </c>
      <c r="T1028" s="18">
        <v>2</v>
      </c>
      <c r="U1028" s="18">
        <v>0</v>
      </c>
      <c r="V1028" s="18">
        <v>1</v>
      </c>
      <c r="W1028" s="18">
        <v>0</v>
      </c>
      <c r="X1028" s="54">
        <v>0</v>
      </c>
      <c r="Y1028" s="54">
        <v>2</v>
      </c>
      <c r="Z1028" s="52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8"/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  <c r="AS1028" s="18">
        <v>0</v>
      </c>
      <c r="AT1028" s="10">
        <v>0</v>
      </c>
      <c r="AU1028" s="16">
        <v>0</v>
      </c>
      <c r="AV1028" s="56">
        <v>0</v>
      </c>
      <c r="AW1028" s="18">
        <v>0</v>
      </c>
      <c r="AX1028" s="16">
        <v>0</v>
      </c>
      <c r="AY1028" s="18">
        <v>0</v>
      </c>
      <c r="AZ1028" s="18">
        <v>0</v>
      </c>
      <c r="BA1028" s="18">
        <v>0</v>
      </c>
      <c r="BB1028" s="17">
        <f t="shared" si="21"/>
        <v>5</v>
      </c>
      <c r="BD1028" s="18">
        <v>0</v>
      </c>
    </row>
    <row r="1029" spans="1:56" s="120" customFormat="1" x14ac:dyDescent="0.3">
      <c r="A1029" s="142">
        <v>2009</v>
      </c>
      <c r="B1029" s="146" t="s">
        <v>85</v>
      </c>
      <c r="C1029" s="143">
        <v>1</v>
      </c>
      <c r="D1029" s="147">
        <v>1</v>
      </c>
      <c r="F1029" s="142" t="s">
        <v>70</v>
      </c>
      <c r="G1029" s="145">
        <v>1.8</v>
      </c>
      <c r="H1029" s="145">
        <v>0</v>
      </c>
      <c r="I1029" s="145">
        <v>0</v>
      </c>
      <c r="J1029" s="145">
        <v>0</v>
      </c>
      <c r="K1029" s="145">
        <v>0</v>
      </c>
      <c r="L1029" s="145">
        <v>0</v>
      </c>
      <c r="M1029" s="145">
        <v>0</v>
      </c>
      <c r="N1029" s="145">
        <v>0</v>
      </c>
      <c r="O1029" s="145">
        <v>0</v>
      </c>
      <c r="P1029" s="145">
        <v>0</v>
      </c>
      <c r="Q1029" s="145">
        <v>0</v>
      </c>
      <c r="R1029" s="145">
        <v>0</v>
      </c>
      <c r="S1029" s="145">
        <v>0</v>
      </c>
      <c r="T1029" s="145">
        <v>0</v>
      </c>
      <c r="U1029" s="145">
        <v>0</v>
      </c>
      <c r="V1029" s="145">
        <v>0</v>
      </c>
      <c r="W1029" s="145">
        <v>0</v>
      </c>
      <c r="X1029" s="145">
        <v>0</v>
      </c>
      <c r="Y1029" s="145">
        <v>1</v>
      </c>
      <c r="Z1029" s="135">
        <v>0</v>
      </c>
      <c r="AA1029" s="145">
        <v>0</v>
      </c>
      <c r="AB1029" s="145">
        <v>0</v>
      </c>
      <c r="AC1029" s="145">
        <v>0</v>
      </c>
      <c r="AD1029" s="145">
        <v>0</v>
      </c>
      <c r="AE1029" s="145">
        <v>0</v>
      </c>
      <c r="AF1029" s="145">
        <v>0</v>
      </c>
      <c r="AG1029" s="145">
        <v>0</v>
      </c>
      <c r="AH1029" s="145">
        <v>0</v>
      </c>
      <c r="AI1029" s="145">
        <v>0</v>
      </c>
      <c r="AJ1029" s="145">
        <v>0</v>
      </c>
      <c r="AK1029" s="145">
        <v>0</v>
      </c>
      <c r="AL1029" s="145"/>
      <c r="AM1029" s="145">
        <v>0</v>
      </c>
      <c r="AN1029" s="145">
        <v>0</v>
      </c>
      <c r="AO1029" s="145">
        <v>0</v>
      </c>
      <c r="AP1029" s="145">
        <v>0</v>
      </c>
      <c r="AQ1029" s="145">
        <v>0</v>
      </c>
      <c r="AR1029" s="145">
        <v>0</v>
      </c>
      <c r="AS1029" s="145">
        <v>0</v>
      </c>
      <c r="AT1029" s="10">
        <v>0</v>
      </c>
      <c r="AU1029" s="143">
        <v>0</v>
      </c>
      <c r="AV1029" s="143">
        <v>0</v>
      </c>
      <c r="AW1029" s="145">
        <v>0</v>
      </c>
      <c r="AX1029" s="143">
        <v>0</v>
      </c>
      <c r="AY1029" s="145">
        <v>0</v>
      </c>
      <c r="AZ1029" s="145">
        <v>0</v>
      </c>
      <c r="BA1029" s="145">
        <v>0</v>
      </c>
      <c r="BB1029" s="146">
        <f t="shared" si="21"/>
        <v>1</v>
      </c>
      <c r="BD1029" s="145">
        <v>0</v>
      </c>
    </row>
    <row r="1030" spans="1:56" x14ac:dyDescent="0.3">
      <c r="A1030" s="15">
        <v>2009</v>
      </c>
      <c r="B1030" s="17" t="s">
        <v>85</v>
      </c>
      <c r="C1030" s="16">
        <v>1</v>
      </c>
      <c r="D1030" s="81">
        <v>2</v>
      </c>
      <c r="F1030" s="15" t="s">
        <v>70</v>
      </c>
      <c r="G1030" s="18">
        <v>1.8</v>
      </c>
      <c r="H1030" s="18">
        <v>0</v>
      </c>
      <c r="I1030" s="18">
        <v>0</v>
      </c>
      <c r="J1030" s="18">
        <v>0</v>
      </c>
      <c r="K1030" s="54">
        <v>0</v>
      </c>
      <c r="L1030" s="54">
        <v>0</v>
      </c>
      <c r="M1030" s="18">
        <v>0</v>
      </c>
      <c r="N1030" s="18">
        <v>0</v>
      </c>
      <c r="O1030" s="18">
        <v>0</v>
      </c>
      <c r="P1030" s="18">
        <v>0</v>
      </c>
      <c r="Q1030" s="54">
        <v>0</v>
      </c>
      <c r="R1030" s="18">
        <v>0</v>
      </c>
      <c r="S1030" s="54">
        <v>0</v>
      </c>
      <c r="T1030" s="18">
        <v>0</v>
      </c>
      <c r="U1030" s="18">
        <v>0</v>
      </c>
      <c r="V1030" s="18">
        <v>1</v>
      </c>
      <c r="W1030" s="18">
        <v>0</v>
      </c>
      <c r="X1030" s="54">
        <v>0</v>
      </c>
      <c r="Y1030" s="54">
        <v>0</v>
      </c>
      <c r="Z1030" s="52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  <c r="AI1030" s="18">
        <v>0</v>
      </c>
      <c r="AJ1030" s="18">
        <v>0</v>
      </c>
      <c r="AK1030" s="18">
        <v>0</v>
      </c>
      <c r="AL1030" s="18"/>
      <c r="AM1030" s="18">
        <v>0</v>
      </c>
      <c r="AN1030" s="18">
        <v>0</v>
      </c>
      <c r="AO1030" s="18">
        <v>0</v>
      </c>
      <c r="AP1030" s="18">
        <v>0</v>
      </c>
      <c r="AQ1030" s="18">
        <v>0</v>
      </c>
      <c r="AR1030" s="18">
        <v>0</v>
      </c>
      <c r="AS1030" s="18">
        <v>0</v>
      </c>
      <c r="AT1030" s="10">
        <v>0</v>
      </c>
      <c r="AU1030" s="16">
        <v>0</v>
      </c>
      <c r="AV1030" s="56">
        <v>0</v>
      </c>
      <c r="AW1030" s="18">
        <v>0</v>
      </c>
      <c r="AX1030" s="16">
        <v>0</v>
      </c>
      <c r="AY1030" s="18">
        <v>0</v>
      </c>
      <c r="AZ1030" s="18">
        <v>0</v>
      </c>
      <c r="BA1030" s="18">
        <v>0</v>
      </c>
      <c r="BB1030" s="17">
        <f t="shared" si="21"/>
        <v>1</v>
      </c>
      <c r="BD1030" s="18">
        <v>0</v>
      </c>
    </row>
    <row r="1031" spans="1:56" x14ac:dyDescent="0.3">
      <c r="A1031" s="15">
        <v>2009</v>
      </c>
      <c r="B1031" s="17" t="s">
        <v>85</v>
      </c>
      <c r="C1031" s="16">
        <v>1</v>
      </c>
      <c r="D1031" s="81">
        <v>3</v>
      </c>
      <c r="F1031" s="15" t="s">
        <v>70</v>
      </c>
      <c r="G1031" s="18">
        <v>1.8</v>
      </c>
      <c r="H1031" s="18">
        <v>0</v>
      </c>
      <c r="I1031" s="18">
        <v>0</v>
      </c>
      <c r="J1031" s="18">
        <v>0</v>
      </c>
      <c r="K1031" s="54">
        <v>0</v>
      </c>
      <c r="L1031" s="54">
        <v>0</v>
      </c>
      <c r="M1031" s="18">
        <v>0</v>
      </c>
      <c r="N1031" s="18">
        <v>0</v>
      </c>
      <c r="O1031" s="18">
        <v>0</v>
      </c>
      <c r="P1031" s="18">
        <v>0</v>
      </c>
      <c r="Q1031" s="54">
        <v>0</v>
      </c>
      <c r="R1031" s="18">
        <v>0</v>
      </c>
      <c r="S1031" s="54">
        <v>0</v>
      </c>
      <c r="T1031" s="18">
        <v>1</v>
      </c>
      <c r="U1031" s="18">
        <v>0</v>
      </c>
      <c r="V1031" s="18">
        <v>0</v>
      </c>
      <c r="W1031" s="18">
        <v>0</v>
      </c>
      <c r="X1031" s="54">
        <v>0</v>
      </c>
      <c r="Y1031" s="54">
        <v>1</v>
      </c>
      <c r="Z1031" s="52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  <c r="AI1031" s="18">
        <v>0</v>
      </c>
      <c r="AJ1031" s="18">
        <v>0</v>
      </c>
      <c r="AK1031" s="18">
        <v>0</v>
      </c>
      <c r="AL1031" s="18"/>
      <c r="AM1031" s="18">
        <v>0</v>
      </c>
      <c r="AN1031" s="18">
        <v>0</v>
      </c>
      <c r="AO1031" s="18">
        <v>0</v>
      </c>
      <c r="AP1031" s="18">
        <v>0</v>
      </c>
      <c r="AQ1031" s="18">
        <v>0</v>
      </c>
      <c r="AR1031" s="18">
        <v>0</v>
      </c>
      <c r="AS1031" s="18">
        <v>0</v>
      </c>
      <c r="AT1031" s="10">
        <v>0</v>
      </c>
      <c r="AU1031" s="16">
        <v>0</v>
      </c>
      <c r="AV1031" s="56">
        <v>0</v>
      </c>
      <c r="AW1031" s="18">
        <v>0</v>
      </c>
      <c r="AX1031" s="16">
        <v>0</v>
      </c>
      <c r="AY1031" s="18">
        <v>0</v>
      </c>
      <c r="AZ1031" s="18">
        <v>0</v>
      </c>
      <c r="BA1031" s="18">
        <v>0</v>
      </c>
      <c r="BB1031" s="17">
        <f t="shared" si="21"/>
        <v>2</v>
      </c>
      <c r="BD1031" s="18">
        <v>0</v>
      </c>
    </row>
    <row r="1032" spans="1:56" x14ac:dyDescent="0.3">
      <c r="A1032" s="15">
        <v>2009</v>
      </c>
      <c r="B1032" s="17" t="s">
        <v>85</v>
      </c>
      <c r="C1032" s="16">
        <v>1</v>
      </c>
      <c r="D1032" s="81">
        <v>4</v>
      </c>
      <c r="F1032" s="15" t="s">
        <v>70</v>
      </c>
      <c r="G1032" s="18">
        <v>1.8</v>
      </c>
      <c r="H1032" s="18">
        <v>0</v>
      </c>
      <c r="I1032" s="18">
        <v>0</v>
      </c>
      <c r="J1032" s="18">
        <v>0</v>
      </c>
      <c r="K1032" s="54">
        <v>0</v>
      </c>
      <c r="L1032" s="54">
        <v>0</v>
      </c>
      <c r="M1032" s="18">
        <v>0</v>
      </c>
      <c r="N1032" s="18">
        <v>0</v>
      </c>
      <c r="O1032" s="18">
        <v>0</v>
      </c>
      <c r="P1032" s="18">
        <v>0</v>
      </c>
      <c r="Q1032" s="54">
        <v>0</v>
      </c>
      <c r="R1032" s="18">
        <v>0</v>
      </c>
      <c r="S1032" s="54">
        <v>0</v>
      </c>
      <c r="T1032" s="18">
        <v>0</v>
      </c>
      <c r="U1032" s="18">
        <v>0</v>
      </c>
      <c r="V1032" s="18">
        <v>0</v>
      </c>
      <c r="W1032" s="18">
        <v>0</v>
      </c>
      <c r="X1032" s="54">
        <v>0</v>
      </c>
      <c r="Y1032" s="54">
        <v>2</v>
      </c>
      <c r="Z1032" s="52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  <c r="AI1032" s="18">
        <v>0</v>
      </c>
      <c r="AJ1032" s="18">
        <v>0</v>
      </c>
      <c r="AK1032" s="18">
        <v>0</v>
      </c>
      <c r="AL1032" s="18"/>
      <c r="AM1032" s="18">
        <v>0</v>
      </c>
      <c r="AN1032" s="18">
        <v>0</v>
      </c>
      <c r="AO1032" s="18">
        <v>0</v>
      </c>
      <c r="AP1032" s="18">
        <v>0</v>
      </c>
      <c r="AQ1032" s="18">
        <v>0</v>
      </c>
      <c r="AR1032" s="18">
        <v>0</v>
      </c>
      <c r="AS1032" s="18">
        <v>0</v>
      </c>
      <c r="AT1032" s="10">
        <v>0</v>
      </c>
      <c r="AU1032" s="16">
        <v>0</v>
      </c>
      <c r="AV1032" s="56">
        <v>0</v>
      </c>
      <c r="AW1032" s="18">
        <v>0</v>
      </c>
      <c r="AX1032" s="16">
        <v>0</v>
      </c>
      <c r="AY1032" s="18">
        <v>0</v>
      </c>
      <c r="AZ1032" s="18">
        <v>0</v>
      </c>
      <c r="BA1032" s="18">
        <v>0</v>
      </c>
      <c r="BB1032" s="17">
        <f t="shared" si="21"/>
        <v>2</v>
      </c>
      <c r="BD1032" s="18">
        <v>0</v>
      </c>
    </row>
    <row r="1033" spans="1:56" x14ac:dyDescent="0.3">
      <c r="A1033" s="15">
        <v>2009</v>
      </c>
      <c r="B1033" s="17" t="s">
        <v>85</v>
      </c>
      <c r="C1033" s="16">
        <v>1</v>
      </c>
      <c r="D1033" s="81">
        <v>5</v>
      </c>
      <c r="F1033" s="15" t="s">
        <v>70</v>
      </c>
      <c r="G1033" s="18">
        <v>1.8</v>
      </c>
      <c r="H1033" s="18">
        <v>0</v>
      </c>
      <c r="I1033" s="18">
        <v>0</v>
      </c>
      <c r="J1033" s="18">
        <v>0</v>
      </c>
      <c r="K1033" s="54">
        <v>0</v>
      </c>
      <c r="L1033" s="54">
        <v>0</v>
      </c>
      <c r="M1033" s="18">
        <v>0</v>
      </c>
      <c r="N1033" s="18">
        <v>1</v>
      </c>
      <c r="O1033" s="18">
        <v>0</v>
      </c>
      <c r="P1033" s="18">
        <v>0</v>
      </c>
      <c r="Q1033" s="54">
        <v>0</v>
      </c>
      <c r="R1033" s="18">
        <v>0</v>
      </c>
      <c r="S1033" s="54">
        <v>0</v>
      </c>
      <c r="T1033" s="18">
        <v>0</v>
      </c>
      <c r="U1033" s="18">
        <v>0</v>
      </c>
      <c r="V1033" s="18">
        <v>0</v>
      </c>
      <c r="W1033" s="18">
        <v>0</v>
      </c>
      <c r="X1033" s="54">
        <v>0</v>
      </c>
      <c r="Y1033" s="54">
        <v>0</v>
      </c>
      <c r="Z1033" s="52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  <c r="AI1033" s="18">
        <v>0</v>
      </c>
      <c r="AJ1033" s="18">
        <v>0</v>
      </c>
      <c r="AK1033" s="18">
        <v>0</v>
      </c>
      <c r="AL1033" s="18"/>
      <c r="AM1033" s="18">
        <v>0</v>
      </c>
      <c r="AN1033" s="18">
        <v>0</v>
      </c>
      <c r="AO1033" s="18">
        <v>0</v>
      </c>
      <c r="AP1033" s="18">
        <v>0</v>
      </c>
      <c r="AQ1033" s="18">
        <v>0</v>
      </c>
      <c r="AR1033" s="18">
        <v>0</v>
      </c>
      <c r="AS1033" s="18">
        <v>0</v>
      </c>
      <c r="AT1033" s="10">
        <v>0</v>
      </c>
      <c r="AU1033" s="16">
        <v>0</v>
      </c>
      <c r="AV1033" s="56">
        <v>0</v>
      </c>
      <c r="AW1033" s="18">
        <v>0</v>
      </c>
      <c r="AX1033" s="16">
        <v>0</v>
      </c>
      <c r="AY1033" s="18">
        <v>0</v>
      </c>
      <c r="AZ1033" s="18">
        <v>0</v>
      </c>
      <c r="BA1033" s="18">
        <v>0</v>
      </c>
      <c r="BB1033" s="17">
        <f t="shared" si="21"/>
        <v>1</v>
      </c>
      <c r="BD1033" s="18">
        <v>0</v>
      </c>
    </row>
    <row r="1034" spans="1:56" x14ac:dyDescent="0.3">
      <c r="A1034" s="15">
        <v>2009</v>
      </c>
      <c r="B1034" s="17" t="s">
        <v>85</v>
      </c>
      <c r="C1034" s="16">
        <v>1</v>
      </c>
      <c r="D1034" s="81">
        <v>6</v>
      </c>
      <c r="F1034" s="15" t="s">
        <v>70</v>
      </c>
      <c r="G1034" s="18">
        <v>1.8</v>
      </c>
      <c r="H1034" s="18">
        <v>0</v>
      </c>
      <c r="I1034" s="18">
        <v>0</v>
      </c>
      <c r="J1034" s="18">
        <v>0</v>
      </c>
      <c r="K1034" s="54">
        <v>0</v>
      </c>
      <c r="L1034" s="54">
        <v>0</v>
      </c>
      <c r="M1034" s="18">
        <v>0</v>
      </c>
      <c r="N1034" s="18">
        <v>0</v>
      </c>
      <c r="O1034" s="18">
        <v>0</v>
      </c>
      <c r="P1034" s="18">
        <v>0</v>
      </c>
      <c r="Q1034" s="54">
        <v>0</v>
      </c>
      <c r="R1034" s="18">
        <v>0</v>
      </c>
      <c r="S1034" s="54">
        <v>0</v>
      </c>
      <c r="T1034" s="18">
        <v>0</v>
      </c>
      <c r="U1034" s="18">
        <v>0</v>
      </c>
      <c r="V1034" s="18">
        <v>0</v>
      </c>
      <c r="W1034" s="18">
        <v>0</v>
      </c>
      <c r="X1034" s="54">
        <v>0</v>
      </c>
      <c r="Y1034" s="54">
        <v>1</v>
      </c>
      <c r="Z1034" s="52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  <c r="AI1034" s="18">
        <v>0</v>
      </c>
      <c r="AJ1034" s="18">
        <v>0</v>
      </c>
      <c r="AK1034" s="18">
        <v>0</v>
      </c>
      <c r="AL1034" s="18"/>
      <c r="AM1034" s="18">
        <v>0</v>
      </c>
      <c r="AN1034" s="18">
        <v>0</v>
      </c>
      <c r="AO1034" s="18">
        <v>0</v>
      </c>
      <c r="AP1034" s="18">
        <v>0</v>
      </c>
      <c r="AQ1034" s="18">
        <v>0</v>
      </c>
      <c r="AR1034" s="18">
        <v>0</v>
      </c>
      <c r="AS1034" s="18">
        <v>0</v>
      </c>
      <c r="AT1034" s="10">
        <v>0</v>
      </c>
      <c r="AU1034" s="16">
        <v>0</v>
      </c>
      <c r="AV1034" s="56">
        <v>0</v>
      </c>
      <c r="AW1034" s="18">
        <v>0</v>
      </c>
      <c r="AX1034" s="16">
        <v>0</v>
      </c>
      <c r="AY1034" s="18">
        <v>0</v>
      </c>
      <c r="AZ1034" s="18">
        <v>0</v>
      </c>
      <c r="BA1034" s="18">
        <v>0</v>
      </c>
      <c r="BB1034" s="17">
        <f t="shared" si="21"/>
        <v>1</v>
      </c>
      <c r="BD1034" s="18">
        <v>0</v>
      </c>
    </row>
    <row r="1035" spans="1:56" x14ac:dyDescent="0.3">
      <c r="A1035" s="15">
        <v>2009</v>
      </c>
      <c r="B1035" s="17" t="s">
        <v>85</v>
      </c>
      <c r="C1035" s="16">
        <v>1</v>
      </c>
      <c r="D1035" s="81">
        <v>7</v>
      </c>
      <c r="F1035" s="15" t="s">
        <v>70</v>
      </c>
      <c r="G1035" s="18">
        <v>1.8</v>
      </c>
      <c r="H1035" s="18">
        <v>0</v>
      </c>
      <c r="I1035" s="18">
        <v>0</v>
      </c>
      <c r="J1035" s="18">
        <v>0</v>
      </c>
      <c r="K1035" s="54">
        <v>0</v>
      </c>
      <c r="L1035" s="54">
        <v>0</v>
      </c>
      <c r="M1035" s="18">
        <v>0</v>
      </c>
      <c r="N1035" s="18">
        <v>0</v>
      </c>
      <c r="O1035" s="18">
        <v>0</v>
      </c>
      <c r="P1035" s="18">
        <v>0</v>
      </c>
      <c r="Q1035" s="54">
        <v>0</v>
      </c>
      <c r="R1035" s="18">
        <v>0</v>
      </c>
      <c r="S1035" s="54">
        <v>0</v>
      </c>
      <c r="T1035" s="18">
        <v>0</v>
      </c>
      <c r="U1035" s="18">
        <v>0</v>
      </c>
      <c r="V1035" s="18">
        <v>0</v>
      </c>
      <c r="W1035" s="18">
        <v>0</v>
      </c>
      <c r="X1035" s="54">
        <v>0</v>
      </c>
      <c r="Y1035" s="54">
        <v>2</v>
      </c>
      <c r="Z1035" s="52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  <c r="AI1035" s="18">
        <v>0</v>
      </c>
      <c r="AJ1035" s="18">
        <v>0</v>
      </c>
      <c r="AK1035" s="18">
        <v>0</v>
      </c>
      <c r="AL1035" s="18"/>
      <c r="AM1035" s="18">
        <v>0</v>
      </c>
      <c r="AN1035" s="18">
        <v>0</v>
      </c>
      <c r="AO1035" s="18">
        <v>0</v>
      </c>
      <c r="AP1035" s="18">
        <v>0</v>
      </c>
      <c r="AQ1035" s="18">
        <v>0</v>
      </c>
      <c r="AR1035" s="18">
        <v>0</v>
      </c>
      <c r="AS1035" s="18">
        <v>0</v>
      </c>
      <c r="AT1035" s="10">
        <v>0</v>
      </c>
      <c r="AU1035" s="16">
        <v>0</v>
      </c>
      <c r="AV1035" s="56">
        <v>0</v>
      </c>
      <c r="AW1035" s="18">
        <v>0</v>
      </c>
      <c r="AX1035" s="16">
        <v>0</v>
      </c>
      <c r="AY1035" s="18">
        <v>0</v>
      </c>
      <c r="AZ1035" s="18">
        <v>0</v>
      </c>
      <c r="BA1035" s="18">
        <v>0</v>
      </c>
      <c r="BB1035" s="17">
        <f t="shared" si="21"/>
        <v>2</v>
      </c>
      <c r="BD1035" s="18">
        <v>0</v>
      </c>
    </row>
    <row r="1036" spans="1:56" x14ac:dyDescent="0.3">
      <c r="A1036" s="15">
        <v>2009</v>
      </c>
      <c r="B1036" s="17" t="s">
        <v>85</v>
      </c>
      <c r="C1036" s="16">
        <v>1</v>
      </c>
      <c r="D1036" s="81">
        <v>8</v>
      </c>
      <c r="F1036" s="15" t="s">
        <v>70</v>
      </c>
      <c r="G1036" s="18">
        <v>1.8</v>
      </c>
      <c r="H1036" s="18">
        <v>0</v>
      </c>
      <c r="I1036" s="18">
        <v>0</v>
      </c>
      <c r="J1036" s="18">
        <v>0</v>
      </c>
      <c r="K1036" s="54">
        <v>0</v>
      </c>
      <c r="L1036" s="54">
        <v>0</v>
      </c>
      <c r="M1036" s="18">
        <v>0</v>
      </c>
      <c r="N1036" s="18">
        <v>0</v>
      </c>
      <c r="O1036" s="18">
        <v>0</v>
      </c>
      <c r="P1036" s="18">
        <v>0</v>
      </c>
      <c r="Q1036" s="54">
        <v>0</v>
      </c>
      <c r="R1036" s="18">
        <v>0</v>
      </c>
      <c r="S1036" s="54">
        <v>0</v>
      </c>
      <c r="T1036" s="18">
        <v>2</v>
      </c>
      <c r="U1036" s="18">
        <v>0</v>
      </c>
      <c r="V1036" s="18">
        <v>2</v>
      </c>
      <c r="W1036" s="18">
        <v>0</v>
      </c>
      <c r="X1036" s="54">
        <v>0</v>
      </c>
      <c r="Y1036" s="54">
        <v>0</v>
      </c>
      <c r="Z1036" s="52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  <c r="AI1036" s="18">
        <v>0</v>
      </c>
      <c r="AJ1036" s="18">
        <v>0</v>
      </c>
      <c r="AK1036" s="18">
        <v>0</v>
      </c>
      <c r="AL1036" s="18"/>
      <c r="AM1036" s="18">
        <v>0</v>
      </c>
      <c r="AN1036" s="18">
        <v>0</v>
      </c>
      <c r="AO1036" s="18">
        <v>0</v>
      </c>
      <c r="AP1036" s="18">
        <v>0</v>
      </c>
      <c r="AQ1036" s="18">
        <v>0</v>
      </c>
      <c r="AR1036" s="18">
        <v>0</v>
      </c>
      <c r="AS1036" s="18">
        <v>0</v>
      </c>
      <c r="AT1036" s="10">
        <v>0</v>
      </c>
      <c r="AU1036" s="16">
        <v>0</v>
      </c>
      <c r="AV1036" s="56">
        <v>0</v>
      </c>
      <c r="AW1036" s="18">
        <v>0</v>
      </c>
      <c r="AX1036" s="16">
        <v>0</v>
      </c>
      <c r="AY1036" s="18">
        <v>0</v>
      </c>
      <c r="AZ1036" s="18">
        <v>0</v>
      </c>
      <c r="BA1036" s="18">
        <v>0</v>
      </c>
      <c r="BB1036" s="17">
        <f t="shared" si="21"/>
        <v>4</v>
      </c>
      <c r="BD1036" s="18">
        <v>0</v>
      </c>
    </row>
    <row r="1037" spans="1:56" x14ac:dyDescent="0.3">
      <c r="A1037" s="15">
        <v>2009</v>
      </c>
      <c r="B1037" s="17" t="s">
        <v>85</v>
      </c>
      <c r="C1037" s="16">
        <v>1</v>
      </c>
      <c r="D1037" s="81">
        <v>9</v>
      </c>
      <c r="F1037" s="15" t="s">
        <v>70</v>
      </c>
      <c r="G1037" s="18">
        <v>1.8</v>
      </c>
      <c r="H1037" s="18">
        <v>0</v>
      </c>
      <c r="I1037" s="18">
        <v>0</v>
      </c>
      <c r="J1037" s="18">
        <v>0</v>
      </c>
      <c r="K1037" s="54">
        <v>0</v>
      </c>
      <c r="L1037" s="54">
        <v>0</v>
      </c>
      <c r="M1037" s="18">
        <v>0</v>
      </c>
      <c r="N1037" s="18">
        <v>0</v>
      </c>
      <c r="O1037" s="18">
        <v>0</v>
      </c>
      <c r="P1037" s="18">
        <v>0</v>
      </c>
      <c r="Q1037" s="54">
        <v>0</v>
      </c>
      <c r="R1037" s="18">
        <v>0</v>
      </c>
      <c r="S1037" s="54">
        <v>0</v>
      </c>
      <c r="T1037" s="18">
        <v>0</v>
      </c>
      <c r="U1037" s="18">
        <v>0</v>
      </c>
      <c r="V1037" s="18">
        <v>1</v>
      </c>
      <c r="W1037" s="18">
        <v>0</v>
      </c>
      <c r="X1037" s="54">
        <v>0</v>
      </c>
      <c r="Y1037" s="54">
        <v>2</v>
      </c>
      <c r="Z1037" s="52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  <c r="AI1037" s="18">
        <v>0</v>
      </c>
      <c r="AJ1037" s="18">
        <v>0</v>
      </c>
      <c r="AK1037" s="18">
        <v>0</v>
      </c>
      <c r="AL1037" s="18"/>
      <c r="AM1037" s="18">
        <v>0</v>
      </c>
      <c r="AN1037" s="18">
        <v>0</v>
      </c>
      <c r="AO1037" s="18">
        <v>0</v>
      </c>
      <c r="AP1037" s="18">
        <v>0</v>
      </c>
      <c r="AQ1037" s="18">
        <v>0</v>
      </c>
      <c r="AR1037" s="18">
        <v>0</v>
      </c>
      <c r="AS1037" s="18">
        <v>0</v>
      </c>
      <c r="AT1037" s="10">
        <v>0</v>
      </c>
      <c r="AU1037" s="16">
        <v>0</v>
      </c>
      <c r="AV1037" s="56">
        <v>0</v>
      </c>
      <c r="AW1037" s="18">
        <v>0</v>
      </c>
      <c r="AX1037" s="16">
        <v>0</v>
      </c>
      <c r="AY1037" s="18">
        <v>0</v>
      </c>
      <c r="AZ1037" s="18">
        <v>0</v>
      </c>
      <c r="BA1037" s="18">
        <v>0</v>
      </c>
      <c r="BB1037" s="17">
        <f t="shared" si="21"/>
        <v>3</v>
      </c>
      <c r="BD1037" s="18">
        <v>0</v>
      </c>
    </row>
    <row r="1038" spans="1:56" x14ac:dyDescent="0.3">
      <c r="A1038" s="15">
        <v>2009</v>
      </c>
      <c r="B1038" s="17" t="s">
        <v>85</v>
      </c>
      <c r="C1038" s="16">
        <v>1</v>
      </c>
      <c r="D1038" s="81">
        <v>10</v>
      </c>
      <c r="F1038" s="15" t="s">
        <v>70</v>
      </c>
      <c r="G1038" s="18">
        <v>1.8</v>
      </c>
      <c r="H1038" s="18">
        <v>0</v>
      </c>
      <c r="I1038" s="18">
        <v>0</v>
      </c>
      <c r="J1038" s="18">
        <v>0</v>
      </c>
      <c r="K1038" s="54">
        <v>0</v>
      </c>
      <c r="L1038" s="54">
        <v>0</v>
      </c>
      <c r="M1038" s="18">
        <v>0</v>
      </c>
      <c r="N1038" s="18">
        <v>0</v>
      </c>
      <c r="O1038" s="18">
        <v>0</v>
      </c>
      <c r="P1038" s="18">
        <v>0</v>
      </c>
      <c r="Q1038" s="54">
        <v>0</v>
      </c>
      <c r="R1038" s="18">
        <v>0</v>
      </c>
      <c r="S1038" s="54">
        <v>0</v>
      </c>
      <c r="T1038" s="18">
        <v>0</v>
      </c>
      <c r="U1038" s="18">
        <v>0</v>
      </c>
      <c r="V1038" s="18">
        <v>0</v>
      </c>
      <c r="W1038" s="18">
        <v>0</v>
      </c>
      <c r="X1038" s="54">
        <v>0</v>
      </c>
      <c r="Y1038" s="54">
        <v>14</v>
      </c>
      <c r="Z1038" s="52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  <c r="AI1038" s="18">
        <v>0</v>
      </c>
      <c r="AJ1038" s="18">
        <v>0</v>
      </c>
      <c r="AK1038" s="18">
        <v>0</v>
      </c>
      <c r="AL1038" s="18"/>
      <c r="AM1038" s="18">
        <v>0</v>
      </c>
      <c r="AN1038" s="18">
        <v>0</v>
      </c>
      <c r="AO1038" s="18">
        <v>0</v>
      </c>
      <c r="AP1038" s="18">
        <v>0</v>
      </c>
      <c r="AQ1038" s="18">
        <v>0</v>
      </c>
      <c r="AR1038" s="18">
        <v>0</v>
      </c>
      <c r="AS1038" s="18">
        <v>0</v>
      </c>
      <c r="AT1038" s="10">
        <v>0</v>
      </c>
      <c r="AU1038" s="16">
        <v>0</v>
      </c>
      <c r="AV1038" s="56">
        <v>0</v>
      </c>
      <c r="AW1038" s="18">
        <v>0</v>
      </c>
      <c r="AX1038" s="16">
        <v>0</v>
      </c>
      <c r="AY1038" s="18">
        <v>0</v>
      </c>
      <c r="AZ1038" s="18">
        <v>0</v>
      </c>
      <c r="BA1038" s="18">
        <v>0</v>
      </c>
      <c r="BB1038" s="17">
        <f t="shared" si="21"/>
        <v>14</v>
      </c>
      <c r="BD1038" s="18">
        <v>0</v>
      </c>
    </row>
    <row r="1039" spans="1:56" x14ac:dyDescent="0.3">
      <c r="A1039" s="15">
        <v>2009</v>
      </c>
      <c r="B1039" s="17" t="s">
        <v>85</v>
      </c>
      <c r="C1039" s="16">
        <v>1</v>
      </c>
      <c r="D1039" s="81">
        <v>11</v>
      </c>
      <c r="F1039" s="15" t="s">
        <v>70</v>
      </c>
      <c r="G1039" s="18">
        <v>1.8</v>
      </c>
      <c r="H1039" s="18">
        <v>0</v>
      </c>
      <c r="I1039" s="18">
        <v>0</v>
      </c>
      <c r="J1039" s="18">
        <v>0</v>
      </c>
      <c r="K1039" s="54">
        <v>0</v>
      </c>
      <c r="L1039" s="54">
        <v>0</v>
      </c>
      <c r="M1039" s="18">
        <v>0</v>
      </c>
      <c r="N1039" s="18">
        <v>0</v>
      </c>
      <c r="O1039" s="18">
        <v>0</v>
      </c>
      <c r="P1039" s="18">
        <v>0</v>
      </c>
      <c r="Q1039" s="54">
        <v>0</v>
      </c>
      <c r="R1039" s="18">
        <v>0</v>
      </c>
      <c r="S1039" s="54">
        <v>0</v>
      </c>
      <c r="T1039" s="18">
        <v>0</v>
      </c>
      <c r="U1039" s="18">
        <v>0</v>
      </c>
      <c r="V1039" s="18">
        <v>0</v>
      </c>
      <c r="W1039" s="18">
        <v>0</v>
      </c>
      <c r="X1039" s="54">
        <v>0</v>
      </c>
      <c r="Y1039" s="54">
        <v>9</v>
      </c>
      <c r="Z1039" s="52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  <c r="AI1039" s="18">
        <v>0</v>
      </c>
      <c r="AJ1039" s="18">
        <v>0</v>
      </c>
      <c r="AK1039" s="18">
        <v>0</v>
      </c>
      <c r="AL1039" s="18"/>
      <c r="AM1039" s="18">
        <v>0</v>
      </c>
      <c r="AN1039" s="18">
        <v>0</v>
      </c>
      <c r="AO1039" s="18">
        <v>0</v>
      </c>
      <c r="AP1039" s="18">
        <v>0</v>
      </c>
      <c r="AQ1039" s="18">
        <v>0</v>
      </c>
      <c r="AR1039" s="18">
        <v>0</v>
      </c>
      <c r="AS1039" s="18">
        <v>0</v>
      </c>
      <c r="AT1039" s="10">
        <v>0</v>
      </c>
      <c r="AU1039" s="16">
        <v>0</v>
      </c>
      <c r="AV1039" s="56">
        <v>0</v>
      </c>
      <c r="AW1039" s="18">
        <v>0</v>
      </c>
      <c r="AX1039" s="16">
        <v>0</v>
      </c>
      <c r="AY1039" s="18">
        <v>0</v>
      </c>
      <c r="AZ1039" s="18">
        <v>0</v>
      </c>
      <c r="BA1039" s="18">
        <v>0</v>
      </c>
      <c r="BB1039" s="17">
        <f t="shared" si="21"/>
        <v>9</v>
      </c>
      <c r="BD1039" s="18">
        <v>0</v>
      </c>
    </row>
    <row r="1040" spans="1:56" x14ac:dyDescent="0.3">
      <c r="A1040" s="15">
        <v>2009</v>
      </c>
      <c r="B1040" s="17" t="s">
        <v>85</v>
      </c>
      <c r="C1040" s="16">
        <v>1</v>
      </c>
      <c r="D1040" s="81">
        <v>12</v>
      </c>
      <c r="F1040" s="15" t="s">
        <v>70</v>
      </c>
      <c r="G1040" s="18">
        <v>1.8</v>
      </c>
      <c r="H1040" s="18">
        <v>0</v>
      </c>
      <c r="I1040" s="18">
        <v>0</v>
      </c>
      <c r="J1040" s="18">
        <v>0</v>
      </c>
      <c r="K1040" s="54">
        <v>0</v>
      </c>
      <c r="L1040" s="54">
        <v>0</v>
      </c>
      <c r="M1040" s="18">
        <v>0</v>
      </c>
      <c r="N1040" s="18">
        <v>0</v>
      </c>
      <c r="O1040" s="18">
        <v>0</v>
      </c>
      <c r="P1040" s="18">
        <v>0</v>
      </c>
      <c r="Q1040" s="54">
        <v>0</v>
      </c>
      <c r="R1040" s="18">
        <v>0</v>
      </c>
      <c r="S1040" s="54">
        <v>0</v>
      </c>
      <c r="T1040" s="18">
        <v>0</v>
      </c>
      <c r="U1040" s="18">
        <v>0</v>
      </c>
      <c r="V1040" s="18">
        <v>0</v>
      </c>
      <c r="W1040" s="18">
        <v>0</v>
      </c>
      <c r="X1040" s="54">
        <v>0</v>
      </c>
      <c r="Y1040" s="54">
        <v>0</v>
      </c>
      <c r="Z1040" s="52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  <c r="AI1040" s="18">
        <v>0</v>
      </c>
      <c r="AJ1040" s="18">
        <v>0</v>
      </c>
      <c r="AK1040" s="18">
        <v>0</v>
      </c>
      <c r="AL1040" s="18"/>
      <c r="AM1040" s="18">
        <v>0</v>
      </c>
      <c r="AN1040" s="18">
        <v>0</v>
      </c>
      <c r="AO1040" s="18">
        <v>0</v>
      </c>
      <c r="AP1040" s="18">
        <v>0</v>
      </c>
      <c r="AQ1040" s="18">
        <v>0</v>
      </c>
      <c r="AR1040" s="18">
        <v>0</v>
      </c>
      <c r="AS1040" s="18">
        <v>0</v>
      </c>
      <c r="AT1040" s="10">
        <v>0</v>
      </c>
      <c r="AU1040" s="16">
        <v>0</v>
      </c>
      <c r="AV1040" s="56">
        <v>0</v>
      </c>
      <c r="AW1040" s="18">
        <v>0</v>
      </c>
      <c r="AX1040" s="16">
        <v>0</v>
      </c>
      <c r="AY1040" s="18">
        <v>0</v>
      </c>
      <c r="AZ1040" s="18">
        <v>0</v>
      </c>
      <c r="BA1040" s="18">
        <v>0</v>
      </c>
      <c r="BB1040" s="17">
        <f t="shared" si="21"/>
        <v>0</v>
      </c>
      <c r="BD1040" s="18">
        <v>0</v>
      </c>
    </row>
    <row r="1041" spans="1:56" x14ac:dyDescent="0.3">
      <c r="A1041" s="15">
        <v>2009</v>
      </c>
      <c r="B1041" s="17" t="s">
        <v>85</v>
      </c>
      <c r="C1041" s="16">
        <v>1</v>
      </c>
      <c r="D1041" s="81">
        <v>13</v>
      </c>
      <c r="F1041" s="15" t="s">
        <v>70</v>
      </c>
      <c r="G1041" s="18">
        <v>1.8</v>
      </c>
      <c r="H1041" s="18">
        <v>0</v>
      </c>
      <c r="I1041" s="18">
        <v>0</v>
      </c>
      <c r="J1041" s="18">
        <v>0</v>
      </c>
      <c r="K1041" s="54">
        <v>0</v>
      </c>
      <c r="L1041" s="54">
        <v>0</v>
      </c>
      <c r="M1041" s="18">
        <v>0</v>
      </c>
      <c r="N1041" s="18">
        <v>0</v>
      </c>
      <c r="O1041" s="18">
        <v>0</v>
      </c>
      <c r="P1041" s="18">
        <v>0</v>
      </c>
      <c r="Q1041" s="54">
        <v>0</v>
      </c>
      <c r="R1041" s="18">
        <v>0</v>
      </c>
      <c r="S1041" s="54">
        <v>0</v>
      </c>
      <c r="T1041" s="18">
        <v>0</v>
      </c>
      <c r="U1041" s="18">
        <v>0</v>
      </c>
      <c r="V1041" s="18">
        <v>0</v>
      </c>
      <c r="W1041" s="18">
        <v>0</v>
      </c>
      <c r="X1041" s="54">
        <v>0</v>
      </c>
      <c r="Y1041" s="54">
        <v>5</v>
      </c>
      <c r="Z1041" s="52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  <c r="AI1041" s="18">
        <v>0</v>
      </c>
      <c r="AJ1041" s="18">
        <v>0</v>
      </c>
      <c r="AK1041" s="18">
        <v>0</v>
      </c>
      <c r="AL1041" s="18"/>
      <c r="AM1041" s="18">
        <v>0</v>
      </c>
      <c r="AN1041" s="18">
        <v>0</v>
      </c>
      <c r="AO1041" s="18">
        <v>0</v>
      </c>
      <c r="AP1041" s="18">
        <v>0</v>
      </c>
      <c r="AQ1041" s="18">
        <v>0</v>
      </c>
      <c r="AR1041" s="18">
        <v>0</v>
      </c>
      <c r="AS1041" s="18">
        <v>0</v>
      </c>
      <c r="AT1041" s="10">
        <v>0</v>
      </c>
      <c r="AU1041" s="16">
        <v>0</v>
      </c>
      <c r="AV1041" s="56">
        <v>0</v>
      </c>
      <c r="AW1041" s="18">
        <v>0</v>
      </c>
      <c r="AX1041" s="16">
        <v>0</v>
      </c>
      <c r="AY1041" s="18">
        <v>0</v>
      </c>
      <c r="AZ1041" s="18">
        <v>0</v>
      </c>
      <c r="BA1041" s="18">
        <v>0</v>
      </c>
      <c r="BB1041" s="17">
        <f t="shared" si="21"/>
        <v>5</v>
      </c>
      <c r="BD1041" s="18">
        <v>0</v>
      </c>
    </row>
    <row r="1042" spans="1:56" x14ac:dyDescent="0.3">
      <c r="A1042" s="15">
        <v>2009</v>
      </c>
      <c r="B1042" s="17" t="s">
        <v>85</v>
      </c>
      <c r="C1042" s="16">
        <v>1</v>
      </c>
      <c r="D1042" s="81">
        <v>14</v>
      </c>
      <c r="F1042" s="15" t="s">
        <v>70</v>
      </c>
      <c r="G1042" s="18">
        <v>1.8</v>
      </c>
      <c r="H1042" s="18">
        <v>0</v>
      </c>
      <c r="I1042" s="18">
        <v>0</v>
      </c>
      <c r="J1042" s="18">
        <v>0</v>
      </c>
      <c r="K1042" s="54">
        <v>0</v>
      </c>
      <c r="L1042" s="54">
        <v>0</v>
      </c>
      <c r="M1042" s="18">
        <v>0</v>
      </c>
      <c r="N1042" s="18">
        <v>0</v>
      </c>
      <c r="O1042" s="18">
        <v>0</v>
      </c>
      <c r="P1042" s="18">
        <v>0</v>
      </c>
      <c r="Q1042" s="54">
        <v>0</v>
      </c>
      <c r="R1042" s="18">
        <v>0</v>
      </c>
      <c r="S1042" s="54">
        <v>0</v>
      </c>
      <c r="T1042" s="18">
        <v>0</v>
      </c>
      <c r="U1042" s="18">
        <v>0</v>
      </c>
      <c r="V1042" s="18">
        <v>0</v>
      </c>
      <c r="W1042" s="18">
        <v>0</v>
      </c>
      <c r="X1042" s="54">
        <v>0</v>
      </c>
      <c r="Y1042" s="54">
        <v>0</v>
      </c>
      <c r="Z1042" s="52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  <c r="AI1042" s="18">
        <v>0</v>
      </c>
      <c r="AJ1042" s="18">
        <v>0</v>
      </c>
      <c r="AK1042" s="18">
        <v>0</v>
      </c>
      <c r="AL1042" s="18"/>
      <c r="AM1042" s="18">
        <v>0</v>
      </c>
      <c r="AN1042" s="18">
        <v>0</v>
      </c>
      <c r="AO1042" s="18">
        <v>0</v>
      </c>
      <c r="AP1042" s="18">
        <v>0</v>
      </c>
      <c r="AQ1042" s="18">
        <v>0</v>
      </c>
      <c r="AR1042" s="18">
        <v>0</v>
      </c>
      <c r="AS1042" s="18">
        <v>0</v>
      </c>
      <c r="AT1042" s="10">
        <v>0</v>
      </c>
      <c r="AU1042" s="16">
        <v>0</v>
      </c>
      <c r="AV1042" s="56">
        <v>0</v>
      </c>
      <c r="AW1042" s="18">
        <v>0</v>
      </c>
      <c r="AX1042" s="16">
        <v>0</v>
      </c>
      <c r="AY1042" s="18">
        <v>0</v>
      </c>
      <c r="AZ1042" s="18">
        <v>0</v>
      </c>
      <c r="BA1042" s="18">
        <v>0</v>
      </c>
      <c r="BB1042" s="17">
        <f t="shared" si="21"/>
        <v>0</v>
      </c>
      <c r="BD1042" s="18">
        <v>0</v>
      </c>
    </row>
    <row r="1043" spans="1:56" s="120" customFormat="1" x14ac:dyDescent="0.3">
      <c r="A1043" s="142">
        <v>2009</v>
      </c>
      <c r="B1043" s="146" t="s">
        <v>86</v>
      </c>
      <c r="C1043" s="143">
        <v>1</v>
      </c>
      <c r="D1043" s="147">
        <v>1</v>
      </c>
      <c r="F1043" s="142" t="s">
        <v>70</v>
      </c>
      <c r="G1043" s="145">
        <v>1.8</v>
      </c>
      <c r="H1043" s="145">
        <v>1</v>
      </c>
      <c r="I1043" s="145">
        <v>0</v>
      </c>
      <c r="J1043" s="145">
        <v>0</v>
      </c>
      <c r="K1043" s="145">
        <v>0</v>
      </c>
      <c r="L1043" s="145">
        <v>0</v>
      </c>
      <c r="M1043" s="145">
        <v>0</v>
      </c>
      <c r="N1043" s="145">
        <v>0</v>
      </c>
      <c r="O1043" s="145">
        <v>0</v>
      </c>
      <c r="P1043" s="145">
        <v>0</v>
      </c>
      <c r="Q1043" s="145">
        <v>0</v>
      </c>
      <c r="R1043" s="145">
        <v>0</v>
      </c>
      <c r="S1043" s="145">
        <v>0</v>
      </c>
      <c r="T1043" s="145">
        <v>0</v>
      </c>
      <c r="U1043" s="145">
        <v>0</v>
      </c>
      <c r="V1043" s="145">
        <v>0</v>
      </c>
      <c r="W1043" s="145">
        <v>0</v>
      </c>
      <c r="X1043" s="145">
        <v>0</v>
      </c>
      <c r="Y1043" s="145">
        <v>3</v>
      </c>
      <c r="Z1043" s="135">
        <v>1</v>
      </c>
      <c r="AA1043" s="145">
        <v>0</v>
      </c>
      <c r="AB1043" s="145">
        <v>0</v>
      </c>
      <c r="AC1043" s="145">
        <v>0</v>
      </c>
      <c r="AD1043" s="145">
        <v>0</v>
      </c>
      <c r="AE1043" s="145">
        <v>0</v>
      </c>
      <c r="AF1043" s="145">
        <v>0</v>
      </c>
      <c r="AG1043" s="145">
        <v>0</v>
      </c>
      <c r="AH1043" s="145">
        <v>0</v>
      </c>
      <c r="AI1043" s="145">
        <v>0</v>
      </c>
      <c r="AJ1043" s="145">
        <v>0</v>
      </c>
      <c r="AK1043" s="145">
        <v>0</v>
      </c>
      <c r="AL1043" s="145"/>
      <c r="AM1043" s="145">
        <v>0</v>
      </c>
      <c r="AN1043" s="145">
        <v>0</v>
      </c>
      <c r="AO1043" s="145">
        <v>0</v>
      </c>
      <c r="AP1043" s="145">
        <v>0</v>
      </c>
      <c r="AQ1043" s="145">
        <v>0</v>
      </c>
      <c r="AR1043" s="145">
        <v>0</v>
      </c>
      <c r="AS1043" s="145">
        <v>0</v>
      </c>
      <c r="AT1043" s="10">
        <v>0</v>
      </c>
      <c r="AU1043" s="143">
        <v>0</v>
      </c>
      <c r="AV1043" s="143">
        <v>0</v>
      </c>
      <c r="AW1043" s="145">
        <v>0</v>
      </c>
      <c r="AX1043" s="143">
        <v>0</v>
      </c>
      <c r="AY1043" s="145">
        <v>0</v>
      </c>
      <c r="AZ1043" s="145">
        <v>0</v>
      </c>
      <c r="BA1043" s="145">
        <v>0</v>
      </c>
      <c r="BB1043" s="146">
        <f t="shared" si="21"/>
        <v>5</v>
      </c>
      <c r="BD1043" s="145">
        <v>0</v>
      </c>
    </row>
    <row r="1044" spans="1:56" x14ac:dyDescent="0.3">
      <c r="A1044" s="15">
        <v>2009</v>
      </c>
      <c r="B1044" s="17" t="s">
        <v>86</v>
      </c>
      <c r="C1044" s="16">
        <v>1</v>
      </c>
      <c r="D1044" s="81">
        <v>2</v>
      </c>
      <c r="F1044" s="15" t="s">
        <v>70</v>
      </c>
      <c r="G1044" s="18">
        <v>1.8</v>
      </c>
      <c r="H1044" s="18">
        <v>1</v>
      </c>
      <c r="I1044" s="18">
        <v>0</v>
      </c>
      <c r="J1044" s="18">
        <v>0</v>
      </c>
      <c r="K1044" s="54">
        <v>0</v>
      </c>
      <c r="L1044" s="54">
        <v>0</v>
      </c>
      <c r="M1044" s="18">
        <v>0</v>
      </c>
      <c r="N1044" s="18">
        <v>0</v>
      </c>
      <c r="O1044" s="18">
        <v>0</v>
      </c>
      <c r="P1044" s="18">
        <v>0</v>
      </c>
      <c r="Q1044" s="54">
        <v>0</v>
      </c>
      <c r="R1044" s="18">
        <v>0</v>
      </c>
      <c r="S1044" s="54">
        <v>0</v>
      </c>
      <c r="T1044" s="18">
        <v>0</v>
      </c>
      <c r="U1044" s="18">
        <v>0</v>
      </c>
      <c r="V1044" s="18">
        <v>0</v>
      </c>
      <c r="W1044" s="18">
        <v>0</v>
      </c>
      <c r="X1044" s="54">
        <v>0</v>
      </c>
      <c r="Y1044" s="54">
        <v>0</v>
      </c>
      <c r="Z1044" s="52">
        <v>1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1</v>
      </c>
      <c r="AH1044" s="18">
        <v>0</v>
      </c>
      <c r="AI1044" s="18">
        <v>0</v>
      </c>
      <c r="AJ1044" s="18">
        <v>0</v>
      </c>
      <c r="AK1044" s="18">
        <v>0</v>
      </c>
      <c r="AL1044" s="18"/>
      <c r="AM1044" s="18">
        <v>0</v>
      </c>
      <c r="AN1044" s="18">
        <v>0</v>
      </c>
      <c r="AO1044" s="18">
        <v>0</v>
      </c>
      <c r="AP1044" s="18">
        <v>0</v>
      </c>
      <c r="AQ1044" s="18">
        <v>0</v>
      </c>
      <c r="AR1044" s="18">
        <v>0</v>
      </c>
      <c r="AS1044" s="18">
        <v>0</v>
      </c>
      <c r="AT1044" s="10">
        <v>0</v>
      </c>
      <c r="AU1044" s="16">
        <v>0</v>
      </c>
      <c r="AV1044" s="56">
        <v>0</v>
      </c>
      <c r="AW1044" s="18">
        <v>0</v>
      </c>
      <c r="AX1044" s="16">
        <v>0</v>
      </c>
      <c r="AY1044" s="18">
        <v>0</v>
      </c>
      <c r="AZ1044" s="18">
        <v>0</v>
      </c>
      <c r="BA1044" s="18">
        <v>0</v>
      </c>
      <c r="BB1044" s="17">
        <f t="shared" si="21"/>
        <v>3</v>
      </c>
      <c r="BD1044" s="18">
        <v>0</v>
      </c>
    </row>
    <row r="1045" spans="1:56" x14ac:dyDescent="0.3">
      <c r="A1045" s="15">
        <v>2009</v>
      </c>
      <c r="B1045" s="17" t="s">
        <v>86</v>
      </c>
      <c r="C1045" s="16">
        <v>1</v>
      </c>
      <c r="D1045" s="81">
        <v>3</v>
      </c>
      <c r="F1045" s="15" t="s">
        <v>70</v>
      </c>
      <c r="G1045" s="18">
        <v>1.8</v>
      </c>
      <c r="H1045" s="18">
        <v>0</v>
      </c>
      <c r="I1045" s="18">
        <v>0</v>
      </c>
      <c r="J1045" s="18">
        <v>0</v>
      </c>
      <c r="K1045" s="54">
        <v>0</v>
      </c>
      <c r="L1045" s="54">
        <v>0</v>
      </c>
      <c r="M1045" s="18">
        <v>0</v>
      </c>
      <c r="N1045" s="18">
        <v>0</v>
      </c>
      <c r="O1045" s="18">
        <v>0</v>
      </c>
      <c r="P1045" s="18">
        <v>0</v>
      </c>
      <c r="Q1045" s="54">
        <v>0</v>
      </c>
      <c r="R1045" s="18">
        <v>0</v>
      </c>
      <c r="S1045" s="54">
        <v>0</v>
      </c>
      <c r="T1045" s="18">
        <v>0</v>
      </c>
      <c r="U1045" s="18">
        <v>0</v>
      </c>
      <c r="V1045" s="18">
        <v>0</v>
      </c>
      <c r="W1045" s="18">
        <v>0</v>
      </c>
      <c r="X1045" s="54">
        <v>0</v>
      </c>
      <c r="Y1045" s="54">
        <v>2</v>
      </c>
      <c r="Z1045" s="52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  <c r="AI1045" s="18">
        <v>0</v>
      </c>
      <c r="AJ1045" s="18">
        <v>0</v>
      </c>
      <c r="AK1045" s="18">
        <v>0</v>
      </c>
      <c r="AL1045" s="18"/>
      <c r="AM1045" s="18">
        <v>0</v>
      </c>
      <c r="AN1045" s="18">
        <v>0</v>
      </c>
      <c r="AO1045" s="18">
        <v>0</v>
      </c>
      <c r="AP1045" s="18">
        <v>0</v>
      </c>
      <c r="AQ1045" s="18">
        <v>0</v>
      </c>
      <c r="AR1045" s="18">
        <v>0</v>
      </c>
      <c r="AS1045" s="18">
        <v>0</v>
      </c>
      <c r="AT1045" s="10">
        <v>0</v>
      </c>
      <c r="AU1045" s="16">
        <v>0</v>
      </c>
      <c r="AV1045" s="56">
        <v>0</v>
      </c>
      <c r="AW1045" s="18">
        <v>0</v>
      </c>
      <c r="AX1045" s="16">
        <v>0</v>
      </c>
      <c r="AY1045" s="18">
        <v>0</v>
      </c>
      <c r="AZ1045" s="18">
        <v>0</v>
      </c>
      <c r="BA1045" s="18">
        <v>0</v>
      </c>
      <c r="BB1045" s="17">
        <f t="shared" si="21"/>
        <v>2</v>
      </c>
      <c r="BD1045" s="18">
        <v>0</v>
      </c>
    </row>
    <row r="1046" spans="1:56" x14ac:dyDescent="0.3">
      <c r="A1046" s="15">
        <v>2009</v>
      </c>
      <c r="B1046" s="17" t="s">
        <v>86</v>
      </c>
      <c r="C1046" s="16">
        <v>1</v>
      </c>
      <c r="D1046" s="81">
        <v>4</v>
      </c>
      <c r="F1046" s="15" t="s">
        <v>70</v>
      </c>
      <c r="G1046" s="18">
        <v>1.8</v>
      </c>
      <c r="H1046" s="18">
        <v>0</v>
      </c>
      <c r="I1046" s="18">
        <v>0</v>
      </c>
      <c r="J1046" s="18">
        <v>0</v>
      </c>
      <c r="K1046" s="54">
        <v>0</v>
      </c>
      <c r="L1046" s="54">
        <v>0</v>
      </c>
      <c r="M1046" s="18">
        <v>0</v>
      </c>
      <c r="N1046" s="18">
        <v>0</v>
      </c>
      <c r="O1046" s="18">
        <v>0</v>
      </c>
      <c r="P1046" s="18">
        <v>0</v>
      </c>
      <c r="Q1046" s="54">
        <v>0</v>
      </c>
      <c r="R1046" s="18">
        <v>0</v>
      </c>
      <c r="S1046" s="54">
        <v>0</v>
      </c>
      <c r="T1046" s="18">
        <v>0</v>
      </c>
      <c r="U1046" s="18">
        <v>0</v>
      </c>
      <c r="V1046" s="18">
        <v>0</v>
      </c>
      <c r="W1046" s="18">
        <v>0</v>
      </c>
      <c r="X1046" s="54">
        <v>0</v>
      </c>
      <c r="Y1046" s="54">
        <v>3</v>
      </c>
      <c r="Z1046" s="52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  <c r="AI1046" s="18">
        <v>0</v>
      </c>
      <c r="AJ1046" s="18">
        <v>0</v>
      </c>
      <c r="AK1046" s="18">
        <v>0</v>
      </c>
      <c r="AL1046" s="18"/>
      <c r="AM1046" s="18">
        <v>0</v>
      </c>
      <c r="AN1046" s="18">
        <v>0</v>
      </c>
      <c r="AO1046" s="18">
        <v>0</v>
      </c>
      <c r="AP1046" s="18">
        <v>0</v>
      </c>
      <c r="AQ1046" s="18">
        <v>0</v>
      </c>
      <c r="AR1046" s="18">
        <v>0</v>
      </c>
      <c r="AS1046" s="18">
        <v>0</v>
      </c>
      <c r="AT1046" s="10">
        <v>0</v>
      </c>
      <c r="AU1046" s="16">
        <v>0</v>
      </c>
      <c r="AV1046" s="56">
        <v>0</v>
      </c>
      <c r="AW1046" s="18">
        <v>0</v>
      </c>
      <c r="AX1046" s="16">
        <v>0</v>
      </c>
      <c r="AY1046" s="18">
        <v>0</v>
      </c>
      <c r="AZ1046" s="18">
        <v>0</v>
      </c>
      <c r="BA1046" s="18">
        <v>0</v>
      </c>
      <c r="BB1046" s="17">
        <f t="shared" si="21"/>
        <v>3</v>
      </c>
      <c r="BD1046" s="18">
        <v>0</v>
      </c>
    </row>
    <row r="1047" spans="1:56" x14ac:dyDescent="0.3">
      <c r="A1047" s="15">
        <v>2009</v>
      </c>
      <c r="B1047" s="17" t="s">
        <v>86</v>
      </c>
      <c r="C1047" s="16">
        <v>1</v>
      </c>
      <c r="D1047" s="81">
        <v>5</v>
      </c>
      <c r="F1047" s="15" t="s">
        <v>70</v>
      </c>
      <c r="G1047" s="18">
        <v>1.8</v>
      </c>
      <c r="H1047" s="18">
        <v>1</v>
      </c>
      <c r="I1047" s="18">
        <v>0</v>
      </c>
      <c r="J1047" s="18">
        <v>0</v>
      </c>
      <c r="K1047" s="54">
        <v>0</v>
      </c>
      <c r="L1047" s="54">
        <v>0</v>
      </c>
      <c r="M1047" s="18">
        <v>0</v>
      </c>
      <c r="N1047" s="18">
        <v>0</v>
      </c>
      <c r="O1047" s="18">
        <v>0</v>
      </c>
      <c r="P1047" s="18">
        <v>0</v>
      </c>
      <c r="Q1047" s="54">
        <v>0</v>
      </c>
      <c r="R1047" s="18">
        <v>0</v>
      </c>
      <c r="S1047" s="54">
        <v>0</v>
      </c>
      <c r="T1047" s="18">
        <v>0</v>
      </c>
      <c r="U1047" s="18">
        <v>0</v>
      </c>
      <c r="V1047" s="18">
        <v>0</v>
      </c>
      <c r="W1047" s="18">
        <v>0</v>
      </c>
      <c r="X1047" s="54">
        <v>0</v>
      </c>
      <c r="Y1047" s="54">
        <v>0</v>
      </c>
      <c r="Z1047" s="52">
        <v>1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  <c r="AI1047" s="18">
        <v>0</v>
      </c>
      <c r="AJ1047" s="18">
        <v>0</v>
      </c>
      <c r="AK1047" s="18">
        <v>0</v>
      </c>
      <c r="AL1047" s="18"/>
      <c r="AM1047" s="18">
        <v>0</v>
      </c>
      <c r="AN1047" s="18">
        <v>0</v>
      </c>
      <c r="AO1047" s="18">
        <v>0</v>
      </c>
      <c r="AP1047" s="18">
        <v>0</v>
      </c>
      <c r="AQ1047" s="18">
        <v>0</v>
      </c>
      <c r="AR1047" s="18">
        <v>0</v>
      </c>
      <c r="AS1047" s="18">
        <v>0</v>
      </c>
      <c r="AT1047" s="10">
        <v>0</v>
      </c>
      <c r="AU1047" s="16">
        <v>0</v>
      </c>
      <c r="AV1047" s="56">
        <v>0</v>
      </c>
      <c r="AW1047" s="18">
        <v>0</v>
      </c>
      <c r="AX1047" s="16">
        <v>0</v>
      </c>
      <c r="AY1047" s="18">
        <v>0</v>
      </c>
      <c r="AZ1047" s="18">
        <v>0</v>
      </c>
      <c r="BA1047" s="18">
        <v>0</v>
      </c>
      <c r="BB1047" s="17">
        <f t="shared" si="21"/>
        <v>2</v>
      </c>
      <c r="BD1047" s="18">
        <v>0</v>
      </c>
    </row>
    <row r="1048" spans="1:56" x14ac:dyDescent="0.3">
      <c r="A1048" s="15">
        <v>2009</v>
      </c>
      <c r="B1048" s="17" t="s">
        <v>86</v>
      </c>
      <c r="C1048" s="16">
        <v>1</v>
      </c>
      <c r="D1048" s="81">
        <v>6</v>
      </c>
      <c r="F1048" s="15" t="s">
        <v>70</v>
      </c>
      <c r="G1048" s="18">
        <v>1.8</v>
      </c>
      <c r="H1048" s="18">
        <v>1</v>
      </c>
      <c r="I1048" s="18">
        <v>0</v>
      </c>
      <c r="J1048" s="18">
        <v>0</v>
      </c>
      <c r="K1048" s="54">
        <v>0</v>
      </c>
      <c r="L1048" s="54">
        <v>0</v>
      </c>
      <c r="M1048" s="18">
        <v>0</v>
      </c>
      <c r="N1048" s="18">
        <v>0</v>
      </c>
      <c r="O1048" s="18">
        <v>0</v>
      </c>
      <c r="P1048" s="18">
        <v>0</v>
      </c>
      <c r="Q1048" s="54">
        <v>0</v>
      </c>
      <c r="R1048" s="18">
        <v>0</v>
      </c>
      <c r="S1048" s="54">
        <v>0</v>
      </c>
      <c r="T1048" s="18">
        <v>1</v>
      </c>
      <c r="U1048" s="18">
        <v>0</v>
      </c>
      <c r="V1048" s="18">
        <v>0</v>
      </c>
      <c r="W1048" s="18">
        <v>0</v>
      </c>
      <c r="X1048" s="54">
        <v>0</v>
      </c>
      <c r="Y1048" s="54">
        <v>1</v>
      </c>
      <c r="Z1048" s="52">
        <v>1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  <c r="AI1048" s="18">
        <v>0</v>
      </c>
      <c r="AJ1048" s="18">
        <v>0</v>
      </c>
      <c r="AK1048" s="18">
        <v>0</v>
      </c>
      <c r="AL1048" s="18"/>
      <c r="AM1048" s="18">
        <v>0</v>
      </c>
      <c r="AN1048" s="18">
        <v>0</v>
      </c>
      <c r="AO1048" s="18">
        <v>0</v>
      </c>
      <c r="AP1048" s="18">
        <v>0</v>
      </c>
      <c r="AQ1048" s="18">
        <v>0</v>
      </c>
      <c r="AR1048" s="18">
        <v>0</v>
      </c>
      <c r="AS1048" s="18">
        <v>0</v>
      </c>
      <c r="AT1048" s="10">
        <v>0</v>
      </c>
      <c r="AU1048" s="16">
        <v>0</v>
      </c>
      <c r="AV1048" s="56">
        <v>0</v>
      </c>
      <c r="AW1048" s="18">
        <v>0</v>
      </c>
      <c r="AX1048" s="16">
        <v>0</v>
      </c>
      <c r="AY1048" s="18">
        <v>0</v>
      </c>
      <c r="AZ1048" s="18">
        <v>0</v>
      </c>
      <c r="BA1048" s="18">
        <v>0</v>
      </c>
      <c r="BB1048" s="17">
        <f t="shared" si="21"/>
        <v>4</v>
      </c>
      <c r="BD1048" s="18">
        <v>0</v>
      </c>
    </row>
    <row r="1049" spans="1:56" x14ac:dyDescent="0.3">
      <c r="A1049" s="15">
        <v>2009</v>
      </c>
      <c r="B1049" s="17" t="s">
        <v>86</v>
      </c>
      <c r="C1049" s="16">
        <v>1</v>
      </c>
      <c r="D1049" s="81">
        <v>7</v>
      </c>
      <c r="F1049" s="15" t="s">
        <v>70</v>
      </c>
      <c r="G1049" s="18">
        <v>1.8</v>
      </c>
      <c r="H1049" s="18">
        <v>0</v>
      </c>
      <c r="I1049" s="18">
        <v>0</v>
      </c>
      <c r="J1049" s="18">
        <v>0</v>
      </c>
      <c r="K1049" s="54">
        <v>0</v>
      </c>
      <c r="L1049" s="54">
        <v>0</v>
      </c>
      <c r="M1049" s="18">
        <v>0</v>
      </c>
      <c r="N1049" s="18">
        <v>0</v>
      </c>
      <c r="O1049" s="18">
        <v>0</v>
      </c>
      <c r="P1049" s="18">
        <v>0</v>
      </c>
      <c r="Q1049" s="54">
        <v>0</v>
      </c>
      <c r="R1049" s="18">
        <v>0</v>
      </c>
      <c r="S1049" s="54">
        <v>2</v>
      </c>
      <c r="T1049" s="18">
        <v>0</v>
      </c>
      <c r="U1049" s="18">
        <v>0</v>
      </c>
      <c r="V1049" s="18">
        <v>0</v>
      </c>
      <c r="W1049" s="18">
        <v>0</v>
      </c>
      <c r="X1049" s="54">
        <v>2</v>
      </c>
      <c r="Y1049" s="54">
        <v>0</v>
      </c>
      <c r="Z1049" s="52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  <c r="AI1049" s="18">
        <v>0</v>
      </c>
      <c r="AJ1049" s="18">
        <v>0</v>
      </c>
      <c r="AK1049" s="18">
        <v>0</v>
      </c>
      <c r="AL1049" s="18"/>
      <c r="AM1049" s="18">
        <v>0</v>
      </c>
      <c r="AN1049" s="18">
        <v>0</v>
      </c>
      <c r="AO1049" s="18">
        <v>0</v>
      </c>
      <c r="AP1049" s="18">
        <v>0</v>
      </c>
      <c r="AQ1049" s="18">
        <v>0</v>
      </c>
      <c r="AR1049" s="18">
        <v>0</v>
      </c>
      <c r="AS1049" s="18">
        <v>0</v>
      </c>
      <c r="AT1049" s="10">
        <v>0</v>
      </c>
      <c r="AU1049" s="16">
        <v>0</v>
      </c>
      <c r="AV1049" s="56">
        <v>0</v>
      </c>
      <c r="AW1049" s="18">
        <v>0</v>
      </c>
      <c r="AX1049" s="16">
        <v>0</v>
      </c>
      <c r="AY1049" s="18">
        <v>0</v>
      </c>
      <c r="AZ1049" s="18">
        <v>0</v>
      </c>
      <c r="BA1049" s="18">
        <v>0</v>
      </c>
      <c r="BB1049" s="17">
        <f t="shared" si="21"/>
        <v>4</v>
      </c>
      <c r="BD1049" s="18">
        <v>0</v>
      </c>
    </row>
    <row r="1050" spans="1:56" x14ac:dyDescent="0.3">
      <c r="A1050" s="15">
        <v>2009</v>
      </c>
      <c r="B1050" s="17" t="s">
        <v>86</v>
      </c>
      <c r="C1050" s="16">
        <v>1</v>
      </c>
      <c r="D1050" s="81">
        <v>8</v>
      </c>
      <c r="F1050" s="15" t="s">
        <v>70</v>
      </c>
      <c r="G1050" s="18">
        <v>1.8</v>
      </c>
      <c r="H1050" s="18">
        <v>0</v>
      </c>
      <c r="I1050" s="18">
        <v>0</v>
      </c>
      <c r="J1050" s="18">
        <v>0</v>
      </c>
      <c r="K1050" s="54">
        <v>0</v>
      </c>
      <c r="L1050" s="54">
        <v>0</v>
      </c>
      <c r="M1050" s="18">
        <v>0</v>
      </c>
      <c r="N1050" s="18">
        <v>0</v>
      </c>
      <c r="O1050" s="18">
        <v>0</v>
      </c>
      <c r="P1050" s="18">
        <v>0</v>
      </c>
      <c r="Q1050" s="54">
        <v>0</v>
      </c>
      <c r="R1050" s="18">
        <v>0</v>
      </c>
      <c r="S1050" s="54">
        <v>0</v>
      </c>
      <c r="T1050" s="18">
        <v>0</v>
      </c>
      <c r="U1050" s="18">
        <v>0</v>
      </c>
      <c r="V1050" s="18">
        <v>0</v>
      </c>
      <c r="W1050" s="18">
        <v>0</v>
      </c>
      <c r="X1050" s="54">
        <v>0</v>
      </c>
      <c r="Y1050" s="54">
        <v>1</v>
      </c>
      <c r="Z1050" s="52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  <c r="AI1050" s="18">
        <v>0</v>
      </c>
      <c r="AJ1050" s="18">
        <v>0</v>
      </c>
      <c r="AK1050" s="18">
        <v>0</v>
      </c>
      <c r="AL1050" s="18"/>
      <c r="AM1050" s="18">
        <v>0</v>
      </c>
      <c r="AN1050" s="18">
        <v>0</v>
      </c>
      <c r="AO1050" s="18">
        <v>0</v>
      </c>
      <c r="AP1050" s="18">
        <v>0</v>
      </c>
      <c r="AQ1050" s="18">
        <v>0</v>
      </c>
      <c r="AR1050" s="18">
        <v>0</v>
      </c>
      <c r="AS1050" s="18">
        <v>0</v>
      </c>
      <c r="AT1050" s="10">
        <v>0</v>
      </c>
      <c r="AU1050" s="16">
        <v>0</v>
      </c>
      <c r="AV1050" s="56">
        <v>0</v>
      </c>
      <c r="AW1050" s="18">
        <v>0</v>
      </c>
      <c r="AX1050" s="16">
        <v>0</v>
      </c>
      <c r="AY1050" s="18">
        <v>0</v>
      </c>
      <c r="AZ1050" s="18">
        <v>0</v>
      </c>
      <c r="BA1050" s="18">
        <v>0</v>
      </c>
      <c r="BB1050" s="17">
        <f t="shared" si="21"/>
        <v>1</v>
      </c>
      <c r="BD1050" s="18">
        <v>0</v>
      </c>
    </row>
    <row r="1051" spans="1:56" x14ac:dyDescent="0.3">
      <c r="A1051" s="15">
        <v>2009</v>
      </c>
      <c r="B1051" s="17" t="s">
        <v>86</v>
      </c>
      <c r="C1051" s="16">
        <v>1</v>
      </c>
      <c r="D1051" s="81">
        <v>9</v>
      </c>
      <c r="F1051" s="15" t="s">
        <v>70</v>
      </c>
      <c r="G1051" s="18">
        <v>1.8</v>
      </c>
      <c r="H1051" s="18">
        <v>0</v>
      </c>
      <c r="I1051" s="18">
        <v>0</v>
      </c>
      <c r="J1051" s="18">
        <v>0</v>
      </c>
      <c r="K1051" s="54">
        <v>0</v>
      </c>
      <c r="L1051" s="54">
        <v>0</v>
      </c>
      <c r="M1051" s="18">
        <v>0</v>
      </c>
      <c r="N1051" s="18">
        <v>0</v>
      </c>
      <c r="O1051" s="18">
        <v>0</v>
      </c>
      <c r="P1051" s="18">
        <v>0</v>
      </c>
      <c r="Q1051" s="54">
        <v>0</v>
      </c>
      <c r="R1051" s="18">
        <v>0</v>
      </c>
      <c r="S1051" s="54">
        <v>0</v>
      </c>
      <c r="T1051" s="18">
        <v>1</v>
      </c>
      <c r="U1051" s="18">
        <v>0</v>
      </c>
      <c r="V1051" s="18">
        <v>0</v>
      </c>
      <c r="W1051" s="18">
        <v>0</v>
      </c>
      <c r="X1051" s="54">
        <v>0</v>
      </c>
      <c r="Y1051" s="54">
        <v>2</v>
      </c>
      <c r="Z1051" s="52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  <c r="AI1051" s="18">
        <v>0</v>
      </c>
      <c r="AJ1051" s="18">
        <v>0</v>
      </c>
      <c r="AK1051" s="18">
        <v>0</v>
      </c>
      <c r="AL1051" s="18"/>
      <c r="AM1051" s="18">
        <v>0</v>
      </c>
      <c r="AN1051" s="18">
        <v>0</v>
      </c>
      <c r="AO1051" s="18">
        <v>0</v>
      </c>
      <c r="AP1051" s="18">
        <v>0</v>
      </c>
      <c r="AQ1051" s="18">
        <v>0</v>
      </c>
      <c r="AR1051" s="18">
        <v>0</v>
      </c>
      <c r="AS1051" s="18">
        <v>0</v>
      </c>
      <c r="AT1051" s="10">
        <v>0</v>
      </c>
      <c r="AU1051" s="16">
        <v>0</v>
      </c>
      <c r="AV1051" s="56">
        <v>0</v>
      </c>
      <c r="AW1051" s="18">
        <v>0</v>
      </c>
      <c r="AX1051" s="16">
        <v>0</v>
      </c>
      <c r="AY1051" s="18">
        <v>0</v>
      </c>
      <c r="AZ1051" s="18">
        <v>0</v>
      </c>
      <c r="BA1051" s="18">
        <v>0</v>
      </c>
      <c r="BB1051" s="17">
        <f t="shared" si="21"/>
        <v>3</v>
      </c>
      <c r="BD1051" s="18">
        <v>0</v>
      </c>
    </row>
    <row r="1052" spans="1:56" x14ac:dyDescent="0.3">
      <c r="A1052" s="15">
        <v>2009</v>
      </c>
      <c r="B1052" s="17" t="s">
        <v>86</v>
      </c>
      <c r="C1052" s="16">
        <v>1</v>
      </c>
      <c r="D1052" s="81">
        <v>10</v>
      </c>
      <c r="F1052" s="15" t="s">
        <v>70</v>
      </c>
      <c r="G1052" s="18">
        <v>1.8</v>
      </c>
      <c r="H1052" s="18">
        <v>0</v>
      </c>
      <c r="I1052" s="18">
        <v>0</v>
      </c>
      <c r="J1052" s="18">
        <v>0</v>
      </c>
      <c r="K1052" s="54">
        <v>0</v>
      </c>
      <c r="L1052" s="54">
        <v>0</v>
      </c>
      <c r="M1052" s="18">
        <v>0</v>
      </c>
      <c r="N1052" s="18">
        <v>0</v>
      </c>
      <c r="O1052" s="18">
        <v>0</v>
      </c>
      <c r="P1052" s="18">
        <v>0</v>
      </c>
      <c r="Q1052" s="54">
        <v>0</v>
      </c>
      <c r="R1052" s="18">
        <v>0</v>
      </c>
      <c r="S1052" s="54">
        <v>0</v>
      </c>
      <c r="T1052" s="18">
        <v>5</v>
      </c>
      <c r="U1052" s="18">
        <v>0</v>
      </c>
      <c r="V1052" s="18">
        <v>0</v>
      </c>
      <c r="W1052" s="18">
        <v>0</v>
      </c>
      <c r="X1052" s="54">
        <v>0</v>
      </c>
      <c r="Y1052" s="54">
        <v>0</v>
      </c>
      <c r="Z1052" s="52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  <c r="AI1052" s="18">
        <v>0</v>
      </c>
      <c r="AJ1052" s="18">
        <v>0</v>
      </c>
      <c r="AK1052" s="18">
        <v>0</v>
      </c>
      <c r="AL1052" s="18"/>
      <c r="AM1052" s="18">
        <v>0</v>
      </c>
      <c r="AN1052" s="18">
        <v>0</v>
      </c>
      <c r="AO1052" s="18">
        <v>0</v>
      </c>
      <c r="AP1052" s="18">
        <v>0</v>
      </c>
      <c r="AQ1052" s="18">
        <v>0</v>
      </c>
      <c r="AR1052" s="18">
        <v>0</v>
      </c>
      <c r="AS1052" s="18">
        <v>0</v>
      </c>
      <c r="AT1052" s="10">
        <v>0</v>
      </c>
      <c r="AU1052" s="16">
        <v>0</v>
      </c>
      <c r="AV1052" s="56">
        <v>0</v>
      </c>
      <c r="AW1052" s="18">
        <v>0</v>
      </c>
      <c r="AX1052" s="16">
        <v>0</v>
      </c>
      <c r="AY1052" s="18">
        <v>0</v>
      </c>
      <c r="AZ1052" s="18">
        <v>0</v>
      </c>
      <c r="BA1052" s="18">
        <v>0</v>
      </c>
      <c r="BB1052" s="17">
        <f t="shared" si="21"/>
        <v>5</v>
      </c>
      <c r="BD1052" s="18">
        <v>0</v>
      </c>
    </row>
    <row r="1053" spans="1:56" x14ac:dyDescent="0.3">
      <c r="A1053" s="15">
        <v>2009</v>
      </c>
      <c r="B1053" s="17" t="s">
        <v>86</v>
      </c>
      <c r="C1053" s="16">
        <v>1</v>
      </c>
      <c r="D1053" s="81">
        <v>11</v>
      </c>
      <c r="F1053" s="15" t="s">
        <v>70</v>
      </c>
      <c r="G1053" s="18">
        <v>1.8</v>
      </c>
      <c r="H1053" s="18">
        <v>0</v>
      </c>
      <c r="I1053" s="18">
        <v>0</v>
      </c>
      <c r="J1053" s="18">
        <v>0</v>
      </c>
      <c r="K1053" s="54">
        <v>0</v>
      </c>
      <c r="L1053" s="54">
        <v>0</v>
      </c>
      <c r="M1053" s="18">
        <v>0</v>
      </c>
      <c r="N1053" s="18">
        <v>0</v>
      </c>
      <c r="O1053" s="18">
        <v>0</v>
      </c>
      <c r="P1053" s="18">
        <v>0</v>
      </c>
      <c r="Q1053" s="54">
        <v>0</v>
      </c>
      <c r="R1053" s="18">
        <v>0</v>
      </c>
      <c r="S1053" s="54">
        <v>0</v>
      </c>
      <c r="T1053" s="18">
        <v>0</v>
      </c>
      <c r="U1053" s="18">
        <v>0</v>
      </c>
      <c r="V1053" s="18">
        <v>0</v>
      </c>
      <c r="W1053" s="18">
        <v>0</v>
      </c>
      <c r="X1053" s="54">
        <v>0</v>
      </c>
      <c r="Y1053" s="54">
        <v>1</v>
      </c>
      <c r="Z1053" s="52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  <c r="AI1053" s="18">
        <v>0</v>
      </c>
      <c r="AJ1053" s="18">
        <v>0</v>
      </c>
      <c r="AK1053" s="18">
        <v>0</v>
      </c>
      <c r="AL1053" s="18"/>
      <c r="AM1053" s="18">
        <v>0</v>
      </c>
      <c r="AN1053" s="18">
        <v>0</v>
      </c>
      <c r="AO1053" s="18">
        <v>0</v>
      </c>
      <c r="AP1053" s="18">
        <v>0</v>
      </c>
      <c r="AQ1053" s="18">
        <v>0</v>
      </c>
      <c r="AR1053" s="18">
        <v>0</v>
      </c>
      <c r="AS1053" s="18">
        <v>0</v>
      </c>
      <c r="AT1053" s="10">
        <v>0</v>
      </c>
      <c r="AU1053" s="16">
        <v>0</v>
      </c>
      <c r="AV1053" s="56">
        <v>0</v>
      </c>
      <c r="AW1053" s="18">
        <v>0</v>
      </c>
      <c r="AX1053" s="16">
        <v>0</v>
      </c>
      <c r="AY1053" s="18">
        <v>0</v>
      </c>
      <c r="AZ1053" s="18">
        <v>0</v>
      </c>
      <c r="BA1053" s="18">
        <v>0</v>
      </c>
      <c r="BB1053" s="17">
        <f t="shared" si="21"/>
        <v>1</v>
      </c>
      <c r="BD1053" s="18">
        <v>0</v>
      </c>
    </row>
    <row r="1054" spans="1:56" x14ac:dyDescent="0.3">
      <c r="A1054" s="15">
        <v>2009</v>
      </c>
      <c r="B1054" s="17" t="s">
        <v>86</v>
      </c>
      <c r="C1054" s="16">
        <v>1</v>
      </c>
      <c r="D1054" s="81">
        <v>12</v>
      </c>
      <c r="F1054" s="15" t="s">
        <v>70</v>
      </c>
      <c r="G1054" s="18">
        <v>1.8</v>
      </c>
      <c r="H1054" s="18">
        <v>0</v>
      </c>
      <c r="I1054" s="18">
        <v>0</v>
      </c>
      <c r="J1054" s="18">
        <v>0</v>
      </c>
      <c r="K1054" s="54">
        <v>0</v>
      </c>
      <c r="L1054" s="54">
        <v>0</v>
      </c>
      <c r="M1054" s="18">
        <v>0</v>
      </c>
      <c r="N1054" s="18">
        <v>0</v>
      </c>
      <c r="O1054" s="18">
        <v>0</v>
      </c>
      <c r="P1054" s="18">
        <v>0</v>
      </c>
      <c r="Q1054" s="54">
        <v>0</v>
      </c>
      <c r="R1054" s="18">
        <v>0</v>
      </c>
      <c r="S1054" s="54">
        <v>0</v>
      </c>
      <c r="T1054" s="18">
        <v>0</v>
      </c>
      <c r="U1054" s="18">
        <v>0</v>
      </c>
      <c r="V1054" s="18">
        <v>1</v>
      </c>
      <c r="W1054" s="18">
        <v>0</v>
      </c>
      <c r="X1054" s="54">
        <v>0</v>
      </c>
      <c r="Y1054" s="54">
        <v>0</v>
      </c>
      <c r="Z1054" s="52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  <c r="AI1054" s="18">
        <v>0</v>
      </c>
      <c r="AJ1054" s="18">
        <v>0</v>
      </c>
      <c r="AK1054" s="18">
        <v>0</v>
      </c>
      <c r="AL1054" s="18"/>
      <c r="AM1054" s="18">
        <v>0</v>
      </c>
      <c r="AN1054" s="18">
        <v>0</v>
      </c>
      <c r="AO1054" s="18">
        <v>0</v>
      </c>
      <c r="AP1054" s="18">
        <v>0</v>
      </c>
      <c r="AQ1054" s="18">
        <v>0</v>
      </c>
      <c r="AR1054" s="18">
        <v>0</v>
      </c>
      <c r="AS1054" s="18">
        <v>0</v>
      </c>
      <c r="AT1054" s="10">
        <v>0</v>
      </c>
      <c r="AU1054" s="16">
        <v>0</v>
      </c>
      <c r="AV1054" s="56">
        <v>0</v>
      </c>
      <c r="AW1054" s="18">
        <v>0</v>
      </c>
      <c r="AX1054" s="16">
        <v>0</v>
      </c>
      <c r="AY1054" s="18">
        <v>0</v>
      </c>
      <c r="AZ1054" s="18">
        <v>0</v>
      </c>
      <c r="BA1054" s="18">
        <v>0</v>
      </c>
      <c r="BB1054" s="17">
        <f t="shared" si="21"/>
        <v>1</v>
      </c>
      <c r="BD1054" s="18">
        <v>0</v>
      </c>
    </row>
    <row r="1055" spans="1:56" x14ac:dyDescent="0.3">
      <c r="A1055" s="15">
        <v>2009</v>
      </c>
      <c r="B1055" s="17" t="s">
        <v>86</v>
      </c>
      <c r="C1055" s="16">
        <v>1</v>
      </c>
      <c r="D1055" s="81">
        <v>13</v>
      </c>
      <c r="F1055" s="15" t="s">
        <v>70</v>
      </c>
      <c r="G1055" s="18">
        <v>1.8</v>
      </c>
      <c r="H1055" s="18">
        <v>0</v>
      </c>
      <c r="I1055" s="18">
        <v>0</v>
      </c>
      <c r="J1055" s="18">
        <v>0</v>
      </c>
      <c r="K1055" s="54">
        <v>0</v>
      </c>
      <c r="L1055" s="54">
        <v>0</v>
      </c>
      <c r="M1055" s="18">
        <v>0</v>
      </c>
      <c r="N1055" s="18">
        <v>0</v>
      </c>
      <c r="O1055" s="18">
        <v>0</v>
      </c>
      <c r="P1055" s="18">
        <v>0</v>
      </c>
      <c r="Q1055" s="54">
        <v>0</v>
      </c>
      <c r="R1055" s="18">
        <v>0</v>
      </c>
      <c r="S1055" s="54">
        <v>0</v>
      </c>
      <c r="T1055" s="18">
        <v>0</v>
      </c>
      <c r="U1055" s="18">
        <v>0</v>
      </c>
      <c r="V1055" s="18">
        <v>0</v>
      </c>
      <c r="W1055" s="18">
        <v>0</v>
      </c>
      <c r="X1055" s="54">
        <v>0</v>
      </c>
      <c r="Y1055" s="54">
        <v>0</v>
      </c>
      <c r="Z1055" s="52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8"/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8">
        <v>0</v>
      </c>
      <c r="AS1055" s="18">
        <v>0</v>
      </c>
      <c r="AT1055" s="10">
        <v>0</v>
      </c>
      <c r="AU1055" s="16">
        <v>0</v>
      </c>
      <c r="AV1055" s="56">
        <v>0</v>
      </c>
      <c r="AW1055" s="18">
        <v>0</v>
      </c>
      <c r="AX1055" s="16">
        <v>0</v>
      </c>
      <c r="AY1055" s="18">
        <v>0</v>
      </c>
      <c r="AZ1055" s="18">
        <v>0</v>
      </c>
      <c r="BA1055" s="18">
        <v>0</v>
      </c>
      <c r="BB1055" s="17">
        <f t="shared" si="21"/>
        <v>0</v>
      </c>
      <c r="BD1055" s="18">
        <v>0</v>
      </c>
    </row>
    <row r="1056" spans="1:56" x14ac:dyDescent="0.3">
      <c r="A1056" s="15">
        <v>2009</v>
      </c>
      <c r="B1056" s="17" t="s">
        <v>86</v>
      </c>
      <c r="C1056" s="16">
        <v>1</v>
      </c>
      <c r="D1056" s="81">
        <v>14</v>
      </c>
      <c r="F1056" s="15" t="s">
        <v>70</v>
      </c>
      <c r="G1056" s="18">
        <v>1.8</v>
      </c>
      <c r="H1056" s="18">
        <v>0</v>
      </c>
      <c r="I1056" s="18">
        <v>0</v>
      </c>
      <c r="J1056" s="18">
        <v>0</v>
      </c>
      <c r="K1056" s="54">
        <v>0</v>
      </c>
      <c r="L1056" s="54">
        <v>0</v>
      </c>
      <c r="M1056" s="18">
        <v>0</v>
      </c>
      <c r="N1056" s="18">
        <v>0</v>
      </c>
      <c r="O1056" s="18">
        <v>0</v>
      </c>
      <c r="P1056" s="18">
        <v>0</v>
      </c>
      <c r="Q1056" s="54">
        <v>0</v>
      </c>
      <c r="R1056" s="18">
        <v>0</v>
      </c>
      <c r="S1056" s="54">
        <v>0</v>
      </c>
      <c r="T1056" s="18">
        <v>0</v>
      </c>
      <c r="U1056" s="18">
        <v>0</v>
      </c>
      <c r="V1056" s="18">
        <v>0</v>
      </c>
      <c r="W1056" s="18">
        <v>0</v>
      </c>
      <c r="X1056" s="54">
        <v>0</v>
      </c>
      <c r="Y1056" s="54">
        <v>0</v>
      </c>
      <c r="Z1056" s="52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  <c r="AI1056" s="18">
        <v>0</v>
      </c>
      <c r="AJ1056" s="18">
        <v>0</v>
      </c>
      <c r="AK1056" s="18">
        <v>0</v>
      </c>
      <c r="AL1056" s="18"/>
      <c r="AM1056" s="18">
        <v>0</v>
      </c>
      <c r="AN1056" s="18">
        <v>0</v>
      </c>
      <c r="AO1056" s="18">
        <v>0</v>
      </c>
      <c r="AP1056" s="18">
        <v>0</v>
      </c>
      <c r="AQ1056" s="18">
        <v>0</v>
      </c>
      <c r="AR1056" s="18">
        <v>0</v>
      </c>
      <c r="AS1056" s="18">
        <v>0</v>
      </c>
      <c r="AT1056" s="10">
        <v>0</v>
      </c>
      <c r="AU1056" s="16">
        <v>0</v>
      </c>
      <c r="AV1056" s="56">
        <v>0</v>
      </c>
      <c r="AW1056" s="18">
        <v>0</v>
      </c>
      <c r="AX1056" s="16">
        <v>0</v>
      </c>
      <c r="AY1056" s="18">
        <v>0</v>
      </c>
      <c r="AZ1056" s="18">
        <v>0</v>
      </c>
      <c r="BA1056" s="18">
        <v>0</v>
      </c>
      <c r="BB1056" s="17">
        <f t="shared" si="21"/>
        <v>0</v>
      </c>
      <c r="BD1056" s="18">
        <v>0</v>
      </c>
    </row>
    <row r="1057" spans="1:56" x14ac:dyDescent="0.3">
      <c r="A1057" s="15">
        <v>2009</v>
      </c>
      <c r="B1057" s="17" t="s">
        <v>86</v>
      </c>
      <c r="C1057" s="16">
        <v>1</v>
      </c>
      <c r="D1057" s="81">
        <v>15</v>
      </c>
      <c r="F1057" s="15" t="s">
        <v>70</v>
      </c>
      <c r="G1057" s="18">
        <v>1.8</v>
      </c>
      <c r="H1057" s="18">
        <v>0</v>
      </c>
      <c r="I1057" s="18">
        <v>0</v>
      </c>
      <c r="J1057" s="18">
        <v>0</v>
      </c>
      <c r="K1057" s="54">
        <v>0</v>
      </c>
      <c r="L1057" s="54">
        <v>0</v>
      </c>
      <c r="M1057" s="18">
        <v>0</v>
      </c>
      <c r="N1057" s="18">
        <v>0</v>
      </c>
      <c r="O1057" s="18">
        <v>0</v>
      </c>
      <c r="P1057" s="18">
        <v>0</v>
      </c>
      <c r="Q1057" s="54">
        <v>0</v>
      </c>
      <c r="R1057" s="18">
        <v>0</v>
      </c>
      <c r="S1057" s="54">
        <v>0</v>
      </c>
      <c r="T1057" s="18">
        <v>0</v>
      </c>
      <c r="U1057" s="18">
        <v>0</v>
      </c>
      <c r="V1057" s="18">
        <v>1</v>
      </c>
      <c r="W1057" s="18">
        <v>0</v>
      </c>
      <c r="X1057" s="54">
        <v>0</v>
      </c>
      <c r="Y1057" s="54">
        <v>0</v>
      </c>
      <c r="Z1057" s="52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  <c r="AI1057" s="18">
        <v>0</v>
      </c>
      <c r="AJ1057" s="18">
        <v>0</v>
      </c>
      <c r="AK1057" s="18">
        <v>0</v>
      </c>
      <c r="AL1057" s="18"/>
      <c r="AM1057" s="18">
        <v>0</v>
      </c>
      <c r="AN1057" s="18">
        <v>0</v>
      </c>
      <c r="AO1057" s="18">
        <v>0</v>
      </c>
      <c r="AP1057" s="18">
        <v>0</v>
      </c>
      <c r="AQ1057" s="18">
        <v>0</v>
      </c>
      <c r="AR1057" s="18">
        <v>0</v>
      </c>
      <c r="AS1057" s="18">
        <v>0</v>
      </c>
      <c r="AT1057" s="10">
        <v>0</v>
      </c>
      <c r="AU1057" s="16">
        <v>0</v>
      </c>
      <c r="AV1057" s="56">
        <v>0</v>
      </c>
      <c r="AW1057" s="18">
        <v>0</v>
      </c>
      <c r="AX1057" s="16">
        <v>0</v>
      </c>
      <c r="AY1057" s="18">
        <v>0</v>
      </c>
      <c r="AZ1057" s="18">
        <v>0</v>
      </c>
      <c r="BA1057" s="18">
        <v>0</v>
      </c>
      <c r="BB1057" s="17">
        <f t="shared" si="21"/>
        <v>1</v>
      </c>
      <c r="BD1057" s="18">
        <v>0</v>
      </c>
    </row>
    <row r="1058" spans="1:56" x14ac:dyDescent="0.3">
      <c r="A1058" s="15">
        <v>2009</v>
      </c>
      <c r="B1058" s="17" t="s">
        <v>86</v>
      </c>
      <c r="C1058" s="16">
        <v>1</v>
      </c>
      <c r="D1058" s="81">
        <v>16</v>
      </c>
      <c r="F1058" s="15" t="s">
        <v>70</v>
      </c>
      <c r="G1058" s="18">
        <v>1.8</v>
      </c>
      <c r="H1058" s="18">
        <v>0</v>
      </c>
      <c r="I1058" s="18">
        <v>0</v>
      </c>
      <c r="J1058" s="18">
        <v>0</v>
      </c>
      <c r="K1058" s="54">
        <v>0</v>
      </c>
      <c r="L1058" s="54">
        <v>0</v>
      </c>
      <c r="M1058" s="18">
        <v>0</v>
      </c>
      <c r="N1058" s="18">
        <v>0</v>
      </c>
      <c r="O1058" s="18">
        <v>0</v>
      </c>
      <c r="P1058" s="18">
        <v>0</v>
      </c>
      <c r="Q1058" s="54">
        <v>0</v>
      </c>
      <c r="R1058" s="18">
        <v>0</v>
      </c>
      <c r="S1058" s="54">
        <v>0</v>
      </c>
      <c r="T1058" s="18">
        <v>0</v>
      </c>
      <c r="U1058" s="18">
        <v>0</v>
      </c>
      <c r="V1058" s="18">
        <v>0</v>
      </c>
      <c r="W1058" s="18">
        <v>0</v>
      </c>
      <c r="X1058" s="54">
        <v>0</v>
      </c>
      <c r="Y1058" s="54">
        <v>1</v>
      </c>
      <c r="Z1058" s="52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8"/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8">
        <v>0</v>
      </c>
      <c r="AS1058" s="18">
        <v>0</v>
      </c>
      <c r="AT1058" s="10">
        <v>0</v>
      </c>
      <c r="AU1058" s="16">
        <v>0</v>
      </c>
      <c r="AV1058" s="56">
        <v>0</v>
      </c>
      <c r="AW1058" s="18">
        <v>0</v>
      </c>
      <c r="AX1058" s="16">
        <v>0</v>
      </c>
      <c r="AY1058" s="18">
        <v>0</v>
      </c>
      <c r="AZ1058" s="18">
        <v>0</v>
      </c>
      <c r="BA1058" s="18">
        <v>0</v>
      </c>
      <c r="BB1058" s="17">
        <f t="shared" si="21"/>
        <v>1</v>
      </c>
      <c r="BD1058" s="18">
        <v>0</v>
      </c>
    </row>
    <row r="1059" spans="1:56" x14ac:dyDescent="0.3">
      <c r="A1059" s="15">
        <v>2009</v>
      </c>
      <c r="B1059" s="17" t="s">
        <v>86</v>
      </c>
      <c r="C1059" s="16">
        <v>1</v>
      </c>
      <c r="D1059" s="81">
        <v>17</v>
      </c>
      <c r="F1059" s="15" t="s">
        <v>70</v>
      </c>
      <c r="G1059" s="18">
        <v>1.8</v>
      </c>
      <c r="H1059" s="18">
        <v>0</v>
      </c>
      <c r="I1059" s="18">
        <v>0</v>
      </c>
      <c r="J1059" s="18">
        <v>0</v>
      </c>
      <c r="K1059" s="54">
        <v>0</v>
      </c>
      <c r="L1059" s="54">
        <v>0</v>
      </c>
      <c r="M1059" s="18">
        <v>0</v>
      </c>
      <c r="N1059" s="18">
        <v>0</v>
      </c>
      <c r="O1059" s="18">
        <v>0</v>
      </c>
      <c r="P1059" s="18">
        <v>0</v>
      </c>
      <c r="Q1059" s="54">
        <v>0</v>
      </c>
      <c r="R1059" s="18">
        <v>0</v>
      </c>
      <c r="S1059" s="54">
        <v>0</v>
      </c>
      <c r="T1059" s="18">
        <v>0</v>
      </c>
      <c r="U1059" s="18">
        <v>0</v>
      </c>
      <c r="V1059" s="18">
        <v>0</v>
      </c>
      <c r="W1059" s="18">
        <v>0</v>
      </c>
      <c r="X1059" s="54">
        <v>1</v>
      </c>
      <c r="Y1059" s="54">
        <v>2</v>
      </c>
      <c r="Z1059" s="52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  <c r="AI1059" s="18">
        <v>0</v>
      </c>
      <c r="AJ1059" s="18">
        <v>0</v>
      </c>
      <c r="AK1059" s="18">
        <v>0</v>
      </c>
      <c r="AL1059" s="18"/>
      <c r="AM1059" s="18">
        <v>0</v>
      </c>
      <c r="AN1059" s="18">
        <v>0</v>
      </c>
      <c r="AO1059" s="18">
        <v>0</v>
      </c>
      <c r="AP1059" s="18">
        <v>0</v>
      </c>
      <c r="AQ1059" s="18">
        <v>0</v>
      </c>
      <c r="AR1059" s="18">
        <v>0</v>
      </c>
      <c r="AS1059" s="18">
        <v>0</v>
      </c>
      <c r="AT1059" s="10">
        <v>0</v>
      </c>
      <c r="AU1059" s="16">
        <v>0</v>
      </c>
      <c r="AV1059" s="56">
        <v>0</v>
      </c>
      <c r="AW1059" s="18">
        <v>0</v>
      </c>
      <c r="AX1059" s="16">
        <v>0</v>
      </c>
      <c r="AY1059" s="18">
        <v>0</v>
      </c>
      <c r="AZ1059" s="18">
        <v>0</v>
      </c>
      <c r="BA1059" s="18">
        <v>0</v>
      </c>
      <c r="BB1059" s="17">
        <f t="shared" si="21"/>
        <v>3</v>
      </c>
      <c r="BD1059" s="18">
        <v>0</v>
      </c>
    </row>
    <row r="1060" spans="1:56" s="120" customFormat="1" x14ac:dyDescent="0.3">
      <c r="A1060" s="142">
        <v>2009</v>
      </c>
      <c r="B1060" s="146" t="s">
        <v>87</v>
      </c>
      <c r="C1060" s="143">
        <v>1</v>
      </c>
      <c r="D1060" s="147">
        <v>1</v>
      </c>
      <c r="F1060" s="142" t="s">
        <v>70</v>
      </c>
      <c r="G1060" s="145">
        <v>1.22</v>
      </c>
      <c r="H1060" s="145">
        <v>0</v>
      </c>
      <c r="I1060" s="145">
        <v>0</v>
      </c>
      <c r="J1060" s="145">
        <v>0</v>
      </c>
      <c r="K1060" s="145">
        <v>0</v>
      </c>
      <c r="L1060" s="145">
        <v>0</v>
      </c>
      <c r="M1060" s="145">
        <v>0</v>
      </c>
      <c r="N1060" s="145">
        <v>0</v>
      </c>
      <c r="O1060" s="145">
        <v>0</v>
      </c>
      <c r="P1060" s="145">
        <v>0</v>
      </c>
      <c r="Q1060" s="145">
        <v>0</v>
      </c>
      <c r="R1060" s="145">
        <v>0</v>
      </c>
      <c r="S1060" s="145">
        <v>0</v>
      </c>
      <c r="T1060" s="145">
        <v>0</v>
      </c>
      <c r="U1060" s="145">
        <v>0</v>
      </c>
      <c r="V1060" s="145">
        <v>0</v>
      </c>
      <c r="W1060" s="145">
        <v>0</v>
      </c>
      <c r="X1060" s="145">
        <v>0</v>
      </c>
      <c r="Y1060" s="145">
        <v>0</v>
      </c>
      <c r="Z1060" s="135">
        <v>0</v>
      </c>
      <c r="AA1060" s="145">
        <v>0</v>
      </c>
      <c r="AB1060" s="145">
        <v>0</v>
      </c>
      <c r="AC1060" s="145">
        <v>0</v>
      </c>
      <c r="AD1060" s="145">
        <v>0</v>
      </c>
      <c r="AE1060" s="145">
        <v>0</v>
      </c>
      <c r="AF1060" s="145">
        <v>0</v>
      </c>
      <c r="AG1060" s="145">
        <v>0</v>
      </c>
      <c r="AH1060" s="145">
        <v>0</v>
      </c>
      <c r="AI1060" s="145">
        <v>0</v>
      </c>
      <c r="AJ1060" s="145">
        <v>0</v>
      </c>
      <c r="AK1060" s="145">
        <v>0</v>
      </c>
      <c r="AL1060" s="145"/>
      <c r="AM1060" s="145">
        <v>0</v>
      </c>
      <c r="AN1060" s="145">
        <v>0</v>
      </c>
      <c r="AO1060" s="145">
        <v>0</v>
      </c>
      <c r="AP1060" s="145">
        <v>0</v>
      </c>
      <c r="AQ1060" s="145">
        <v>0</v>
      </c>
      <c r="AR1060" s="145">
        <v>0</v>
      </c>
      <c r="AS1060" s="145">
        <v>0</v>
      </c>
      <c r="AT1060" s="10">
        <v>0</v>
      </c>
      <c r="AU1060" s="143">
        <v>0</v>
      </c>
      <c r="AV1060" s="143">
        <v>0</v>
      </c>
      <c r="AW1060" s="145">
        <v>0</v>
      </c>
      <c r="AX1060" s="143">
        <v>0</v>
      </c>
      <c r="AY1060" s="145">
        <v>0</v>
      </c>
      <c r="AZ1060" s="145">
        <v>0</v>
      </c>
      <c r="BA1060" s="145">
        <v>0</v>
      </c>
      <c r="BB1060" s="146">
        <f t="shared" si="21"/>
        <v>0</v>
      </c>
      <c r="BD1060" s="145">
        <v>0</v>
      </c>
    </row>
    <row r="1061" spans="1:56" x14ac:dyDescent="0.3">
      <c r="A1061" s="15">
        <v>2009</v>
      </c>
      <c r="B1061" s="17" t="s">
        <v>87</v>
      </c>
      <c r="C1061" s="16">
        <v>1</v>
      </c>
      <c r="D1061" s="81">
        <v>2</v>
      </c>
      <c r="F1061" s="15" t="s">
        <v>70</v>
      </c>
      <c r="G1061" s="18">
        <v>1.22</v>
      </c>
      <c r="H1061" s="18">
        <v>0</v>
      </c>
      <c r="I1061" s="18">
        <v>0</v>
      </c>
      <c r="J1061" s="18">
        <v>0</v>
      </c>
      <c r="K1061" s="54">
        <v>0</v>
      </c>
      <c r="L1061" s="54">
        <v>0</v>
      </c>
      <c r="M1061" s="18">
        <v>0</v>
      </c>
      <c r="N1061" s="18">
        <v>0</v>
      </c>
      <c r="O1061" s="18">
        <v>0</v>
      </c>
      <c r="P1061" s="18">
        <v>0</v>
      </c>
      <c r="Q1061" s="54">
        <v>0</v>
      </c>
      <c r="R1061" s="18">
        <v>0</v>
      </c>
      <c r="S1061" s="54">
        <v>0</v>
      </c>
      <c r="T1061" s="18">
        <v>0</v>
      </c>
      <c r="U1061" s="18">
        <v>0</v>
      </c>
      <c r="V1061" s="18">
        <v>0</v>
      </c>
      <c r="W1061" s="18">
        <v>0</v>
      </c>
      <c r="X1061" s="54">
        <v>2</v>
      </c>
      <c r="Y1061" s="54">
        <v>1</v>
      </c>
      <c r="Z1061" s="52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  <c r="AI1061" s="18">
        <v>0</v>
      </c>
      <c r="AJ1061" s="18">
        <v>0</v>
      </c>
      <c r="AK1061" s="18">
        <v>0</v>
      </c>
      <c r="AL1061" s="18"/>
      <c r="AM1061" s="18">
        <v>0</v>
      </c>
      <c r="AN1061" s="18">
        <v>0</v>
      </c>
      <c r="AO1061" s="18">
        <v>0</v>
      </c>
      <c r="AP1061" s="18">
        <v>0</v>
      </c>
      <c r="AQ1061" s="18">
        <v>0</v>
      </c>
      <c r="AR1061" s="18">
        <v>0</v>
      </c>
      <c r="AS1061" s="18">
        <v>0</v>
      </c>
      <c r="AT1061" s="10">
        <v>0</v>
      </c>
      <c r="AU1061" s="16">
        <v>0</v>
      </c>
      <c r="AV1061" s="56">
        <v>0</v>
      </c>
      <c r="AW1061" s="18">
        <v>0</v>
      </c>
      <c r="AX1061" s="16">
        <v>0</v>
      </c>
      <c r="AY1061" s="18">
        <v>0</v>
      </c>
      <c r="AZ1061" s="18">
        <v>0</v>
      </c>
      <c r="BA1061" s="18">
        <v>0</v>
      </c>
      <c r="BB1061" s="17">
        <f t="shared" si="21"/>
        <v>3</v>
      </c>
      <c r="BD1061" s="18">
        <v>0</v>
      </c>
    </row>
    <row r="1062" spans="1:56" x14ac:dyDescent="0.3">
      <c r="A1062" s="15">
        <v>2009</v>
      </c>
      <c r="B1062" s="17" t="s">
        <v>87</v>
      </c>
      <c r="C1062" s="16">
        <v>1</v>
      </c>
      <c r="D1062" s="81">
        <v>3</v>
      </c>
      <c r="F1062" s="15" t="s">
        <v>70</v>
      </c>
      <c r="G1062" s="18">
        <v>1.22</v>
      </c>
      <c r="H1062" s="18">
        <v>0</v>
      </c>
      <c r="I1062" s="18">
        <v>0</v>
      </c>
      <c r="J1062" s="18">
        <v>0</v>
      </c>
      <c r="K1062" s="54">
        <v>0</v>
      </c>
      <c r="L1062" s="54">
        <v>0</v>
      </c>
      <c r="M1062" s="18">
        <v>0</v>
      </c>
      <c r="N1062" s="18">
        <v>0</v>
      </c>
      <c r="O1062" s="18">
        <v>0</v>
      </c>
      <c r="P1062" s="18">
        <v>0</v>
      </c>
      <c r="Q1062" s="54">
        <v>0</v>
      </c>
      <c r="R1062" s="18">
        <v>0</v>
      </c>
      <c r="S1062" s="54">
        <v>0</v>
      </c>
      <c r="T1062" s="18">
        <v>0</v>
      </c>
      <c r="U1062" s="18">
        <v>0</v>
      </c>
      <c r="V1062" s="18">
        <v>0</v>
      </c>
      <c r="W1062" s="18">
        <v>0</v>
      </c>
      <c r="X1062" s="54">
        <v>1</v>
      </c>
      <c r="Y1062" s="54">
        <v>0</v>
      </c>
      <c r="Z1062" s="52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8"/>
      <c r="AM1062" s="18">
        <v>0</v>
      </c>
      <c r="AN1062" s="18">
        <v>0</v>
      </c>
      <c r="AO1062" s="18">
        <v>0</v>
      </c>
      <c r="AP1062" s="18">
        <v>0</v>
      </c>
      <c r="AQ1062" s="18">
        <v>0</v>
      </c>
      <c r="AR1062" s="18">
        <v>0</v>
      </c>
      <c r="AS1062" s="18">
        <v>0</v>
      </c>
      <c r="AT1062" s="10">
        <v>0</v>
      </c>
      <c r="AU1062" s="16">
        <v>0</v>
      </c>
      <c r="AV1062" s="56">
        <v>0</v>
      </c>
      <c r="AW1062" s="18">
        <v>0</v>
      </c>
      <c r="AX1062" s="16">
        <v>0</v>
      </c>
      <c r="AY1062" s="18">
        <v>0</v>
      </c>
      <c r="AZ1062" s="18">
        <v>0</v>
      </c>
      <c r="BA1062" s="18">
        <v>0</v>
      </c>
      <c r="BB1062" s="17">
        <f t="shared" si="21"/>
        <v>1</v>
      </c>
      <c r="BD1062" s="18">
        <v>0</v>
      </c>
    </row>
    <row r="1063" spans="1:56" x14ac:dyDescent="0.3">
      <c r="A1063" s="15">
        <v>2009</v>
      </c>
      <c r="B1063" s="17" t="s">
        <v>87</v>
      </c>
      <c r="C1063" s="16">
        <v>1</v>
      </c>
      <c r="D1063" s="81">
        <v>4</v>
      </c>
      <c r="F1063" s="15" t="s">
        <v>70</v>
      </c>
      <c r="G1063" s="18">
        <v>1.22</v>
      </c>
      <c r="H1063" s="18">
        <v>0</v>
      </c>
      <c r="I1063" s="18">
        <v>0</v>
      </c>
      <c r="J1063" s="18">
        <v>0</v>
      </c>
      <c r="K1063" s="54">
        <v>0</v>
      </c>
      <c r="L1063" s="54">
        <v>0</v>
      </c>
      <c r="M1063" s="18">
        <v>0</v>
      </c>
      <c r="N1063" s="18">
        <v>0</v>
      </c>
      <c r="O1063" s="18">
        <v>0</v>
      </c>
      <c r="P1063" s="18">
        <v>0</v>
      </c>
      <c r="Q1063" s="54">
        <v>0</v>
      </c>
      <c r="R1063" s="18">
        <v>0</v>
      </c>
      <c r="S1063" s="54">
        <v>1</v>
      </c>
      <c r="T1063" s="18">
        <v>0</v>
      </c>
      <c r="U1063" s="18">
        <v>0</v>
      </c>
      <c r="V1063" s="18">
        <v>0</v>
      </c>
      <c r="W1063" s="18">
        <v>0</v>
      </c>
      <c r="X1063" s="54">
        <v>0</v>
      </c>
      <c r="Y1063" s="54">
        <v>0</v>
      </c>
      <c r="Z1063" s="52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  <c r="AI1063" s="18">
        <v>0</v>
      </c>
      <c r="AJ1063" s="18">
        <v>0</v>
      </c>
      <c r="AK1063" s="18">
        <v>0</v>
      </c>
      <c r="AL1063" s="18"/>
      <c r="AM1063" s="18">
        <v>0</v>
      </c>
      <c r="AN1063" s="18">
        <v>0</v>
      </c>
      <c r="AO1063" s="18">
        <v>0</v>
      </c>
      <c r="AP1063" s="18">
        <v>0</v>
      </c>
      <c r="AQ1063" s="18">
        <v>0</v>
      </c>
      <c r="AR1063" s="18">
        <v>0</v>
      </c>
      <c r="AS1063" s="18">
        <v>0</v>
      </c>
      <c r="AT1063" s="10">
        <v>0</v>
      </c>
      <c r="AU1063" s="16">
        <v>0</v>
      </c>
      <c r="AV1063" s="56">
        <v>0</v>
      </c>
      <c r="AW1063" s="18">
        <v>0</v>
      </c>
      <c r="AX1063" s="16">
        <v>0</v>
      </c>
      <c r="AY1063" s="18">
        <v>0</v>
      </c>
      <c r="AZ1063" s="18">
        <v>0</v>
      </c>
      <c r="BA1063" s="18">
        <v>0</v>
      </c>
      <c r="BB1063" s="17">
        <f t="shared" si="21"/>
        <v>1</v>
      </c>
      <c r="BD1063" s="18">
        <v>0</v>
      </c>
    </row>
    <row r="1064" spans="1:56" x14ac:dyDescent="0.3">
      <c r="A1064" s="15">
        <v>2009</v>
      </c>
      <c r="B1064" s="17" t="s">
        <v>87</v>
      </c>
      <c r="C1064" s="16">
        <v>1</v>
      </c>
      <c r="D1064" s="81">
        <v>5</v>
      </c>
      <c r="F1064" s="15" t="s">
        <v>70</v>
      </c>
      <c r="G1064" s="18">
        <v>1.22</v>
      </c>
      <c r="H1064" s="18">
        <v>0</v>
      </c>
      <c r="I1064" s="18">
        <v>0</v>
      </c>
      <c r="J1064" s="18">
        <v>0</v>
      </c>
      <c r="K1064" s="54">
        <v>0</v>
      </c>
      <c r="L1064" s="54">
        <v>0</v>
      </c>
      <c r="M1064" s="18">
        <v>0</v>
      </c>
      <c r="N1064" s="18">
        <v>1</v>
      </c>
      <c r="O1064" s="18">
        <v>0</v>
      </c>
      <c r="P1064" s="18">
        <v>0</v>
      </c>
      <c r="Q1064" s="54">
        <v>0</v>
      </c>
      <c r="R1064" s="18">
        <v>0</v>
      </c>
      <c r="S1064" s="54">
        <v>0</v>
      </c>
      <c r="T1064" s="18">
        <v>0</v>
      </c>
      <c r="U1064" s="18">
        <v>0</v>
      </c>
      <c r="V1064" s="18">
        <v>0</v>
      </c>
      <c r="W1064" s="18">
        <v>0</v>
      </c>
      <c r="X1064" s="54">
        <v>0</v>
      </c>
      <c r="Y1064" s="54">
        <v>0</v>
      </c>
      <c r="Z1064" s="52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  <c r="AI1064" s="18">
        <v>0</v>
      </c>
      <c r="AJ1064" s="18">
        <v>0</v>
      </c>
      <c r="AK1064" s="18">
        <v>0</v>
      </c>
      <c r="AL1064" s="18"/>
      <c r="AM1064" s="18">
        <v>0</v>
      </c>
      <c r="AN1064" s="18">
        <v>0</v>
      </c>
      <c r="AO1064" s="18">
        <v>0</v>
      </c>
      <c r="AP1064" s="18">
        <v>0</v>
      </c>
      <c r="AQ1064" s="18">
        <v>0</v>
      </c>
      <c r="AR1064" s="18">
        <v>0</v>
      </c>
      <c r="AS1064" s="18">
        <v>0</v>
      </c>
      <c r="AT1064" s="10">
        <v>0</v>
      </c>
      <c r="AU1064" s="16">
        <v>0</v>
      </c>
      <c r="AV1064" s="56">
        <v>0</v>
      </c>
      <c r="AW1064" s="18">
        <v>0</v>
      </c>
      <c r="AX1064" s="16">
        <v>0</v>
      </c>
      <c r="AY1064" s="18">
        <v>0</v>
      </c>
      <c r="AZ1064" s="18">
        <v>0</v>
      </c>
      <c r="BA1064" s="18">
        <v>0</v>
      </c>
      <c r="BB1064" s="17">
        <f t="shared" si="21"/>
        <v>1</v>
      </c>
      <c r="BD1064" s="18">
        <v>0</v>
      </c>
    </row>
    <row r="1065" spans="1:56" x14ac:dyDescent="0.3">
      <c r="A1065" s="15">
        <v>2009</v>
      </c>
      <c r="B1065" s="17" t="s">
        <v>87</v>
      </c>
      <c r="C1065" s="16">
        <v>1</v>
      </c>
      <c r="D1065" s="81">
        <v>6</v>
      </c>
      <c r="F1065" s="15" t="s">
        <v>70</v>
      </c>
      <c r="G1065" s="18">
        <v>1.22</v>
      </c>
      <c r="H1065" s="18">
        <v>0</v>
      </c>
      <c r="I1065" s="18">
        <v>0</v>
      </c>
      <c r="J1065" s="18">
        <v>0</v>
      </c>
      <c r="K1065" s="54">
        <v>0</v>
      </c>
      <c r="L1065" s="54">
        <v>0</v>
      </c>
      <c r="M1065" s="18">
        <v>0</v>
      </c>
      <c r="N1065" s="18">
        <v>0</v>
      </c>
      <c r="O1065" s="18">
        <v>0</v>
      </c>
      <c r="P1065" s="18">
        <v>0</v>
      </c>
      <c r="Q1065" s="54">
        <v>0</v>
      </c>
      <c r="R1065" s="18">
        <v>0</v>
      </c>
      <c r="S1065" s="54">
        <v>0</v>
      </c>
      <c r="T1065" s="18">
        <v>0</v>
      </c>
      <c r="U1065" s="18">
        <v>0</v>
      </c>
      <c r="V1065" s="18">
        <v>0</v>
      </c>
      <c r="W1065" s="18">
        <v>0</v>
      </c>
      <c r="X1065" s="54">
        <v>0</v>
      </c>
      <c r="Y1065" s="54">
        <v>2</v>
      </c>
      <c r="Z1065" s="52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  <c r="AI1065" s="18">
        <v>0</v>
      </c>
      <c r="AJ1065" s="18">
        <v>0</v>
      </c>
      <c r="AK1065" s="18">
        <v>0</v>
      </c>
      <c r="AL1065" s="18"/>
      <c r="AM1065" s="18">
        <v>0</v>
      </c>
      <c r="AN1065" s="18">
        <v>0</v>
      </c>
      <c r="AO1065" s="18">
        <v>0</v>
      </c>
      <c r="AP1065" s="18">
        <v>0</v>
      </c>
      <c r="AQ1065" s="18">
        <v>0</v>
      </c>
      <c r="AR1065" s="18">
        <v>0</v>
      </c>
      <c r="AS1065" s="18">
        <v>0</v>
      </c>
      <c r="AT1065" s="10">
        <v>0</v>
      </c>
      <c r="AU1065" s="16">
        <v>0</v>
      </c>
      <c r="AV1065" s="56">
        <v>0</v>
      </c>
      <c r="AW1065" s="18">
        <v>0</v>
      </c>
      <c r="AX1065" s="16">
        <v>0</v>
      </c>
      <c r="AY1065" s="18">
        <v>0</v>
      </c>
      <c r="AZ1065" s="18">
        <v>0</v>
      </c>
      <c r="BA1065" s="18">
        <v>0</v>
      </c>
      <c r="BB1065" s="17">
        <f t="shared" si="21"/>
        <v>2</v>
      </c>
      <c r="BD1065" s="18">
        <v>0</v>
      </c>
    </row>
    <row r="1066" spans="1:56" x14ac:dyDescent="0.3">
      <c r="A1066" s="15">
        <v>2009</v>
      </c>
      <c r="B1066" s="17" t="s">
        <v>87</v>
      </c>
      <c r="C1066" s="16">
        <v>1</v>
      </c>
      <c r="D1066" s="81">
        <v>7</v>
      </c>
      <c r="F1066" s="15" t="s">
        <v>70</v>
      </c>
      <c r="G1066" s="18">
        <v>1.22</v>
      </c>
      <c r="H1066" s="18">
        <v>0</v>
      </c>
      <c r="I1066" s="18">
        <v>0</v>
      </c>
      <c r="J1066" s="18">
        <v>0</v>
      </c>
      <c r="K1066" s="54">
        <v>0</v>
      </c>
      <c r="L1066" s="54">
        <v>0</v>
      </c>
      <c r="M1066" s="18">
        <v>0</v>
      </c>
      <c r="N1066" s="18">
        <v>0</v>
      </c>
      <c r="O1066" s="18">
        <v>0</v>
      </c>
      <c r="P1066" s="18">
        <v>0</v>
      </c>
      <c r="Q1066" s="54">
        <v>0</v>
      </c>
      <c r="R1066" s="18">
        <v>0</v>
      </c>
      <c r="S1066" s="54">
        <v>0</v>
      </c>
      <c r="T1066" s="18">
        <v>0</v>
      </c>
      <c r="U1066" s="18">
        <v>0</v>
      </c>
      <c r="V1066" s="18">
        <v>1</v>
      </c>
      <c r="W1066" s="18">
        <v>0</v>
      </c>
      <c r="X1066" s="54">
        <v>0</v>
      </c>
      <c r="Y1066" s="54">
        <v>2</v>
      </c>
      <c r="Z1066" s="52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  <c r="AI1066" s="18">
        <v>0</v>
      </c>
      <c r="AJ1066" s="18">
        <v>0</v>
      </c>
      <c r="AK1066" s="18">
        <v>0</v>
      </c>
      <c r="AL1066" s="18"/>
      <c r="AM1066" s="18">
        <v>0</v>
      </c>
      <c r="AN1066" s="18">
        <v>0</v>
      </c>
      <c r="AO1066" s="18">
        <v>0</v>
      </c>
      <c r="AP1066" s="18">
        <v>0</v>
      </c>
      <c r="AQ1066" s="18">
        <v>0</v>
      </c>
      <c r="AR1066" s="18">
        <v>0</v>
      </c>
      <c r="AS1066" s="18">
        <v>0</v>
      </c>
      <c r="AT1066" s="10">
        <v>0</v>
      </c>
      <c r="AU1066" s="16">
        <v>0</v>
      </c>
      <c r="AV1066" s="56">
        <v>0</v>
      </c>
      <c r="AW1066" s="18">
        <v>0</v>
      </c>
      <c r="AX1066" s="16">
        <v>0</v>
      </c>
      <c r="AY1066" s="18">
        <v>0</v>
      </c>
      <c r="AZ1066" s="18">
        <v>0</v>
      </c>
      <c r="BA1066" s="18">
        <v>0</v>
      </c>
      <c r="BB1066" s="17">
        <f t="shared" si="21"/>
        <v>3</v>
      </c>
      <c r="BD1066" s="18">
        <v>0</v>
      </c>
    </row>
    <row r="1067" spans="1:56" x14ac:dyDescent="0.3">
      <c r="A1067" s="15">
        <v>2009</v>
      </c>
      <c r="B1067" s="17" t="s">
        <v>87</v>
      </c>
      <c r="C1067" s="16">
        <v>1</v>
      </c>
      <c r="D1067" s="81">
        <v>8</v>
      </c>
      <c r="F1067" s="15" t="s">
        <v>70</v>
      </c>
      <c r="G1067" s="18">
        <v>1.22</v>
      </c>
      <c r="H1067" s="18">
        <v>0</v>
      </c>
      <c r="I1067" s="18">
        <v>0</v>
      </c>
      <c r="J1067" s="18">
        <v>0</v>
      </c>
      <c r="K1067" s="54">
        <v>0</v>
      </c>
      <c r="L1067" s="54">
        <v>0</v>
      </c>
      <c r="M1067" s="18">
        <v>0</v>
      </c>
      <c r="N1067" s="18">
        <v>0</v>
      </c>
      <c r="O1067" s="18">
        <v>0</v>
      </c>
      <c r="P1067" s="18">
        <v>0</v>
      </c>
      <c r="Q1067" s="54">
        <v>0</v>
      </c>
      <c r="R1067" s="18">
        <v>0</v>
      </c>
      <c r="S1067" s="54">
        <v>0</v>
      </c>
      <c r="T1067" s="18">
        <v>1</v>
      </c>
      <c r="U1067" s="18">
        <v>0</v>
      </c>
      <c r="V1067" s="18">
        <v>0</v>
      </c>
      <c r="W1067" s="18">
        <v>0</v>
      </c>
      <c r="X1067" s="54">
        <v>0</v>
      </c>
      <c r="Y1067" s="54">
        <v>0</v>
      </c>
      <c r="Z1067" s="52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  <c r="AI1067" s="18">
        <v>0</v>
      </c>
      <c r="AJ1067" s="18">
        <v>0</v>
      </c>
      <c r="AK1067" s="18">
        <v>0</v>
      </c>
      <c r="AL1067" s="18"/>
      <c r="AM1067" s="18">
        <v>0</v>
      </c>
      <c r="AN1067" s="18">
        <v>0</v>
      </c>
      <c r="AO1067" s="18">
        <v>0</v>
      </c>
      <c r="AP1067" s="18">
        <v>0</v>
      </c>
      <c r="AQ1067" s="18">
        <v>0</v>
      </c>
      <c r="AR1067" s="18">
        <v>0</v>
      </c>
      <c r="AS1067" s="18">
        <v>0</v>
      </c>
      <c r="AT1067" s="10">
        <v>0</v>
      </c>
      <c r="AU1067" s="16">
        <v>0</v>
      </c>
      <c r="AV1067" s="56">
        <v>0</v>
      </c>
      <c r="AW1067" s="18">
        <v>0</v>
      </c>
      <c r="AX1067" s="16">
        <v>0</v>
      </c>
      <c r="AY1067" s="18">
        <v>0</v>
      </c>
      <c r="AZ1067" s="18">
        <v>0</v>
      </c>
      <c r="BA1067" s="18">
        <v>0</v>
      </c>
      <c r="BB1067" s="17">
        <f t="shared" si="21"/>
        <v>1</v>
      </c>
      <c r="BD1067" s="18">
        <v>0</v>
      </c>
    </row>
    <row r="1068" spans="1:56" x14ac:dyDescent="0.3">
      <c r="A1068" s="15">
        <v>2009</v>
      </c>
      <c r="B1068" s="17" t="s">
        <v>87</v>
      </c>
      <c r="C1068" s="16">
        <v>1</v>
      </c>
      <c r="D1068" s="81">
        <v>9</v>
      </c>
      <c r="F1068" s="15" t="s">
        <v>70</v>
      </c>
      <c r="G1068" s="18">
        <v>1.22</v>
      </c>
      <c r="H1068" s="18">
        <v>0</v>
      </c>
      <c r="I1068" s="18">
        <v>0</v>
      </c>
      <c r="J1068" s="18">
        <v>0</v>
      </c>
      <c r="K1068" s="54">
        <v>0</v>
      </c>
      <c r="L1068" s="54">
        <v>0</v>
      </c>
      <c r="M1068" s="18">
        <v>0</v>
      </c>
      <c r="N1068" s="18">
        <v>0</v>
      </c>
      <c r="O1068" s="18">
        <v>0</v>
      </c>
      <c r="P1068" s="18">
        <v>0</v>
      </c>
      <c r="Q1068" s="54">
        <v>0</v>
      </c>
      <c r="R1068" s="18">
        <v>0</v>
      </c>
      <c r="S1068" s="54">
        <v>0</v>
      </c>
      <c r="T1068" s="18">
        <v>0</v>
      </c>
      <c r="U1068" s="18">
        <v>0</v>
      </c>
      <c r="V1068" s="18">
        <v>0</v>
      </c>
      <c r="W1068" s="18">
        <v>0</v>
      </c>
      <c r="X1068" s="54">
        <v>0</v>
      </c>
      <c r="Y1068" s="54">
        <v>0</v>
      </c>
      <c r="Z1068" s="52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  <c r="AI1068" s="18">
        <v>0</v>
      </c>
      <c r="AJ1068" s="18">
        <v>0</v>
      </c>
      <c r="AK1068" s="18">
        <v>0</v>
      </c>
      <c r="AL1068" s="18"/>
      <c r="AM1068" s="18">
        <v>0</v>
      </c>
      <c r="AN1068" s="18">
        <v>0</v>
      </c>
      <c r="AO1068" s="18">
        <v>0</v>
      </c>
      <c r="AP1068" s="18">
        <v>0</v>
      </c>
      <c r="AQ1068" s="18">
        <v>0</v>
      </c>
      <c r="AR1068" s="18">
        <v>0</v>
      </c>
      <c r="AS1068" s="18">
        <v>0</v>
      </c>
      <c r="AT1068" s="10">
        <v>0</v>
      </c>
      <c r="AU1068" s="16">
        <v>0</v>
      </c>
      <c r="AV1068" s="56">
        <v>0</v>
      </c>
      <c r="AW1068" s="18">
        <v>0</v>
      </c>
      <c r="AX1068" s="16">
        <v>0</v>
      </c>
      <c r="AY1068" s="18">
        <v>0</v>
      </c>
      <c r="AZ1068" s="18">
        <v>0</v>
      </c>
      <c r="BA1068" s="18">
        <v>0</v>
      </c>
      <c r="BB1068" s="17">
        <f t="shared" si="21"/>
        <v>0</v>
      </c>
      <c r="BD1068" s="18">
        <v>0</v>
      </c>
    </row>
    <row r="1069" spans="1:56" x14ac:dyDescent="0.3">
      <c r="A1069" s="15">
        <v>2009</v>
      </c>
      <c r="B1069" s="17" t="s">
        <v>87</v>
      </c>
      <c r="C1069" s="16">
        <v>1</v>
      </c>
      <c r="D1069" s="81">
        <v>10</v>
      </c>
      <c r="F1069" s="15" t="s">
        <v>70</v>
      </c>
      <c r="G1069" s="18">
        <v>1.22</v>
      </c>
      <c r="H1069" s="18">
        <v>0</v>
      </c>
      <c r="I1069" s="18">
        <v>0</v>
      </c>
      <c r="J1069" s="18">
        <v>0</v>
      </c>
      <c r="K1069" s="54">
        <v>0</v>
      </c>
      <c r="L1069" s="54">
        <v>0</v>
      </c>
      <c r="M1069" s="18">
        <v>0</v>
      </c>
      <c r="N1069" s="18">
        <v>0</v>
      </c>
      <c r="O1069" s="18">
        <v>0</v>
      </c>
      <c r="P1069" s="18">
        <v>0</v>
      </c>
      <c r="Q1069" s="54">
        <v>0</v>
      </c>
      <c r="R1069" s="18">
        <v>0</v>
      </c>
      <c r="S1069" s="54">
        <v>0</v>
      </c>
      <c r="T1069" s="18">
        <v>0</v>
      </c>
      <c r="U1069" s="18">
        <v>0</v>
      </c>
      <c r="V1069" s="18">
        <v>0</v>
      </c>
      <c r="W1069" s="18">
        <v>0</v>
      </c>
      <c r="X1069" s="54">
        <v>0</v>
      </c>
      <c r="Y1069" s="54">
        <v>1</v>
      </c>
      <c r="Z1069" s="52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  <c r="AI1069" s="18">
        <v>0</v>
      </c>
      <c r="AJ1069" s="18">
        <v>0</v>
      </c>
      <c r="AK1069" s="18">
        <v>0</v>
      </c>
      <c r="AL1069" s="18"/>
      <c r="AM1069" s="18">
        <v>0</v>
      </c>
      <c r="AN1069" s="18">
        <v>0</v>
      </c>
      <c r="AO1069" s="18">
        <v>0</v>
      </c>
      <c r="AP1069" s="18">
        <v>0</v>
      </c>
      <c r="AQ1069" s="18">
        <v>0</v>
      </c>
      <c r="AR1069" s="18">
        <v>0</v>
      </c>
      <c r="AS1069" s="18">
        <v>0</v>
      </c>
      <c r="AT1069" s="10">
        <v>0</v>
      </c>
      <c r="AU1069" s="16">
        <v>0</v>
      </c>
      <c r="AV1069" s="56">
        <v>0</v>
      </c>
      <c r="AW1069" s="18">
        <v>0</v>
      </c>
      <c r="AX1069" s="16">
        <v>0</v>
      </c>
      <c r="AY1069" s="18">
        <v>0</v>
      </c>
      <c r="AZ1069" s="18">
        <v>0</v>
      </c>
      <c r="BA1069" s="18">
        <v>0</v>
      </c>
      <c r="BB1069" s="17">
        <f t="shared" si="21"/>
        <v>1</v>
      </c>
      <c r="BD1069" s="18">
        <v>0</v>
      </c>
    </row>
    <row r="1070" spans="1:56" x14ac:dyDescent="0.3">
      <c r="A1070" s="15">
        <v>2009</v>
      </c>
      <c r="B1070" s="17" t="s">
        <v>87</v>
      </c>
      <c r="C1070" s="16">
        <v>1</v>
      </c>
      <c r="D1070" s="81">
        <v>11</v>
      </c>
      <c r="F1070" s="15" t="s">
        <v>70</v>
      </c>
      <c r="G1070" s="18">
        <v>1.22</v>
      </c>
      <c r="H1070" s="18">
        <v>0</v>
      </c>
      <c r="I1070" s="18">
        <v>0</v>
      </c>
      <c r="J1070" s="18">
        <v>0</v>
      </c>
      <c r="K1070" s="54">
        <v>0</v>
      </c>
      <c r="L1070" s="54">
        <v>0</v>
      </c>
      <c r="M1070" s="18">
        <v>0</v>
      </c>
      <c r="N1070" s="18">
        <v>0</v>
      </c>
      <c r="O1070" s="18">
        <v>0</v>
      </c>
      <c r="P1070" s="18">
        <v>0</v>
      </c>
      <c r="Q1070" s="54">
        <v>0</v>
      </c>
      <c r="R1070" s="18">
        <v>0</v>
      </c>
      <c r="S1070" s="54">
        <v>0</v>
      </c>
      <c r="T1070" s="18">
        <v>0</v>
      </c>
      <c r="U1070" s="18">
        <v>0</v>
      </c>
      <c r="V1070" s="18">
        <v>0</v>
      </c>
      <c r="W1070" s="18">
        <v>0</v>
      </c>
      <c r="X1070" s="54">
        <v>0</v>
      </c>
      <c r="Y1070" s="54">
        <v>0</v>
      </c>
      <c r="Z1070" s="52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  <c r="AI1070" s="18">
        <v>0</v>
      </c>
      <c r="AJ1070" s="18">
        <v>0</v>
      </c>
      <c r="AK1070" s="18">
        <v>0</v>
      </c>
      <c r="AL1070" s="18"/>
      <c r="AM1070" s="18">
        <v>0</v>
      </c>
      <c r="AN1070" s="18">
        <v>5</v>
      </c>
      <c r="AO1070" s="18">
        <v>0</v>
      </c>
      <c r="AP1070" s="18">
        <v>0</v>
      </c>
      <c r="AQ1070" s="18">
        <v>0</v>
      </c>
      <c r="AR1070" s="18">
        <v>0</v>
      </c>
      <c r="AS1070" s="18">
        <v>0</v>
      </c>
      <c r="AT1070" s="10">
        <v>0</v>
      </c>
      <c r="AU1070" s="16">
        <v>0</v>
      </c>
      <c r="AV1070" s="56">
        <v>0</v>
      </c>
      <c r="AW1070" s="18">
        <v>0</v>
      </c>
      <c r="AX1070" s="16">
        <v>0</v>
      </c>
      <c r="AY1070" s="18">
        <v>0</v>
      </c>
      <c r="AZ1070" s="18">
        <v>0</v>
      </c>
      <c r="BA1070" s="18">
        <v>0</v>
      </c>
      <c r="BB1070" s="17">
        <f t="shared" si="21"/>
        <v>5</v>
      </c>
      <c r="BD1070" s="18">
        <v>0</v>
      </c>
    </row>
    <row r="1071" spans="1:56" x14ac:dyDescent="0.3">
      <c r="A1071" s="15">
        <v>2009</v>
      </c>
      <c r="B1071" s="17" t="s">
        <v>87</v>
      </c>
      <c r="C1071" s="16">
        <v>1</v>
      </c>
      <c r="D1071" s="81">
        <v>12</v>
      </c>
      <c r="F1071" s="15" t="s">
        <v>70</v>
      </c>
      <c r="G1071" s="18">
        <v>1.22</v>
      </c>
      <c r="H1071" s="18">
        <v>0</v>
      </c>
      <c r="I1071" s="18">
        <v>0</v>
      </c>
      <c r="J1071" s="18">
        <v>0</v>
      </c>
      <c r="K1071" s="54">
        <v>0</v>
      </c>
      <c r="L1071" s="54">
        <v>0</v>
      </c>
      <c r="M1071" s="18">
        <v>0</v>
      </c>
      <c r="N1071" s="18">
        <v>0</v>
      </c>
      <c r="O1071" s="18">
        <v>0</v>
      </c>
      <c r="P1071" s="18">
        <v>0</v>
      </c>
      <c r="Q1071" s="54">
        <v>0</v>
      </c>
      <c r="R1071" s="18">
        <v>0</v>
      </c>
      <c r="S1071" s="54">
        <v>0</v>
      </c>
      <c r="T1071" s="18">
        <v>0</v>
      </c>
      <c r="U1071" s="18">
        <v>0</v>
      </c>
      <c r="V1071" s="18">
        <v>0</v>
      </c>
      <c r="W1071" s="18">
        <v>0</v>
      </c>
      <c r="X1071" s="54">
        <v>0</v>
      </c>
      <c r="Y1071" s="54">
        <v>1</v>
      </c>
      <c r="Z1071" s="52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  <c r="AI1071" s="18">
        <v>0</v>
      </c>
      <c r="AJ1071" s="18">
        <v>0</v>
      </c>
      <c r="AK1071" s="18">
        <v>0</v>
      </c>
      <c r="AL1071" s="18"/>
      <c r="AM1071" s="18">
        <v>0</v>
      </c>
      <c r="AN1071" s="18">
        <v>0</v>
      </c>
      <c r="AO1071" s="18">
        <v>0</v>
      </c>
      <c r="AP1071" s="18">
        <v>0</v>
      </c>
      <c r="AQ1071" s="18">
        <v>0</v>
      </c>
      <c r="AR1071" s="18">
        <v>0</v>
      </c>
      <c r="AS1071" s="18">
        <v>0</v>
      </c>
      <c r="AT1071" s="10">
        <v>0</v>
      </c>
      <c r="AU1071" s="16">
        <v>0</v>
      </c>
      <c r="AV1071" s="56">
        <v>0</v>
      </c>
      <c r="AW1071" s="18">
        <v>0</v>
      </c>
      <c r="AX1071" s="16">
        <v>0</v>
      </c>
      <c r="AY1071" s="18">
        <v>0</v>
      </c>
      <c r="AZ1071" s="18">
        <v>0</v>
      </c>
      <c r="BA1071" s="18">
        <v>0</v>
      </c>
      <c r="BB1071" s="17">
        <f t="shared" si="21"/>
        <v>1</v>
      </c>
      <c r="BD1071" s="18">
        <v>0</v>
      </c>
    </row>
    <row r="1072" spans="1:56" x14ac:dyDescent="0.3">
      <c r="A1072" s="15">
        <v>2009</v>
      </c>
      <c r="B1072" s="17" t="s">
        <v>87</v>
      </c>
      <c r="C1072" s="16">
        <v>1</v>
      </c>
      <c r="D1072" s="81">
        <v>13</v>
      </c>
      <c r="F1072" s="15" t="s">
        <v>70</v>
      </c>
      <c r="G1072" s="18">
        <v>1.22</v>
      </c>
      <c r="H1072" s="18">
        <v>0</v>
      </c>
      <c r="I1072" s="18">
        <v>0</v>
      </c>
      <c r="J1072" s="18">
        <v>0</v>
      </c>
      <c r="K1072" s="54">
        <v>0</v>
      </c>
      <c r="L1072" s="54">
        <v>0</v>
      </c>
      <c r="M1072" s="18">
        <v>0</v>
      </c>
      <c r="N1072" s="18">
        <v>0</v>
      </c>
      <c r="O1072" s="18">
        <v>0</v>
      </c>
      <c r="P1072" s="18">
        <v>0</v>
      </c>
      <c r="Q1072" s="54">
        <v>0</v>
      </c>
      <c r="R1072" s="18">
        <v>0</v>
      </c>
      <c r="S1072" s="54">
        <v>0</v>
      </c>
      <c r="T1072" s="18">
        <v>0</v>
      </c>
      <c r="U1072" s="18">
        <v>0</v>
      </c>
      <c r="V1072" s="18">
        <v>0</v>
      </c>
      <c r="W1072" s="18">
        <v>0</v>
      </c>
      <c r="X1072" s="54">
        <v>0</v>
      </c>
      <c r="Y1072" s="54">
        <v>3</v>
      </c>
      <c r="Z1072" s="52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8"/>
      <c r="AM1072" s="18">
        <v>0</v>
      </c>
      <c r="AN1072" s="18">
        <v>0</v>
      </c>
      <c r="AO1072" s="18">
        <v>0</v>
      </c>
      <c r="AP1072" s="18">
        <v>0</v>
      </c>
      <c r="AQ1072" s="18">
        <v>0</v>
      </c>
      <c r="AR1072" s="18">
        <v>0</v>
      </c>
      <c r="AS1072" s="18">
        <v>0</v>
      </c>
      <c r="AT1072" s="10">
        <v>0</v>
      </c>
      <c r="AU1072" s="16">
        <v>0</v>
      </c>
      <c r="AV1072" s="56">
        <v>0</v>
      </c>
      <c r="AW1072" s="18">
        <v>0</v>
      </c>
      <c r="AX1072" s="16">
        <v>0</v>
      </c>
      <c r="AY1072" s="18">
        <v>0</v>
      </c>
      <c r="AZ1072" s="18">
        <v>0</v>
      </c>
      <c r="BA1072" s="18">
        <v>0</v>
      </c>
      <c r="BB1072" s="17">
        <f t="shared" si="21"/>
        <v>3</v>
      </c>
      <c r="BD1072" s="18">
        <v>0</v>
      </c>
    </row>
    <row r="1073" spans="1:56" x14ac:dyDescent="0.3">
      <c r="A1073" s="15">
        <v>2009</v>
      </c>
      <c r="B1073" s="17" t="s">
        <v>87</v>
      </c>
      <c r="C1073" s="16">
        <v>1</v>
      </c>
      <c r="D1073" s="81">
        <v>14</v>
      </c>
      <c r="F1073" s="15" t="s">
        <v>70</v>
      </c>
      <c r="G1073" s="18">
        <v>1.22</v>
      </c>
      <c r="H1073" s="18">
        <v>0</v>
      </c>
      <c r="I1073" s="18">
        <v>0</v>
      </c>
      <c r="J1073" s="18">
        <v>0</v>
      </c>
      <c r="K1073" s="54">
        <v>0</v>
      </c>
      <c r="L1073" s="54">
        <v>0</v>
      </c>
      <c r="M1073" s="18">
        <v>0</v>
      </c>
      <c r="N1073" s="18">
        <v>0</v>
      </c>
      <c r="O1073" s="18">
        <v>0</v>
      </c>
      <c r="P1073" s="18">
        <v>0</v>
      </c>
      <c r="Q1073" s="54">
        <v>0</v>
      </c>
      <c r="R1073" s="18">
        <v>0</v>
      </c>
      <c r="S1073" s="54">
        <v>0</v>
      </c>
      <c r="T1073" s="18">
        <v>0</v>
      </c>
      <c r="U1073" s="18">
        <v>0</v>
      </c>
      <c r="V1073" s="18">
        <v>0</v>
      </c>
      <c r="W1073" s="18">
        <v>0</v>
      </c>
      <c r="X1073" s="54">
        <v>0</v>
      </c>
      <c r="Y1073" s="54">
        <v>1</v>
      </c>
      <c r="Z1073" s="52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  <c r="AI1073" s="18">
        <v>0</v>
      </c>
      <c r="AJ1073" s="18">
        <v>0</v>
      </c>
      <c r="AK1073" s="18">
        <v>0</v>
      </c>
      <c r="AL1073" s="18"/>
      <c r="AM1073" s="18">
        <v>0</v>
      </c>
      <c r="AN1073" s="18">
        <v>0</v>
      </c>
      <c r="AO1073" s="18">
        <v>0</v>
      </c>
      <c r="AP1073" s="18">
        <v>0</v>
      </c>
      <c r="AQ1073" s="18">
        <v>0</v>
      </c>
      <c r="AR1073" s="18">
        <v>0</v>
      </c>
      <c r="AS1073" s="18">
        <v>0</v>
      </c>
      <c r="AT1073" s="10">
        <v>0</v>
      </c>
      <c r="AU1073" s="16">
        <v>0</v>
      </c>
      <c r="AV1073" s="56">
        <v>0</v>
      </c>
      <c r="AW1073" s="18">
        <v>0</v>
      </c>
      <c r="AX1073" s="16">
        <v>0</v>
      </c>
      <c r="AY1073" s="18">
        <v>0</v>
      </c>
      <c r="AZ1073" s="18">
        <v>0</v>
      </c>
      <c r="BA1073" s="18">
        <v>0</v>
      </c>
      <c r="BB1073" s="17">
        <f t="shared" si="21"/>
        <v>1</v>
      </c>
      <c r="BD1073" s="18">
        <v>0</v>
      </c>
    </row>
    <row r="1074" spans="1:56" x14ac:dyDescent="0.3">
      <c r="A1074" s="15">
        <v>2009</v>
      </c>
      <c r="B1074" s="17" t="s">
        <v>87</v>
      </c>
      <c r="C1074" s="16">
        <v>1</v>
      </c>
      <c r="D1074" s="81">
        <v>15</v>
      </c>
      <c r="F1074" s="15" t="s">
        <v>70</v>
      </c>
      <c r="G1074" s="18">
        <v>1.22</v>
      </c>
      <c r="H1074" s="18">
        <v>0</v>
      </c>
      <c r="I1074" s="18">
        <v>0</v>
      </c>
      <c r="J1074" s="18">
        <v>0</v>
      </c>
      <c r="K1074" s="54">
        <v>0</v>
      </c>
      <c r="L1074" s="54">
        <v>0</v>
      </c>
      <c r="M1074" s="18">
        <v>0</v>
      </c>
      <c r="N1074" s="18">
        <v>0</v>
      </c>
      <c r="O1074" s="18">
        <v>0</v>
      </c>
      <c r="P1074" s="18">
        <v>0</v>
      </c>
      <c r="Q1074" s="54">
        <v>0</v>
      </c>
      <c r="R1074" s="18">
        <v>0</v>
      </c>
      <c r="S1074" s="54">
        <v>0</v>
      </c>
      <c r="T1074" s="18">
        <v>0</v>
      </c>
      <c r="U1074" s="18">
        <v>0</v>
      </c>
      <c r="V1074" s="18">
        <v>0</v>
      </c>
      <c r="W1074" s="18">
        <v>0</v>
      </c>
      <c r="X1074" s="54">
        <v>0</v>
      </c>
      <c r="Y1074" s="54">
        <v>0</v>
      </c>
      <c r="Z1074" s="52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  <c r="AI1074" s="18">
        <v>0</v>
      </c>
      <c r="AJ1074" s="18">
        <v>0</v>
      </c>
      <c r="AK1074" s="18">
        <v>0</v>
      </c>
      <c r="AL1074" s="18"/>
      <c r="AM1074" s="18">
        <v>0</v>
      </c>
      <c r="AN1074" s="18">
        <v>9</v>
      </c>
      <c r="AO1074" s="18">
        <v>0</v>
      </c>
      <c r="AP1074" s="18">
        <v>0</v>
      </c>
      <c r="AQ1074" s="18">
        <v>0</v>
      </c>
      <c r="AR1074" s="18">
        <v>1</v>
      </c>
      <c r="AS1074" s="18">
        <v>0</v>
      </c>
      <c r="AT1074" s="10">
        <v>0</v>
      </c>
      <c r="AU1074" s="16">
        <v>0</v>
      </c>
      <c r="AV1074" s="56">
        <v>0</v>
      </c>
      <c r="AW1074" s="18">
        <v>0</v>
      </c>
      <c r="AX1074" s="16">
        <v>0</v>
      </c>
      <c r="AY1074" s="18">
        <v>0</v>
      </c>
      <c r="AZ1074" s="18">
        <v>0</v>
      </c>
      <c r="BA1074" s="18">
        <v>0</v>
      </c>
      <c r="BB1074" s="17">
        <f t="shared" si="21"/>
        <v>10</v>
      </c>
      <c r="BD1074" s="18">
        <v>0</v>
      </c>
    </row>
    <row r="1075" spans="1:56" x14ac:dyDescent="0.3">
      <c r="A1075" s="15">
        <v>2009</v>
      </c>
      <c r="B1075" s="17" t="s">
        <v>87</v>
      </c>
      <c r="C1075" s="16">
        <v>1</v>
      </c>
      <c r="D1075" s="81">
        <v>16</v>
      </c>
      <c r="F1075" s="15" t="s">
        <v>70</v>
      </c>
      <c r="G1075" s="18">
        <v>1.22</v>
      </c>
      <c r="H1075" s="18">
        <v>0</v>
      </c>
      <c r="I1075" s="18">
        <v>0</v>
      </c>
      <c r="J1075" s="18">
        <v>0</v>
      </c>
      <c r="K1075" s="54">
        <v>0</v>
      </c>
      <c r="L1075" s="54">
        <v>0</v>
      </c>
      <c r="M1075" s="18">
        <v>0</v>
      </c>
      <c r="N1075" s="18">
        <v>0</v>
      </c>
      <c r="O1075" s="18">
        <v>0</v>
      </c>
      <c r="P1075" s="18">
        <v>0</v>
      </c>
      <c r="Q1075" s="54">
        <v>0</v>
      </c>
      <c r="R1075" s="18">
        <v>0</v>
      </c>
      <c r="S1075" s="54">
        <v>0</v>
      </c>
      <c r="T1075" s="18">
        <v>0</v>
      </c>
      <c r="U1075" s="18">
        <v>0</v>
      </c>
      <c r="V1075" s="18">
        <v>0</v>
      </c>
      <c r="W1075" s="18">
        <v>0</v>
      </c>
      <c r="X1075" s="54">
        <v>0</v>
      </c>
      <c r="Y1075" s="54">
        <v>1</v>
      </c>
      <c r="Z1075" s="52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  <c r="AI1075" s="18">
        <v>0</v>
      </c>
      <c r="AJ1075" s="18">
        <v>0</v>
      </c>
      <c r="AK1075" s="18">
        <v>0</v>
      </c>
      <c r="AL1075" s="18"/>
      <c r="AM1075" s="18">
        <v>0</v>
      </c>
      <c r="AN1075" s="18">
        <v>0</v>
      </c>
      <c r="AO1075" s="18">
        <v>0</v>
      </c>
      <c r="AP1075" s="18">
        <v>0</v>
      </c>
      <c r="AQ1075" s="18">
        <v>0</v>
      </c>
      <c r="AR1075" s="18">
        <v>0</v>
      </c>
      <c r="AS1075" s="18">
        <v>0</v>
      </c>
      <c r="AT1075" s="10">
        <v>0</v>
      </c>
      <c r="AU1075" s="16">
        <v>0</v>
      </c>
      <c r="AV1075" s="56">
        <v>0</v>
      </c>
      <c r="AW1075" s="18">
        <v>0</v>
      </c>
      <c r="AX1075" s="16">
        <v>0</v>
      </c>
      <c r="AY1075" s="18">
        <v>0</v>
      </c>
      <c r="AZ1075" s="18">
        <v>0</v>
      </c>
      <c r="BA1075" s="18">
        <v>0</v>
      </c>
      <c r="BB1075" s="17">
        <f t="shared" si="21"/>
        <v>1</v>
      </c>
      <c r="BD1075" s="18">
        <v>0</v>
      </c>
    </row>
    <row r="1076" spans="1:56" x14ac:dyDescent="0.3">
      <c r="A1076" s="15">
        <v>2009</v>
      </c>
      <c r="B1076" s="17" t="s">
        <v>87</v>
      </c>
      <c r="C1076" s="16">
        <v>1</v>
      </c>
      <c r="D1076" s="81">
        <v>17</v>
      </c>
      <c r="F1076" s="15" t="s">
        <v>70</v>
      </c>
      <c r="G1076" s="18">
        <v>1.22</v>
      </c>
      <c r="H1076" s="18">
        <v>0</v>
      </c>
      <c r="I1076" s="18">
        <v>0</v>
      </c>
      <c r="J1076" s="18">
        <v>0</v>
      </c>
      <c r="K1076" s="54">
        <v>0</v>
      </c>
      <c r="L1076" s="54">
        <v>0</v>
      </c>
      <c r="M1076" s="18">
        <v>0</v>
      </c>
      <c r="N1076" s="18">
        <v>0</v>
      </c>
      <c r="O1076" s="18">
        <v>0</v>
      </c>
      <c r="P1076" s="18">
        <v>0</v>
      </c>
      <c r="Q1076" s="54">
        <v>0</v>
      </c>
      <c r="R1076" s="18">
        <v>0</v>
      </c>
      <c r="S1076" s="54">
        <v>0</v>
      </c>
      <c r="T1076" s="18">
        <v>0</v>
      </c>
      <c r="U1076" s="18">
        <v>0</v>
      </c>
      <c r="V1076" s="18">
        <v>0</v>
      </c>
      <c r="W1076" s="18">
        <v>0</v>
      </c>
      <c r="X1076" s="54">
        <v>0</v>
      </c>
      <c r="Y1076" s="54">
        <v>2</v>
      </c>
      <c r="Z1076" s="52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  <c r="AI1076" s="18">
        <v>0</v>
      </c>
      <c r="AJ1076" s="18">
        <v>0</v>
      </c>
      <c r="AK1076" s="18">
        <v>0</v>
      </c>
      <c r="AL1076" s="18"/>
      <c r="AM1076" s="18">
        <v>0</v>
      </c>
      <c r="AN1076" s="18">
        <v>0</v>
      </c>
      <c r="AO1076" s="18">
        <v>0</v>
      </c>
      <c r="AP1076" s="18">
        <v>0</v>
      </c>
      <c r="AQ1076" s="18">
        <v>0</v>
      </c>
      <c r="AR1076" s="18">
        <v>2</v>
      </c>
      <c r="AS1076" s="18">
        <v>0</v>
      </c>
      <c r="AT1076" s="10">
        <v>0</v>
      </c>
      <c r="AU1076" s="16">
        <v>0</v>
      </c>
      <c r="AV1076" s="56">
        <v>0</v>
      </c>
      <c r="AW1076" s="18">
        <v>0</v>
      </c>
      <c r="AX1076" s="16">
        <v>0</v>
      </c>
      <c r="AY1076" s="18">
        <v>0</v>
      </c>
      <c r="AZ1076" s="18">
        <v>0</v>
      </c>
      <c r="BA1076" s="18">
        <v>0</v>
      </c>
      <c r="BB1076" s="17">
        <f t="shared" si="21"/>
        <v>4</v>
      </c>
      <c r="BD1076" s="18">
        <v>0</v>
      </c>
    </row>
    <row r="1077" spans="1:56" s="120" customFormat="1" x14ac:dyDescent="0.3">
      <c r="A1077" s="142">
        <v>2009</v>
      </c>
      <c r="B1077" s="146" t="s">
        <v>88</v>
      </c>
      <c r="C1077" s="143">
        <v>1</v>
      </c>
      <c r="D1077" s="147">
        <v>1</v>
      </c>
      <c r="F1077" s="142" t="s">
        <v>70</v>
      </c>
      <c r="G1077" s="145">
        <v>0</v>
      </c>
      <c r="H1077" s="145">
        <v>0</v>
      </c>
      <c r="I1077" s="145">
        <v>0</v>
      </c>
      <c r="J1077" s="145">
        <v>0</v>
      </c>
      <c r="K1077" s="145">
        <v>0</v>
      </c>
      <c r="L1077" s="145">
        <v>0</v>
      </c>
      <c r="M1077" s="145">
        <v>0</v>
      </c>
      <c r="N1077" s="145">
        <v>0</v>
      </c>
      <c r="O1077" s="145">
        <v>0</v>
      </c>
      <c r="P1077" s="145">
        <v>0</v>
      </c>
      <c r="Q1077" s="145">
        <v>0</v>
      </c>
      <c r="R1077" s="145">
        <v>0</v>
      </c>
      <c r="S1077" s="145">
        <v>0</v>
      </c>
      <c r="T1077" s="145">
        <v>0</v>
      </c>
      <c r="U1077" s="145">
        <v>0</v>
      </c>
      <c r="V1077" s="145">
        <v>0</v>
      </c>
      <c r="W1077" s="145">
        <v>0</v>
      </c>
      <c r="X1077" s="145">
        <v>0</v>
      </c>
      <c r="Y1077" s="145">
        <v>6</v>
      </c>
      <c r="Z1077" s="135">
        <v>0</v>
      </c>
      <c r="AA1077" s="145">
        <v>0</v>
      </c>
      <c r="AB1077" s="145">
        <v>0</v>
      </c>
      <c r="AC1077" s="145">
        <v>0</v>
      </c>
      <c r="AD1077" s="145">
        <v>0</v>
      </c>
      <c r="AE1077" s="145">
        <v>0</v>
      </c>
      <c r="AF1077" s="145">
        <v>0</v>
      </c>
      <c r="AG1077" s="145">
        <v>0</v>
      </c>
      <c r="AH1077" s="145">
        <v>0</v>
      </c>
      <c r="AI1077" s="145">
        <v>0</v>
      </c>
      <c r="AJ1077" s="145">
        <v>0</v>
      </c>
      <c r="AK1077" s="145">
        <v>0</v>
      </c>
      <c r="AL1077" s="145"/>
      <c r="AM1077" s="145">
        <v>0</v>
      </c>
      <c r="AN1077" s="145">
        <v>0</v>
      </c>
      <c r="AO1077" s="145">
        <v>0</v>
      </c>
      <c r="AP1077" s="145">
        <v>0</v>
      </c>
      <c r="AQ1077" s="145">
        <v>0</v>
      </c>
      <c r="AR1077" s="145">
        <v>0</v>
      </c>
      <c r="AS1077" s="145">
        <v>0</v>
      </c>
      <c r="AT1077" s="10">
        <v>0</v>
      </c>
      <c r="AU1077" s="143">
        <v>0</v>
      </c>
      <c r="AV1077" s="143">
        <v>0</v>
      </c>
      <c r="AW1077" s="145">
        <v>0</v>
      </c>
      <c r="AX1077" s="143">
        <v>0</v>
      </c>
      <c r="AY1077" s="145">
        <v>0</v>
      </c>
      <c r="AZ1077" s="145">
        <v>0</v>
      </c>
      <c r="BA1077" s="145">
        <v>0</v>
      </c>
      <c r="BB1077" s="146">
        <f t="shared" si="21"/>
        <v>6</v>
      </c>
      <c r="BD1077" s="145">
        <v>0</v>
      </c>
    </row>
    <row r="1078" spans="1:56" x14ac:dyDescent="0.3">
      <c r="A1078" s="15">
        <v>2009</v>
      </c>
      <c r="B1078" s="17" t="s">
        <v>88</v>
      </c>
      <c r="C1078" s="16">
        <v>1</v>
      </c>
      <c r="D1078" s="81">
        <v>2</v>
      </c>
      <c r="F1078" s="15" t="s">
        <v>70</v>
      </c>
      <c r="G1078" s="18">
        <v>0</v>
      </c>
      <c r="H1078" s="18">
        <v>0</v>
      </c>
      <c r="I1078" s="18">
        <v>0</v>
      </c>
      <c r="J1078" s="18">
        <v>0</v>
      </c>
      <c r="K1078" s="54">
        <v>0</v>
      </c>
      <c r="L1078" s="54">
        <v>0</v>
      </c>
      <c r="M1078" s="18">
        <v>0</v>
      </c>
      <c r="N1078" s="18">
        <v>0</v>
      </c>
      <c r="O1078" s="18">
        <v>0</v>
      </c>
      <c r="P1078" s="18">
        <v>0</v>
      </c>
      <c r="Q1078" s="54">
        <v>0</v>
      </c>
      <c r="R1078" s="18">
        <v>0</v>
      </c>
      <c r="S1078" s="54">
        <v>0</v>
      </c>
      <c r="T1078" s="18">
        <v>0</v>
      </c>
      <c r="U1078" s="18">
        <v>0</v>
      </c>
      <c r="V1078" s="18">
        <v>0</v>
      </c>
      <c r="W1078" s="18">
        <v>0</v>
      </c>
      <c r="X1078" s="54">
        <v>0</v>
      </c>
      <c r="Y1078" s="54">
        <v>1</v>
      </c>
      <c r="Z1078" s="52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  <c r="AI1078" s="18">
        <v>0</v>
      </c>
      <c r="AJ1078" s="18">
        <v>0</v>
      </c>
      <c r="AK1078" s="18">
        <v>0</v>
      </c>
      <c r="AL1078" s="18"/>
      <c r="AM1078" s="18">
        <v>0</v>
      </c>
      <c r="AN1078" s="18">
        <v>0</v>
      </c>
      <c r="AO1078" s="18">
        <v>0</v>
      </c>
      <c r="AP1078" s="18">
        <v>0</v>
      </c>
      <c r="AQ1078" s="18">
        <v>0</v>
      </c>
      <c r="AR1078" s="18">
        <v>0</v>
      </c>
      <c r="AS1078" s="18">
        <v>0</v>
      </c>
      <c r="AT1078" s="10">
        <v>0</v>
      </c>
      <c r="AU1078" s="16">
        <v>0</v>
      </c>
      <c r="AV1078" s="56">
        <v>0</v>
      </c>
      <c r="AW1078" s="18">
        <v>0</v>
      </c>
      <c r="AX1078" s="16">
        <v>0</v>
      </c>
      <c r="AY1078" s="18">
        <v>0</v>
      </c>
      <c r="AZ1078" s="18">
        <v>0</v>
      </c>
      <c r="BA1078" s="18">
        <v>0</v>
      </c>
      <c r="BB1078" s="17">
        <f t="shared" si="21"/>
        <v>1</v>
      </c>
      <c r="BD1078" s="18">
        <v>0</v>
      </c>
    </row>
    <row r="1079" spans="1:56" x14ac:dyDescent="0.3">
      <c r="A1079" s="15">
        <v>2009</v>
      </c>
      <c r="B1079" s="17" t="s">
        <v>88</v>
      </c>
      <c r="C1079" s="16">
        <v>1</v>
      </c>
      <c r="D1079" s="81">
        <v>3</v>
      </c>
      <c r="F1079" s="15" t="s">
        <v>70</v>
      </c>
      <c r="G1079" s="18">
        <v>0</v>
      </c>
      <c r="H1079" s="18">
        <v>0</v>
      </c>
      <c r="I1079" s="18">
        <v>0</v>
      </c>
      <c r="J1079" s="18">
        <v>0</v>
      </c>
      <c r="K1079" s="54">
        <v>0</v>
      </c>
      <c r="L1079" s="54">
        <v>0</v>
      </c>
      <c r="M1079" s="18">
        <v>0</v>
      </c>
      <c r="N1079" s="18">
        <v>0</v>
      </c>
      <c r="O1079" s="18">
        <v>0</v>
      </c>
      <c r="P1079" s="18">
        <v>0</v>
      </c>
      <c r="Q1079" s="54">
        <v>0</v>
      </c>
      <c r="R1079" s="18">
        <v>0</v>
      </c>
      <c r="S1079" s="54">
        <v>1</v>
      </c>
      <c r="T1079" s="18">
        <v>0</v>
      </c>
      <c r="U1079" s="18">
        <v>0</v>
      </c>
      <c r="V1079" s="18">
        <v>0</v>
      </c>
      <c r="W1079" s="18">
        <v>0</v>
      </c>
      <c r="X1079" s="54">
        <v>0</v>
      </c>
      <c r="Y1079" s="54">
        <v>2</v>
      </c>
      <c r="Z1079" s="52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  <c r="AI1079" s="18">
        <v>0</v>
      </c>
      <c r="AJ1079" s="18">
        <v>0</v>
      </c>
      <c r="AK1079" s="18">
        <v>0</v>
      </c>
      <c r="AL1079" s="18"/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8">
        <v>0</v>
      </c>
      <c r="AS1079" s="18">
        <v>0</v>
      </c>
      <c r="AT1079" s="10">
        <v>0</v>
      </c>
      <c r="AU1079" s="16">
        <v>0</v>
      </c>
      <c r="AV1079" s="56">
        <v>0</v>
      </c>
      <c r="AW1079" s="18">
        <v>0</v>
      </c>
      <c r="AX1079" s="16">
        <v>0</v>
      </c>
      <c r="AY1079" s="18">
        <v>0</v>
      </c>
      <c r="AZ1079" s="18">
        <v>0</v>
      </c>
      <c r="BA1079" s="18">
        <v>0</v>
      </c>
      <c r="BB1079" s="17">
        <f t="shared" ref="BB1079:BB1142" si="22">SUM(H1079:BA1079)</f>
        <v>3</v>
      </c>
      <c r="BD1079" s="18">
        <v>0</v>
      </c>
    </row>
    <row r="1080" spans="1:56" x14ac:dyDescent="0.3">
      <c r="A1080" s="15">
        <v>2009</v>
      </c>
      <c r="B1080" s="17" t="s">
        <v>88</v>
      </c>
      <c r="C1080" s="16">
        <v>1</v>
      </c>
      <c r="D1080" s="81">
        <v>4</v>
      </c>
      <c r="F1080" s="15" t="s">
        <v>70</v>
      </c>
      <c r="G1080" s="18">
        <v>0</v>
      </c>
      <c r="H1080" s="18">
        <v>0</v>
      </c>
      <c r="I1080" s="18">
        <v>0</v>
      </c>
      <c r="J1080" s="18">
        <v>0</v>
      </c>
      <c r="K1080" s="54">
        <v>0</v>
      </c>
      <c r="L1080" s="54">
        <v>0</v>
      </c>
      <c r="M1080" s="18">
        <v>0</v>
      </c>
      <c r="N1080" s="18">
        <v>0</v>
      </c>
      <c r="O1080" s="18">
        <v>0</v>
      </c>
      <c r="P1080" s="18">
        <v>0</v>
      </c>
      <c r="Q1080" s="54">
        <v>0</v>
      </c>
      <c r="R1080" s="18">
        <v>0</v>
      </c>
      <c r="S1080" s="54">
        <v>2</v>
      </c>
      <c r="T1080" s="18">
        <v>0</v>
      </c>
      <c r="U1080" s="18">
        <v>0</v>
      </c>
      <c r="V1080" s="18">
        <v>0</v>
      </c>
      <c r="W1080" s="18">
        <v>0</v>
      </c>
      <c r="X1080" s="54">
        <v>0</v>
      </c>
      <c r="Y1080" s="54">
        <v>0</v>
      </c>
      <c r="Z1080" s="52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  <c r="AI1080" s="18">
        <v>0</v>
      </c>
      <c r="AJ1080" s="18">
        <v>0</v>
      </c>
      <c r="AK1080" s="18">
        <v>0</v>
      </c>
      <c r="AL1080" s="18"/>
      <c r="AM1080" s="18">
        <v>0</v>
      </c>
      <c r="AN1080" s="18">
        <v>1</v>
      </c>
      <c r="AO1080" s="18">
        <v>0</v>
      </c>
      <c r="AP1080" s="18">
        <v>0</v>
      </c>
      <c r="AQ1080" s="18">
        <v>0</v>
      </c>
      <c r="AR1080" s="18">
        <v>0</v>
      </c>
      <c r="AS1080" s="18">
        <v>0</v>
      </c>
      <c r="AT1080" s="10">
        <v>0</v>
      </c>
      <c r="AU1080" s="16">
        <v>0</v>
      </c>
      <c r="AV1080" s="56">
        <v>0</v>
      </c>
      <c r="AW1080" s="18">
        <v>0</v>
      </c>
      <c r="AX1080" s="16">
        <v>0</v>
      </c>
      <c r="AY1080" s="18">
        <v>0</v>
      </c>
      <c r="AZ1080" s="18">
        <v>0</v>
      </c>
      <c r="BA1080" s="18">
        <v>0</v>
      </c>
      <c r="BB1080" s="17">
        <f t="shared" si="22"/>
        <v>3</v>
      </c>
      <c r="BD1080" s="18">
        <v>0</v>
      </c>
    </row>
    <row r="1081" spans="1:56" x14ac:dyDescent="0.3">
      <c r="A1081" s="15">
        <v>2009</v>
      </c>
      <c r="B1081" s="17" t="s">
        <v>88</v>
      </c>
      <c r="C1081" s="16">
        <v>1</v>
      </c>
      <c r="D1081" s="81">
        <v>5</v>
      </c>
      <c r="F1081" s="15" t="s">
        <v>70</v>
      </c>
      <c r="G1081" s="18">
        <v>0</v>
      </c>
      <c r="H1081" s="18">
        <v>1</v>
      </c>
      <c r="I1081" s="18">
        <v>0</v>
      </c>
      <c r="J1081" s="18">
        <v>0</v>
      </c>
      <c r="K1081" s="54">
        <v>0</v>
      </c>
      <c r="L1081" s="54">
        <v>0</v>
      </c>
      <c r="M1081" s="18">
        <v>0</v>
      </c>
      <c r="N1081" s="18">
        <v>0</v>
      </c>
      <c r="O1081" s="18">
        <v>0</v>
      </c>
      <c r="P1081" s="18">
        <v>0</v>
      </c>
      <c r="Q1081" s="54">
        <v>0</v>
      </c>
      <c r="R1081" s="18">
        <v>0</v>
      </c>
      <c r="S1081" s="54">
        <v>0</v>
      </c>
      <c r="T1081" s="18">
        <v>0</v>
      </c>
      <c r="U1081" s="18">
        <v>0</v>
      </c>
      <c r="V1081" s="18">
        <v>0</v>
      </c>
      <c r="W1081" s="18">
        <v>0</v>
      </c>
      <c r="X1081" s="54">
        <v>0</v>
      </c>
      <c r="Y1081" s="54">
        <v>0</v>
      </c>
      <c r="Z1081" s="52">
        <v>1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  <c r="AI1081" s="18">
        <v>0</v>
      </c>
      <c r="AJ1081" s="18">
        <v>0</v>
      </c>
      <c r="AK1081" s="18">
        <v>0</v>
      </c>
      <c r="AL1081" s="18"/>
      <c r="AM1081" s="18">
        <v>0</v>
      </c>
      <c r="AN1081" s="18">
        <v>1</v>
      </c>
      <c r="AO1081" s="18">
        <v>0</v>
      </c>
      <c r="AP1081" s="18">
        <v>0</v>
      </c>
      <c r="AQ1081" s="18">
        <v>0</v>
      </c>
      <c r="AR1081" s="18">
        <v>0</v>
      </c>
      <c r="AS1081" s="18">
        <v>0</v>
      </c>
      <c r="AT1081" s="10">
        <v>0</v>
      </c>
      <c r="AU1081" s="16">
        <v>0</v>
      </c>
      <c r="AV1081" s="56">
        <v>0</v>
      </c>
      <c r="AW1081" s="18">
        <v>0</v>
      </c>
      <c r="AX1081" s="16">
        <v>0</v>
      </c>
      <c r="AY1081" s="18">
        <v>0</v>
      </c>
      <c r="AZ1081" s="18">
        <v>0</v>
      </c>
      <c r="BA1081" s="18">
        <v>0</v>
      </c>
      <c r="BB1081" s="17">
        <f t="shared" si="22"/>
        <v>3</v>
      </c>
      <c r="BD1081" s="18">
        <v>0</v>
      </c>
    </row>
    <row r="1082" spans="1:56" x14ac:dyDescent="0.3">
      <c r="A1082" s="15">
        <v>2009</v>
      </c>
      <c r="B1082" s="17" t="s">
        <v>88</v>
      </c>
      <c r="C1082" s="16">
        <v>1</v>
      </c>
      <c r="D1082" s="81">
        <v>6</v>
      </c>
      <c r="F1082" s="15" t="s">
        <v>70</v>
      </c>
      <c r="G1082" s="18">
        <v>0</v>
      </c>
      <c r="H1082" s="18">
        <v>0</v>
      </c>
      <c r="I1082" s="18">
        <v>0</v>
      </c>
      <c r="J1082" s="18">
        <v>0</v>
      </c>
      <c r="K1082" s="54">
        <v>0</v>
      </c>
      <c r="L1082" s="54">
        <v>0</v>
      </c>
      <c r="M1082" s="18">
        <v>0</v>
      </c>
      <c r="N1082" s="18">
        <v>0</v>
      </c>
      <c r="O1082" s="18">
        <v>0</v>
      </c>
      <c r="P1082" s="18">
        <v>0</v>
      </c>
      <c r="Q1082" s="54">
        <v>0</v>
      </c>
      <c r="R1082" s="18">
        <v>0</v>
      </c>
      <c r="S1082" s="54">
        <v>0</v>
      </c>
      <c r="T1082" s="18">
        <v>0</v>
      </c>
      <c r="U1082" s="18">
        <v>0</v>
      </c>
      <c r="V1082" s="18">
        <v>0</v>
      </c>
      <c r="W1082" s="18">
        <v>0</v>
      </c>
      <c r="X1082" s="54">
        <v>1</v>
      </c>
      <c r="Y1082" s="54">
        <v>0</v>
      </c>
      <c r="Z1082" s="52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  <c r="AI1082" s="18">
        <v>0</v>
      </c>
      <c r="AJ1082" s="18">
        <v>0</v>
      </c>
      <c r="AK1082" s="18">
        <v>0</v>
      </c>
      <c r="AL1082" s="18"/>
      <c r="AM1082" s="18">
        <v>0</v>
      </c>
      <c r="AN1082" s="18">
        <v>0</v>
      </c>
      <c r="AO1082" s="18">
        <v>0</v>
      </c>
      <c r="AP1082" s="18">
        <v>0</v>
      </c>
      <c r="AQ1082" s="18">
        <v>0</v>
      </c>
      <c r="AR1082" s="18">
        <v>0</v>
      </c>
      <c r="AS1082" s="18">
        <v>0</v>
      </c>
      <c r="AT1082" s="10">
        <v>0</v>
      </c>
      <c r="AU1082" s="16">
        <v>0</v>
      </c>
      <c r="AV1082" s="56">
        <v>0</v>
      </c>
      <c r="AW1082" s="18">
        <v>0</v>
      </c>
      <c r="AX1082" s="16">
        <v>0</v>
      </c>
      <c r="AY1082" s="18">
        <v>0</v>
      </c>
      <c r="AZ1082" s="18">
        <v>0</v>
      </c>
      <c r="BA1082" s="18">
        <v>0</v>
      </c>
      <c r="BB1082" s="17">
        <f t="shared" si="22"/>
        <v>1</v>
      </c>
      <c r="BD1082" s="18">
        <v>0</v>
      </c>
    </row>
    <row r="1083" spans="1:56" x14ac:dyDescent="0.3">
      <c r="A1083" s="15">
        <v>2009</v>
      </c>
      <c r="B1083" s="17" t="s">
        <v>88</v>
      </c>
      <c r="C1083" s="16">
        <v>1</v>
      </c>
      <c r="D1083" s="81">
        <v>7</v>
      </c>
      <c r="F1083" s="15" t="s">
        <v>70</v>
      </c>
      <c r="G1083" s="18">
        <v>0</v>
      </c>
      <c r="H1083" s="18">
        <v>0</v>
      </c>
      <c r="I1083" s="18">
        <v>0</v>
      </c>
      <c r="J1083" s="18">
        <v>0</v>
      </c>
      <c r="K1083" s="54">
        <v>0</v>
      </c>
      <c r="L1083" s="54">
        <v>0</v>
      </c>
      <c r="M1083" s="18">
        <v>0</v>
      </c>
      <c r="N1083" s="18">
        <v>0</v>
      </c>
      <c r="O1083" s="18">
        <v>0</v>
      </c>
      <c r="P1083" s="18">
        <v>0</v>
      </c>
      <c r="Q1083" s="54">
        <v>0</v>
      </c>
      <c r="R1083" s="18">
        <v>0</v>
      </c>
      <c r="S1083" s="54">
        <v>0</v>
      </c>
      <c r="T1083" s="18">
        <v>0</v>
      </c>
      <c r="U1083" s="18">
        <v>0</v>
      </c>
      <c r="V1083" s="18">
        <v>0</v>
      </c>
      <c r="W1083" s="18">
        <v>0</v>
      </c>
      <c r="X1083" s="54">
        <v>0</v>
      </c>
      <c r="Y1083" s="54">
        <v>4</v>
      </c>
      <c r="Z1083" s="52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  <c r="AI1083" s="18">
        <v>0</v>
      </c>
      <c r="AJ1083" s="18">
        <v>0</v>
      </c>
      <c r="AK1083" s="18">
        <v>0</v>
      </c>
      <c r="AL1083" s="18"/>
      <c r="AM1083" s="18">
        <v>0</v>
      </c>
      <c r="AN1083" s="18">
        <v>0</v>
      </c>
      <c r="AO1083" s="18">
        <v>0</v>
      </c>
      <c r="AP1083" s="18">
        <v>0</v>
      </c>
      <c r="AQ1083" s="18">
        <v>0</v>
      </c>
      <c r="AR1083" s="18">
        <v>0</v>
      </c>
      <c r="AS1083" s="18">
        <v>0</v>
      </c>
      <c r="AT1083" s="10">
        <v>0</v>
      </c>
      <c r="AU1083" s="16">
        <v>0</v>
      </c>
      <c r="AV1083" s="56">
        <v>0</v>
      </c>
      <c r="AW1083" s="18">
        <v>0</v>
      </c>
      <c r="AX1083" s="16">
        <v>0</v>
      </c>
      <c r="AY1083" s="18">
        <v>0</v>
      </c>
      <c r="AZ1083" s="18">
        <v>0</v>
      </c>
      <c r="BA1083" s="18">
        <v>0</v>
      </c>
      <c r="BB1083" s="17">
        <f t="shared" si="22"/>
        <v>4</v>
      </c>
      <c r="BD1083" s="18">
        <v>0</v>
      </c>
    </row>
    <row r="1084" spans="1:56" x14ac:dyDescent="0.3">
      <c r="A1084" s="15">
        <v>2009</v>
      </c>
      <c r="B1084" s="17" t="s">
        <v>88</v>
      </c>
      <c r="C1084" s="16">
        <v>1</v>
      </c>
      <c r="D1084" s="81">
        <v>8</v>
      </c>
      <c r="F1084" s="15" t="s">
        <v>70</v>
      </c>
      <c r="G1084" s="18">
        <v>0</v>
      </c>
      <c r="H1084" s="18">
        <v>0</v>
      </c>
      <c r="I1084" s="18">
        <v>0</v>
      </c>
      <c r="J1084" s="18">
        <v>0</v>
      </c>
      <c r="K1084" s="54">
        <v>0</v>
      </c>
      <c r="L1084" s="54">
        <v>0</v>
      </c>
      <c r="M1084" s="18">
        <v>0</v>
      </c>
      <c r="N1084" s="18">
        <v>0</v>
      </c>
      <c r="O1084" s="18">
        <v>0</v>
      </c>
      <c r="P1084" s="18">
        <v>0</v>
      </c>
      <c r="Q1084" s="54">
        <v>0</v>
      </c>
      <c r="R1084" s="18">
        <v>0</v>
      </c>
      <c r="S1084" s="54">
        <v>0</v>
      </c>
      <c r="T1084" s="18">
        <v>0</v>
      </c>
      <c r="U1084" s="18">
        <v>0</v>
      </c>
      <c r="V1084" s="18">
        <v>0</v>
      </c>
      <c r="W1084" s="18">
        <v>1</v>
      </c>
      <c r="X1084" s="54">
        <v>0</v>
      </c>
      <c r="Y1084" s="54">
        <v>5</v>
      </c>
      <c r="Z1084" s="52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  <c r="AI1084" s="18">
        <v>0</v>
      </c>
      <c r="AJ1084" s="18">
        <v>0</v>
      </c>
      <c r="AK1084" s="18">
        <v>0</v>
      </c>
      <c r="AL1084" s="18"/>
      <c r="AM1084" s="18">
        <v>0</v>
      </c>
      <c r="AN1084" s="18">
        <v>0</v>
      </c>
      <c r="AO1084" s="18">
        <v>0</v>
      </c>
      <c r="AP1084" s="18">
        <v>0</v>
      </c>
      <c r="AQ1084" s="18">
        <v>0</v>
      </c>
      <c r="AR1084" s="18">
        <v>0</v>
      </c>
      <c r="AS1084" s="18">
        <v>0</v>
      </c>
      <c r="AT1084" s="10">
        <v>0</v>
      </c>
      <c r="AU1084" s="16">
        <v>0</v>
      </c>
      <c r="AV1084" s="56">
        <v>0</v>
      </c>
      <c r="AW1084" s="18">
        <v>0</v>
      </c>
      <c r="AX1084" s="16">
        <v>0</v>
      </c>
      <c r="AY1084" s="18">
        <v>0</v>
      </c>
      <c r="AZ1084" s="18">
        <v>0</v>
      </c>
      <c r="BA1084" s="18">
        <v>0</v>
      </c>
      <c r="BB1084" s="17">
        <f t="shared" si="22"/>
        <v>6</v>
      </c>
      <c r="BD1084" s="18">
        <v>0</v>
      </c>
    </row>
    <row r="1085" spans="1:56" x14ac:dyDescent="0.3">
      <c r="A1085" s="15">
        <v>2009</v>
      </c>
      <c r="B1085" s="17" t="s">
        <v>88</v>
      </c>
      <c r="C1085" s="16">
        <v>1</v>
      </c>
      <c r="D1085" s="81">
        <v>9</v>
      </c>
      <c r="F1085" s="15" t="s">
        <v>70</v>
      </c>
      <c r="G1085" s="18">
        <v>0</v>
      </c>
      <c r="H1085" s="18">
        <v>0</v>
      </c>
      <c r="I1085" s="18">
        <v>0</v>
      </c>
      <c r="J1085" s="18">
        <v>0</v>
      </c>
      <c r="K1085" s="54">
        <v>0</v>
      </c>
      <c r="L1085" s="54">
        <v>0</v>
      </c>
      <c r="M1085" s="18">
        <v>0</v>
      </c>
      <c r="N1085" s="18">
        <v>0</v>
      </c>
      <c r="O1085" s="18">
        <v>0</v>
      </c>
      <c r="P1085" s="18">
        <v>0</v>
      </c>
      <c r="Q1085" s="54">
        <v>0</v>
      </c>
      <c r="R1085" s="18">
        <v>0</v>
      </c>
      <c r="S1085" s="54">
        <v>0</v>
      </c>
      <c r="T1085" s="18">
        <v>1</v>
      </c>
      <c r="U1085" s="18">
        <v>0</v>
      </c>
      <c r="V1085" s="18">
        <v>0</v>
      </c>
      <c r="W1085" s="18">
        <v>1</v>
      </c>
      <c r="X1085" s="54">
        <v>0</v>
      </c>
      <c r="Y1085" s="54">
        <v>0</v>
      </c>
      <c r="Z1085" s="52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  <c r="AI1085" s="18">
        <v>0</v>
      </c>
      <c r="AJ1085" s="18">
        <v>0</v>
      </c>
      <c r="AK1085" s="18">
        <v>0</v>
      </c>
      <c r="AL1085" s="18"/>
      <c r="AM1085" s="18">
        <v>0</v>
      </c>
      <c r="AN1085" s="18">
        <v>0</v>
      </c>
      <c r="AO1085" s="18">
        <v>0</v>
      </c>
      <c r="AP1085" s="18">
        <v>0</v>
      </c>
      <c r="AQ1085" s="18">
        <v>0</v>
      </c>
      <c r="AR1085" s="18">
        <v>0</v>
      </c>
      <c r="AS1085" s="18">
        <v>0</v>
      </c>
      <c r="AT1085" s="10">
        <v>0</v>
      </c>
      <c r="AU1085" s="16">
        <v>0</v>
      </c>
      <c r="AV1085" s="56">
        <v>0</v>
      </c>
      <c r="AW1085" s="18">
        <v>0</v>
      </c>
      <c r="AX1085" s="16">
        <v>0</v>
      </c>
      <c r="AY1085" s="18">
        <v>0</v>
      </c>
      <c r="AZ1085" s="18">
        <v>0</v>
      </c>
      <c r="BA1085" s="18">
        <v>0</v>
      </c>
      <c r="BB1085" s="17">
        <f t="shared" si="22"/>
        <v>2</v>
      </c>
      <c r="BD1085" s="18">
        <v>0</v>
      </c>
    </row>
    <row r="1086" spans="1:56" x14ac:dyDescent="0.3">
      <c r="A1086" s="15">
        <v>2009</v>
      </c>
      <c r="B1086" s="17" t="s">
        <v>88</v>
      </c>
      <c r="C1086" s="16">
        <v>1</v>
      </c>
      <c r="D1086" s="81">
        <v>10</v>
      </c>
      <c r="F1086" s="15" t="s">
        <v>70</v>
      </c>
      <c r="G1086" s="18">
        <v>0</v>
      </c>
      <c r="H1086" s="18">
        <v>0</v>
      </c>
      <c r="I1086" s="18">
        <v>0</v>
      </c>
      <c r="J1086" s="18">
        <v>0</v>
      </c>
      <c r="K1086" s="54">
        <v>0</v>
      </c>
      <c r="L1086" s="54">
        <v>0</v>
      </c>
      <c r="M1086" s="18">
        <v>0</v>
      </c>
      <c r="N1086" s="18">
        <v>0</v>
      </c>
      <c r="O1086" s="18">
        <v>0</v>
      </c>
      <c r="P1086" s="18">
        <v>0</v>
      </c>
      <c r="Q1086" s="54">
        <v>0</v>
      </c>
      <c r="R1086" s="18">
        <v>0</v>
      </c>
      <c r="S1086" s="54">
        <v>0</v>
      </c>
      <c r="T1086" s="18">
        <v>0</v>
      </c>
      <c r="U1086" s="18">
        <v>0</v>
      </c>
      <c r="V1086" s="18">
        <v>0</v>
      </c>
      <c r="W1086" s="18">
        <v>0</v>
      </c>
      <c r="X1086" s="54">
        <v>0</v>
      </c>
      <c r="Y1086" s="54">
        <v>0</v>
      </c>
      <c r="Z1086" s="52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  <c r="AI1086" s="18">
        <v>0</v>
      </c>
      <c r="AJ1086" s="18">
        <v>0</v>
      </c>
      <c r="AK1086" s="18">
        <v>0</v>
      </c>
      <c r="AL1086" s="18"/>
      <c r="AM1086" s="18">
        <v>0</v>
      </c>
      <c r="AN1086" s="18">
        <v>1</v>
      </c>
      <c r="AO1086" s="18">
        <v>0</v>
      </c>
      <c r="AP1086" s="18">
        <v>0</v>
      </c>
      <c r="AQ1086" s="18">
        <v>0</v>
      </c>
      <c r="AR1086" s="18">
        <v>0</v>
      </c>
      <c r="AS1086" s="18">
        <v>0</v>
      </c>
      <c r="AT1086" s="10">
        <v>0</v>
      </c>
      <c r="AU1086" s="16">
        <v>0</v>
      </c>
      <c r="AV1086" s="56">
        <v>0</v>
      </c>
      <c r="AW1086" s="18">
        <v>0</v>
      </c>
      <c r="AX1086" s="16">
        <v>0</v>
      </c>
      <c r="AY1086" s="18">
        <v>0</v>
      </c>
      <c r="AZ1086" s="18">
        <v>0</v>
      </c>
      <c r="BA1086" s="18">
        <v>0</v>
      </c>
      <c r="BB1086" s="17">
        <f t="shared" si="22"/>
        <v>1</v>
      </c>
      <c r="BD1086" s="18">
        <v>0</v>
      </c>
    </row>
    <row r="1087" spans="1:56" x14ac:dyDescent="0.3">
      <c r="A1087" s="15">
        <v>2009</v>
      </c>
      <c r="B1087" s="17" t="s">
        <v>88</v>
      </c>
      <c r="C1087" s="16">
        <v>1</v>
      </c>
      <c r="D1087" s="81">
        <v>11</v>
      </c>
      <c r="F1087" s="15" t="s">
        <v>70</v>
      </c>
      <c r="G1087" s="18">
        <v>0</v>
      </c>
      <c r="H1087" s="18">
        <v>2</v>
      </c>
      <c r="I1087" s="18">
        <v>0</v>
      </c>
      <c r="J1087" s="18">
        <v>0</v>
      </c>
      <c r="K1087" s="54">
        <v>0</v>
      </c>
      <c r="L1087" s="54">
        <v>0</v>
      </c>
      <c r="M1087" s="18">
        <v>0</v>
      </c>
      <c r="N1087" s="18">
        <v>0</v>
      </c>
      <c r="O1087" s="18">
        <v>0</v>
      </c>
      <c r="P1087" s="18">
        <v>0</v>
      </c>
      <c r="Q1087" s="54">
        <v>0</v>
      </c>
      <c r="R1087" s="18">
        <v>0</v>
      </c>
      <c r="S1087" s="54">
        <v>0</v>
      </c>
      <c r="T1087" s="18">
        <v>0</v>
      </c>
      <c r="U1087" s="18">
        <v>0</v>
      </c>
      <c r="V1087" s="18">
        <v>0</v>
      </c>
      <c r="W1087" s="18">
        <v>0</v>
      </c>
      <c r="X1087" s="54">
        <v>0</v>
      </c>
      <c r="Y1087" s="54">
        <v>0</v>
      </c>
      <c r="Z1087" s="52">
        <v>2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  <c r="AI1087" s="18">
        <v>0</v>
      </c>
      <c r="AJ1087" s="18">
        <v>0</v>
      </c>
      <c r="AK1087" s="18">
        <v>0</v>
      </c>
      <c r="AL1087" s="18"/>
      <c r="AM1087" s="18">
        <v>0</v>
      </c>
      <c r="AN1087" s="18">
        <v>0</v>
      </c>
      <c r="AO1087" s="18">
        <v>0</v>
      </c>
      <c r="AP1087" s="18">
        <v>0</v>
      </c>
      <c r="AQ1087" s="18">
        <v>0</v>
      </c>
      <c r="AR1087" s="18">
        <v>0</v>
      </c>
      <c r="AS1087" s="18">
        <v>0</v>
      </c>
      <c r="AT1087" s="10">
        <v>0</v>
      </c>
      <c r="AU1087" s="16">
        <v>0</v>
      </c>
      <c r="AV1087" s="56">
        <v>0</v>
      </c>
      <c r="AW1087" s="18">
        <v>0</v>
      </c>
      <c r="AX1087" s="16">
        <v>0</v>
      </c>
      <c r="AY1087" s="18">
        <v>0</v>
      </c>
      <c r="AZ1087" s="18">
        <v>0</v>
      </c>
      <c r="BA1087" s="18">
        <v>0</v>
      </c>
      <c r="BB1087" s="17">
        <f t="shared" si="22"/>
        <v>4</v>
      </c>
      <c r="BD1087" s="18">
        <v>0</v>
      </c>
    </row>
    <row r="1088" spans="1:56" x14ac:dyDescent="0.3">
      <c r="A1088" s="15">
        <v>2009</v>
      </c>
      <c r="B1088" s="17" t="s">
        <v>88</v>
      </c>
      <c r="C1088" s="16">
        <v>1</v>
      </c>
      <c r="D1088" s="81">
        <v>12</v>
      </c>
      <c r="F1088" s="15" t="s">
        <v>70</v>
      </c>
      <c r="G1088" s="18">
        <v>0</v>
      </c>
      <c r="H1088" s="18">
        <v>0</v>
      </c>
      <c r="I1088" s="18">
        <v>0</v>
      </c>
      <c r="J1088" s="18">
        <v>0</v>
      </c>
      <c r="K1088" s="54">
        <v>0</v>
      </c>
      <c r="L1088" s="54">
        <v>0</v>
      </c>
      <c r="M1088" s="18">
        <v>0</v>
      </c>
      <c r="N1088" s="18">
        <v>0</v>
      </c>
      <c r="O1088" s="18">
        <v>0</v>
      </c>
      <c r="P1088" s="18">
        <v>0</v>
      </c>
      <c r="Q1088" s="54">
        <v>0</v>
      </c>
      <c r="R1088" s="18">
        <v>0</v>
      </c>
      <c r="S1088" s="54">
        <v>0</v>
      </c>
      <c r="T1088" s="18">
        <v>0</v>
      </c>
      <c r="U1088" s="18">
        <v>0</v>
      </c>
      <c r="V1088" s="18">
        <v>0</v>
      </c>
      <c r="W1088" s="18">
        <v>0</v>
      </c>
      <c r="X1088" s="54">
        <v>0</v>
      </c>
      <c r="Y1088" s="54">
        <v>1</v>
      </c>
      <c r="Z1088" s="52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  <c r="AI1088" s="18">
        <v>0</v>
      </c>
      <c r="AJ1088" s="18">
        <v>0</v>
      </c>
      <c r="AK1088" s="18">
        <v>0</v>
      </c>
      <c r="AL1088" s="18"/>
      <c r="AM1088" s="18">
        <v>0</v>
      </c>
      <c r="AN1088" s="18">
        <v>0</v>
      </c>
      <c r="AO1088" s="18">
        <v>0</v>
      </c>
      <c r="AP1088" s="18">
        <v>0</v>
      </c>
      <c r="AQ1088" s="18">
        <v>0</v>
      </c>
      <c r="AR1088" s="18">
        <v>0</v>
      </c>
      <c r="AS1088" s="18">
        <v>0</v>
      </c>
      <c r="AT1088" s="10">
        <v>0</v>
      </c>
      <c r="AU1088" s="16">
        <v>0</v>
      </c>
      <c r="AV1088" s="56">
        <v>0</v>
      </c>
      <c r="AW1088" s="18">
        <v>0</v>
      </c>
      <c r="AX1088" s="16">
        <v>0</v>
      </c>
      <c r="AY1088" s="18">
        <v>0</v>
      </c>
      <c r="AZ1088" s="18">
        <v>0</v>
      </c>
      <c r="BA1088" s="18">
        <v>0</v>
      </c>
      <c r="BB1088" s="17">
        <f t="shared" si="22"/>
        <v>1</v>
      </c>
      <c r="BD1088" s="18">
        <v>0</v>
      </c>
    </row>
    <row r="1089" spans="1:56" x14ac:dyDescent="0.3">
      <c r="A1089" s="15">
        <v>2009</v>
      </c>
      <c r="B1089" s="17" t="s">
        <v>88</v>
      </c>
      <c r="C1089" s="16">
        <v>1</v>
      </c>
      <c r="D1089" s="81">
        <v>13</v>
      </c>
      <c r="F1089" s="15" t="s">
        <v>70</v>
      </c>
      <c r="G1089" s="18">
        <v>0</v>
      </c>
      <c r="H1089" s="18">
        <v>0</v>
      </c>
      <c r="I1089" s="18">
        <v>0</v>
      </c>
      <c r="J1089" s="18">
        <v>0</v>
      </c>
      <c r="K1089" s="54">
        <v>0</v>
      </c>
      <c r="L1089" s="54">
        <v>0</v>
      </c>
      <c r="M1089" s="18">
        <v>0</v>
      </c>
      <c r="N1089" s="18">
        <v>0</v>
      </c>
      <c r="O1089" s="18">
        <v>0</v>
      </c>
      <c r="P1089" s="18">
        <v>0</v>
      </c>
      <c r="Q1089" s="54">
        <v>0</v>
      </c>
      <c r="R1089" s="18">
        <v>0</v>
      </c>
      <c r="S1089" s="54">
        <v>0</v>
      </c>
      <c r="T1089" s="18">
        <v>1</v>
      </c>
      <c r="U1089" s="18">
        <v>0</v>
      </c>
      <c r="V1089" s="18">
        <v>0</v>
      </c>
      <c r="W1089" s="18">
        <v>0</v>
      </c>
      <c r="X1089" s="54">
        <v>0</v>
      </c>
      <c r="Y1089" s="54">
        <v>0</v>
      </c>
      <c r="Z1089" s="52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  <c r="AI1089" s="18">
        <v>0</v>
      </c>
      <c r="AJ1089" s="18">
        <v>0</v>
      </c>
      <c r="AK1089" s="18">
        <v>0</v>
      </c>
      <c r="AL1089" s="18"/>
      <c r="AM1089" s="18">
        <v>0</v>
      </c>
      <c r="AN1089" s="18">
        <v>0</v>
      </c>
      <c r="AO1089" s="18">
        <v>0</v>
      </c>
      <c r="AP1089" s="18">
        <v>0</v>
      </c>
      <c r="AQ1089" s="18">
        <v>0</v>
      </c>
      <c r="AR1089" s="18">
        <v>0</v>
      </c>
      <c r="AS1089" s="18">
        <v>0</v>
      </c>
      <c r="AT1089" s="10">
        <v>0</v>
      </c>
      <c r="AU1089" s="16">
        <v>0</v>
      </c>
      <c r="AV1089" s="56">
        <v>0</v>
      </c>
      <c r="AW1089" s="18">
        <v>0</v>
      </c>
      <c r="AX1089" s="16">
        <v>0</v>
      </c>
      <c r="AY1089" s="18">
        <v>0</v>
      </c>
      <c r="AZ1089" s="18">
        <v>0</v>
      </c>
      <c r="BA1089" s="18">
        <v>0</v>
      </c>
      <c r="BB1089" s="17">
        <f t="shared" si="22"/>
        <v>1</v>
      </c>
      <c r="BD1089" s="18">
        <v>0</v>
      </c>
    </row>
    <row r="1090" spans="1:56" x14ac:dyDescent="0.3">
      <c r="A1090" s="15">
        <v>2009</v>
      </c>
      <c r="B1090" s="17" t="s">
        <v>88</v>
      </c>
      <c r="C1090" s="16">
        <v>1</v>
      </c>
      <c r="D1090" s="81">
        <v>14</v>
      </c>
      <c r="F1090" s="15" t="s">
        <v>70</v>
      </c>
      <c r="G1090" s="18">
        <v>0</v>
      </c>
      <c r="H1090" s="18">
        <v>0</v>
      </c>
      <c r="I1090" s="18">
        <v>0</v>
      </c>
      <c r="J1090" s="18">
        <v>0</v>
      </c>
      <c r="K1090" s="54">
        <v>0</v>
      </c>
      <c r="L1090" s="54">
        <v>0</v>
      </c>
      <c r="M1090" s="18">
        <v>0</v>
      </c>
      <c r="N1090" s="18">
        <v>0</v>
      </c>
      <c r="O1090" s="18">
        <v>0</v>
      </c>
      <c r="P1090" s="18">
        <v>0</v>
      </c>
      <c r="Q1090" s="54">
        <v>0</v>
      </c>
      <c r="R1090" s="18">
        <v>0</v>
      </c>
      <c r="S1090" s="54">
        <v>0</v>
      </c>
      <c r="T1090" s="18">
        <v>0</v>
      </c>
      <c r="U1090" s="18">
        <v>0</v>
      </c>
      <c r="V1090" s="18">
        <v>0</v>
      </c>
      <c r="W1090" s="18">
        <v>0</v>
      </c>
      <c r="X1090" s="54">
        <v>1</v>
      </c>
      <c r="Y1090" s="54">
        <v>3</v>
      </c>
      <c r="Z1090" s="52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  <c r="AI1090" s="18">
        <v>0</v>
      </c>
      <c r="AJ1090" s="18">
        <v>0</v>
      </c>
      <c r="AK1090" s="18">
        <v>0</v>
      </c>
      <c r="AL1090" s="18"/>
      <c r="AM1090" s="18">
        <v>0</v>
      </c>
      <c r="AN1090" s="18">
        <v>0</v>
      </c>
      <c r="AO1090" s="18">
        <v>0</v>
      </c>
      <c r="AP1090" s="18">
        <v>0</v>
      </c>
      <c r="AQ1090" s="18">
        <v>0</v>
      </c>
      <c r="AR1090" s="18">
        <v>0</v>
      </c>
      <c r="AS1090" s="18">
        <v>0</v>
      </c>
      <c r="AT1090" s="10">
        <v>0</v>
      </c>
      <c r="AU1090" s="16">
        <v>0</v>
      </c>
      <c r="AV1090" s="56">
        <v>0</v>
      </c>
      <c r="AW1090" s="18">
        <v>0</v>
      </c>
      <c r="AX1090" s="16">
        <v>0</v>
      </c>
      <c r="AY1090" s="18">
        <v>0</v>
      </c>
      <c r="AZ1090" s="18">
        <v>0</v>
      </c>
      <c r="BA1090" s="18">
        <v>0</v>
      </c>
      <c r="BB1090" s="17">
        <f t="shared" si="22"/>
        <v>4</v>
      </c>
      <c r="BD1090" s="18">
        <v>0</v>
      </c>
    </row>
    <row r="1091" spans="1:56" x14ac:dyDescent="0.3">
      <c r="A1091" s="15">
        <v>2009</v>
      </c>
      <c r="B1091" s="17" t="s">
        <v>88</v>
      </c>
      <c r="C1091" s="16">
        <v>1</v>
      </c>
      <c r="D1091" s="81">
        <v>15</v>
      </c>
      <c r="F1091" s="15" t="s">
        <v>70</v>
      </c>
      <c r="G1091" s="18">
        <v>0</v>
      </c>
      <c r="H1091" s="18">
        <v>0</v>
      </c>
      <c r="I1091" s="18">
        <v>0</v>
      </c>
      <c r="J1091" s="18">
        <v>0</v>
      </c>
      <c r="K1091" s="54">
        <v>0</v>
      </c>
      <c r="L1091" s="54">
        <v>0</v>
      </c>
      <c r="M1091" s="18">
        <v>0</v>
      </c>
      <c r="N1091" s="18">
        <v>0</v>
      </c>
      <c r="O1091" s="18">
        <v>0</v>
      </c>
      <c r="P1091" s="18">
        <v>0</v>
      </c>
      <c r="Q1091" s="54">
        <v>0</v>
      </c>
      <c r="R1091" s="18">
        <v>0</v>
      </c>
      <c r="S1091" s="54">
        <v>0</v>
      </c>
      <c r="T1091" s="18">
        <v>0</v>
      </c>
      <c r="U1091" s="18">
        <v>0</v>
      </c>
      <c r="V1091" s="18">
        <v>0</v>
      </c>
      <c r="W1091" s="18">
        <v>0</v>
      </c>
      <c r="X1091" s="54">
        <v>1</v>
      </c>
      <c r="Y1091" s="54">
        <v>2</v>
      </c>
      <c r="Z1091" s="52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  <c r="AI1091" s="18">
        <v>0</v>
      </c>
      <c r="AJ1091" s="18">
        <v>0</v>
      </c>
      <c r="AK1091" s="18">
        <v>0</v>
      </c>
      <c r="AL1091" s="18"/>
      <c r="AM1091" s="18">
        <v>0</v>
      </c>
      <c r="AN1091" s="18">
        <v>0</v>
      </c>
      <c r="AO1091" s="18">
        <v>0</v>
      </c>
      <c r="AP1091" s="18">
        <v>0</v>
      </c>
      <c r="AQ1091" s="18">
        <v>0</v>
      </c>
      <c r="AR1091" s="18">
        <v>0</v>
      </c>
      <c r="AS1091" s="18">
        <v>0</v>
      </c>
      <c r="AT1091" s="10">
        <v>0</v>
      </c>
      <c r="AU1091" s="16">
        <v>0</v>
      </c>
      <c r="AV1091" s="56">
        <v>0</v>
      </c>
      <c r="AW1091" s="18">
        <v>0</v>
      </c>
      <c r="AX1091" s="16">
        <v>0</v>
      </c>
      <c r="AY1091" s="18">
        <v>0</v>
      </c>
      <c r="AZ1091" s="18">
        <v>0</v>
      </c>
      <c r="BA1091" s="18">
        <v>0</v>
      </c>
      <c r="BB1091" s="17">
        <f t="shared" si="22"/>
        <v>3</v>
      </c>
      <c r="BD1091" s="18">
        <v>0</v>
      </c>
    </row>
    <row r="1092" spans="1:56" x14ac:dyDescent="0.3">
      <c r="A1092" s="15">
        <v>2009</v>
      </c>
      <c r="B1092" s="17" t="s">
        <v>88</v>
      </c>
      <c r="C1092" s="16">
        <v>1</v>
      </c>
      <c r="D1092" s="81">
        <v>16</v>
      </c>
      <c r="F1092" s="15" t="s">
        <v>70</v>
      </c>
      <c r="G1092" s="18">
        <v>0</v>
      </c>
      <c r="H1092" s="18">
        <v>0</v>
      </c>
      <c r="I1092" s="18">
        <v>0</v>
      </c>
      <c r="J1092" s="18">
        <v>0</v>
      </c>
      <c r="K1092" s="54">
        <v>0</v>
      </c>
      <c r="L1092" s="54">
        <v>0</v>
      </c>
      <c r="M1092" s="18">
        <v>0</v>
      </c>
      <c r="N1092" s="18">
        <v>0</v>
      </c>
      <c r="O1092" s="18">
        <v>0</v>
      </c>
      <c r="P1092" s="18">
        <v>0</v>
      </c>
      <c r="Q1092" s="54">
        <v>0</v>
      </c>
      <c r="R1092" s="18">
        <v>0</v>
      </c>
      <c r="S1092" s="54">
        <v>0</v>
      </c>
      <c r="T1092" s="18">
        <v>0</v>
      </c>
      <c r="U1092" s="18">
        <v>0</v>
      </c>
      <c r="V1092" s="18">
        <v>0</v>
      </c>
      <c r="W1092" s="18">
        <v>0</v>
      </c>
      <c r="X1092" s="54">
        <v>0</v>
      </c>
      <c r="Y1092" s="54">
        <v>3</v>
      </c>
      <c r="Z1092" s="52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  <c r="AI1092" s="18">
        <v>0</v>
      </c>
      <c r="AJ1092" s="18">
        <v>0</v>
      </c>
      <c r="AK1092" s="18">
        <v>0</v>
      </c>
      <c r="AL1092" s="18"/>
      <c r="AM1092" s="18">
        <v>0</v>
      </c>
      <c r="AN1092" s="18">
        <v>0</v>
      </c>
      <c r="AO1092" s="18">
        <v>0</v>
      </c>
      <c r="AP1092" s="18">
        <v>0</v>
      </c>
      <c r="AQ1092" s="18">
        <v>0</v>
      </c>
      <c r="AR1092" s="18">
        <v>0</v>
      </c>
      <c r="AS1092" s="18">
        <v>0</v>
      </c>
      <c r="AT1092" s="10">
        <v>0</v>
      </c>
      <c r="AU1092" s="16">
        <v>0</v>
      </c>
      <c r="AV1092" s="56">
        <v>0</v>
      </c>
      <c r="AW1092" s="18">
        <v>0</v>
      </c>
      <c r="AX1092" s="16">
        <v>0</v>
      </c>
      <c r="AY1092" s="18">
        <v>0</v>
      </c>
      <c r="AZ1092" s="18">
        <v>0</v>
      </c>
      <c r="BA1092" s="18">
        <v>0</v>
      </c>
      <c r="BB1092" s="17">
        <f t="shared" si="22"/>
        <v>3</v>
      </c>
      <c r="BD1092" s="18">
        <v>0</v>
      </c>
    </row>
    <row r="1093" spans="1:56" x14ac:dyDescent="0.3">
      <c r="A1093" s="15">
        <v>2009</v>
      </c>
      <c r="B1093" s="17" t="s">
        <v>88</v>
      </c>
      <c r="C1093" s="16">
        <v>1</v>
      </c>
      <c r="D1093" s="81">
        <v>17</v>
      </c>
      <c r="F1093" s="15" t="s">
        <v>70</v>
      </c>
      <c r="G1093" s="18">
        <v>0</v>
      </c>
      <c r="H1093" s="18">
        <v>0</v>
      </c>
      <c r="I1093" s="18">
        <v>0</v>
      </c>
      <c r="J1093" s="18">
        <v>0</v>
      </c>
      <c r="K1093" s="54">
        <v>0</v>
      </c>
      <c r="L1093" s="54">
        <v>0</v>
      </c>
      <c r="M1093" s="18">
        <v>0</v>
      </c>
      <c r="N1093" s="18">
        <v>0</v>
      </c>
      <c r="O1093" s="18">
        <v>0</v>
      </c>
      <c r="P1093" s="18">
        <v>0</v>
      </c>
      <c r="Q1093" s="54">
        <v>0</v>
      </c>
      <c r="R1093" s="18">
        <v>0</v>
      </c>
      <c r="S1093" s="54">
        <v>0</v>
      </c>
      <c r="T1093" s="18">
        <v>0</v>
      </c>
      <c r="U1093" s="18">
        <v>0</v>
      </c>
      <c r="V1093" s="18">
        <v>0</v>
      </c>
      <c r="W1093" s="18">
        <v>0</v>
      </c>
      <c r="X1093" s="54">
        <v>0</v>
      </c>
      <c r="Y1093" s="54">
        <v>0</v>
      </c>
      <c r="Z1093" s="52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  <c r="AI1093" s="18">
        <v>0</v>
      </c>
      <c r="AJ1093" s="18">
        <v>0</v>
      </c>
      <c r="AK1093" s="18">
        <v>0</v>
      </c>
      <c r="AL1093" s="18"/>
      <c r="AM1093" s="18">
        <v>0</v>
      </c>
      <c r="AN1093" s="18">
        <v>0</v>
      </c>
      <c r="AO1093" s="18">
        <v>0</v>
      </c>
      <c r="AP1093" s="18">
        <v>0</v>
      </c>
      <c r="AQ1093" s="18">
        <v>0</v>
      </c>
      <c r="AR1093" s="18">
        <v>0</v>
      </c>
      <c r="AS1093" s="18">
        <v>0</v>
      </c>
      <c r="AT1093" s="10">
        <v>0</v>
      </c>
      <c r="AU1093" s="16">
        <v>0</v>
      </c>
      <c r="AV1093" s="56">
        <v>0</v>
      </c>
      <c r="AW1093" s="18">
        <v>0</v>
      </c>
      <c r="AX1093" s="16">
        <v>0</v>
      </c>
      <c r="AY1093" s="18">
        <v>0</v>
      </c>
      <c r="AZ1093" s="18">
        <v>0</v>
      </c>
      <c r="BA1093" s="18">
        <v>0</v>
      </c>
      <c r="BB1093" s="17">
        <f t="shared" si="22"/>
        <v>0</v>
      </c>
      <c r="BD1093" s="18">
        <v>0</v>
      </c>
    </row>
    <row r="1094" spans="1:56" x14ac:dyDescent="0.3">
      <c r="A1094" s="15">
        <v>2009</v>
      </c>
      <c r="B1094" s="17" t="s">
        <v>88</v>
      </c>
      <c r="C1094" s="16">
        <v>1</v>
      </c>
      <c r="D1094" s="81">
        <v>18</v>
      </c>
      <c r="F1094" s="15" t="s">
        <v>70</v>
      </c>
      <c r="G1094" s="18">
        <v>0</v>
      </c>
      <c r="H1094" s="18">
        <v>0</v>
      </c>
      <c r="I1094" s="18">
        <v>0</v>
      </c>
      <c r="J1094" s="18">
        <v>0</v>
      </c>
      <c r="K1094" s="54">
        <v>0</v>
      </c>
      <c r="L1094" s="54">
        <v>0</v>
      </c>
      <c r="M1094" s="18">
        <v>0</v>
      </c>
      <c r="N1094" s="18">
        <v>0</v>
      </c>
      <c r="O1094" s="18">
        <v>0</v>
      </c>
      <c r="P1094" s="18">
        <v>0</v>
      </c>
      <c r="Q1094" s="54">
        <v>0</v>
      </c>
      <c r="R1094" s="18">
        <v>0</v>
      </c>
      <c r="S1094" s="54">
        <v>0</v>
      </c>
      <c r="T1094" s="18">
        <v>0</v>
      </c>
      <c r="U1094" s="18">
        <v>0</v>
      </c>
      <c r="V1094" s="18">
        <v>0</v>
      </c>
      <c r="W1094" s="18">
        <v>0</v>
      </c>
      <c r="X1094" s="54">
        <v>0</v>
      </c>
      <c r="Y1094" s="54">
        <v>0</v>
      </c>
      <c r="Z1094" s="52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8"/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8">
        <v>0</v>
      </c>
      <c r="AS1094" s="18">
        <v>0</v>
      </c>
      <c r="AT1094" s="10">
        <v>0</v>
      </c>
      <c r="AU1094" s="16">
        <v>0</v>
      </c>
      <c r="AV1094" s="56">
        <v>0</v>
      </c>
      <c r="AW1094" s="18">
        <v>0</v>
      </c>
      <c r="AX1094" s="16">
        <v>0</v>
      </c>
      <c r="AY1094" s="18">
        <v>0</v>
      </c>
      <c r="AZ1094" s="18">
        <v>0</v>
      </c>
      <c r="BA1094" s="18">
        <v>0</v>
      </c>
      <c r="BB1094" s="17">
        <f t="shared" si="22"/>
        <v>0</v>
      </c>
      <c r="BD1094" s="18">
        <v>0</v>
      </c>
    </row>
    <row r="1095" spans="1:56" x14ac:dyDescent="0.3">
      <c r="A1095" s="15">
        <v>2009</v>
      </c>
      <c r="B1095" s="17" t="s">
        <v>88</v>
      </c>
      <c r="C1095" s="16">
        <v>1</v>
      </c>
      <c r="D1095" s="81">
        <v>19</v>
      </c>
      <c r="F1095" s="15" t="s">
        <v>70</v>
      </c>
      <c r="G1095" s="18">
        <v>0</v>
      </c>
      <c r="H1095" s="18">
        <v>0</v>
      </c>
      <c r="I1095" s="18">
        <v>0</v>
      </c>
      <c r="J1095" s="18">
        <v>0</v>
      </c>
      <c r="K1095" s="54">
        <v>0</v>
      </c>
      <c r="L1095" s="54">
        <v>0</v>
      </c>
      <c r="M1095" s="18">
        <v>0</v>
      </c>
      <c r="N1095" s="18">
        <v>0</v>
      </c>
      <c r="O1095" s="18">
        <v>0</v>
      </c>
      <c r="P1095" s="18">
        <v>0</v>
      </c>
      <c r="Q1095" s="54">
        <v>0</v>
      </c>
      <c r="R1095" s="18">
        <v>0</v>
      </c>
      <c r="S1095" s="54">
        <v>0</v>
      </c>
      <c r="T1095" s="18">
        <v>1</v>
      </c>
      <c r="U1095" s="18">
        <v>0</v>
      </c>
      <c r="V1095" s="18">
        <v>1</v>
      </c>
      <c r="W1095" s="18">
        <v>0</v>
      </c>
      <c r="X1095" s="54">
        <v>0</v>
      </c>
      <c r="Y1095" s="54">
        <v>5</v>
      </c>
      <c r="Z1095" s="52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  <c r="AI1095" s="18">
        <v>0</v>
      </c>
      <c r="AJ1095" s="18">
        <v>0</v>
      </c>
      <c r="AK1095" s="18">
        <v>0</v>
      </c>
      <c r="AL1095" s="18"/>
      <c r="AM1095" s="18">
        <v>0</v>
      </c>
      <c r="AN1095" s="18">
        <v>0</v>
      </c>
      <c r="AO1095" s="18">
        <v>0</v>
      </c>
      <c r="AP1095" s="18">
        <v>0</v>
      </c>
      <c r="AQ1095" s="18">
        <v>0</v>
      </c>
      <c r="AR1095" s="18">
        <v>0</v>
      </c>
      <c r="AS1095" s="18">
        <v>0</v>
      </c>
      <c r="AT1095" s="10">
        <v>0</v>
      </c>
      <c r="AU1095" s="16">
        <v>0</v>
      </c>
      <c r="AV1095" s="56">
        <v>0</v>
      </c>
      <c r="AW1095" s="18">
        <v>0</v>
      </c>
      <c r="AX1095" s="16">
        <v>0</v>
      </c>
      <c r="AY1095" s="18">
        <v>0</v>
      </c>
      <c r="AZ1095" s="18">
        <v>0</v>
      </c>
      <c r="BA1095" s="18">
        <v>0</v>
      </c>
      <c r="BB1095" s="17">
        <f t="shared" si="22"/>
        <v>7</v>
      </c>
      <c r="BD1095" s="18">
        <v>0</v>
      </c>
    </row>
    <row r="1096" spans="1:56" x14ac:dyDescent="0.3">
      <c r="A1096" s="15">
        <v>2009</v>
      </c>
      <c r="B1096" s="17" t="s">
        <v>88</v>
      </c>
      <c r="C1096" s="16">
        <v>1</v>
      </c>
      <c r="D1096" s="81">
        <v>20</v>
      </c>
      <c r="F1096" s="15" t="s">
        <v>70</v>
      </c>
      <c r="G1096" s="18">
        <v>0</v>
      </c>
      <c r="H1096" s="18">
        <v>0</v>
      </c>
      <c r="I1096" s="18">
        <v>0</v>
      </c>
      <c r="J1096" s="18">
        <v>0</v>
      </c>
      <c r="K1096" s="54">
        <v>0</v>
      </c>
      <c r="L1096" s="54">
        <v>0</v>
      </c>
      <c r="M1096" s="18">
        <v>0</v>
      </c>
      <c r="N1096" s="18">
        <v>0</v>
      </c>
      <c r="O1096" s="18">
        <v>0</v>
      </c>
      <c r="P1096" s="18">
        <v>0</v>
      </c>
      <c r="Q1096" s="54">
        <v>0</v>
      </c>
      <c r="R1096" s="18">
        <v>0</v>
      </c>
      <c r="S1096" s="54">
        <v>0</v>
      </c>
      <c r="T1096" s="18">
        <v>0</v>
      </c>
      <c r="U1096" s="18">
        <v>0</v>
      </c>
      <c r="V1096" s="18">
        <v>0</v>
      </c>
      <c r="W1096" s="18">
        <v>0</v>
      </c>
      <c r="X1096" s="54">
        <v>0</v>
      </c>
      <c r="Y1096" s="54">
        <v>0</v>
      </c>
      <c r="Z1096" s="52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  <c r="AI1096" s="18">
        <v>0</v>
      </c>
      <c r="AJ1096" s="18">
        <v>0</v>
      </c>
      <c r="AK1096" s="18">
        <v>0</v>
      </c>
      <c r="AL1096" s="18"/>
      <c r="AM1096" s="18">
        <v>0</v>
      </c>
      <c r="AN1096" s="18">
        <v>0</v>
      </c>
      <c r="AO1096" s="18">
        <v>0</v>
      </c>
      <c r="AP1096" s="18">
        <v>0</v>
      </c>
      <c r="AQ1096" s="18">
        <v>0</v>
      </c>
      <c r="AR1096" s="18">
        <v>0</v>
      </c>
      <c r="AS1096" s="18">
        <v>0</v>
      </c>
      <c r="AT1096" s="10">
        <v>0</v>
      </c>
      <c r="AU1096" s="16">
        <v>0</v>
      </c>
      <c r="AV1096" s="56">
        <v>0</v>
      </c>
      <c r="AW1096" s="18">
        <v>0</v>
      </c>
      <c r="AX1096" s="16">
        <v>0</v>
      </c>
      <c r="AY1096" s="18">
        <v>0</v>
      </c>
      <c r="AZ1096" s="18">
        <v>0</v>
      </c>
      <c r="BA1096" s="18">
        <v>0</v>
      </c>
      <c r="BB1096" s="17">
        <f t="shared" si="22"/>
        <v>0</v>
      </c>
      <c r="BD1096" s="18">
        <v>0</v>
      </c>
    </row>
    <row r="1097" spans="1:56" s="132" customFormat="1" x14ac:dyDescent="0.3">
      <c r="A1097" s="149">
        <v>2010</v>
      </c>
      <c r="B1097" s="132" t="s">
        <v>58</v>
      </c>
      <c r="C1097" s="132">
        <v>1</v>
      </c>
      <c r="D1097" s="150">
        <v>1</v>
      </c>
      <c r="F1097" s="132" t="s">
        <v>89</v>
      </c>
      <c r="G1097" s="132">
        <f t="shared" ref="G1097:G1104" si="23">33*0.3048</f>
        <v>10.058400000000001</v>
      </c>
      <c r="H1097" s="132">
        <v>0</v>
      </c>
      <c r="I1097" s="132">
        <v>0</v>
      </c>
      <c r="J1097" s="132">
        <v>0</v>
      </c>
      <c r="K1097" s="132">
        <v>0</v>
      </c>
      <c r="L1097" s="132">
        <v>0</v>
      </c>
      <c r="M1097" s="132">
        <v>0</v>
      </c>
      <c r="N1097" s="132">
        <v>0</v>
      </c>
      <c r="O1097" s="132">
        <v>0</v>
      </c>
      <c r="P1097" s="132">
        <v>0</v>
      </c>
      <c r="Q1097" s="132">
        <v>0</v>
      </c>
      <c r="R1097" s="132">
        <v>2</v>
      </c>
      <c r="S1097" s="132">
        <v>0</v>
      </c>
      <c r="T1097" s="132">
        <v>0</v>
      </c>
      <c r="U1097" s="132">
        <v>0</v>
      </c>
      <c r="V1097" s="132">
        <v>0</v>
      </c>
      <c r="W1097" s="132">
        <v>0</v>
      </c>
      <c r="X1097" s="132">
        <v>0</v>
      </c>
      <c r="Y1097" s="132">
        <v>0</v>
      </c>
      <c r="Z1097" s="135">
        <v>0</v>
      </c>
      <c r="AA1097" s="132">
        <v>0</v>
      </c>
      <c r="AB1097" s="132">
        <v>0</v>
      </c>
      <c r="AC1097" s="132">
        <v>0</v>
      </c>
      <c r="AD1097" s="132">
        <v>0</v>
      </c>
      <c r="AE1097" s="132">
        <v>0</v>
      </c>
      <c r="AF1097" s="132">
        <v>0</v>
      </c>
      <c r="AG1097" s="132">
        <v>0</v>
      </c>
      <c r="AH1097" s="132">
        <v>0</v>
      </c>
      <c r="AI1097" s="132">
        <v>0</v>
      </c>
      <c r="AJ1097" s="132">
        <v>0</v>
      </c>
      <c r="AK1097" s="132">
        <v>0</v>
      </c>
      <c r="AM1097" s="132">
        <v>0</v>
      </c>
      <c r="AN1097" s="132">
        <v>0</v>
      </c>
      <c r="AO1097" s="132">
        <v>0</v>
      </c>
      <c r="AP1097" s="132">
        <v>0</v>
      </c>
      <c r="AQ1097" s="132">
        <v>0</v>
      </c>
      <c r="AR1097" s="132">
        <v>0</v>
      </c>
      <c r="AS1097" s="132">
        <v>0</v>
      </c>
      <c r="AT1097" s="10">
        <v>0</v>
      </c>
      <c r="AV1097" s="132">
        <v>0</v>
      </c>
      <c r="AW1097" s="132">
        <v>0</v>
      </c>
      <c r="AX1097" s="132">
        <v>0</v>
      </c>
      <c r="AY1097" s="132">
        <v>0</v>
      </c>
      <c r="AZ1097" s="132">
        <v>0</v>
      </c>
      <c r="BA1097" s="132">
        <v>0</v>
      </c>
      <c r="BB1097" s="146">
        <f t="shared" si="22"/>
        <v>2</v>
      </c>
      <c r="BD1097" s="132">
        <v>0</v>
      </c>
    </row>
    <row r="1098" spans="1:56" s="3" customFormat="1" x14ac:dyDescent="0.3">
      <c r="A1098" s="33">
        <v>2010</v>
      </c>
      <c r="B1098" s="3" t="s">
        <v>58</v>
      </c>
      <c r="C1098" s="3">
        <v>1</v>
      </c>
      <c r="D1098" s="82">
        <v>2</v>
      </c>
      <c r="F1098" s="3" t="s">
        <v>89</v>
      </c>
      <c r="G1098" s="3">
        <f t="shared" si="23"/>
        <v>10.058400000000001</v>
      </c>
      <c r="H1098" s="3">
        <v>0</v>
      </c>
      <c r="I1098" s="3">
        <v>0</v>
      </c>
      <c r="J1098" s="3">
        <v>0</v>
      </c>
      <c r="K1098" s="67">
        <v>1</v>
      </c>
      <c r="L1098" s="67">
        <v>0</v>
      </c>
      <c r="M1098" s="3">
        <v>0</v>
      </c>
      <c r="N1098" s="3">
        <v>0</v>
      </c>
      <c r="O1098" s="3">
        <v>0</v>
      </c>
      <c r="P1098" s="3">
        <v>0</v>
      </c>
      <c r="Q1098" s="67">
        <v>1</v>
      </c>
      <c r="R1098" s="3">
        <v>0</v>
      </c>
      <c r="S1098" s="67">
        <v>1</v>
      </c>
      <c r="T1098" s="3">
        <v>0</v>
      </c>
      <c r="U1098" s="3">
        <v>0</v>
      </c>
      <c r="V1098" s="3">
        <v>1</v>
      </c>
      <c r="W1098" s="3">
        <v>0</v>
      </c>
      <c r="X1098" s="67">
        <v>0</v>
      </c>
      <c r="Y1098" s="67">
        <v>0</v>
      </c>
      <c r="Z1098" s="179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10">
        <v>0</v>
      </c>
      <c r="AV1098" s="67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17">
        <f t="shared" si="22"/>
        <v>4</v>
      </c>
      <c r="BD1098" s="3">
        <v>0</v>
      </c>
    </row>
    <row r="1099" spans="1:56" s="3" customFormat="1" x14ac:dyDescent="0.3">
      <c r="A1099" s="33">
        <v>2010</v>
      </c>
      <c r="B1099" s="3" t="s">
        <v>58</v>
      </c>
      <c r="C1099" s="3">
        <v>1</v>
      </c>
      <c r="D1099" s="82">
        <v>3</v>
      </c>
      <c r="F1099" s="3" t="s">
        <v>89</v>
      </c>
      <c r="G1099" s="3">
        <f t="shared" si="23"/>
        <v>10.058400000000001</v>
      </c>
      <c r="H1099" s="3">
        <v>0</v>
      </c>
      <c r="I1099" s="3">
        <v>0</v>
      </c>
      <c r="J1099" s="3">
        <v>0</v>
      </c>
      <c r="K1099" s="67">
        <v>0</v>
      </c>
      <c r="L1099" s="67">
        <v>0</v>
      </c>
      <c r="M1099" s="3">
        <v>0</v>
      </c>
      <c r="N1099" s="3">
        <v>2</v>
      </c>
      <c r="O1099" s="3">
        <v>0</v>
      </c>
      <c r="P1099" s="3">
        <v>0</v>
      </c>
      <c r="Q1099" s="67">
        <v>0</v>
      </c>
      <c r="R1099" s="3">
        <v>0</v>
      </c>
      <c r="S1099" s="67">
        <v>1</v>
      </c>
      <c r="T1099" s="3">
        <v>0</v>
      </c>
      <c r="U1099" s="3">
        <v>0</v>
      </c>
      <c r="V1099" s="3">
        <v>0</v>
      </c>
      <c r="W1099" s="3">
        <v>0</v>
      </c>
      <c r="X1099" s="67">
        <v>0</v>
      </c>
      <c r="Y1099" s="67">
        <v>0</v>
      </c>
      <c r="Z1099" s="179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10">
        <v>0</v>
      </c>
      <c r="AV1099" s="67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17">
        <f t="shared" si="22"/>
        <v>3</v>
      </c>
      <c r="BD1099" s="3">
        <v>0</v>
      </c>
    </row>
    <row r="1100" spans="1:56" s="3" customFormat="1" x14ac:dyDescent="0.3">
      <c r="A1100" s="33">
        <v>2010</v>
      </c>
      <c r="B1100" s="3" t="s">
        <v>58</v>
      </c>
      <c r="C1100" s="3">
        <v>1</v>
      </c>
      <c r="D1100" s="82">
        <v>4</v>
      </c>
      <c r="F1100" s="3" t="s">
        <v>89</v>
      </c>
      <c r="G1100" s="3">
        <f t="shared" si="23"/>
        <v>10.058400000000001</v>
      </c>
      <c r="H1100" s="3">
        <v>0</v>
      </c>
      <c r="I1100" s="3">
        <v>0</v>
      </c>
      <c r="J1100" s="3">
        <v>0</v>
      </c>
      <c r="K1100" s="67">
        <v>0</v>
      </c>
      <c r="L1100" s="67">
        <v>0</v>
      </c>
      <c r="M1100" s="3">
        <v>0</v>
      </c>
      <c r="N1100" s="3">
        <v>0</v>
      </c>
      <c r="O1100" s="3">
        <v>0</v>
      </c>
      <c r="P1100" s="3">
        <v>0</v>
      </c>
      <c r="Q1100" s="67">
        <v>0</v>
      </c>
      <c r="R1100" s="3">
        <v>0</v>
      </c>
      <c r="S1100" s="67">
        <v>2</v>
      </c>
      <c r="T1100" s="3">
        <v>0</v>
      </c>
      <c r="U1100" s="3">
        <v>0</v>
      </c>
      <c r="V1100" s="3">
        <v>0</v>
      </c>
      <c r="W1100" s="3">
        <v>0</v>
      </c>
      <c r="X1100" s="67">
        <v>1</v>
      </c>
      <c r="Y1100" s="67">
        <v>1</v>
      </c>
      <c r="Z1100" s="179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10">
        <v>0</v>
      </c>
      <c r="AV1100" s="67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17">
        <f t="shared" si="22"/>
        <v>4</v>
      </c>
      <c r="BD1100" s="3">
        <v>0</v>
      </c>
    </row>
    <row r="1101" spans="1:56" s="3" customFormat="1" x14ac:dyDescent="0.3">
      <c r="A1101" s="33">
        <v>2010</v>
      </c>
      <c r="B1101" s="3" t="s">
        <v>58</v>
      </c>
      <c r="C1101" s="3">
        <v>1</v>
      </c>
      <c r="D1101" s="82">
        <v>5</v>
      </c>
      <c r="F1101" s="3" t="s">
        <v>89</v>
      </c>
      <c r="G1101" s="3">
        <f t="shared" si="23"/>
        <v>10.058400000000001</v>
      </c>
      <c r="H1101" s="3">
        <v>1</v>
      </c>
      <c r="I1101" s="3">
        <v>0</v>
      </c>
      <c r="J1101" s="3">
        <v>0</v>
      </c>
      <c r="K1101" s="67">
        <v>0</v>
      </c>
      <c r="L1101" s="67">
        <v>0</v>
      </c>
      <c r="M1101" s="3">
        <v>0</v>
      </c>
      <c r="N1101" s="3">
        <v>0</v>
      </c>
      <c r="O1101" s="3">
        <v>0</v>
      </c>
      <c r="P1101" s="3">
        <v>0</v>
      </c>
      <c r="Q1101" s="67">
        <v>0</v>
      </c>
      <c r="R1101" s="3">
        <v>0</v>
      </c>
      <c r="S1101" s="67">
        <v>0</v>
      </c>
      <c r="T1101" s="3">
        <v>0</v>
      </c>
      <c r="U1101" s="3">
        <v>0</v>
      </c>
      <c r="V1101" s="3">
        <v>0</v>
      </c>
      <c r="W1101" s="3">
        <v>0</v>
      </c>
      <c r="X1101" s="67">
        <v>1</v>
      </c>
      <c r="Y1101" s="67">
        <v>0</v>
      </c>
      <c r="Z1101" s="179">
        <v>1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10">
        <v>0</v>
      </c>
      <c r="AV1101" s="67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17">
        <f t="shared" si="22"/>
        <v>3</v>
      </c>
      <c r="BD1101" s="3">
        <v>0</v>
      </c>
    </row>
    <row r="1102" spans="1:56" s="3" customFormat="1" x14ac:dyDescent="0.3">
      <c r="A1102" s="33">
        <v>2010</v>
      </c>
      <c r="B1102" s="3" t="s">
        <v>58</v>
      </c>
      <c r="C1102" s="3">
        <v>1</v>
      </c>
      <c r="D1102" s="82">
        <v>6</v>
      </c>
      <c r="F1102" s="3" t="s">
        <v>89</v>
      </c>
      <c r="G1102" s="3">
        <f t="shared" si="23"/>
        <v>10.058400000000001</v>
      </c>
      <c r="H1102" s="3">
        <v>0</v>
      </c>
      <c r="I1102" s="3">
        <v>0</v>
      </c>
      <c r="J1102" s="3">
        <v>0</v>
      </c>
      <c r="K1102" s="67">
        <v>0</v>
      </c>
      <c r="L1102" s="67">
        <v>0</v>
      </c>
      <c r="M1102" s="3">
        <v>0</v>
      </c>
      <c r="N1102" s="3">
        <v>1</v>
      </c>
      <c r="O1102" s="3">
        <v>2</v>
      </c>
      <c r="P1102" s="3">
        <v>0</v>
      </c>
      <c r="Q1102" s="67">
        <v>0</v>
      </c>
      <c r="R1102" s="3">
        <v>0</v>
      </c>
      <c r="S1102" s="67">
        <v>1</v>
      </c>
      <c r="T1102" s="3">
        <v>0</v>
      </c>
      <c r="U1102" s="3">
        <v>0</v>
      </c>
      <c r="V1102" s="3">
        <v>1</v>
      </c>
      <c r="W1102" s="3">
        <v>0</v>
      </c>
      <c r="X1102" s="67">
        <v>0</v>
      </c>
      <c r="Y1102" s="67">
        <v>0</v>
      </c>
      <c r="Z1102" s="179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10">
        <v>0</v>
      </c>
      <c r="AV1102" s="67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17">
        <f t="shared" si="22"/>
        <v>5</v>
      </c>
      <c r="BD1102" s="3">
        <v>0</v>
      </c>
    </row>
    <row r="1103" spans="1:56" s="3" customFormat="1" x14ac:dyDescent="0.3">
      <c r="A1103" s="33">
        <v>2010</v>
      </c>
      <c r="B1103" s="3" t="s">
        <v>58</v>
      </c>
      <c r="C1103" s="3">
        <v>1</v>
      </c>
      <c r="D1103" s="82">
        <v>7</v>
      </c>
      <c r="F1103" s="3" t="s">
        <v>89</v>
      </c>
      <c r="G1103" s="3">
        <f t="shared" si="23"/>
        <v>10.058400000000001</v>
      </c>
      <c r="H1103" s="3">
        <v>0</v>
      </c>
      <c r="I1103" s="3">
        <v>0</v>
      </c>
      <c r="J1103" s="3">
        <v>0</v>
      </c>
      <c r="K1103" s="67">
        <v>0</v>
      </c>
      <c r="L1103" s="67">
        <v>0</v>
      </c>
      <c r="M1103" s="3">
        <v>0</v>
      </c>
      <c r="N1103" s="3">
        <v>0</v>
      </c>
      <c r="O1103" s="3">
        <v>1</v>
      </c>
      <c r="P1103" s="3">
        <v>0</v>
      </c>
      <c r="Q1103" s="67">
        <v>1</v>
      </c>
      <c r="R1103" s="3">
        <v>0</v>
      </c>
      <c r="S1103" s="67">
        <v>7</v>
      </c>
      <c r="T1103" s="3">
        <v>0</v>
      </c>
      <c r="U1103" s="3">
        <v>0</v>
      </c>
      <c r="V1103" s="3">
        <v>0</v>
      </c>
      <c r="W1103" s="3">
        <v>0</v>
      </c>
      <c r="X1103" s="67">
        <v>2</v>
      </c>
      <c r="Y1103" s="67">
        <v>2</v>
      </c>
      <c r="Z1103" s="179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10">
        <v>0</v>
      </c>
      <c r="AV1103" s="67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17">
        <f t="shared" si="22"/>
        <v>13</v>
      </c>
      <c r="BD1103" s="3">
        <v>0</v>
      </c>
    </row>
    <row r="1104" spans="1:56" s="3" customFormat="1" x14ac:dyDescent="0.3">
      <c r="A1104" s="33">
        <v>2010</v>
      </c>
      <c r="B1104" s="3" t="s">
        <v>58</v>
      </c>
      <c r="C1104" s="3">
        <v>1</v>
      </c>
      <c r="D1104" s="82">
        <v>8</v>
      </c>
      <c r="F1104" s="3" t="s">
        <v>89</v>
      </c>
      <c r="G1104" s="3">
        <f t="shared" si="23"/>
        <v>10.058400000000001</v>
      </c>
      <c r="H1104" s="3">
        <v>0</v>
      </c>
      <c r="I1104" s="3">
        <v>0</v>
      </c>
      <c r="J1104" s="3">
        <v>0</v>
      </c>
      <c r="K1104" s="67">
        <v>0</v>
      </c>
      <c r="L1104" s="67">
        <v>0</v>
      </c>
      <c r="M1104" s="3">
        <v>0</v>
      </c>
      <c r="N1104" s="3">
        <v>0</v>
      </c>
      <c r="O1104" s="3">
        <v>0</v>
      </c>
      <c r="P1104" s="3">
        <v>0</v>
      </c>
      <c r="Q1104" s="67">
        <v>1</v>
      </c>
      <c r="R1104" s="3">
        <v>0</v>
      </c>
      <c r="S1104" s="67">
        <v>1</v>
      </c>
      <c r="T1104" s="3">
        <v>0</v>
      </c>
      <c r="U1104" s="3">
        <v>0</v>
      </c>
      <c r="V1104" s="3">
        <v>1</v>
      </c>
      <c r="W1104" s="3">
        <v>0</v>
      </c>
      <c r="X1104" s="67">
        <v>0</v>
      </c>
      <c r="Y1104" s="67">
        <v>0</v>
      </c>
      <c r="Z1104" s="179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10">
        <v>0</v>
      </c>
      <c r="AV1104" s="67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17">
        <f t="shared" si="22"/>
        <v>3</v>
      </c>
      <c r="BD1104" s="3">
        <v>0</v>
      </c>
    </row>
    <row r="1105" spans="1:56" s="120" customFormat="1" x14ac:dyDescent="0.3">
      <c r="A1105" s="149">
        <v>2010</v>
      </c>
      <c r="B1105" s="132" t="s">
        <v>90</v>
      </c>
      <c r="C1105" s="132">
        <v>1</v>
      </c>
      <c r="D1105" s="150">
        <v>1</v>
      </c>
      <c r="E1105" s="132"/>
      <c r="F1105" s="132" t="s">
        <v>91</v>
      </c>
      <c r="G1105" s="132">
        <f t="shared" ref="G1105:G1111" si="24">64*0.3048</f>
        <v>19.507200000000001</v>
      </c>
      <c r="H1105" s="132">
        <v>0</v>
      </c>
      <c r="I1105" s="132">
        <v>0</v>
      </c>
      <c r="J1105" s="132">
        <v>0</v>
      </c>
      <c r="K1105" s="132">
        <v>0</v>
      </c>
      <c r="L1105" s="132">
        <v>0</v>
      </c>
      <c r="M1105" s="132">
        <v>0</v>
      </c>
      <c r="N1105" s="132">
        <v>0</v>
      </c>
      <c r="O1105" s="132">
        <v>0</v>
      </c>
      <c r="P1105" s="132">
        <v>0</v>
      </c>
      <c r="Q1105" s="132">
        <v>0</v>
      </c>
      <c r="R1105" s="132">
        <v>0</v>
      </c>
      <c r="S1105" s="132">
        <v>2</v>
      </c>
      <c r="T1105" s="132">
        <v>0</v>
      </c>
      <c r="U1105" s="132">
        <v>0</v>
      </c>
      <c r="V1105" s="132">
        <v>1</v>
      </c>
      <c r="W1105" s="132">
        <v>0</v>
      </c>
      <c r="X1105" s="132">
        <v>0</v>
      </c>
      <c r="Y1105" s="132">
        <v>0</v>
      </c>
      <c r="Z1105" s="135">
        <v>0</v>
      </c>
      <c r="AA1105" s="132">
        <v>0</v>
      </c>
      <c r="AB1105" s="132">
        <v>0</v>
      </c>
      <c r="AC1105" s="132">
        <v>0</v>
      </c>
      <c r="AD1105" s="132">
        <v>0</v>
      </c>
      <c r="AE1105" s="132">
        <v>0</v>
      </c>
      <c r="AF1105" s="132">
        <v>0</v>
      </c>
      <c r="AG1105" s="132">
        <v>1</v>
      </c>
      <c r="AH1105" s="132">
        <v>0</v>
      </c>
      <c r="AI1105" s="132">
        <v>0</v>
      </c>
      <c r="AJ1105" s="132">
        <v>0</v>
      </c>
      <c r="AK1105" s="132">
        <v>0</v>
      </c>
      <c r="AL1105" s="132"/>
      <c r="AM1105" s="132">
        <v>0</v>
      </c>
      <c r="AN1105" s="132">
        <v>0</v>
      </c>
      <c r="AO1105" s="132">
        <v>0</v>
      </c>
      <c r="AP1105" s="132">
        <v>0</v>
      </c>
      <c r="AQ1105" s="132">
        <v>0</v>
      </c>
      <c r="AR1105" s="132">
        <v>0</v>
      </c>
      <c r="AS1105" s="132">
        <v>0</v>
      </c>
      <c r="AT1105" s="10">
        <v>0</v>
      </c>
      <c r="AV1105" s="132">
        <v>0</v>
      </c>
      <c r="AW1105" s="132">
        <v>0</v>
      </c>
      <c r="AX1105" s="132">
        <v>0</v>
      </c>
      <c r="AY1105" s="132">
        <v>0</v>
      </c>
      <c r="AZ1105" s="132">
        <v>0</v>
      </c>
      <c r="BA1105" s="132">
        <v>0</v>
      </c>
      <c r="BB1105" s="146">
        <f t="shared" si="22"/>
        <v>4</v>
      </c>
      <c r="BD1105" s="132">
        <v>0</v>
      </c>
    </row>
    <row r="1106" spans="1:56" x14ac:dyDescent="0.3">
      <c r="A1106" s="33">
        <v>2010</v>
      </c>
      <c r="B1106" s="3" t="s">
        <v>90</v>
      </c>
      <c r="C1106" s="3">
        <v>1</v>
      </c>
      <c r="D1106" s="82">
        <v>2</v>
      </c>
      <c r="E1106" s="3"/>
      <c r="F1106" s="3" t="s">
        <v>91</v>
      </c>
      <c r="G1106" s="3">
        <f t="shared" si="24"/>
        <v>19.507200000000001</v>
      </c>
      <c r="H1106" s="3">
        <v>0</v>
      </c>
      <c r="I1106" s="3">
        <v>0</v>
      </c>
      <c r="J1106" s="3">
        <v>0</v>
      </c>
      <c r="K1106" s="67">
        <v>0</v>
      </c>
      <c r="L1106" s="67">
        <v>1</v>
      </c>
      <c r="M1106" s="3">
        <v>0</v>
      </c>
      <c r="N1106" s="3">
        <v>0</v>
      </c>
      <c r="O1106" s="3">
        <v>1</v>
      </c>
      <c r="P1106" s="3">
        <v>0</v>
      </c>
      <c r="Q1106" s="67">
        <v>0</v>
      </c>
      <c r="R1106" s="3">
        <v>0</v>
      </c>
      <c r="S1106" s="67">
        <v>0</v>
      </c>
      <c r="T1106" s="3">
        <v>0</v>
      </c>
      <c r="U1106" s="3">
        <v>0</v>
      </c>
      <c r="V1106" s="3">
        <v>1</v>
      </c>
      <c r="W1106" s="3">
        <v>0</v>
      </c>
      <c r="X1106" s="67">
        <v>1</v>
      </c>
      <c r="Y1106" s="67">
        <v>2</v>
      </c>
      <c r="Z1106" s="179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1</v>
      </c>
      <c r="AH1106" s="3">
        <v>0</v>
      </c>
      <c r="AI1106" s="3">
        <v>0</v>
      </c>
      <c r="AJ1106" s="3">
        <v>0</v>
      </c>
      <c r="AK1106" s="3">
        <v>0</v>
      </c>
      <c r="AL1106" s="3"/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10">
        <v>0</v>
      </c>
      <c r="AV1106" s="67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17">
        <f t="shared" si="22"/>
        <v>7</v>
      </c>
      <c r="BD1106" s="3">
        <v>0</v>
      </c>
    </row>
    <row r="1107" spans="1:56" x14ac:dyDescent="0.3">
      <c r="A1107" s="33">
        <v>2010</v>
      </c>
      <c r="B1107" s="3" t="s">
        <v>90</v>
      </c>
      <c r="C1107" s="3">
        <v>1</v>
      </c>
      <c r="D1107" s="82">
        <v>3</v>
      </c>
      <c r="E1107" s="3"/>
      <c r="F1107" s="3" t="s">
        <v>91</v>
      </c>
      <c r="G1107" s="3">
        <f t="shared" si="24"/>
        <v>19.507200000000001</v>
      </c>
      <c r="H1107" s="3">
        <v>0</v>
      </c>
      <c r="I1107" s="3">
        <v>0</v>
      </c>
      <c r="J1107" s="3">
        <v>0</v>
      </c>
      <c r="K1107" s="67">
        <v>0</v>
      </c>
      <c r="L1107" s="67">
        <v>0</v>
      </c>
      <c r="M1107" s="3">
        <v>0</v>
      </c>
      <c r="N1107" s="3">
        <v>0</v>
      </c>
      <c r="O1107" s="3">
        <v>0</v>
      </c>
      <c r="P1107" s="3">
        <v>0</v>
      </c>
      <c r="Q1107" s="67">
        <v>1</v>
      </c>
      <c r="R1107" s="3">
        <v>0</v>
      </c>
      <c r="S1107" s="67">
        <v>1</v>
      </c>
      <c r="T1107" s="3">
        <v>0</v>
      </c>
      <c r="U1107" s="3">
        <v>0</v>
      </c>
      <c r="V1107" s="3">
        <v>1</v>
      </c>
      <c r="W1107" s="3">
        <v>0</v>
      </c>
      <c r="X1107" s="67">
        <v>3</v>
      </c>
      <c r="Y1107" s="67">
        <v>0</v>
      </c>
      <c r="Z1107" s="179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2</v>
      </c>
      <c r="AH1107" s="3">
        <v>0</v>
      </c>
      <c r="AI1107" s="3">
        <v>0</v>
      </c>
      <c r="AJ1107" s="3">
        <v>0</v>
      </c>
      <c r="AK1107" s="3">
        <v>0</v>
      </c>
      <c r="AL1107" s="3"/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10">
        <v>0</v>
      </c>
      <c r="AV1107" s="67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17">
        <f t="shared" si="22"/>
        <v>8</v>
      </c>
      <c r="BD1107" s="3">
        <v>0</v>
      </c>
    </row>
    <row r="1108" spans="1:56" x14ac:dyDescent="0.3">
      <c r="A1108" s="33">
        <v>2010</v>
      </c>
      <c r="B1108" s="3" t="s">
        <v>90</v>
      </c>
      <c r="C1108" s="3">
        <v>1</v>
      </c>
      <c r="D1108" s="82">
        <v>4</v>
      </c>
      <c r="E1108" s="3"/>
      <c r="F1108" s="3" t="s">
        <v>91</v>
      </c>
      <c r="G1108" s="3">
        <f t="shared" si="24"/>
        <v>19.507200000000001</v>
      </c>
      <c r="H1108" s="3">
        <v>0</v>
      </c>
      <c r="I1108" s="3">
        <v>0</v>
      </c>
      <c r="J1108" s="3">
        <v>0</v>
      </c>
      <c r="K1108" s="67">
        <v>0</v>
      </c>
      <c r="L1108" s="67">
        <v>1</v>
      </c>
      <c r="M1108" s="3">
        <v>0</v>
      </c>
      <c r="N1108" s="3">
        <v>0</v>
      </c>
      <c r="O1108" s="3">
        <v>0</v>
      </c>
      <c r="P1108" s="3">
        <v>0</v>
      </c>
      <c r="Q1108" s="67">
        <v>0</v>
      </c>
      <c r="R1108" s="3">
        <v>0</v>
      </c>
      <c r="S1108" s="67">
        <v>0</v>
      </c>
      <c r="T1108" s="3">
        <v>0</v>
      </c>
      <c r="U1108" s="3">
        <v>0</v>
      </c>
      <c r="V1108" s="3">
        <v>1</v>
      </c>
      <c r="W1108" s="3">
        <v>0</v>
      </c>
      <c r="X1108" s="67">
        <v>2</v>
      </c>
      <c r="Y1108" s="67">
        <v>0</v>
      </c>
      <c r="Z1108" s="179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0</v>
      </c>
      <c r="AI1108" s="3">
        <v>0</v>
      </c>
      <c r="AJ1108" s="3">
        <v>0</v>
      </c>
      <c r="AK1108" s="3">
        <v>0</v>
      </c>
      <c r="AL1108" s="3"/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10">
        <v>0</v>
      </c>
      <c r="AV1108" s="67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17">
        <f t="shared" si="22"/>
        <v>5</v>
      </c>
      <c r="BD1108" s="3">
        <v>0</v>
      </c>
    </row>
    <row r="1109" spans="1:56" x14ac:dyDescent="0.3">
      <c r="A1109" s="33">
        <v>2010</v>
      </c>
      <c r="B1109" s="3" t="s">
        <v>90</v>
      </c>
      <c r="C1109" s="3">
        <v>1</v>
      </c>
      <c r="D1109" s="82">
        <v>5</v>
      </c>
      <c r="E1109" s="3"/>
      <c r="F1109" s="3" t="s">
        <v>91</v>
      </c>
      <c r="G1109" s="3">
        <f t="shared" si="24"/>
        <v>19.507200000000001</v>
      </c>
      <c r="H1109" s="3">
        <v>0</v>
      </c>
      <c r="I1109" s="3">
        <v>0</v>
      </c>
      <c r="J1109" s="3">
        <v>0</v>
      </c>
      <c r="K1109" s="67">
        <v>0</v>
      </c>
      <c r="L1109" s="67">
        <v>0</v>
      </c>
      <c r="M1109" s="3">
        <v>0</v>
      </c>
      <c r="N1109" s="3">
        <v>3</v>
      </c>
      <c r="O1109" s="3">
        <v>0</v>
      </c>
      <c r="P1109" s="3">
        <v>0</v>
      </c>
      <c r="Q1109" s="67">
        <v>1</v>
      </c>
      <c r="R1109" s="3">
        <v>0</v>
      </c>
      <c r="S1109" s="67">
        <v>1</v>
      </c>
      <c r="T1109" s="3">
        <v>0</v>
      </c>
      <c r="U1109" s="3">
        <v>0</v>
      </c>
      <c r="V1109" s="3">
        <v>1</v>
      </c>
      <c r="W1109" s="3">
        <v>0</v>
      </c>
      <c r="X1109" s="67">
        <v>2</v>
      </c>
      <c r="Y1109" s="67">
        <v>0</v>
      </c>
      <c r="Z1109" s="179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1</v>
      </c>
      <c r="AH1109" s="3">
        <v>0</v>
      </c>
      <c r="AI1109" s="3">
        <v>0</v>
      </c>
      <c r="AJ1109" s="3">
        <v>0</v>
      </c>
      <c r="AK1109" s="3">
        <v>0</v>
      </c>
      <c r="AL1109" s="3"/>
      <c r="AM1109" s="3">
        <v>0</v>
      </c>
      <c r="AN1109" s="3">
        <v>1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10">
        <v>0</v>
      </c>
      <c r="AV1109" s="67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17">
        <f t="shared" si="22"/>
        <v>10</v>
      </c>
      <c r="BD1109" s="3">
        <v>0</v>
      </c>
    </row>
    <row r="1110" spans="1:56" x14ac:dyDescent="0.3">
      <c r="A1110" s="33">
        <v>2010</v>
      </c>
      <c r="B1110" s="3" t="s">
        <v>90</v>
      </c>
      <c r="C1110" s="3">
        <v>1</v>
      </c>
      <c r="D1110" s="82">
        <v>6</v>
      </c>
      <c r="E1110" s="3"/>
      <c r="F1110" s="3" t="s">
        <v>91</v>
      </c>
      <c r="G1110" s="3">
        <f t="shared" si="24"/>
        <v>19.507200000000001</v>
      </c>
      <c r="H1110" s="3">
        <v>0</v>
      </c>
      <c r="I1110" s="3">
        <v>0</v>
      </c>
      <c r="J1110" s="3">
        <v>0</v>
      </c>
      <c r="K1110" s="67">
        <v>0</v>
      </c>
      <c r="L1110" s="67">
        <v>1</v>
      </c>
      <c r="M1110" s="3">
        <v>0</v>
      </c>
      <c r="N1110" s="3">
        <v>0</v>
      </c>
      <c r="O1110" s="3">
        <v>0</v>
      </c>
      <c r="P1110" s="3">
        <v>0</v>
      </c>
      <c r="Q1110" s="67">
        <v>2</v>
      </c>
      <c r="R1110" s="3">
        <v>0</v>
      </c>
      <c r="S1110" s="67">
        <v>1</v>
      </c>
      <c r="T1110" s="3">
        <v>0</v>
      </c>
      <c r="U1110" s="3">
        <v>0</v>
      </c>
      <c r="V1110" s="3">
        <v>1</v>
      </c>
      <c r="W1110" s="3">
        <v>0</v>
      </c>
      <c r="X1110" s="67">
        <v>0</v>
      </c>
      <c r="Y1110" s="67">
        <v>0</v>
      </c>
      <c r="Z1110" s="179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/>
      <c r="AM1110" s="3">
        <v>0</v>
      </c>
      <c r="AN1110" s="3">
        <v>1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10">
        <v>0</v>
      </c>
      <c r="AV1110" s="67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17">
        <f t="shared" si="22"/>
        <v>6</v>
      </c>
      <c r="BD1110" s="3">
        <v>0</v>
      </c>
    </row>
    <row r="1111" spans="1:56" x14ac:dyDescent="0.3">
      <c r="A1111" s="33">
        <v>2010</v>
      </c>
      <c r="B1111" s="3" t="s">
        <v>90</v>
      </c>
      <c r="C1111" s="3">
        <v>1</v>
      </c>
      <c r="D1111" s="82">
        <v>7</v>
      </c>
      <c r="E1111" s="3"/>
      <c r="F1111" s="3" t="s">
        <v>91</v>
      </c>
      <c r="G1111" s="3">
        <f t="shared" si="24"/>
        <v>19.507200000000001</v>
      </c>
      <c r="H1111" s="3">
        <v>0</v>
      </c>
      <c r="I1111" s="3">
        <v>0</v>
      </c>
      <c r="J1111" s="3">
        <v>0</v>
      </c>
      <c r="K1111" s="67">
        <v>0</v>
      </c>
      <c r="L1111" s="67">
        <v>0</v>
      </c>
      <c r="M1111" s="3">
        <v>0</v>
      </c>
      <c r="N1111" s="3">
        <v>2</v>
      </c>
      <c r="O1111" s="3">
        <v>0</v>
      </c>
      <c r="P1111" s="3">
        <v>0</v>
      </c>
      <c r="Q1111" s="67">
        <v>0</v>
      </c>
      <c r="R1111" s="3">
        <v>0</v>
      </c>
      <c r="S1111" s="67">
        <v>1</v>
      </c>
      <c r="T1111" s="3">
        <v>0</v>
      </c>
      <c r="U1111" s="3">
        <v>0</v>
      </c>
      <c r="V1111" s="3">
        <v>1</v>
      </c>
      <c r="W1111" s="3">
        <v>0</v>
      </c>
      <c r="X1111" s="67">
        <v>1</v>
      </c>
      <c r="Y1111" s="67">
        <v>0</v>
      </c>
      <c r="Z1111" s="179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/>
      <c r="AM1111" s="3">
        <v>0</v>
      </c>
      <c r="AN1111" s="3">
        <v>1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10">
        <v>0</v>
      </c>
      <c r="AV1111" s="67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17">
        <f t="shared" si="22"/>
        <v>6</v>
      </c>
      <c r="BD1111" s="3">
        <v>0</v>
      </c>
    </row>
    <row r="1112" spans="1:56" s="120" customFormat="1" x14ac:dyDescent="0.3">
      <c r="A1112" s="120">
        <v>2010</v>
      </c>
      <c r="B1112" s="120" t="s">
        <v>92</v>
      </c>
      <c r="C1112" s="120">
        <v>1</v>
      </c>
      <c r="D1112" s="121">
        <v>1</v>
      </c>
      <c r="F1112" s="120" t="s">
        <v>89</v>
      </c>
      <c r="G1112" s="132">
        <f t="shared" ref="G1112:G1119" si="25">26*0.3048</f>
        <v>7.9248000000000003</v>
      </c>
      <c r="H1112" s="132">
        <v>0</v>
      </c>
      <c r="I1112" s="132">
        <v>0</v>
      </c>
      <c r="J1112" s="132">
        <v>0</v>
      </c>
      <c r="K1112" s="132">
        <v>0</v>
      </c>
      <c r="L1112" s="132">
        <v>0</v>
      </c>
      <c r="M1112" s="132">
        <v>0</v>
      </c>
      <c r="N1112" s="132">
        <v>0</v>
      </c>
      <c r="O1112" s="132">
        <v>1</v>
      </c>
      <c r="P1112" s="132">
        <v>0</v>
      </c>
      <c r="Q1112" s="132">
        <v>1</v>
      </c>
      <c r="R1112" s="132">
        <v>0</v>
      </c>
      <c r="S1112" s="132">
        <v>2</v>
      </c>
      <c r="T1112" s="132">
        <v>0</v>
      </c>
      <c r="U1112" s="132">
        <v>0</v>
      </c>
      <c r="V1112" s="132">
        <v>0</v>
      </c>
      <c r="W1112" s="132">
        <v>0</v>
      </c>
      <c r="X1112" s="132">
        <v>0</v>
      </c>
      <c r="Y1112" s="132">
        <v>9</v>
      </c>
      <c r="Z1112" s="135">
        <v>0</v>
      </c>
      <c r="AA1112" s="132">
        <v>0</v>
      </c>
      <c r="AB1112" s="132">
        <v>0</v>
      </c>
      <c r="AC1112" s="132">
        <v>0</v>
      </c>
      <c r="AD1112" s="132">
        <v>0</v>
      </c>
      <c r="AE1112" s="132">
        <v>0</v>
      </c>
      <c r="AF1112" s="132">
        <v>0</v>
      </c>
      <c r="AG1112" s="132">
        <v>0</v>
      </c>
      <c r="AH1112" s="132">
        <v>0</v>
      </c>
      <c r="AI1112" s="132">
        <v>0</v>
      </c>
      <c r="AJ1112" s="132">
        <v>0</v>
      </c>
      <c r="AK1112" s="132">
        <v>0</v>
      </c>
      <c r="AL1112" s="132"/>
      <c r="AM1112" s="132">
        <v>0</v>
      </c>
      <c r="AN1112" s="132">
        <v>2</v>
      </c>
      <c r="AO1112" s="132">
        <v>0</v>
      </c>
      <c r="AP1112" s="132">
        <v>0</v>
      </c>
      <c r="AQ1112" s="132">
        <v>0</v>
      </c>
      <c r="AR1112" s="132">
        <v>0</v>
      </c>
      <c r="AS1112" s="132">
        <v>0</v>
      </c>
      <c r="AT1112" s="10">
        <v>0</v>
      </c>
      <c r="AV1112" s="132">
        <v>0</v>
      </c>
      <c r="AW1112" s="132">
        <v>0</v>
      </c>
      <c r="AX1112" s="132">
        <v>0</v>
      </c>
      <c r="AY1112" s="132">
        <v>0</v>
      </c>
      <c r="AZ1112" s="132">
        <v>0</v>
      </c>
      <c r="BA1112" s="132">
        <v>0</v>
      </c>
      <c r="BB1112" s="146">
        <f t="shared" si="22"/>
        <v>15</v>
      </c>
      <c r="BD1112" s="132">
        <v>0</v>
      </c>
    </row>
    <row r="1113" spans="1:56" x14ac:dyDescent="0.3">
      <c r="A1113">
        <v>2010</v>
      </c>
      <c r="B1113" t="s">
        <v>92</v>
      </c>
      <c r="C1113">
        <v>1</v>
      </c>
      <c r="D1113" s="77">
        <v>2</v>
      </c>
      <c r="F1113" t="s">
        <v>89</v>
      </c>
      <c r="G1113" s="3">
        <f t="shared" si="25"/>
        <v>7.9248000000000003</v>
      </c>
      <c r="H1113" s="3">
        <v>0</v>
      </c>
      <c r="I1113" s="3">
        <v>0</v>
      </c>
      <c r="J1113" s="3">
        <v>0</v>
      </c>
      <c r="K1113" s="67">
        <v>0</v>
      </c>
      <c r="L1113" s="67">
        <v>0</v>
      </c>
      <c r="M1113" s="3">
        <v>0</v>
      </c>
      <c r="N1113" s="3">
        <v>0</v>
      </c>
      <c r="O1113" s="3">
        <v>0</v>
      </c>
      <c r="P1113" s="3">
        <v>0</v>
      </c>
      <c r="Q1113" s="67">
        <v>0</v>
      </c>
      <c r="R1113" s="3">
        <v>0</v>
      </c>
      <c r="S1113" s="67">
        <v>0</v>
      </c>
      <c r="T1113" s="3">
        <v>0</v>
      </c>
      <c r="U1113" s="3">
        <v>0</v>
      </c>
      <c r="V1113" s="3">
        <v>0</v>
      </c>
      <c r="W1113" s="3">
        <v>0</v>
      </c>
      <c r="X1113" s="67">
        <v>1</v>
      </c>
      <c r="Y1113" s="67">
        <v>6</v>
      </c>
      <c r="Z1113" s="179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1</v>
      </c>
      <c r="AH1113" s="3">
        <v>0</v>
      </c>
      <c r="AI1113" s="3">
        <v>0</v>
      </c>
      <c r="AJ1113" s="3">
        <v>0</v>
      </c>
      <c r="AK1113" s="3">
        <v>0</v>
      </c>
      <c r="AL1113" s="3"/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10">
        <v>0</v>
      </c>
      <c r="AV1113" s="67">
        <v>1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17">
        <f t="shared" si="22"/>
        <v>9</v>
      </c>
      <c r="BD1113" s="3">
        <v>0</v>
      </c>
    </row>
    <row r="1114" spans="1:56" x14ac:dyDescent="0.3">
      <c r="A1114">
        <v>2010</v>
      </c>
      <c r="B1114" t="s">
        <v>92</v>
      </c>
      <c r="C1114">
        <v>1</v>
      </c>
      <c r="D1114" s="77">
        <v>3</v>
      </c>
      <c r="F1114" t="s">
        <v>89</v>
      </c>
      <c r="G1114" s="3">
        <f t="shared" si="25"/>
        <v>7.9248000000000003</v>
      </c>
      <c r="H1114" s="3">
        <v>0</v>
      </c>
      <c r="I1114" s="3">
        <v>0</v>
      </c>
      <c r="J1114" s="3">
        <v>0</v>
      </c>
      <c r="K1114" s="67">
        <v>0</v>
      </c>
      <c r="L1114" s="67">
        <v>0</v>
      </c>
      <c r="M1114" s="3">
        <v>0</v>
      </c>
      <c r="N1114" s="3">
        <v>0</v>
      </c>
      <c r="O1114" s="3">
        <v>0</v>
      </c>
      <c r="P1114" s="3">
        <v>0</v>
      </c>
      <c r="Q1114" s="67">
        <v>4</v>
      </c>
      <c r="R1114" s="3">
        <v>0</v>
      </c>
      <c r="S1114" s="67">
        <v>0</v>
      </c>
      <c r="T1114" s="3">
        <v>0</v>
      </c>
      <c r="U1114" s="3">
        <v>0</v>
      </c>
      <c r="V1114" s="3">
        <v>0</v>
      </c>
      <c r="W1114" s="3">
        <v>1</v>
      </c>
      <c r="X1114" s="67">
        <v>3</v>
      </c>
      <c r="Y1114" s="67">
        <v>7</v>
      </c>
      <c r="Z1114" s="179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/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10">
        <v>0</v>
      </c>
      <c r="AV1114" s="67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17">
        <f t="shared" si="22"/>
        <v>15</v>
      </c>
      <c r="BD1114" s="3">
        <v>0</v>
      </c>
    </row>
    <row r="1115" spans="1:56" x14ac:dyDescent="0.3">
      <c r="A1115">
        <v>2010</v>
      </c>
      <c r="B1115" t="s">
        <v>92</v>
      </c>
      <c r="C1115">
        <v>1</v>
      </c>
      <c r="D1115" s="77">
        <v>4</v>
      </c>
      <c r="F1115" t="s">
        <v>89</v>
      </c>
      <c r="G1115" s="3">
        <f t="shared" si="25"/>
        <v>7.9248000000000003</v>
      </c>
      <c r="H1115" s="3">
        <v>0</v>
      </c>
      <c r="I1115" s="3">
        <v>0</v>
      </c>
      <c r="J1115" s="3">
        <v>0</v>
      </c>
      <c r="K1115" s="67">
        <v>0</v>
      </c>
      <c r="L1115" s="67">
        <v>0</v>
      </c>
      <c r="M1115" s="3">
        <v>0</v>
      </c>
      <c r="N1115" s="3">
        <v>0</v>
      </c>
      <c r="O1115" s="3">
        <v>0</v>
      </c>
      <c r="P1115" s="3">
        <v>0</v>
      </c>
      <c r="Q1115" s="67">
        <v>1</v>
      </c>
      <c r="R1115" s="3">
        <v>0</v>
      </c>
      <c r="S1115" s="67">
        <v>1</v>
      </c>
      <c r="T1115" s="3">
        <v>0</v>
      </c>
      <c r="U1115" s="3">
        <v>0</v>
      </c>
      <c r="V1115" s="3">
        <v>0</v>
      </c>
      <c r="W1115" s="3">
        <v>0</v>
      </c>
      <c r="X1115" s="67">
        <v>1</v>
      </c>
      <c r="Y1115" s="67">
        <v>2</v>
      </c>
      <c r="Z1115" s="179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1</v>
      </c>
      <c r="AH1115" s="3">
        <v>0</v>
      </c>
      <c r="AI1115" s="3">
        <v>0</v>
      </c>
      <c r="AJ1115" s="3">
        <v>0</v>
      </c>
      <c r="AK1115" s="3">
        <v>0</v>
      </c>
      <c r="AL1115" s="3"/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10">
        <v>0</v>
      </c>
      <c r="AV1115" s="67">
        <v>1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17">
        <f t="shared" si="22"/>
        <v>7</v>
      </c>
      <c r="BD1115" s="3">
        <v>0</v>
      </c>
    </row>
    <row r="1116" spans="1:56" x14ac:dyDescent="0.3">
      <c r="A1116">
        <v>2010</v>
      </c>
      <c r="B1116" t="s">
        <v>92</v>
      </c>
      <c r="C1116">
        <v>1</v>
      </c>
      <c r="D1116" s="77">
        <v>5</v>
      </c>
      <c r="F1116" t="s">
        <v>89</v>
      </c>
      <c r="G1116" s="3">
        <f t="shared" si="25"/>
        <v>7.9248000000000003</v>
      </c>
      <c r="H1116" s="3">
        <v>0</v>
      </c>
      <c r="I1116" s="3">
        <v>0</v>
      </c>
      <c r="J1116" s="3">
        <v>0</v>
      </c>
      <c r="K1116" s="67">
        <v>0</v>
      </c>
      <c r="L1116" s="67">
        <v>0</v>
      </c>
      <c r="M1116" s="3">
        <v>0</v>
      </c>
      <c r="N1116" s="3">
        <v>0</v>
      </c>
      <c r="O1116" s="3">
        <v>0</v>
      </c>
      <c r="P1116" s="3">
        <v>0</v>
      </c>
      <c r="Q1116" s="67">
        <v>1</v>
      </c>
      <c r="R1116" s="3">
        <v>0</v>
      </c>
      <c r="S1116" s="67">
        <v>0</v>
      </c>
      <c r="T1116" s="3">
        <v>0</v>
      </c>
      <c r="U1116" s="3">
        <v>0</v>
      </c>
      <c r="V1116" s="3">
        <v>0</v>
      </c>
      <c r="W1116" s="3">
        <v>0</v>
      </c>
      <c r="X1116" s="67">
        <v>1</v>
      </c>
      <c r="Y1116" s="67">
        <v>5</v>
      </c>
      <c r="Z1116" s="179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/>
      <c r="AM1116" s="3">
        <v>0</v>
      </c>
      <c r="AN1116" s="3">
        <v>3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10">
        <v>0</v>
      </c>
      <c r="AV1116" s="67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17">
        <f t="shared" si="22"/>
        <v>10</v>
      </c>
      <c r="BD1116" s="3">
        <v>0</v>
      </c>
    </row>
    <row r="1117" spans="1:56" x14ac:dyDescent="0.3">
      <c r="A1117">
        <v>2010</v>
      </c>
      <c r="B1117" t="s">
        <v>92</v>
      </c>
      <c r="C1117">
        <v>1</v>
      </c>
      <c r="D1117" s="77">
        <v>6</v>
      </c>
      <c r="F1117" t="s">
        <v>89</v>
      </c>
      <c r="G1117" s="3">
        <f t="shared" si="25"/>
        <v>7.9248000000000003</v>
      </c>
      <c r="H1117" s="3">
        <v>0</v>
      </c>
      <c r="I1117" s="3">
        <v>0</v>
      </c>
      <c r="J1117" s="3">
        <v>0</v>
      </c>
      <c r="K1117" s="67">
        <v>0</v>
      </c>
      <c r="L1117" s="67">
        <v>0</v>
      </c>
      <c r="M1117" s="3">
        <v>0</v>
      </c>
      <c r="N1117" s="3">
        <v>0</v>
      </c>
      <c r="O1117" s="3">
        <v>0</v>
      </c>
      <c r="P1117" s="3">
        <v>0</v>
      </c>
      <c r="Q1117" s="67">
        <v>2</v>
      </c>
      <c r="R1117" s="3">
        <v>0</v>
      </c>
      <c r="S1117" s="67">
        <v>5</v>
      </c>
      <c r="T1117" s="3">
        <v>0</v>
      </c>
      <c r="U1117" s="3">
        <v>0</v>
      </c>
      <c r="V1117" s="3">
        <v>0</v>
      </c>
      <c r="W1117" s="3">
        <v>0</v>
      </c>
      <c r="X1117" s="67">
        <v>1</v>
      </c>
      <c r="Y1117" s="67">
        <v>7</v>
      </c>
      <c r="Z1117" s="179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0</v>
      </c>
      <c r="AK1117" s="3">
        <v>0</v>
      </c>
      <c r="AL1117" s="3"/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10">
        <v>0</v>
      </c>
      <c r="AV1117" s="67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17">
        <f t="shared" si="22"/>
        <v>16</v>
      </c>
      <c r="BD1117" s="3">
        <v>0</v>
      </c>
    </row>
    <row r="1118" spans="1:56" x14ac:dyDescent="0.3">
      <c r="A1118">
        <v>2010</v>
      </c>
      <c r="B1118" t="s">
        <v>92</v>
      </c>
      <c r="C1118">
        <v>1</v>
      </c>
      <c r="D1118" s="77">
        <v>7</v>
      </c>
      <c r="F1118" t="s">
        <v>89</v>
      </c>
      <c r="G1118" s="3">
        <f t="shared" si="25"/>
        <v>7.9248000000000003</v>
      </c>
      <c r="H1118" s="3">
        <v>0</v>
      </c>
      <c r="I1118" s="3">
        <v>0</v>
      </c>
      <c r="J1118" s="3">
        <v>0</v>
      </c>
      <c r="K1118" s="67">
        <v>0</v>
      </c>
      <c r="L1118" s="67">
        <v>0</v>
      </c>
      <c r="M1118" s="3">
        <v>0</v>
      </c>
      <c r="N1118" s="3">
        <v>0</v>
      </c>
      <c r="O1118" s="3">
        <v>0</v>
      </c>
      <c r="P1118" s="3">
        <v>0</v>
      </c>
      <c r="Q1118" s="67">
        <v>2</v>
      </c>
      <c r="R1118" s="3">
        <v>0</v>
      </c>
      <c r="S1118" s="67">
        <v>3</v>
      </c>
      <c r="T1118" s="3">
        <v>0</v>
      </c>
      <c r="U1118" s="3">
        <v>0</v>
      </c>
      <c r="V1118" s="3">
        <v>0</v>
      </c>
      <c r="W1118" s="3">
        <v>0</v>
      </c>
      <c r="X1118" s="67">
        <v>1</v>
      </c>
      <c r="Y1118" s="67">
        <v>5</v>
      </c>
      <c r="Z1118" s="179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/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10">
        <v>0</v>
      </c>
      <c r="AV1118" s="67">
        <v>1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17">
        <f t="shared" si="22"/>
        <v>12</v>
      </c>
      <c r="BD1118" s="3">
        <v>0</v>
      </c>
    </row>
    <row r="1119" spans="1:56" x14ac:dyDescent="0.3">
      <c r="A1119">
        <v>2010</v>
      </c>
      <c r="B1119" t="s">
        <v>92</v>
      </c>
      <c r="C1119">
        <v>1</v>
      </c>
      <c r="D1119" s="83">
        <v>8</v>
      </c>
      <c r="F1119" t="s">
        <v>89</v>
      </c>
      <c r="G1119" s="3">
        <f t="shared" si="25"/>
        <v>7.9248000000000003</v>
      </c>
      <c r="H1119" s="3">
        <v>0</v>
      </c>
      <c r="I1119" s="3">
        <v>0</v>
      </c>
      <c r="J1119" s="3">
        <v>0</v>
      </c>
      <c r="K1119" s="67">
        <v>0</v>
      </c>
      <c r="L1119" s="67">
        <v>0</v>
      </c>
      <c r="M1119" s="3">
        <v>0</v>
      </c>
      <c r="N1119" s="3">
        <v>0</v>
      </c>
      <c r="O1119" s="3">
        <v>0</v>
      </c>
      <c r="P1119" s="3">
        <v>0</v>
      </c>
      <c r="Q1119" s="67">
        <v>1</v>
      </c>
      <c r="R1119" s="3">
        <v>0</v>
      </c>
      <c r="S1119" s="67">
        <v>2</v>
      </c>
      <c r="T1119" s="3">
        <v>0</v>
      </c>
      <c r="U1119" s="3">
        <v>0</v>
      </c>
      <c r="V1119" s="3">
        <v>0</v>
      </c>
      <c r="W1119" s="3">
        <v>0</v>
      </c>
      <c r="X1119" s="67">
        <v>0</v>
      </c>
      <c r="Y1119" s="67">
        <v>9</v>
      </c>
      <c r="Z1119" s="179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/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10">
        <v>0</v>
      </c>
      <c r="AV1119" s="67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17">
        <f t="shared" si="22"/>
        <v>12</v>
      </c>
      <c r="BD1119" s="3">
        <v>0</v>
      </c>
    </row>
    <row r="1120" spans="1:56" s="120" customFormat="1" x14ac:dyDescent="0.25">
      <c r="A1120" s="120">
        <v>2010</v>
      </c>
      <c r="B1120" s="120" t="s">
        <v>93</v>
      </c>
      <c r="C1120" s="120">
        <v>1</v>
      </c>
      <c r="D1120" s="151">
        <v>1</v>
      </c>
      <c r="F1120" s="120" t="s">
        <v>89</v>
      </c>
      <c r="G1120" s="132">
        <f t="shared" ref="G1120:G1127" si="26">40*0.3048</f>
        <v>12.192</v>
      </c>
      <c r="H1120" s="132">
        <v>0</v>
      </c>
      <c r="I1120" s="132">
        <v>0</v>
      </c>
      <c r="J1120" s="132">
        <v>0</v>
      </c>
      <c r="K1120" s="132">
        <v>0</v>
      </c>
      <c r="L1120" s="132">
        <v>0</v>
      </c>
      <c r="M1120" s="132">
        <v>0</v>
      </c>
      <c r="N1120" s="132">
        <v>1</v>
      </c>
      <c r="O1120" s="132">
        <v>0</v>
      </c>
      <c r="P1120" s="132">
        <v>0</v>
      </c>
      <c r="Q1120" s="132">
        <v>0</v>
      </c>
      <c r="R1120" s="132">
        <v>0</v>
      </c>
      <c r="S1120" s="132">
        <v>1</v>
      </c>
      <c r="T1120" s="132">
        <v>0</v>
      </c>
      <c r="U1120" s="132">
        <v>0</v>
      </c>
      <c r="V1120" s="132">
        <v>0</v>
      </c>
      <c r="W1120" s="132">
        <v>0</v>
      </c>
      <c r="X1120" s="132">
        <v>1</v>
      </c>
      <c r="Y1120" s="132">
        <v>1</v>
      </c>
      <c r="Z1120" s="135">
        <v>0</v>
      </c>
      <c r="AA1120" s="132">
        <v>0</v>
      </c>
      <c r="AB1120" s="132">
        <v>0</v>
      </c>
      <c r="AC1120" s="132">
        <v>0</v>
      </c>
      <c r="AD1120" s="132">
        <v>0</v>
      </c>
      <c r="AE1120" s="132">
        <v>0</v>
      </c>
      <c r="AF1120" s="132">
        <v>0</v>
      </c>
      <c r="AG1120" s="132">
        <v>0</v>
      </c>
      <c r="AH1120" s="132">
        <v>0</v>
      </c>
      <c r="AI1120" s="132">
        <v>0</v>
      </c>
      <c r="AJ1120" s="132">
        <v>0</v>
      </c>
      <c r="AK1120" s="132">
        <v>0</v>
      </c>
      <c r="AL1120" s="132"/>
      <c r="AM1120" s="132">
        <v>0</v>
      </c>
      <c r="AN1120" s="132">
        <v>0</v>
      </c>
      <c r="AO1120" s="132">
        <v>1</v>
      </c>
      <c r="AP1120" s="132">
        <v>0</v>
      </c>
      <c r="AQ1120" s="132">
        <v>0</v>
      </c>
      <c r="AR1120" s="132">
        <v>0</v>
      </c>
      <c r="AS1120" s="132">
        <v>0</v>
      </c>
      <c r="AT1120" s="10">
        <v>0</v>
      </c>
      <c r="AV1120" s="132">
        <v>0</v>
      </c>
      <c r="AW1120" s="132">
        <v>0</v>
      </c>
      <c r="AX1120" s="132">
        <v>0</v>
      </c>
      <c r="AY1120" s="132">
        <v>0</v>
      </c>
      <c r="AZ1120" s="132">
        <v>0</v>
      </c>
      <c r="BA1120" s="132">
        <v>0</v>
      </c>
      <c r="BB1120" s="146">
        <f t="shared" si="22"/>
        <v>5</v>
      </c>
      <c r="BD1120" s="132">
        <v>0</v>
      </c>
    </row>
    <row r="1121" spans="1:56" x14ac:dyDescent="0.25">
      <c r="A1121">
        <v>2010</v>
      </c>
      <c r="B1121" t="s">
        <v>93</v>
      </c>
      <c r="C1121">
        <v>1</v>
      </c>
      <c r="D1121" s="84">
        <v>2</v>
      </c>
      <c r="F1121" t="s">
        <v>89</v>
      </c>
      <c r="G1121" s="3">
        <f t="shared" si="26"/>
        <v>12.192</v>
      </c>
      <c r="H1121" s="3">
        <v>0</v>
      </c>
      <c r="I1121" s="3">
        <v>2</v>
      </c>
      <c r="J1121" s="3">
        <v>0</v>
      </c>
      <c r="K1121" s="67">
        <v>0</v>
      </c>
      <c r="L1121" s="67">
        <v>0</v>
      </c>
      <c r="M1121" s="3">
        <v>0</v>
      </c>
      <c r="N1121" s="3">
        <v>1</v>
      </c>
      <c r="O1121" s="3">
        <v>1</v>
      </c>
      <c r="P1121" s="3">
        <v>0</v>
      </c>
      <c r="Q1121" s="67">
        <v>0</v>
      </c>
      <c r="R1121" s="3">
        <v>0</v>
      </c>
      <c r="S1121" s="67">
        <v>1</v>
      </c>
      <c r="T1121" s="3">
        <v>0</v>
      </c>
      <c r="U1121" s="3">
        <v>0</v>
      </c>
      <c r="V1121" s="3">
        <v>1</v>
      </c>
      <c r="W1121" s="3">
        <v>0</v>
      </c>
      <c r="X1121" s="67">
        <v>0</v>
      </c>
      <c r="Y1121" s="67">
        <v>0</v>
      </c>
      <c r="Z1121" s="179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/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10">
        <v>0</v>
      </c>
      <c r="AV1121" s="67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17">
        <f t="shared" si="22"/>
        <v>7</v>
      </c>
      <c r="BD1121" s="3">
        <v>0</v>
      </c>
    </row>
    <row r="1122" spans="1:56" x14ac:dyDescent="0.25">
      <c r="A1122">
        <v>2010</v>
      </c>
      <c r="B1122" t="s">
        <v>93</v>
      </c>
      <c r="C1122">
        <v>1</v>
      </c>
      <c r="D1122" s="84">
        <v>3</v>
      </c>
      <c r="F1122" t="s">
        <v>89</v>
      </c>
      <c r="G1122" s="3">
        <f t="shared" si="26"/>
        <v>12.192</v>
      </c>
      <c r="H1122" s="3">
        <v>0</v>
      </c>
      <c r="I1122" s="3">
        <v>0</v>
      </c>
      <c r="J1122" s="3">
        <v>0</v>
      </c>
      <c r="K1122" s="67">
        <v>0</v>
      </c>
      <c r="L1122" s="67">
        <v>0</v>
      </c>
      <c r="M1122" s="3">
        <v>0</v>
      </c>
      <c r="N1122" s="3">
        <v>1</v>
      </c>
      <c r="O1122" s="3">
        <v>1</v>
      </c>
      <c r="P1122" s="3">
        <v>0</v>
      </c>
      <c r="Q1122" s="67">
        <v>0</v>
      </c>
      <c r="R1122" s="3">
        <v>0</v>
      </c>
      <c r="S1122" s="67">
        <v>3</v>
      </c>
      <c r="T1122" s="3">
        <v>0</v>
      </c>
      <c r="U1122" s="3">
        <v>0</v>
      </c>
      <c r="V1122" s="3">
        <v>0</v>
      </c>
      <c r="W1122" s="3">
        <v>0</v>
      </c>
      <c r="X1122" s="67">
        <v>0</v>
      </c>
      <c r="Y1122" s="67">
        <v>0</v>
      </c>
      <c r="Z1122" s="179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/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10">
        <v>0</v>
      </c>
      <c r="AV1122" s="67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17">
        <f t="shared" si="22"/>
        <v>5</v>
      </c>
      <c r="BD1122" s="3">
        <v>0</v>
      </c>
    </row>
    <row r="1123" spans="1:56" x14ac:dyDescent="0.25">
      <c r="A1123">
        <v>2010</v>
      </c>
      <c r="B1123" t="s">
        <v>93</v>
      </c>
      <c r="C1123">
        <v>1</v>
      </c>
      <c r="D1123" s="84">
        <v>4</v>
      </c>
      <c r="F1123" t="s">
        <v>89</v>
      </c>
      <c r="G1123" s="3">
        <f t="shared" si="26"/>
        <v>12.192</v>
      </c>
      <c r="H1123" s="3">
        <v>0</v>
      </c>
      <c r="I1123" s="3">
        <v>0</v>
      </c>
      <c r="J1123" s="3">
        <v>0</v>
      </c>
      <c r="K1123" s="67">
        <v>0</v>
      </c>
      <c r="L1123" s="67">
        <v>1</v>
      </c>
      <c r="M1123" s="3">
        <v>0</v>
      </c>
      <c r="N1123" s="3">
        <v>0</v>
      </c>
      <c r="O1123" s="3">
        <v>0</v>
      </c>
      <c r="P1123" s="3">
        <v>0</v>
      </c>
      <c r="Q1123" s="67">
        <v>6</v>
      </c>
      <c r="R1123" s="3">
        <v>0</v>
      </c>
      <c r="S1123" s="67">
        <v>1</v>
      </c>
      <c r="T1123" s="3">
        <v>0</v>
      </c>
      <c r="U1123" s="3">
        <v>0</v>
      </c>
      <c r="V1123" s="3">
        <v>0</v>
      </c>
      <c r="W1123" s="3">
        <v>0</v>
      </c>
      <c r="X1123" s="67">
        <v>0</v>
      </c>
      <c r="Y1123" s="67">
        <v>0</v>
      </c>
      <c r="Z1123" s="179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/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10">
        <v>0</v>
      </c>
      <c r="AV1123" s="67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17">
        <f t="shared" si="22"/>
        <v>8</v>
      </c>
      <c r="BD1123" s="3">
        <v>0</v>
      </c>
    </row>
    <row r="1124" spans="1:56" x14ac:dyDescent="0.25">
      <c r="A1124">
        <v>2010</v>
      </c>
      <c r="B1124" t="s">
        <v>93</v>
      </c>
      <c r="C1124">
        <v>1</v>
      </c>
      <c r="D1124" s="84">
        <v>5</v>
      </c>
      <c r="F1124" t="s">
        <v>89</v>
      </c>
      <c r="G1124" s="3">
        <f t="shared" si="26"/>
        <v>12.192</v>
      </c>
      <c r="H1124" s="3">
        <v>0</v>
      </c>
      <c r="I1124" s="3">
        <v>0</v>
      </c>
      <c r="J1124" s="3">
        <v>0</v>
      </c>
      <c r="K1124" s="67">
        <v>0</v>
      </c>
      <c r="L1124" s="67">
        <v>0</v>
      </c>
      <c r="M1124" s="3">
        <v>0</v>
      </c>
      <c r="N1124" s="3">
        <v>0</v>
      </c>
      <c r="O1124" s="3">
        <v>1</v>
      </c>
      <c r="P1124" s="3">
        <v>0</v>
      </c>
      <c r="Q1124" s="67">
        <v>8</v>
      </c>
      <c r="R1124" s="3">
        <v>1</v>
      </c>
      <c r="S1124" s="67">
        <v>5</v>
      </c>
      <c r="T1124" s="3">
        <v>0</v>
      </c>
      <c r="U1124" s="3">
        <v>0</v>
      </c>
      <c r="V1124" s="3">
        <v>0</v>
      </c>
      <c r="W1124" s="3">
        <v>0</v>
      </c>
      <c r="X1124" s="67">
        <v>0</v>
      </c>
      <c r="Y1124" s="67">
        <v>1</v>
      </c>
      <c r="Z1124" s="179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/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10">
        <v>0</v>
      </c>
      <c r="AV1124" s="67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17">
        <f t="shared" si="22"/>
        <v>16</v>
      </c>
      <c r="BD1124" s="3">
        <v>0</v>
      </c>
    </row>
    <row r="1125" spans="1:56" x14ac:dyDescent="0.25">
      <c r="A1125">
        <v>2010</v>
      </c>
      <c r="B1125" t="s">
        <v>93</v>
      </c>
      <c r="C1125">
        <v>1</v>
      </c>
      <c r="D1125" s="84">
        <v>6</v>
      </c>
      <c r="F1125" t="s">
        <v>89</v>
      </c>
      <c r="G1125" s="3">
        <f t="shared" si="26"/>
        <v>12.192</v>
      </c>
      <c r="H1125" s="3">
        <v>0</v>
      </c>
      <c r="I1125" s="3">
        <v>0</v>
      </c>
      <c r="J1125" s="3">
        <v>0</v>
      </c>
      <c r="K1125" s="67">
        <v>0</v>
      </c>
      <c r="L1125" s="67">
        <v>0</v>
      </c>
      <c r="M1125" s="3">
        <v>0</v>
      </c>
      <c r="N1125" s="3">
        <v>1</v>
      </c>
      <c r="O1125" s="3">
        <v>0</v>
      </c>
      <c r="P1125" s="3">
        <v>0</v>
      </c>
      <c r="Q1125" s="67">
        <v>2</v>
      </c>
      <c r="R1125" s="3">
        <v>0</v>
      </c>
      <c r="S1125" s="67">
        <v>0</v>
      </c>
      <c r="T1125" s="3">
        <v>0</v>
      </c>
      <c r="U1125" s="3">
        <v>0</v>
      </c>
      <c r="V1125" s="3">
        <v>0</v>
      </c>
      <c r="W1125" s="3">
        <v>0</v>
      </c>
      <c r="X1125" s="67">
        <v>0</v>
      </c>
      <c r="Y1125" s="67">
        <v>0</v>
      </c>
      <c r="Z1125" s="179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/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10">
        <v>0</v>
      </c>
      <c r="AV1125" s="67">
        <v>0</v>
      </c>
      <c r="AW1125" s="3">
        <v>0</v>
      </c>
      <c r="AX1125" s="3">
        <v>0</v>
      </c>
      <c r="AY1125" s="3">
        <v>0</v>
      </c>
      <c r="AZ1125" s="3">
        <v>1</v>
      </c>
      <c r="BA1125" s="3">
        <v>0</v>
      </c>
      <c r="BB1125" s="17">
        <f t="shared" si="22"/>
        <v>4</v>
      </c>
      <c r="BD1125" s="3">
        <v>0</v>
      </c>
    </row>
    <row r="1126" spans="1:56" x14ac:dyDescent="0.25">
      <c r="A1126">
        <v>2010</v>
      </c>
      <c r="B1126" t="s">
        <v>93</v>
      </c>
      <c r="C1126">
        <v>1</v>
      </c>
      <c r="D1126" s="84">
        <v>7</v>
      </c>
      <c r="F1126" t="s">
        <v>89</v>
      </c>
      <c r="G1126" s="3">
        <f t="shared" si="26"/>
        <v>12.192</v>
      </c>
      <c r="H1126" s="3">
        <v>0</v>
      </c>
      <c r="I1126" s="3">
        <v>0</v>
      </c>
      <c r="J1126" s="3">
        <v>0</v>
      </c>
      <c r="K1126" s="67">
        <v>0</v>
      </c>
      <c r="L1126" s="67">
        <v>0</v>
      </c>
      <c r="M1126" s="3">
        <v>0</v>
      </c>
      <c r="N1126" s="3">
        <v>0</v>
      </c>
      <c r="O1126" s="3">
        <v>0</v>
      </c>
      <c r="P1126" s="3">
        <v>0</v>
      </c>
      <c r="Q1126" s="67">
        <v>2</v>
      </c>
      <c r="R1126" s="3">
        <v>0</v>
      </c>
      <c r="S1126" s="67">
        <v>2</v>
      </c>
      <c r="T1126" s="3">
        <v>0</v>
      </c>
      <c r="U1126" s="3">
        <v>0</v>
      </c>
      <c r="V1126" s="3">
        <v>0</v>
      </c>
      <c r="W1126" s="3">
        <v>0</v>
      </c>
      <c r="X1126" s="67">
        <v>0</v>
      </c>
      <c r="Y1126" s="67">
        <v>0</v>
      </c>
      <c r="Z1126" s="179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1</v>
      </c>
      <c r="AJ1126" s="3">
        <v>0</v>
      </c>
      <c r="AK1126" s="3">
        <v>0</v>
      </c>
      <c r="AL1126" s="3"/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10">
        <v>0</v>
      </c>
      <c r="AV1126" s="67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17">
        <f t="shared" si="22"/>
        <v>5</v>
      </c>
      <c r="BD1126" s="3">
        <v>0</v>
      </c>
    </row>
    <row r="1127" spans="1:56" x14ac:dyDescent="0.25">
      <c r="A1127">
        <v>2010</v>
      </c>
      <c r="B1127" t="s">
        <v>93</v>
      </c>
      <c r="C1127">
        <v>1</v>
      </c>
      <c r="D1127" s="84">
        <v>8</v>
      </c>
      <c r="F1127" t="s">
        <v>89</v>
      </c>
      <c r="G1127" s="3">
        <f t="shared" si="26"/>
        <v>12.192</v>
      </c>
      <c r="H1127" s="3">
        <v>0</v>
      </c>
      <c r="I1127" s="3">
        <v>0</v>
      </c>
      <c r="J1127" s="3">
        <v>0</v>
      </c>
      <c r="K1127" s="67">
        <v>0</v>
      </c>
      <c r="L1127" s="67">
        <v>0</v>
      </c>
      <c r="M1127" s="3">
        <v>0</v>
      </c>
      <c r="N1127" s="3">
        <v>0</v>
      </c>
      <c r="O1127" s="3">
        <v>0</v>
      </c>
      <c r="P1127" s="3">
        <v>0</v>
      </c>
      <c r="Q1127" s="67">
        <v>6</v>
      </c>
      <c r="R1127" s="3">
        <v>2</v>
      </c>
      <c r="S1127" s="67">
        <v>3</v>
      </c>
      <c r="T1127" s="3">
        <v>0</v>
      </c>
      <c r="U1127" s="3">
        <v>0</v>
      </c>
      <c r="V1127" s="3">
        <v>0</v>
      </c>
      <c r="W1127" s="3">
        <v>0</v>
      </c>
      <c r="X1127" s="67">
        <v>0</v>
      </c>
      <c r="Y1127" s="67">
        <v>0</v>
      </c>
      <c r="Z1127" s="179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2</v>
      </c>
      <c r="AJ1127" s="3">
        <v>0</v>
      </c>
      <c r="AK1127" s="3">
        <v>0</v>
      </c>
      <c r="AL1127" s="3"/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10">
        <v>0</v>
      </c>
      <c r="AV1127" s="67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17">
        <f t="shared" si="22"/>
        <v>13</v>
      </c>
      <c r="BD1127" s="3">
        <v>0</v>
      </c>
    </row>
    <row r="1128" spans="1:56" s="120" customFormat="1" x14ac:dyDescent="0.25">
      <c r="A1128" s="120">
        <v>2010</v>
      </c>
      <c r="B1128" s="120" t="s">
        <v>65</v>
      </c>
      <c r="C1128" s="120">
        <v>1</v>
      </c>
      <c r="D1128" s="152">
        <v>1</v>
      </c>
      <c r="F1128" s="120" t="s">
        <v>89</v>
      </c>
      <c r="G1128" s="132">
        <f t="shared" ref="G1128:G1137" si="27">25*0.3048</f>
        <v>7.62</v>
      </c>
      <c r="H1128" s="132">
        <v>0</v>
      </c>
      <c r="I1128" s="132">
        <v>0</v>
      </c>
      <c r="J1128" s="132">
        <v>0</v>
      </c>
      <c r="K1128" s="132">
        <v>0</v>
      </c>
      <c r="L1128" s="132">
        <v>0</v>
      </c>
      <c r="M1128" s="132">
        <v>0</v>
      </c>
      <c r="N1128" s="132">
        <v>0</v>
      </c>
      <c r="O1128" s="132">
        <v>0</v>
      </c>
      <c r="P1128" s="132">
        <v>0</v>
      </c>
      <c r="Q1128" s="132">
        <v>0</v>
      </c>
      <c r="R1128" s="132">
        <v>0</v>
      </c>
      <c r="S1128" s="132">
        <v>5</v>
      </c>
      <c r="T1128" s="132">
        <v>0</v>
      </c>
      <c r="U1128" s="132">
        <v>0</v>
      </c>
      <c r="V1128" s="132">
        <v>0</v>
      </c>
      <c r="W1128" s="132">
        <v>0</v>
      </c>
      <c r="X1128" s="132">
        <v>1</v>
      </c>
      <c r="Y1128" s="132">
        <v>1</v>
      </c>
      <c r="Z1128" s="135">
        <v>0</v>
      </c>
      <c r="AA1128" s="132">
        <v>0</v>
      </c>
      <c r="AB1128" s="132">
        <v>0</v>
      </c>
      <c r="AC1128" s="132">
        <v>0</v>
      </c>
      <c r="AD1128" s="132">
        <v>0</v>
      </c>
      <c r="AE1128" s="132">
        <v>0</v>
      </c>
      <c r="AF1128" s="132">
        <v>0</v>
      </c>
      <c r="AG1128" s="132">
        <v>0</v>
      </c>
      <c r="AH1128" s="132">
        <v>0</v>
      </c>
      <c r="AI1128" s="132">
        <v>0</v>
      </c>
      <c r="AJ1128" s="132">
        <v>0</v>
      </c>
      <c r="AK1128" s="132">
        <v>0</v>
      </c>
      <c r="AL1128" s="132"/>
      <c r="AM1128" s="132">
        <v>0</v>
      </c>
      <c r="AN1128" s="132">
        <v>0</v>
      </c>
      <c r="AO1128" s="132">
        <v>2</v>
      </c>
      <c r="AP1128" s="132">
        <v>0</v>
      </c>
      <c r="AQ1128" s="132">
        <v>0</v>
      </c>
      <c r="AR1128" s="132">
        <v>0</v>
      </c>
      <c r="AS1128" s="132">
        <v>0</v>
      </c>
      <c r="AT1128" s="10">
        <v>0</v>
      </c>
      <c r="AV1128" s="132">
        <v>0</v>
      </c>
      <c r="AW1128" s="132">
        <v>0</v>
      </c>
      <c r="AX1128" s="132">
        <v>0</v>
      </c>
      <c r="AY1128" s="132">
        <v>0</v>
      </c>
      <c r="AZ1128" s="132">
        <v>0</v>
      </c>
      <c r="BA1128" s="132">
        <v>0</v>
      </c>
      <c r="BB1128" s="146">
        <f t="shared" si="22"/>
        <v>9</v>
      </c>
      <c r="BD1128" s="132">
        <v>0</v>
      </c>
    </row>
    <row r="1129" spans="1:56" x14ac:dyDescent="0.25">
      <c r="A1129">
        <v>2010</v>
      </c>
      <c r="B1129" t="s">
        <v>65</v>
      </c>
      <c r="C1129">
        <v>1</v>
      </c>
      <c r="D1129" s="85">
        <v>2</v>
      </c>
      <c r="F1129" t="s">
        <v>89</v>
      </c>
      <c r="G1129" s="3">
        <f t="shared" si="27"/>
        <v>7.62</v>
      </c>
      <c r="H1129" s="3">
        <v>0</v>
      </c>
      <c r="I1129" s="3">
        <v>0</v>
      </c>
      <c r="J1129" s="3">
        <v>0</v>
      </c>
      <c r="K1129" s="67">
        <v>0</v>
      </c>
      <c r="L1129" s="67">
        <v>0</v>
      </c>
      <c r="M1129" s="3">
        <v>0</v>
      </c>
      <c r="N1129" s="3">
        <v>0</v>
      </c>
      <c r="O1129" s="3">
        <v>2</v>
      </c>
      <c r="P1129" s="3">
        <v>0</v>
      </c>
      <c r="Q1129" s="67">
        <v>0</v>
      </c>
      <c r="R1129" s="3">
        <v>0</v>
      </c>
      <c r="S1129" s="67">
        <v>4</v>
      </c>
      <c r="T1129" s="3">
        <v>0</v>
      </c>
      <c r="U1129" s="3">
        <v>0</v>
      </c>
      <c r="V1129" s="3">
        <v>0</v>
      </c>
      <c r="W1129" s="3">
        <v>0</v>
      </c>
      <c r="X1129" s="67">
        <v>0</v>
      </c>
      <c r="Y1129" s="67">
        <v>0</v>
      </c>
      <c r="Z1129" s="179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/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10">
        <v>0</v>
      </c>
      <c r="AV1129" s="67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17">
        <f t="shared" si="22"/>
        <v>6</v>
      </c>
      <c r="BD1129" s="3">
        <v>0</v>
      </c>
    </row>
    <row r="1130" spans="1:56" x14ac:dyDescent="0.25">
      <c r="A1130">
        <v>2010</v>
      </c>
      <c r="B1130" t="s">
        <v>65</v>
      </c>
      <c r="C1130">
        <v>1</v>
      </c>
      <c r="D1130" s="85">
        <v>3</v>
      </c>
      <c r="F1130" t="s">
        <v>89</v>
      </c>
      <c r="G1130" s="3">
        <f t="shared" si="27"/>
        <v>7.62</v>
      </c>
      <c r="H1130" s="3">
        <v>0</v>
      </c>
      <c r="I1130" s="3">
        <v>0</v>
      </c>
      <c r="J1130" s="3">
        <v>0</v>
      </c>
      <c r="K1130" s="67">
        <v>0</v>
      </c>
      <c r="L1130" s="67">
        <v>0</v>
      </c>
      <c r="M1130" s="3">
        <v>0</v>
      </c>
      <c r="N1130" s="3">
        <v>1</v>
      </c>
      <c r="O1130" s="3">
        <v>1</v>
      </c>
      <c r="P1130" s="3">
        <v>0</v>
      </c>
      <c r="Q1130" s="67">
        <v>4</v>
      </c>
      <c r="R1130" s="3">
        <v>0</v>
      </c>
      <c r="S1130" s="67">
        <v>7</v>
      </c>
      <c r="T1130" s="3">
        <v>0</v>
      </c>
      <c r="U1130" s="3">
        <v>0</v>
      </c>
      <c r="V1130" s="3">
        <v>0</v>
      </c>
      <c r="W1130" s="3">
        <v>0</v>
      </c>
      <c r="X1130" s="67">
        <v>0</v>
      </c>
      <c r="Y1130" s="67">
        <v>3</v>
      </c>
      <c r="Z1130" s="179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0</v>
      </c>
      <c r="AK1130" s="3">
        <v>0</v>
      </c>
      <c r="AL1130" s="3"/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10">
        <v>0</v>
      </c>
      <c r="AV1130" s="67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17">
        <f t="shared" si="22"/>
        <v>17</v>
      </c>
      <c r="BD1130" s="3">
        <v>0</v>
      </c>
    </row>
    <row r="1131" spans="1:56" x14ac:dyDescent="0.25">
      <c r="A1131">
        <v>2010</v>
      </c>
      <c r="B1131" t="s">
        <v>65</v>
      </c>
      <c r="C1131">
        <v>1</v>
      </c>
      <c r="D1131" s="85">
        <v>4</v>
      </c>
      <c r="F1131" t="s">
        <v>89</v>
      </c>
      <c r="G1131" s="3">
        <f t="shared" si="27"/>
        <v>7.62</v>
      </c>
      <c r="H1131" s="3">
        <v>0</v>
      </c>
      <c r="I1131" s="3">
        <v>0</v>
      </c>
      <c r="J1131" s="3">
        <v>0</v>
      </c>
      <c r="K1131" s="67">
        <v>0</v>
      </c>
      <c r="L1131" s="67">
        <v>0</v>
      </c>
      <c r="M1131" s="3">
        <v>0</v>
      </c>
      <c r="N1131" s="3">
        <v>0</v>
      </c>
      <c r="O1131" s="3">
        <v>0</v>
      </c>
      <c r="P1131" s="3">
        <v>0</v>
      </c>
      <c r="Q1131" s="67">
        <v>0</v>
      </c>
      <c r="R1131" s="3">
        <v>0</v>
      </c>
      <c r="S1131" s="67">
        <v>0</v>
      </c>
      <c r="T1131" s="3">
        <v>0</v>
      </c>
      <c r="U1131" s="3">
        <v>0</v>
      </c>
      <c r="V1131" s="3">
        <v>0</v>
      </c>
      <c r="W1131" s="3">
        <v>0</v>
      </c>
      <c r="X1131" s="67">
        <v>0</v>
      </c>
      <c r="Y1131" s="67">
        <v>1</v>
      </c>
      <c r="Z1131" s="179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/>
      <c r="AM1131" s="3">
        <v>0</v>
      </c>
      <c r="AN1131" s="3">
        <v>0</v>
      </c>
      <c r="AO1131" s="3">
        <v>3</v>
      </c>
      <c r="AP1131" s="3">
        <v>0</v>
      </c>
      <c r="AQ1131" s="3">
        <v>0</v>
      </c>
      <c r="AR1131" s="3">
        <v>0</v>
      </c>
      <c r="AS1131" s="3">
        <v>0</v>
      </c>
      <c r="AT1131" s="10">
        <v>0</v>
      </c>
      <c r="AV1131" s="67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17">
        <f t="shared" si="22"/>
        <v>4</v>
      </c>
      <c r="BD1131" s="3">
        <v>0</v>
      </c>
    </row>
    <row r="1132" spans="1:56" x14ac:dyDescent="0.25">
      <c r="A1132">
        <v>2010</v>
      </c>
      <c r="B1132" t="s">
        <v>65</v>
      </c>
      <c r="C1132">
        <v>1</v>
      </c>
      <c r="D1132" s="85">
        <v>5</v>
      </c>
      <c r="F1132" t="s">
        <v>89</v>
      </c>
      <c r="G1132" s="3">
        <f t="shared" si="27"/>
        <v>7.62</v>
      </c>
      <c r="H1132" s="3">
        <v>0</v>
      </c>
      <c r="I1132" s="3">
        <v>0</v>
      </c>
      <c r="J1132" s="3">
        <v>0</v>
      </c>
      <c r="K1132" s="67">
        <v>0</v>
      </c>
      <c r="L1132" s="67">
        <v>0</v>
      </c>
      <c r="M1132" s="3">
        <v>0</v>
      </c>
      <c r="N1132" s="3">
        <v>0</v>
      </c>
      <c r="O1132" s="3">
        <v>0</v>
      </c>
      <c r="P1132" s="3">
        <v>0</v>
      </c>
      <c r="Q1132" s="67">
        <v>3</v>
      </c>
      <c r="R1132" s="3">
        <v>0</v>
      </c>
      <c r="S1132" s="67">
        <v>4</v>
      </c>
      <c r="T1132" s="3">
        <v>0</v>
      </c>
      <c r="U1132" s="3">
        <v>0</v>
      </c>
      <c r="V1132" s="3">
        <v>0</v>
      </c>
      <c r="W1132" s="3">
        <v>0</v>
      </c>
      <c r="X1132" s="67">
        <v>0</v>
      </c>
      <c r="Y1132" s="67">
        <v>3</v>
      </c>
      <c r="Z1132" s="179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/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10">
        <v>0</v>
      </c>
      <c r="AV1132" s="67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17">
        <f t="shared" si="22"/>
        <v>10</v>
      </c>
      <c r="BD1132" s="3">
        <v>0</v>
      </c>
    </row>
    <row r="1133" spans="1:56" x14ac:dyDescent="0.25">
      <c r="A1133">
        <v>2010</v>
      </c>
      <c r="B1133" t="s">
        <v>65</v>
      </c>
      <c r="C1133">
        <v>1</v>
      </c>
      <c r="D1133" s="85">
        <v>6</v>
      </c>
      <c r="F1133" t="s">
        <v>89</v>
      </c>
      <c r="G1133" s="3">
        <f t="shared" si="27"/>
        <v>7.62</v>
      </c>
      <c r="H1133" s="3">
        <v>0</v>
      </c>
      <c r="I1133" s="3">
        <v>0</v>
      </c>
      <c r="J1133" s="3">
        <v>0</v>
      </c>
      <c r="K1133" s="67">
        <v>0</v>
      </c>
      <c r="L1133" s="67">
        <v>0</v>
      </c>
      <c r="M1133" s="3">
        <v>0</v>
      </c>
      <c r="N1133" s="3">
        <v>0</v>
      </c>
      <c r="O1133" s="3">
        <v>0</v>
      </c>
      <c r="P1133" s="3">
        <v>0</v>
      </c>
      <c r="Q1133" s="67">
        <v>0</v>
      </c>
      <c r="R1133" s="3">
        <v>0</v>
      </c>
      <c r="S1133" s="67">
        <v>6</v>
      </c>
      <c r="T1133" s="3">
        <v>0</v>
      </c>
      <c r="U1133" s="3">
        <v>0</v>
      </c>
      <c r="V1133" s="3">
        <v>0</v>
      </c>
      <c r="W1133" s="3">
        <v>0</v>
      </c>
      <c r="X1133" s="67">
        <v>0</v>
      </c>
      <c r="Y1133" s="67">
        <v>10</v>
      </c>
      <c r="Z1133" s="179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/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10">
        <v>0</v>
      </c>
      <c r="AV1133" s="67">
        <v>1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17">
        <f t="shared" si="22"/>
        <v>17</v>
      </c>
      <c r="BD1133" s="3">
        <v>0</v>
      </c>
    </row>
    <row r="1134" spans="1:56" x14ac:dyDescent="0.25">
      <c r="A1134">
        <v>2010</v>
      </c>
      <c r="B1134" t="s">
        <v>65</v>
      </c>
      <c r="C1134">
        <v>1</v>
      </c>
      <c r="D1134" s="85">
        <v>7</v>
      </c>
      <c r="F1134" t="s">
        <v>89</v>
      </c>
      <c r="G1134" s="3">
        <f t="shared" si="27"/>
        <v>7.62</v>
      </c>
      <c r="H1134" s="3">
        <v>0</v>
      </c>
      <c r="I1134" s="3">
        <v>0</v>
      </c>
      <c r="J1134" s="3">
        <v>0</v>
      </c>
      <c r="K1134" s="67">
        <v>1</v>
      </c>
      <c r="L1134" s="67">
        <v>0</v>
      </c>
      <c r="M1134" s="3">
        <v>0</v>
      </c>
      <c r="N1134" s="3">
        <v>2</v>
      </c>
      <c r="O1134" s="3">
        <v>0</v>
      </c>
      <c r="P1134" s="3">
        <v>0</v>
      </c>
      <c r="Q1134" s="67">
        <v>1</v>
      </c>
      <c r="R1134" s="3">
        <v>0</v>
      </c>
      <c r="S1134" s="67">
        <v>1</v>
      </c>
      <c r="T1134" s="3">
        <v>0</v>
      </c>
      <c r="U1134" s="3">
        <v>0</v>
      </c>
      <c r="V1134" s="3">
        <v>0</v>
      </c>
      <c r="W1134" s="3">
        <v>0</v>
      </c>
      <c r="X1134" s="67">
        <v>0</v>
      </c>
      <c r="Y1134" s="67">
        <v>2</v>
      </c>
      <c r="Z1134" s="179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/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10">
        <v>0</v>
      </c>
      <c r="AV1134" s="67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17">
        <f t="shared" si="22"/>
        <v>7</v>
      </c>
      <c r="BD1134" s="3">
        <v>0</v>
      </c>
    </row>
    <row r="1135" spans="1:56" x14ac:dyDescent="0.25">
      <c r="A1135">
        <v>2010</v>
      </c>
      <c r="B1135" t="s">
        <v>65</v>
      </c>
      <c r="C1135">
        <v>1</v>
      </c>
      <c r="D1135" s="85">
        <v>8</v>
      </c>
      <c r="F1135" t="s">
        <v>89</v>
      </c>
      <c r="G1135" s="3">
        <f t="shared" si="27"/>
        <v>7.62</v>
      </c>
      <c r="H1135" s="3">
        <v>0</v>
      </c>
      <c r="I1135" s="3">
        <v>0</v>
      </c>
      <c r="J1135" s="3">
        <v>0</v>
      </c>
      <c r="K1135" s="67">
        <v>0</v>
      </c>
      <c r="L1135" s="67">
        <v>0</v>
      </c>
      <c r="M1135" s="3">
        <v>0</v>
      </c>
      <c r="N1135" s="3">
        <v>0</v>
      </c>
      <c r="O1135" s="3">
        <v>0</v>
      </c>
      <c r="P1135" s="3">
        <v>0</v>
      </c>
      <c r="Q1135" s="67">
        <v>0</v>
      </c>
      <c r="R1135" s="3">
        <v>0</v>
      </c>
      <c r="S1135" s="67">
        <v>7</v>
      </c>
      <c r="T1135" s="3">
        <v>0</v>
      </c>
      <c r="U1135" s="3">
        <v>0</v>
      </c>
      <c r="V1135" s="3">
        <v>0</v>
      </c>
      <c r="W1135" s="3">
        <v>0</v>
      </c>
      <c r="X1135" s="67">
        <v>0</v>
      </c>
      <c r="Y1135" s="67">
        <v>3</v>
      </c>
      <c r="Z1135" s="179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/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10">
        <v>0</v>
      </c>
      <c r="AV1135" s="67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17">
        <f t="shared" si="22"/>
        <v>10</v>
      </c>
      <c r="BD1135" s="3">
        <v>0</v>
      </c>
    </row>
    <row r="1136" spans="1:56" x14ac:dyDescent="0.25">
      <c r="A1136">
        <v>2010</v>
      </c>
      <c r="B1136" t="s">
        <v>65</v>
      </c>
      <c r="C1136">
        <v>1</v>
      </c>
      <c r="D1136" s="85">
        <v>9</v>
      </c>
      <c r="F1136" t="s">
        <v>89</v>
      </c>
      <c r="G1136" s="3">
        <f t="shared" si="27"/>
        <v>7.62</v>
      </c>
      <c r="H1136" s="3">
        <v>0</v>
      </c>
      <c r="I1136" s="3">
        <v>0</v>
      </c>
      <c r="J1136" s="3">
        <v>0</v>
      </c>
      <c r="K1136" s="67">
        <v>0</v>
      </c>
      <c r="L1136" s="67">
        <v>0</v>
      </c>
      <c r="M1136" s="3">
        <v>0</v>
      </c>
      <c r="N1136" s="3">
        <v>0</v>
      </c>
      <c r="O1136" s="3">
        <v>0</v>
      </c>
      <c r="P1136" s="3">
        <v>0</v>
      </c>
      <c r="Q1136" s="67">
        <v>0</v>
      </c>
      <c r="R1136" s="3">
        <v>0</v>
      </c>
      <c r="S1136" s="67">
        <v>4</v>
      </c>
      <c r="T1136" s="3">
        <v>0</v>
      </c>
      <c r="U1136" s="3">
        <v>0</v>
      </c>
      <c r="V1136" s="3">
        <v>0</v>
      </c>
      <c r="W1136" s="3">
        <v>0</v>
      </c>
      <c r="X1136" s="67">
        <v>0</v>
      </c>
      <c r="Y1136" s="67">
        <v>1</v>
      </c>
      <c r="Z1136" s="179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/>
      <c r="AM1136" s="3">
        <v>0</v>
      </c>
      <c r="AN1136" s="3">
        <v>0</v>
      </c>
      <c r="AO1136" s="3">
        <v>1</v>
      </c>
      <c r="AP1136" s="3">
        <v>0</v>
      </c>
      <c r="AQ1136" s="3">
        <v>0</v>
      </c>
      <c r="AR1136" s="3">
        <v>0</v>
      </c>
      <c r="AS1136" s="3">
        <v>0</v>
      </c>
      <c r="AT1136" s="10">
        <v>0</v>
      </c>
      <c r="AV1136" s="67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17">
        <f t="shared" si="22"/>
        <v>6</v>
      </c>
      <c r="BD1136" s="3">
        <v>0</v>
      </c>
    </row>
    <row r="1137" spans="1:56" x14ac:dyDescent="0.25">
      <c r="A1137">
        <v>2010</v>
      </c>
      <c r="B1137" t="s">
        <v>65</v>
      </c>
      <c r="C1137">
        <v>1</v>
      </c>
      <c r="D1137" s="85">
        <v>10</v>
      </c>
      <c r="F1137" t="s">
        <v>89</v>
      </c>
      <c r="G1137" s="3">
        <f t="shared" si="27"/>
        <v>7.62</v>
      </c>
      <c r="H1137" s="3">
        <v>0</v>
      </c>
      <c r="I1137" s="3">
        <v>0</v>
      </c>
      <c r="J1137" s="3">
        <v>0</v>
      </c>
      <c r="K1137" s="67">
        <v>0</v>
      </c>
      <c r="L1137" s="67">
        <v>0</v>
      </c>
      <c r="M1137" s="3">
        <v>0</v>
      </c>
      <c r="N1137" s="3">
        <v>3</v>
      </c>
      <c r="O1137" s="3">
        <v>1</v>
      </c>
      <c r="P1137" s="3">
        <v>0</v>
      </c>
      <c r="Q1137" s="67">
        <v>4</v>
      </c>
      <c r="R1137" s="3">
        <v>0</v>
      </c>
      <c r="S1137" s="67">
        <v>3</v>
      </c>
      <c r="T1137" s="3">
        <v>0</v>
      </c>
      <c r="U1137" s="3">
        <v>0</v>
      </c>
      <c r="V1137" s="3">
        <v>0</v>
      </c>
      <c r="W1137" s="3">
        <v>0</v>
      </c>
      <c r="X1137" s="67">
        <v>0</v>
      </c>
      <c r="Y1137" s="67">
        <v>2</v>
      </c>
      <c r="Z1137" s="179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/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10">
        <v>0</v>
      </c>
      <c r="AV1137" s="67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17">
        <f t="shared" si="22"/>
        <v>13</v>
      </c>
      <c r="BD1137" s="3">
        <v>0</v>
      </c>
    </row>
    <row r="1138" spans="1:56" s="120" customFormat="1" x14ac:dyDescent="0.25">
      <c r="A1138" s="120">
        <v>2010</v>
      </c>
      <c r="B1138" s="120" t="s">
        <v>94</v>
      </c>
      <c r="C1138" s="120">
        <v>1</v>
      </c>
      <c r="D1138" s="152">
        <v>1</v>
      </c>
      <c r="F1138" s="120" t="s">
        <v>91</v>
      </c>
      <c r="G1138" s="132">
        <f t="shared" ref="G1138:G1145" si="28">75*0.3048</f>
        <v>22.86</v>
      </c>
      <c r="H1138" s="132">
        <v>0</v>
      </c>
      <c r="I1138" s="132">
        <v>0</v>
      </c>
      <c r="J1138" s="132">
        <v>0</v>
      </c>
      <c r="K1138" s="132">
        <v>0</v>
      </c>
      <c r="L1138" s="132">
        <v>1</v>
      </c>
      <c r="M1138" s="132">
        <v>0</v>
      </c>
      <c r="N1138" s="132">
        <v>0</v>
      </c>
      <c r="O1138" s="132">
        <v>0</v>
      </c>
      <c r="P1138" s="132">
        <v>0</v>
      </c>
      <c r="Q1138" s="132">
        <v>0</v>
      </c>
      <c r="R1138" s="132">
        <v>0</v>
      </c>
      <c r="S1138" s="132">
        <v>5</v>
      </c>
      <c r="T1138" s="132">
        <v>0</v>
      </c>
      <c r="U1138" s="132">
        <v>0</v>
      </c>
      <c r="V1138" s="132">
        <v>0</v>
      </c>
      <c r="W1138" s="132">
        <v>0</v>
      </c>
      <c r="X1138" s="132">
        <v>4</v>
      </c>
      <c r="Y1138" s="132">
        <v>0</v>
      </c>
      <c r="Z1138" s="135">
        <v>0</v>
      </c>
      <c r="AA1138" s="132">
        <v>1</v>
      </c>
      <c r="AB1138" s="132">
        <v>0</v>
      </c>
      <c r="AC1138" s="132">
        <v>0</v>
      </c>
      <c r="AD1138" s="132">
        <v>0</v>
      </c>
      <c r="AE1138" s="132">
        <v>0</v>
      </c>
      <c r="AF1138" s="132">
        <v>0</v>
      </c>
      <c r="AG1138" s="132">
        <v>0</v>
      </c>
      <c r="AH1138" s="132">
        <v>0</v>
      </c>
      <c r="AI1138" s="132">
        <v>0</v>
      </c>
      <c r="AJ1138" s="132">
        <v>0</v>
      </c>
      <c r="AK1138" s="132">
        <v>0</v>
      </c>
      <c r="AL1138" s="132"/>
      <c r="AM1138" s="132">
        <v>0</v>
      </c>
      <c r="AN1138" s="132">
        <v>0</v>
      </c>
      <c r="AO1138" s="132">
        <v>0</v>
      </c>
      <c r="AP1138" s="132">
        <v>0</v>
      </c>
      <c r="AQ1138" s="132">
        <v>0</v>
      </c>
      <c r="AR1138" s="132">
        <v>0</v>
      </c>
      <c r="AS1138" s="132">
        <v>0</v>
      </c>
      <c r="AT1138" s="10">
        <v>0</v>
      </c>
      <c r="AV1138" s="132">
        <v>0</v>
      </c>
      <c r="AW1138" s="132">
        <v>0</v>
      </c>
      <c r="AX1138" s="132">
        <v>0</v>
      </c>
      <c r="AY1138" s="132">
        <v>0</v>
      </c>
      <c r="AZ1138" s="132">
        <v>0</v>
      </c>
      <c r="BA1138" s="132">
        <v>0</v>
      </c>
      <c r="BB1138" s="146">
        <f t="shared" si="22"/>
        <v>11</v>
      </c>
      <c r="BD1138" s="132">
        <v>0</v>
      </c>
    </row>
    <row r="1139" spans="1:56" x14ac:dyDescent="0.25">
      <c r="A1139">
        <v>2010</v>
      </c>
      <c r="B1139" t="s">
        <v>94</v>
      </c>
      <c r="C1139">
        <v>1</v>
      </c>
      <c r="D1139" s="85">
        <v>2</v>
      </c>
      <c r="F1139" t="s">
        <v>91</v>
      </c>
      <c r="G1139" s="3">
        <f t="shared" si="28"/>
        <v>22.86</v>
      </c>
      <c r="H1139" s="3">
        <v>0</v>
      </c>
      <c r="I1139" s="3">
        <v>0</v>
      </c>
      <c r="J1139" s="3">
        <v>0</v>
      </c>
      <c r="K1139" s="67">
        <v>0</v>
      </c>
      <c r="L1139" s="67">
        <v>0</v>
      </c>
      <c r="M1139" s="3">
        <v>0</v>
      </c>
      <c r="N1139" s="3">
        <v>0</v>
      </c>
      <c r="O1139" s="3">
        <v>0</v>
      </c>
      <c r="P1139" s="3">
        <v>0</v>
      </c>
      <c r="Q1139" s="67">
        <v>0</v>
      </c>
      <c r="R1139" s="3">
        <v>0</v>
      </c>
      <c r="S1139" s="67">
        <v>4</v>
      </c>
      <c r="T1139" s="3">
        <v>0</v>
      </c>
      <c r="U1139" s="3">
        <v>0</v>
      </c>
      <c r="V1139" s="3">
        <v>0</v>
      </c>
      <c r="W1139" s="3">
        <v>0</v>
      </c>
      <c r="X1139" s="67">
        <v>1</v>
      </c>
      <c r="Y1139" s="67">
        <v>0</v>
      </c>
      <c r="Z1139" s="179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/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10">
        <v>0</v>
      </c>
      <c r="AV1139" s="67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17">
        <f t="shared" si="22"/>
        <v>5</v>
      </c>
      <c r="BD1139" s="3">
        <v>0</v>
      </c>
    </row>
    <row r="1140" spans="1:56" x14ac:dyDescent="0.25">
      <c r="A1140">
        <v>2010</v>
      </c>
      <c r="B1140" t="s">
        <v>94</v>
      </c>
      <c r="C1140">
        <v>1</v>
      </c>
      <c r="D1140" s="85">
        <v>3</v>
      </c>
      <c r="F1140" t="s">
        <v>91</v>
      </c>
      <c r="G1140" s="3">
        <f t="shared" si="28"/>
        <v>22.86</v>
      </c>
      <c r="H1140" s="3">
        <v>0</v>
      </c>
      <c r="I1140" s="3">
        <v>0</v>
      </c>
      <c r="J1140" s="3">
        <v>0</v>
      </c>
      <c r="K1140" s="67">
        <v>0</v>
      </c>
      <c r="L1140" s="67">
        <v>0</v>
      </c>
      <c r="M1140" s="3">
        <v>0</v>
      </c>
      <c r="N1140" s="3">
        <v>1</v>
      </c>
      <c r="O1140" s="3">
        <v>0</v>
      </c>
      <c r="P1140" s="3">
        <v>0</v>
      </c>
      <c r="Q1140" s="67">
        <v>0</v>
      </c>
      <c r="R1140" s="3">
        <v>0</v>
      </c>
      <c r="S1140" s="67">
        <v>1</v>
      </c>
      <c r="T1140" s="3">
        <v>0</v>
      </c>
      <c r="U1140" s="3">
        <v>0</v>
      </c>
      <c r="V1140" s="3">
        <v>0</v>
      </c>
      <c r="W1140" s="3">
        <v>0</v>
      </c>
      <c r="X1140" s="67">
        <v>1</v>
      </c>
      <c r="Y1140" s="67">
        <v>1</v>
      </c>
      <c r="Z1140" s="179">
        <v>0</v>
      </c>
      <c r="AA1140" s="3">
        <v>1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4</v>
      </c>
      <c r="AH1140" s="3">
        <v>0</v>
      </c>
      <c r="AI1140" s="3">
        <v>0</v>
      </c>
      <c r="AJ1140" s="3">
        <v>0</v>
      </c>
      <c r="AK1140" s="3">
        <v>0</v>
      </c>
      <c r="AL1140" s="3"/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10">
        <v>0</v>
      </c>
      <c r="AV1140" s="67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17">
        <f t="shared" si="22"/>
        <v>9</v>
      </c>
      <c r="BD1140" s="3">
        <v>0</v>
      </c>
    </row>
    <row r="1141" spans="1:56" x14ac:dyDescent="0.25">
      <c r="A1141">
        <v>2010</v>
      </c>
      <c r="B1141" t="s">
        <v>94</v>
      </c>
      <c r="C1141">
        <v>1</v>
      </c>
      <c r="D1141" s="85">
        <v>4</v>
      </c>
      <c r="F1141" t="s">
        <v>91</v>
      </c>
      <c r="G1141" s="3">
        <f t="shared" si="28"/>
        <v>22.86</v>
      </c>
      <c r="H1141" s="3">
        <v>0</v>
      </c>
      <c r="I1141" s="3">
        <v>0</v>
      </c>
      <c r="J1141" s="3">
        <v>0</v>
      </c>
      <c r="K1141" s="67">
        <v>0</v>
      </c>
      <c r="L1141" s="67">
        <v>0</v>
      </c>
      <c r="M1141" s="3">
        <v>0</v>
      </c>
      <c r="N1141" s="3">
        <v>0</v>
      </c>
      <c r="O1141" s="3">
        <v>0</v>
      </c>
      <c r="P1141" s="3">
        <v>0</v>
      </c>
      <c r="Q1141" s="67">
        <v>0</v>
      </c>
      <c r="R1141" s="3">
        <v>0</v>
      </c>
      <c r="S1141" s="67">
        <v>1</v>
      </c>
      <c r="T1141" s="3">
        <v>0</v>
      </c>
      <c r="U1141" s="3">
        <v>0</v>
      </c>
      <c r="V1141" s="3">
        <v>0</v>
      </c>
      <c r="W1141" s="3">
        <v>0</v>
      </c>
      <c r="X1141" s="67">
        <v>0</v>
      </c>
      <c r="Y1141" s="67">
        <v>1</v>
      </c>
      <c r="Z1141" s="179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/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10">
        <v>0</v>
      </c>
      <c r="AV1141" s="67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17">
        <f t="shared" si="22"/>
        <v>2</v>
      </c>
      <c r="BD1141" s="3">
        <v>0</v>
      </c>
    </row>
    <row r="1142" spans="1:56" x14ac:dyDescent="0.25">
      <c r="A1142">
        <v>2010</v>
      </c>
      <c r="B1142" t="s">
        <v>94</v>
      </c>
      <c r="C1142">
        <v>1</v>
      </c>
      <c r="D1142" s="85">
        <v>5</v>
      </c>
      <c r="F1142" t="s">
        <v>91</v>
      </c>
      <c r="G1142" s="3">
        <f t="shared" si="28"/>
        <v>22.86</v>
      </c>
      <c r="H1142" s="3">
        <v>0</v>
      </c>
      <c r="I1142" s="3">
        <v>0</v>
      </c>
      <c r="J1142" s="3">
        <v>0</v>
      </c>
      <c r="K1142" s="67">
        <v>0</v>
      </c>
      <c r="L1142" s="67">
        <v>0</v>
      </c>
      <c r="M1142" s="3">
        <v>0</v>
      </c>
      <c r="N1142" s="3">
        <v>0</v>
      </c>
      <c r="O1142" s="3">
        <v>0</v>
      </c>
      <c r="P1142" s="3">
        <v>0</v>
      </c>
      <c r="Q1142" s="67">
        <v>0</v>
      </c>
      <c r="R1142" s="3">
        <v>0</v>
      </c>
      <c r="S1142" s="67">
        <v>8</v>
      </c>
      <c r="T1142" s="3">
        <v>0</v>
      </c>
      <c r="U1142" s="3">
        <v>0</v>
      </c>
      <c r="V1142" s="3">
        <v>0</v>
      </c>
      <c r="W1142" s="3">
        <v>0</v>
      </c>
      <c r="X1142" s="67">
        <v>1</v>
      </c>
      <c r="Y1142" s="67">
        <v>0</v>
      </c>
      <c r="Z1142" s="179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0</v>
      </c>
      <c r="AJ1142" s="3">
        <v>0</v>
      </c>
      <c r="AK1142" s="3">
        <v>0</v>
      </c>
      <c r="AL1142" s="3"/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10">
        <v>0</v>
      </c>
      <c r="AV1142" s="67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17">
        <f t="shared" si="22"/>
        <v>10</v>
      </c>
      <c r="BD1142" s="3">
        <v>0</v>
      </c>
    </row>
    <row r="1143" spans="1:56" x14ac:dyDescent="0.25">
      <c r="A1143">
        <v>2010</v>
      </c>
      <c r="B1143" t="s">
        <v>94</v>
      </c>
      <c r="C1143">
        <v>1</v>
      </c>
      <c r="D1143" s="85">
        <v>6</v>
      </c>
      <c r="F1143" t="s">
        <v>91</v>
      </c>
      <c r="G1143" s="3">
        <f t="shared" si="28"/>
        <v>22.86</v>
      </c>
      <c r="H1143" s="3">
        <v>0</v>
      </c>
      <c r="I1143" s="3">
        <v>0</v>
      </c>
      <c r="J1143" s="3">
        <v>0</v>
      </c>
      <c r="K1143" s="67">
        <v>0</v>
      </c>
      <c r="L1143" s="67">
        <v>0</v>
      </c>
      <c r="M1143" s="3">
        <v>0</v>
      </c>
      <c r="N1143" s="3">
        <v>0</v>
      </c>
      <c r="O1143" s="3">
        <v>0</v>
      </c>
      <c r="P1143" s="3">
        <v>0</v>
      </c>
      <c r="Q1143" s="67">
        <v>0</v>
      </c>
      <c r="R1143" s="3">
        <v>0</v>
      </c>
      <c r="S1143" s="67">
        <v>4</v>
      </c>
      <c r="T1143" s="3">
        <v>0</v>
      </c>
      <c r="U1143" s="3">
        <v>0</v>
      </c>
      <c r="V1143" s="3">
        <v>0</v>
      </c>
      <c r="W1143" s="3">
        <v>0</v>
      </c>
      <c r="X1143" s="67">
        <v>2</v>
      </c>
      <c r="Y1143" s="67">
        <v>0</v>
      </c>
      <c r="Z1143" s="179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1</v>
      </c>
      <c r="AH1143" s="3">
        <v>0</v>
      </c>
      <c r="AI1143" s="3">
        <v>0</v>
      </c>
      <c r="AJ1143" s="3">
        <v>0</v>
      </c>
      <c r="AK1143" s="3">
        <v>0</v>
      </c>
      <c r="AL1143" s="3"/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10">
        <v>0</v>
      </c>
      <c r="AV1143" s="67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17">
        <f t="shared" ref="BB1143:BB1206" si="29">SUM(H1143:BA1143)</f>
        <v>7</v>
      </c>
      <c r="BD1143" s="3">
        <v>0</v>
      </c>
    </row>
    <row r="1144" spans="1:56" x14ac:dyDescent="0.25">
      <c r="A1144">
        <v>2010</v>
      </c>
      <c r="B1144" t="s">
        <v>94</v>
      </c>
      <c r="C1144">
        <v>1</v>
      </c>
      <c r="D1144" s="85">
        <v>7</v>
      </c>
      <c r="F1144" t="s">
        <v>91</v>
      </c>
      <c r="G1144" s="3">
        <f t="shared" si="28"/>
        <v>22.86</v>
      </c>
      <c r="H1144" s="3">
        <v>0</v>
      </c>
      <c r="I1144" s="3">
        <v>0</v>
      </c>
      <c r="J1144" s="3">
        <v>0</v>
      </c>
      <c r="K1144" s="67">
        <v>0</v>
      </c>
      <c r="L1144" s="67">
        <v>0</v>
      </c>
      <c r="M1144" s="3">
        <v>0</v>
      </c>
      <c r="N1144" s="3">
        <v>1</v>
      </c>
      <c r="O1144" s="3">
        <v>0</v>
      </c>
      <c r="P1144" s="3">
        <v>0</v>
      </c>
      <c r="Q1144" s="67">
        <v>0</v>
      </c>
      <c r="R1144" s="3">
        <v>0</v>
      </c>
      <c r="S1144" s="67">
        <v>2</v>
      </c>
      <c r="T1144" s="3">
        <v>0</v>
      </c>
      <c r="U1144" s="3">
        <v>0</v>
      </c>
      <c r="V1144" s="3">
        <v>0</v>
      </c>
      <c r="W1144" s="3">
        <v>0</v>
      </c>
      <c r="X1144" s="67">
        <v>4</v>
      </c>
      <c r="Y1144" s="67">
        <v>1</v>
      </c>
      <c r="Z1144" s="179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/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10">
        <v>0</v>
      </c>
      <c r="AV1144" s="67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17">
        <f t="shared" si="29"/>
        <v>8</v>
      </c>
      <c r="BD1144" s="3">
        <v>0</v>
      </c>
    </row>
    <row r="1145" spans="1:56" x14ac:dyDescent="0.25">
      <c r="A1145">
        <v>2010</v>
      </c>
      <c r="B1145" t="s">
        <v>94</v>
      </c>
      <c r="C1145">
        <v>1</v>
      </c>
      <c r="D1145" s="85">
        <v>8</v>
      </c>
      <c r="F1145" t="s">
        <v>91</v>
      </c>
      <c r="G1145" s="3">
        <f t="shared" si="28"/>
        <v>22.86</v>
      </c>
      <c r="H1145" s="3">
        <v>0</v>
      </c>
      <c r="I1145" s="3">
        <v>0</v>
      </c>
      <c r="J1145" s="3">
        <v>0</v>
      </c>
      <c r="K1145" s="67">
        <v>0</v>
      </c>
      <c r="L1145" s="67">
        <v>0</v>
      </c>
      <c r="M1145" s="3">
        <v>0</v>
      </c>
      <c r="N1145" s="3">
        <v>0</v>
      </c>
      <c r="O1145" s="3">
        <v>0</v>
      </c>
      <c r="P1145" s="3">
        <v>0</v>
      </c>
      <c r="Q1145" s="67">
        <v>0</v>
      </c>
      <c r="R1145" s="3">
        <v>0</v>
      </c>
      <c r="S1145" s="67">
        <v>4</v>
      </c>
      <c r="T1145" s="3">
        <v>0</v>
      </c>
      <c r="U1145" s="3">
        <v>0</v>
      </c>
      <c r="V1145" s="3">
        <v>0</v>
      </c>
      <c r="W1145" s="3">
        <v>0</v>
      </c>
      <c r="X1145" s="67">
        <v>1</v>
      </c>
      <c r="Y1145" s="67">
        <v>1</v>
      </c>
      <c r="Z1145" s="179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/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10">
        <v>0</v>
      </c>
      <c r="AV1145" s="67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17">
        <f t="shared" si="29"/>
        <v>6</v>
      </c>
      <c r="BD1145" s="3">
        <v>0</v>
      </c>
    </row>
    <row r="1146" spans="1:56" s="120" customFormat="1" x14ac:dyDescent="0.25">
      <c r="A1146" s="120">
        <v>2010</v>
      </c>
      <c r="B1146" s="120" t="s">
        <v>62</v>
      </c>
      <c r="C1146" s="120">
        <v>1</v>
      </c>
      <c r="D1146" s="152">
        <v>1</v>
      </c>
      <c r="F1146" s="120" t="s">
        <v>89</v>
      </c>
      <c r="G1146" s="132">
        <f t="shared" ref="G1146:G1153" si="30">44*0.3048</f>
        <v>13.411200000000001</v>
      </c>
      <c r="H1146" s="132">
        <v>0</v>
      </c>
      <c r="I1146" s="132">
        <v>0</v>
      </c>
      <c r="J1146" s="132">
        <v>0</v>
      </c>
      <c r="K1146" s="132">
        <v>0</v>
      </c>
      <c r="L1146" s="132">
        <v>0</v>
      </c>
      <c r="M1146" s="132">
        <v>0</v>
      </c>
      <c r="N1146" s="132">
        <v>0</v>
      </c>
      <c r="O1146" s="132">
        <v>1</v>
      </c>
      <c r="P1146" s="132">
        <v>0</v>
      </c>
      <c r="Q1146" s="132">
        <v>0</v>
      </c>
      <c r="R1146" s="132">
        <v>0</v>
      </c>
      <c r="S1146" s="132">
        <v>1</v>
      </c>
      <c r="T1146" s="132">
        <v>0</v>
      </c>
      <c r="U1146" s="132">
        <v>0</v>
      </c>
      <c r="V1146" s="132">
        <v>0</v>
      </c>
      <c r="W1146" s="132">
        <v>0</v>
      </c>
      <c r="X1146" s="132">
        <v>0</v>
      </c>
      <c r="Y1146" s="132">
        <v>0</v>
      </c>
      <c r="Z1146" s="135">
        <v>0</v>
      </c>
      <c r="AA1146" s="132">
        <v>0</v>
      </c>
      <c r="AB1146" s="132">
        <v>0</v>
      </c>
      <c r="AC1146" s="132">
        <v>0</v>
      </c>
      <c r="AD1146" s="132">
        <v>0</v>
      </c>
      <c r="AE1146" s="132">
        <v>0</v>
      </c>
      <c r="AF1146" s="132">
        <v>0</v>
      </c>
      <c r="AG1146" s="132">
        <v>0</v>
      </c>
      <c r="AH1146" s="132">
        <v>0</v>
      </c>
      <c r="AI1146" s="132">
        <v>0</v>
      </c>
      <c r="AJ1146" s="132">
        <v>0</v>
      </c>
      <c r="AK1146" s="132">
        <v>0</v>
      </c>
      <c r="AL1146" s="132"/>
      <c r="AM1146" s="132">
        <v>0</v>
      </c>
      <c r="AN1146" s="132">
        <v>0</v>
      </c>
      <c r="AO1146" s="132">
        <v>0</v>
      </c>
      <c r="AP1146" s="132">
        <v>0</v>
      </c>
      <c r="AQ1146" s="132">
        <v>0</v>
      </c>
      <c r="AR1146" s="132">
        <v>0</v>
      </c>
      <c r="AS1146" s="132">
        <v>0</v>
      </c>
      <c r="AT1146" s="10">
        <v>0</v>
      </c>
      <c r="AV1146" s="132">
        <v>0</v>
      </c>
      <c r="AW1146" s="132">
        <v>0</v>
      </c>
      <c r="AX1146" s="132">
        <v>0</v>
      </c>
      <c r="AY1146" s="132">
        <v>0</v>
      </c>
      <c r="AZ1146" s="132">
        <v>0</v>
      </c>
      <c r="BA1146" s="132">
        <v>0</v>
      </c>
      <c r="BB1146" s="146">
        <f t="shared" si="29"/>
        <v>2</v>
      </c>
      <c r="BD1146" s="132">
        <v>0</v>
      </c>
    </row>
    <row r="1147" spans="1:56" x14ac:dyDescent="0.25">
      <c r="A1147">
        <v>2010</v>
      </c>
      <c r="B1147" t="s">
        <v>62</v>
      </c>
      <c r="C1147">
        <v>1</v>
      </c>
      <c r="D1147" s="85">
        <v>2</v>
      </c>
      <c r="F1147" t="s">
        <v>89</v>
      </c>
      <c r="G1147" s="3">
        <f t="shared" si="30"/>
        <v>13.411200000000001</v>
      </c>
      <c r="H1147" s="3">
        <v>0</v>
      </c>
      <c r="I1147" s="3">
        <v>1</v>
      </c>
      <c r="J1147" s="3">
        <v>0</v>
      </c>
      <c r="K1147" s="67">
        <v>0</v>
      </c>
      <c r="L1147" s="67">
        <v>0</v>
      </c>
      <c r="M1147" s="3">
        <v>0</v>
      </c>
      <c r="N1147" s="3">
        <v>0</v>
      </c>
      <c r="O1147" s="3">
        <v>0</v>
      </c>
      <c r="P1147" s="3">
        <v>0</v>
      </c>
      <c r="Q1147" s="67">
        <v>0</v>
      </c>
      <c r="R1147" s="3">
        <v>1</v>
      </c>
      <c r="S1147" s="67">
        <v>3</v>
      </c>
      <c r="T1147" s="3">
        <v>0</v>
      </c>
      <c r="U1147" s="3">
        <v>0</v>
      </c>
      <c r="V1147" s="3">
        <v>0</v>
      </c>
      <c r="W1147" s="3">
        <v>0</v>
      </c>
      <c r="X1147" s="67">
        <v>4</v>
      </c>
      <c r="Y1147" s="67">
        <v>0</v>
      </c>
      <c r="Z1147" s="179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/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10">
        <v>0</v>
      </c>
      <c r="AV1147" s="67">
        <v>1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17">
        <f t="shared" si="29"/>
        <v>10</v>
      </c>
      <c r="BD1147" s="3">
        <v>0</v>
      </c>
    </row>
    <row r="1148" spans="1:56" x14ac:dyDescent="0.25">
      <c r="A1148">
        <v>2010</v>
      </c>
      <c r="B1148" t="s">
        <v>62</v>
      </c>
      <c r="C1148">
        <v>1</v>
      </c>
      <c r="D1148" s="85">
        <v>3</v>
      </c>
      <c r="F1148" t="s">
        <v>89</v>
      </c>
      <c r="G1148" s="3">
        <f t="shared" si="30"/>
        <v>13.411200000000001</v>
      </c>
      <c r="H1148" s="3">
        <v>0</v>
      </c>
      <c r="I1148" s="3">
        <v>1</v>
      </c>
      <c r="J1148" s="3">
        <v>0</v>
      </c>
      <c r="K1148" s="67">
        <v>0</v>
      </c>
      <c r="L1148" s="67">
        <v>1</v>
      </c>
      <c r="M1148" s="3">
        <v>0</v>
      </c>
      <c r="N1148" s="3">
        <v>4</v>
      </c>
      <c r="O1148" s="3">
        <v>0</v>
      </c>
      <c r="P1148" s="3">
        <v>0</v>
      </c>
      <c r="Q1148" s="67">
        <v>3</v>
      </c>
      <c r="R1148" s="3">
        <v>0</v>
      </c>
      <c r="S1148" s="67">
        <v>0</v>
      </c>
      <c r="T1148" s="3">
        <v>0</v>
      </c>
      <c r="U1148" s="3">
        <v>0</v>
      </c>
      <c r="V1148" s="3">
        <v>0</v>
      </c>
      <c r="W1148" s="3">
        <v>0</v>
      </c>
      <c r="X1148" s="67">
        <v>0</v>
      </c>
      <c r="Y1148" s="67">
        <v>0</v>
      </c>
      <c r="Z1148" s="179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/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10">
        <v>0</v>
      </c>
      <c r="AV1148" s="67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17">
        <f t="shared" si="29"/>
        <v>9</v>
      </c>
      <c r="BD1148" s="3">
        <v>0</v>
      </c>
    </row>
    <row r="1149" spans="1:56" x14ac:dyDescent="0.25">
      <c r="A1149">
        <v>2010</v>
      </c>
      <c r="B1149" t="s">
        <v>62</v>
      </c>
      <c r="C1149">
        <v>1</v>
      </c>
      <c r="D1149" s="85">
        <v>4</v>
      </c>
      <c r="F1149" t="s">
        <v>89</v>
      </c>
      <c r="G1149" s="3">
        <f t="shared" si="30"/>
        <v>13.411200000000001</v>
      </c>
      <c r="H1149" s="3">
        <v>0</v>
      </c>
      <c r="I1149" s="3">
        <v>0</v>
      </c>
      <c r="J1149" s="3">
        <v>0</v>
      </c>
      <c r="K1149" s="67">
        <v>0</v>
      </c>
      <c r="L1149" s="67">
        <v>0</v>
      </c>
      <c r="M1149" s="3">
        <v>0</v>
      </c>
      <c r="N1149" s="3">
        <v>3</v>
      </c>
      <c r="O1149" s="3">
        <v>0</v>
      </c>
      <c r="P1149" s="3">
        <v>0</v>
      </c>
      <c r="Q1149" s="67">
        <v>3</v>
      </c>
      <c r="R1149" s="3">
        <v>0</v>
      </c>
      <c r="S1149" s="67">
        <v>0</v>
      </c>
      <c r="T1149" s="3">
        <v>0</v>
      </c>
      <c r="U1149" s="3">
        <v>0</v>
      </c>
      <c r="V1149" s="3">
        <v>0</v>
      </c>
      <c r="W1149" s="3">
        <v>0</v>
      </c>
      <c r="X1149" s="67">
        <v>0</v>
      </c>
      <c r="Y1149" s="67">
        <v>0</v>
      </c>
      <c r="Z1149" s="179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/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10">
        <v>0</v>
      </c>
      <c r="AV1149" s="67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17">
        <f t="shared" si="29"/>
        <v>6</v>
      </c>
      <c r="BD1149" s="3">
        <v>0</v>
      </c>
    </row>
    <row r="1150" spans="1:56" x14ac:dyDescent="0.25">
      <c r="A1150">
        <v>2010</v>
      </c>
      <c r="B1150" t="s">
        <v>62</v>
      </c>
      <c r="C1150">
        <v>1</v>
      </c>
      <c r="D1150" s="85">
        <v>5</v>
      </c>
      <c r="F1150" t="s">
        <v>89</v>
      </c>
      <c r="G1150" s="3">
        <f t="shared" si="30"/>
        <v>13.411200000000001</v>
      </c>
      <c r="H1150" s="3">
        <v>1</v>
      </c>
      <c r="I1150" s="3">
        <v>0</v>
      </c>
      <c r="J1150" s="3">
        <v>0</v>
      </c>
      <c r="K1150" s="67">
        <v>0</v>
      </c>
      <c r="L1150" s="67">
        <v>0</v>
      </c>
      <c r="M1150" s="3">
        <v>0</v>
      </c>
      <c r="N1150" s="3">
        <v>2</v>
      </c>
      <c r="O1150" s="3">
        <v>0</v>
      </c>
      <c r="P1150" s="3">
        <v>0</v>
      </c>
      <c r="Q1150" s="67">
        <v>0</v>
      </c>
      <c r="R1150" s="3">
        <v>0</v>
      </c>
      <c r="S1150" s="67">
        <v>0</v>
      </c>
      <c r="T1150" s="3">
        <v>0</v>
      </c>
      <c r="U1150" s="3">
        <v>0</v>
      </c>
      <c r="V1150" s="3">
        <v>0</v>
      </c>
      <c r="W1150" s="3">
        <v>0</v>
      </c>
      <c r="X1150" s="67">
        <v>0</v>
      </c>
      <c r="Y1150" s="67">
        <v>0</v>
      </c>
      <c r="Z1150" s="179">
        <v>1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/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10">
        <v>0</v>
      </c>
      <c r="AV1150" s="67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17">
        <f t="shared" si="29"/>
        <v>4</v>
      </c>
      <c r="BD1150" s="3">
        <v>0</v>
      </c>
    </row>
    <row r="1151" spans="1:56" x14ac:dyDescent="0.25">
      <c r="A1151">
        <v>2010</v>
      </c>
      <c r="B1151" t="s">
        <v>62</v>
      </c>
      <c r="C1151">
        <v>1</v>
      </c>
      <c r="D1151" s="85">
        <v>6</v>
      </c>
      <c r="F1151" t="s">
        <v>89</v>
      </c>
      <c r="G1151" s="3">
        <f t="shared" si="30"/>
        <v>13.411200000000001</v>
      </c>
      <c r="H1151" s="3">
        <v>0</v>
      </c>
      <c r="I1151" s="3">
        <v>0</v>
      </c>
      <c r="J1151" s="3">
        <v>0</v>
      </c>
      <c r="K1151" s="67">
        <v>0</v>
      </c>
      <c r="L1151" s="67">
        <v>0</v>
      </c>
      <c r="M1151" s="3">
        <v>0</v>
      </c>
      <c r="N1151" s="3">
        <v>0</v>
      </c>
      <c r="O1151" s="3">
        <v>0</v>
      </c>
      <c r="P1151" s="3">
        <v>0</v>
      </c>
      <c r="Q1151" s="67">
        <v>1</v>
      </c>
      <c r="R1151" s="3">
        <v>0</v>
      </c>
      <c r="S1151" s="67">
        <v>0</v>
      </c>
      <c r="T1151" s="3">
        <v>0</v>
      </c>
      <c r="U1151" s="3">
        <v>0</v>
      </c>
      <c r="V1151" s="3">
        <v>0</v>
      </c>
      <c r="W1151" s="3">
        <v>0</v>
      </c>
      <c r="X1151" s="67">
        <v>3</v>
      </c>
      <c r="Y1151" s="67">
        <v>4</v>
      </c>
      <c r="Z1151" s="179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/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10">
        <v>0</v>
      </c>
      <c r="AV1151" s="67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17">
        <f t="shared" si="29"/>
        <v>8</v>
      </c>
      <c r="BD1151" s="3">
        <v>0</v>
      </c>
    </row>
    <row r="1152" spans="1:56" x14ac:dyDescent="0.25">
      <c r="A1152">
        <v>2010</v>
      </c>
      <c r="B1152" t="s">
        <v>62</v>
      </c>
      <c r="C1152">
        <v>1</v>
      </c>
      <c r="D1152" s="85">
        <v>7</v>
      </c>
      <c r="F1152" t="s">
        <v>89</v>
      </c>
      <c r="G1152" s="3">
        <f t="shared" si="30"/>
        <v>13.411200000000001</v>
      </c>
      <c r="H1152" s="3">
        <v>2</v>
      </c>
      <c r="I1152" s="3">
        <v>0</v>
      </c>
      <c r="J1152" s="3">
        <v>0</v>
      </c>
      <c r="K1152" s="67">
        <v>0</v>
      </c>
      <c r="L1152" s="67">
        <v>0</v>
      </c>
      <c r="M1152" s="3">
        <v>0</v>
      </c>
      <c r="N1152" s="3">
        <v>0</v>
      </c>
      <c r="O1152" s="3">
        <v>0</v>
      </c>
      <c r="P1152" s="3">
        <v>0</v>
      </c>
      <c r="Q1152" s="67">
        <v>1</v>
      </c>
      <c r="R1152" s="3">
        <v>0</v>
      </c>
      <c r="S1152" s="67">
        <v>1</v>
      </c>
      <c r="T1152" s="3">
        <v>0</v>
      </c>
      <c r="U1152" s="3">
        <v>0</v>
      </c>
      <c r="V1152" s="3">
        <v>1</v>
      </c>
      <c r="W1152" s="3">
        <v>0</v>
      </c>
      <c r="X1152" s="67">
        <v>1</v>
      </c>
      <c r="Y1152" s="67">
        <v>0</v>
      </c>
      <c r="Z1152" s="179">
        <v>2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/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10">
        <v>0</v>
      </c>
      <c r="AV1152" s="67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17">
        <f t="shared" si="29"/>
        <v>8</v>
      </c>
      <c r="BD1152" s="3">
        <v>0</v>
      </c>
    </row>
    <row r="1153" spans="1:56" x14ac:dyDescent="0.25">
      <c r="A1153">
        <v>2010</v>
      </c>
      <c r="B1153" t="s">
        <v>62</v>
      </c>
      <c r="C1153">
        <v>1</v>
      </c>
      <c r="D1153" s="85">
        <v>8</v>
      </c>
      <c r="F1153" t="s">
        <v>89</v>
      </c>
      <c r="G1153" s="3">
        <f t="shared" si="30"/>
        <v>13.411200000000001</v>
      </c>
      <c r="H1153" s="3">
        <v>0</v>
      </c>
      <c r="I1153" s="3">
        <v>0</v>
      </c>
      <c r="J1153" s="3">
        <v>0</v>
      </c>
      <c r="K1153" s="67">
        <v>0</v>
      </c>
      <c r="L1153" s="67">
        <v>0</v>
      </c>
      <c r="M1153" s="3">
        <v>0</v>
      </c>
      <c r="N1153" s="3">
        <v>0</v>
      </c>
      <c r="O1153" s="3">
        <v>1</v>
      </c>
      <c r="P1153" s="3">
        <v>0</v>
      </c>
      <c r="Q1153" s="67">
        <v>1</v>
      </c>
      <c r="R1153" s="3">
        <v>0</v>
      </c>
      <c r="S1153" s="67">
        <v>2</v>
      </c>
      <c r="T1153" s="3">
        <v>0</v>
      </c>
      <c r="U1153" s="3">
        <v>0</v>
      </c>
      <c r="V1153" s="3">
        <v>0</v>
      </c>
      <c r="W1153" s="3">
        <v>0</v>
      </c>
      <c r="X1153" s="67">
        <v>2</v>
      </c>
      <c r="Y1153" s="67">
        <v>0</v>
      </c>
      <c r="Z1153" s="179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/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10">
        <v>0</v>
      </c>
      <c r="AV1153" s="67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17">
        <f t="shared" si="29"/>
        <v>6</v>
      </c>
      <c r="BD1153" s="3">
        <v>0</v>
      </c>
    </row>
    <row r="1154" spans="1:56" s="120" customFormat="1" x14ac:dyDescent="0.25">
      <c r="A1154" s="120">
        <v>2010</v>
      </c>
      <c r="B1154" s="120" t="s">
        <v>75</v>
      </c>
      <c r="C1154" s="120">
        <v>1</v>
      </c>
      <c r="D1154" s="152">
        <v>1</v>
      </c>
      <c r="F1154" s="120" t="s">
        <v>91</v>
      </c>
      <c r="G1154" s="132">
        <f t="shared" ref="G1154:G1161" si="31">25*0.3048</f>
        <v>7.62</v>
      </c>
      <c r="H1154" s="132">
        <v>0</v>
      </c>
      <c r="I1154" s="132">
        <v>0</v>
      </c>
      <c r="J1154" s="132">
        <v>0</v>
      </c>
      <c r="K1154" s="132">
        <v>0</v>
      </c>
      <c r="L1154" s="132">
        <v>0</v>
      </c>
      <c r="M1154" s="132">
        <v>0</v>
      </c>
      <c r="N1154" s="132">
        <v>0</v>
      </c>
      <c r="O1154" s="132">
        <v>0</v>
      </c>
      <c r="P1154" s="132">
        <v>0</v>
      </c>
      <c r="Q1154" s="132">
        <v>7</v>
      </c>
      <c r="R1154" s="132">
        <v>0</v>
      </c>
      <c r="S1154" s="132">
        <v>0</v>
      </c>
      <c r="T1154" s="132">
        <v>0</v>
      </c>
      <c r="U1154" s="132">
        <v>0</v>
      </c>
      <c r="V1154" s="132">
        <v>0</v>
      </c>
      <c r="W1154" s="132">
        <v>0</v>
      </c>
      <c r="X1154" s="132">
        <v>0</v>
      </c>
      <c r="Y1154" s="132">
        <v>0</v>
      </c>
      <c r="Z1154" s="135">
        <v>0</v>
      </c>
      <c r="AA1154" s="132">
        <v>0</v>
      </c>
      <c r="AB1154" s="132">
        <v>0</v>
      </c>
      <c r="AC1154" s="132">
        <v>0</v>
      </c>
      <c r="AD1154" s="132">
        <v>0</v>
      </c>
      <c r="AE1154" s="132">
        <v>0</v>
      </c>
      <c r="AF1154" s="132">
        <v>0</v>
      </c>
      <c r="AG1154" s="132">
        <v>0</v>
      </c>
      <c r="AH1154" s="132">
        <v>0</v>
      </c>
      <c r="AI1154" s="132">
        <v>0</v>
      </c>
      <c r="AJ1154" s="132">
        <v>0</v>
      </c>
      <c r="AK1154" s="132">
        <v>0</v>
      </c>
      <c r="AL1154" s="132"/>
      <c r="AM1154" s="132">
        <v>0</v>
      </c>
      <c r="AN1154" s="132">
        <v>0</v>
      </c>
      <c r="AO1154" s="132">
        <v>0</v>
      </c>
      <c r="AP1154" s="132">
        <v>0</v>
      </c>
      <c r="AQ1154" s="132">
        <v>0</v>
      </c>
      <c r="AR1154" s="132">
        <v>0</v>
      </c>
      <c r="AS1154" s="132">
        <v>0</v>
      </c>
      <c r="AT1154" s="10">
        <v>0</v>
      </c>
      <c r="AV1154" s="132">
        <v>0</v>
      </c>
      <c r="AW1154" s="132">
        <v>0</v>
      </c>
      <c r="AX1154" s="132">
        <v>0</v>
      </c>
      <c r="AY1154" s="132">
        <v>0</v>
      </c>
      <c r="AZ1154" s="132">
        <v>0</v>
      </c>
      <c r="BA1154" s="132">
        <v>0</v>
      </c>
      <c r="BB1154" s="146">
        <f t="shared" si="29"/>
        <v>7</v>
      </c>
      <c r="BD1154" s="132">
        <v>0</v>
      </c>
    </row>
    <row r="1155" spans="1:56" x14ac:dyDescent="0.25">
      <c r="A1155">
        <v>2010</v>
      </c>
      <c r="B1155" t="s">
        <v>75</v>
      </c>
      <c r="C1155">
        <v>1</v>
      </c>
      <c r="D1155" s="85">
        <v>2</v>
      </c>
      <c r="F1155" t="s">
        <v>91</v>
      </c>
      <c r="G1155" s="3">
        <f t="shared" si="31"/>
        <v>7.62</v>
      </c>
      <c r="H1155" s="3">
        <v>0</v>
      </c>
      <c r="I1155" s="3">
        <v>0</v>
      </c>
      <c r="J1155" s="3">
        <v>0</v>
      </c>
      <c r="K1155" s="67">
        <v>0</v>
      </c>
      <c r="L1155" s="67">
        <v>0</v>
      </c>
      <c r="M1155" s="3">
        <v>0</v>
      </c>
      <c r="N1155" s="3">
        <v>2</v>
      </c>
      <c r="O1155" s="3">
        <v>0</v>
      </c>
      <c r="P1155" s="3">
        <v>0</v>
      </c>
      <c r="Q1155" s="67">
        <v>2</v>
      </c>
      <c r="R1155" s="3">
        <v>0</v>
      </c>
      <c r="S1155" s="67">
        <v>0</v>
      </c>
      <c r="T1155" s="3">
        <v>0</v>
      </c>
      <c r="U1155" s="3">
        <v>0</v>
      </c>
      <c r="V1155" s="3">
        <v>0</v>
      </c>
      <c r="W1155" s="3">
        <v>0</v>
      </c>
      <c r="X1155" s="67">
        <v>0</v>
      </c>
      <c r="Y1155" s="67">
        <v>0</v>
      </c>
      <c r="Z1155" s="179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/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10">
        <v>0</v>
      </c>
      <c r="AV1155" s="67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17">
        <f t="shared" si="29"/>
        <v>4</v>
      </c>
      <c r="BD1155" s="3">
        <v>0</v>
      </c>
    </row>
    <row r="1156" spans="1:56" x14ac:dyDescent="0.25">
      <c r="A1156">
        <v>2010</v>
      </c>
      <c r="B1156" t="s">
        <v>75</v>
      </c>
      <c r="C1156">
        <v>1</v>
      </c>
      <c r="D1156" s="85">
        <v>3</v>
      </c>
      <c r="F1156" t="s">
        <v>91</v>
      </c>
      <c r="G1156" s="3">
        <f t="shared" si="31"/>
        <v>7.62</v>
      </c>
      <c r="H1156" s="3">
        <v>0</v>
      </c>
      <c r="I1156" s="3">
        <v>0</v>
      </c>
      <c r="J1156" s="3">
        <v>0</v>
      </c>
      <c r="K1156" s="67">
        <v>0</v>
      </c>
      <c r="L1156" s="67">
        <v>0</v>
      </c>
      <c r="M1156" s="3">
        <v>0</v>
      </c>
      <c r="N1156" s="3">
        <v>0</v>
      </c>
      <c r="O1156" s="3">
        <v>0</v>
      </c>
      <c r="P1156" s="3">
        <v>0</v>
      </c>
      <c r="Q1156" s="67">
        <v>4</v>
      </c>
      <c r="R1156" s="3">
        <v>0</v>
      </c>
      <c r="S1156" s="67">
        <v>0</v>
      </c>
      <c r="T1156" s="3">
        <v>0</v>
      </c>
      <c r="U1156" s="3">
        <v>0</v>
      </c>
      <c r="V1156" s="3">
        <v>0</v>
      </c>
      <c r="W1156" s="3">
        <v>0</v>
      </c>
      <c r="X1156" s="67">
        <v>0</v>
      </c>
      <c r="Y1156" s="67">
        <v>0</v>
      </c>
      <c r="Z1156" s="179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/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10">
        <v>0</v>
      </c>
      <c r="AV1156" s="67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17">
        <f t="shared" si="29"/>
        <v>4</v>
      </c>
      <c r="BD1156" s="3">
        <v>0</v>
      </c>
    </row>
    <row r="1157" spans="1:56" x14ac:dyDescent="0.25">
      <c r="A1157">
        <v>2010</v>
      </c>
      <c r="B1157" t="s">
        <v>75</v>
      </c>
      <c r="C1157">
        <v>1</v>
      </c>
      <c r="D1157" s="85">
        <v>4</v>
      </c>
      <c r="F1157" t="s">
        <v>91</v>
      </c>
      <c r="G1157" s="3">
        <f t="shared" si="31"/>
        <v>7.62</v>
      </c>
      <c r="H1157" s="3">
        <v>0</v>
      </c>
      <c r="I1157" s="3">
        <v>0</v>
      </c>
      <c r="J1157" s="3">
        <v>0</v>
      </c>
      <c r="K1157" s="67">
        <v>0</v>
      </c>
      <c r="L1157" s="67">
        <v>0</v>
      </c>
      <c r="M1157" s="3">
        <v>0</v>
      </c>
      <c r="N1157" s="3">
        <v>0</v>
      </c>
      <c r="O1157" s="3">
        <v>0</v>
      </c>
      <c r="P1157" s="3">
        <v>0</v>
      </c>
      <c r="Q1157" s="67">
        <v>5</v>
      </c>
      <c r="R1157" s="3">
        <v>0</v>
      </c>
      <c r="S1157" s="67">
        <v>1</v>
      </c>
      <c r="T1157" s="3">
        <v>0</v>
      </c>
      <c r="U1157" s="3">
        <v>0</v>
      </c>
      <c r="V1157" s="3">
        <v>0</v>
      </c>
      <c r="W1157" s="3">
        <v>0</v>
      </c>
      <c r="X1157" s="67">
        <v>0</v>
      </c>
      <c r="Y1157" s="67">
        <v>0</v>
      </c>
      <c r="Z1157" s="179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/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10">
        <v>0</v>
      </c>
      <c r="AV1157" s="67">
        <v>1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17">
        <f t="shared" si="29"/>
        <v>7</v>
      </c>
      <c r="BD1157" s="3">
        <v>0</v>
      </c>
    </row>
    <row r="1158" spans="1:56" x14ac:dyDescent="0.25">
      <c r="A1158">
        <v>2010</v>
      </c>
      <c r="B1158" t="s">
        <v>75</v>
      </c>
      <c r="C1158">
        <v>1</v>
      </c>
      <c r="D1158" s="85">
        <v>5</v>
      </c>
      <c r="F1158" t="s">
        <v>91</v>
      </c>
      <c r="G1158" s="3">
        <f t="shared" si="31"/>
        <v>7.62</v>
      </c>
      <c r="H1158" s="3">
        <v>0</v>
      </c>
      <c r="I1158" s="3">
        <v>0</v>
      </c>
      <c r="J1158" s="3">
        <v>0</v>
      </c>
      <c r="K1158" s="67">
        <v>0</v>
      </c>
      <c r="L1158" s="67">
        <v>0</v>
      </c>
      <c r="M1158" s="3">
        <v>0</v>
      </c>
      <c r="N1158" s="3">
        <v>3</v>
      </c>
      <c r="O1158" s="3">
        <v>0</v>
      </c>
      <c r="P1158" s="3">
        <v>0</v>
      </c>
      <c r="Q1158" s="67">
        <v>2</v>
      </c>
      <c r="R1158" s="3">
        <v>0</v>
      </c>
      <c r="S1158" s="67">
        <v>1</v>
      </c>
      <c r="T1158" s="3">
        <v>0</v>
      </c>
      <c r="U1158" s="3">
        <v>0</v>
      </c>
      <c r="V1158" s="3">
        <v>0</v>
      </c>
      <c r="W1158" s="3">
        <v>0</v>
      </c>
      <c r="X1158" s="67">
        <v>0</v>
      </c>
      <c r="Y1158" s="67">
        <v>0</v>
      </c>
      <c r="Z1158" s="179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/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10">
        <v>0</v>
      </c>
      <c r="AV1158" s="67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17">
        <f t="shared" si="29"/>
        <v>6</v>
      </c>
      <c r="BD1158" s="3">
        <v>0</v>
      </c>
    </row>
    <row r="1159" spans="1:56" x14ac:dyDescent="0.25">
      <c r="A1159">
        <v>2010</v>
      </c>
      <c r="B1159" t="s">
        <v>75</v>
      </c>
      <c r="C1159">
        <v>1</v>
      </c>
      <c r="D1159" s="85">
        <v>6</v>
      </c>
      <c r="F1159" t="s">
        <v>91</v>
      </c>
      <c r="G1159" s="3">
        <f t="shared" si="31"/>
        <v>7.62</v>
      </c>
      <c r="H1159" s="3">
        <v>0</v>
      </c>
      <c r="I1159" s="3">
        <v>0</v>
      </c>
      <c r="J1159" s="3">
        <v>0</v>
      </c>
      <c r="K1159" s="67">
        <v>0</v>
      </c>
      <c r="L1159" s="67">
        <v>0</v>
      </c>
      <c r="M1159" s="3">
        <v>0</v>
      </c>
      <c r="N1159" s="3">
        <v>5</v>
      </c>
      <c r="O1159" s="3">
        <v>0</v>
      </c>
      <c r="P1159" s="3">
        <v>0</v>
      </c>
      <c r="Q1159" s="67">
        <v>3</v>
      </c>
      <c r="R1159" s="3">
        <v>0</v>
      </c>
      <c r="S1159" s="67">
        <v>0</v>
      </c>
      <c r="T1159" s="3">
        <v>0</v>
      </c>
      <c r="U1159" s="3">
        <v>0</v>
      </c>
      <c r="V1159" s="3">
        <v>0</v>
      </c>
      <c r="W1159" s="3">
        <v>0</v>
      </c>
      <c r="X1159" s="67">
        <v>0</v>
      </c>
      <c r="Y1159" s="67">
        <v>0</v>
      </c>
      <c r="Z1159" s="179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/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10">
        <v>0</v>
      </c>
      <c r="AV1159" s="67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17">
        <f t="shared" si="29"/>
        <v>8</v>
      </c>
      <c r="BD1159" s="3">
        <v>0</v>
      </c>
    </row>
    <row r="1160" spans="1:56" x14ac:dyDescent="0.25">
      <c r="A1160">
        <v>2010</v>
      </c>
      <c r="B1160" t="s">
        <v>75</v>
      </c>
      <c r="C1160">
        <v>1</v>
      </c>
      <c r="D1160" s="85">
        <v>7</v>
      </c>
      <c r="F1160" t="s">
        <v>91</v>
      </c>
      <c r="G1160" s="3">
        <f t="shared" si="31"/>
        <v>7.62</v>
      </c>
      <c r="H1160" s="3">
        <v>0</v>
      </c>
      <c r="I1160" s="3">
        <v>0</v>
      </c>
      <c r="J1160" s="3">
        <v>0</v>
      </c>
      <c r="K1160" s="67">
        <v>0</v>
      </c>
      <c r="L1160" s="67">
        <v>0</v>
      </c>
      <c r="M1160" s="3">
        <v>0</v>
      </c>
      <c r="N1160" s="3">
        <v>4</v>
      </c>
      <c r="O1160" s="3">
        <v>0</v>
      </c>
      <c r="P1160" s="3">
        <v>0</v>
      </c>
      <c r="Q1160" s="67">
        <v>3</v>
      </c>
      <c r="R1160" s="3">
        <v>0</v>
      </c>
      <c r="S1160" s="67">
        <v>0</v>
      </c>
      <c r="T1160" s="3">
        <v>0</v>
      </c>
      <c r="U1160" s="3">
        <v>0</v>
      </c>
      <c r="V1160" s="3">
        <v>0</v>
      </c>
      <c r="W1160" s="3">
        <v>0</v>
      </c>
      <c r="X1160" s="67">
        <v>0</v>
      </c>
      <c r="Y1160" s="67">
        <v>0</v>
      </c>
      <c r="Z1160" s="179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1</v>
      </c>
      <c r="AJ1160" s="3">
        <v>0</v>
      </c>
      <c r="AK1160" s="3">
        <v>0</v>
      </c>
      <c r="AL1160" s="3"/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10">
        <v>0</v>
      </c>
      <c r="AV1160" s="67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17">
        <f t="shared" si="29"/>
        <v>8</v>
      </c>
      <c r="BD1160" s="3">
        <v>0</v>
      </c>
    </row>
    <row r="1161" spans="1:56" x14ac:dyDescent="0.25">
      <c r="A1161">
        <v>2010</v>
      </c>
      <c r="B1161" t="s">
        <v>75</v>
      </c>
      <c r="C1161">
        <v>1</v>
      </c>
      <c r="D1161" s="85">
        <v>8</v>
      </c>
      <c r="F1161" t="s">
        <v>91</v>
      </c>
      <c r="G1161" s="3">
        <f t="shared" si="31"/>
        <v>7.62</v>
      </c>
      <c r="H1161" s="3">
        <v>0</v>
      </c>
      <c r="I1161" s="3">
        <v>0</v>
      </c>
      <c r="J1161" s="3">
        <v>0</v>
      </c>
      <c r="K1161" s="67">
        <v>0</v>
      </c>
      <c r="L1161" s="67">
        <v>1</v>
      </c>
      <c r="M1161" s="3">
        <v>0</v>
      </c>
      <c r="N1161" s="3">
        <v>2</v>
      </c>
      <c r="O1161" s="3">
        <v>0</v>
      </c>
      <c r="P1161" s="3">
        <v>0</v>
      </c>
      <c r="Q1161" s="67">
        <v>1</v>
      </c>
      <c r="R1161" s="3">
        <v>0</v>
      </c>
      <c r="S1161" s="67">
        <v>2</v>
      </c>
      <c r="T1161" s="3">
        <v>0</v>
      </c>
      <c r="U1161" s="3">
        <v>0</v>
      </c>
      <c r="V1161" s="3">
        <v>0</v>
      </c>
      <c r="W1161" s="3">
        <v>0</v>
      </c>
      <c r="X1161" s="67">
        <v>0</v>
      </c>
      <c r="Y1161" s="67">
        <v>0</v>
      </c>
      <c r="Z1161" s="179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0</v>
      </c>
      <c r="AL1161" s="3"/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10">
        <v>0</v>
      </c>
      <c r="AV1161" s="67">
        <v>0</v>
      </c>
      <c r="AW1161" s="3">
        <v>0</v>
      </c>
      <c r="AX1161" s="3">
        <v>0</v>
      </c>
      <c r="AY1161" s="3">
        <v>0</v>
      </c>
      <c r="AZ1161" s="3">
        <v>1</v>
      </c>
      <c r="BA1161" s="3">
        <v>0</v>
      </c>
      <c r="BB1161" s="17">
        <f t="shared" si="29"/>
        <v>8</v>
      </c>
      <c r="BD1161" s="3">
        <v>0</v>
      </c>
    </row>
    <row r="1162" spans="1:56" s="120" customFormat="1" x14ac:dyDescent="0.25">
      <c r="A1162" s="120">
        <v>2010</v>
      </c>
      <c r="B1162" s="120" t="s">
        <v>95</v>
      </c>
      <c r="C1162" s="120">
        <v>1</v>
      </c>
      <c r="D1162" s="152">
        <v>1</v>
      </c>
      <c r="F1162" s="120" t="s">
        <v>91</v>
      </c>
      <c r="G1162" s="132">
        <f t="shared" ref="G1162:G1169" si="32">32*0.3048</f>
        <v>9.7536000000000005</v>
      </c>
      <c r="H1162" s="132">
        <v>0</v>
      </c>
      <c r="I1162" s="132">
        <v>0</v>
      </c>
      <c r="J1162" s="132">
        <v>0</v>
      </c>
      <c r="K1162" s="132">
        <v>0</v>
      </c>
      <c r="L1162" s="132">
        <v>2</v>
      </c>
      <c r="M1162" s="132">
        <v>0</v>
      </c>
      <c r="N1162" s="132">
        <v>2</v>
      </c>
      <c r="O1162" s="132">
        <v>0</v>
      </c>
      <c r="P1162" s="132">
        <v>0</v>
      </c>
      <c r="Q1162" s="132">
        <v>2</v>
      </c>
      <c r="R1162" s="132">
        <v>0</v>
      </c>
      <c r="S1162" s="132">
        <v>2</v>
      </c>
      <c r="T1162" s="132">
        <v>0</v>
      </c>
      <c r="U1162" s="132">
        <v>0</v>
      </c>
      <c r="V1162" s="132">
        <v>0</v>
      </c>
      <c r="W1162" s="132">
        <v>0</v>
      </c>
      <c r="X1162" s="132">
        <v>0</v>
      </c>
      <c r="Y1162" s="132">
        <v>0</v>
      </c>
      <c r="Z1162" s="135">
        <v>0</v>
      </c>
      <c r="AA1162" s="132">
        <v>0</v>
      </c>
      <c r="AB1162" s="132">
        <v>0</v>
      </c>
      <c r="AC1162" s="132">
        <v>0</v>
      </c>
      <c r="AD1162" s="132">
        <v>0</v>
      </c>
      <c r="AE1162" s="132">
        <v>0</v>
      </c>
      <c r="AF1162" s="132">
        <v>0</v>
      </c>
      <c r="AG1162" s="132">
        <v>0</v>
      </c>
      <c r="AH1162" s="132">
        <v>0</v>
      </c>
      <c r="AI1162" s="132">
        <v>0</v>
      </c>
      <c r="AJ1162" s="132">
        <v>0</v>
      </c>
      <c r="AK1162" s="132">
        <v>0</v>
      </c>
      <c r="AL1162" s="132"/>
      <c r="AM1162" s="132">
        <v>0</v>
      </c>
      <c r="AN1162" s="132">
        <v>0</v>
      </c>
      <c r="AO1162" s="132">
        <v>0</v>
      </c>
      <c r="AP1162" s="132">
        <v>0</v>
      </c>
      <c r="AQ1162" s="132">
        <v>0</v>
      </c>
      <c r="AR1162" s="132">
        <v>0</v>
      </c>
      <c r="AS1162" s="132">
        <v>0</v>
      </c>
      <c r="AT1162" s="10">
        <v>0</v>
      </c>
      <c r="AV1162" s="132">
        <v>0</v>
      </c>
      <c r="AW1162" s="132">
        <v>0</v>
      </c>
      <c r="AX1162" s="132">
        <v>0</v>
      </c>
      <c r="AY1162" s="132">
        <v>0</v>
      </c>
      <c r="AZ1162" s="132">
        <v>1</v>
      </c>
      <c r="BA1162" s="132">
        <v>0</v>
      </c>
      <c r="BB1162" s="146">
        <f t="shared" si="29"/>
        <v>9</v>
      </c>
      <c r="BD1162" s="132">
        <v>0</v>
      </c>
    </row>
    <row r="1163" spans="1:56" x14ac:dyDescent="0.25">
      <c r="A1163">
        <v>2010</v>
      </c>
      <c r="B1163" t="s">
        <v>95</v>
      </c>
      <c r="C1163">
        <v>1</v>
      </c>
      <c r="D1163" s="85">
        <v>2</v>
      </c>
      <c r="F1163" t="s">
        <v>91</v>
      </c>
      <c r="G1163" s="3">
        <f t="shared" si="32"/>
        <v>9.7536000000000005</v>
      </c>
      <c r="H1163" s="3">
        <v>0</v>
      </c>
      <c r="I1163" s="3">
        <v>0</v>
      </c>
      <c r="J1163" s="3">
        <v>0</v>
      </c>
      <c r="K1163" s="67">
        <v>0</v>
      </c>
      <c r="L1163" s="67">
        <v>1</v>
      </c>
      <c r="M1163" s="3">
        <v>0</v>
      </c>
      <c r="N1163" s="3">
        <v>1</v>
      </c>
      <c r="O1163" s="3">
        <v>0</v>
      </c>
      <c r="P1163" s="3">
        <v>0</v>
      </c>
      <c r="Q1163" s="67">
        <v>0</v>
      </c>
      <c r="R1163" s="3">
        <v>0</v>
      </c>
      <c r="S1163" s="67">
        <v>2</v>
      </c>
      <c r="T1163" s="3">
        <v>0</v>
      </c>
      <c r="U1163" s="3">
        <v>0</v>
      </c>
      <c r="V1163" s="3">
        <v>0</v>
      </c>
      <c r="W1163" s="3">
        <v>0</v>
      </c>
      <c r="X1163" s="67">
        <v>1</v>
      </c>
      <c r="Y1163" s="67">
        <v>2</v>
      </c>
      <c r="Z1163" s="179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2</v>
      </c>
      <c r="AH1163" s="3">
        <v>0</v>
      </c>
      <c r="AI1163" s="3">
        <v>0</v>
      </c>
      <c r="AJ1163" s="3">
        <v>0</v>
      </c>
      <c r="AK1163" s="3">
        <v>0</v>
      </c>
      <c r="AL1163" s="3"/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10">
        <v>0</v>
      </c>
      <c r="AV1163" s="67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17">
        <f t="shared" si="29"/>
        <v>9</v>
      </c>
      <c r="BD1163" s="3">
        <v>0</v>
      </c>
    </row>
    <row r="1164" spans="1:56" x14ac:dyDescent="0.25">
      <c r="A1164">
        <v>2010</v>
      </c>
      <c r="B1164" t="s">
        <v>95</v>
      </c>
      <c r="C1164">
        <v>1</v>
      </c>
      <c r="D1164" s="85">
        <v>3</v>
      </c>
      <c r="F1164" t="s">
        <v>91</v>
      </c>
      <c r="G1164" s="3">
        <f t="shared" si="32"/>
        <v>9.7536000000000005</v>
      </c>
      <c r="H1164" s="3">
        <v>0</v>
      </c>
      <c r="I1164" s="3">
        <v>0</v>
      </c>
      <c r="J1164" s="3">
        <v>0</v>
      </c>
      <c r="K1164" s="67">
        <v>0</v>
      </c>
      <c r="L1164" s="67">
        <v>0</v>
      </c>
      <c r="M1164" s="3">
        <v>0</v>
      </c>
      <c r="N1164" s="3">
        <v>1</v>
      </c>
      <c r="O1164" s="3">
        <v>0</v>
      </c>
      <c r="P1164" s="3">
        <v>0</v>
      </c>
      <c r="Q1164" s="67">
        <v>1</v>
      </c>
      <c r="R1164" s="3">
        <v>0</v>
      </c>
      <c r="S1164" s="67">
        <v>2</v>
      </c>
      <c r="T1164" s="3">
        <v>0</v>
      </c>
      <c r="U1164" s="3">
        <v>0</v>
      </c>
      <c r="V1164" s="3">
        <v>0</v>
      </c>
      <c r="W1164" s="3">
        <v>0</v>
      </c>
      <c r="X1164" s="67">
        <v>0</v>
      </c>
      <c r="Y1164" s="67">
        <v>0</v>
      </c>
      <c r="Z1164" s="179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1</v>
      </c>
      <c r="AH1164" s="3">
        <v>0</v>
      </c>
      <c r="AI1164" s="3">
        <v>0</v>
      </c>
      <c r="AJ1164" s="3">
        <v>0</v>
      </c>
      <c r="AK1164" s="3">
        <v>0</v>
      </c>
      <c r="AL1164" s="3"/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10">
        <v>0</v>
      </c>
      <c r="AV1164" s="67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17">
        <f t="shared" si="29"/>
        <v>5</v>
      </c>
      <c r="BD1164" s="3">
        <v>0</v>
      </c>
    </row>
    <row r="1165" spans="1:56" x14ac:dyDescent="0.25">
      <c r="A1165">
        <v>2010</v>
      </c>
      <c r="B1165" t="s">
        <v>95</v>
      </c>
      <c r="C1165">
        <v>1</v>
      </c>
      <c r="D1165" s="85">
        <v>4</v>
      </c>
      <c r="F1165" t="s">
        <v>91</v>
      </c>
      <c r="G1165" s="3">
        <f t="shared" si="32"/>
        <v>9.7536000000000005</v>
      </c>
      <c r="H1165" s="3">
        <v>0</v>
      </c>
      <c r="I1165" s="3">
        <v>0</v>
      </c>
      <c r="J1165" s="3">
        <v>0</v>
      </c>
      <c r="K1165" s="67">
        <v>0</v>
      </c>
      <c r="L1165" s="67">
        <v>2</v>
      </c>
      <c r="M1165" s="3">
        <v>0</v>
      </c>
      <c r="N1165" s="3">
        <v>1</v>
      </c>
      <c r="O1165" s="3">
        <v>0</v>
      </c>
      <c r="P1165" s="3">
        <v>0</v>
      </c>
      <c r="Q1165" s="67">
        <v>5</v>
      </c>
      <c r="R1165" s="3">
        <v>0</v>
      </c>
      <c r="S1165" s="67">
        <v>2</v>
      </c>
      <c r="T1165" s="3">
        <v>0</v>
      </c>
      <c r="U1165" s="3">
        <v>0</v>
      </c>
      <c r="V1165" s="3">
        <v>0</v>
      </c>
      <c r="W1165" s="3">
        <v>0</v>
      </c>
      <c r="X1165" s="67">
        <v>0</v>
      </c>
      <c r="Y1165" s="67">
        <v>1</v>
      </c>
      <c r="Z1165" s="179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1</v>
      </c>
      <c r="AH1165" s="3">
        <v>0</v>
      </c>
      <c r="AI1165" s="3">
        <v>0</v>
      </c>
      <c r="AJ1165" s="3">
        <v>2</v>
      </c>
      <c r="AK1165" s="3">
        <v>0</v>
      </c>
      <c r="AL1165" s="3"/>
      <c r="AM1165" s="3">
        <v>0</v>
      </c>
      <c r="AN1165" s="3">
        <v>1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10">
        <v>0</v>
      </c>
      <c r="AV1165" s="67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17">
        <f t="shared" si="29"/>
        <v>15</v>
      </c>
      <c r="BD1165" s="3">
        <v>0</v>
      </c>
    </row>
    <row r="1166" spans="1:56" x14ac:dyDescent="0.25">
      <c r="A1166">
        <v>2010</v>
      </c>
      <c r="B1166" t="s">
        <v>95</v>
      </c>
      <c r="C1166">
        <v>1</v>
      </c>
      <c r="D1166" s="85">
        <v>5</v>
      </c>
      <c r="F1166" t="s">
        <v>91</v>
      </c>
      <c r="G1166" s="3">
        <f t="shared" si="32"/>
        <v>9.7536000000000005</v>
      </c>
      <c r="H1166" s="3">
        <v>0</v>
      </c>
      <c r="I1166" s="3">
        <v>0</v>
      </c>
      <c r="J1166" s="3">
        <v>0</v>
      </c>
      <c r="K1166" s="67">
        <v>0</v>
      </c>
      <c r="L1166" s="67">
        <v>0</v>
      </c>
      <c r="M1166" s="3">
        <v>0</v>
      </c>
      <c r="N1166" s="3">
        <v>1</v>
      </c>
      <c r="O1166" s="3">
        <v>0</v>
      </c>
      <c r="P1166" s="3">
        <v>0</v>
      </c>
      <c r="Q1166" s="67">
        <v>0</v>
      </c>
      <c r="R1166" s="3">
        <v>0</v>
      </c>
      <c r="S1166" s="67">
        <v>0</v>
      </c>
      <c r="T1166" s="3">
        <v>0</v>
      </c>
      <c r="U1166" s="3">
        <v>0</v>
      </c>
      <c r="V1166" s="3">
        <v>0</v>
      </c>
      <c r="W1166" s="3">
        <v>0</v>
      </c>
      <c r="X1166" s="67">
        <v>1</v>
      </c>
      <c r="Y1166" s="67">
        <v>0</v>
      </c>
      <c r="Z1166" s="179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/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10">
        <v>0</v>
      </c>
      <c r="AV1166" s="67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17">
        <f t="shared" si="29"/>
        <v>5</v>
      </c>
      <c r="BD1166" s="3">
        <v>0</v>
      </c>
    </row>
    <row r="1167" spans="1:56" x14ac:dyDescent="0.25">
      <c r="A1167">
        <v>2010</v>
      </c>
      <c r="B1167" t="s">
        <v>95</v>
      </c>
      <c r="C1167">
        <v>1</v>
      </c>
      <c r="D1167" s="85">
        <v>6</v>
      </c>
      <c r="F1167" t="s">
        <v>91</v>
      </c>
      <c r="G1167" s="3">
        <f t="shared" si="32"/>
        <v>9.7536000000000005</v>
      </c>
      <c r="H1167" s="3">
        <v>0</v>
      </c>
      <c r="I1167" s="3">
        <v>0</v>
      </c>
      <c r="J1167" s="3">
        <v>0</v>
      </c>
      <c r="K1167" s="67">
        <v>0</v>
      </c>
      <c r="L1167" s="67">
        <v>0</v>
      </c>
      <c r="M1167" s="3">
        <v>0</v>
      </c>
      <c r="N1167" s="3">
        <v>0</v>
      </c>
      <c r="O1167" s="3">
        <v>0</v>
      </c>
      <c r="P1167" s="3">
        <v>0</v>
      </c>
      <c r="Q1167" s="67">
        <v>1</v>
      </c>
      <c r="R1167" s="3">
        <v>0</v>
      </c>
      <c r="S1167" s="67">
        <v>1</v>
      </c>
      <c r="T1167" s="3">
        <v>0</v>
      </c>
      <c r="U1167" s="3">
        <v>0</v>
      </c>
      <c r="V1167" s="3">
        <v>0</v>
      </c>
      <c r="W1167" s="3">
        <v>0</v>
      </c>
      <c r="X1167" s="67">
        <v>1</v>
      </c>
      <c r="Y1167" s="67">
        <v>0</v>
      </c>
      <c r="Z1167" s="179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2</v>
      </c>
      <c r="AJ1167" s="3">
        <v>0</v>
      </c>
      <c r="AK1167" s="3">
        <v>0</v>
      </c>
      <c r="AL1167" s="3"/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10">
        <v>0</v>
      </c>
      <c r="AV1167" s="67">
        <v>0</v>
      </c>
      <c r="AW1167" s="3">
        <v>0</v>
      </c>
      <c r="AX1167" s="3">
        <v>0</v>
      </c>
      <c r="AY1167" s="3">
        <v>0</v>
      </c>
      <c r="AZ1167" s="3">
        <v>1</v>
      </c>
      <c r="BA1167" s="3">
        <v>0</v>
      </c>
      <c r="BB1167" s="17">
        <f t="shared" si="29"/>
        <v>6</v>
      </c>
      <c r="BD1167" s="3">
        <v>0</v>
      </c>
    </row>
    <row r="1168" spans="1:56" x14ac:dyDescent="0.25">
      <c r="A1168">
        <v>2010</v>
      </c>
      <c r="B1168" t="s">
        <v>95</v>
      </c>
      <c r="C1168">
        <v>1</v>
      </c>
      <c r="D1168" s="85">
        <v>7</v>
      </c>
      <c r="F1168" t="s">
        <v>91</v>
      </c>
      <c r="G1168" s="3">
        <f t="shared" si="32"/>
        <v>9.7536000000000005</v>
      </c>
      <c r="H1168" s="3">
        <v>0</v>
      </c>
      <c r="I1168" s="3">
        <v>0</v>
      </c>
      <c r="J1168" s="3">
        <v>0</v>
      </c>
      <c r="K1168" s="67">
        <v>0</v>
      </c>
      <c r="L1168" s="67">
        <v>0</v>
      </c>
      <c r="M1168" s="3">
        <v>0</v>
      </c>
      <c r="N1168" s="3">
        <v>2</v>
      </c>
      <c r="O1168" s="3">
        <v>0</v>
      </c>
      <c r="P1168" s="3">
        <v>0</v>
      </c>
      <c r="Q1168" s="67">
        <v>2</v>
      </c>
      <c r="R1168" s="3">
        <v>0</v>
      </c>
      <c r="S1168" s="67">
        <v>3</v>
      </c>
      <c r="T1168" s="3">
        <v>0</v>
      </c>
      <c r="U1168" s="3">
        <v>0</v>
      </c>
      <c r="V1168" s="3">
        <v>0</v>
      </c>
      <c r="W1168" s="3">
        <v>0</v>
      </c>
      <c r="X1168" s="67">
        <v>0</v>
      </c>
      <c r="Y1168" s="67">
        <v>0</v>
      </c>
      <c r="Z1168" s="179">
        <v>0</v>
      </c>
      <c r="AA1168" s="3">
        <v>0</v>
      </c>
      <c r="AB1168" s="3">
        <v>0</v>
      </c>
      <c r="AC1168" s="3">
        <v>1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/>
      <c r="AM1168" s="3">
        <v>0</v>
      </c>
      <c r="AN1168" s="3">
        <v>0</v>
      </c>
      <c r="AO1168" s="3">
        <v>0</v>
      </c>
      <c r="AP1168" s="3">
        <v>0</v>
      </c>
      <c r="AQ1168" s="3">
        <v>2</v>
      </c>
      <c r="AR1168" s="3">
        <v>0</v>
      </c>
      <c r="AS1168" s="3">
        <v>0</v>
      </c>
      <c r="AT1168" s="10">
        <v>0</v>
      </c>
      <c r="AV1168" s="67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17">
        <f t="shared" si="29"/>
        <v>10</v>
      </c>
      <c r="BD1168" s="3">
        <v>0</v>
      </c>
    </row>
    <row r="1169" spans="1:56" x14ac:dyDescent="0.25">
      <c r="A1169">
        <v>2010</v>
      </c>
      <c r="B1169" t="s">
        <v>95</v>
      </c>
      <c r="C1169">
        <v>1</v>
      </c>
      <c r="D1169" s="85">
        <v>8</v>
      </c>
      <c r="F1169" t="s">
        <v>91</v>
      </c>
      <c r="G1169" s="3">
        <f t="shared" si="32"/>
        <v>9.7536000000000005</v>
      </c>
      <c r="H1169" s="3">
        <v>0</v>
      </c>
      <c r="I1169" s="3">
        <v>0</v>
      </c>
      <c r="J1169" s="3">
        <v>0</v>
      </c>
      <c r="K1169" s="67">
        <v>0</v>
      </c>
      <c r="L1169" s="67">
        <v>1</v>
      </c>
      <c r="M1169" s="3">
        <v>0</v>
      </c>
      <c r="N1169" s="3">
        <v>0</v>
      </c>
      <c r="O1169" s="3">
        <v>0</v>
      </c>
      <c r="P1169" s="3">
        <v>0</v>
      </c>
      <c r="Q1169" s="67">
        <v>2</v>
      </c>
      <c r="R1169" s="3">
        <v>0</v>
      </c>
      <c r="S1169" s="67">
        <v>0</v>
      </c>
      <c r="T1169" s="3">
        <v>0</v>
      </c>
      <c r="U1169" s="3">
        <v>0</v>
      </c>
      <c r="V1169" s="3">
        <v>0</v>
      </c>
      <c r="W1169" s="3">
        <v>0</v>
      </c>
      <c r="X1169" s="67">
        <v>0</v>
      </c>
      <c r="Y1169" s="67">
        <v>0</v>
      </c>
      <c r="Z1169" s="179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/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10">
        <v>0</v>
      </c>
      <c r="AV1169" s="67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17">
        <f t="shared" si="29"/>
        <v>3</v>
      </c>
      <c r="BD1169" s="3">
        <v>0</v>
      </c>
    </row>
    <row r="1170" spans="1:56" s="120" customFormat="1" x14ac:dyDescent="0.25">
      <c r="A1170" s="120">
        <v>2010</v>
      </c>
      <c r="B1170" s="120" t="s">
        <v>67</v>
      </c>
      <c r="C1170" s="120">
        <v>1</v>
      </c>
      <c r="D1170" s="152">
        <v>1</v>
      </c>
      <c r="F1170" s="120" t="s">
        <v>89</v>
      </c>
      <c r="G1170" s="132">
        <f t="shared" ref="G1170:G1177" si="33">40*0.3048</f>
        <v>12.192</v>
      </c>
      <c r="H1170" s="132">
        <v>0</v>
      </c>
      <c r="I1170" s="132">
        <v>0</v>
      </c>
      <c r="J1170" s="132">
        <v>0</v>
      </c>
      <c r="K1170" s="132">
        <v>0</v>
      </c>
      <c r="L1170" s="132">
        <v>0</v>
      </c>
      <c r="M1170" s="132">
        <v>0</v>
      </c>
      <c r="N1170" s="132">
        <v>0</v>
      </c>
      <c r="O1170" s="132">
        <v>0</v>
      </c>
      <c r="P1170" s="132">
        <v>0</v>
      </c>
      <c r="Q1170" s="132">
        <v>2</v>
      </c>
      <c r="R1170" s="132">
        <v>0</v>
      </c>
      <c r="S1170" s="132">
        <v>5</v>
      </c>
      <c r="T1170" s="132">
        <v>0</v>
      </c>
      <c r="U1170" s="132">
        <v>0</v>
      </c>
      <c r="V1170" s="132">
        <v>0</v>
      </c>
      <c r="W1170" s="132">
        <v>0</v>
      </c>
      <c r="X1170" s="132">
        <v>0</v>
      </c>
      <c r="Y1170" s="132">
        <v>0</v>
      </c>
      <c r="Z1170" s="135">
        <v>0</v>
      </c>
      <c r="AA1170" s="132">
        <v>0</v>
      </c>
      <c r="AB1170" s="132">
        <v>0</v>
      </c>
      <c r="AC1170" s="132">
        <v>0</v>
      </c>
      <c r="AD1170" s="132">
        <v>0</v>
      </c>
      <c r="AE1170" s="132">
        <v>0</v>
      </c>
      <c r="AF1170" s="132">
        <v>0</v>
      </c>
      <c r="AG1170" s="132">
        <v>0</v>
      </c>
      <c r="AH1170" s="132">
        <v>0</v>
      </c>
      <c r="AI1170" s="132">
        <v>0</v>
      </c>
      <c r="AJ1170" s="132">
        <v>0</v>
      </c>
      <c r="AK1170" s="132">
        <v>0</v>
      </c>
      <c r="AL1170" s="132"/>
      <c r="AM1170" s="132">
        <v>0</v>
      </c>
      <c r="AN1170" s="132">
        <v>0</v>
      </c>
      <c r="AO1170" s="132">
        <v>0</v>
      </c>
      <c r="AP1170" s="132">
        <v>0</v>
      </c>
      <c r="AQ1170" s="132">
        <v>0</v>
      </c>
      <c r="AR1170" s="132">
        <v>0</v>
      </c>
      <c r="AS1170" s="132">
        <v>0</v>
      </c>
      <c r="AT1170" s="10">
        <v>0</v>
      </c>
      <c r="AV1170" s="132">
        <v>0</v>
      </c>
      <c r="AW1170" s="132">
        <v>0</v>
      </c>
      <c r="AX1170" s="132">
        <v>0</v>
      </c>
      <c r="AY1170" s="132">
        <v>0</v>
      </c>
      <c r="AZ1170" s="132">
        <v>0</v>
      </c>
      <c r="BA1170" s="132">
        <v>0</v>
      </c>
      <c r="BB1170" s="146">
        <f t="shared" si="29"/>
        <v>7</v>
      </c>
      <c r="BD1170" s="132">
        <v>0</v>
      </c>
    </row>
    <row r="1171" spans="1:56" x14ac:dyDescent="0.25">
      <c r="A1171">
        <v>2010</v>
      </c>
      <c r="B1171" t="s">
        <v>67</v>
      </c>
      <c r="C1171">
        <v>1</v>
      </c>
      <c r="D1171" s="85">
        <v>2</v>
      </c>
      <c r="F1171" t="s">
        <v>89</v>
      </c>
      <c r="G1171" s="3">
        <f t="shared" si="33"/>
        <v>12.192</v>
      </c>
      <c r="H1171" s="3">
        <v>0</v>
      </c>
      <c r="I1171" s="3">
        <v>0</v>
      </c>
      <c r="J1171" s="3">
        <v>0</v>
      </c>
      <c r="K1171" s="67">
        <v>0</v>
      </c>
      <c r="L1171" s="67">
        <v>1</v>
      </c>
      <c r="M1171" s="3">
        <v>0</v>
      </c>
      <c r="N1171" s="3">
        <v>0</v>
      </c>
      <c r="O1171" s="3">
        <v>1</v>
      </c>
      <c r="P1171" s="3">
        <v>0</v>
      </c>
      <c r="Q1171" s="67">
        <v>0</v>
      </c>
      <c r="R1171" s="3">
        <v>0</v>
      </c>
      <c r="S1171" s="67">
        <v>3</v>
      </c>
      <c r="T1171" s="3">
        <v>0</v>
      </c>
      <c r="U1171" s="3">
        <v>0</v>
      </c>
      <c r="V1171" s="3">
        <v>0</v>
      </c>
      <c r="W1171" s="3">
        <v>4</v>
      </c>
      <c r="X1171" s="67">
        <v>1</v>
      </c>
      <c r="Y1171" s="67">
        <v>2</v>
      </c>
      <c r="Z1171" s="179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/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10">
        <v>0</v>
      </c>
      <c r="AV1171" s="67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17">
        <f t="shared" si="29"/>
        <v>12</v>
      </c>
      <c r="BD1171" s="3">
        <v>0</v>
      </c>
    </row>
    <row r="1172" spans="1:56" x14ac:dyDescent="0.25">
      <c r="A1172">
        <v>2010</v>
      </c>
      <c r="B1172" t="s">
        <v>67</v>
      </c>
      <c r="C1172">
        <v>1</v>
      </c>
      <c r="D1172" s="85">
        <v>3</v>
      </c>
      <c r="F1172" t="s">
        <v>89</v>
      </c>
      <c r="G1172" s="3">
        <f t="shared" si="33"/>
        <v>12.192</v>
      </c>
      <c r="H1172" s="3">
        <v>0</v>
      </c>
      <c r="I1172" s="3">
        <v>0</v>
      </c>
      <c r="J1172" s="3">
        <v>0</v>
      </c>
      <c r="K1172" s="67">
        <v>0</v>
      </c>
      <c r="L1172" s="67">
        <v>0</v>
      </c>
      <c r="M1172" s="3">
        <v>0</v>
      </c>
      <c r="N1172" s="3">
        <v>0</v>
      </c>
      <c r="O1172" s="3">
        <v>0</v>
      </c>
      <c r="P1172" s="3">
        <v>0</v>
      </c>
      <c r="Q1172" s="67">
        <v>0</v>
      </c>
      <c r="R1172" s="3">
        <v>0</v>
      </c>
      <c r="S1172" s="67">
        <v>5</v>
      </c>
      <c r="T1172" s="3">
        <v>0</v>
      </c>
      <c r="U1172" s="3">
        <v>0</v>
      </c>
      <c r="V1172" s="3">
        <v>0</v>
      </c>
      <c r="W1172" s="3">
        <v>0</v>
      </c>
      <c r="X1172" s="67">
        <v>2</v>
      </c>
      <c r="Y1172" s="67">
        <v>0</v>
      </c>
      <c r="Z1172" s="179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0</v>
      </c>
      <c r="AI1172" s="3">
        <v>2</v>
      </c>
      <c r="AJ1172" s="3">
        <v>0</v>
      </c>
      <c r="AK1172" s="3">
        <v>0</v>
      </c>
      <c r="AL1172" s="3"/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10">
        <v>0</v>
      </c>
      <c r="AV1172" s="67">
        <v>1</v>
      </c>
      <c r="AW1172" s="3">
        <v>0</v>
      </c>
      <c r="AX1172" s="3">
        <v>0</v>
      </c>
      <c r="AY1172" s="3">
        <v>0</v>
      </c>
      <c r="AZ1172" s="3">
        <v>1</v>
      </c>
      <c r="BA1172" s="3">
        <v>0</v>
      </c>
      <c r="BB1172" s="17">
        <f t="shared" si="29"/>
        <v>13</v>
      </c>
      <c r="BD1172" s="3">
        <v>0</v>
      </c>
    </row>
    <row r="1173" spans="1:56" x14ac:dyDescent="0.25">
      <c r="A1173">
        <v>2010</v>
      </c>
      <c r="B1173" t="s">
        <v>67</v>
      </c>
      <c r="C1173">
        <v>1</v>
      </c>
      <c r="D1173" s="85">
        <v>4</v>
      </c>
      <c r="F1173" t="s">
        <v>89</v>
      </c>
      <c r="G1173" s="3">
        <f t="shared" si="33"/>
        <v>12.192</v>
      </c>
      <c r="H1173" s="3">
        <v>0</v>
      </c>
      <c r="I1173" s="3">
        <v>0</v>
      </c>
      <c r="J1173" s="3">
        <v>0</v>
      </c>
      <c r="K1173" s="67">
        <v>0</v>
      </c>
      <c r="L1173" s="67">
        <v>0</v>
      </c>
      <c r="M1173" s="3">
        <v>0</v>
      </c>
      <c r="N1173" s="3">
        <v>0</v>
      </c>
      <c r="O1173" s="3">
        <v>0</v>
      </c>
      <c r="P1173" s="3">
        <v>0</v>
      </c>
      <c r="Q1173" s="67">
        <v>2</v>
      </c>
      <c r="R1173" s="3">
        <v>1</v>
      </c>
      <c r="S1173" s="67">
        <v>3</v>
      </c>
      <c r="T1173" s="3">
        <v>0</v>
      </c>
      <c r="U1173" s="3">
        <v>0</v>
      </c>
      <c r="V1173" s="3">
        <v>0</v>
      </c>
      <c r="W1173" s="3">
        <v>1</v>
      </c>
      <c r="X1173" s="67">
        <v>2</v>
      </c>
      <c r="Y1173" s="67">
        <v>2</v>
      </c>
      <c r="Z1173" s="179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1</v>
      </c>
      <c r="AL1173" s="3"/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10">
        <v>0</v>
      </c>
      <c r="AV1173" s="67">
        <v>2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17">
        <f t="shared" si="29"/>
        <v>14</v>
      </c>
      <c r="BD1173" s="3">
        <v>0</v>
      </c>
    </row>
    <row r="1174" spans="1:56" x14ac:dyDescent="0.25">
      <c r="A1174">
        <v>2010</v>
      </c>
      <c r="B1174" t="s">
        <v>67</v>
      </c>
      <c r="C1174">
        <v>1</v>
      </c>
      <c r="D1174" s="85">
        <v>5</v>
      </c>
      <c r="F1174" t="s">
        <v>89</v>
      </c>
      <c r="G1174" s="3">
        <f t="shared" si="33"/>
        <v>12.192</v>
      </c>
      <c r="H1174" s="3">
        <v>0</v>
      </c>
      <c r="I1174" s="3">
        <v>0</v>
      </c>
      <c r="J1174" s="3">
        <v>0</v>
      </c>
      <c r="K1174" s="67">
        <v>0</v>
      </c>
      <c r="L1174" s="67">
        <v>0</v>
      </c>
      <c r="M1174" s="3">
        <v>0</v>
      </c>
      <c r="N1174" s="3">
        <v>1</v>
      </c>
      <c r="O1174" s="3">
        <v>0</v>
      </c>
      <c r="P1174" s="3">
        <v>0</v>
      </c>
      <c r="Q1174" s="67">
        <v>5</v>
      </c>
      <c r="R1174" s="3">
        <v>0</v>
      </c>
      <c r="S1174" s="67">
        <v>5</v>
      </c>
      <c r="T1174" s="3">
        <v>0</v>
      </c>
      <c r="U1174" s="3">
        <v>0</v>
      </c>
      <c r="V1174" s="3">
        <v>0</v>
      </c>
      <c r="W1174" s="3">
        <v>0</v>
      </c>
      <c r="X1174" s="67">
        <v>1</v>
      </c>
      <c r="Y1174" s="67">
        <v>0</v>
      </c>
      <c r="Z1174" s="179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/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10">
        <v>0</v>
      </c>
      <c r="AV1174" s="67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17">
        <f t="shared" si="29"/>
        <v>12</v>
      </c>
      <c r="BD1174" s="3">
        <v>0</v>
      </c>
    </row>
    <row r="1175" spans="1:56" x14ac:dyDescent="0.25">
      <c r="A1175">
        <v>2010</v>
      </c>
      <c r="B1175" t="s">
        <v>67</v>
      </c>
      <c r="C1175">
        <v>1</v>
      </c>
      <c r="D1175" s="85">
        <v>6</v>
      </c>
      <c r="F1175" t="s">
        <v>89</v>
      </c>
      <c r="G1175" s="3">
        <f t="shared" si="33"/>
        <v>12.192</v>
      </c>
      <c r="H1175" s="3">
        <v>0</v>
      </c>
      <c r="I1175" s="3">
        <v>0</v>
      </c>
      <c r="J1175" s="3">
        <v>0</v>
      </c>
      <c r="K1175" s="67">
        <v>0</v>
      </c>
      <c r="L1175" s="67">
        <v>0</v>
      </c>
      <c r="M1175" s="3">
        <v>0</v>
      </c>
      <c r="N1175" s="3">
        <v>0</v>
      </c>
      <c r="O1175" s="3">
        <v>1</v>
      </c>
      <c r="P1175" s="3">
        <v>0</v>
      </c>
      <c r="Q1175" s="67">
        <v>7</v>
      </c>
      <c r="R1175" s="3">
        <v>0</v>
      </c>
      <c r="S1175" s="67">
        <v>7</v>
      </c>
      <c r="T1175" s="3">
        <v>0</v>
      </c>
      <c r="U1175" s="3">
        <v>0</v>
      </c>
      <c r="V1175" s="3">
        <v>0</v>
      </c>
      <c r="W1175" s="3">
        <v>0</v>
      </c>
      <c r="X1175" s="67">
        <v>3</v>
      </c>
      <c r="Y1175" s="67">
        <v>2</v>
      </c>
      <c r="Z1175" s="179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/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10">
        <v>0</v>
      </c>
      <c r="AV1175" s="67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17">
        <f t="shared" si="29"/>
        <v>20</v>
      </c>
      <c r="BD1175" s="3">
        <v>0</v>
      </c>
    </row>
    <row r="1176" spans="1:56" x14ac:dyDescent="0.25">
      <c r="A1176">
        <v>2010</v>
      </c>
      <c r="B1176" t="s">
        <v>67</v>
      </c>
      <c r="C1176">
        <v>1</v>
      </c>
      <c r="D1176" s="85">
        <v>7</v>
      </c>
      <c r="F1176" t="s">
        <v>89</v>
      </c>
      <c r="G1176" s="3">
        <f t="shared" si="33"/>
        <v>12.192</v>
      </c>
      <c r="H1176" s="3">
        <v>0</v>
      </c>
      <c r="I1176" s="3">
        <v>0</v>
      </c>
      <c r="J1176" s="3">
        <v>0</v>
      </c>
      <c r="K1176" s="67">
        <v>0</v>
      </c>
      <c r="L1176" s="67">
        <v>0</v>
      </c>
      <c r="M1176" s="3">
        <v>0</v>
      </c>
      <c r="N1176" s="3">
        <v>0</v>
      </c>
      <c r="O1176" s="3">
        <v>0</v>
      </c>
      <c r="P1176" s="3">
        <v>0</v>
      </c>
      <c r="Q1176" s="67">
        <v>1</v>
      </c>
      <c r="R1176" s="3">
        <v>0</v>
      </c>
      <c r="S1176" s="67">
        <v>1</v>
      </c>
      <c r="T1176" s="3">
        <v>0</v>
      </c>
      <c r="U1176" s="3">
        <v>0</v>
      </c>
      <c r="V1176" s="3">
        <v>0</v>
      </c>
      <c r="W1176" s="3">
        <v>0</v>
      </c>
      <c r="X1176" s="67">
        <v>1</v>
      </c>
      <c r="Y1176" s="67">
        <v>1</v>
      </c>
      <c r="Z1176" s="179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1</v>
      </c>
      <c r="AH1176" s="3">
        <v>0</v>
      </c>
      <c r="AI1176" s="3">
        <v>0</v>
      </c>
      <c r="AJ1176" s="3">
        <v>0</v>
      </c>
      <c r="AK1176" s="3">
        <v>0</v>
      </c>
      <c r="AL1176" s="3"/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10">
        <v>0</v>
      </c>
      <c r="AV1176" s="67">
        <v>0</v>
      </c>
      <c r="AW1176" s="3">
        <v>0</v>
      </c>
      <c r="AX1176" s="3">
        <v>0</v>
      </c>
      <c r="AY1176" s="3">
        <v>0</v>
      </c>
      <c r="AZ1176" s="3">
        <v>2</v>
      </c>
      <c r="BA1176" s="3">
        <v>0</v>
      </c>
      <c r="BB1176" s="17">
        <f t="shared" si="29"/>
        <v>7</v>
      </c>
      <c r="BD1176" s="3">
        <v>0</v>
      </c>
    </row>
    <row r="1177" spans="1:56" x14ac:dyDescent="0.25">
      <c r="A1177">
        <v>2010</v>
      </c>
      <c r="B1177" t="s">
        <v>67</v>
      </c>
      <c r="C1177">
        <v>1</v>
      </c>
      <c r="D1177" s="85">
        <v>8</v>
      </c>
      <c r="F1177" t="s">
        <v>89</v>
      </c>
      <c r="G1177" s="3">
        <f t="shared" si="33"/>
        <v>12.192</v>
      </c>
      <c r="H1177" s="3">
        <v>0</v>
      </c>
      <c r="I1177" s="3">
        <v>0</v>
      </c>
      <c r="J1177" s="3">
        <v>0</v>
      </c>
      <c r="K1177" s="67">
        <v>0</v>
      </c>
      <c r="L1177" s="67">
        <v>0</v>
      </c>
      <c r="M1177" s="3">
        <v>0</v>
      </c>
      <c r="N1177" s="3">
        <v>0</v>
      </c>
      <c r="O1177" s="3">
        <v>1</v>
      </c>
      <c r="P1177" s="3">
        <v>0</v>
      </c>
      <c r="Q1177" s="67">
        <v>2</v>
      </c>
      <c r="R1177" s="3">
        <v>0</v>
      </c>
      <c r="S1177" s="67">
        <v>8</v>
      </c>
      <c r="T1177" s="3">
        <v>0</v>
      </c>
      <c r="U1177" s="3">
        <v>0</v>
      </c>
      <c r="V1177" s="3">
        <v>0</v>
      </c>
      <c r="W1177" s="3">
        <v>0</v>
      </c>
      <c r="X1177" s="67">
        <v>2</v>
      </c>
      <c r="Y1177" s="67">
        <v>0</v>
      </c>
      <c r="Z1177" s="179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1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/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10">
        <v>0</v>
      </c>
      <c r="AV1177" s="67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17">
        <f t="shared" si="29"/>
        <v>14</v>
      </c>
      <c r="BD1177" s="3">
        <v>0</v>
      </c>
    </row>
    <row r="1178" spans="1:56" s="120" customFormat="1" x14ac:dyDescent="0.25">
      <c r="A1178" s="120">
        <v>2010</v>
      </c>
      <c r="B1178" s="120" t="s">
        <v>96</v>
      </c>
      <c r="C1178" s="120">
        <v>1</v>
      </c>
      <c r="D1178" s="152">
        <v>1</v>
      </c>
      <c r="F1178" s="120" t="s">
        <v>89</v>
      </c>
      <c r="G1178" s="132">
        <f t="shared" ref="G1178:G1185" si="34">50*0.3048</f>
        <v>15.24</v>
      </c>
      <c r="H1178" s="132">
        <v>0</v>
      </c>
      <c r="I1178" s="132">
        <v>0</v>
      </c>
      <c r="J1178" s="132">
        <v>0</v>
      </c>
      <c r="K1178" s="132">
        <v>0</v>
      </c>
      <c r="L1178" s="132">
        <v>0</v>
      </c>
      <c r="M1178" s="132">
        <v>0</v>
      </c>
      <c r="N1178" s="132">
        <v>0</v>
      </c>
      <c r="O1178" s="132">
        <v>0</v>
      </c>
      <c r="P1178" s="132">
        <v>0</v>
      </c>
      <c r="Q1178" s="132">
        <v>0</v>
      </c>
      <c r="R1178" s="132">
        <v>0</v>
      </c>
      <c r="S1178" s="132">
        <v>2</v>
      </c>
      <c r="T1178" s="132">
        <v>0</v>
      </c>
      <c r="U1178" s="132">
        <v>0</v>
      </c>
      <c r="V1178" s="132">
        <v>0</v>
      </c>
      <c r="W1178" s="132">
        <v>1</v>
      </c>
      <c r="X1178" s="132">
        <v>2</v>
      </c>
      <c r="Y1178" s="132">
        <v>0</v>
      </c>
      <c r="Z1178" s="135">
        <v>0</v>
      </c>
      <c r="AA1178" s="132">
        <v>0</v>
      </c>
      <c r="AB1178" s="132">
        <v>0</v>
      </c>
      <c r="AC1178" s="132">
        <v>0</v>
      </c>
      <c r="AD1178" s="132">
        <v>0</v>
      </c>
      <c r="AE1178" s="132">
        <v>0</v>
      </c>
      <c r="AF1178" s="132">
        <v>0</v>
      </c>
      <c r="AG1178" s="132">
        <v>1</v>
      </c>
      <c r="AH1178" s="132">
        <v>0</v>
      </c>
      <c r="AI1178" s="132">
        <v>0</v>
      </c>
      <c r="AJ1178" s="132">
        <v>0</v>
      </c>
      <c r="AK1178" s="132">
        <v>0</v>
      </c>
      <c r="AL1178" s="132"/>
      <c r="AM1178" s="132">
        <v>0</v>
      </c>
      <c r="AN1178" s="132">
        <v>0</v>
      </c>
      <c r="AO1178" s="132">
        <v>1</v>
      </c>
      <c r="AP1178" s="132">
        <v>0</v>
      </c>
      <c r="AQ1178" s="132">
        <v>0</v>
      </c>
      <c r="AR1178" s="132">
        <v>0</v>
      </c>
      <c r="AS1178" s="132">
        <v>0</v>
      </c>
      <c r="AT1178" s="10">
        <v>0</v>
      </c>
      <c r="AV1178" s="132">
        <v>0</v>
      </c>
      <c r="AW1178" s="132">
        <v>0</v>
      </c>
      <c r="AX1178" s="132">
        <v>0</v>
      </c>
      <c r="AY1178" s="132">
        <v>0</v>
      </c>
      <c r="AZ1178" s="132">
        <v>0</v>
      </c>
      <c r="BA1178" s="132">
        <v>0</v>
      </c>
      <c r="BB1178" s="146">
        <f t="shared" si="29"/>
        <v>7</v>
      </c>
      <c r="BD1178" s="132">
        <v>0</v>
      </c>
    </row>
    <row r="1179" spans="1:56" x14ac:dyDescent="0.25">
      <c r="A1179">
        <v>2010</v>
      </c>
      <c r="B1179" t="s">
        <v>96</v>
      </c>
      <c r="C1179">
        <v>1</v>
      </c>
      <c r="D1179" s="85">
        <v>2</v>
      </c>
      <c r="F1179" t="s">
        <v>89</v>
      </c>
      <c r="G1179" s="3">
        <f t="shared" si="34"/>
        <v>15.24</v>
      </c>
      <c r="H1179" s="3">
        <v>0</v>
      </c>
      <c r="I1179" s="3">
        <v>0</v>
      </c>
      <c r="J1179" s="3">
        <v>0</v>
      </c>
      <c r="K1179" s="67">
        <v>0</v>
      </c>
      <c r="L1179" s="67">
        <v>0</v>
      </c>
      <c r="M1179" s="3">
        <v>0</v>
      </c>
      <c r="N1179" s="3">
        <v>2</v>
      </c>
      <c r="O1179" s="3">
        <v>0</v>
      </c>
      <c r="P1179" s="3">
        <v>0</v>
      </c>
      <c r="Q1179" s="67">
        <v>0</v>
      </c>
      <c r="R1179" s="3">
        <v>0</v>
      </c>
      <c r="S1179" s="67">
        <v>0</v>
      </c>
      <c r="T1179" s="3">
        <v>0</v>
      </c>
      <c r="U1179" s="3">
        <v>0</v>
      </c>
      <c r="V1179" s="3">
        <v>0</v>
      </c>
      <c r="W1179" s="3">
        <v>0</v>
      </c>
      <c r="X1179" s="67">
        <v>0</v>
      </c>
      <c r="Y1179" s="67">
        <v>0</v>
      </c>
      <c r="Z1179" s="179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/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10">
        <v>0</v>
      </c>
      <c r="AV1179" s="67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17">
        <f t="shared" si="29"/>
        <v>2</v>
      </c>
      <c r="BD1179" s="3">
        <v>0</v>
      </c>
    </row>
    <row r="1180" spans="1:56" x14ac:dyDescent="0.25">
      <c r="A1180">
        <v>2010</v>
      </c>
      <c r="B1180" t="s">
        <v>96</v>
      </c>
      <c r="C1180">
        <v>1</v>
      </c>
      <c r="D1180" s="85">
        <v>3</v>
      </c>
      <c r="F1180" t="s">
        <v>89</v>
      </c>
      <c r="G1180" s="3">
        <f t="shared" si="34"/>
        <v>15.24</v>
      </c>
      <c r="H1180" s="3">
        <v>0</v>
      </c>
      <c r="I1180" s="3">
        <v>0</v>
      </c>
      <c r="J1180" s="3">
        <v>0</v>
      </c>
      <c r="K1180" s="67">
        <v>0</v>
      </c>
      <c r="L1180" s="67">
        <v>0</v>
      </c>
      <c r="M1180" s="3">
        <v>0</v>
      </c>
      <c r="N1180" s="3">
        <v>2</v>
      </c>
      <c r="O1180" s="3">
        <v>0</v>
      </c>
      <c r="P1180" s="3">
        <v>0</v>
      </c>
      <c r="Q1180" s="67">
        <v>0</v>
      </c>
      <c r="R1180" s="3">
        <v>0</v>
      </c>
      <c r="S1180" s="67">
        <v>2</v>
      </c>
      <c r="T1180" s="3">
        <v>0</v>
      </c>
      <c r="U1180" s="3">
        <v>0</v>
      </c>
      <c r="V1180" s="3">
        <v>0</v>
      </c>
      <c r="W1180" s="3">
        <v>0</v>
      </c>
      <c r="X1180" s="67">
        <v>0</v>
      </c>
      <c r="Y1180" s="67">
        <v>0</v>
      </c>
      <c r="Z1180" s="179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1</v>
      </c>
      <c r="AH1180" s="3">
        <v>0</v>
      </c>
      <c r="AI1180" s="3">
        <v>0</v>
      </c>
      <c r="AJ1180" s="3">
        <v>0</v>
      </c>
      <c r="AK1180" s="3">
        <v>0</v>
      </c>
      <c r="AL1180" s="3"/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10">
        <v>0</v>
      </c>
      <c r="AV1180" s="67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17">
        <f t="shared" si="29"/>
        <v>5</v>
      </c>
      <c r="BD1180" s="3">
        <v>0</v>
      </c>
    </row>
    <row r="1181" spans="1:56" x14ac:dyDescent="0.25">
      <c r="A1181">
        <v>2010</v>
      </c>
      <c r="B1181" t="s">
        <v>96</v>
      </c>
      <c r="C1181">
        <v>1</v>
      </c>
      <c r="D1181" s="85">
        <v>4</v>
      </c>
      <c r="F1181" t="s">
        <v>89</v>
      </c>
      <c r="G1181" s="3">
        <f t="shared" si="34"/>
        <v>15.24</v>
      </c>
      <c r="H1181" s="3">
        <v>0</v>
      </c>
      <c r="I1181" s="3">
        <v>0</v>
      </c>
      <c r="J1181" s="3">
        <v>0</v>
      </c>
      <c r="K1181" s="67">
        <v>0</v>
      </c>
      <c r="L1181" s="67">
        <v>0</v>
      </c>
      <c r="M1181" s="3">
        <v>0</v>
      </c>
      <c r="N1181" s="3">
        <v>1</v>
      </c>
      <c r="O1181" s="3">
        <v>0</v>
      </c>
      <c r="P1181" s="3">
        <v>0</v>
      </c>
      <c r="Q1181" s="67">
        <v>0</v>
      </c>
      <c r="R1181" s="3">
        <v>0</v>
      </c>
      <c r="S1181" s="67">
        <v>1</v>
      </c>
      <c r="T1181" s="3">
        <v>0</v>
      </c>
      <c r="U1181" s="3">
        <v>0</v>
      </c>
      <c r="V1181" s="3">
        <v>0</v>
      </c>
      <c r="W1181" s="3">
        <v>1</v>
      </c>
      <c r="X1181" s="67">
        <v>0</v>
      </c>
      <c r="Y1181" s="67">
        <v>0</v>
      </c>
      <c r="Z1181" s="179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1</v>
      </c>
      <c r="AH1181" s="3">
        <v>0</v>
      </c>
      <c r="AI1181" s="3">
        <v>0</v>
      </c>
      <c r="AJ1181" s="3">
        <v>1</v>
      </c>
      <c r="AK1181" s="3">
        <v>0</v>
      </c>
      <c r="AL1181" s="3"/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10">
        <v>0</v>
      </c>
      <c r="AV1181" s="67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17">
        <f t="shared" si="29"/>
        <v>5</v>
      </c>
      <c r="BD1181" s="3">
        <v>0</v>
      </c>
    </row>
    <row r="1182" spans="1:56" x14ac:dyDescent="0.25">
      <c r="A1182">
        <v>2010</v>
      </c>
      <c r="B1182" t="s">
        <v>96</v>
      </c>
      <c r="C1182">
        <v>1</v>
      </c>
      <c r="D1182" s="85">
        <v>5</v>
      </c>
      <c r="F1182" t="s">
        <v>89</v>
      </c>
      <c r="G1182" s="3">
        <f t="shared" si="34"/>
        <v>15.24</v>
      </c>
      <c r="H1182" s="3">
        <v>0</v>
      </c>
      <c r="I1182" s="3">
        <v>0</v>
      </c>
      <c r="J1182" s="3">
        <v>1</v>
      </c>
      <c r="K1182" s="67">
        <v>0</v>
      </c>
      <c r="L1182" s="67">
        <v>0</v>
      </c>
      <c r="M1182" s="3">
        <v>0</v>
      </c>
      <c r="N1182" s="3">
        <v>0</v>
      </c>
      <c r="O1182" s="3">
        <v>0</v>
      </c>
      <c r="P1182" s="3">
        <v>0</v>
      </c>
      <c r="Q1182" s="67">
        <v>1</v>
      </c>
      <c r="R1182" s="3">
        <v>0</v>
      </c>
      <c r="S1182" s="67">
        <v>1</v>
      </c>
      <c r="T1182" s="3">
        <v>0</v>
      </c>
      <c r="U1182" s="3">
        <v>0</v>
      </c>
      <c r="V1182" s="3">
        <v>0</v>
      </c>
      <c r="W1182" s="3">
        <v>0</v>
      </c>
      <c r="X1182" s="67">
        <v>0</v>
      </c>
      <c r="Y1182" s="67">
        <v>0</v>
      </c>
      <c r="Z1182" s="179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/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10">
        <v>0</v>
      </c>
      <c r="AV1182" s="67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17">
        <f t="shared" si="29"/>
        <v>3</v>
      </c>
      <c r="BD1182" s="3">
        <v>0</v>
      </c>
    </row>
    <row r="1183" spans="1:56" x14ac:dyDescent="0.25">
      <c r="A1183">
        <v>2010</v>
      </c>
      <c r="B1183" t="s">
        <v>96</v>
      </c>
      <c r="C1183">
        <v>1</v>
      </c>
      <c r="D1183" s="85">
        <v>6</v>
      </c>
      <c r="F1183" t="s">
        <v>89</v>
      </c>
      <c r="G1183" s="3">
        <f t="shared" si="34"/>
        <v>15.24</v>
      </c>
      <c r="H1183" s="3">
        <v>0</v>
      </c>
      <c r="I1183" s="3">
        <v>0</v>
      </c>
      <c r="J1183" s="3">
        <v>0</v>
      </c>
      <c r="K1183" s="67">
        <v>0</v>
      </c>
      <c r="L1183" s="67">
        <v>0</v>
      </c>
      <c r="M1183" s="3">
        <v>0</v>
      </c>
      <c r="N1183" s="3">
        <v>0</v>
      </c>
      <c r="O1183" s="3">
        <v>0</v>
      </c>
      <c r="P1183" s="3">
        <v>0</v>
      </c>
      <c r="Q1183" s="67">
        <v>0</v>
      </c>
      <c r="R1183" s="3">
        <v>0</v>
      </c>
      <c r="S1183" s="67">
        <v>1</v>
      </c>
      <c r="T1183" s="3">
        <v>0</v>
      </c>
      <c r="U1183" s="3">
        <v>0</v>
      </c>
      <c r="V1183" s="3">
        <v>0</v>
      </c>
      <c r="W1183" s="3">
        <v>0</v>
      </c>
      <c r="X1183" s="67">
        <v>0</v>
      </c>
      <c r="Y1183" s="67">
        <v>0</v>
      </c>
      <c r="Z1183" s="179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/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10">
        <v>0</v>
      </c>
      <c r="AV1183" s="67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17">
        <f t="shared" si="29"/>
        <v>1</v>
      </c>
      <c r="BD1183" s="3">
        <v>0</v>
      </c>
    </row>
    <row r="1184" spans="1:56" x14ac:dyDescent="0.25">
      <c r="A1184">
        <v>2010</v>
      </c>
      <c r="B1184" t="s">
        <v>96</v>
      </c>
      <c r="C1184">
        <v>1</v>
      </c>
      <c r="D1184" s="85">
        <v>7</v>
      </c>
      <c r="F1184" t="s">
        <v>89</v>
      </c>
      <c r="G1184" s="3">
        <f t="shared" si="34"/>
        <v>15.24</v>
      </c>
      <c r="H1184" s="3">
        <v>0</v>
      </c>
      <c r="I1184" s="3">
        <v>0</v>
      </c>
      <c r="J1184" s="3">
        <v>0</v>
      </c>
      <c r="K1184" s="67">
        <v>0</v>
      </c>
      <c r="L1184" s="67">
        <v>0</v>
      </c>
      <c r="M1184" s="3">
        <v>0</v>
      </c>
      <c r="N1184" s="3">
        <v>0</v>
      </c>
      <c r="O1184" s="3">
        <v>0</v>
      </c>
      <c r="P1184" s="3">
        <v>0</v>
      </c>
      <c r="Q1184" s="67">
        <v>3</v>
      </c>
      <c r="R1184" s="3">
        <v>1</v>
      </c>
      <c r="S1184" s="67">
        <v>1</v>
      </c>
      <c r="T1184" s="3">
        <v>0</v>
      </c>
      <c r="U1184" s="3">
        <v>1</v>
      </c>
      <c r="V1184" s="3">
        <v>0</v>
      </c>
      <c r="W1184" s="3">
        <v>0</v>
      </c>
      <c r="X1184" s="67">
        <v>1</v>
      </c>
      <c r="Y1184" s="67">
        <v>0</v>
      </c>
      <c r="Z1184" s="179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/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10">
        <v>0</v>
      </c>
      <c r="AV1184" s="67">
        <v>3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17">
        <f t="shared" si="29"/>
        <v>10</v>
      </c>
      <c r="BD1184" s="3">
        <v>0</v>
      </c>
    </row>
    <row r="1185" spans="1:56" x14ac:dyDescent="0.25">
      <c r="A1185">
        <v>2010</v>
      </c>
      <c r="B1185" t="s">
        <v>96</v>
      </c>
      <c r="C1185">
        <v>1</v>
      </c>
      <c r="D1185" s="85">
        <v>8</v>
      </c>
      <c r="F1185" t="s">
        <v>89</v>
      </c>
      <c r="G1185" s="3">
        <f t="shared" si="34"/>
        <v>15.24</v>
      </c>
      <c r="H1185" s="3">
        <v>0</v>
      </c>
      <c r="I1185" s="3">
        <v>0</v>
      </c>
      <c r="J1185" s="3">
        <v>0</v>
      </c>
      <c r="K1185" s="67">
        <v>0</v>
      </c>
      <c r="L1185" s="67">
        <v>1</v>
      </c>
      <c r="M1185" s="3">
        <v>0</v>
      </c>
      <c r="N1185" s="3">
        <v>0</v>
      </c>
      <c r="O1185" s="3">
        <v>0</v>
      </c>
      <c r="P1185" s="3">
        <v>0</v>
      </c>
      <c r="Q1185" s="67">
        <v>2</v>
      </c>
      <c r="R1185" s="3">
        <v>0</v>
      </c>
      <c r="S1185" s="67">
        <v>3</v>
      </c>
      <c r="T1185" s="3">
        <v>0</v>
      </c>
      <c r="U1185" s="3">
        <v>0</v>
      </c>
      <c r="V1185" s="3">
        <v>0</v>
      </c>
      <c r="W1185" s="3">
        <v>0</v>
      </c>
      <c r="X1185" s="67">
        <v>0</v>
      </c>
      <c r="Y1185" s="67">
        <v>0</v>
      </c>
      <c r="Z1185" s="179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1</v>
      </c>
      <c r="AH1185" s="3">
        <v>0</v>
      </c>
      <c r="AI1185" s="3">
        <v>0</v>
      </c>
      <c r="AJ1185" s="3">
        <v>1</v>
      </c>
      <c r="AK1185" s="3">
        <v>0</v>
      </c>
      <c r="AL1185" s="3"/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10">
        <v>0</v>
      </c>
      <c r="AV1185" s="67">
        <v>7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17">
        <f t="shared" si="29"/>
        <v>15</v>
      </c>
      <c r="BD1185" s="3">
        <v>0</v>
      </c>
    </row>
    <row r="1186" spans="1:56" s="120" customFormat="1" x14ac:dyDescent="0.25">
      <c r="A1186" s="120">
        <v>2010</v>
      </c>
      <c r="B1186" s="120" t="s">
        <v>97</v>
      </c>
      <c r="C1186" s="120">
        <v>1</v>
      </c>
      <c r="D1186" s="152">
        <v>1</v>
      </c>
      <c r="F1186" s="120" t="s">
        <v>91</v>
      </c>
      <c r="G1186" s="132">
        <f t="shared" ref="G1186:G1193" si="35">40*0.3048</f>
        <v>12.192</v>
      </c>
      <c r="H1186" s="132">
        <v>0</v>
      </c>
      <c r="I1186" s="132">
        <v>0</v>
      </c>
      <c r="J1186" s="132">
        <v>0</v>
      </c>
      <c r="K1186" s="132">
        <v>0</v>
      </c>
      <c r="L1186" s="132">
        <v>0</v>
      </c>
      <c r="M1186" s="132">
        <v>0</v>
      </c>
      <c r="N1186" s="132">
        <v>2</v>
      </c>
      <c r="O1186" s="132">
        <v>0</v>
      </c>
      <c r="P1186" s="132">
        <v>0</v>
      </c>
      <c r="Q1186" s="132">
        <v>1</v>
      </c>
      <c r="R1186" s="132">
        <v>0</v>
      </c>
      <c r="S1186" s="132">
        <v>5</v>
      </c>
      <c r="T1186" s="132">
        <v>0</v>
      </c>
      <c r="U1186" s="132">
        <v>0</v>
      </c>
      <c r="V1186" s="132">
        <v>0</v>
      </c>
      <c r="W1186" s="132">
        <v>0</v>
      </c>
      <c r="X1186" s="132">
        <v>0</v>
      </c>
      <c r="Y1186" s="132">
        <v>0</v>
      </c>
      <c r="Z1186" s="135">
        <v>0</v>
      </c>
      <c r="AA1186" s="132">
        <v>0</v>
      </c>
      <c r="AB1186" s="132">
        <v>0</v>
      </c>
      <c r="AC1186" s="132">
        <v>0</v>
      </c>
      <c r="AD1186" s="132">
        <v>0</v>
      </c>
      <c r="AE1186" s="132">
        <v>0</v>
      </c>
      <c r="AF1186" s="132">
        <v>0</v>
      </c>
      <c r="AG1186" s="132">
        <v>0</v>
      </c>
      <c r="AH1186" s="132">
        <v>0</v>
      </c>
      <c r="AI1186" s="132">
        <v>0</v>
      </c>
      <c r="AJ1186" s="132">
        <v>0</v>
      </c>
      <c r="AK1186" s="132">
        <v>0</v>
      </c>
      <c r="AL1186" s="132"/>
      <c r="AM1186" s="132">
        <v>0</v>
      </c>
      <c r="AN1186" s="132">
        <v>0</v>
      </c>
      <c r="AO1186" s="132">
        <v>0</v>
      </c>
      <c r="AP1186" s="132">
        <v>0</v>
      </c>
      <c r="AQ1186" s="132">
        <v>0</v>
      </c>
      <c r="AR1186" s="132">
        <v>0</v>
      </c>
      <c r="AS1186" s="132">
        <v>0</v>
      </c>
      <c r="AT1186" s="10">
        <v>0</v>
      </c>
      <c r="AV1186" s="132">
        <v>0</v>
      </c>
      <c r="AW1186" s="132">
        <v>0</v>
      </c>
      <c r="AX1186" s="132">
        <v>0</v>
      </c>
      <c r="AY1186" s="132">
        <v>0</v>
      </c>
      <c r="AZ1186" s="132">
        <v>0</v>
      </c>
      <c r="BA1186" s="132">
        <v>0</v>
      </c>
      <c r="BB1186" s="146">
        <f t="shared" si="29"/>
        <v>8</v>
      </c>
      <c r="BD1186" s="132">
        <v>0</v>
      </c>
    </row>
    <row r="1187" spans="1:56" x14ac:dyDescent="0.25">
      <c r="A1187">
        <v>2010</v>
      </c>
      <c r="B1187" t="s">
        <v>97</v>
      </c>
      <c r="C1187">
        <v>1</v>
      </c>
      <c r="D1187" s="85">
        <v>2</v>
      </c>
      <c r="F1187" t="s">
        <v>91</v>
      </c>
      <c r="G1187" s="3">
        <f t="shared" si="35"/>
        <v>12.192</v>
      </c>
      <c r="H1187" s="3">
        <v>0</v>
      </c>
      <c r="I1187" s="3">
        <v>0</v>
      </c>
      <c r="J1187" s="3">
        <v>0</v>
      </c>
      <c r="K1187" s="67">
        <v>0</v>
      </c>
      <c r="L1187" s="67">
        <v>0</v>
      </c>
      <c r="M1187" s="3">
        <v>0</v>
      </c>
      <c r="N1187" s="3">
        <v>1</v>
      </c>
      <c r="O1187" s="3">
        <v>1</v>
      </c>
      <c r="P1187" s="3">
        <v>0</v>
      </c>
      <c r="Q1187" s="67">
        <v>1</v>
      </c>
      <c r="R1187" s="3">
        <v>0</v>
      </c>
      <c r="S1187" s="67">
        <v>2</v>
      </c>
      <c r="T1187" s="3">
        <v>0</v>
      </c>
      <c r="U1187" s="3">
        <v>0</v>
      </c>
      <c r="V1187" s="3">
        <v>0</v>
      </c>
      <c r="W1187" s="3">
        <v>0</v>
      </c>
      <c r="X1187" s="67">
        <v>0</v>
      </c>
      <c r="Y1187" s="67">
        <v>0</v>
      </c>
      <c r="Z1187" s="179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/>
      <c r="AM1187" s="3">
        <v>0</v>
      </c>
      <c r="AN1187" s="3">
        <v>1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10">
        <v>0</v>
      </c>
      <c r="AV1187" s="67">
        <v>0</v>
      </c>
      <c r="AW1187" s="3">
        <v>1</v>
      </c>
      <c r="AX1187" s="3">
        <v>0</v>
      </c>
      <c r="AY1187" s="3">
        <v>0</v>
      </c>
      <c r="AZ1187" s="3">
        <v>0</v>
      </c>
      <c r="BA1187" s="3">
        <v>0</v>
      </c>
      <c r="BB1187" s="17">
        <f t="shared" si="29"/>
        <v>7</v>
      </c>
      <c r="BD1187" s="3">
        <v>0</v>
      </c>
    </row>
    <row r="1188" spans="1:56" x14ac:dyDescent="0.25">
      <c r="A1188">
        <v>2010</v>
      </c>
      <c r="B1188" t="s">
        <v>97</v>
      </c>
      <c r="C1188">
        <v>1</v>
      </c>
      <c r="D1188" s="85">
        <v>3</v>
      </c>
      <c r="F1188" t="s">
        <v>91</v>
      </c>
      <c r="G1188" s="3">
        <f t="shared" si="35"/>
        <v>12.192</v>
      </c>
      <c r="H1188" s="3">
        <v>0</v>
      </c>
      <c r="I1188" s="3">
        <v>0</v>
      </c>
      <c r="J1188" s="3">
        <v>0</v>
      </c>
      <c r="K1188" s="67">
        <v>0</v>
      </c>
      <c r="L1188" s="67">
        <v>0</v>
      </c>
      <c r="M1188" s="3">
        <v>0</v>
      </c>
      <c r="N1188" s="3">
        <v>1</v>
      </c>
      <c r="O1188" s="3">
        <v>0</v>
      </c>
      <c r="P1188" s="3">
        <v>0</v>
      </c>
      <c r="Q1188" s="67">
        <v>0</v>
      </c>
      <c r="R1188" s="3">
        <v>0</v>
      </c>
      <c r="S1188" s="67">
        <v>2</v>
      </c>
      <c r="T1188" s="3">
        <v>0</v>
      </c>
      <c r="U1188" s="3">
        <v>0</v>
      </c>
      <c r="V1188" s="3">
        <v>0</v>
      </c>
      <c r="W1188" s="3">
        <v>0</v>
      </c>
      <c r="X1188" s="67">
        <v>1</v>
      </c>
      <c r="Y1188" s="67">
        <v>1</v>
      </c>
      <c r="Z1188" s="179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/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10">
        <v>0</v>
      </c>
      <c r="AV1188" s="67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17">
        <f t="shared" si="29"/>
        <v>5</v>
      </c>
      <c r="BD1188" s="3">
        <v>0</v>
      </c>
    </row>
    <row r="1189" spans="1:56" x14ac:dyDescent="0.25">
      <c r="A1189">
        <v>2010</v>
      </c>
      <c r="B1189" t="s">
        <v>97</v>
      </c>
      <c r="C1189">
        <v>1</v>
      </c>
      <c r="D1189" s="85">
        <v>4</v>
      </c>
      <c r="F1189" t="s">
        <v>91</v>
      </c>
      <c r="G1189" s="3">
        <f t="shared" si="35"/>
        <v>12.192</v>
      </c>
      <c r="H1189" s="3">
        <v>0</v>
      </c>
      <c r="I1189" s="3">
        <v>0</v>
      </c>
      <c r="J1189" s="3">
        <v>0</v>
      </c>
      <c r="K1189" s="67">
        <v>0</v>
      </c>
      <c r="L1189" s="67">
        <v>0</v>
      </c>
      <c r="M1189" s="3">
        <v>0</v>
      </c>
      <c r="N1189" s="3">
        <v>0</v>
      </c>
      <c r="O1189" s="3">
        <v>0</v>
      </c>
      <c r="P1189" s="3">
        <v>0</v>
      </c>
      <c r="Q1189" s="67">
        <v>1</v>
      </c>
      <c r="R1189" s="3">
        <v>0</v>
      </c>
      <c r="S1189" s="67">
        <v>3</v>
      </c>
      <c r="T1189" s="3">
        <v>0</v>
      </c>
      <c r="U1189" s="3">
        <v>0</v>
      </c>
      <c r="V1189" s="3">
        <v>0</v>
      </c>
      <c r="W1189" s="3">
        <v>0</v>
      </c>
      <c r="X1189" s="67">
        <v>4</v>
      </c>
      <c r="Y1189" s="67">
        <v>0</v>
      </c>
      <c r="Z1189" s="179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1</v>
      </c>
      <c r="AH1189" s="3">
        <v>0</v>
      </c>
      <c r="AI1189" s="3">
        <v>0</v>
      </c>
      <c r="AJ1189" s="3">
        <v>0</v>
      </c>
      <c r="AK1189" s="3">
        <v>0</v>
      </c>
      <c r="AL1189" s="3"/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10">
        <v>0</v>
      </c>
      <c r="AV1189" s="67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17">
        <f t="shared" si="29"/>
        <v>9</v>
      </c>
      <c r="BD1189" s="3">
        <v>0</v>
      </c>
    </row>
    <row r="1190" spans="1:56" x14ac:dyDescent="0.25">
      <c r="A1190">
        <v>2010</v>
      </c>
      <c r="B1190" t="s">
        <v>97</v>
      </c>
      <c r="C1190">
        <v>1</v>
      </c>
      <c r="D1190" s="85">
        <v>5</v>
      </c>
      <c r="F1190" t="s">
        <v>91</v>
      </c>
      <c r="G1190" s="3">
        <f t="shared" si="35"/>
        <v>12.192</v>
      </c>
      <c r="H1190" s="3">
        <v>0</v>
      </c>
      <c r="I1190" s="3">
        <v>0</v>
      </c>
      <c r="J1190" s="3">
        <v>0</v>
      </c>
      <c r="K1190" s="67">
        <v>0</v>
      </c>
      <c r="L1190" s="67">
        <v>0</v>
      </c>
      <c r="M1190" s="3">
        <v>0</v>
      </c>
      <c r="N1190" s="3">
        <v>0</v>
      </c>
      <c r="O1190" s="3">
        <v>0</v>
      </c>
      <c r="P1190" s="3">
        <v>0</v>
      </c>
      <c r="Q1190" s="67">
        <v>1</v>
      </c>
      <c r="R1190" s="3">
        <v>0</v>
      </c>
      <c r="S1190" s="67">
        <v>0</v>
      </c>
      <c r="T1190" s="3">
        <v>0</v>
      </c>
      <c r="U1190" s="3">
        <v>0</v>
      </c>
      <c r="V1190" s="3">
        <v>0</v>
      </c>
      <c r="W1190" s="3">
        <v>0</v>
      </c>
      <c r="X1190" s="67">
        <v>1</v>
      </c>
      <c r="Y1190" s="67">
        <v>0</v>
      </c>
      <c r="Z1190" s="179">
        <v>0</v>
      </c>
      <c r="AA1190" s="3">
        <v>1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1</v>
      </c>
      <c r="AH1190" s="3">
        <v>0</v>
      </c>
      <c r="AI1190" s="3">
        <v>0</v>
      </c>
      <c r="AJ1190" s="3">
        <v>0</v>
      </c>
      <c r="AK1190" s="3">
        <v>0</v>
      </c>
      <c r="AL1190" s="3"/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10">
        <v>0</v>
      </c>
      <c r="AV1190" s="67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17">
        <f t="shared" si="29"/>
        <v>4</v>
      </c>
      <c r="BD1190" s="3">
        <v>0</v>
      </c>
    </row>
    <row r="1191" spans="1:56" x14ac:dyDescent="0.25">
      <c r="A1191">
        <v>2010</v>
      </c>
      <c r="B1191" t="s">
        <v>97</v>
      </c>
      <c r="C1191">
        <v>1</v>
      </c>
      <c r="D1191" s="85">
        <v>6</v>
      </c>
      <c r="F1191" t="s">
        <v>91</v>
      </c>
      <c r="G1191" s="3">
        <f t="shared" si="35"/>
        <v>12.192</v>
      </c>
      <c r="H1191" s="3">
        <v>0</v>
      </c>
      <c r="I1191" s="3">
        <v>0</v>
      </c>
      <c r="J1191" s="3">
        <v>0</v>
      </c>
      <c r="K1191" s="67">
        <v>0</v>
      </c>
      <c r="L1191" s="67">
        <v>0</v>
      </c>
      <c r="M1191" s="3">
        <v>0</v>
      </c>
      <c r="N1191" s="3">
        <v>1</v>
      </c>
      <c r="O1191" s="3">
        <v>0</v>
      </c>
      <c r="P1191" s="3">
        <v>0</v>
      </c>
      <c r="Q1191" s="67">
        <v>0</v>
      </c>
      <c r="R1191" s="3">
        <v>0</v>
      </c>
      <c r="S1191" s="67">
        <v>2</v>
      </c>
      <c r="T1191" s="3">
        <v>0</v>
      </c>
      <c r="U1191" s="3">
        <v>0</v>
      </c>
      <c r="V1191" s="3">
        <v>0</v>
      </c>
      <c r="W1191" s="3">
        <v>0</v>
      </c>
      <c r="X1191" s="67">
        <v>0</v>
      </c>
      <c r="Y1191" s="67">
        <v>1</v>
      </c>
      <c r="Z1191" s="179">
        <v>0</v>
      </c>
      <c r="AA1191" s="3">
        <v>1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1</v>
      </c>
      <c r="AH1191" s="3">
        <v>0</v>
      </c>
      <c r="AI1191" s="3">
        <v>0</v>
      </c>
      <c r="AJ1191" s="3">
        <v>0</v>
      </c>
      <c r="AK1191" s="3">
        <v>0</v>
      </c>
      <c r="AL1191" s="3"/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10">
        <v>0</v>
      </c>
      <c r="AV1191" s="67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17">
        <f t="shared" si="29"/>
        <v>6</v>
      </c>
      <c r="BD1191" s="3">
        <v>0</v>
      </c>
    </row>
    <row r="1192" spans="1:56" x14ac:dyDescent="0.25">
      <c r="A1192">
        <v>2010</v>
      </c>
      <c r="B1192" t="s">
        <v>97</v>
      </c>
      <c r="C1192">
        <v>1</v>
      </c>
      <c r="D1192" s="85">
        <v>7</v>
      </c>
      <c r="F1192" t="s">
        <v>91</v>
      </c>
      <c r="G1192" s="3">
        <f t="shared" si="35"/>
        <v>12.192</v>
      </c>
      <c r="H1192" s="3">
        <v>0</v>
      </c>
      <c r="I1192" s="3">
        <v>0</v>
      </c>
      <c r="J1192" s="3">
        <v>0</v>
      </c>
      <c r="K1192" s="67">
        <v>0</v>
      </c>
      <c r="L1192" s="67">
        <v>0</v>
      </c>
      <c r="M1192" s="3">
        <v>0</v>
      </c>
      <c r="N1192" s="3">
        <v>0</v>
      </c>
      <c r="O1192" s="3">
        <v>0</v>
      </c>
      <c r="P1192" s="3">
        <v>0</v>
      </c>
      <c r="Q1192" s="67">
        <v>1</v>
      </c>
      <c r="R1192" s="3">
        <v>0</v>
      </c>
      <c r="S1192" s="67">
        <v>1</v>
      </c>
      <c r="T1192" s="3">
        <v>0</v>
      </c>
      <c r="U1192" s="3">
        <v>0</v>
      </c>
      <c r="V1192" s="3">
        <v>0</v>
      </c>
      <c r="W1192" s="3">
        <v>0</v>
      </c>
      <c r="X1192" s="67">
        <v>0</v>
      </c>
      <c r="Y1192" s="67">
        <v>4</v>
      </c>
      <c r="Z1192" s="179">
        <v>0</v>
      </c>
      <c r="AA1192" s="3">
        <v>2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1</v>
      </c>
      <c r="AH1192" s="3">
        <v>0</v>
      </c>
      <c r="AI1192" s="3">
        <v>0</v>
      </c>
      <c r="AJ1192" s="3">
        <v>0</v>
      </c>
      <c r="AK1192" s="3">
        <v>0</v>
      </c>
      <c r="AL1192" s="3"/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10">
        <v>0</v>
      </c>
      <c r="AV1192" s="67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17">
        <f t="shared" si="29"/>
        <v>9</v>
      </c>
      <c r="BD1192" s="3">
        <v>0</v>
      </c>
    </row>
    <row r="1193" spans="1:56" x14ac:dyDescent="0.25">
      <c r="A1193">
        <v>2010</v>
      </c>
      <c r="B1193" t="s">
        <v>97</v>
      </c>
      <c r="C1193">
        <v>1</v>
      </c>
      <c r="D1193" s="85">
        <v>8</v>
      </c>
      <c r="F1193" t="s">
        <v>91</v>
      </c>
      <c r="G1193" s="3">
        <f t="shared" si="35"/>
        <v>12.192</v>
      </c>
      <c r="H1193" s="3">
        <v>0</v>
      </c>
      <c r="I1193" s="3">
        <v>0</v>
      </c>
      <c r="J1193" s="3">
        <v>0</v>
      </c>
      <c r="K1193" s="67">
        <v>0</v>
      </c>
      <c r="L1193" s="67">
        <v>0</v>
      </c>
      <c r="M1193" s="3">
        <v>0</v>
      </c>
      <c r="N1193" s="3">
        <v>4</v>
      </c>
      <c r="O1193" s="3">
        <v>0</v>
      </c>
      <c r="P1193" s="3">
        <v>0</v>
      </c>
      <c r="Q1193" s="67">
        <v>1</v>
      </c>
      <c r="R1193" s="3">
        <v>0</v>
      </c>
      <c r="S1193" s="67">
        <v>0</v>
      </c>
      <c r="T1193" s="3">
        <v>0</v>
      </c>
      <c r="U1193" s="3">
        <v>0</v>
      </c>
      <c r="V1193" s="3">
        <v>0</v>
      </c>
      <c r="W1193" s="3">
        <v>0</v>
      </c>
      <c r="X1193" s="67">
        <v>0</v>
      </c>
      <c r="Y1193" s="67">
        <v>0</v>
      </c>
      <c r="Z1193" s="179">
        <v>0</v>
      </c>
      <c r="AA1193" s="3">
        <v>1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 t="s">
        <v>98</v>
      </c>
      <c r="AJ1193" s="3">
        <v>0</v>
      </c>
      <c r="AK1193" s="3">
        <v>0</v>
      </c>
      <c r="AL1193" s="3"/>
      <c r="AM1193" s="3">
        <v>0</v>
      </c>
      <c r="AN1193" s="3">
        <v>2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10">
        <v>0</v>
      </c>
      <c r="AV1193" s="67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17">
        <f t="shared" si="29"/>
        <v>8</v>
      </c>
      <c r="BD1193" s="3">
        <v>0</v>
      </c>
    </row>
    <row r="1194" spans="1:56" s="120" customFormat="1" x14ac:dyDescent="0.25">
      <c r="A1194" s="120">
        <v>2010</v>
      </c>
      <c r="B1194" s="120" t="s">
        <v>68</v>
      </c>
      <c r="C1194" s="120">
        <v>1</v>
      </c>
      <c r="D1194" s="152">
        <v>1</v>
      </c>
      <c r="F1194" s="120" t="s">
        <v>89</v>
      </c>
      <c r="G1194" s="132">
        <f t="shared" ref="G1194:G1201" si="36">55*0.3048</f>
        <v>16.763999999999999</v>
      </c>
      <c r="H1194" s="132">
        <v>0</v>
      </c>
      <c r="I1194" s="132">
        <v>0</v>
      </c>
      <c r="J1194" s="132">
        <v>0</v>
      </c>
      <c r="K1194" s="132">
        <v>0</v>
      </c>
      <c r="L1194" s="132">
        <v>0</v>
      </c>
      <c r="M1194" s="132">
        <v>0</v>
      </c>
      <c r="N1194" s="132">
        <v>0</v>
      </c>
      <c r="O1194" s="132">
        <v>0</v>
      </c>
      <c r="P1194" s="132">
        <v>0</v>
      </c>
      <c r="Q1194" s="132">
        <v>2</v>
      </c>
      <c r="R1194" s="132">
        <v>0</v>
      </c>
      <c r="S1194" s="132">
        <v>0</v>
      </c>
      <c r="T1194" s="132">
        <v>0</v>
      </c>
      <c r="U1194" s="132">
        <v>0</v>
      </c>
      <c r="V1194" s="132">
        <v>0</v>
      </c>
      <c r="W1194" s="132">
        <v>0</v>
      </c>
      <c r="X1194" s="132">
        <v>0</v>
      </c>
      <c r="Y1194" s="132">
        <v>0</v>
      </c>
      <c r="Z1194" s="135">
        <v>0</v>
      </c>
      <c r="AA1194" s="132">
        <v>0</v>
      </c>
      <c r="AB1194" s="132">
        <v>0</v>
      </c>
      <c r="AC1194" s="132">
        <v>0</v>
      </c>
      <c r="AD1194" s="132">
        <v>1</v>
      </c>
      <c r="AE1194" s="132">
        <v>0</v>
      </c>
      <c r="AF1194" s="132">
        <v>0</v>
      </c>
      <c r="AG1194" s="132">
        <v>0</v>
      </c>
      <c r="AH1194" s="132">
        <v>0</v>
      </c>
      <c r="AI1194" s="132">
        <v>0</v>
      </c>
      <c r="AJ1194" s="132">
        <v>0</v>
      </c>
      <c r="AK1194" s="132">
        <v>0</v>
      </c>
      <c r="AL1194" s="132"/>
      <c r="AM1194" s="132">
        <v>0</v>
      </c>
      <c r="AN1194" s="132">
        <v>0</v>
      </c>
      <c r="AO1194" s="132">
        <v>0</v>
      </c>
      <c r="AP1194" s="132">
        <v>0</v>
      </c>
      <c r="AQ1194" s="132">
        <v>0</v>
      </c>
      <c r="AR1194" s="132">
        <v>0</v>
      </c>
      <c r="AS1194" s="132">
        <v>0</v>
      </c>
      <c r="AT1194" s="10">
        <v>0</v>
      </c>
      <c r="AV1194" s="132">
        <v>1</v>
      </c>
      <c r="AW1194" s="132">
        <v>0</v>
      </c>
      <c r="AX1194" s="132">
        <v>0</v>
      </c>
      <c r="AY1194" s="132">
        <v>0</v>
      </c>
      <c r="AZ1194" s="132">
        <v>0</v>
      </c>
      <c r="BA1194" s="132">
        <v>0</v>
      </c>
      <c r="BB1194" s="146">
        <f t="shared" si="29"/>
        <v>4</v>
      </c>
      <c r="BD1194" s="132">
        <v>0</v>
      </c>
    </row>
    <row r="1195" spans="1:56" x14ac:dyDescent="0.25">
      <c r="A1195">
        <v>2010</v>
      </c>
      <c r="B1195" t="s">
        <v>68</v>
      </c>
      <c r="C1195">
        <v>1</v>
      </c>
      <c r="D1195" s="85">
        <v>2</v>
      </c>
      <c r="F1195" t="s">
        <v>89</v>
      </c>
      <c r="G1195" s="3">
        <f t="shared" si="36"/>
        <v>16.763999999999999</v>
      </c>
      <c r="H1195" s="3">
        <v>0</v>
      </c>
      <c r="I1195" s="3">
        <v>0</v>
      </c>
      <c r="J1195" s="3">
        <v>0</v>
      </c>
      <c r="K1195" s="67">
        <v>0</v>
      </c>
      <c r="L1195" s="67">
        <v>1</v>
      </c>
      <c r="M1195" s="3">
        <v>0</v>
      </c>
      <c r="N1195" s="3">
        <v>0</v>
      </c>
      <c r="O1195" s="3">
        <v>0</v>
      </c>
      <c r="P1195" s="3">
        <v>0</v>
      </c>
      <c r="Q1195" s="67">
        <v>0</v>
      </c>
      <c r="R1195" s="3">
        <v>0</v>
      </c>
      <c r="S1195" s="67">
        <v>0</v>
      </c>
      <c r="T1195" s="3">
        <v>0</v>
      </c>
      <c r="U1195" s="3">
        <v>0</v>
      </c>
      <c r="V1195" s="3">
        <v>0</v>
      </c>
      <c r="W1195" s="3">
        <v>2</v>
      </c>
      <c r="X1195" s="67">
        <v>0</v>
      </c>
      <c r="Y1195" s="67">
        <v>0</v>
      </c>
      <c r="Z1195" s="179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/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10">
        <v>0</v>
      </c>
      <c r="AV1195" s="67">
        <v>1</v>
      </c>
      <c r="AW1195" s="3">
        <v>0</v>
      </c>
      <c r="AX1195" s="3">
        <v>0</v>
      </c>
      <c r="AY1195" s="3">
        <v>0</v>
      </c>
      <c r="AZ1195" s="3">
        <v>1</v>
      </c>
      <c r="BA1195" s="3">
        <v>0</v>
      </c>
      <c r="BB1195" s="17">
        <f t="shared" si="29"/>
        <v>6</v>
      </c>
      <c r="BD1195" s="3">
        <v>0</v>
      </c>
    </row>
    <row r="1196" spans="1:56" x14ac:dyDescent="0.25">
      <c r="A1196">
        <v>2010</v>
      </c>
      <c r="B1196" t="s">
        <v>68</v>
      </c>
      <c r="C1196">
        <v>1</v>
      </c>
      <c r="D1196" s="85">
        <v>3</v>
      </c>
      <c r="F1196" t="s">
        <v>89</v>
      </c>
      <c r="G1196" s="3">
        <f t="shared" si="36"/>
        <v>16.763999999999999</v>
      </c>
      <c r="H1196" s="3">
        <v>0</v>
      </c>
      <c r="I1196" s="3">
        <v>0</v>
      </c>
      <c r="J1196" s="3">
        <v>0</v>
      </c>
      <c r="K1196" s="67">
        <v>0</v>
      </c>
      <c r="L1196" s="67">
        <v>0</v>
      </c>
      <c r="M1196" s="3">
        <v>0</v>
      </c>
      <c r="N1196" s="3">
        <v>0</v>
      </c>
      <c r="O1196" s="3">
        <v>1</v>
      </c>
      <c r="P1196" s="3">
        <v>0</v>
      </c>
      <c r="Q1196" s="67">
        <v>0</v>
      </c>
      <c r="R1196" s="3">
        <v>0</v>
      </c>
      <c r="S1196" s="67">
        <v>0</v>
      </c>
      <c r="T1196" s="3">
        <v>0</v>
      </c>
      <c r="U1196" s="3">
        <v>0</v>
      </c>
      <c r="V1196" s="3">
        <v>0</v>
      </c>
      <c r="W1196" s="3">
        <v>2</v>
      </c>
      <c r="X1196" s="67">
        <v>1</v>
      </c>
      <c r="Y1196" s="67">
        <v>0</v>
      </c>
      <c r="Z1196" s="179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  <c r="AF1196" s="3">
        <v>0</v>
      </c>
      <c r="AG1196" s="3">
        <v>1</v>
      </c>
      <c r="AH1196" s="3">
        <v>0</v>
      </c>
      <c r="AI1196" s="3">
        <v>0</v>
      </c>
      <c r="AJ1196" s="3">
        <v>0</v>
      </c>
      <c r="AK1196" s="3">
        <v>0</v>
      </c>
      <c r="AL1196" s="3"/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10">
        <v>0</v>
      </c>
      <c r="AV1196" s="67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17">
        <f t="shared" si="29"/>
        <v>6</v>
      </c>
      <c r="BD1196" s="3">
        <v>0</v>
      </c>
    </row>
    <row r="1197" spans="1:56" x14ac:dyDescent="0.25">
      <c r="A1197">
        <v>2010</v>
      </c>
      <c r="B1197" t="s">
        <v>68</v>
      </c>
      <c r="C1197">
        <v>1</v>
      </c>
      <c r="D1197" s="85">
        <v>4</v>
      </c>
      <c r="F1197" t="s">
        <v>89</v>
      </c>
      <c r="G1197" s="3">
        <f t="shared" si="36"/>
        <v>16.763999999999999</v>
      </c>
      <c r="H1197" s="3">
        <v>0</v>
      </c>
      <c r="I1197" s="3">
        <v>0</v>
      </c>
      <c r="J1197" s="3">
        <v>0</v>
      </c>
      <c r="K1197" s="67">
        <v>0</v>
      </c>
      <c r="L1197" s="67">
        <v>0</v>
      </c>
      <c r="M1197" s="3">
        <v>0</v>
      </c>
      <c r="N1197" s="3">
        <v>0</v>
      </c>
      <c r="O1197" s="3">
        <v>0</v>
      </c>
      <c r="P1197" s="3">
        <v>0</v>
      </c>
      <c r="Q1197" s="67">
        <v>0</v>
      </c>
      <c r="R1197" s="3">
        <v>0</v>
      </c>
      <c r="S1197" s="67">
        <v>1</v>
      </c>
      <c r="T1197" s="3">
        <v>0</v>
      </c>
      <c r="U1197" s="3">
        <v>0</v>
      </c>
      <c r="V1197" s="3">
        <v>0</v>
      </c>
      <c r="W1197" s="3">
        <v>1</v>
      </c>
      <c r="X1197" s="67">
        <v>0</v>
      </c>
      <c r="Y1197" s="67">
        <v>0</v>
      </c>
      <c r="Z1197" s="179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2</v>
      </c>
      <c r="AL1197" s="3"/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10">
        <v>0</v>
      </c>
      <c r="AV1197" s="67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17">
        <f t="shared" si="29"/>
        <v>4</v>
      </c>
      <c r="BD1197" s="3">
        <v>0</v>
      </c>
    </row>
    <row r="1198" spans="1:56" x14ac:dyDescent="0.25">
      <c r="A1198">
        <v>2010</v>
      </c>
      <c r="B1198" t="s">
        <v>68</v>
      </c>
      <c r="C1198">
        <v>1</v>
      </c>
      <c r="D1198" s="85">
        <v>5</v>
      </c>
      <c r="F1198" t="s">
        <v>89</v>
      </c>
      <c r="G1198" s="3">
        <f t="shared" si="36"/>
        <v>16.763999999999999</v>
      </c>
      <c r="H1198" s="3">
        <v>0</v>
      </c>
      <c r="I1198" s="3">
        <v>0</v>
      </c>
      <c r="J1198" s="3">
        <v>0</v>
      </c>
      <c r="K1198" s="67">
        <v>0</v>
      </c>
      <c r="L1198" s="67">
        <v>0</v>
      </c>
      <c r="M1198" s="3">
        <v>0</v>
      </c>
      <c r="N1198" s="3">
        <v>0</v>
      </c>
      <c r="O1198" s="3">
        <v>0</v>
      </c>
      <c r="P1198" s="3">
        <v>0</v>
      </c>
      <c r="Q1198" s="67">
        <v>0</v>
      </c>
      <c r="R1198" s="3">
        <v>0</v>
      </c>
      <c r="S1198" s="67">
        <v>0</v>
      </c>
      <c r="T1198" s="3">
        <v>0</v>
      </c>
      <c r="U1198" s="3">
        <v>0</v>
      </c>
      <c r="V1198" s="3">
        <v>0</v>
      </c>
      <c r="W1198" s="3">
        <v>1</v>
      </c>
      <c r="X1198" s="67">
        <v>1</v>
      </c>
      <c r="Y1198" s="67">
        <v>0</v>
      </c>
      <c r="Z1198" s="179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/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10">
        <v>0</v>
      </c>
      <c r="AV1198" s="67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17">
        <f t="shared" si="29"/>
        <v>3</v>
      </c>
      <c r="BD1198" s="3">
        <v>0</v>
      </c>
    </row>
    <row r="1199" spans="1:56" x14ac:dyDescent="0.25">
      <c r="A1199">
        <v>2010</v>
      </c>
      <c r="B1199" t="s">
        <v>68</v>
      </c>
      <c r="C1199">
        <v>1</v>
      </c>
      <c r="D1199" s="85">
        <v>6</v>
      </c>
      <c r="F1199" t="s">
        <v>89</v>
      </c>
      <c r="G1199" s="3">
        <f t="shared" si="36"/>
        <v>16.763999999999999</v>
      </c>
      <c r="H1199" s="3">
        <v>0</v>
      </c>
      <c r="I1199" s="3">
        <v>0</v>
      </c>
      <c r="J1199" s="3">
        <v>0</v>
      </c>
      <c r="K1199" s="67">
        <v>0</v>
      </c>
      <c r="L1199" s="67">
        <v>0</v>
      </c>
      <c r="M1199" s="3">
        <v>0</v>
      </c>
      <c r="N1199" s="3">
        <v>0</v>
      </c>
      <c r="O1199" s="3">
        <v>0</v>
      </c>
      <c r="P1199" s="3">
        <v>0</v>
      </c>
      <c r="Q1199" s="67">
        <v>0</v>
      </c>
      <c r="R1199" s="3">
        <v>0</v>
      </c>
      <c r="S1199" s="67">
        <v>0</v>
      </c>
      <c r="T1199" s="3">
        <v>0</v>
      </c>
      <c r="U1199" s="3">
        <v>0</v>
      </c>
      <c r="V1199" s="3">
        <v>0</v>
      </c>
      <c r="W1199" s="3">
        <v>0</v>
      </c>
      <c r="X1199" s="67">
        <v>1</v>
      </c>
      <c r="Y1199" s="67">
        <v>0</v>
      </c>
      <c r="Z1199" s="179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/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10">
        <v>0</v>
      </c>
      <c r="AV1199" s="67">
        <v>2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17">
        <f t="shared" si="29"/>
        <v>3</v>
      </c>
      <c r="BD1199" s="3">
        <v>0</v>
      </c>
    </row>
    <row r="1200" spans="1:56" x14ac:dyDescent="0.25">
      <c r="A1200">
        <v>2010</v>
      </c>
      <c r="B1200" t="s">
        <v>68</v>
      </c>
      <c r="C1200">
        <v>1</v>
      </c>
      <c r="D1200" s="85">
        <v>7</v>
      </c>
      <c r="F1200" t="s">
        <v>89</v>
      </c>
      <c r="G1200" s="3">
        <f t="shared" si="36"/>
        <v>16.763999999999999</v>
      </c>
      <c r="H1200" s="3">
        <v>0</v>
      </c>
      <c r="I1200" s="3">
        <v>0</v>
      </c>
      <c r="J1200" s="3">
        <v>0</v>
      </c>
      <c r="K1200" s="67">
        <v>0</v>
      </c>
      <c r="L1200" s="67">
        <v>0</v>
      </c>
      <c r="M1200" s="3">
        <v>0</v>
      </c>
      <c r="N1200" s="3">
        <v>0</v>
      </c>
      <c r="O1200" s="3">
        <v>0</v>
      </c>
      <c r="P1200" s="3">
        <v>0</v>
      </c>
      <c r="Q1200" s="67">
        <v>0</v>
      </c>
      <c r="R1200" s="3">
        <v>0</v>
      </c>
      <c r="S1200" s="67">
        <v>2</v>
      </c>
      <c r="T1200" s="3">
        <v>0</v>
      </c>
      <c r="U1200" s="3">
        <v>0</v>
      </c>
      <c r="V1200" s="3">
        <v>0</v>
      </c>
      <c r="W1200" s="3">
        <v>1</v>
      </c>
      <c r="X1200" s="67">
        <v>0</v>
      </c>
      <c r="Y1200" s="67">
        <v>0</v>
      </c>
      <c r="Z1200" s="179">
        <v>0</v>
      </c>
      <c r="AA1200" s="3">
        <v>0</v>
      </c>
      <c r="AB1200" s="3">
        <v>0</v>
      </c>
      <c r="AC1200" s="3">
        <v>0</v>
      </c>
      <c r="AD1200" s="3">
        <v>3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/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10">
        <v>0</v>
      </c>
      <c r="AV1200" s="67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17">
        <f t="shared" si="29"/>
        <v>6</v>
      </c>
      <c r="BD1200" s="3">
        <v>0</v>
      </c>
    </row>
    <row r="1201" spans="1:56" x14ac:dyDescent="0.25">
      <c r="A1201">
        <v>2010</v>
      </c>
      <c r="B1201" t="s">
        <v>68</v>
      </c>
      <c r="C1201">
        <v>1</v>
      </c>
      <c r="D1201" s="85">
        <v>8</v>
      </c>
      <c r="F1201" t="s">
        <v>89</v>
      </c>
      <c r="G1201" s="3">
        <f t="shared" si="36"/>
        <v>16.763999999999999</v>
      </c>
      <c r="H1201" s="3">
        <v>0</v>
      </c>
      <c r="I1201" s="3">
        <v>0</v>
      </c>
      <c r="J1201" s="3">
        <v>0</v>
      </c>
      <c r="K1201" s="67">
        <v>0</v>
      </c>
      <c r="L1201" s="67">
        <v>0</v>
      </c>
      <c r="M1201" s="3">
        <v>0</v>
      </c>
      <c r="N1201" s="3">
        <v>0</v>
      </c>
      <c r="O1201" s="3">
        <v>0</v>
      </c>
      <c r="P1201" s="3">
        <v>0</v>
      </c>
      <c r="Q1201" s="67">
        <v>0</v>
      </c>
      <c r="R1201" s="3">
        <v>0</v>
      </c>
      <c r="S1201" s="67">
        <v>1</v>
      </c>
      <c r="T1201" s="3">
        <v>0</v>
      </c>
      <c r="U1201" s="3">
        <v>0</v>
      </c>
      <c r="V1201" s="3">
        <v>0</v>
      </c>
      <c r="W1201" s="3">
        <v>0</v>
      </c>
      <c r="X1201" s="67">
        <v>0</v>
      </c>
      <c r="Y1201" s="67">
        <v>0</v>
      </c>
      <c r="Z1201" s="179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2</v>
      </c>
      <c r="AH1201" s="3">
        <v>0</v>
      </c>
      <c r="AI1201" s="3">
        <v>0</v>
      </c>
      <c r="AJ1201" s="3">
        <v>0</v>
      </c>
      <c r="AK1201" s="3">
        <v>0</v>
      </c>
      <c r="AL1201" s="3"/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10">
        <v>0</v>
      </c>
      <c r="AV1201" s="67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17">
        <f t="shared" si="29"/>
        <v>3</v>
      </c>
      <c r="BD1201" s="3">
        <v>0</v>
      </c>
    </row>
    <row r="1202" spans="1:56" s="120" customFormat="1" x14ac:dyDescent="0.25">
      <c r="A1202" s="120">
        <v>2010</v>
      </c>
      <c r="B1202" s="120" t="s">
        <v>99</v>
      </c>
      <c r="C1202" s="120">
        <v>1</v>
      </c>
      <c r="D1202" s="152">
        <v>1</v>
      </c>
      <c r="F1202" s="120" t="s">
        <v>89</v>
      </c>
      <c r="G1202" s="132">
        <f t="shared" ref="G1202:G1208" si="37">30*0.3048</f>
        <v>9.1440000000000001</v>
      </c>
      <c r="H1202" s="132">
        <v>0</v>
      </c>
      <c r="I1202" s="132">
        <v>0</v>
      </c>
      <c r="J1202" s="132">
        <v>0</v>
      </c>
      <c r="K1202" s="132">
        <v>0</v>
      </c>
      <c r="L1202" s="132">
        <v>0</v>
      </c>
      <c r="M1202" s="132">
        <v>0</v>
      </c>
      <c r="N1202" s="132">
        <v>0</v>
      </c>
      <c r="O1202" s="132">
        <v>0</v>
      </c>
      <c r="P1202" s="132">
        <v>0</v>
      </c>
      <c r="Q1202" s="132">
        <v>0</v>
      </c>
      <c r="R1202" s="132">
        <v>0</v>
      </c>
      <c r="S1202" s="132">
        <v>1</v>
      </c>
      <c r="T1202" s="132">
        <v>0</v>
      </c>
      <c r="U1202" s="132">
        <v>0</v>
      </c>
      <c r="V1202" s="132">
        <v>0</v>
      </c>
      <c r="W1202" s="132">
        <v>0</v>
      </c>
      <c r="X1202" s="132">
        <v>2</v>
      </c>
      <c r="Y1202" s="132">
        <v>1</v>
      </c>
      <c r="Z1202" s="135">
        <v>0</v>
      </c>
      <c r="AA1202" s="132">
        <v>0</v>
      </c>
      <c r="AB1202" s="132">
        <v>0</v>
      </c>
      <c r="AC1202" s="132">
        <v>0</v>
      </c>
      <c r="AD1202" s="132">
        <v>0</v>
      </c>
      <c r="AE1202" s="132">
        <v>0</v>
      </c>
      <c r="AF1202" s="132">
        <v>0</v>
      </c>
      <c r="AG1202" s="132">
        <v>0</v>
      </c>
      <c r="AH1202" s="132">
        <v>0</v>
      </c>
      <c r="AI1202" s="132">
        <v>0</v>
      </c>
      <c r="AJ1202" s="132">
        <v>0</v>
      </c>
      <c r="AK1202" s="132">
        <v>0</v>
      </c>
      <c r="AL1202" s="132"/>
      <c r="AM1202" s="132">
        <v>0</v>
      </c>
      <c r="AN1202" s="132">
        <v>0</v>
      </c>
      <c r="AO1202" s="132">
        <v>0</v>
      </c>
      <c r="AP1202" s="132">
        <v>0</v>
      </c>
      <c r="AQ1202" s="132">
        <v>0</v>
      </c>
      <c r="AR1202" s="132">
        <v>0</v>
      </c>
      <c r="AS1202" s="132">
        <v>0</v>
      </c>
      <c r="AT1202" s="10">
        <v>0</v>
      </c>
      <c r="AV1202" s="132">
        <v>0</v>
      </c>
      <c r="AW1202" s="132">
        <v>0</v>
      </c>
      <c r="AX1202" s="132">
        <v>0</v>
      </c>
      <c r="AY1202" s="132">
        <v>0</v>
      </c>
      <c r="AZ1202" s="132">
        <v>0</v>
      </c>
      <c r="BA1202" s="132">
        <v>0</v>
      </c>
      <c r="BB1202" s="146">
        <f t="shared" si="29"/>
        <v>4</v>
      </c>
      <c r="BD1202" s="132">
        <v>0</v>
      </c>
    </row>
    <row r="1203" spans="1:56" x14ac:dyDescent="0.25">
      <c r="A1203">
        <v>2010</v>
      </c>
      <c r="B1203" t="s">
        <v>99</v>
      </c>
      <c r="C1203">
        <v>1</v>
      </c>
      <c r="D1203" s="85">
        <v>2</v>
      </c>
      <c r="F1203" t="s">
        <v>89</v>
      </c>
      <c r="G1203" s="3">
        <f t="shared" si="37"/>
        <v>9.1440000000000001</v>
      </c>
      <c r="H1203" s="3">
        <v>0</v>
      </c>
      <c r="I1203" s="3">
        <v>0</v>
      </c>
      <c r="J1203" s="3">
        <v>0</v>
      </c>
      <c r="K1203" s="67">
        <v>0</v>
      </c>
      <c r="L1203" s="67">
        <v>0</v>
      </c>
      <c r="M1203" s="3">
        <v>0</v>
      </c>
      <c r="N1203" s="3">
        <v>0</v>
      </c>
      <c r="O1203" s="3">
        <v>0</v>
      </c>
      <c r="P1203" s="3">
        <v>0</v>
      </c>
      <c r="Q1203" s="67">
        <v>3</v>
      </c>
      <c r="R1203" s="3">
        <v>2</v>
      </c>
      <c r="S1203" s="67">
        <v>0</v>
      </c>
      <c r="T1203" s="3">
        <v>0</v>
      </c>
      <c r="U1203" s="3">
        <v>0</v>
      </c>
      <c r="V1203" s="3">
        <v>0</v>
      </c>
      <c r="W1203" s="3">
        <v>0</v>
      </c>
      <c r="X1203" s="67">
        <v>0</v>
      </c>
      <c r="Y1203" s="67">
        <v>1</v>
      </c>
      <c r="Z1203" s="179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1</v>
      </c>
      <c r="AJ1203" s="3">
        <v>0</v>
      </c>
      <c r="AK1203" s="3">
        <v>0</v>
      </c>
      <c r="AL1203" s="3"/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10">
        <v>0</v>
      </c>
      <c r="AV1203" s="67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17">
        <f t="shared" si="29"/>
        <v>7</v>
      </c>
      <c r="BD1203" s="3">
        <v>0</v>
      </c>
    </row>
    <row r="1204" spans="1:56" x14ac:dyDescent="0.25">
      <c r="A1204">
        <v>2010</v>
      </c>
      <c r="B1204" t="s">
        <v>99</v>
      </c>
      <c r="C1204">
        <v>1</v>
      </c>
      <c r="D1204" s="85">
        <v>3</v>
      </c>
      <c r="F1204" t="s">
        <v>89</v>
      </c>
      <c r="G1204" s="3">
        <f t="shared" si="37"/>
        <v>9.1440000000000001</v>
      </c>
      <c r="H1204" s="3">
        <v>0</v>
      </c>
      <c r="I1204" s="3">
        <v>1</v>
      </c>
      <c r="J1204" s="3">
        <v>0</v>
      </c>
      <c r="K1204" s="67">
        <v>0</v>
      </c>
      <c r="L1204" s="67">
        <v>2</v>
      </c>
      <c r="M1204" s="3">
        <v>0</v>
      </c>
      <c r="N1204" s="3">
        <v>3</v>
      </c>
      <c r="O1204" s="3">
        <v>0</v>
      </c>
      <c r="P1204" s="3">
        <v>0</v>
      </c>
      <c r="Q1204" s="67">
        <v>0</v>
      </c>
      <c r="R1204" s="3">
        <v>0</v>
      </c>
      <c r="S1204" s="67">
        <v>0</v>
      </c>
      <c r="T1204" s="3">
        <v>0</v>
      </c>
      <c r="U1204" s="3">
        <v>0</v>
      </c>
      <c r="V1204" s="3">
        <v>0</v>
      </c>
      <c r="W1204" s="3">
        <v>0</v>
      </c>
      <c r="X1204" s="67">
        <v>1</v>
      </c>
      <c r="Y1204" s="67">
        <v>6</v>
      </c>
      <c r="Z1204" s="179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2</v>
      </c>
      <c r="AH1204" s="3">
        <v>0</v>
      </c>
      <c r="AI1204" s="3">
        <v>0</v>
      </c>
      <c r="AJ1204" s="3">
        <v>0</v>
      </c>
      <c r="AK1204" s="3">
        <v>1</v>
      </c>
      <c r="AL1204" s="3"/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10">
        <v>0</v>
      </c>
      <c r="AV1204" s="67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17">
        <f t="shared" si="29"/>
        <v>16</v>
      </c>
      <c r="BD1204" s="3">
        <v>0</v>
      </c>
    </row>
    <row r="1205" spans="1:56" x14ac:dyDescent="0.25">
      <c r="A1205">
        <v>2010</v>
      </c>
      <c r="B1205" t="s">
        <v>99</v>
      </c>
      <c r="C1205">
        <v>1</v>
      </c>
      <c r="D1205" s="85">
        <v>4</v>
      </c>
      <c r="F1205" t="s">
        <v>89</v>
      </c>
      <c r="G1205" s="3">
        <f t="shared" si="37"/>
        <v>9.1440000000000001</v>
      </c>
      <c r="H1205" s="3">
        <v>0</v>
      </c>
      <c r="I1205" s="3">
        <v>0</v>
      </c>
      <c r="J1205" s="3">
        <v>0</v>
      </c>
      <c r="K1205" s="67">
        <v>0</v>
      </c>
      <c r="L1205" s="67">
        <v>0</v>
      </c>
      <c r="M1205" s="3">
        <v>0</v>
      </c>
      <c r="N1205" s="3">
        <v>1</v>
      </c>
      <c r="O1205" s="3">
        <v>0</v>
      </c>
      <c r="P1205" s="3">
        <v>0</v>
      </c>
      <c r="Q1205" s="67">
        <v>8</v>
      </c>
      <c r="R1205" s="3">
        <v>3</v>
      </c>
      <c r="S1205" s="67">
        <v>0</v>
      </c>
      <c r="T1205" s="3">
        <v>0</v>
      </c>
      <c r="U1205" s="3">
        <v>0</v>
      </c>
      <c r="V1205" s="3">
        <v>1</v>
      </c>
      <c r="W1205" s="3">
        <v>0</v>
      </c>
      <c r="X1205" s="67">
        <v>1</v>
      </c>
      <c r="Y1205" s="67">
        <v>1</v>
      </c>
      <c r="Z1205" s="179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1</v>
      </c>
      <c r="AH1205" s="3">
        <v>0</v>
      </c>
      <c r="AI1205" s="3">
        <v>0</v>
      </c>
      <c r="AJ1205" s="3">
        <v>0</v>
      </c>
      <c r="AK1205" s="3">
        <v>0</v>
      </c>
      <c r="AL1205" s="3"/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10">
        <v>0</v>
      </c>
      <c r="AV1205" s="67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17">
        <f t="shared" si="29"/>
        <v>16</v>
      </c>
      <c r="BD1205" s="3">
        <v>0</v>
      </c>
    </row>
    <row r="1206" spans="1:56" x14ac:dyDescent="0.25">
      <c r="A1206">
        <v>2010</v>
      </c>
      <c r="B1206" t="s">
        <v>99</v>
      </c>
      <c r="C1206">
        <v>1</v>
      </c>
      <c r="D1206" s="85">
        <v>5</v>
      </c>
      <c r="F1206" t="s">
        <v>89</v>
      </c>
      <c r="G1206" s="3">
        <f t="shared" si="37"/>
        <v>9.1440000000000001</v>
      </c>
      <c r="H1206" s="3">
        <v>0</v>
      </c>
      <c r="I1206" s="3">
        <v>0</v>
      </c>
      <c r="J1206" s="3">
        <v>0</v>
      </c>
      <c r="K1206" s="67">
        <v>0</v>
      </c>
      <c r="L1206" s="67">
        <v>0</v>
      </c>
      <c r="M1206" s="3">
        <v>0</v>
      </c>
      <c r="N1206" s="3">
        <v>1</v>
      </c>
      <c r="O1206" s="3">
        <v>1</v>
      </c>
      <c r="P1206" s="3">
        <v>0</v>
      </c>
      <c r="Q1206" s="67">
        <v>3</v>
      </c>
      <c r="R1206" s="3">
        <v>0</v>
      </c>
      <c r="S1206" s="67">
        <v>1</v>
      </c>
      <c r="T1206" s="3">
        <v>0</v>
      </c>
      <c r="U1206" s="3">
        <v>0</v>
      </c>
      <c r="V1206" s="3">
        <v>0</v>
      </c>
      <c r="W1206" s="3">
        <v>0</v>
      </c>
      <c r="X1206" s="67">
        <v>1</v>
      </c>
      <c r="Y1206" s="67">
        <v>7</v>
      </c>
      <c r="Z1206" s="179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3</v>
      </c>
      <c r="AH1206" s="3">
        <v>0</v>
      </c>
      <c r="AI1206" s="3">
        <v>0</v>
      </c>
      <c r="AJ1206" s="3">
        <v>0</v>
      </c>
      <c r="AK1206" s="3">
        <v>1</v>
      </c>
      <c r="AL1206" s="3"/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10">
        <v>0</v>
      </c>
      <c r="AV1206" s="67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17">
        <f t="shared" si="29"/>
        <v>18</v>
      </c>
      <c r="BD1206" s="3">
        <v>0</v>
      </c>
    </row>
    <row r="1207" spans="1:56" x14ac:dyDescent="0.25">
      <c r="A1207">
        <v>2010</v>
      </c>
      <c r="B1207" t="s">
        <v>99</v>
      </c>
      <c r="C1207">
        <v>1</v>
      </c>
      <c r="D1207" s="85">
        <v>6</v>
      </c>
      <c r="F1207" t="s">
        <v>89</v>
      </c>
      <c r="G1207" s="3">
        <f t="shared" si="37"/>
        <v>9.1440000000000001</v>
      </c>
      <c r="H1207" s="3">
        <v>0</v>
      </c>
      <c r="I1207" s="3">
        <v>0</v>
      </c>
      <c r="J1207" s="3">
        <v>0</v>
      </c>
      <c r="K1207" s="67">
        <v>0</v>
      </c>
      <c r="L1207" s="67">
        <v>0</v>
      </c>
      <c r="M1207" s="3">
        <v>0</v>
      </c>
      <c r="N1207" s="3">
        <v>0</v>
      </c>
      <c r="O1207" s="3">
        <v>0</v>
      </c>
      <c r="P1207" s="3">
        <v>0</v>
      </c>
      <c r="Q1207" s="67">
        <v>0</v>
      </c>
      <c r="R1207" s="3">
        <v>1</v>
      </c>
      <c r="S1207" s="67">
        <v>0</v>
      </c>
      <c r="T1207" s="3">
        <v>0</v>
      </c>
      <c r="U1207" s="3">
        <v>0</v>
      </c>
      <c r="V1207" s="3">
        <v>1</v>
      </c>
      <c r="W1207" s="3">
        <v>0</v>
      </c>
      <c r="X1207" s="67">
        <v>1</v>
      </c>
      <c r="Y1207" s="67">
        <v>10</v>
      </c>
      <c r="Z1207" s="179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/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10">
        <v>0</v>
      </c>
      <c r="AV1207" s="67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17">
        <f t="shared" ref="BB1207:BB1270" si="38">SUM(H1207:BA1207)</f>
        <v>13</v>
      </c>
      <c r="BD1207" s="3">
        <v>0</v>
      </c>
    </row>
    <row r="1208" spans="1:56" x14ac:dyDescent="0.25">
      <c r="A1208">
        <v>2010</v>
      </c>
      <c r="B1208" t="s">
        <v>99</v>
      </c>
      <c r="C1208">
        <v>1</v>
      </c>
      <c r="D1208" s="85">
        <v>7</v>
      </c>
      <c r="F1208" t="s">
        <v>89</v>
      </c>
      <c r="G1208" s="3">
        <f t="shared" si="37"/>
        <v>9.1440000000000001</v>
      </c>
      <c r="H1208" s="3">
        <v>0</v>
      </c>
      <c r="I1208" s="3">
        <v>0</v>
      </c>
      <c r="J1208" s="3">
        <v>0</v>
      </c>
      <c r="K1208" s="67">
        <v>0</v>
      </c>
      <c r="L1208" s="67">
        <v>0</v>
      </c>
      <c r="M1208" s="3">
        <v>0</v>
      </c>
      <c r="N1208" s="3">
        <v>0</v>
      </c>
      <c r="O1208" s="3">
        <v>0</v>
      </c>
      <c r="P1208" s="3">
        <v>0</v>
      </c>
      <c r="Q1208" s="67">
        <v>0</v>
      </c>
      <c r="R1208" s="3">
        <v>0</v>
      </c>
      <c r="S1208" s="67">
        <v>0</v>
      </c>
      <c r="T1208" s="3">
        <v>0</v>
      </c>
      <c r="U1208" s="3">
        <v>0</v>
      </c>
      <c r="V1208" s="3">
        <v>0</v>
      </c>
      <c r="W1208" s="3">
        <v>0</v>
      </c>
      <c r="X1208" s="67">
        <v>0</v>
      </c>
      <c r="Y1208" s="67">
        <v>10</v>
      </c>
      <c r="Z1208" s="179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/>
      <c r="AM1208" s="3">
        <v>1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10">
        <v>0</v>
      </c>
      <c r="AV1208" s="67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17">
        <f t="shared" si="38"/>
        <v>11</v>
      </c>
      <c r="BD1208" s="3">
        <v>0</v>
      </c>
    </row>
    <row r="1209" spans="1:56" s="120" customFormat="1" x14ac:dyDescent="0.3">
      <c r="A1209" s="153">
        <v>2011</v>
      </c>
      <c r="B1209" s="154" t="s">
        <v>57</v>
      </c>
      <c r="C1209" s="155">
        <v>1</v>
      </c>
      <c r="D1209" s="156">
        <v>1</v>
      </c>
      <c r="E1209" s="153" t="s">
        <v>61</v>
      </c>
      <c r="F1209" s="153" t="s">
        <v>100</v>
      </c>
      <c r="G1209" s="157">
        <v>18.399999999999999</v>
      </c>
      <c r="H1209" s="157">
        <v>0</v>
      </c>
      <c r="I1209" s="157">
        <v>0</v>
      </c>
      <c r="J1209" s="157">
        <v>0</v>
      </c>
      <c r="K1209" s="157">
        <v>0</v>
      </c>
      <c r="L1209" s="157">
        <v>0</v>
      </c>
      <c r="M1209" s="157">
        <v>0</v>
      </c>
      <c r="N1209" s="157">
        <v>0</v>
      </c>
      <c r="O1209" s="157">
        <v>0</v>
      </c>
      <c r="P1209" s="157">
        <v>0</v>
      </c>
      <c r="Q1209" s="157">
        <v>1</v>
      </c>
      <c r="R1209" s="157">
        <v>0</v>
      </c>
      <c r="S1209" s="157">
        <v>0</v>
      </c>
      <c r="T1209" s="132">
        <v>0</v>
      </c>
      <c r="U1209" s="157">
        <v>0</v>
      </c>
      <c r="V1209" s="157">
        <v>2</v>
      </c>
      <c r="W1209" s="157">
        <v>0</v>
      </c>
      <c r="X1209" s="157">
        <v>0</v>
      </c>
      <c r="Y1209" s="157">
        <v>0</v>
      </c>
      <c r="Z1209" s="135">
        <v>0</v>
      </c>
      <c r="AA1209" s="157">
        <v>0</v>
      </c>
      <c r="AB1209" s="157">
        <v>0</v>
      </c>
      <c r="AC1209" s="157">
        <v>0</v>
      </c>
      <c r="AD1209" s="157">
        <v>0</v>
      </c>
      <c r="AE1209" s="157">
        <v>0</v>
      </c>
      <c r="AF1209" s="157">
        <v>0</v>
      </c>
      <c r="AG1209" s="157">
        <v>0</v>
      </c>
      <c r="AH1209" s="157">
        <v>0</v>
      </c>
      <c r="AI1209" s="157">
        <v>0</v>
      </c>
      <c r="AJ1209" s="157">
        <v>0</v>
      </c>
      <c r="AK1209" s="157">
        <v>0</v>
      </c>
      <c r="AL1209" s="157"/>
      <c r="AM1209" s="157">
        <v>0</v>
      </c>
      <c r="AN1209" s="157">
        <v>0</v>
      </c>
      <c r="AO1209" s="157">
        <v>0</v>
      </c>
      <c r="AP1209" s="157">
        <v>0</v>
      </c>
      <c r="AQ1209" s="157">
        <v>0</v>
      </c>
      <c r="AR1209" s="157">
        <v>0</v>
      </c>
      <c r="AS1209" s="157">
        <v>0</v>
      </c>
      <c r="AT1209" s="10">
        <v>0</v>
      </c>
      <c r="AU1209" s="157">
        <v>0</v>
      </c>
      <c r="AV1209" s="157">
        <v>0</v>
      </c>
      <c r="AW1209" s="157">
        <v>0</v>
      </c>
      <c r="AX1209" s="157">
        <v>0</v>
      </c>
      <c r="AY1209" s="157">
        <v>0</v>
      </c>
      <c r="AZ1209" s="157">
        <v>0</v>
      </c>
      <c r="BA1209" s="157">
        <v>0</v>
      </c>
      <c r="BB1209" s="154">
        <f t="shared" si="38"/>
        <v>3</v>
      </c>
      <c r="BD1209" s="157">
        <v>0</v>
      </c>
    </row>
    <row r="1210" spans="1:56" x14ac:dyDescent="0.3">
      <c r="A1210" s="29">
        <v>2011</v>
      </c>
      <c r="B1210" s="30" t="s">
        <v>57</v>
      </c>
      <c r="C1210" s="31">
        <v>1</v>
      </c>
      <c r="D1210" s="86">
        <v>2</v>
      </c>
      <c r="E1210" s="29" t="s">
        <v>61</v>
      </c>
      <c r="F1210" s="29" t="s">
        <v>100</v>
      </c>
      <c r="G1210" s="32">
        <v>16.3</v>
      </c>
      <c r="H1210" s="32">
        <v>0</v>
      </c>
      <c r="I1210" s="32">
        <v>0</v>
      </c>
      <c r="J1210" s="32">
        <v>0</v>
      </c>
      <c r="K1210" s="55">
        <v>0</v>
      </c>
      <c r="L1210" s="55">
        <v>0</v>
      </c>
      <c r="M1210" s="32">
        <v>0</v>
      </c>
      <c r="N1210" s="32">
        <v>0</v>
      </c>
      <c r="O1210" s="32">
        <v>0</v>
      </c>
      <c r="P1210" s="32">
        <v>0</v>
      </c>
      <c r="Q1210" s="55">
        <v>0</v>
      </c>
      <c r="R1210" s="32">
        <v>0</v>
      </c>
      <c r="S1210" s="55">
        <v>1</v>
      </c>
      <c r="T1210" s="3">
        <v>0</v>
      </c>
      <c r="U1210" s="32">
        <v>0</v>
      </c>
      <c r="V1210" s="32">
        <v>2</v>
      </c>
      <c r="W1210" s="32">
        <v>0</v>
      </c>
      <c r="X1210" s="55">
        <v>0</v>
      </c>
      <c r="Y1210" s="55">
        <v>0</v>
      </c>
      <c r="Z1210" s="52">
        <v>0</v>
      </c>
      <c r="AA1210" s="32">
        <v>0</v>
      </c>
      <c r="AB1210" s="32">
        <v>0</v>
      </c>
      <c r="AC1210" s="32">
        <v>0</v>
      </c>
      <c r="AD1210" s="32">
        <v>0</v>
      </c>
      <c r="AE1210" s="32">
        <v>0</v>
      </c>
      <c r="AF1210" s="32">
        <v>0</v>
      </c>
      <c r="AG1210" s="32">
        <v>0</v>
      </c>
      <c r="AH1210" s="32">
        <v>0</v>
      </c>
      <c r="AI1210" s="32">
        <v>0</v>
      </c>
      <c r="AJ1210" s="32">
        <v>0</v>
      </c>
      <c r="AK1210" s="32">
        <v>0</v>
      </c>
      <c r="AL1210" s="32"/>
      <c r="AM1210" s="32">
        <v>0</v>
      </c>
      <c r="AN1210" s="32">
        <v>0</v>
      </c>
      <c r="AO1210" s="32">
        <v>0</v>
      </c>
      <c r="AP1210" s="32">
        <v>0</v>
      </c>
      <c r="AQ1210" s="32">
        <v>0</v>
      </c>
      <c r="AR1210" s="32">
        <v>0</v>
      </c>
      <c r="AS1210" s="32">
        <v>0</v>
      </c>
      <c r="AT1210" s="10">
        <v>0</v>
      </c>
      <c r="AU1210" s="32">
        <v>0</v>
      </c>
      <c r="AV1210" s="55">
        <v>0</v>
      </c>
      <c r="AW1210" s="32">
        <v>0</v>
      </c>
      <c r="AX1210" s="32">
        <v>0</v>
      </c>
      <c r="AY1210" s="32">
        <v>0</v>
      </c>
      <c r="AZ1210" s="32">
        <v>0</v>
      </c>
      <c r="BA1210" s="32">
        <v>0</v>
      </c>
      <c r="BB1210" s="30">
        <f t="shared" si="38"/>
        <v>3</v>
      </c>
      <c r="BD1210" s="32">
        <v>0</v>
      </c>
    </row>
    <row r="1211" spans="1:56" x14ac:dyDescent="0.3">
      <c r="A1211" s="29">
        <v>2011</v>
      </c>
      <c r="B1211" s="30" t="s">
        <v>57</v>
      </c>
      <c r="C1211" s="31">
        <v>1</v>
      </c>
      <c r="D1211" s="86">
        <v>3</v>
      </c>
      <c r="E1211" s="29" t="s">
        <v>61</v>
      </c>
      <c r="F1211" s="29" t="s">
        <v>100</v>
      </c>
      <c r="G1211" s="32">
        <v>16</v>
      </c>
      <c r="H1211" s="32">
        <v>0</v>
      </c>
      <c r="I1211" s="32">
        <v>0</v>
      </c>
      <c r="J1211" s="32">
        <v>0</v>
      </c>
      <c r="K1211" s="55">
        <v>0</v>
      </c>
      <c r="L1211" s="55">
        <v>0</v>
      </c>
      <c r="M1211" s="32">
        <v>0</v>
      </c>
      <c r="N1211" s="32">
        <v>0</v>
      </c>
      <c r="O1211" s="32">
        <v>0</v>
      </c>
      <c r="P1211" s="32">
        <v>0</v>
      </c>
      <c r="Q1211" s="55">
        <v>1</v>
      </c>
      <c r="R1211" s="32">
        <v>0</v>
      </c>
      <c r="S1211" s="55">
        <v>0</v>
      </c>
      <c r="T1211" s="3">
        <v>0</v>
      </c>
      <c r="U1211" s="32">
        <v>0</v>
      </c>
      <c r="V1211" s="32">
        <v>6</v>
      </c>
      <c r="W1211" s="32">
        <v>0</v>
      </c>
      <c r="X1211" s="55">
        <v>0</v>
      </c>
      <c r="Y1211" s="55">
        <v>0</v>
      </c>
      <c r="Z1211" s="52">
        <v>0</v>
      </c>
      <c r="AA1211" s="32">
        <v>0</v>
      </c>
      <c r="AB1211" s="32">
        <v>0</v>
      </c>
      <c r="AC1211" s="32">
        <v>0</v>
      </c>
      <c r="AD1211" s="32">
        <v>0</v>
      </c>
      <c r="AE1211" s="32">
        <v>0</v>
      </c>
      <c r="AF1211" s="32">
        <v>0</v>
      </c>
      <c r="AG1211" s="32">
        <v>0</v>
      </c>
      <c r="AH1211" s="32">
        <v>0</v>
      </c>
      <c r="AI1211" s="32">
        <v>0</v>
      </c>
      <c r="AJ1211" s="32">
        <v>0</v>
      </c>
      <c r="AK1211" s="32">
        <v>0</v>
      </c>
      <c r="AL1211" s="32"/>
      <c r="AM1211" s="32">
        <v>0</v>
      </c>
      <c r="AN1211" s="32">
        <v>0</v>
      </c>
      <c r="AO1211" s="32">
        <v>0</v>
      </c>
      <c r="AP1211" s="32">
        <v>0</v>
      </c>
      <c r="AQ1211" s="32">
        <v>0</v>
      </c>
      <c r="AR1211" s="32">
        <v>0</v>
      </c>
      <c r="AS1211" s="32">
        <v>0</v>
      </c>
      <c r="AT1211" s="10">
        <v>0</v>
      </c>
      <c r="AU1211" s="32">
        <v>0</v>
      </c>
      <c r="AV1211" s="55">
        <v>0</v>
      </c>
      <c r="AW1211" s="32">
        <v>0</v>
      </c>
      <c r="AX1211" s="32">
        <v>0</v>
      </c>
      <c r="AY1211" s="32">
        <v>0</v>
      </c>
      <c r="AZ1211" s="32">
        <v>0</v>
      </c>
      <c r="BA1211" s="32">
        <v>0</v>
      </c>
      <c r="BB1211" s="30">
        <f t="shared" si="38"/>
        <v>7</v>
      </c>
      <c r="BD1211" s="32">
        <v>0</v>
      </c>
    </row>
    <row r="1212" spans="1:56" x14ac:dyDescent="0.3">
      <c r="A1212" s="29">
        <v>2011</v>
      </c>
      <c r="B1212" s="30" t="s">
        <v>57</v>
      </c>
      <c r="C1212" s="31">
        <v>1</v>
      </c>
      <c r="D1212" s="86">
        <v>4</v>
      </c>
      <c r="E1212" s="29" t="s">
        <v>61</v>
      </c>
      <c r="F1212" s="29" t="s">
        <v>100</v>
      </c>
      <c r="G1212" s="32">
        <v>15.5</v>
      </c>
      <c r="H1212" s="32">
        <v>0</v>
      </c>
      <c r="I1212" s="32">
        <v>0</v>
      </c>
      <c r="J1212" s="32">
        <v>0</v>
      </c>
      <c r="K1212" s="55">
        <v>0</v>
      </c>
      <c r="L1212" s="55">
        <v>0</v>
      </c>
      <c r="M1212" s="32">
        <v>0</v>
      </c>
      <c r="N1212" s="32">
        <v>0</v>
      </c>
      <c r="O1212" s="32">
        <v>0</v>
      </c>
      <c r="P1212" s="32">
        <v>0</v>
      </c>
      <c r="Q1212" s="55">
        <v>1</v>
      </c>
      <c r="R1212" s="32">
        <v>0</v>
      </c>
      <c r="S1212" s="55">
        <v>2</v>
      </c>
      <c r="T1212" s="3">
        <v>0</v>
      </c>
      <c r="U1212" s="32">
        <v>0</v>
      </c>
      <c r="V1212" s="32">
        <v>0</v>
      </c>
      <c r="W1212" s="32">
        <v>0</v>
      </c>
      <c r="X1212" s="55">
        <v>0</v>
      </c>
      <c r="Y1212" s="55">
        <v>0</v>
      </c>
      <c r="Z1212" s="52">
        <v>0</v>
      </c>
      <c r="AA1212" s="32">
        <v>0</v>
      </c>
      <c r="AB1212" s="32">
        <v>0</v>
      </c>
      <c r="AC1212" s="32">
        <v>0</v>
      </c>
      <c r="AD1212" s="32">
        <v>0</v>
      </c>
      <c r="AE1212" s="32">
        <v>0</v>
      </c>
      <c r="AF1212" s="32">
        <v>0</v>
      </c>
      <c r="AG1212" s="32">
        <v>0</v>
      </c>
      <c r="AH1212" s="32">
        <v>0</v>
      </c>
      <c r="AI1212" s="32">
        <v>0</v>
      </c>
      <c r="AJ1212" s="32">
        <v>0</v>
      </c>
      <c r="AK1212" s="32">
        <v>0</v>
      </c>
      <c r="AL1212" s="32"/>
      <c r="AM1212" s="32">
        <v>0</v>
      </c>
      <c r="AN1212" s="32">
        <v>0</v>
      </c>
      <c r="AO1212" s="32">
        <v>0</v>
      </c>
      <c r="AP1212" s="32">
        <v>0</v>
      </c>
      <c r="AQ1212" s="32">
        <v>0</v>
      </c>
      <c r="AR1212" s="32">
        <v>0</v>
      </c>
      <c r="AS1212" s="32">
        <v>0</v>
      </c>
      <c r="AT1212" s="10">
        <v>0</v>
      </c>
      <c r="AU1212" s="32">
        <v>0</v>
      </c>
      <c r="AV1212" s="55">
        <v>0</v>
      </c>
      <c r="AW1212" s="32">
        <v>0</v>
      </c>
      <c r="AX1212" s="32">
        <v>0</v>
      </c>
      <c r="AY1212" s="32">
        <v>0</v>
      </c>
      <c r="AZ1212" s="32">
        <v>1</v>
      </c>
      <c r="BA1212" s="32">
        <v>0</v>
      </c>
      <c r="BB1212" s="30">
        <f t="shared" si="38"/>
        <v>4</v>
      </c>
      <c r="BD1212" s="32">
        <v>0</v>
      </c>
    </row>
    <row r="1213" spans="1:56" x14ac:dyDescent="0.3">
      <c r="A1213" s="29">
        <v>2011</v>
      </c>
      <c r="B1213" s="30" t="s">
        <v>57</v>
      </c>
      <c r="C1213" s="31">
        <v>1</v>
      </c>
      <c r="D1213" s="86">
        <v>5</v>
      </c>
      <c r="E1213" s="29" t="s">
        <v>63</v>
      </c>
      <c r="F1213" s="29" t="s">
        <v>100</v>
      </c>
      <c r="G1213" s="32">
        <v>14.7</v>
      </c>
      <c r="H1213" s="32">
        <v>1</v>
      </c>
      <c r="I1213" s="32">
        <v>0</v>
      </c>
      <c r="J1213" s="32">
        <v>0</v>
      </c>
      <c r="K1213" s="55">
        <v>0</v>
      </c>
      <c r="L1213" s="55">
        <v>0</v>
      </c>
      <c r="M1213" s="32">
        <v>0</v>
      </c>
      <c r="N1213" s="32">
        <v>0</v>
      </c>
      <c r="O1213" s="32">
        <v>0</v>
      </c>
      <c r="P1213" s="32">
        <v>0</v>
      </c>
      <c r="Q1213" s="55">
        <v>1</v>
      </c>
      <c r="R1213" s="32">
        <v>0</v>
      </c>
      <c r="S1213" s="55">
        <v>1</v>
      </c>
      <c r="T1213" s="3">
        <v>0</v>
      </c>
      <c r="U1213" s="32">
        <v>0</v>
      </c>
      <c r="V1213" s="32">
        <v>0</v>
      </c>
      <c r="W1213" s="32">
        <v>0</v>
      </c>
      <c r="X1213" s="55">
        <v>0</v>
      </c>
      <c r="Y1213" s="55">
        <v>0</v>
      </c>
      <c r="Z1213" s="52">
        <v>1</v>
      </c>
      <c r="AA1213" s="32">
        <v>0</v>
      </c>
      <c r="AB1213" s="32">
        <v>0</v>
      </c>
      <c r="AC1213" s="32">
        <v>0</v>
      </c>
      <c r="AD1213" s="32">
        <v>0</v>
      </c>
      <c r="AE1213" s="32">
        <v>0</v>
      </c>
      <c r="AF1213" s="32">
        <v>0</v>
      </c>
      <c r="AG1213" s="32">
        <v>0</v>
      </c>
      <c r="AH1213" s="32">
        <v>0</v>
      </c>
      <c r="AI1213" s="32">
        <v>0</v>
      </c>
      <c r="AJ1213" s="32">
        <v>0</v>
      </c>
      <c r="AK1213" s="32">
        <v>0</v>
      </c>
      <c r="AL1213" s="32"/>
      <c r="AM1213" s="32">
        <v>0</v>
      </c>
      <c r="AN1213" s="32">
        <v>0</v>
      </c>
      <c r="AO1213" s="32">
        <v>0</v>
      </c>
      <c r="AP1213" s="32">
        <v>0</v>
      </c>
      <c r="AQ1213" s="32">
        <v>0</v>
      </c>
      <c r="AR1213" s="32">
        <v>0</v>
      </c>
      <c r="AS1213" s="32">
        <v>0</v>
      </c>
      <c r="AT1213" s="10">
        <v>0</v>
      </c>
      <c r="AU1213" s="32">
        <v>0</v>
      </c>
      <c r="AV1213" s="55">
        <v>0</v>
      </c>
      <c r="AW1213" s="32">
        <v>0</v>
      </c>
      <c r="AX1213" s="32">
        <v>0</v>
      </c>
      <c r="AY1213" s="32">
        <v>0</v>
      </c>
      <c r="AZ1213" s="32">
        <v>0</v>
      </c>
      <c r="BA1213" s="32">
        <v>0</v>
      </c>
      <c r="BB1213" s="30">
        <f t="shared" si="38"/>
        <v>4</v>
      </c>
      <c r="BD1213" s="32">
        <v>0</v>
      </c>
    </row>
    <row r="1214" spans="1:56" x14ac:dyDescent="0.3">
      <c r="A1214" s="29">
        <v>2011</v>
      </c>
      <c r="B1214" s="30" t="s">
        <v>57</v>
      </c>
      <c r="C1214" s="31">
        <v>1</v>
      </c>
      <c r="D1214" s="86">
        <v>6</v>
      </c>
      <c r="E1214" s="29" t="s">
        <v>61</v>
      </c>
      <c r="F1214" s="29" t="s">
        <v>100</v>
      </c>
      <c r="G1214" s="32">
        <v>13.3</v>
      </c>
      <c r="H1214" s="32">
        <v>0</v>
      </c>
      <c r="I1214" s="32">
        <v>0</v>
      </c>
      <c r="J1214" s="32">
        <v>0</v>
      </c>
      <c r="K1214" s="55">
        <v>0</v>
      </c>
      <c r="L1214" s="55">
        <v>0</v>
      </c>
      <c r="M1214" s="32">
        <v>0</v>
      </c>
      <c r="N1214" s="32">
        <v>0</v>
      </c>
      <c r="O1214" s="32">
        <v>0</v>
      </c>
      <c r="P1214" s="32">
        <v>0</v>
      </c>
      <c r="Q1214" s="55">
        <v>1</v>
      </c>
      <c r="R1214" s="32">
        <v>0</v>
      </c>
      <c r="S1214" s="55">
        <v>1</v>
      </c>
      <c r="T1214" s="3">
        <v>0</v>
      </c>
      <c r="U1214" s="32">
        <v>0</v>
      </c>
      <c r="V1214" s="32">
        <v>3</v>
      </c>
      <c r="W1214" s="32">
        <v>0</v>
      </c>
      <c r="X1214" s="55">
        <v>0</v>
      </c>
      <c r="Y1214" s="55">
        <v>0</v>
      </c>
      <c r="Z1214" s="52">
        <v>0</v>
      </c>
      <c r="AA1214" s="32">
        <v>0</v>
      </c>
      <c r="AB1214" s="32">
        <v>0</v>
      </c>
      <c r="AC1214" s="32">
        <v>0</v>
      </c>
      <c r="AD1214" s="32">
        <v>0</v>
      </c>
      <c r="AE1214" s="32">
        <v>0</v>
      </c>
      <c r="AF1214" s="32">
        <v>0</v>
      </c>
      <c r="AG1214" s="32">
        <v>0</v>
      </c>
      <c r="AH1214" s="32">
        <v>0</v>
      </c>
      <c r="AI1214" s="32">
        <v>0</v>
      </c>
      <c r="AJ1214" s="32">
        <v>0</v>
      </c>
      <c r="AK1214" s="32">
        <v>0</v>
      </c>
      <c r="AL1214" s="32"/>
      <c r="AM1214" s="32">
        <v>0</v>
      </c>
      <c r="AN1214" s="32">
        <v>0</v>
      </c>
      <c r="AO1214" s="32">
        <v>0</v>
      </c>
      <c r="AP1214" s="32">
        <v>0</v>
      </c>
      <c r="AQ1214" s="32">
        <v>0</v>
      </c>
      <c r="AR1214" s="32">
        <v>0</v>
      </c>
      <c r="AS1214" s="32">
        <v>0</v>
      </c>
      <c r="AT1214" s="10">
        <v>0</v>
      </c>
      <c r="AU1214" s="32">
        <v>0</v>
      </c>
      <c r="AV1214" s="55">
        <v>0</v>
      </c>
      <c r="AW1214" s="32">
        <v>0</v>
      </c>
      <c r="AX1214" s="32">
        <v>0</v>
      </c>
      <c r="AY1214" s="32">
        <v>0</v>
      </c>
      <c r="AZ1214" s="32">
        <v>0</v>
      </c>
      <c r="BA1214" s="32">
        <v>0</v>
      </c>
      <c r="BB1214" s="30">
        <f t="shared" si="38"/>
        <v>5</v>
      </c>
      <c r="BD1214" s="32">
        <v>0</v>
      </c>
    </row>
    <row r="1215" spans="1:56" x14ac:dyDescent="0.3">
      <c r="A1215" s="29">
        <v>2011</v>
      </c>
      <c r="B1215" s="30" t="s">
        <v>57</v>
      </c>
      <c r="C1215" s="31">
        <v>1</v>
      </c>
      <c r="D1215" s="86">
        <v>7</v>
      </c>
      <c r="E1215" s="29" t="s">
        <v>63</v>
      </c>
      <c r="F1215" s="29" t="s">
        <v>100</v>
      </c>
      <c r="G1215" s="32">
        <v>14.8</v>
      </c>
      <c r="H1215" s="32">
        <v>1</v>
      </c>
      <c r="I1215" s="32">
        <v>0</v>
      </c>
      <c r="J1215" s="32">
        <v>0</v>
      </c>
      <c r="K1215" s="55">
        <v>0</v>
      </c>
      <c r="L1215" s="55">
        <v>0</v>
      </c>
      <c r="M1215" s="32">
        <v>0</v>
      </c>
      <c r="N1215" s="32">
        <v>1</v>
      </c>
      <c r="O1215" s="32">
        <v>0</v>
      </c>
      <c r="P1215" s="32">
        <v>0</v>
      </c>
      <c r="Q1215" s="55">
        <v>1</v>
      </c>
      <c r="R1215" s="32">
        <v>0</v>
      </c>
      <c r="S1215" s="55">
        <v>2</v>
      </c>
      <c r="T1215" s="3">
        <v>0</v>
      </c>
      <c r="U1215" s="32">
        <v>0</v>
      </c>
      <c r="V1215" s="32">
        <v>0</v>
      </c>
      <c r="W1215" s="32">
        <v>0</v>
      </c>
      <c r="X1215" s="55">
        <v>0</v>
      </c>
      <c r="Y1215" s="55">
        <v>0</v>
      </c>
      <c r="Z1215" s="52">
        <v>1</v>
      </c>
      <c r="AA1215" s="32">
        <v>0</v>
      </c>
      <c r="AB1215" s="32">
        <v>0</v>
      </c>
      <c r="AC1215" s="32">
        <v>0</v>
      </c>
      <c r="AD1215" s="32">
        <v>0</v>
      </c>
      <c r="AE1215" s="32">
        <v>0</v>
      </c>
      <c r="AF1215" s="32">
        <v>0</v>
      </c>
      <c r="AG1215" s="32">
        <v>0</v>
      </c>
      <c r="AH1215" s="32">
        <v>0</v>
      </c>
      <c r="AI1215" s="32">
        <v>0</v>
      </c>
      <c r="AJ1215" s="32">
        <v>0</v>
      </c>
      <c r="AK1215" s="32">
        <v>0</v>
      </c>
      <c r="AL1215" s="32"/>
      <c r="AM1215" s="32">
        <v>0</v>
      </c>
      <c r="AN1215" s="32">
        <v>0</v>
      </c>
      <c r="AO1215" s="32">
        <v>0</v>
      </c>
      <c r="AP1215" s="32">
        <v>0</v>
      </c>
      <c r="AQ1215" s="32">
        <v>0</v>
      </c>
      <c r="AR1215" s="32">
        <v>0</v>
      </c>
      <c r="AS1215" s="32">
        <v>0</v>
      </c>
      <c r="AT1215" s="10">
        <v>0</v>
      </c>
      <c r="AU1215" s="32">
        <v>0</v>
      </c>
      <c r="AV1215" s="55">
        <v>0</v>
      </c>
      <c r="AW1215" s="32">
        <v>0</v>
      </c>
      <c r="AX1215" s="32">
        <v>0</v>
      </c>
      <c r="AY1215" s="32">
        <v>0</v>
      </c>
      <c r="AZ1215" s="32">
        <v>0</v>
      </c>
      <c r="BA1215" s="32">
        <v>0</v>
      </c>
      <c r="BB1215" s="30">
        <f t="shared" si="38"/>
        <v>6</v>
      </c>
      <c r="BD1215" s="32">
        <v>0</v>
      </c>
    </row>
    <row r="1216" spans="1:56" x14ac:dyDescent="0.3">
      <c r="A1216" s="29">
        <v>2011</v>
      </c>
      <c r="B1216" s="30" t="s">
        <v>57</v>
      </c>
      <c r="C1216" s="31">
        <v>1</v>
      </c>
      <c r="D1216" s="86">
        <v>8</v>
      </c>
      <c r="E1216" s="29" t="s">
        <v>63</v>
      </c>
      <c r="F1216" s="29" t="s">
        <v>100</v>
      </c>
      <c r="G1216" s="32">
        <v>14.7</v>
      </c>
      <c r="H1216" s="32">
        <v>0</v>
      </c>
      <c r="I1216" s="32">
        <v>0</v>
      </c>
      <c r="J1216" s="32">
        <v>0</v>
      </c>
      <c r="K1216" s="55">
        <v>0</v>
      </c>
      <c r="L1216" s="55">
        <v>0</v>
      </c>
      <c r="M1216" s="32">
        <v>0</v>
      </c>
      <c r="N1216" s="32">
        <v>3</v>
      </c>
      <c r="O1216" s="32">
        <v>0</v>
      </c>
      <c r="P1216" s="32">
        <v>0</v>
      </c>
      <c r="Q1216" s="55">
        <v>0</v>
      </c>
      <c r="R1216" s="32">
        <v>0</v>
      </c>
      <c r="S1216" s="55">
        <v>3</v>
      </c>
      <c r="T1216" s="3">
        <v>0</v>
      </c>
      <c r="U1216" s="32">
        <v>0</v>
      </c>
      <c r="V1216" s="32">
        <v>1</v>
      </c>
      <c r="W1216" s="32">
        <v>0</v>
      </c>
      <c r="X1216" s="55">
        <v>0</v>
      </c>
      <c r="Y1216" s="55">
        <v>0</v>
      </c>
      <c r="Z1216" s="52">
        <v>0</v>
      </c>
      <c r="AA1216" s="32">
        <v>0</v>
      </c>
      <c r="AB1216" s="32">
        <v>0</v>
      </c>
      <c r="AC1216" s="32">
        <v>0</v>
      </c>
      <c r="AD1216" s="32">
        <v>0</v>
      </c>
      <c r="AE1216" s="32">
        <v>0</v>
      </c>
      <c r="AF1216" s="32">
        <v>0</v>
      </c>
      <c r="AG1216" s="32">
        <v>0</v>
      </c>
      <c r="AH1216" s="32">
        <v>0</v>
      </c>
      <c r="AI1216" s="32">
        <v>0</v>
      </c>
      <c r="AJ1216" s="32">
        <v>1</v>
      </c>
      <c r="AK1216" s="32">
        <v>0</v>
      </c>
      <c r="AL1216" s="32"/>
      <c r="AM1216" s="32">
        <v>0</v>
      </c>
      <c r="AN1216" s="32">
        <v>0</v>
      </c>
      <c r="AO1216" s="32">
        <v>0</v>
      </c>
      <c r="AP1216" s="32">
        <v>0</v>
      </c>
      <c r="AQ1216" s="32">
        <v>0</v>
      </c>
      <c r="AR1216" s="32">
        <v>0</v>
      </c>
      <c r="AS1216" s="32">
        <v>0</v>
      </c>
      <c r="AT1216" s="10">
        <v>0</v>
      </c>
      <c r="AU1216" s="32">
        <v>0</v>
      </c>
      <c r="AV1216" s="55">
        <v>0</v>
      </c>
      <c r="AW1216" s="32">
        <v>0</v>
      </c>
      <c r="AX1216" s="32">
        <v>0</v>
      </c>
      <c r="AY1216" s="32">
        <v>0</v>
      </c>
      <c r="AZ1216" s="32">
        <v>0</v>
      </c>
      <c r="BA1216" s="32">
        <v>0</v>
      </c>
      <c r="BB1216" s="30">
        <f t="shared" si="38"/>
        <v>8</v>
      </c>
      <c r="BD1216" s="32">
        <v>0</v>
      </c>
    </row>
    <row r="1217" spans="1:56" x14ac:dyDescent="0.3">
      <c r="A1217" s="29">
        <v>2011</v>
      </c>
      <c r="B1217" s="30" t="s">
        <v>57</v>
      </c>
      <c r="C1217" s="31">
        <v>1</v>
      </c>
      <c r="D1217" s="86">
        <v>9</v>
      </c>
      <c r="E1217" s="29" t="s">
        <v>63</v>
      </c>
      <c r="F1217" s="29" t="s">
        <v>100</v>
      </c>
      <c r="G1217" s="32">
        <v>14.2</v>
      </c>
      <c r="H1217" s="32">
        <v>1</v>
      </c>
      <c r="I1217" s="32">
        <v>0</v>
      </c>
      <c r="J1217" s="32">
        <v>0</v>
      </c>
      <c r="K1217" s="55">
        <v>0</v>
      </c>
      <c r="L1217" s="55">
        <v>0</v>
      </c>
      <c r="M1217" s="32">
        <v>0</v>
      </c>
      <c r="N1217" s="32">
        <v>0</v>
      </c>
      <c r="O1217" s="32">
        <v>0</v>
      </c>
      <c r="P1217" s="32">
        <v>0</v>
      </c>
      <c r="Q1217" s="55">
        <v>0</v>
      </c>
      <c r="R1217" s="32">
        <v>0</v>
      </c>
      <c r="S1217" s="55">
        <v>0</v>
      </c>
      <c r="T1217" s="3">
        <v>0</v>
      </c>
      <c r="U1217" s="32">
        <v>0</v>
      </c>
      <c r="V1217" s="32">
        <v>1</v>
      </c>
      <c r="W1217" s="32">
        <v>0</v>
      </c>
      <c r="X1217" s="55">
        <v>0</v>
      </c>
      <c r="Y1217" s="55">
        <v>0</v>
      </c>
      <c r="Z1217" s="52">
        <v>1</v>
      </c>
      <c r="AA1217" s="32">
        <v>0</v>
      </c>
      <c r="AB1217" s="32">
        <v>0</v>
      </c>
      <c r="AC1217" s="32">
        <v>0</v>
      </c>
      <c r="AD1217" s="32">
        <v>0</v>
      </c>
      <c r="AE1217" s="32">
        <v>0</v>
      </c>
      <c r="AF1217" s="32">
        <v>0</v>
      </c>
      <c r="AG1217" s="32">
        <v>0</v>
      </c>
      <c r="AH1217" s="32">
        <v>0</v>
      </c>
      <c r="AI1217" s="32">
        <v>0</v>
      </c>
      <c r="AJ1217" s="32">
        <v>1</v>
      </c>
      <c r="AK1217" s="32">
        <v>0</v>
      </c>
      <c r="AL1217" s="32"/>
      <c r="AM1217" s="32">
        <v>0</v>
      </c>
      <c r="AN1217" s="32">
        <v>0</v>
      </c>
      <c r="AO1217" s="32">
        <v>0</v>
      </c>
      <c r="AP1217" s="32">
        <v>0</v>
      </c>
      <c r="AQ1217" s="32">
        <v>0</v>
      </c>
      <c r="AR1217" s="32">
        <v>0</v>
      </c>
      <c r="AS1217" s="32">
        <v>0</v>
      </c>
      <c r="AT1217" s="10">
        <v>0</v>
      </c>
      <c r="AU1217" s="32">
        <v>0</v>
      </c>
      <c r="AV1217" s="55">
        <v>0</v>
      </c>
      <c r="AW1217" s="32">
        <v>0</v>
      </c>
      <c r="AX1217" s="32">
        <v>0</v>
      </c>
      <c r="AY1217" s="32">
        <v>0</v>
      </c>
      <c r="AZ1217" s="32">
        <v>0</v>
      </c>
      <c r="BA1217" s="32">
        <v>0</v>
      </c>
      <c r="BB1217" s="30">
        <f t="shared" si="38"/>
        <v>4</v>
      </c>
      <c r="BD1217" s="32">
        <v>0</v>
      </c>
    </row>
    <row r="1218" spans="1:56" x14ac:dyDescent="0.3">
      <c r="A1218" s="29">
        <v>2011</v>
      </c>
      <c r="B1218" s="30" t="s">
        <v>57</v>
      </c>
      <c r="C1218" s="31">
        <v>1</v>
      </c>
      <c r="D1218" s="86">
        <v>10</v>
      </c>
      <c r="E1218" s="29" t="s">
        <v>63</v>
      </c>
      <c r="F1218" s="29" t="s">
        <v>100</v>
      </c>
      <c r="G1218" s="32">
        <v>14.4</v>
      </c>
      <c r="H1218" s="32">
        <v>1</v>
      </c>
      <c r="I1218" s="32">
        <v>0</v>
      </c>
      <c r="J1218" s="32">
        <v>0</v>
      </c>
      <c r="K1218" s="55">
        <v>0</v>
      </c>
      <c r="L1218" s="55">
        <v>0</v>
      </c>
      <c r="M1218" s="32">
        <v>0</v>
      </c>
      <c r="N1218" s="32">
        <v>7</v>
      </c>
      <c r="O1218" s="32">
        <v>0</v>
      </c>
      <c r="P1218" s="32">
        <v>0</v>
      </c>
      <c r="Q1218" s="55">
        <v>0</v>
      </c>
      <c r="R1218" s="32">
        <v>0</v>
      </c>
      <c r="S1218" s="55">
        <v>4</v>
      </c>
      <c r="T1218" s="3">
        <v>0</v>
      </c>
      <c r="U1218" s="32">
        <v>0</v>
      </c>
      <c r="V1218" s="32">
        <v>1</v>
      </c>
      <c r="W1218" s="32">
        <v>0</v>
      </c>
      <c r="X1218" s="55">
        <v>0</v>
      </c>
      <c r="Y1218" s="55">
        <v>0</v>
      </c>
      <c r="Z1218" s="52">
        <v>1</v>
      </c>
      <c r="AA1218" s="32">
        <v>0</v>
      </c>
      <c r="AB1218" s="32">
        <v>0</v>
      </c>
      <c r="AC1218" s="32">
        <v>0</v>
      </c>
      <c r="AD1218" s="32">
        <v>0</v>
      </c>
      <c r="AE1218" s="32">
        <v>0</v>
      </c>
      <c r="AF1218" s="32">
        <v>0</v>
      </c>
      <c r="AG1218" s="32">
        <v>0</v>
      </c>
      <c r="AH1218" s="32">
        <v>0</v>
      </c>
      <c r="AI1218" s="32">
        <v>0</v>
      </c>
      <c r="AJ1218" s="32">
        <v>0</v>
      </c>
      <c r="AK1218" s="32">
        <v>0</v>
      </c>
      <c r="AL1218" s="32"/>
      <c r="AM1218" s="32">
        <v>0</v>
      </c>
      <c r="AN1218" s="32">
        <v>0</v>
      </c>
      <c r="AO1218" s="32">
        <v>0</v>
      </c>
      <c r="AP1218" s="32">
        <v>0</v>
      </c>
      <c r="AQ1218" s="32">
        <v>0</v>
      </c>
      <c r="AR1218" s="32">
        <v>0</v>
      </c>
      <c r="AS1218" s="32">
        <v>0</v>
      </c>
      <c r="AT1218" s="10">
        <v>0</v>
      </c>
      <c r="AU1218" s="32">
        <v>0</v>
      </c>
      <c r="AV1218" s="55">
        <v>0</v>
      </c>
      <c r="AW1218" s="32">
        <v>0</v>
      </c>
      <c r="AX1218" s="32">
        <v>0</v>
      </c>
      <c r="AY1218" s="32">
        <v>0</v>
      </c>
      <c r="AZ1218" s="32">
        <v>0</v>
      </c>
      <c r="BA1218" s="32">
        <v>0</v>
      </c>
      <c r="BB1218" s="30">
        <f t="shared" si="38"/>
        <v>14</v>
      </c>
      <c r="BD1218" s="32">
        <v>0</v>
      </c>
    </row>
    <row r="1219" spans="1:56" x14ac:dyDescent="0.3">
      <c r="A1219" s="29">
        <v>2011</v>
      </c>
      <c r="B1219" s="30" t="s">
        <v>57</v>
      </c>
      <c r="C1219" s="31">
        <v>1</v>
      </c>
      <c r="D1219" s="86">
        <v>11</v>
      </c>
      <c r="E1219" s="29" t="s">
        <v>61</v>
      </c>
      <c r="F1219" s="29" t="s">
        <v>101</v>
      </c>
      <c r="G1219" s="32">
        <v>16.399999999999999</v>
      </c>
      <c r="H1219" s="32">
        <v>0</v>
      </c>
      <c r="I1219" s="32">
        <v>0</v>
      </c>
      <c r="J1219" s="32">
        <v>0</v>
      </c>
      <c r="K1219" s="55">
        <v>0</v>
      </c>
      <c r="L1219" s="55">
        <v>0</v>
      </c>
      <c r="M1219" s="32">
        <v>0</v>
      </c>
      <c r="N1219" s="32">
        <v>0</v>
      </c>
      <c r="O1219" s="32">
        <v>0</v>
      </c>
      <c r="P1219" s="32">
        <v>0</v>
      </c>
      <c r="Q1219" s="55">
        <v>2</v>
      </c>
      <c r="R1219" s="32">
        <v>0</v>
      </c>
      <c r="S1219" s="55">
        <v>0</v>
      </c>
      <c r="T1219" s="3">
        <v>0</v>
      </c>
      <c r="U1219" s="32">
        <v>0</v>
      </c>
      <c r="V1219" s="32">
        <v>0</v>
      </c>
      <c r="W1219" s="32">
        <v>0</v>
      </c>
      <c r="X1219" s="55">
        <v>1</v>
      </c>
      <c r="Y1219" s="55">
        <v>0</v>
      </c>
      <c r="Z1219" s="52">
        <v>0</v>
      </c>
      <c r="AA1219" s="32">
        <v>0</v>
      </c>
      <c r="AB1219" s="32">
        <v>0</v>
      </c>
      <c r="AC1219" s="32">
        <v>0</v>
      </c>
      <c r="AD1219" s="32">
        <v>0</v>
      </c>
      <c r="AE1219" s="32">
        <v>0</v>
      </c>
      <c r="AF1219" s="32">
        <v>0</v>
      </c>
      <c r="AG1219" s="32">
        <v>0</v>
      </c>
      <c r="AH1219" s="32">
        <v>0</v>
      </c>
      <c r="AI1219" s="32">
        <v>0</v>
      </c>
      <c r="AJ1219" s="32">
        <v>0</v>
      </c>
      <c r="AK1219" s="32">
        <v>0</v>
      </c>
      <c r="AL1219" s="32"/>
      <c r="AM1219" s="32">
        <v>0</v>
      </c>
      <c r="AN1219" s="32">
        <v>0</v>
      </c>
      <c r="AO1219" s="32">
        <v>0</v>
      </c>
      <c r="AP1219" s="32">
        <v>0</v>
      </c>
      <c r="AQ1219" s="32">
        <v>0</v>
      </c>
      <c r="AR1219" s="32">
        <v>0</v>
      </c>
      <c r="AS1219" s="32">
        <v>0</v>
      </c>
      <c r="AT1219" s="10">
        <v>0</v>
      </c>
      <c r="AU1219" s="32">
        <v>0</v>
      </c>
      <c r="AV1219" s="55">
        <v>1</v>
      </c>
      <c r="AW1219" s="32">
        <v>0</v>
      </c>
      <c r="AX1219" s="32">
        <v>0</v>
      </c>
      <c r="AY1219" s="32">
        <v>0</v>
      </c>
      <c r="AZ1219" s="32">
        <v>0</v>
      </c>
      <c r="BA1219" s="32">
        <v>0</v>
      </c>
      <c r="BB1219" s="30">
        <f t="shared" si="38"/>
        <v>4</v>
      </c>
      <c r="BD1219" s="32">
        <v>0</v>
      </c>
    </row>
    <row r="1220" spans="1:56" x14ac:dyDescent="0.3">
      <c r="A1220" s="29">
        <v>2011</v>
      </c>
      <c r="B1220" s="30" t="s">
        <v>57</v>
      </c>
      <c r="C1220" s="31">
        <v>1</v>
      </c>
      <c r="D1220" s="86">
        <v>12</v>
      </c>
      <c r="E1220" s="29" t="s">
        <v>63</v>
      </c>
      <c r="F1220" s="29" t="s">
        <v>101</v>
      </c>
      <c r="G1220" s="29">
        <v>15.85</v>
      </c>
      <c r="H1220" s="32">
        <v>0</v>
      </c>
      <c r="I1220" s="32">
        <v>0</v>
      </c>
      <c r="J1220" s="32">
        <v>0</v>
      </c>
      <c r="K1220" s="55">
        <v>0</v>
      </c>
      <c r="L1220" s="55">
        <v>1</v>
      </c>
      <c r="M1220" s="32">
        <v>0</v>
      </c>
      <c r="N1220" s="32">
        <v>0</v>
      </c>
      <c r="O1220" s="32">
        <v>0</v>
      </c>
      <c r="P1220" s="32">
        <v>0</v>
      </c>
      <c r="Q1220" s="55">
        <v>0</v>
      </c>
      <c r="R1220" s="32">
        <v>0</v>
      </c>
      <c r="S1220" s="55">
        <v>2</v>
      </c>
      <c r="T1220" s="3">
        <v>0</v>
      </c>
      <c r="U1220" s="32">
        <v>0</v>
      </c>
      <c r="V1220" s="32">
        <v>0</v>
      </c>
      <c r="W1220" s="32">
        <v>0</v>
      </c>
      <c r="X1220" s="55">
        <v>0</v>
      </c>
      <c r="Y1220" s="55">
        <v>0</v>
      </c>
      <c r="Z1220" s="52">
        <v>0</v>
      </c>
      <c r="AA1220" s="32">
        <v>0</v>
      </c>
      <c r="AB1220" s="32">
        <v>0</v>
      </c>
      <c r="AC1220" s="32">
        <v>0</v>
      </c>
      <c r="AD1220" s="32">
        <v>0</v>
      </c>
      <c r="AE1220" s="32">
        <v>0</v>
      </c>
      <c r="AF1220" s="32">
        <v>0</v>
      </c>
      <c r="AG1220" s="32">
        <v>0</v>
      </c>
      <c r="AH1220" s="32">
        <v>0</v>
      </c>
      <c r="AI1220" s="32">
        <v>0</v>
      </c>
      <c r="AJ1220" s="32">
        <v>0</v>
      </c>
      <c r="AK1220" s="32">
        <v>0</v>
      </c>
      <c r="AL1220" s="32"/>
      <c r="AM1220" s="32">
        <v>0</v>
      </c>
      <c r="AN1220" s="32">
        <v>0</v>
      </c>
      <c r="AO1220" s="32">
        <v>0</v>
      </c>
      <c r="AP1220" s="32">
        <v>0</v>
      </c>
      <c r="AQ1220" s="32">
        <v>0</v>
      </c>
      <c r="AR1220" s="32">
        <v>0</v>
      </c>
      <c r="AS1220" s="32">
        <v>0</v>
      </c>
      <c r="AT1220" s="10">
        <v>0</v>
      </c>
      <c r="AU1220" s="32">
        <v>0</v>
      </c>
      <c r="AV1220" s="55">
        <v>0</v>
      </c>
      <c r="AW1220" s="32">
        <v>0</v>
      </c>
      <c r="AX1220" s="32">
        <v>0</v>
      </c>
      <c r="AY1220" s="32">
        <v>0</v>
      </c>
      <c r="AZ1220" s="32">
        <v>0</v>
      </c>
      <c r="BA1220" s="32">
        <v>0</v>
      </c>
      <c r="BB1220" s="30">
        <f t="shared" si="38"/>
        <v>3</v>
      </c>
      <c r="BD1220" s="32">
        <v>0</v>
      </c>
    </row>
    <row r="1221" spans="1:56" x14ac:dyDescent="0.3">
      <c r="A1221" s="29">
        <v>2011</v>
      </c>
      <c r="B1221" s="30" t="s">
        <v>57</v>
      </c>
      <c r="C1221" s="31">
        <v>1</v>
      </c>
      <c r="D1221" s="86">
        <v>13</v>
      </c>
      <c r="E1221" s="29" t="s">
        <v>63</v>
      </c>
      <c r="F1221" s="29" t="s">
        <v>101</v>
      </c>
      <c r="G1221" s="29">
        <v>15.24</v>
      </c>
      <c r="H1221" s="32">
        <v>0</v>
      </c>
      <c r="I1221" s="32">
        <v>0</v>
      </c>
      <c r="J1221" s="32">
        <v>0</v>
      </c>
      <c r="K1221" s="55">
        <v>0</v>
      </c>
      <c r="L1221" s="55">
        <v>0</v>
      </c>
      <c r="M1221" s="32">
        <v>0</v>
      </c>
      <c r="N1221" s="32">
        <v>0</v>
      </c>
      <c r="O1221" s="32">
        <v>0</v>
      </c>
      <c r="P1221" s="32">
        <v>0</v>
      </c>
      <c r="Q1221" s="55">
        <v>0</v>
      </c>
      <c r="R1221" s="32">
        <v>0</v>
      </c>
      <c r="S1221" s="55">
        <v>1</v>
      </c>
      <c r="T1221" s="3">
        <v>0</v>
      </c>
      <c r="U1221" s="32">
        <v>0</v>
      </c>
      <c r="V1221" s="32">
        <v>1</v>
      </c>
      <c r="W1221" s="32">
        <v>0</v>
      </c>
      <c r="X1221" s="55">
        <v>0</v>
      </c>
      <c r="Y1221" s="55">
        <v>1</v>
      </c>
      <c r="Z1221" s="52">
        <v>0</v>
      </c>
      <c r="AA1221" s="32">
        <v>0</v>
      </c>
      <c r="AB1221" s="32">
        <v>0</v>
      </c>
      <c r="AC1221" s="32">
        <v>0</v>
      </c>
      <c r="AD1221" s="32">
        <v>0</v>
      </c>
      <c r="AE1221" s="32">
        <v>0</v>
      </c>
      <c r="AF1221" s="32">
        <v>0</v>
      </c>
      <c r="AG1221" s="32">
        <v>0</v>
      </c>
      <c r="AH1221" s="32">
        <v>1</v>
      </c>
      <c r="AI1221" s="32">
        <v>0</v>
      </c>
      <c r="AJ1221" s="32">
        <v>0</v>
      </c>
      <c r="AK1221" s="32">
        <v>0</v>
      </c>
      <c r="AL1221" s="32"/>
      <c r="AM1221" s="32">
        <v>0</v>
      </c>
      <c r="AN1221" s="32">
        <v>1</v>
      </c>
      <c r="AO1221" s="32">
        <v>0</v>
      </c>
      <c r="AP1221" s="32">
        <v>0</v>
      </c>
      <c r="AQ1221" s="32">
        <v>0</v>
      </c>
      <c r="AR1221" s="32">
        <v>0</v>
      </c>
      <c r="AS1221" s="32">
        <v>0</v>
      </c>
      <c r="AT1221" s="10">
        <v>0</v>
      </c>
      <c r="AU1221" s="32">
        <v>0</v>
      </c>
      <c r="AV1221" s="55">
        <v>0</v>
      </c>
      <c r="AW1221" s="32">
        <v>0</v>
      </c>
      <c r="AX1221" s="32">
        <v>0</v>
      </c>
      <c r="AY1221" s="32">
        <v>0</v>
      </c>
      <c r="AZ1221" s="32">
        <v>1</v>
      </c>
      <c r="BA1221" s="32">
        <v>0</v>
      </c>
      <c r="BB1221" s="30">
        <f t="shared" si="38"/>
        <v>6</v>
      </c>
      <c r="BD1221" s="32">
        <v>0</v>
      </c>
    </row>
    <row r="1222" spans="1:56" x14ac:dyDescent="0.3">
      <c r="A1222" s="29">
        <v>2011</v>
      </c>
      <c r="B1222" s="30" t="s">
        <v>57</v>
      </c>
      <c r="C1222" s="31">
        <v>1</v>
      </c>
      <c r="D1222" s="86">
        <v>14</v>
      </c>
      <c r="E1222" s="29" t="s">
        <v>102</v>
      </c>
      <c r="F1222" s="29" t="s">
        <v>101</v>
      </c>
      <c r="G1222" s="29">
        <v>15.24</v>
      </c>
      <c r="H1222" s="32">
        <v>3</v>
      </c>
      <c r="I1222" s="32">
        <v>0</v>
      </c>
      <c r="J1222" s="32">
        <v>0</v>
      </c>
      <c r="K1222" s="55">
        <v>0</v>
      </c>
      <c r="L1222" s="55">
        <v>1</v>
      </c>
      <c r="M1222" s="32">
        <v>0</v>
      </c>
      <c r="N1222" s="32">
        <v>0</v>
      </c>
      <c r="O1222" s="32">
        <v>0</v>
      </c>
      <c r="P1222" s="32">
        <v>0</v>
      </c>
      <c r="Q1222" s="55">
        <v>3</v>
      </c>
      <c r="R1222" s="32">
        <v>0</v>
      </c>
      <c r="S1222" s="55">
        <v>1</v>
      </c>
      <c r="T1222" s="3">
        <v>0</v>
      </c>
      <c r="U1222" s="32">
        <v>2</v>
      </c>
      <c r="V1222" s="32">
        <v>0</v>
      </c>
      <c r="W1222" s="32">
        <v>0</v>
      </c>
      <c r="X1222" s="55">
        <v>0</v>
      </c>
      <c r="Y1222" s="55">
        <v>0</v>
      </c>
      <c r="Z1222" s="52">
        <v>3</v>
      </c>
      <c r="AA1222" s="32">
        <v>0</v>
      </c>
      <c r="AB1222" s="32">
        <v>0</v>
      </c>
      <c r="AC1222" s="32">
        <v>0</v>
      </c>
      <c r="AD1222" s="32">
        <v>0</v>
      </c>
      <c r="AE1222" s="32">
        <v>0</v>
      </c>
      <c r="AF1222" s="32">
        <v>0</v>
      </c>
      <c r="AG1222" s="32">
        <v>0</v>
      </c>
      <c r="AH1222" s="32">
        <v>0</v>
      </c>
      <c r="AI1222" s="32">
        <v>0</v>
      </c>
      <c r="AJ1222" s="32">
        <v>0</v>
      </c>
      <c r="AK1222" s="32">
        <v>0</v>
      </c>
      <c r="AL1222" s="32"/>
      <c r="AM1222" s="32">
        <v>0</v>
      </c>
      <c r="AN1222" s="32">
        <v>0</v>
      </c>
      <c r="AO1222" s="32">
        <v>0</v>
      </c>
      <c r="AP1222" s="32">
        <v>0</v>
      </c>
      <c r="AQ1222" s="32">
        <v>0</v>
      </c>
      <c r="AR1222" s="32">
        <v>0</v>
      </c>
      <c r="AS1222" s="32">
        <v>0</v>
      </c>
      <c r="AT1222" s="10">
        <v>0</v>
      </c>
      <c r="AU1222" s="32">
        <v>0</v>
      </c>
      <c r="AV1222" s="55">
        <v>2</v>
      </c>
      <c r="AW1222" s="32">
        <v>0</v>
      </c>
      <c r="AX1222" s="32">
        <v>0</v>
      </c>
      <c r="AY1222" s="32">
        <v>0</v>
      </c>
      <c r="AZ1222" s="32">
        <v>0</v>
      </c>
      <c r="BA1222" s="32">
        <v>0</v>
      </c>
      <c r="BB1222" s="30">
        <f t="shared" si="38"/>
        <v>15</v>
      </c>
      <c r="BD1222" s="32">
        <v>0</v>
      </c>
    </row>
    <row r="1223" spans="1:56" x14ac:dyDescent="0.3">
      <c r="A1223" s="29">
        <v>2011</v>
      </c>
      <c r="B1223" s="30" t="s">
        <v>57</v>
      </c>
      <c r="C1223" s="31">
        <v>1</v>
      </c>
      <c r="D1223" s="86">
        <v>15</v>
      </c>
      <c r="E1223" s="29" t="s">
        <v>63</v>
      </c>
      <c r="F1223" s="29" t="s">
        <v>101</v>
      </c>
      <c r="G1223" s="29">
        <v>15.24</v>
      </c>
      <c r="H1223" s="32">
        <v>5</v>
      </c>
      <c r="I1223" s="32">
        <v>0</v>
      </c>
      <c r="J1223" s="32">
        <v>0</v>
      </c>
      <c r="K1223" s="55">
        <v>0</v>
      </c>
      <c r="L1223" s="55">
        <v>0</v>
      </c>
      <c r="M1223" s="32">
        <v>0</v>
      </c>
      <c r="N1223" s="32">
        <v>0</v>
      </c>
      <c r="O1223" s="32">
        <v>0</v>
      </c>
      <c r="P1223" s="32">
        <v>0</v>
      </c>
      <c r="Q1223" s="55">
        <v>4</v>
      </c>
      <c r="R1223" s="32">
        <v>0</v>
      </c>
      <c r="S1223" s="55">
        <v>0</v>
      </c>
      <c r="T1223" s="3">
        <v>0</v>
      </c>
      <c r="U1223" s="32">
        <v>0</v>
      </c>
      <c r="V1223" s="32">
        <v>0</v>
      </c>
      <c r="W1223" s="32">
        <v>0</v>
      </c>
      <c r="X1223" s="55">
        <v>0</v>
      </c>
      <c r="Y1223" s="55">
        <v>0</v>
      </c>
      <c r="Z1223" s="52">
        <v>5</v>
      </c>
      <c r="AA1223" s="32">
        <v>0</v>
      </c>
      <c r="AB1223" s="32">
        <v>0</v>
      </c>
      <c r="AC1223" s="32">
        <v>0</v>
      </c>
      <c r="AD1223" s="32">
        <v>0</v>
      </c>
      <c r="AE1223" s="32">
        <v>0</v>
      </c>
      <c r="AF1223" s="32">
        <v>0</v>
      </c>
      <c r="AG1223" s="32">
        <v>0</v>
      </c>
      <c r="AH1223" s="32">
        <v>0</v>
      </c>
      <c r="AI1223" s="32">
        <v>0</v>
      </c>
      <c r="AJ1223" s="32">
        <v>0</v>
      </c>
      <c r="AK1223" s="32">
        <v>0</v>
      </c>
      <c r="AL1223" s="32"/>
      <c r="AM1223" s="32">
        <v>0</v>
      </c>
      <c r="AN1223" s="32">
        <v>0</v>
      </c>
      <c r="AO1223" s="32">
        <v>0</v>
      </c>
      <c r="AP1223" s="32">
        <v>0</v>
      </c>
      <c r="AQ1223" s="32">
        <v>0</v>
      </c>
      <c r="AR1223" s="32">
        <v>0</v>
      </c>
      <c r="AS1223" s="32">
        <v>0</v>
      </c>
      <c r="AT1223" s="10">
        <v>0</v>
      </c>
      <c r="AU1223" s="32">
        <v>0</v>
      </c>
      <c r="AV1223" s="55">
        <v>1</v>
      </c>
      <c r="AW1223" s="32">
        <v>0</v>
      </c>
      <c r="AX1223" s="32">
        <v>0</v>
      </c>
      <c r="AY1223" s="32">
        <v>0</v>
      </c>
      <c r="AZ1223" s="32">
        <v>0</v>
      </c>
      <c r="BA1223" s="32">
        <v>0</v>
      </c>
      <c r="BB1223" s="30">
        <f t="shared" si="38"/>
        <v>15</v>
      </c>
      <c r="BD1223" s="32">
        <v>0</v>
      </c>
    </row>
    <row r="1224" spans="1:56" x14ac:dyDescent="0.3">
      <c r="A1224" s="29">
        <v>2011</v>
      </c>
      <c r="B1224" s="30" t="s">
        <v>57</v>
      </c>
      <c r="C1224" s="31">
        <v>1</v>
      </c>
      <c r="D1224" s="86">
        <v>16</v>
      </c>
      <c r="E1224" s="29" t="s">
        <v>63</v>
      </c>
      <c r="F1224" s="29" t="s">
        <v>101</v>
      </c>
      <c r="G1224" s="29">
        <v>14.02</v>
      </c>
      <c r="H1224" s="32">
        <v>1</v>
      </c>
      <c r="I1224" s="32">
        <v>0</v>
      </c>
      <c r="J1224" s="32">
        <v>0</v>
      </c>
      <c r="K1224" s="55">
        <v>0</v>
      </c>
      <c r="L1224" s="55">
        <v>0</v>
      </c>
      <c r="M1224" s="32">
        <v>0</v>
      </c>
      <c r="N1224" s="32">
        <v>0</v>
      </c>
      <c r="O1224" s="32">
        <v>0</v>
      </c>
      <c r="P1224" s="32">
        <v>0</v>
      </c>
      <c r="Q1224" s="55">
        <v>0</v>
      </c>
      <c r="R1224" s="32">
        <v>0</v>
      </c>
      <c r="S1224" s="55">
        <v>0</v>
      </c>
      <c r="T1224" s="3">
        <v>0</v>
      </c>
      <c r="U1224" s="32">
        <v>0</v>
      </c>
      <c r="V1224" s="32">
        <v>1</v>
      </c>
      <c r="W1224" s="32">
        <v>0</v>
      </c>
      <c r="X1224" s="55">
        <v>0</v>
      </c>
      <c r="Y1224" s="55">
        <v>0</v>
      </c>
      <c r="Z1224" s="52">
        <v>1</v>
      </c>
      <c r="AA1224" s="32">
        <v>0</v>
      </c>
      <c r="AB1224" s="32">
        <v>0</v>
      </c>
      <c r="AC1224" s="32">
        <v>0</v>
      </c>
      <c r="AD1224" s="32">
        <v>0</v>
      </c>
      <c r="AE1224" s="32">
        <v>0</v>
      </c>
      <c r="AF1224" s="32">
        <v>0</v>
      </c>
      <c r="AG1224" s="32">
        <v>0</v>
      </c>
      <c r="AH1224" s="32">
        <v>0</v>
      </c>
      <c r="AI1224" s="32">
        <v>0</v>
      </c>
      <c r="AJ1224" s="32">
        <v>0</v>
      </c>
      <c r="AK1224" s="32">
        <v>0</v>
      </c>
      <c r="AL1224" s="32"/>
      <c r="AM1224" s="32">
        <v>0</v>
      </c>
      <c r="AN1224" s="32">
        <v>0</v>
      </c>
      <c r="AO1224" s="32">
        <v>0</v>
      </c>
      <c r="AP1224" s="32">
        <v>0</v>
      </c>
      <c r="AQ1224" s="32">
        <v>0</v>
      </c>
      <c r="AR1224" s="32">
        <v>0</v>
      </c>
      <c r="AS1224" s="32">
        <v>0</v>
      </c>
      <c r="AT1224" s="10">
        <v>0</v>
      </c>
      <c r="AU1224" s="32">
        <v>0</v>
      </c>
      <c r="AV1224" s="55">
        <v>3</v>
      </c>
      <c r="AW1224" s="32">
        <v>0</v>
      </c>
      <c r="AX1224" s="32">
        <v>0</v>
      </c>
      <c r="AY1224" s="32">
        <v>0</v>
      </c>
      <c r="AZ1224" s="32">
        <v>0</v>
      </c>
      <c r="BA1224" s="32">
        <v>0</v>
      </c>
      <c r="BB1224" s="30">
        <f t="shared" si="38"/>
        <v>6</v>
      </c>
      <c r="BD1224" s="32">
        <v>0</v>
      </c>
    </row>
    <row r="1225" spans="1:56" x14ac:dyDescent="0.3">
      <c r="A1225" s="29">
        <v>2011</v>
      </c>
      <c r="B1225" s="30" t="s">
        <v>57</v>
      </c>
      <c r="C1225" s="31">
        <v>1</v>
      </c>
      <c r="D1225" s="86">
        <v>17</v>
      </c>
      <c r="E1225" s="29" t="s">
        <v>61</v>
      </c>
      <c r="F1225" s="29" t="s">
        <v>101</v>
      </c>
      <c r="G1225" s="29">
        <v>14.02</v>
      </c>
      <c r="H1225" s="32">
        <v>1</v>
      </c>
      <c r="I1225" s="32">
        <v>0</v>
      </c>
      <c r="J1225" s="32">
        <v>0</v>
      </c>
      <c r="K1225" s="55">
        <v>1</v>
      </c>
      <c r="L1225" s="55">
        <v>0</v>
      </c>
      <c r="M1225" s="32">
        <v>0</v>
      </c>
      <c r="N1225" s="32">
        <v>0</v>
      </c>
      <c r="O1225" s="32">
        <v>0</v>
      </c>
      <c r="P1225" s="32">
        <v>0</v>
      </c>
      <c r="Q1225" s="55">
        <v>2</v>
      </c>
      <c r="R1225" s="32">
        <v>0</v>
      </c>
      <c r="S1225" s="55">
        <v>1</v>
      </c>
      <c r="T1225" s="3">
        <v>0</v>
      </c>
      <c r="U1225" s="32">
        <v>0</v>
      </c>
      <c r="V1225" s="32">
        <v>0</v>
      </c>
      <c r="W1225" s="32">
        <v>3</v>
      </c>
      <c r="X1225" s="55">
        <v>0</v>
      </c>
      <c r="Y1225" s="55">
        <v>1</v>
      </c>
      <c r="Z1225" s="52">
        <v>1</v>
      </c>
      <c r="AA1225" s="32">
        <v>0</v>
      </c>
      <c r="AB1225" s="32">
        <v>0</v>
      </c>
      <c r="AC1225" s="32">
        <v>0</v>
      </c>
      <c r="AD1225" s="32">
        <v>0</v>
      </c>
      <c r="AE1225" s="32">
        <v>0</v>
      </c>
      <c r="AF1225" s="32">
        <v>0</v>
      </c>
      <c r="AG1225" s="32">
        <v>0</v>
      </c>
      <c r="AH1225" s="32">
        <v>0</v>
      </c>
      <c r="AI1225" s="32">
        <v>0</v>
      </c>
      <c r="AJ1225" s="32">
        <v>0</v>
      </c>
      <c r="AK1225" s="32">
        <v>0</v>
      </c>
      <c r="AL1225" s="32"/>
      <c r="AM1225" s="32">
        <v>0</v>
      </c>
      <c r="AN1225" s="32">
        <v>0</v>
      </c>
      <c r="AO1225" s="32">
        <v>0</v>
      </c>
      <c r="AP1225" s="32">
        <v>0</v>
      </c>
      <c r="AQ1225" s="32">
        <v>0</v>
      </c>
      <c r="AR1225" s="32">
        <v>0</v>
      </c>
      <c r="AS1225" s="32">
        <v>0</v>
      </c>
      <c r="AT1225" s="10">
        <v>0</v>
      </c>
      <c r="AU1225" s="32">
        <v>0</v>
      </c>
      <c r="AV1225" s="55">
        <v>4</v>
      </c>
      <c r="AW1225" s="32">
        <v>0</v>
      </c>
      <c r="AX1225" s="32">
        <v>0</v>
      </c>
      <c r="AY1225" s="32">
        <v>0</v>
      </c>
      <c r="AZ1225" s="32">
        <v>1</v>
      </c>
      <c r="BA1225" s="32">
        <v>0</v>
      </c>
      <c r="BB1225" s="30">
        <f t="shared" si="38"/>
        <v>15</v>
      </c>
      <c r="BD1225" s="32">
        <v>0</v>
      </c>
    </row>
    <row r="1226" spans="1:56" x14ac:dyDescent="0.3">
      <c r="A1226" s="29">
        <v>2011</v>
      </c>
      <c r="B1226" s="30" t="s">
        <v>57</v>
      </c>
      <c r="C1226" s="31">
        <v>1</v>
      </c>
      <c r="D1226" s="86">
        <v>18</v>
      </c>
      <c r="E1226" s="29" t="s">
        <v>61</v>
      </c>
      <c r="F1226" s="29" t="s">
        <v>101</v>
      </c>
      <c r="G1226" s="29">
        <v>15.24</v>
      </c>
      <c r="H1226" s="32">
        <v>0</v>
      </c>
      <c r="I1226" s="32">
        <v>0</v>
      </c>
      <c r="J1226" s="32">
        <v>0</v>
      </c>
      <c r="K1226" s="55">
        <v>0</v>
      </c>
      <c r="L1226" s="55">
        <v>0</v>
      </c>
      <c r="M1226" s="32">
        <v>0</v>
      </c>
      <c r="N1226" s="32">
        <v>0</v>
      </c>
      <c r="O1226" s="32">
        <v>0</v>
      </c>
      <c r="P1226" s="32">
        <v>0</v>
      </c>
      <c r="Q1226" s="55">
        <v>1</v>
      </c>
      <c r="R1226" s="32">
        <v>0</v>
      </c>
      <c r="S1226" s="55">
        <v>3</v>
      </c>
      <c r="T1226" s="3">
        <v>0</v>
      </c>
      <c r="U1226" s="32">
        <v>0</v>
      </c>
      <c r="V1226" s="32">
        <v>0</v>
      </c>
      <c r="W1226" s="32">
        <v>0</v>
      </c>
      <c r="X1226" s="55">
        <v>0</v>
      </c>
      <c r="Y1226" s="55">
        <v>0</v>
      </c>
      <c r="Z1226" s="52">
        <v>0</v>
      </c>
      <c r="AA1226" s="32">
        <v>0</v>
      </c>
      <c r="AB1226" s="32">
        <v>0</v>
      </c>
      <c r="AC1226" s="32">
        <v>0</v>
      </c>
      <c r="AD1226" s="32">
        <v>0</v>
      </c>
      <c r="AE1226" s="32">
        <v>0</v>
      </c>
      <c r="AF1226" s="32">
        <v>0</v>
      </c>
      <c r="AG1226" s="32">
        <v>0</v>
      </c>
      <c r="AH1226" s="32">
        <v>0</v>
      </c>
      <c r="AI1226" s="32">
        <v>0</v>
      </c>
      <c r="AJ1226" s="32">
        <v>0</v>
      </c>
      <c r="AK1226" s="32">
        <v>0</v>
      </c>
      <c r="AL1226" s="32"/>
      <c r="AM1226" s="32">
        <v>0</v>
      </c>
      <c r="AN1226" s="32">
        <v>0</v>
      </c>
      <c r="AO1226" s="32">
        <v>0</v>
      </c>
      <c r="AP1226" s="32">
        <v>0</v>
      </c>
      <c r="AQ1226" s="32">
        <v>0</v>
      </c>
      <c r="AR1226" s="32">
        <v>0</v>
      </c>
      <c r="AS1226" s="32">
        <v>0</v>
      </c>
      <c r="AT1226" s="10">
        <v>0</v>
      </c>
      <c r="AU1226" s="32">
        <v>0</v>
      </c>
      <c r="AV1226" s="55">
        <v>0</v>
      </c>
      <c r="AW1226" s="32">
        <v>0</v>
      </c>
      <c r="AX1226" s="32">
        <v>0</v>
      </c>
      <c r="AY1226" s="32">
        <v>0</v>
      </c>
      <c r="AZ1226" s="32">
        <v>0</v>
      </c>
      <c r="BA1226" s="32">
        <v>0</v>
      </c>
      <c r="BB1226" s="30">
        <f t="shared" si="38"/>
        <v>4</v>
      </c>
      <c r="BD1226" s="32">
        <v>0</v>
      </c>
    </row>
    <row r="1227" spans="1:56" x14ac:dyDescent="0.3">
      <c r="A1227" s="29">
        <v>2011</v>
      </c>
      <c r="B1227" s="30" t="s">
        <v>57</v>
      </c>
      <c r="C1227" s="31">
        <v>1</v>
      </c>
      <c r="D1227" s="86">
        <v>19</v>
      </c>
      <c r="E1227" s="29" t="s">
        <v>61</v>
      </c>
      <c r="F1227" s="29" t="s">
        <v>101</v>
      </c>
      <c r="G1227" s="29">
        <v>14.02</v>
      </c>
      <c r="H1227" s="32">
        <v>1</v>
      </c>
      <c r="I1227" s="32">
        <v>0</v>
      </c>
      <c r="J1227" s="32">
        <v>0</v>
      </c>
      <c r="K1227" s="55">
        <v>0</v>
      </c>
      <c r="L1227" s="55">
        <v>0</v>
      </c>
      <c r="M1227" s="32">
        <v>0</v>
      </c>
      <c r="N1227" s="32">
        <v>0</v>
      </c>
      <c r="O1227" s="32">
        <v>0</v>
      </c>
      <c r="P1227" s="32">
        <v>0</v>
      </c>
      <c r="Q1227" s="55">
        <v>2</v>
      </c>
      <c r="R1227" s="32">
        <v>0</v>
      </c>
      <c r="S1227" s="55">
        <v>0</v>
      </c>
      <c r="T1227" s="3">
        <v>0</v>
      </c>
      <c r="U1227" s="32">
        <v>0</v>
      </c>
      <c r="V1227" s="32">
        <v>0</v>
      </c>
      <c r="W1227" s="32">
        <v>0</v>
      </c>
      <c r="X1227" s="55">
        <v>6</v>
      </c>
      <c r="Y1227" s="55">
        <v>0</v>
      </c>
      <c r="Z1227" s="52">
        <v>1</v>
      </c>
      <c r="AA1227" s="32">
        <v>0</v>
      </c>
      <c r="AB1227" s="32">
        <v>0</v>
      </c>
      <c r="AC1227" s="32">
        <v>0</v>
      </c>
      <c r="AD1227" s="32">
        <v>0</v>
      </c>
      <c r="AE1227" s="32">
        <v>2</v>
      </c>
      <c r="AF1227" s="32">
        <v>0</v>
      </c>
      <c r="AG1227" s="32">
        <v>0</v>
      </c>
      <c r="AH1227" s="32">
        <v>0</v>
      </c>
      <c r="AI1227" s="32">
        <v>0</v>
      </c>
      <c r="AJ1227" s="32">
        <v>0</v>
      </c>
      <c r="AK1227" s="32">
        <v>0</v>
      </c>
      <c r="AL1227" s="32"/>
      <c r="AM1227" s="32">
        <v>0</v>
      </c>
      <c r="AN1227" s="32">
        <v>1</v>
      </c>
      <c r="AO1227" s="32">
        <v>0</v>
      </c>
      <c r="AP1227" s="32">
        <v>0</v>
      </c>
      <c r="AQ1227" s="32">
        <v>0</v>
      </c>
      <c r="AR1227" s="32">
        <v>0</v>
      </c>
      <c r="AS1227" s="32">
        <v>0</v>
      </c>
      <c r="AT1227" s="10">
        <v>0</v>
      </c>
      <c r="AU1227" s="32">
        <v>0</v>
      </c>
      <c r="AV1227" s="55">
        <v>3</v>
      </c>
      <c r="AW1227" s="32">
        <v>0</v>
      </c>
      <c r="AX1227" s="32">
        <v>0</v>
      </c>
      <c r="AY1227" s="32">
        <v>0</v>
      </c>
      <c r="AZ1227" s="32">
        <v>0</v>
      </c>
      <c r="BA1227" s="32">
        <v>0</v>
      </c>
      <c r="BB1227" s="30">
        <f t="shared" si="38"/>
        <v>16</v>
      </c>
      <c r="BD1227" s="32">
        <v>0</v>
      </c>
    </row>
    <row r="1228" spans="1:56" x14ac:dyDescent="0.3">
      <c r="A1228" s="29">
        <v>2011</v>
      </c>
      <c r="B1228" s="30" t="s">
        <v>57</v>
      </c>
      <c r="C1228" s="31">
        <v>1</v>
      </c>
      <c r="D1228" s="86">
        <v>20</v>
      </c>
      <c r="E1228" s="29" t="s">
        <v>103</v>
      </c>
      <c r="F1228" s="29" t="s">
        <v>101</v>
      </c>
      <c r="G1228" s="29">
        <v>14.63</v>
      </c>
      <c r="H1228" s="32">
        <v>1</v>
      </c>
      <c r="I1228" s="32">
        <v>0</v>
      </c>
      <c r="J1228" s="32">
        <v>0</v>
      </c>
      <c r="K1228" s="55">
        <v>0</v>
      </c>
      <c r="L1228" s="55">
        <v>0</v>
      </c>
      <c r="M1228" s="32">
        <v>0</v>
      </c>
      <c r="N1228" s="32">
        <v>0</v>
      </c>
      <c r="O1228" s="32">
        <v>0</v>
      </c>
      <c r="P1228" s="32">
        <v>0</v>
      </c>
      <c r="Q1228" s="55">
        <v>2</v>
      </c>
      <c r="R1228" s="32">
        <v>0</v>
      </c>
      <c r="S1228" s="55">
        <v>1</v>
      </c>
      <c r="T1228" s="3">
        <v>0</v>
      </c>
      <c r="U1228" s="32">
        <v>0</v>
      </c>
      <c r="V1228" s="32">
        <v>1</v>
      </c>
      <c r="W1228" s="32">
        <v>0</v>
      </c>
      <c r="X1228" s="55">
        <v>0</v>
      </c>
      <c r="Y1228" s="55">
        <v>0</v>
      </c>
      <c r="Z1228" s="52">
        <v>1</v>
      </c>
      <c r="AA1228" s="32">
        <v>0</v>
      </c>
      <c r="AB1228" s="32">
        <v>0</v>
      </c>
      <c r="AC1228" s="32">
        <v>0</v>
      </c>
      <c r="AD1228" s="32">
        <v>0</v>
      </c>
      <c r="AE1228" s="32">
        <v>0</v>
      </c>
      <c r="AF1228" s="32">
        <v>0</v>
      </c>
      <c r="AG1228" s="32">
        <v>0</v>
      </c>
      <c r="AH1228" s="32">
        <v>0</v>
      </c>
      <c r="AI1228" s="32">
        <v>0</v>
      </c>
      <c r="AJ1228" s="32">
        <v>0</v>
      </c>
      <c r="AK1228" s="32">
        <v>0</v>
      </c>
      <c r="AL1228" s="32"/>
      <c r="AM1228" s="32">
        <v>0</v>
      </c>
      <c r="AN1228" s="32">
        <v>0</v>
      </c>
      <c r="AO1228" s="32">
        <v>0</v>
      </c>
      <c r="AP1228" s="32">
        <v>0</v>
      </c>
      <c r="AQ1228" s="32">
        <v>0</v>
      </c>
      <c r="AR1228" s="32">
        <v>0</v>
      </c>
      <c r="AS1228" s="32">
        <v>0</v>
      </c>
      <c r="AT1228" s="10">
        <v>0</v>
      </c>
      <c r="AU1228" s="32">
        <v>0</v>
      </c>
      <c r="AV1228" s="55">
        <v>0</v>
      </c>
      <c r="AW1228" s="32">
        <v>0</v>
      </c>
      <c r="AX1228" s="32">
        <v>0</v>
      </c>
      <c r="AY1228" s="32">
        <v>0</v>
      </c>
      <c r="AZ1228" s="32">
        <v>0</v>
      </c>
      <c r="BA1228" s="32">
        <v>0</v>
      </c>
      <c r="BB1228" s="30">
        <f t="shared" si="38"/>
        <v>6</v>
      </c>
      <c r="BD1228" s="32">
        <v>0</v>
      </c>
    </row>
    <row r="1229" spans="1:56" x14ac:dyDescent="0.3">
      <c r="A1229" s="29">
        <v>2011</v>
      </c>
      <c r="B1229" s="30" t="s">
        <v>57</v>
      </c>
      <c r="C1229" s="31">
        <v>1</v>
      </c>
      <c r="D1229" s="87">
        <v>21</v>
      </c>
      <c r="E1229" s="29" t="s">
        <v>63</v>
      </c>
      <c r="F1229" s="29" t="s">
        <v>56</v>
      </c>
      <c r="G1229" s="29">
        <v>16.46</v>
      </c>
      <c r="H1229" s="32">
        <v>0</v>
      </c>
      <c r="I1229" s="32">
        <v>0</v>
      </c>
      <c r="J1229" s="32">
        <v>0</v>
      </c>
      <c r="K1229" s="55">
        <v>0</v>
      </c>
      <c r="L1229" s="55">
        <v>0</v>
      </c>
      <c r="M1229" s="32">
        <v>0</v>
      </c>
      <c r="N1229" s="32">
        <v>0</v>
      </c>
      <c r="O1229" s="32">
        <v>0</v>
      </c>
      <c r="P1229" s="32">
        <v>0</v>
      </c>
      <c r="Q1229" s="55">
        <v>0</v>
      </c>
      <c r="R1229" s="32">
        <v>0</v>
      </c>
      <c r="S1229" s="55">
        <v>1</v>
      </c>
      <c r="T1229" s="3">
        <v>0</v>
      </c>
      <c r="U1229" s="32">
        <v>0</v>
      </c>
      <c r="V1229" s="32">
        <v>3</v>
      </c>
      <c r="W1229" s="32">
        <v>0</v>
      </c>
      <c r="X1229" s="55">
        <v>0</v>
      </c>
      <c r="Y1229" s="55">
        <v>0</v>
      </c>
      <c r="Z1229" s="52">
        <v>0</v>
      </c>
      <c r="AA1229" s="32">
        <v>0</v>
      </c>
      <c r="AB1229" s="32">
        <v>0</v>
      </c>
      <c r="AC1229" s="32">
        <v>0</v>
      </c>
      <c r="AD1229" s="32">
        <v>0</v>
      </c>
      <c r="AE1229" s="32">
        <v>0</v>
      </c>
      <c r="AF1229" s="32">
        <v>0</v>
      </c>
      <c r="AG1229" s="32">
        <v>0</v>
      </c>
      <c r="AH1229" s="32">
        <v>1</v>
      </c>
      <c r="AI1229" s="32">
        <v>0</v>
      </c>
      <c r="AJ1229" s="32">
        <v>0</v>
      </c>
      <c r="AK1229" s="32">
        <v>0</v>
      </c>
      <c r="AL1229" s="32"/>
      <c r="AM1229" s="32">
        <v>0</v>
      </c>
      <c r="AN1229" s="32">
        <v>0</v>
      </c>
      <c r="AO1229" s="32">
        <v>0</v>
      </c>
      <c r="AP1229" s="32">
        <v>0</v>
      </c>
      <c r="AQ1229" s="32">
        <v>0</v>
      </c>
      <c r="AR1229" s="32">
        <v>0</v>
      </c>
      <c r="AS1229" s="32">
        <v>0</v>
      </c>
      <c r="AT1229" s="10">
        <v>0</v>
      </c>
      <c r="AU1229" s="32">
        <v>0</v>
      </c>
      <c r="AV1229" s="55">
        <v>1</v>
      </c>
      <c r="AW1229" s="32">
        <v>0</v>
      </c>
      <c r="AX1229" s="32">
        <v>0</v>
      </c>
      <c r="AY1229" s="32">
        <v>0</v>
      </c>
      <c r="AZ1229" s="32">
        <v>0</v>
      </c>
      <c r="BA1229" s="32">
        <v>0</v>
      </c>
      <c r="BB1229" s="30">
        <f t="shared" si="38"/>
        <v>6</v>
      </c>
      <c r="BD1229" s="32">
        <v>0</v>
      </c>
    </row>
    <row r="1230" spans="1:56" x14ac:dyDescent="0.3">
      <c r="A1230" s="29">
        <v>2011</v>
      </c>
      <c r="B1230" s="30" t="s">
        <v>57</v>
      </c>
      <c r="C1230" s="31">
        <v>1</v>
      </c>
      <c r="D1230" s="87">
        <v>22</v>
      </c>
      <c r="E1230" s="29" t="s">
        <v>63</v>
      </c>
      <c r="F1230" s="29" t="s">
        <v>56</v>
      </c>
      <c r="G1230" s="29">
        <v>14.94</v>
      </c>
      <c r="H1230" s="32">
        <v>0</v>
      </c>
      <c r="I1230" s="32">
        <v>0</v>
      </c>
      <c r="J1230" s="32">
        <v>0</v>
      </c>
      <c r="K1230" s="55">
        <v>0</v>
      </c>
      <c r="L1230" s="55">
        <v>0</v>
      </c>
      <c r="M1230" s="32">
        <v>0</v>
      </c>
      <c r="N1230" s="32">
        <v>0</v>
      </c>
      <c r="O1230" s="32">
        <v>0</v>
      </c>
      <c r="P1230" s="32">
        <v>0</v>
      </c>
      <c r="Q1230" s="55">
        <v>0</v>
      </c>
      <c r="R1230" s="32">
        <v>0</v>
      </c>
      <c r="S1230" s="55">
        <v>0</v>
      </c>
      <c r="T1230" s="3">
        <v>0</v>
      </c>
      <c r="U1230" s="32">
        <v>0</v>
      </c>
      <c r="V1230" s="32">
        <v>1</v>
      </c>
      <c r="W1230" s="32">
        <v>0</v>
      </c>
      <c r="X1230" s="55">
        <v>1</v>
      </c>
      <c r="Y1230" s="55">
        <v>0</v>
      </c>
      <c r="Z1230" s="52">
        <v>0</v>
      </c>
      <c r="AA1230" s="32">
        <v>0</v>
      </c>
      <c r="AB1230" s="32">
        <v>0</v>
      </c>
      <c r="AC1230" s="32">
        <v>0</v>
      </c>
      <c r="AD1230" s="32">
        <v>0</v>
      </c>
      <c r="AE1230" s="32">
        <v>0</v>
      </c>
      <c r="AF1230" s="32">
        <v>0</v>
      </c>
      <c r="AG1230" s="32">
        <v>0</v>
      </c>
      <c r="AH1230" s="32">
        <v>0</v>
      </c>
      <c r="AI1230" s="32">
        <v>0</v>
      </c>
      <c r="AJ1230" s="32">
        <v>0</v>
      </c>
      <c r="AK1230" s="32">
        <v>0</v>
      </c>
      <c r="AL1230" s="32"/>
      <c r="AM1230" s="32">
        <v>0</v>
      </c>
      <c r="AN1230" s="32">
        <v>0</v>
      </c>
      <c r="AO1230" s="32">
        <v>0</v>
      </c>
      <c r="AP1230" s="32">
        <v>0</v>
      </c>
      <c r="AQ1230" s="32">
        <v>0</v>
      </c>
      <c r="AR1230" s="32">
        <v>0</v>
      </c>
      <c r="AS1230" s="32">
        <v>0</v>
      </c>
      <c r="AT1230" s="10">
        <v>0</v>
      </c>
      <c r="AU1230" s="32">
        <v>0</v>
      </c>
      <c r="AV1230" s="55">
        <v>0</v>
      </c>
      <c r="AW1230" s="32">
        <v>0</v>
      </c>
      <c r="AX1230" s="32">
        <v>0</v>
      </c>
      <c r="AY1230" s="32">
        <v>0</v>
      </c>
      <c r="AZ1230" s="32">
        <v>0</v>
      </c>
      <c r="BA1230" s="32">
        <v>0</v>
      </c>
      <c r="BB1230" s="30">
        <f t="shared" si="38"/>
        <v>2</v>
      </c>
      <c r="BD1230" s="32">
        <v>0</v>
      </c>
    </row>
    <row r="1231" spans="1:56" x14ac:dyDescent="0.3">
      <c r="A1231" s="29">
        <v>2011</v>
      </c>
      <c r="B1231" s="30" t="s">
        <v>57</v>
      </c>
      <c r="C1231" s="31">
        <v>1</v>
      </c>
      <c r="D1231" s="86">
        <v>23</v>
      </c>
      <c r="E1231" s="29" t="s">
        <v>63</v>
      </c>
      <c r="F1231" s="29" t="s">
        <v>56</v>
      </c>
      <c r="G1231" s="29">
        <v>14.94</v>
      </c>
      <c r="H1231" s="32">
        <v>0</v>
      </c>
      <c r="I1231" s="32">
        <v>0</v>
      </c>
      <c r="J1231" s="32">
        <v>0</v>
      </c>
      <c r="K1231" s="55">
        <v>0</v>
      </c>
      <c r="L1231" s="55">
        <v>0</v>
      </c>
      <c r="M1231" s="32">
        <v>0</v>
      </c>
      <c r="N1231" s="32">
        <v>0</v>
      </c>
      <c r="O1231" s="32">
        <v>0</v>
      </c>
      <c r="P1231" s="32">
        <v>0</v>
      </c>
      <c r="Q1231" s="55">
        <v>0</v>
      </c>
      <c r="R1231" s="32">
        <v>0</v>
      </c>
      <c r="S1231" s="55">
        <v>1</v>
      </c>
      <c r="T1231" s="3">
        <v>0</v>
      </c>
      <c r="U1231" s="32">
        <v>0</v>
      </c>
      <c r="V1231" s="32">
        <v>1</v>
      </c>
      <c r="W1231" s="32">
        <v>0</v>
      </c>
      <c r="X1231" s="55">
        <v>0</v>
      </c>
      <c r="Y1231" s="55">
        <v>0</v>
      </c>
      <c r="Z1231" s="52">
        <v>0</v>
      </c>
      <c r="AA1231" s="32">
        <v>0</v>
      </c>
      <c r="AB1231" s="32">
        <v>0</v>
      </c>
      <c r="AC1231" s="32">
        <v>0</v>
      </c>
      <c r="AD1231" s="32">
        <v>0</v>
      </c>
      <c r="AE1231" s="32">
        <v>0</v>
      </c>
      <c r="AF1231" s="32">
        <v>0</v>
      </c>
      <c r="AG1231" s="32">
        <v>0</v>
      </c>
      <c r="AH1231" s="32">
        <v>1</v>
      </c>
      <c r="AI1231" s="32">
        <v>0</v>
      </c>
      <c r="AJ1231" s="32">
        <v>0</v>
      </c>
      <c r="AK1231" s="32">
        <v>0</v>
      </c>
      <c r="AL1231" s="32"/>
      <c r="AM1231" s="32">
        <v>0</v>
      </c>
      <c r="AN1231" s="32">
        <v>0</v>
      </c>
      <c r="AO1231" s="32">
        <v>0</v>
      </c>
      <c r="AP1231" s="32">
        <v>0</v>
      </c>
      <c r="AQ1231" s="32">
        <v>0</v>
      </c>
      <c r="AR1231" s="32">
        <v>0</v>
      </c>
      <c r="AS1231" s="32">
        <v>0</v>
      </c>
      <c r="AT1231" s="10">
        <v>0</v>
      </c>
      <c r="AU1231" s="32">
        <v>0</v>
      </c>
      <c r="AV1231" s="55">
        <v>0</v>
      </c>
      <c r="AW1231" s="32">
        <v>0</v>
      </c>
      <c r="AX1231" s="32">
        <v>0</v>
      </c>
      <c r="AY1231" s="32">
        <v>0</v>
      </c>
      <c r="AZ1231" s="32">
        <v>0</v>
      </c>
      <c r="BA1231" s="32">
        <v>0</v>
      </c>
      <c r="BB1231" s="30">
        <f t="shared" si="38"/>
        <v>3</v>
      </c>
      <c r="BD1231" s="32">
        <v>0</v>
      </c>
    </row>
    <row r="1232" spans="1:56" x14ac:dyDescent="0.3">
      <c r="A1232" s="29">
        <v>2011</v>
      </c>
      <c r="B1232" s="30" t="s">
        <v>57</v>
      </c>
      <c r="C1232" s="31">
        <v>1</v>
      </c>
      <c r="D1232" s="86">
        <v>24</v>
      </c>
      <c r="E1232" s="29" t="s">
        <v>63</v>
      </c>
      <c r="F1232" s="29" t="s">
        <v>56</v>
      </c>
      <c r="G1232" s="29">
        <v>15.54</v>
      </c>
      <c r="H1232" s="32">
        <v>0</v>
      </c>
      <c r="I1232" s="32">
        <v>0</v>
      </c>
      <c r="J1232" s="32">
        <v>0</v>
      </c>
      <c r="K1232" s="55">
        <v>0</v>
      </c>
      <c r="L1232" s="55">
        <v>0</v>
      </c>
      <c r="M1232" s="32">
        <v>0</v>
      </c>
      <c r="N1232" s="32">
        <v>1</v>
      </c>
      <c r="O1232" s="32">
        <v>0</v>
      </c>
      <c r="P1232" s="32">
        <v>0</v>
      </c>
      <c r="Q1232" s="55">
        <v>0</v>
      </c>
      <c r="R1232" s="32">
        <v>0</v>
      </c>
      <c r="S1232" s="55">
        <v>0</v>
      </c>
      <c r="T1232" s="3">
        <v>0</v>
      </c>
      <c r="U1232" s="32">
        <v>0</v>
      </c>
      <c r="V1232" s="32">
        <v>1</v>
      </c>
      <c r="W1232" s="32">
        <v>0</v>
      </c>
      <c r="X1232" s="55">
        <v>0</v>
      </c>
      <c r="Y1232" s="55">
        <v>0</v>
      </c>
      <c r="Z1232" s="52">
        <v>0</v>
      </c>
      <c r="AA1232" s="32">
        <v>0</v>
      </c>
      <c r="AB1232" s="32">
        <v>0</v>
      </c>
      <c r="AC1232" s="32">
        <v>0</v>
      </c>
      <c r="AD1232" s="32">
        <v>0</v>
      </c>
      <c r="AE1232" s="32">
        <v>0</v>
      </c>
      <c r="AF1232" s="32">
        <v>0</v>
      </c>
      <c r="AG1232" s="32">
        <v>0</v>
      </c>
      <c r="AH1232" s="32">
        <v>0</v>
      </c>
      <c r="AI1232" s="32">
        <v>0</v>
      </c>
      <c r="AJ1232" s="32">
        <v>0</v>
      </c>
      <c r="AK1232" s="32">
        <v>0</v>
      </c>
      <c r="AL1232" s="32"/>
      <c r="AM1232" s="32">
        <v>0</v>
      </c>
      <c r="AN1232" s="32">
        <v>0</v>
      </c>
      <c r="AO1232" s="32">
        <v>0</v>
      </c>
      <c r="AP1232" s="32">
        <v>0</v>
      </c>
      <c r="AQ1232" s="32">
        <v>0</v>
      </c>
      <c r="AR1232" s="32">
        <v>0</v>
      </c>
      <c r="AS1232" s="32">
        <v>0</v>
      </c>
      <c r="AT1232" s="10">
        <v>0</v>
      </c>
      <c r="AU1232" s="32">
        <v>0</v>
      </c>
      <c r="AV1232" s="55">
        <v>0</v>
      </c>
      <c r="AW1232" s="32">
        <v>0</v>
      </c>
      <c r="AX1232" s="32">
        <v>0</v>
      </c>
      <c r="AY1232" s="32">
        <v>0</v>
      </c>
      <c r="AZ1232" s="32">
        <v>0</v>
      </c>
      <c r="BA1232" s="32">
        <v>0</v>
      </c>
      <c r="BB1232" s="30">
        <f t="shared" si="38"/>
        <v>2</v>
      </c>
      <c r="BD1232" s="32">
        <v>0</v>
      </c>
    </row>
    <row r="1233" spans="1:57" x14ac:dyDescent="0.3">
      <c r="A1233" s="29">
        <v>2011</v>
      </c>
      <c r="B1233" s="30" t="s">
        <v>57</v>
      </c>
      <c r="C1233" s="31">
        <v>1</v>
      </c>
      <c r="D1233" s="86">
        <v>25</v>
      </c>
      <c r="E1233" s="29" t="s">
        <v>61</v>
      </c>
      <c r="F1233" s="29" t="s">
        <v>56</v>
      </c>
      <c r="G1233" s="29">
        <v>15.54</v>
      </c>
      <c r="H1233" s="32">
        <v>0</v>
      </c>
      <c r="I1233" s="32">
        <v>0</v>
      </c>
      <c r="J1233" s="32">
        <v>0</v>
      </c>
      <c r="K1233" s="55">
        <v>0</v>
      </c>
      <c r="L1233" s="55">
        <v>0</v>
      </c>
      <c r="M1233" s="32">
        <v>0</v>
      </c>
      <c r="N1233" s="32">
        <v>2</v>
      </c>
      <c r="O1233" s="32">
        <v>0</v>
      </c>
      <c r="P1233" s="32">
        <v>0</v>
      </c>
      <c r="Q1233" s="55">
        <v>0</v>
      </c>
      <c r="R1233" s="32">
        <v>0</v>
      </c>
      <c r="S1233" s="55">
        <v>1</v>
      </c>
      <c r="T1233" s="3">
        <v>0</v>
      </c>
      <c r="U1233" s="32">
        <v>0</v>
      </c>
      <c r="V1233" s="32">
        <v>0</v>
      </c>
      <c r="W1233" s="32">
        <v>0</v>
      </c>
      <c r="X1233" s="55">
        <v>0</v>
      </c>
      <c r="Y1233" s="55">
        <v>0</v>
      </c>
      <c r="Z1233" s="52">
        <v>0</v>
      </c>
      <c r="AA1233" s="32">
        <v>0</v>
      </c>
      <c r="AB1233" s="32">
        <v>0</v>
      </c>
      <c r="AC1233" s="32">
        <v>0</v>
      </c>
      <c r="AD1233" s="32">
        <v>0</v>
      </c>
      <c r="AE1233" s="32">
        <v>0</v>
      </c>
      <c r="AF1233" s="32">
        <v>0</v>
      </c>
      <c r="AG1233" s="32">
        <v>0</v>
      </c>
      <c r="AH1233" s="32">
        <v>1</v>
      </c>
      <c r="AI1233" s="32">
        <v>0</v>
      </c>
      <c r="AJ1233" s="32">
        <v>0</v>
      </c>
      <c r="AK1233" s="32">
        <v>0</v>
      </c>
      <c r="AL1233" s="32"/>
      <c r="AM1233" s="32">
        <v>0</v>
      </c>
      <c r="AN1233" s="32">
        <v>0</v>
      </c>
      <c r="AO1233" s="32">
        <v>0</v>
      </c>
      <c r="AP1233" s="32">
        <v>0</v>
      </c>
      <c r="AQ1233" s="32">
        <v>0</v>
      </c>
      <c r="AR1233" s="32">
        <v>0</v>
      </c>
      <c r="AS1233" s="32">
        <v>0</v>
      </c>
      <c r="AT1233" s="10">
        <v>0</v>
      </c>
      <c r="AU1233" s="32">
        <v>0</v>
      </c>
      <c r="AV1233" s="55">
        <v>0</v>
      </c>
      <c r="AW1233" s="32">
        <v>0</v>
      </c>
      <c r="AX1233" s="32">
        <v>0</v>
      </c>
      <c r="AY1233" s="32">
        <v>0</v>
      </c>
      <c r="AZ1233" s="32">
        <v>0</v>
      </c>
      <c r="BA1233" s="32">
        <v>0</v>
      </c>
      <c r="BB1233" s="30">
        <f t="shared" si="38"/>
        <v>4</v>
      </c>
      <c r="BD1233" s="32">
        <v>0</v>
      </c>
    </row>
    <row r="1234" spans="1:57" x14ac:dyDescent="0.3">
      <c r="A1234" s="29">
        <v>2011</v>
      </c>
      <c r="B1234" s="30" t="s">
        <v>57</v>
      </c>
      <c r="C1234" s="31">
        <v>1</v>
      </c>
      <c r="D1234" s="86">
        <v>26</v>
      </c>
      <c r="E1234" s="29" t="s">
        <v>61</v>
      </c>
      <c r="F1234" s="29" t="s">
        <v>56</v>
      </c>
      <c r="G1234" s="29">
        <v>15.54</v>
      </c>
      <c r="H1234" s="32">
        <v>0</v>
      </c>
      <c r="I1234" s="32">
        <v>0</v>
      </c>
      <c r="J1234" s="32">
        <v>0</v>
      </c>
      <c r="K1234" s="55">
        <v>0</v>
      </c>
      <c r="L1234" s="55">
        <v>0</v>
      </c>
      <c r="M1234" s="32">
        <v>0</v>
      </c>
      <c r="N1234" s="32">
        <v>0</v>
      </c>
      <c r="O1234" s="32">
        <v>0</v>
      </c>
      <c r="P1234" s="32">
        <v>0</v>
      </c>
      <c r="Q1234" s="55">
        <v>0</v>
      </c>
      <c r="R1234" s="32">
        <v>0</v>
      </c>
      <c r="S1234" s="55">
        <v>6</v>
      </c>
      <c r="T1234" s="3">
        <v>0</v>
      </c>
      <c r="U1234" s="32">
        <v>0</v>
      </c>
      <c r="V1234" s="32">
        <v>1</v>
      </c>
      <c r="W1234" s="32">
        <v>0</v>
      </c>
      <c r="X1234" s="55">
        <v>0</v>
      </c>
      <c r="Y1234" s="55">
        <v>0</v>
      </c>
      <c r="Z1234" s="52">
        <v>0</v>
      </c>
      <c r="AA1234" s="32">
        <v>0</v>
      </c>
      <c r="AB1234" s="32">
        <v>0</v>
      </c>
      <c r="AC1234" s="32">
        <v>0</v>
      </c>
      <c r="AD1234" s="32">
        <v>0</v>
      </c>
      <c r="AE1234" s="32">
        <v>0</v>
      </c>
      <c r="AF1234" s="32">
        <v>0</v>
      </c>
      <c r="AG1234" s="32">
        <v>0</v>
      </c>
      <c r="AH1234" s="32">
        <v>0</v>
      </c>
      <c r="AI1234" s="32">
        <v>0</v>
      </c>
      <c r="AJ1234" s="32">
        <v>0</v>
      </c>
      <c r="AK1234" s="32">
        <v>0</v>
      </c>
      <c r="AL1234" s="32"/>
      <c r="AM1234" s="32">
        <v>0</v>
      </c>
      <c r="AN1234" s="32">
        <v>0</v>
      </c>
      <c r="AO1234" s="32">
        <v>0</v>
      </c>
      <c r="AP1234" s="32">
        <v>0</v>
      </c>
      <c r="AQ1234" s="32">
        <v>0</v>
      </c>
      <c r="AR1234" s="32">
        <v>0</v>
      </c>
      <c r="AS1234" s="32">
        <v>0</v>
      </c>
      <c r="AT1234" s="10">
        <v>0</v>
      </c>
      <c r="AU1234" s="32">
        <v>0</v>
      </c>
      <c r="AV1234" s="55">
        <v>0</v>
      </c>
      <c r="AW1234" s="32">
        <v>0</v>
      </c>
      <c r="AX1234" s="32">
        <v>0</v>
      </c>
      <c r="AY1234" s="32">
        <v>0</v>
      </c>
      <c r="AZ1234" s="32">
        <v>1</v>
      </c>
      <c r="BA1234" s="32">
        <v>0</v>
      </c>
      <c r="BB1234" s="30">
        <f t="shared" si="38"/>
        <v>8</v>
      </c>
      <c r="BD1234" s="32">
        <v>0</v>
      </c>
    </row>
    <row r="1235" spans="1:57" x14ac:dyDescent="0.3">
      <c r="A1235" s="29">
        <v>2011</v>
      </c>
      <c r="B1235" s="30" t="s">
        <v>57</v>
      </c>
      <c r="C1235" s="31">
        <v>1</v>
      </c>
      <c r="D1235" s="86">
        <v>27</v>
      </c>
      <c r="E1235" s="29" t="s">
        <v>63</v>
      </c>
      <c r="F1235" s="29" t="s">
        <v>56</v>
      </c>
      <c r="G1235" s="29">
        <v>15.24</v>
      </c>
      <c r="H1235" s="32">
        <v>0</v>
      </c>
      <c r="I1235" s="32">
        <v>0</v>
      </c>
      <c r="J1235" s="32">
        <v>0</v>
      </c>
      <c r="K1235" s="55">
        <v>0</v>
      </c>
      <c r="L1235" s="55">
        <v>0</v>
      </c>
      <c r="M1235" s="32">
        <v>0</v>
      </c>
      <c r="N1235" s="32">
        <v>0</v>
      </c>
      <c r="O1235" s="32">
        <v>0</v>
      </c>
      <c r="P1235" s="32">
        <v>0</v>
      </c>
      <c r="Q1235" s="55">
        <v>0</v>
      </c>
      <c r="R1235" s="32">
        <v>0</v>
      </c>
      <c r="S1235" s="55">
        <v>0</v>
      </c>
      <c r="T1235" s="3">
        <v>0</v>
      </c>
      <c r="U1235" s="32">
        <v>0</v>
      </c>
      <c r="V1235" s="32">
        <v>2</v>
      </c>
      <c r="W1235" s="32">
        <v>0</v>
      </c>
      <c r="X1235" s="55">
        <v>0</v>
      </c>
      <c r="Y1235" s="55">
        <v>0</v>
      </c>
      <c r="Z1235" s="52">
        <v>0</v>
      </c>
      <c r="AA1235" s="32">
        <v>0</v>
      </c>
      <c r="AB1235" s="32">
        <v>0</v>
      </c>
      <c r="AC1235" s="32">
        <v>0</v>
      </c>
      <c r="AD1235" s="32">
        <v>0</v>
      </c>
      <c r="AE1235" s="32">
        <v>0</v>
      </c>
      <c r="AF1235" s="32">
        <v>0</v>
      </c>
      <c r="AG1235" s="32">
        <v>0</v>
      </c>
      <c r="AH1235" s="32">
        <v>1</v>
      </c>
      <c r="AI1235" s="32">
        <v>0</v>
      </c>
      <c r="AJ1235" s="32">
        <v>0</v>
      </c>
      <c r="AK1235" s="32">
        <v>0</v>
      </c>
      <c r="AL1235" s="32"/>
      <c r="AM1235" s="32">
        <v>0</v>
      </c>
      <c r="AN1235" s="32">
        <v>0</v>
      </c>
      <c r="AO1235" s="32">
        <v>0</v>
      </c>
      <c r="AP1235" s="32">
        <v>0</v>
      </c>
      <c r="AQ1235" s="32">
        <v>0</v>
      </c>
      <c r="AR1235" s="32">
        <v>0</v>
      </c>
      <c r="AS1235" s="32">
        <v>0</v>
      </c>
      <c r="AT1235" s="10">
        <v>0</v>
      </c>
      <c r="AU1235" s="32">
        <v>0</v>
      </c>
      <c r="AV1235" s="55">
        <v>0</v>
      </c>
      <c r="AW1235" s="32">
        <v>0</v>
      </c>
      <c r="AX1235" s="32">
        <v>1</v>
      </c>
      <c r="AY1235" s="32">
        <v>0</v>
      </c>
      <c r="AZ1235" s="32">
        <v>0</v>
      </c>
      <c r="BA1235" s="32">
        <v>0</v>
      </c>
      <c r="BB1235" s="30">
        <f t="shared" si="38"/>
        <v>4</v>
      </c>
      <c r="BD1235" s="32">
        <v>0</v>
      </c>
    </row>
    <row r="1236" spans="1:57" x14ac:dyDescent="0.3">
      <c r="A1236" s="29">
        <v>2011</v>
      </c>
      <c r="B1236" s="30" t="s">
        <v>57</v>
      </c>
      <c r="C1236" s="31">
        <v>1</v>
      </c>
      <c r="D1236" s="86">
        <v>28</v>
      </c>
      <c r="E1236" s="29" t="s">
        <v>63</v>
      </c>
      <c r="F1236" s="29" t="s">
        <v>56</v>
      </c>
      <c r="G1236" s="29">
        <v>15.24</v>
      </c>
      <c r="H1236" s="32">
        <v>0</v>
      </c>
      <c r="I1236" s="32">
        <v>0</v>
      </c>
      <c r="J1236" s="32">
        <v>0</v>
      </c>
      <c r="K1236" s="55">
        <v>0</v>
      </c>
      <c r="L1236" s="55">
        <v>0</v>
      </c>
      <c r="M1236" s="32">
        <v>0</v>
      </c>
      <c r="N1236" s="32">
        <v>1</v>
      </c>
      <c r="O1236" s="32">
        <v>0</v>
      </c>
      <c r="P1236" s="32">
        <v>0</v>
      </c>
      <c r="Q1236" s="55">
        <v>0</v>
      </c>
      <c r="R1236" s="32">
        <v>0</v>
      </c>
      <c r="S1236" s="55">
        <v>1</v>
      </c>
      <c r="T1236" s="3">
        <v>0</v>
      </c>
      <c r="U1236" s="32">
        <v>0</v>
      </c>
      <c r="V1236" s="32">
        <v>0</v>
      </c>
      <c r="W1236" s="32">
        <v>0</v>
      </c>
      <c r="X1236" s="55">
        <v>0</v>
      </c>
      <c r="Y1236" s="55">
        <v>0</v>
      </c>
      <c r="Z1236" s="52">
        <v>0</v>
      </c>
      <c r="AA1236" s="32">
        <v>0</v>
      </c>
      <c r="AB1236" s="32">
        <v>0</v>
      </c>
      <c r="AC1236" s="32">
        <v>0</v>
      </c>
      <c r="AD1236" s="32">
        <v>0</v>
      </c>
      <c r="AE1236" s="32">
        <v>0</v>
      </c>
      <c r="AF1236" s="32">
        <v>0</v>
      </c>
      <c r="AG1236" s="32">
        <v>0</v>
      </c>
      <c r="AH1236" s="32">
        <v>0</v>
      </c>
      <c r="AI1236" s="32">
        <v>0</v>
      </c>
      <c r="AJ1236" s="32">
        <v>0</v>
      </c>
      <c r="AK1236" s="32">
        <v>0</v>
      </c>
      <c r="AL1236" s="32"/>
      <c r="AM1236" s="32">
        <v>0</v>
      </c>
      <c r="AN1236" s="32">
        <v>0</v>
      </c>
      <c r="AO1236" s="32">
        <v>0</v>
      </c>
      <c r="AP1236" s="32">
        <v>0</v>
      </c>
      <c r="AQ1236" s="32">
        <v>0</v>
      </c>
      <c r="AR1236" s="32">
        <v>0</v>
      </c>
      <c r="AS1236" s="32">
        <v>0</v>
      </c>
      <c r="AT1236" s="10">
        <v>0</v>
      </c>
      <c r="AU1236" s="32">
        <v>0</v>
      </c>
      <c r="AV1236" s="55">
        <v>0</v>
      </c>
      <c r="AW1236" s="32">
        <v>0</v>
      </c>
      <c r="AX1236" s="32">
        <v>0</v>
      </c>
      <c r="AY1236" s="32">
        <v>0</v>
      </c>
      <c r="AZ1236" s="32">
        <v>0</v>
      </c>
      <c r="BA1236" s="32">
        <v>0</v>
      </c>
      <c r="BB1236" s="30">
        <f t="shared" si="38"/>
        <v>2</v>
      </c>
      <c r="BD1236" s="32">
        <v>0</v>
      </c>
    </row>
    <row r="1237" spans="1:57" x14ac:dyDescent="0.3">
      <c r="A1237" s="29">
        <v>2011</v>
      </c>
      <c r="B1237" s="30" t="s">
        <v>57</v>
      </c>
      <c r="C1237" s="31">
        <v>1</v>
      </c>
      <c r="D1237" s="86">
        <v>29</v>
      </c>
      <c r="E1237" s="29" t="s">
        <v>63</v>
      </c>
      <c r="F1237" s="29" t="s">
        <v>56</v>
      </c>
      <c r="G1237" s="29">
        <v>14.94</v>
      </c>
      <c r="H1237" s="32">
        <v>0</v>
      </c>
      <c r="I1237" s="32">
        <v>0</v>
      </c>
      <c r="J1237" s="32">
        <v>0</v>
      </c>
      <c r="K1237" s="55">
        <v>0</v>
      </c>
      <c r="L1237" s="55">
        <v>0</v>
      </c>
      <c r="M1237" s="32">
        <v>0</v>
      </c>
      <c r="N1237" s="32">
        <v>1</v>
      </c>
      <c r="O1237" s="32">
        <v>0</v>
      </c>
      <c r="P1237" s="32">
        <v>0</v>
      </c>
      <c r="Q1237" s="55">
        <v>0</v>
      </c>
      <c r="R1237" s="32">
        <v>0</v>
      </c>
      <c r="S1237" s="55">
        <v>0</v>
      </c>
      <c r="T1237" s="3">
        <v>0</v>
      </c>
      <c r="U1237" s="32">
        <v>0</v>
      </c>
      <c r="V1237" s="32">
        <v>1</v>
      </c>
      <c r="W1237" s="32">
        <v>0</v>
      </c>
      <c r="X1237" s="55">
        <v>0</v>
      </c>
      <c r="Y1237" s="55">
        <v>0</v>
      </c>
      <c r="Z1237" s="52">
        <v>0</v>
      </c>
      <c r="AA1237" s="32">
        <v>0</v>
      </c>
      <c r="AB1237" s="32">
        <v>0</v>
      </c>
      <c r="AC1237" s="32">
        <v>0</v>
      </c>
      <c r="AD1237" s="32">
        <v>0</v>
      </c>
      <c r="AE1237" s="32">
        <v>1</v>
      </c>
      <c r="AF1237" s="32">
        <v>0</v>
      </c>
      <c r="AG1237" s="32">
        <v>0</v>
      </c>
      <c r="AH1237" s="32">
        <v>0</v>
      </c>
      <c r="AI1237" s="32">
        <v>0</v>
      </c>
      <c r="AJ1237" s="32">
        <v>0</v>
      </c>
      <c r="AK1237" s="32">
        <v>0</v>
      </c>
      <c r="AL1237" s="32"/>
      <c r="AM1237" s="32">
        <v>0</v>
      </c>
      <c r="AN1237" s="32">
        <v>0</v>
      </c>
      <c r="AO1237" s="32">
        <v>0</v>
      </c>
      <c r="AP1237" s="32">
        <v>0</v>
      </c>
      <c r="AQ1237" s="32">
        <v>0</v>
      </c>
      <c r="AR1237" s="32">
        <v>0</v>
      </c>
      <c r="AS1237" s="32">
        <v>0</v>
      </c>
      <c r="AT1237" s="10">
        <v>0</v>
      </c>
      <c r="AU1237" s="32">
        <v>0</v>
      </c>
      <c r="AV1237" s="55">
        <v>0</v>
      </c>
      <c r="AW1237" s="32">
        <v>0</v>
      </c>
      <c r="AX1237" s="32">
        <v>0</v>
      </c>
      <c r="AY1237" s="32">
        <v>0</v>
      </c>
      <c r="AZ1237" s="32">
        <v>0</v>
      </c>
      <c r="BA1237" s="32">
        <v>0</v>
      </c>
      <c r="BB1237" s="30">
        <f t="shared" si="38"/>
        <v>3</v>
      </c>
      <c r="BD1237" s="32">
        <v>0</v>
      </c>
    </row>
    <row r="1238" spans="1:57" x14ac:dyDescent="0.3">
      <c r="A1238" s="29">
        <v>2011</v>
      </c>
      <c r="B1238" s="30" t="s">
        <v>57</v>
      </c>
      <c r="C1238" s="31">
        <v>1</v>
      </c>
      <c r="D1238" s="86">
        <v>30</v>
      </c>
      <c r="E1238" s="29" t="s">
        <v>63</v>
      </c>
      <c r="F1238" s="29" t="s">
        <v>56</v>
      </c>
      <c r="G1238" s="29">
        <v>14.63</v>
      </c>
      <c r="H1238" s="32">
        <v>0</v>
      </c>
      <c r="I1238" s="32">
        <v>0</v>
      </c>
      <c r="J1238" s="32">
        <v>1</v>
      </c>
      <c r="K1238" s="55">
        <v>0</v>
      </c>
      <c r="L1238" s="55">
        <v>0</v>
      </c>
      <c r="M1238" s="32">
        <v>0</v>
      </c>
      <c r="N1238" s="32">
        <v>0</v>
      </c>
      <c r="O1238" s="32">
        <v>0</v>
      </c>
      <c r="P1238" s="32">
        <v>0</v>
      </c>
      <c r="Q1238" s="55">
        <v>0</v>
      </c>
      <c r="R1238" s="32">
        <v>0</v>
      </c>
      <c r="S1238" s="55">
        <v>1</v>
      </c>
      <c r="T1238" s="3">
        <v>0</v>
      </c>
      <c r="U1238" s="32">
        <v>0</v>
      </c>
      <c r="V1238" s="32">
        <v>0</v>
      </c>
      <c r="W1238" s="32">
        <v>0</v>
      </c>
      <c r="X1238" s="55">
        <v>0</v>
      </c>
      <c r="Y1238" s="55">
        <v>0</v>
      </c>
      <c r="Z1238" s="52">
        <v>0</v>
      </c>
      <c r="AA1238" s="32">
        <v>0</v>
      </c>
      <c r="AB1238" s="32">
        <v>0</v>
      </c>
      <c r="AC1238" s="32">
        <v>0</v>
      </c>
      <c r="AD1238" s="32">
        <v>0</v>
      </c>
      <c r="AE1238" s="32">
        <v>1</v>
      </c>
      <c r="AF1238" s="32">
        <v>0</v>
      </c>
      <c r="AG1238" s="32">
        <v>0</v>
      </c>
      <c r="AH1238" s="32">
        <v>0</v>
      </c>
      <c r="AI1238" s="32">
        <v>1</v>
      </c>
      <c r="AJ1238" s="32">
        <v>0</v>
      </c>
      <c r="AK1238" s="32">
        <v>0</v>
      </c>
      <c r="AL1238" s="32"/>
      <c r="AM1238" s="32">
        <v>0</v>
      </c>
      <c r="AN1238" s="32">
        <v>0</v>
      </c>
      <c r="AO1238" s="32">
        <v>0</v>
      </c>
      <c r="AP1238" s="32">
        <v>0</v>
      </c>
      <c r="AQ1238" s="32">
        <v>0</v>
      </c>
      <c r="AR1238" s="32">
        <v>0</v>
      </c>
      <c r="AS1238" s="32">
        <v>0</v>
      </c>
      <c r="AT1238" s="10">
        <v>0</v>
      </c>
      <c r="AU1238" s="32">
        <v>0</v>
      </c>
      <c r="AV1238" s="55">
        <v>0</v>
      </c>
      <c r="AW1238" s="32">
        <v>0</v>
      </c>
      <c r="AX1238" s="32">
        <v>0</v>
      </c>
      <c r="AY1238" s="32">
        <v>0</v>
      </c>
      <c r="AZ1238" s="32">
        <v>0</v>
      </c>
      <c r="BA1238" s="32">
        <v>0</v>
      </c>
      <c r="BB1238" s="30">
        <f t="shared" si="38"/>
        <v>4</v>
      </c>
      <c r="BD1238" s="32">
        <v>0</v>
      </c>
      <c r="BE1238" s="30"/>
    </row>
    <row r="1239" spans="1:57" x14ac:dyDescent="0.3">
      <c r="A1239" s="29">
        <v>2011</v>
      </c>
      <c r="B1239" s="30" t="s">
        <v>57</v>
      </c>
      <c r="C1239" s="31">
        <v>1</v>
      </c>
      <c r="D1239" s="86">
        <v>31</v>
      </c>
      <c r="E1239" s="29" t="s">
        <v>63</v>
      </c>
      <c r="F1239" s="29" t="s">
        <v>56</v>
      </c>
      <c r="G1239" s="29">
        <v>15.24</v>
      </c>
      <c r="H1239" s="32">
        <v>0</v>
      </c>
      <c r="I1239" s="32">
        <v>0</v>
      </c>
      <c r="J1239" s="32">
        <v>0</v>
      </c>
      <c r="K1239" s="55">
        <v>0</v>
      </c>
      <c r="L1239" s="55">
        <v>0</v>
      </c>
      <c r="M1239" s="32">
        <v>0</v>
      </c>
      <c r="N1239" s="32">
        <v>4</v>
      </c>
      <c r="O1239" s="32">
        <v>0</v>
      </c>
      <c r="P1239" s="32">
        <v>0</v>
      </c>
      <c r="Q1239" s="55">
        <v>0</v>
      </c>
      <c r="R1239" s="32">
        <v>0</v>
      </c>
      <c r="S1239" s="55">
        <v>0</v>
      </c>
      <c r="T1239" s="3">
        <v>0</v>
      </c>
      <c r="U1239" s="32">
        <v>0</v>
      </c>
      <c r="V1239" s="32">
        <v>2</v>
      </c>
      <c r="W1239" s="32">
        <v>0</v>
      </c>
      <c r="X1239" s="55">
        <v>1</v>
      </c>
      <c r="Y1239" s="55">
        <v>0</v>
      </c>
      <c r="Z1239" s="52">
        <v>0</v>
      </c>
      <c r="AA1239" s="32">
        <v>0</v>
      </c>
      <c r="AB1239" s="32">
        <v>0</v>
      </c>
      <c r="AC1239" s="32">
        <v>0</v>
      </c>
      <c r="AD1239" s="32">
        <v>0</v>
      </c>
      <c r="AE1239" s="32">
        <v>1</v>
      </c>
      <c r="AF1239" s="32">
        <v>0</v>
      </c>
      <c r="AG1239" s="32">
        <v>0</v>
      </c>
      <c r="AH1239" s="32">
        <v>0</v>
      </c>
      <c r="AI1239" s="32">
        <v>1</v>
      </c>
      <c r="AJ1239" s="32">
        <v>0</v>
      </c>
      <c r="AK1239" s="32">
        <v>0</v>
      </c>
      <c r="AL1239" s="32"/>
      <c r="AM1239" s="32">
        <v>0</v>
      </c>
      <c r="AN1239" s="32">
        <v>0</v>
      </c>
      <c r="AO1239" s="32">
        <v>0</v>
      </c>
      <c r="AP1239" s="32">
        <v>0</v>
      </c>
      <c r="AQ1239" s="32">
        <v>0</v>
      </c>
      <c r="AR1239" s="32">
        <v>0</v>
      </c>
      <c r="AS1239" s="32">
        <v>0</v>
      </c>
      <c r="AT1239" s="10">
        <v>0</v>
      </c>
      <c r="AU1239" s="32">
        <v>0</v>
      </c>
      <c r="AV1239" s="55">
        <v>0</v>
      </c>
      <c r="AW1239" s="32">
        <v>0</v>
      </c>
      <c r="AX1239" s="32">
        <v>0</v>
      </c>
      <c r="AY1239" s="32">
        <v>0</v>
      </c>
      <c r="AZ1239" s="32">
        <v>0</v>
      </c>
      <c r="BA1239" s="32">
        <v>0</v>
      </c>
      <c r="BB1239" s="30">
        <f t="shared" si="38"/>
        <v>9</v>
      </c>
      <c r="BD1239" s="32">
        <v>0</v>
      </c>
      <c r="BE1239" s="30"/>
    </row>
    <row r="1240" spans="1:57" x14ac:dyDescent="0.3">
      <c r="A1240" s="29">
        <v>2011</v>
      </c>
      <c r="B1240" s="30" t="s">
        <v>57</v>
      </c>
      <c r="C1240" s="31">
        <v>1</v>
      </c>
      <c r="D1240" s="86">
        <v>32</v>
      </c>
      <c r="E1240" s="29" t="s">
        <v>63</v>
      </c>
      <c r="F1240" s="29" t="s">
        <v>56</v>
      </c>
      <c r="G1240" s="29">
        <v>14.63</v>
      </c>
      <c r="H1240" s="32">
        <v>0</v>
      </c>
      <c r="I1240" s="32">
        <v>0</v>
      </c>
      <c r="J1240" s="32">
        <v>0</v>
      </c>
      <c r="K1240" s="55">
        <v>0</v>
      </c>
      <c r="L1240" s="55">
        <v>0</v>
      </c>
      <c r="M1240" s="32">
        <v>0</v>
      </c>
      <c r="N1240" s="32">
        <v>1</v>
      </c>
      <c r="O1240" s="32">
        <v>0</v>
      </c>
      <c r="P1240" s="32">
        <v>0</v>
      </c>
      <c r="Q1240" s="55">
        <v>0</v>
      </c>
      <c r="R1240" s="32">
        <v>0</v>
      </c>
      <c r="S1240" s="55">
        <v>1</v>
      </c>
      <c r="T1240" s="3">
        <v>0</v>
      </c>
      <c r="U1240" s="32">
        <v>0</v>
      </c>
      <c r="V1240" s="32">
        <v>0</v>
      </c>
      <c r="W1240" s="32">
        <v>0</v>
      </c>
      <c r="X1240" s="55">
        <v>0</v>
      </c>
      <c r="Y1240" s="55">
        <v>0</v>
      </c>
      <c r="Z1240" s="52">
        <v>0</v>
      </c>
      <c r="AA1240" s="32">
        <v>0</v>
      </c>
      <c r="AB1240" s="32">
        <v>0</v>
      </c>
      <c r="AC1240" s="32">
        <v>0</v>
      </c>
      <c r="AD1240" s="32">
        <v>0</v>
      </c>
      <c r="AE1240" s="32">
        <v>1</v>
      </c>
      <c r="AF1240" s="32">
        <v>0</v>
      </c>
      <c r="AG1240" s="32">
        <v>0</v>
      </c>
      <c r="AH1240" s="32">
        <v>0</v>
      </c>
      <c r="AI1240" s="32">
        <v>0</v>
      </c>
      <c r="AJ1240" s="32">
        <v>0</v>
      </c>
      <c r="AK1240" s="32">
        <v>0</v>
      </c>
      <c r="AL1240" s="32"/>
      <c r="AM1240" s="32">
        <v>0</v>
      </c>
      <c r="AN1240" s="32">
        <v>0</v>
      </c>
      <c r="AO1240" s="32">
        <v>0</v>
      </c>
      <c r="AP1240" s="32">
        <v>0</v>
      </c>
      <c r="AQ1240" s="32">
        <v>0</v>
      </c>
      <c r="AR1240" s="32">
        <v>0</v>
      </c>
      <c r="AS1240" s="32">
        <v>0</v>
      </c>
      <c r="AT1240" s="10">
        <v>0</v>
      </c>
      <c r="AU1240" s="32">
        <v>0</v>
      </c>
      <c r="AV1240" s="55">
        <v>0</v>
      </c>
      <c r="AW1240" s="32">
        <v>0</v>
      </c>
      <c r="AX1240" s="32">
        <v>0</v>
      </c>
      <c r="AY1240" s="32">
        <v>0</v>
      </c>
      <c r="AZ1240" s="32">
        <v>0</v>
      </c>
      <c r="BA1240" s="32">
        <v>0</v>
      </c>
      <c r="BB1240" s="30">
        <f t="shared" si="38"/>
        <v>3</v>
      </c>
      <c r="BD1240" s="32">
        <v>0</v>
      </c>
      <c r="BE1240" s="30"/>
    </row>
    <row r="1241" spans="1:57" x14ac:dyDescent="0.3">
      <c r="A1241" s="29">
        <v>2011</v>
      </c>
      <c r="B1241" s="30" t="s">
        <v>57</v>
      </c>
      <c r="C1241" s="31">
        <v>1</v>
      </c>
      <c r="D1241" s="86">
        <v>33</v>
      </c>
      <c r="E1241" s="29" t="s">
        <v>63</v>
      </c>
      <c r="F1241" s="29" t="s">
        <v>56</v>
      </c>
      <c r="G1241" s="29">
        <v>14.02</v>
      </c>
      <c r="H1241" s="32">
        <v>0</v>
      </c>
      <c r="I1241" s="32">
        <v>1</v>
      </c>
      <c r="J1241" s="32">
        <v>0</v>
      </c>
      <c r="K1241" s="55">
        <v>0</v>
      </c>
      <c r="L1241" s="55">
        <v>0</v>
      </c>
      <c r="M1241" s="32">
        <v>0</v>
      </c>
      <c r="N1241" s="32">
        <v>1</v>
      </c>
      <c r="O1241" s="32">
        <v>0</v>
      </c>
      <c r="P1241" s="32">
        <v>0</v>
      </c>
      <c r="Q1241" s="55">
        <v>0</v>
      </c>
      <c r="R1241" s="32">
        <v>0</v>
      </c>
      <c r="S1241" s="55">
        <v>0</v>
      </c>
      <c r="T1241" s="3">
        <v>0</v>
      </c>
      <c r="U1241" s="32">
        <v>0</v>
      </c>
      <c r="V1241" s="32">
        <v>1</v>
      </c>
      <c r="W1241" s="32">
        <v>0</v>
      </c>
      <c r="X1241" s="55">
        <v>0</v>
      </c>
      <c r="Y1241" s="55">
        <v>0</v>
      </c>
      <c r="Z1241" s="52">
        <v>0</v>
      </c>
      <c r="AA1241" s="32">
        <v>0</v>
      </c>
      <c r="AB1241" s="32">
        <v>0</v>
      </c>
      <c r="AC1241" s="32">
        <v>0</v>
      </c>
      <c r="AD1241" s="32">
        <v>1</v>
      </c>
      <c r="AE1241" s="32">
        <v>1</v>
      </c>
      <c r="AF1241" s="32">
        <v>0</v>
      </c>
      <c r="AG1241" s="32">
        <v>0</v>
      </c>
      <c r="AH1241" s="32">
        <v>0</v>
      </c>
      <c r="AI1241" s="32">
        <v>2</v>
      </c>
      <c r="AJ1241" s="32">
        <v>0</v>
      </c>
      <c r="AK1241" s="32">
        <v>0</v>
      </c>
      <c r="AL1241" s="32"/>
      <c r="AM1241" s="32">
        <v>0</v>
      </c>
      <c r="AN1241" s="32">
        <v>0</v>
      </c>
      <c r="AO1241" s="32">
        <v>0</v>
      </c>
      <c r="AP1241" s="32">
        <v>0</v>
      </c>
      <c r="AQ1241" s="32">
        <v>0</v>
      </c>
      <c r="AR1241" s="32">
        <v>0</v>
      </c>
      <c r="AS1241" s="32">
        <v>0</v>
      </c>
      <c r="AT1241" s="10">
        <v>0</v>
      </c>
      <c r="AU1241" s="32">
        <v>0</v>
      </c>
      <c r="AV1241" s="55">
        <v>0</v>
      </c>
      <c r="AW1241" s="32">
        <v>0</v>
      </c>
      <c r="AX1241" s="32">
        <v>1</v>
      </c>
      <c r="AY1241" s="32">
        <v>0</v>
      </c>
      <c r="AZ1241" s="32">
        <v>0</v>
      </c>
      <c r="BA1241" s="32">
        <v>0</v>
      </c>
      <c r="BB1241" s="30">
        <f t="shared" si="38"/>
        <v>8</v>
      </c>
      <c r="BD1241" s="32">
        <v>0</v>
      </c>
      <c r="BE1241" s="30"/>
    </row>
    <row r="1242" spans="1:57" x14ac:dyDescent="0.3">
      <c r="A1242" s="29">
        <v>2011</v>
      </c>
      <c r="B1242" s="30" t="s">
        <v>57</v>
      </c>
      <c r="C1242" s="31">
        <v>1</v>
      </c>
      <c r="D1242" s="86">
        <v>34</v>
      </c>
      <c r="E1242" s="29" t="s">
        <v>63</v>
      </c>
      <c r="F1242" s="29" t="s">
        <v>56</v>
      </c>
      <c r="G1242" s="29">
        <v>14.02</v>
      </c>
      <c r="H1242" s="32">
        <v>0</v>
      </c>
      <c r="I1242" s="32">
        <v>2</v>
      </c>
      <c r="J1242" s="32">
        <v>0</v>
      </c>
      <c r="K1242" s="55">
        <v>0</v>
      </c>
      <c r="L1242" s="55">
        <v>0</v>
      </c>
      <c r="M1242" s="32">
        <v>0</v>
      </c>
      <c r="N1242" s="32">
        <v>2</v>
      </c>
      <c r="O1242" s="32">
        <v>0</v>
      </c>
      <c r="P1242" s="32">
        <v>0</v>
      </c>
      <c r="Q1242" s="55">
        <v>0</v>
      </c>
      <c r="R1242" s="32">
        <v>0</v>
      </c>
      <c r="S1242" s="55">
        <v>0</v>
      </c>
      <c r="T1242" s="3">
        <v>0</v>
      </c>
      <c r="U1242" s="32">
        <v>0</v>
      </c>
      <c r="V1242" s="32">
        <v>1</v>
      </c>
      <c r="W1242" s="32">
        <v>0</v>
      </c>
      <c r="X1242" s="55">
        <v>0</v>
      </c>
      <c r="Y1242" s="55">
        <v>0</v>
      </c>
      <c r="Z1242" s="52">
        <v>0</v>
      </c>
      <c r="AA1242" s="32">
        <v>0</v>
      </c>
      <c r="AB1242" s="32">
        <v>0</v>
      </c>
      <c r="AC1242" s="32">
        <v>0</v>
      </c>
      <c r="AD1242" s="32">
        <v>0</v>
      </c>
      <c r="AE1242" s="32">
        <v>1</v>
      </c>
      <c r="AF1242" s="32">
        <v>0</v>
      </c>
      <c r="AG1242" s="32">
        <v>0</v>
      </c>
      <c r="AH1242" s="32">
        <v>0</v>
      </c>
      <c r="AI1242" s="32">
        <v>0</v>
      </c>
      <c r="AJ1242" s="32">
        <v>0</v>
      </c>
      <c r="AK1242" s="32">
        <v>0</v>
      </c>
      <c r="AL1242" s="32"/>
      <c r="AM1242" s="32">
        <v>0</v>
      </c>
      <c r="AN1242" s="32">
        <v>0</v>
      </c>
      <c r="AO1242" s="32">
        <v>0</v>
      </c>
      <c r="AP1242" s="32">
        <v>0</v>
      </c>
      <c r="AQ1242" s="32">
        <v>0</v>
      </c>
      <c r="AR1242" s="32">
        <v>0</v>
      </c>
      <c r="AS1242" s="32">
        <v>0</v>
      </c>
      <c r="AT1242" s="10">
        <v>0</v>
      </c>
      <c r="AU1242" s="32">
        <v>0</v>
      </c>
      <c r="AV1242" s="55">
        <v>0</v>
      </c>
      <c r="AW1242" s="32">
        <v>0</v>
      </c>
      <c r="AX1242" s="32">
        <v>0</v>
      </c>
      <c r="AY1242" s="32">
        <v>0</v>
      </c>
      <c r="AZ1242" s="32">
        <v>0</v>
      </c>
      <c r="BA1242" s="32">
        <v>0</v>
      </c>
      <c r="BB1242" s="30">
        <f t="shared" si="38"/>
        <v>6</v>
      </c>
      <c r="BD1242" s="32">
        <v>0</v>
      </c>
      <c r="BE1242" s="30"/>
    </row>
    <row r="1243" spans="1:57" x14ac:dyDescent="0.3">
      <c r="A1243" s="29">
        <v>2011</v>
      </c>
      <c r="B1243" s="30" t="s">
        <v>57</v>
      </c>
      <c r="C1243" s="31">
        <v>1</v>
      </c>
      <c r="D1243" s="86">
        <v>35</v>
      </c>
      <c r="E1243" s="29" t="s">
        <v>63</v>
      </c>
      <c r="F1243" s="29" t="s">
        <v>56</v>
      </c>
      <c r="G1243" s="29">
        <v>14.63</v>
      </c>
      <c r="H1243" s="32">
        <v>0</v>
      </c>
      <c r="I1243" s="32">
        <v>0</v>
      </c>
      <c r="J1243" s="32">
        <v>0</v>
      </c>
      <c r="K1243" s="55">
        <v>0</v>
      </c>
      <c r="L1243" s="55">
        <v>2</v>
      </c>
      <c r="M1243" s="32">
        <v>0</v>
      </c>
      <c r="N1243" s="32">
        <v>4</v>
      </c>
      <c r="O1243" s="32">
        <v>0</v>
      </c>
      <c r="P1243" s="32">
        <v>0</v>
      </c>
      <c r="Q1243" s="55">
        <v>0</v>
      </c>
      <c r="R1243" s="32">
        <v>0</v>
      </c>
      <c r="S1243" s="55">
        <v>0</v>
      </c>
      <c r="T1243" s="3">
        <v>0</v>
      </c>
      <c r="U1243" s="32">
        <v>0</v>
      </c>
      <c r="V1243" s="32">
        <v>1</v>
      </c>
      <c r="W1243" s="32">
        <v>0</v>
      </c>
      <c r="X1243" s="55">
        <v>1</v>
      </c>
      <c r="Y1243" s="55">
        <v>0</v>
      </c>
      <c r="Z1243" s="52">
        <v>0</v>
      </c>
      <c r="AA1243" s="32">
        <v>0</v>
      </c>
      <c r="AB1243" s="32">
        <v>0</v>
      </c>
      <c r="AC1243" s="32">
        <v>0</v>
      </c>
      <c r="AD1243" s="32">
        <v>0</v>
      </c>
      <c r="AE1243" s="32">
        <v>4</v>
      </c>
      <c r="AF1243" s="32">
        <v>0</v>
      </c>
      <c r="AG1243" s="32">
        <v>0</v>
      </c>
      <c r="AH1243" s="32">
        <v>0</v>
      </c>
      <c r="AI1243" s="32">
        <v>0</v>
      </c>
      <c r="AJ1243" s="32">
        <v>0</v>
      </c>
      <c r="AK1243" s="32">
        <v>0</v>
      </c>
      <c r="AL1243" s="32"/>
      <c r="AM1243" s="32">
        <v>0</v>
      </c>
      <c r="AN1243" s="32">
        <v>0</v>
      </c>
      <c r="AO1243" s="32">
        <v>0</v>
      </c>
      <c r="AP1243" s="32">
        <v>0</v>
      </c>
      <c r="AQ1243" s="32">
        <v>0</v>
      </c>
      <c r="AR1243" s="32">
        <v>0</v>
      </c>
      <c r="AS1243" s="32">
        <v>0</v>
      </c>
      <c r="AT1243" s="10">
        <v>0</v>
      </c>
      <c r="AU1243" s="32">
        <v>0</v>
      </c>
      <c r="AV1243" s="55">
        <v>0</v>
      </c>
      <c r="AW1243" s="32">
        <v>0</v>
      </c>
      <c r="AX1243" s="32">
        <v>1</v>
      </c>
      <c r="AY1243" s="32">
        <v>0</v>
      </c>
      <c r="AZ1243" s="32">
        <v>0</v>
      </c>
      <c r="BA1243" s="32">
        <v>0</v>
      </c>
      <c r="BB1243" s="30">
        <f t="shared" si="38"/>
        <v>13</v>
      </c>
      <c r="BC1243" s="21"/>
      <c r="BD1243" s="32">
        <v>0</v>
      </c>
      <c r="BE1243" s="30"/>
    </row>
    <row r="1244" spans="1:57" x14ac:dyDescent="0.3">
      <c r="A1244" s="29">
        <v>2011</v>
      </c>
      <c r="B1244" s="30" t="s">
        <v>57</v>
      </c>
      <c r="C1244" s="31">
        <v>1</v>
      </c>
      <c r="D1244" s="86">
        <v>36</v>
      </c>
      <c r="E1244" s="29" t="s">
        <v>63</v>
      </c>
      <c r="F1244" s="29" t="s">
        <v>56</v>
      </c>
      <c r="G1244" s="29">
        <v>14.63</v>
      </c>
      <c r="H1244" s="32">
        <v>0</v>
      </c>
      <c r="I1244" s="32">
        <v>0</v>
      </c>
      <c r="J1244" s="32">
        <v>0</v>
      </c>
      <c r="K1244" s="55">
        <v>0</v>
      </c>
      <c r="L1244" s="55">
        <v>0</v>
      </c>
      <c r="M1244" s="32">
        <v>0</v>
      </c>
      <c r="N1244" s="32">
        <v>1</v>
      </c>
      <c r="O1244" s="32">
        <v>0</v>
      </c>
      <c r="P1244" s="32">
        <v>0</v>
      </c>
      <c r="Q1244" s="55">
        <v>0</v>
      </c>
      <c r="R1244" s="32">
        <v>0</v>
      </c>
      <c r="S1244" s="55">
        <v>3</v>
      </c>
      <c r="T1244" s="3">
        <v>0</v>
      </c>
      <c r="U1244" s="32">
        <v>0</v>
      </c>
      <c r="V1244" s="32">
        <v>2</v>
      </c>
      <c r="W1244" s="32">
        <v>0</v>
      </c>
      <c r="X1244" s="55">
        <v>0</v>
      </c>
      <c r="Y1244" s="55">
        <v>0</v>
      </c>
      <c r="Z1244" s="52">
        <v>0</v>
      </c>
      <c r="AA1244" s="32">
        <v>0</v>
      </c>
      <c r="AB1244" s="32">
        <v>0</v>
      </c>
      <c r="AC1244" s="32">
        <v>0</v>
      </c>
      <c r="AD1244" s="32">
        <v>0</v>
      </c>
      <c r="AE1244" s="32">
        <v>0</v>
      </c>
      <c r="AF1244" s="32">
        <v>0</v>
      </c>
      <c r="AG1244" s="32">
        <v>0</v>
      </c>
      <c r="AH1244" s="32">
        <v>0</v>
      </c>
      <c r="AI1244" s="32">
        <v>1</v>
      </c>
      <c r="AJ1244" s="32">
        <v>0</v>
      </c>
      <c r="AK1244" s="32">
        <v>0</v>
      </c>
      <c r="AL1244" s="32"/>
      <c r="AM1244" s="32">
        <v>0</v>
      </c>
      <c r="AN1244" s="32">
        <v>0</v>
      </c>
      <c r="AO1244" s="32">
        <v>0</v>
      </c>
      <c r="AP1244" s="32">
        <v>0</v>
      </c>
      <c r="AQ1244" s="32">
        <v>0</v>
      </c>
      <c r="AR1244" s="32">
        <v>0</v>
      </c>
      <c r="AS1244" s="32">
        <v>0</v>
      </c>
      <c r="AT1244" s="10">
        <v>0</v>
      </c>
      <c r="AU1244" s="32">
        <v>0</v>
      </c>
      <c r="AV1244" s="55">
        <v>0</v>
      </c>
      <c r="AW1244" s="32">
        <v>0</v>
      </c>
      <c r="AX1244" s="32">
        <v>1</v>
      </c>
      <c r="AY1244" s="32">
        <v>0</v>
      </c>
      <c r="AZ1244" s="32">
        <v>0</v>
      </c>
      <c r="BA1244" s="32">
        <v>0</v>
      </c>
      <c r="BB1244" s="30">
        <f t="shared" si="38"/>
        <v>8</v>
      </c>
      <c r="BD1244" s="32">
        <v>0</v>
      </c>
      <c r="BE1244" s="30"/>
    </row>
    <row r="1245" spans="1:57" s="120" customFormat="1" x14ac:dyDescent="0.3">
      <c r="A1245" s="153">
        <v>2011</v>
      </c>
      <c r="B1245" s="154" t="s">
        <v>55</v>
      </c>
      <c r="C1245" s="155">
        <v>1</v>
      </c>
      <c r="D1245" s="156">
        <v>1</v>
      </c>
      <c r="E1245" s="153" t="s">
        <v>104</v>
      </c>
      <c r="F1245" s="153" t="s">
        <v>105</v>
      </c>
      <c r="G1245" s="157">
        <v>9.1999999999999993</v>
      </c>
      <c r="H1245" s="157">
        <v>0</v>
      </c>
      <c r="I1245" s="157">
        <v>0</v>
      </c>
      <c r="J1245" s="157">
        <v>0</v>
      </c>
      <c r="K1245" s="157">
        <v>0</v>
      </c>
      <c r="L1245" s="157">
        <v>0</v>
      </c>
      <c r="M1245" s="157">
        <v>0</v>
      </c>
      <c r="N1245" s="157">
        <v>0</v>
      </c>
      <c r="O1245" s="157">
        <v>0</v>
      </c>
      <c r="P1245" s="157">
        <v>0</v>
      </c>
      <c r="Q1245" s="157">
        <v>1</v>
      </c>
      <c r="R1245" s="157">
        <v>0</v>
      </c>
      <c r="S1245" s="157">
        <v>1</v>
      </c>
      <c r="T1245" s="132">
        <v>0</v>
      </c>
      <c r="U1245" s="157">
        <v>0</v>
      </c>
      <c r="V1245" s="157">
        <v>0</v>
      </c>
      <c r="W1245" s="157">
        <v>0</v>
      </c>
      <c r="X1245" s="157">
        <v>0</v>
      </c>
      <c r="Y1245" s="157">
        <v>0</v>
      </c>
      <c r="Z1245" s="135">
        <v>0</v>
      </c>
      <c r="AA1245" s="157">
        <v>0</v>
      </c>
      <c r="AB1245" s="157">
        <v>0</v>
      </c>
      <c r="AC1245" s="157">
        <v>0</v>
      </c>
      <c r="AD1245" s="157">
        <v>0</v>
      </c>
      <c r="AE1245" s="157">
        <v>0</v>
      </c>
      <c r="AF1245" s="157">
        <v>0</v>
      </c>
      <c r="AG1245" s="157">
        <v>0</v>
      </c>
      <c r="AH1245" s="157">
        <v>0</v>
      </c>
      <c r="AI1245" s="157">
        <v>0</v>
      </c>
      <c r="AJ1245" s="157">
        <v>0</v>
      </c>
      <c r="AK1245" s="157">
        <v>0</v>
      </c>
      <c r="AL1245" s="157"/>
      <c r="AM1245" s="157">
        <v>0</v>
      </c>
      <c r="AN1245" s="157">
        <v>0</v>
      </c>
      <c r="AO1245" s="157">
        <v>0</v>
      </c>
      <c r="AP1245" s="157">
        <v>0</v>
      </c>
      <c r="AQ1245" s="157">
        <v>0</v>
      </c>
      <c r="AR1245" s="157">
        <v>0</v>
      </c>
      <c r="AS1245" s="157">
        <v>0</v>
      </c>
      <c r="AT1245" s="10">
        <v>0</v>
      </c>
      <c r="AU1245" s="157">
        <v>0</v>
      </c>
      <c r="AV1245" s="157">
        <v>0</v>
      </c>
      <c r="AW1245" s="157">
        <v>0</v>
      </c>
      <c r="AX1245" s="157">
        <v>0</v>
      </c>
      <c r="AY1245" s="157">
        <v>0</v>
      </c>
      <c r="AZ1245" s="157">
        <v>0</v>
      </c>
      <c r="BA1245" s="157">
        <v>0</v>
      </c>
      <c r="BB1245" s="154">
        <f t="shared" si="38"/>
        <v>2</v>
      </c>
      <c r="BD1245" s="157">
        <v>0</v>
      </c>
      <c r="BE1245" s="154"/>
    </row>
    <row r="1246" spans="1:57" x14ac:dyDescent="0.3">
      <c r="A1246" s="29">
        <v>2011</v>
      </c>
      <c r="B1246" s="30" t="s">
        <v>55</v>
      </c>
      <c r="C1246" s="31">
        <v>1</v>
      </c>
      <c r="D1246" s="86">
        <v>2</v>
      </c>
      <c r="E1246" s="29" t="s">
        <v>104</v>
      </c>
      <c r="F1246" s="29" t="s">
        <v>105</v>
      </c>
      <c r="G1246" s="32">
        <v>9.3000000000000007</v>
      </c>
      <c r="H1246" s="32">
        <v>0</v>
      </c>
      <c r="I1246" s="32">
        <v>0</v>
      </c>
      <c r="J1246" s="32">
        <v>0</v>
      </c>
      <c r="K1246" s="55">
        <v>0</v>
      </c>
      <c r="L1246" s="55">
        <v>0</v>
      </c>
      <c r="M1246" s="32">
        <v>0</v>
      </c>
      <c r="N1246" s="32">
        <v>0</v>
      </c>
      <c r="O1246" s="32">
        <v>0</v>
      </c>
      <c r="P1246" s="32">
        <v>0</v>
      </c>
      <c r="Q1246" s="55">
        <v>5</v>
      </c>
      <c r="R1246" s="32">
        <v>0</v>
      </c>
      <c r="S1246" s="55">
        <v>0</v>
      </c>
      <c r="T1246" s="3">
        <v>0</v>
      </c>
      <c r="U1246" s="32">
        <v>0</v>
      </c>
      <c r="V1246" s="32">
        <v>0</v>
      </c>
      <c r="W1246" s="32">
        <v>0</v>
      </c>
      <c r="X1246" s="55">
        <v>0</v>
      </c>
      <c r="Y1246" s="55">
        <v>0</v>
      </c>
      <c r="Z1246" s="52">
        <v>0</v>
      </c>
      <c r="AA1246" s="32">
        <v>0</v>
      </c>
      <c r="AB1246" s="32">
        <v>0</v>
      </c>
      <c r="AC1246" s="32">
        <v>0</v>
      </c>
      <c r="AD1246" s="32">
        <v>0</v>
      </c>
      <c r="AE1246" s="32">
        <v>0</v>
      </c>
      <c r="AF1246" s="32">
        <v>0</v>
      </c>
      <c r="AG1246" s="32">
        <v>0</v>
      </c>
      <c r="AH1246" s="32">
        <v>0</v>
      </c>
      <c r="AI1246" s="32">
        <v>0</v>
      </c>
      <c r="AJ1246" s="32">
        <v>0</v>
      </c>
      <c r="AK1246" s="32">
        <v>0</v>
      </c>
      <c r="AL1246" s="32"/>
      <c r="AM1246" s="32">
        <v>0</v>
      </c>
      <c r="AN1246" s="32">
        <v>0</v>
      </c>
      <c r="AO1246" s="32">
        <v>0</v>
      </c>
      <c r="AP1246" s="32">
        <v>0</v>
      </c>
      <c r="AQ1246" s="32">
        <v>0</v>
      </c>
      <c r="AR1246" s="32">
        <v>0</v>
      </c>
      <c r="AS1246" s="32">
        <v>0</v>
      </c>
      <c r="AT1246" s="10">
        <v>0</v>
      </c>
      <c r="AU1246" s="32">
        <v>0</v>
      </c>
      <c r="AV1246" s="55">
        <v>1</v>
      </c>
      <c r="AW1246" s="32">
        <v>0</v>
      </c>
      <c r="AX1246" s="32">
        <v>0</v>
      </c>
      <c r="AY1246" s="32">
        <v>0</v>
      </c>
      <c r="AZ1246" s="32">
        <v>0</v>
      </c>
      <c r="BA1246" s="32">
        <v>0</v>
      </c>
      <c r="BB1246" s="30">
        <f t="shared" si="38"/>
        <v>6</v>
      </c>
      <c r="BD1246" s="32">
        <v>0</v>
      </c>
      <c r="BE1246" s="30"/>
    </row>
    <row r="1247" spans="1:57" x14ac:dyDescent="0.3">
      <c r="A1247" s="29">
        <v>2011</v>
      </c>
      <c r="B1247" s="30" t="s">
        <v>55</v>
      </c>
      <c r="C1247" s="31">
        <v>1</v>
      </c>
      <c r="D1247" s="86">
        <v>3</v>
      </c>
      <c r="E1247" s="29" t="s">
        <v>61</v>
      </c>
      <c r="F1247" s="29" t="s">
        <v>105</v>
      </c>
      <c r="G1247" s="32">
        <v>8.8000000000000007</v>
      </c>
      <c r="H1247" s="32">
        <v>0</v>
      </c>
      <c r="I1247" s="32">
        <v>0</v>
      </c>
      <c r="J1247" s="32">
        <v>0</v>
      </c>
      <c r="K1247" s="55">
        <v>0</v>
      </c>
      <c r="L1247" s="55">
        <v>0</v>
      </c>
      <c r="M1247" s="32">
        <v>0</v>
      </c>
      <c r="N1247" s="32">
        <v>0</v>
      </c>
      <c r="O1247" s="32">
        <v>0</v>
      </c>
      <c r="P1247" s="32">
        <v>0</v>
      </c>
      <c r="Q1247" s="55">
        <v>0</v>
      </c>
      <c r="R1247" s="32">
        <v>0</v>
      </c>
      <c r="S1247" s="55">
        <v>0</v>
      </c>
      <c r="T1247" s="3">
        <v>0</v>
      </c>
      <c r="U1247" s="32">
        <v>0</v>
      </c>
      <c r="V1247" s="32">
        <v>0</v>
      </c>
      <c r="W1247" s="32">
        <v>0</v>
      </c>
      <c r="X1247" s="55">
        <v>1</v>
      </c>
      <c r="Y1247" s="55">
        <v>1</v>
      </c>
      <c r="Z1247" s="52">
        <v>0</v>
      </c>
      <c r="AA1247" s="32">
        <v>0</v>
      </c>
      <c r="AB1247" s="32">
        <v>0</v>
      </c>
      <c r="AC1247" s="32">
        <v>0</v>
      </c>
      <c r="AD1247" s="32">
        <v>0</v>
      </c>
      <c r="AE1247" s="32">
        <v>0</v>
      </c>
      <c r="AF1247" s="32">
        <v>0</v>
      </c>
      <c r="AG1247" s="32">
        <v>0</v>
      </c>
      <c r="AH1247" s="32">
        <v>0</v>
      </c>
      <c r="AI1247" s="32">
        <v>0</v>
      </c>
      <c r="AJ1247" s="32">
        <v>0</v>
      </c>
      <c r="AK1247" s="32">
        <v>0</v>
      </c>
      <c r="AL1247" s="32"/>
      <c r="AM1247" s="32">
        <v>0</v>
      </c>
      <c r="AN1247" s="32">
        <v>0</v>
      </c>
      <c r="AO1247" s="32">
        <v>0</v>
      </c>
      <c r="AP1247" s="32">
        <v>0</v>
      </c>
      <c r="AQ1247" s="32">
        <v>0</v>
      </c>
      <c r="AR1247" s="32">
        <v>0</v>
      </c>
      <c r="AS1247" s="32">
        <v>0</v>
      </c>
      <c r="AT1247" s="10">
        <v>0</v>
      </c>
      <c r="AU1247" s="32">
        <v>0</v>
      </c>
      <c r="AV1247" s="55">
        <v>1</v>
      </c>
      <c r="AW1247" s="32">
        <v>0</v>
      </c>
      <c r="AX1247" s="32">
        <v>0</v>
      </c>
      <c r="AY1247" s="32">
        <v>0</v>
      </c>
      <c r="AZ1247" s="32">
        <v>0</v>
      </c>
      <c r="BA1247" s="32">
        <v>0</v>
      </c>
      <c r="BB1247" s="30">
        <f t="shared" si="38"/>
        <v>3</v>
      </c>
      <c r="BD1247" s="32">
        <v>0</v>
      </c>
      <c r="BE1247" s="30"/>
    </row>
    <row r="1248" spans="1:57" x14ac:dyDescent="0.3">
      <c r="A1248" s="29">
        <v>2011</v>
      </c>
      <c r="B1248" s="30" t="s">
        <v>55</v>
      </c>
      <c r="C1248" s="31">
        <v>1</v>
      </c>
      <c r="D1248" s="86">
        <v>4</v>
      </c>
      <c r="E1248" s="29" t="s">
        <v>61</v>
      </c>
      <c r="F1248" s="29" t="s">
        <v>105</v>
      </c>
      <c r="G1248" s="32">
        <v>8.9</v>
      </c>
      <c r="H1248" s="32">
        <v>0</v>
      </c>
      <c r="I1248" s="32">
        <v>0</v>
      </c>
      <c r="J1248" s="32">
        <v>0</v>
      </c>
      <c r="K1248" s="55">
        <v>1</v>
      </c>
      <c r="L1248" s="55">
        <v>0</v>
      </c>
      <c r="M1248" s="32">
        <v>0</v>
      </c>
      <c r="N1248" s="32">
        <v>4</v>
      </c>
      <c r="O1248" s="32">
        <v>0</v>
      </c>
      <c r="P1248" s="32">
        <v>0</v>
      </c>
      <c r="Q1248" s="55">
        <v>4</v>
      </c>
      <c r="R1248" s="32">
        <v>0</v>
      </c>
      <c r="S1248" s="55">
        <v>1</v>
      </c>
      <c r="T1248" s="3">
        <v>0</v>
      </c>
      <c r="U1248" s="32">
        <v>0</v>
      </c>
      <c r="V1248" s="32">
        <v>0</v>
      </c>
      <c r="W1248" s="32">
        <v>0</v>
      </c>
      <c r="X1248" s="55">
        <v>1</v>
      </c>
      <c r="Y1248" s="55">
        <v>5</v>
      </c>
      <c r="Z1248" s="52">
        <v>0</v>
      </c>
      <c r="AA1248" s="32">
        <v>0</v>
      </c>
      <c r="AB1248" s="32">
        <v>0</v>
      </c>
      <c r="AC1248" s="32">
        <v>0</v>
      </c>
      <c r="AD1248" s="32">
        <v>0</v>
      </c>
      <c r="AE1248" s="32">
        <v>0</v>
      </c>
      <c r="AF1248" s="32">
        <v>0</v>
      </c>
      <c r="AG1248" s="32">
        <v>0</v>
      </c>
      <c r="AH1248" s="32">
        <v>0</v>
      </c>
      <c r="AI1248" s="32">
        <v>0</v>
      </c>
      <c r="AJ1248" s="32">
        <v>0</v>
      </c>
      <c r="AK1248" s="32">
        <v>0</v>
      </c>
      <c r="AL1248" s="32"/>
      <c r="AM1248" s="32">
        <v>0</v>
      </c>
      <c r="AN1248" s="32">
        <v>0</v>
      </c>
      <c r="AO1248" s="32">
        <v>0</v>
      </c>
      <c r="AP1248" s="32">
        <v>0</v>
      </c>
      <c r="AQ1248" s="32">
        <v>0</v>
      </c>
      <c r="AR1248" s="32">
        <v>0</v>
      </c>
      <c r="AS1248" s="32">
        <v>0</v>
      </c>
      <c r="AT1248" s="10">
        <v>0</v>
      </c>
      <c r="AU1248" s="32">
        <v>0</v>
      </c>
      <c r="AV1248" s="55">
        <v>0</v>
      </c>
      <c r="AW1248" s="32">
        <v>0</v>
      </c>
      <c r="AX1248" s="32">
        <v>0</v>
      </c>
      <c r="AY1248" s="32">
        <v>0</v>
      </c>
      <c r="AZ1248" s="32">
        <v>0</v>
      </c>
      <c r="BA1248" s="32">
        <v>0</v>
      </c>
      <c r="BB1248" s="30">
        <f t="shared" si="38"/>
        <v>16</v>
      </c>
      <c r="BD1248" s="32">
        <v>0</v>
      </c>
      <c r="BE1248" s="30"/>
    </row>
    <row r="1249" spans="1:57" x14ac:dyDescent="0.3">
      <c r="A1249" s="29">
        <v>2011</v>
      </c>
      <c r="B1249" s="30" t="s">
        <v>55</v>
      </c>
      <c r="C1249" s="31">
        <v>1</v>
      </c>
      <c r="D1249" s="86">
        <v>5</v>
      </c>
      <c r="E1249" s="29" t="s">
        <v>106</v>
      </c>
      <c r="F1249" s="29" t="s">
        <v>105</v>
      </c>
      <c r="G1249" s="32">
        <v>9.4</v>
      </c>
      <c r="H1249" s="32">
        <v>0</v>
      </c>
      <c r="I1249" s="32">
        <v>0</v>
      </c>
      <c r="J1249" s="32">
        <v>0</v>
      </c>
      <c r="K1249" s="55">
        <v>0</v>
      </c>
      <c r="L1249" s="55">
        <v>0</v>
      </c>
      <c r="M1249" s="32">
        <v>0</v>
      </c>
      <c r="N1249" s="32">
        <v>0</v>
      </c>
      <c r="O1249" s="32">
        <v>0</v>
      </c>
      <c r="P1249" s="32">
        <v>0</v>
      </c>
      <c r="Q1249" s="55">
        <v>5</v>
      </c>
      <c r="R1249" s="32">
        <v>0</v>
      </c>
      <c r="S1249" s="55">
        <v>2</v>
      </c>
      <c r="T1249" s="3">
        <v>0</v>
      </c>
      <c r="U1249" s="32">
        <v>0</v>
      </c>
      <c r="V1249" s="32">
        <v>0</v>
      </c>
      <c r="W1249" s="32">
        <v>0</v>
      </c>
      <c r="X1249" s="55">
        <v>0</v>
      </c>
      <c r="Y1249" s="55">
        <v>0</v>
      </c>
      <c r="Z1249" s="52">
        <v>0</v>
      </c>
      <c r="AA1249" s="32">
        <v>0</v>
      </c>
      <c r="AB1249" s="32">
        <v>0</v>
      </c>
      <c r="AC1249" s="32">
        <v>0</v>
      </c>
      <c r="AD1249" s="32">
        <v>0</v>
      </c>
      <c r="AE1249" s="32">
        <v>0</v>
      </c>
      <c r="AF1249" s="32">
        <v>0</v>
      </c>
      <c r="AG1249" s="32">
        <v>0</v>
      </c>
      <c r="AH1249" s="32">
        <v>0</v>
      </c>
      <c r="AI1249" s="32">
        <v>0</v>
      </c>
      <c r="AJ1249" s="32">
        <v>0</v>
      </c>
      <c r="AK1249" s="32">
        <v>0</v>
      </c>
      <c r="AL1249" s="32"/>
      <c r="AM1249" s="32">
        <v>0</v>
      </c>
      <c r="AN1249" s="32">
        <v>0</v>
      </c>
      <c r="AO1249" s="32">
        <v>0</v>
      </c>
      <c r="AP1249" s="32">
        <v>0</v>
      </c>
      <c r="AQ1249" s="32">
        <v>0</v>
      </c>
      <c r="AR1249" s="32">
        <v>0</v>
      </c>
      <c r="AS1249" s="32">
        <v>0</v>
      </c>
      <c r="AT1249" s="10">
        <v>0</v>
      </c>
      <c r="AU1249" s="32">
        <v>0</v>
      </c>
      <c r="AV1249" s="55">
        <v>0</v>
      </c>
      <c r="AW1249" s="32">
        <v>0</v>
      </c>
      <c r="AX1249" s="32">
        <v>0</v>
      </c>
      <c r="AY1249" s="32">
        <v>0</v>
      </c>
      <c r="AZ1249" s="32">
        <v>0</v>
      </c>
      <c r="BA1249" s="32">
        <v>0</v>
      </c>
      <c r="BB1249" s="30">
        <f t="shared" si="38"/>
        <v>7</v>
      </c>
      <c r="BD1249" s="32">
        <v>0</v>
      </c>
      <c r="BE1249" s="30"/>
    </row>
    <row r="1250" spans="1:57" x14ac:dyDescent="0.3">
      <c r="A1250" s="29">
        <v>2011</v>
      </c>
      <c r="B1250" s="30" t="s">
        <v>55</v>
      </c>
      <c r="C1250" s="31">
        <v>1</v>
      </c>
      <c r="D1250" s="86">
        <v>6</v>
      </c>
      <c r="E1250" s="29" t="s">
        <v>63</v>
      </c>
      <c r="F1250" s="29" t="s">
        <v>105</v>
      </c>
      <c r="G1250" s="32">
        <v>9.4</v>
      </c>
      <c r="H1250" s="32">
        <v>0</v>
      </c>
      <c r="I1250" s="32">
        <v>0</v>
      </c>
      <c r="J1250" s="32">
        <v>0</v>
      </c>
      <c r="K1250" s="55">
        <v>0</v>
      </c>
      <c r="L1250" s="55">
        <v>0</v>
      </c>
      <c r="M1250" s="32">
        <v>0</v>
      </c>
      <c r="N1250" s="32">
        <v>0</v>
      </c>
      <c r="O1250" s="32">
        <v>0</v>
      </c>
      <c r="P1250" s="32">
        <v>0</v>
      </c>
      <c r="Q1250" s="55">
        <v>2</v>
      </c>
      <c r="R1250" s="32">
        <v>0</v>
      </c>
      <c r="S1250" s="55">
        <v>0</v>
      </c>
      <c r="T1250" s="3">
        <v>0</v>
      </c>
      <c r="U1250" s="32">
        <v>0</v>
      </c>
      <c r="V1250" s="32">
        <v>0</v>
      </c>
      <c r="W1250" s="32">
        <v>0</v>
      </c>
      <c r="X1250" s="55">
        <v>1</v>
      </c>
      <c r="Y1250" s="55">
        <v>0</v>
      </c>
      <c r="Z1250" s="52">
        <v>0</v>
      </c>
      <c r="AA1250" s="32">
        <v>0</v>
      </c>
      <c r="AB1250" s="32">
        <v>0</v>
      </c>
      <c r="AC1250" s="32">
        <v>0</v>
      </c>
      <c r="AD1250" s="32">
        <v>0</v>
      </c>
      <c r="AE1250" s="32">
        <v>0</v>
      </c>
      <c r="AF1250" s="32">
        <v>0</v>
      </c>
      <c r="AG1250" s="32">
        <v>0</v>
      </c>
      <c r="AH1250" s="32">
        <v>0</v>
      </c>
      <c r="AI1250" s="32">
        <v>0</v>
      </c>
      <c r="AJ1250" s="32">
        <v>0</v>
      </c>
      <c r="AK1250" s="32">
        <v>0</v>
      </c>
      <c r="AL1250" s="32"/>
      <c r="AM1250" s="32">
        <v>0</v>
      </c>
      <c r="AN1250" s="32">
        <v>0</v>
      </c>
      <c r="AO1250" s="32">
        <v>0</v>
      </c>
      <c r="AP1250" s="32">
        <v>0</v>
      </c>
      <c r="AQ1250" s="32">
        <v>0</v>
      </c>
      <c r="AR1250" s="32">
        <v>0</v>
      </c>
      <c r="AS1250" s="32">
        <v>0</v>
      </c>
      <c r="AT1250" s="10">
        <v>0</v>
      </c>
      <c r="AU1250" s="32">
        <v>0</v>
      </c>
      <c r="AV1250" s="55">
        <v>0</v>
      </c>
      <c r="AW1250" s="32">
        <v>0</v>
      </c>
      <c r="AX1250" s="32">
        <v>0</v>
      </c>
      <c r="AY1250" s="32">
        <v>0</v>
      </c>
      <c r="AZ1250" s="32">
        <v>0</v>
      </c>
      <c r="BA1250" s="32">
        <v>0</v>
      </c>
      <c r="BB1250" s="30">
        <f t="shared" si="38"/>
        <v>3</v>
      </c>
      <c r="BD1250" s="32">
        <v>0</v>
      </c>
      <c r="BE1250" s="30"/>
    </row>
    <row r="1251" spans="1:57" x14ac:dyDescent="0.3">
      <c r="A1251" s="29">
        <v>2011</v>
      </c>
      <c r="B1251" s="30" t="s">
        <v>55</v>
      </c>
      <c r="C1251" s="31">
        <v>1</v>
      </c>
      <c r="D1251" s="86">
        <v>7</v>
      </c>
      <c r="E1251" s="29" t="s">
        <v>106</v>
      </c>
      <c r="F1251" s="29" t="s">
        <v>105</v>
      </c>
      <c r="G1251" s="32">
        <v>9.5</v>
      </c>
      <c r="H1251" s="32">
        <v>0</v>
      </c>
      <c r="I1251" s="32">
        <v>0</v>
      </c>
      <c r="J1251" s="32">
        <v>0</v>
      </c>
      <c r="K1251" s="55">
        <v>0</v>
      </c>
      <c r="L1251" s="55">
        <v>0</v>
      </c>
      <c r="M1251" s="32">
        <v>0</v>
      </c>
      <c r="N1251" s="32">
        <v>0</v>
      </c>
      <c r="O1251" s="32">
        <v>0</v>
      </c>
      <c r="P1251" s="32">
        <v>0</v>
      </c>
      <c r="Q1251" s="55">
        <v>2</v>
      </c>
      <c r="R1251" s="32">
        <v>0</v>
      </c>
      <c r="S1251" s="55">
        <v>0</v>
      </c>
      <c r="T1251" s="3">
        <v>0</v>
      </c>
      <c r="U1251" s="32">
        <v>0</v>
      </c>
      <c r="V1251" s="32">
        <v>0</v>
      </c>
      <c r="W1251" s="32">
        <v>0</v>
      </c>
      <c r="X1251" s="55">
        <v>0</v>
      </c>
      <c r="Y1251" s="55">
        <v>15</v>
      </c>
      <c r="Z1251" s="52">
        <v>0</v>
      </c>
      <c r="AA1251" s="32">
        <v>0</v>
      </c>
      <c r="AB1251" s="32">
        <v>0</v>
      </c>
      <c r="AC1251" s="32">
        <v>0</v>
      </c>
      <c r="AD1251" s="32">
        <v>0</v>
      </c>
      <c r="AE1251" s="32">
        <v>0</v>
      </c>
      <c r="AF1251" s="32">
        <v>0</v>
      </c>
      <c r="AG1251" s="32">
        <v>0</v>
      </c>
      <c r="AH1251" s="32">
        <v>0</v>
      </c>
      <c r="AI1251" s="32">
        <v>0</v>
      </c>
      <c r="AJ1251" s="32">
        <v>0</v>
      </c>
      <c r="AK1251" s="32">
        <v>0</v>
      </c>
      <c r="AL1251" s="32"/>
      <c r="AM1251" s="32">
        <v>0</v>
      </c>
      <c r="AN1251" s="32">
        <v>0</v>
      </c>
      <c r="AO1251" s="32">
        <v>0</v>
      </c>
      <c r="AP1251" s="32">
        <v>0</v>
      </c>
      <c r="AQ1251" s="32">
        <v>0</v>
      </c>
      <c r="AR1251" s="32">
        <v>0</v>
      </c>
      <c r="AS1251" s="32">
        <v>0</v>
      </c>
      <c r="AT1251" s="10">
        <v>0</v>
      </c>
      <c r="AU1251" s="32">
        <v>0</v>
      </c>
      <c r="AV1251" s="55">
        <v>0</v>
      </c>
      <c r="AW1251" s="32">
        <v>0</v>
      </c>
      <c r="AX1251" s="32">
        <v>0</v>
      </c>
      <c r="AY1251" s="32">
        <v>0</v>
      </c>
      <c r="AZ1251" s="32">
        <v>0</v>
      </c>
      <c r="BA1251" s="32">
        <v>0</v>
      </c>
      <c r="BB1251" s="30">
        <f t="shared" si="38"/>
        <v>17</v>
      </c>
      <c r="BD1251" s="32">
        <v>0</v>
      </c>
      <c r="BE1251" s="30"/>
    </row>
    <row r="1252" spans="1:57" x14ac:dyDescent="0.3">
      <c r="A1252" s="29">
        <v>2011</v>
      </c>
      <c r="B1252" s="30" t="s">
        <v>55</v>
      </c>
      <c r="C1252" s="31">
        <v>1</v>
      </c>
      <c r="D1252" s="86">
        <v>8</v>
      </c>
      <c r="E1252" s="29" t="s">
        <v>61</v>
      </c>
      <c r="F1252" s="29" t="s">
        <v>105</v>
      </c>
      <c r="G1252" s="32">
        <v>9.3000000000000007</v>
      </c>
      <c r="H1252" s="32">
        <v>0</v>
      </c>
      <c r="I1252" s="32">
        <v>0</v>
      </c>
      <c r="J1252" s="32">
        <v>0</v>
      </c>
      <c r="K1252" s="55">
        <v>0</v>
      </c>
      <c r="L1252" s="55">
        <v>0</v>
      </c>
      <c r="M1252" s="32">
        <v>0</v>
      </c>
      <c r="N1252" s="32">
        <v>0</v>
      </c>
      <c r="O1252" s="32">
        <v>0</v>
      </c>
      <c r="P1252" s="32">
        <v>0</v>
      </c>
      <c r="Q1252" s="55">
        <v>0</v>
      </c>
      <c r="R1252" s="32">
        <v>0</v>
      </c>
      <c r="S1252" s="55">
        <v>3</v>
      </c>
      <c r="T1252" s="3">
        <v>0</v>
      </c>
      <c r="U1252" s="32">
        <v>0</v>
      </c>
      <c r="V1252" s="32">
        <v>0</v>
      </c>
      <c r="W1252" s="32">
        <v>0</v>
      </c>
      <c r="X1252" s="55">
        <v>0</v>
      </c>
      <c r="Y1252" s="55">
        <v>2</v>
      </c>
      <c r="Z1252" s="52">
        <v>0</v>
      </c>
      <c r="AA1252" s="32">
        <v>0</v>
      </c>
      <c r="AB1252" s="32">
        <v>1</v>
      </c>
      <c r="AC1252" s="32">
        <v>0</v>
      </c>
      <c r="AD1252" s="32">
        <v>0</v>
      </c>
      <c r="AE1252" s="32">
        <v>0</v>
      </c>
      <c r="AF1252" s="32">
        <v>0</v>
      </c>
      <c r="AG1252" s="32">
        <v>0</v>
      </c>
      <c r="AH1252" s="32">
        <v>0</v>
      </c>
      <c r="AI1252" s="32">
        <v>0</v>
      </c>
      <c r="AJ1252" s="32">
        <v>0</v>
      </c>
      <c r="AK1252" s="32">
        <v>0</v>
      </c>
      <c r="AL1252" s="32"/>
      <c r="AM1252" s="32">
        <v>0</v>
      </c>
      <c r="AN1252" s="32">
        <v>0</v>
      </c>
      <c r="AO1252" s="32">
        <v>0</v>
      </c>
      <c r="AP1252" s="32">
        <v>0</v>
      </c>
      <c r="AQ1252" s="32">
        <v>0</v>
      </c>
      <c r="AR1252" s="32">
        <v>0</v>
      </c>
      <c r="AS1252" s="32">
        <v>0</v>
      </c>
      <c r="AT1252" s="10">
        <v>0</v>
      </c>
      <c r="AU1252" s="32">
        <v>0</v>
      </c>
      <c r="AV1252" s="55">
        <v>0</v>
      </c>
      <c r="AW1252" s="32">
        <v>0</v>
      </c>
      <c r="AX1252" s="32">
        <v>0</v>
      </c>
      <c r="AY1252" s="32">
        <v>0</v>
      </c>
      <c r="AZ1252" s="32">
        <v>0</v>
      </c>
      <c r="BA1252" s="32">
        <v>0</v>
      </c>
      <c r="BB1252" s="30">
        <f t="shared" si="38"/>
        <v>6</v>
      </c>
      <c r="BD1252" s="32">
        <v>0</v>
      </c>
      <c r="BE1252" s="30"/>
    </row>
    <row r="1253" spans="1:57" x14ac:dyDescent="0.3">
      <c r="A1253" s="29">
        <v>2011</v>
      </c>
      <c r="B1253" s="30" t="s">
        <v>55</v>
      </c>
      <c r="C1253" s="31">
        <v>1</v>
      </c>
      <c r="D1253" s="86">
        <v>9</v>
      </c>
      <c r="E1253" s="29" t="s">
        <v>104</v>
      </c>
      <c r="F1253" s="29" t="s">
        <v>105</v>
      </c>
      <c r="G1253" s="32">
        <v>8.6999999999999993</v>
      </c>
      <c r="H1253" s="32">
        <v>0</v>
      </c>
      <c r="I1253" s="32">
        <v>0</v>
      </c>
      <c r="J1253" s="32">
        <v>0</v>
      </c>
      <c r="K1253" s="55">
        <v>0</v>
      </c>
      <c r="L1253" s="55">
        <v>0</v>
      </c>
      <c r="M1253" s="32">
        <v>0</v>
      </c>
      <c r="N1253" s="32">
        <v>0</v>
      </c>
      <c r="O1253" s="32">
        <v>0</v>
      </c>
      <c r="P1253" s="32">
        <v>0</v>
      </c>
      <c r="Q1253" s="55">
        <v>0</v>
      </c>
      <c r="R1253" s="32">
        <v>0</v>
      </c>
      <c r="S1253" s="55">
        <v>5</v>
      </c>
      <c r="T1253" s="3">
        <v>0</v>
      </c>
      <c r="U1253" s="32">
        <v>0</v>
      </c>
      <c r="V1253" s="32">
        <v>0</v>
      </c>
      <c r="W1253" s="32">
        <v>0</v>
      </c>
      <c r="X1253" s="55">
        <v>0</v>
      </c>
      <c r="Y1253" s="55">
        <v>0</v>
      </c>
      <c r="Z1253" s="52">
        <v>0</v>
      </c>
      <c r="AA1253" s="32">
        <v>0</v>
      </c>
      <c r="AB1253" s="32">
        <v>0</v>
      </c>
      <c r="AC1253" s="32">
        <v>0</v>
      </c>
      <c r="AD1253" s="32">
        <v>0</v>
      </c>
      <c r="AE1253" s="32">
        <v>0</v>
      </c>
      <c r="AF1253" s="32">
        <v>0</v>
      </c>
      <c r="AG1253" s="32">
        <v>0</v>
      </c>
      <c r="AH1253" s="32">
        <v>0</v>
      </c>
      <c r="AI1253" s="32">
        <v>0</v>
      </c>
      <c r="AJ1253" s="32">
        <v>0</v>
      </c>
      <c r="AK1253" s="32">
        <v>0</v>
      </c>
      <c r="AL1253" s="32"/>
      <c r="AM1253" s="32">
        <v>0</v>
      </c>
      <c r="AN1253" s="32">
        <v>0</v>
      </c>
      <c r="AO1253" s="32">
        <v>0</v>
      </c>
      <c r="AP1253" s="32">
        <v>0</v>
      </c>
      <c r="AQ1253" s="32">
        <v>0</v>
      </c>
      <c r="AR1253" s="32">
        <v>0</v>
      </c>
      <c r="AS1253" s="32">
        <v>0</v>
      </c>
      <c r="AT1253" s="10">
        <v>0</v>
      </c>
      <c r="AU1253" s="32">
        <v>0</v>
      </c>
      <c r="AV1253" s="55">
        <v>0</v>
      </c>
      <c r="AW1253" s="32">
        <v>0</v>
      </c>
      <c r="AX1253" s="32">
        <v>0</v>
      </c>
      <c r="AY1253" s="32">
        <v>0</v>
      </c>
      <c r="AZ1253" s="32">
        <v>0</v>
      </c>
      <c r="BA1253" s="32">
        <v>0</v>
      </c>
      <c r="BB1253" s="30">
        <f t="shared" si="38"/>
        <v>5</v>
      </c>
      <c r="BD1253" s="32">
        <v>0</v>
      </c>
      <c r="BE1253" s="30"/>
    </row>
    <row r="1254" spans="1:57" x14ac:dyDescent="0.3">
      <c r="A1254" s="29">
        <v>2011</v>
      </c>
      <c r="B1254" s="30" t="s">
        <v>55</v>
      </c>
      <c r="C1254" s="31">
        <v>1</v>
      </c>
      <c r="D1254" s="86">
        <v>10</v>
      </c>
      <c r="E1254" s="29" t="s">
        <v>61</v>
      </c>
      <c r="F1254" s="29" t="s">
        <v>105</v>
      </c>
      <c r="G1254" s="32">
        <v>8.5</v>
      </c>
      <c r="H1254" s="32">
        <v>0</v>
      </c>
      <c r="I1254" s="32">
        <v>0</v>
      </c>
      <c r="J1254" s="32">
        <v>0</v>
      </c>
      <c r="K1254" s="55">
        <v>0</v>
      </c>
      <c r="L1254" s="55">
        <v>0</v>
      </c>
      <c r="M1254" s="32">
        <v>0</v>
      </c>
      <c r="N1254" s="32">
        <v>0</v>
      </c>
      <c r="O1254" s="32">
        <v>0</v>
      </c>
      <c r="P1254" s="32">
        <v>0</v>
      </c>
      <c r="Q1254" s="55">
        <v>1</v>
      </c>
      <c r="R1254" s="32">
        <v>0</v>
      </c>
      <c r="S1254" s="55">
        <v>1</v>
      </c>
      <c r="T1254" s="3">
        <v>0</v>
      </c>
      <c r="U1254" s="32">
        <v>0</v>
      </c>
      <c r="V1254" s="32">
        <v>2</v>
      </c>
      <c r="W1254" s="32">
        <v>0</v>
      </c>
      <c r="X1254" s="55">
        <v>0</v>
      </c>
      <c r="Y1254" s="55">
        <v>0</v>
      </c>
      <c r="Z1254" s="52">
        <v>0</v>
      </c>
      <c r="AA1254" s="32">
        <v>0</v>
      </c>
      <c r="AB1254" s="32">
        <v>0</v>
      </c>
      <c r="AC1254" s="32">
        <v>0</v>
      </c>
      <c r="AD1254" s="32">
        <v>0</v>
      </c>
      <c r="AE1254" s="32">
        <v>0</v>
      </c>
      <c r="AF1254" s="32">
        <v>0</v>
      </c>
      <c r="AG1254" s="32">
        <v>0</v>
      </c>
      <c r="AH1254" s="32">
        <v>0</v>
      </c>
      <c r="AI1254" s="32">
        <v>0</v>
      </c>
      <c r="AJ1254" s="32">
        <v>0</v>
      </c>
      <c r="AK1254" s="32">
        <v>0</v>
      </c>
      <c r="AL1254" s="32"/>
      <c r="AM1254" s="32">
        <v>0</v>
      </c>
      <c r="AN1254" s="32">
        <v>0</v>
      </c>
      <c r="AO1254" s="32">
        <v>0</v>
      </c>
      <c r="AP1254" s="32">
        <v>0</v>
      </c>
      <c r="AQ1254" s="32">
        <v>0</v>
      </c>
      <c r="AR1254" s="32">
        <v>0</v>
      </c>
      <c r="AS1254" s="32">
        <v>0</v>
      </c>
      <c r="AT1254" s="10">
        <v>0</v>
      </c>
      <c r="AU1254" s="32">
        <v>0</v>
      </c>
      <c r="AV1254" s="55">
        <v>1</v>
      </c>
      <c r="AW1254" s="32">
        <v>0</v>
      </c>
      <c r="AX1254" s="32">
        <v>0</v>
      </c>
      <c r="AY1254" s="32">
        <v>0</v>
      </c>
      <c r="AZ1254" s="32">
        <v>0</v>
      </c>
      <c r="BA1254" s="32">
        <v>0</v>
      </c>
      <c r="BB1254" s="30">
        <f t="shared" si="38"/>
        <v>5</v>
      </c>
      <c r="BD1254" s="32">
        <v>0</v>
      </c>
      <c r="BE1254" s="30"/>
    </row>
    <row r="1255" spans="1:57" x14ac:dyDescent="0.3">
      <c r="A1255" s="29">
        <v>2011</v>
      </c>
      <c r="B1255" s="30" t="s">
        <v>55</v>
      </c>
      <c r="C1255" s="31">
        <v>1</v>
      </c>
      <c r="D1255" s="86">
        <v>11</v>
      </c>
      <c r="E1255" s="29" t="s">
        <v>104</v>
      </c>
      <c r="F1255" s="29" t="s">
        <v>105</v>
      </c>
      <c r="G1255" s="32">
        <v>8.5</v>
      </c>
      <c r="H1255" s="32">
        <v>0</v>
      </c>
      <c r="I1255" s="32">
        <v>0</v>
      </c>
      <c r="J1255" s="32">
        <v>0</v>
      </c>
      <c r="K1255" s="55">
        <v>0</v>
      </c>
      <c r="L1255" s="55">
        <v>0</v>
      </c>
      <c r="M1255" s="32">
        <v>0</v>
      </c>
      <c r="N1255" s="32">
        <v>0</v>
      </c>
      <c r="O1255" s="32">
        <v>0</v>
      </c>
      <c r="P1255" s="32">
        <v>0</v>
      </c>
      <c r="Q1255" s="55">
        <v>2</v>
      </c>
      <c r="R1255" s="32">
        <v>0</v>
      </c>
      <c r="S1255" s="55">
        <v>1</v>
      </c>
      <c r="T1255" s="3">
        <v>0</v>
      </c>
      <c r="U1255" s="32">
        <v>0</v>
      </c>
      <c r="V1255" s="32">
        <v>0</v>
      </c>
      <c r="W1255" s="32">
        <v>0</v>
      </c>
      <c r="X1255" s="55">
        <v>0</v>
      </c>
      <c r="Y1255" s="55">
        <v>6</v>
      </c>
      <c r="Z1255" s="52">
        <v>0</v>
      </c>
      <c r="AA1255" s="32">
        <v>0</v>
      </c>
      <c r="AB1255" s="32">
        <v>0</v>
      </c>
      <c r="AC1255" s="32">
        <v>0</v>
      </c>
      <c r="AD1255" s="32">
        <v>0</v>
      </c>
      <c r="AE1255" s="32">
        <v>0</v>
      </c>
      <c r="AF1255" s="32">
        <v>0</v>
      </c>
      <c r="AG1255" s="32">
        <v>0</v>
      </c>
      <c r="AH1255" s="32">
        <v>0</v>
      </c>
      <c r="AI1255" s="32">
        <v>0</v>
      </c>
      <c r="AJ1255" s="32">
        <v>0</v>
      </c>
      <c r="AK1255" s="32">
        <v>0</v>
      </c>
      <c r="AL1255" s="32"/>
      <c r="AM1255" s="32">
        <v>0</v>
      </c>
      <c r="AN1255" s="32">
        <v>0</v>
      </c>
      <c r="AO1255" s="32">
        <v>0</v>
      </c>
      <c r="AP1255" s="32">
        <v>0</v>
      </c>
      <c r="AQ1255" s="32">
        <v>0</v>
      </c>
      <c r="AR1255" s="32">
        <v>0</v>
      </c>
      <c r="AS1255" s="32">
        <v>0</v>
      </c>
      <c r="AT1255" s="10">
        <v>0</v>
      </c>
      <c r="AU1255" s="32">
        <v>0</v>
      </c>
      <c r="AV1255" s="55">
        <v>0</v>
      </c>
      <c r="AW1255" s="32">
        <v>0</v>
      </c>
      <c r="AX1255" s="32">
        <v>0</v>
      </c>
      <c r="AY1255" s="32">
        <v>0</v>
      </c>
      <c r="AZ1255" s="32">
        <v>0</v>
      </c>
      <c r="BA1255" s="32">
        <v>0</v>
      </c>
      <c r="BB1255" s="30">
        <f t="shared" si="38"/>
        <v>9</v>
      </c>
      <c r="BD1255" s="32">
        <v>0</v>
      </c>
      <c r="BE1255" s="30"/>
    </row>
    <row r="1256" spans="1:57" x14ac:dyDescent="0.3">
      <c r="A1256" s="29">
        <v>2011</v>
      </c>
      <c r="B1256" s="30" t="s">
        <v>55</v>
      </c>
      <c r="C1256" s="31">
        <v>1</v>
      </c>
      <c r="D1256" s="86">
        <v>12</v>
      </c>
      <c r="E1256" s="29" t="s">
        <v>104</v>
      </c>
      <c r="F1256" s="29" t="s">
        <v>105</v>
      </c>
      <c r="G1256" s="32">
        <v>8.8000000000000007</v>
      </c>
      <c r="H1256" s="32">
        <v>0</v>
      </c>
      <c r="I1256" s="32">
        <v>1</v>
      </c>
      <c r="J1256" s="32">
        <v>0</v>
      </c>
      <c r="K1256" s="55">
        <v>0</v>
      </c>
      <c r="L1256" s="55">
        <v>0</v>
      </c>
      <c r="M1256" s="32">
        <v>0</v>
      </c>
      <c r="N1256" s="32">
        <v>0</v>
      </c>
      <c r="O1256" s="32">
        <v>0</v>
      </c>
      <c r="P1256" s="32">
        <v>0</v>
      </c>
      <c r="Q1256" s="55">
        <v>2</v>
      </c>
      <c r="R1256" s="32">
        <v>0</v>
      </c>
      <c r="S1256" s="55">
        <v>0</v>
      </c>
      <c r="T1256" s="3">
        <v>0</v>
      </c>
      <c r="U1256" s="32">
        <v>0</v>
      </c>
      <c r="V1256" s="32">
        <v>0</v>
      </c>
      <c r="W1256" s="32">
        <v>0</v>
      </c>
      <c r="X1256" s="55">
        <v>1</v>
      </c>
      <c r="Y1256" s="55">
        <v>1</v>
      </c>
      <c r="Z1256" s="52">
        <v>0</v>
      </c>
      <c r="AA1256" s="32">
        <v>0</v>
      </c>
      <c r="AB1256" s="32">
        <v>0</v>
      </c>
      <c r="AC1256" s="32">
        <v>0</v>
      </c>
      <c r="AD1256" s="32">
        <v>0</v>
      </c>
      <c r="AE1256" s="32">
        <v>0</v>
      </c>
      <c r="AF1256" s="32">
        <v>0</v>
      </c>
      <c r="AG1256" s="32">
        <v>0</v>
      </c>
      <c r="AH1256" s="32">
        <v>0</v>
      </c>
      <c r="AI1256" s="32">
        <v>0</v>
      </c>
      <c r="AJ1256" s="32">
        <v>0</v>
      </c>
      <c r="AK1256" s="32">
        <v>0</v>
      </c>
      <c r="AL1256" s="32"/>
      <c r="AM1256" s="32">
        <v>0</v>
      </c>
      <c r="AN1256" s="32">
        <v>0</v>
      </c>
      <c r="AO1256" s="32">
        <v>0</v>
      </c>
      <c r="AP1256" s="32">
        <v>0</v>
      </c>
      <c r="AQ1256" s="32">
        <v>0</v>
      </c>
      <c r="AR1256" s="32">
        <v>0</v>
      </c>
      <c r="AS1256" s="32">
        <v>0</v>
      </c>
      <c r="AT1256" s="10">
        <v>0</v>
      </c>
      <c r="AU1256" s="32">
        <v>0</v>
      </c>
      <c r="AV1256" s="55">
        <v>1</v>
      </c>
      <c r="AW1256" s="32">
        <v>0</v>
      </c>
      <c r="AX1256" s="32">
        <v>0</v>
      </c>
      <c r="AY1256" s="32">
        <v>0</v>
      </c>
      <c r="AZ1256" s="32">
        <v>0</v>
      </c>
      <c r="BA1256" s="32">
        <v>0</v>
      </c>
      <c r="BB1256" s="30">
        <f t="shared" si="38"/>
        <v>6</v>
      </c>
      <c r="BD1256" s="32">
        <v>0</v>
      </c>
      <c r="BE1256" s="30"/>
    </row>
    <row r="1257" spans="1:57" x14ac:dyDescent="0.3">
      <c r="A1257" s="29">
        <v>2011</v>
      </c>
      <c r="B1257" s="30" t="s">
        <v>55</v>
      </c>
      <c r="C1257" s="31">
        <v>1</v>
      </c>
      <c r="D1257" s="86">
        <v>13</v>
      </c>
      <c r="E1257" s="29" t="s">
        <v>63</v>
      </c>
      <c r="F1257" s="29" t="s">
        <v>105</v>
      </c>
      <c r="G1257" s="32">
        <v>8</v>
      </c>
      <c r="H1257" s="32">
        <v>0</v>
      </c>
      <c r="I1257" s="32">
        <v>0</v>
      </c>
      <c r="J1257" s="32">
        <v>0</v>
      </c>
      <c r="K1257" s="55">
        <v>1</v>
      </c>
      <c r="L1257" s="55">
        <v>0</v>
      </c>
      <c r="M1257" s="32">
        <v>0</v>
      </c>
      <c r="N1257" s="32">
        <v>0</v>
      </c>
      <c r="O1257" s="32">
        <v>0</v>
      </c>
      <c r="P1257" s="32">
        <v>0</v>
      </c>
      <c r="Q1257" s="55">
        <v>5</v>
      </c>
      <c r="R1257" s="32">
        <v>0</v>
      </c>
      <c r="S1257" s="55">
        <v>2</v>
      </c>
      <c r="T1257" s="3">
        <v>0</v>
      </c>
      <c r="U1257" s="32">
        <v>0</v>
      </c>
      <c r="V1257" s="32">
        <v>0</v>
      </c>
      <c r="W1257" s="32">
        <v>0</v>
      </c>
      <c r="X1257" s="55">
        <v>0</v>
      </c>
      <c r="Y1257" s="55">
        <v>0</v>
      </c>
      <c r="Z1257" s="52">
        <v>0</v>
      </c>
      <c r="AA1257" s="32">
        <v>0</v>
      </c>
      <c r="AB1257" s="32">
        <v>0</v>
      </c>
      <c r="AC1257" s="32">
        <v>0</v>
      </c>
      <c r="AD1257" s="32">
        <v>0</v>
      </c>
      <c r="AE1257" s="32">
        <v>0</v>
      </c>
      <c r="AF1257" s="32">
        <v>0</v>
      </c>
      <c r="AG1257" s="32">
        <v>0</v>
      </c>
      <c r="AH1257" s="32">
        <v>0</v>
      </c>
      <c r="AI1257" s="32">
        <v>0</v>
      </c>
      <c r="AJ1257" s="32">
        <v>0</v>
      </c>
      <c r="AK1257" s="32">
        <v>0</v>
      </c>
      <c r="AL1257" s="32"/>
      <c r="AM1257" s="32">
        <v>0</v>
      </c>
      <c r="AN1257" s="32">
        <v>0</v>
      </c>
      <c r="AO1257" s="32">
        <v>0</v>
      </c>
      <c r="AP1257" s="32">
        <v>0</v>
      </c>
      <c r="AQ1257" s="32">
        <v>0</v>
      </c>
      <c r="AR1257" s="32">
        <v>0</v>
      </c>
      <c r="AS1257" s="32">
        <v>0</v>
      </c>
      <c r="AT1257" s="10">
        <v>0</v>
      </c>
      <c r="AU1257" s="32">
        <v>0</v>
      </c>
      <c r="AV1257" s="55">
        <v>0</v>
      </c>
      <c r="AW1257" s="32">
        <v>0</v>
      </c>
      <c r="AX1257" s="32">
        <v>0</v>
      </c>
      <c r="AY1257" s="32">
        <v>0</v>
      </c>
      <c r="AZ1257" s="32">
        <v>0</v>
      </c>
      <c r="BA1257" s="32">
        <v>0</v>
      </c>
      <c r="BB1257" s="30">
        <f t="shared" si="38"/>
        <v>8</v>
      </c>
      <c r="BD1257" s="32">
        <v>0</v>
      </c>
      <c r="BE1257" s="30"/>
    </row>
    <row r="1258" spans="1:57" x14ac:dyDescent="0.3">
      <c r="A1258" s="29">
        <v>2011</v>
      </c>
      <c r="B1258" s="30" t="s">
        <v>55</v>
      </c>
      <c r="C1258" s="31">
        <v>1</v>
      </c>
      <c r="D1258" s="86">
        <v>14</v>
      </c>
      <c r="E1258" s="29" t="s">
        <v>104</v>
      </c>
      <c r="F1258" s="29" t="s">
        <v>105</v>
      </c>
      <c r="G1258" s="32">
        <v>8.1</v>
      </c>
      <c r="H1258" s="32">
        <v>0</v>
      </c>
      <c r="I1258" s="32">
        <v>0</v>
      </c>
      <c r="J1258" s="32">
        <v>0</v>
      </c>
      <c r="K1258" s="55">
        <v>0</v>
      </c>
      <c r="L1258" s="55">
        <v>1</v>
      </c>
      <c r="M1258" s="32">
        <v>0</v>
      </c>
      <c r="N1258" s="32">
        <v>0</v>
      </c>
      <c r="O1258" s="32">
        <v>0</v>
      </c>
      <c r="P1258" s="32">
        <v>0</v>
      </c>
      <c r="Q1258" s="55">
        <v>1</v>
      </c>
      <c r="R1258" s="32">
        <v>0</v>
      </c>
      <c r="S1258" s="55">
        <v>2</v>
      </c>
      <c r="T1258" s="3">
        <v>0</v>
      </c>
      <c r="U1258" s="32">
        <v>0</v>
      </c>
      <c r="V1258" s="32">
        <v>0</v>
      </c>
      <c r="W1258" s="32">
        <v>0</v>
      </c>
      <c r="X1258" s="55">
        <v>0</v>
      </c>
      <c r="Y1258" s="55">
        <v>7</v>
      </c>
      <c r="Z1258" s="52">
        <v>0</v>
      </c>
      <c r="AA1258" s="32">
        <v>1</v>
      </c>
      <c r="AB1258" s="32">
        <v>0</v>
      </c>
      <c r="AC1258" s="32">
        <v>0</v>
      </c>
      <c r="AD1258" s="32">
        <v>0</v>
      </c>
      <c r="AE1258" s="32">
        <v>0</v>
      </c>
      <c r="AF1258" s="32">
        <v>0</v>
      </c>
      <c r="AG1258" s="32">
        <v>0</v>
      </c>
      <c r="AH1258" s="32">
        <v>0</v>
      </c>
      <c r="AI1258" s="32">
        <v>0</v>
      </c>
      <c r="AJ1258" s="32">
        <v>0</v>
      </c>
      <c r="AK1258" s="32">
        <v>0</v>
      </c>
      <c r="AL1258" s="32"/>
      <c r="AM1258" s="32">
        <v>0</v>
      </c>
      <c r="AN1258" s="32">
        <v>0</v>
      </c>
      <c r="AO1258" s="32">
        <v>0</v>
      </c>
      <c r="AP1258" s="32">
        <v>0</v>
      </c>
      <c r="AQ1258" s="32">
        <v>0</v>
      </c>
      <c r="AR1258" s="32">
        <v>0</v>
      </c>
      <c r="AS1258" s="32">
        <v>0</v>
      </c>
      <c r="AT1258" s="10">
        <v>0</v>
      </c>
      <c r="AU1258" s="32">
        <v>0</v>
      </c>
      <c r="AV1258" s="55">
        <v>1</v>
      </c>
      <c r="AW1258" s="32">
        <v>0</v>
      </c>
      <c r="AX1258" s="32">
        <v>0</v>
      </c>
      <c r="AY1258" s="32">
        <v>0</v>
      </c>
      <c r="AZ1258" s="32">
        <v>0</v>
      </c>
      <c r="BA1258" s="32">
        <v>0</v>
      </c>
      <c r="BB1258" s="30">
        <f t="shared" si="38"/>
        <v>13</v>
      </c>
      <c r="BD1258" s="32">
        <v>0</v>
      </c>
      <c r="BE1258" s="30"/>
    </row>
    <row r="1259" spans="1:57" x14ac:dyDescent="0.3">
      <c r="A1259" s="29">
        <v>2011</v>
      </c>
      <c r="B1259" s="30" t="s">
        <v>55</v>
      </c>
      <c r="C1259" s="31">
        <v>1</v>
      </c>
      <c r="D1259" s="86">
        <v>15</v>
      </c>
      <c r="E1259" s="29" t="s">
        <v>107</v>
      </c>
      <c r="F1259" s="29" t="s">
        <v>108</v>
      </c>
      <c r="G1259" s="32">
        <v>9.44</v>
      </c>
      <c r="H1259" s="32">
        <v>0</v>
      </c>
      <c r="I1259" s="32">
        <v>0</v>
      </c>
      <c r="J1259" s="32">
        <v>0</v>
      </c>
      <c r="K1259" s="55">
        <v>0</v>
      </c>
      <c r="L1259" s="55">
        <v>0</v>
      </c>
      <c r="M1259" s="32">
        <v>0</v>
      </c>
      <c r="N1259" s="32">
        <v>0</v>
      </c>
      <c r="O1259" s="32">
        <v>0</v>
      </c>
      <c r="P1259" s="32">
        <v>0</v>
      </c>
      <c r="Q1259" s="55">
        <v>1</v>
      </c>
      <c r="R1259" s="32">
        <v>0</v>
      </c>
      <c r="S1259" s="55">
        <v>1</v>
      </c>
      <c r="T1259" s="3">
        <v>0</v>
      </c>
      <c r="U1259" s="32">
        <v>0</v>
      </c>
      <c r="V1259" s="32">
        <v>0</v>
      </c>
      <c r="W1259" s="32">
        <v>0</v>
      </c>
      <c r="X1259" s="55">
        <v>0</v>
      </c>
      <c r="Y1259" s="55">
        <v>0</v>
      </c>
      <c r="Z1259" s="52">
        <v>0</v>
      </c>
      <c r="AA1259" s="32">
        <v>0</v>
      </c>
      <c r="AB1259" s="32">
        <v>0</v>
      </c>
      <c r="AC1259" s="32">
        <v>0</v>
      </c>
      <c r="AD1259" s="32">
        <v>0</v>
      </c>
      <c r="AE1259" s="32">
        <v>0</v>
      </c>
      <c r="AF1259" s="32">
        <v>0</v>
      </c>
      <c r="AG1259" s="32">
        <v>0</v>
      </c>
      <c r="AH1259" s="32">
        <v>0</v>
      </c>
      <c r="AI1259" s="32">
        <v>0</v>
      </c>
      <c r="AJ1259" s="32">
        <v>0</v>
      </c>
      <c r="AK1259" s="32">
        <v>0</v>
      </c>
      <c r="AL1259" s="32"/>
      <c r="AM1259" s="32">
        <v>0</v>
      </c>
      <c r="AN1259" s="32">
        <v>0</v>
      </c>
      <c r="AO1259" s="32">
        <v>0</v>
      </c>
      <c r="AP1259" s="32">
        <v>0</v>
      </c>
      <c r="AQ1259" s="32">
        <v>0</v>
      </c>
      <c r="AR1259" s="32">
        <v>0</v>
      </c>
      <c r="AS1259" s="32">
        <v>0</v>
      </c>
      <c r="AT1259" s="10">
        <v>0</v>
      </c>
      <c r="AU1259" s="32">
        <v>0</v>
      </c>
      <c r="AV1259" s="55">
        <v>0</v>
      </c>
      <c r="AW1259" s="32">
        <v>0</v>
      </c>
      <c r="AX1259" s="32">
        <v>0</v>
      </c>
      <c r="AY1259" s="32">
        <v>0</v>
      </c>
      <c r="AZ1259" s="32">
        <v>0</v>
      </c>
      <c r="BA1259" s="32">
        <v>0</v>
      </c>
      <c r="BB1259" s="30">
        <f t="shared" si="38"/>
        <v>2</v>
      </c>
      <c r="BD1259" s="32">
        <v>0</v>
      </c>
      <c r="BE1259" s="30"/>
    </row>
    <row r="1260" spans="1:57" x14ac:dyDescent="0.3">
      <c r="A1260" s="29">
        <v>2011</v>
      </c>
      <c r="B1260" s="30" t="s">
        <v>55</v>
      </c>
      <c r="C1260" s="31">
        <v>1</v>
      </c>
      <c r="D1260" s="86">
        <v>16</v>
      </c>
      <c r="E1260" s="29" t="s">
        <v>63</v>
      </c>
      <c r="F1260" s="29" t="s">
        <v>108</v>
      </c>
      <c r="G1260" s="32">
        <v>8.2200000000000006</v>
      </c>
      <c r="H1260" s="32">
        <v>0</v>
      </c>
      <c r="I1260" s="32">
        <v>0</v>
      </c>
      <c r="J1260" s="32">
        <v>0</v>
      </c>
      <c r="K1260" s="55">
        <v>0</v>
      </c>
      <c r="L1260" s="55">
        <v>0</v>
      </c>
      <c r="M1260" s="32">
        <v>0</v>
      </c>
      <c r="N1260" s="32">
        <v>0</v>
      </c>
      <c r="O1260" s="32">
        <v>0</v>
      </c>
      <c r="P1260" s="32">
        <v>0</v>
      </c>
      <c r="Q1260" s="55">
        <v>4</v>
      </c>
      <c r="R1260" s="32">
        <v>0</v>
      </c>
      <c r="S1260" s="55">
        <v>2</v>
      </c>
      <c r="T1260" s="3">
        <v>0</v>
      </c>
      <c r="U1260" s="32">
        <v>0</v>
      </c>
      <c r="V1260" s="32">
        <v>0</v>
      </c>
      <c r="W1260" s="32">
        <v>0</v>
      </c>
      <c r="X1260" s="55">
        <v>0</v>
      </c>
      <c r="Y1260" s="55">
        <v>0</v>
      </c>
      <c r="Z1260" s="52">
        <v>0</v>
      </c>
      <c r="AA1260" s="32">
        <v>0</v>
      </c>
      <c r="AB1260" s="32">
        <v>2</v>
      </c>
      <c r="AC1260" s="32">
        <v>0</v>
      </c>
      <c r="AD1260" s="32">
        <v>0</v>
      </c>
      <c r="AE1260" s="32">
        <v>0</v>
      </c>
      <c r="AF1260" s="32">
        <v>0</v>
      </c>
      <c r="AG1260" s="32">
        <v>0</v>
      </c>
      <c r="AH1260" s="32">
        <v>0</v>
      </c>
      <c r="AI1260" s="32">
        <v>0</v>
      </c>
      <c r="AJ1260" s="32">
        <v>0</v>
      </c>
      <c r="AK1260" s="32">
        <v>0</v>
      </c>
      <c r="AL1260" s="32"/>
      <c r="AM1260" s="32">
        <v>0</v>
      </c>
      <c r="AN1260" s="32">
        <v>0</v>
      </c>
      <c r="AO1260" s="32">
        <v>0</v>
      </c>
      <c r="AP1260" s="32">
        <v>0</v>
      </c>
      <c r="AQ1260" s="32">
        <v>0</v>
      </c>
      <c r="AR1260" s="32">
        <v>0</v>
      </c>
      <c r="AS1260" s="32">
        <v>0</v>
      </c>
      <c r="AT1260" s="10">
        <v>0</v>
      </c>
      <c r="AU1260" s="32">
        <v>0</v>
      </c>
      <c r="AV1260" s="55">
        <v>0</v>
      </c>
      <c r="AW1260" s="32">
        <v>0</v>
      </c>
      <c r="AX1260" s="32">
        <v>0</v>
      </c>
      <c r="AY1260" s="32">
        <v>0</v>
      </c>
      <c r="AZ1260" s="32">
        <v>0</v>
      </c>
      <c r="BA1260" s="32">
        <v>0</v>
      </c>
      <c r="BB1260" s="30">
        <f t="shared" si="38"/>
        <v>8</v>
      </c>
      <c r="BD1260" s="32">
        <v>0</v>
      </c>
      <c r="BE1260" s="30"/>
    </row>
    <row r="1261" spans="1:57" x14ac:dyDescent="0.3">
      <c r="A1261" s="29">
        <v>2011</v>
      </c>
      <c r="B1261" s="30" t="s">
        <v>55</v>
      </c>
      <c r="C1261" s="31">
        <v>1</v>
      </c>
      <c r="D1261" s="86">
        <v>17</v>
      </c>
      <c r="E1261" s="29" t="s">
        <v>63</v>
      </c>
      <c r="F1261" s="29" t="s">
        <v>108</v>
      </c>
      <c r="G1261" s="32">
        <v>8.5299999999999994</v>
      </c>
      <c r="H1261" s="32">
        <v>0</v>
      </c>
      <c r="I1261" s="32">
        <v>0</v>
      </c>
      <c r="J1261" s="32">
        <v>0</v>
      </c>
      <c r="K1261" s="55">
        <v>0</v>
      </c>
      <c r="L1261" s="55">
        <v>0</v>
      </c>
      <c r="M1261" s="32">
        <v>0</v>
      </c>
      <c r="N1261" s="32">
        <v>0</v>
      </c>
      <c r="O1261" s="32">
        <v>0</v>
      </c>
      <c r="P1261" s="32">
        <v>0</v>
      </c>
      <c r="Q1261" s="55">
        <v>0</v>
      </c>
      <c r="R1261" s="32">
        <v>0</v>
      </c>
      <c r="S1261" s="55">
        <v>1</v>
      </c>
      <c r="T1261" s="3">
        <v>0</v>
      </c>
      <c r="U1261" s="32">
        <v>0</v>
      </c>
      <c r="V1261" s="32">
        <v>0</v>
      </c>
      <c r="W1261" s="32">
        <v>0</v>
      </c>
      <c r="X1261" s="55">
        <v>0</v>
      </c>
      <c r="Y1261" s="55">
        <v>0</v>
      </c>
      <c r="Z1261" s="52">
        <v>0</v>
      </c>
      <c r="AA1261" s="32">
        <v>0</v>
      </c>
      <c r="AB1261" s="32">
        <v>0</v>
      </c>
      <c r="AC1261" s="32">
        <v>0</v>
      </c>
      <c r="AD1261" s="32">
        <v>0</v>
      </c>
      <c r="AE1261" s="32">
        <v>0</v>
      </c>
      <c r="AF1261" s="32">
        <v>0</v>
      </c>
      <c r="AG1261" s="32">
        <v>0</v>
      </c>
      <c r="AH1261" s="32">
        <v>1</v>
      </c>
      <c r="AI1261" s="32">
        <v>0</v>
      </c>
      <c r="AJ1261" s="32">
        <v>0</v>
      </c>
      <c r="AK1261" s="32">
        <v>0</v>
      </c>
      <c r="AL1261" s="32"/>
      <c r="AM1261" s="32">
        <v>0</v>
      </c>
      <c r="AN1261" s="32">
        <v>0</v>
      </c>
      <c r="AO1261" s="32">
        <v>0</v>
      </c>
      <c r="AP1261" s="32">
        <v>0</v>
      </c>
      <c r="AQ1261" s="32">
        <v>0</v>
      </c>
      <c r="AR1261" s="32">
        <v>0</v>
      </c>
      <c r="AS1261" s="32">
        <v>0</v>
      </c>
      <c r="AT1261" s="10">
        <v>0</v>
      </c>
      <c r="AU1261" s="32">
        <v>0</v>
      </c>
      <c r="AV1261" s="55">
        <v>0</v>
      </c>
      <c r="AW1261" s="32">
        <v>0</v>
      </c>
      <c r="AX1261" s="32">
        <v>0</v>
      </c>
      <c r="AY1261" s="32">
        <v>0</v>
      </c>
      <c r="AZ1261" s="32">
        <v>0</v>
      </c>
      <c r="BA1261" s="32">
        <v>0</v>
      </c>
      <c r="BB1261" s="30">
        <f t="shared" si="38"/>
        <v>2</v>
      </c>
      <c r="BD1261" s="32">
        <v>0</v>
      </c>
      <c r="BE1261" s="30"/>
    </row>
    <row r="1262" spans="1:57" x14ac:dyDescent="0.3">
      <c r="A1262" s="29">
        <v>2011</v>
      </c>
      <c r="B1262" s="30" t="s">
        <v>55</v>
      </c>
      <c r="C1262" s="31">
        <v>1</v>
      </c>
      <c r="D1262" s="86">
        <v>18</v>
      </c>
      <c r="E1262" s="29" t="s">
        <v>63</v>
      </c>
      <c r="F1262" s="29" t="s">
        <v>108</v>
      </c>
      <c r="G1262" s="32">
        <v>8.2200000000000006</v>
      </c>
      <c r="H1262" s="32">
        <v>2</v>
      </c>
      <c r="I1262" s="32">
        <v>0</v>
      </c>
      <c r="J1262" s="32">
        <v>0</v>
      </c>
      <c r="K1262" s="55">
        <v>0</v>
      </c>
      <c r="L1262" s="55">
        <v>0</v>
      </c>
      <c r="M1262" s="32">
        <v>0</v>
      </c>
      <c r="N1262" s="32">
        <v>0</v>
      </c>
      <c r="O1262" s="32">
        <v>0</v>
      </c>
      <c r="P1262" s="32">
        <v>0</v>
      </c>
      <c r="Q1262" s="55">
        <v>4</v>
      </c>
      <c r="R1262" s="32">
        <v>0</v>
      </c>
      <c r="S1262" s="55">
        <v>0</v>
      </c>
      <c r="T1262" s="3">
        <v>0</v>
      </c>
      <c r="U1262" s="32">
        <v>0</v>
      </c>
      <c r="V1262" s="32">
        <v>0</v>
      </c>
      <c r="W1262" s="32">
        <v>0</v>
      </c>
      <c r="X1262" s="55">
        <v>0</v>
      </c>
      <c r="Y1262" s="55">
        <v>0</v>
      </c>
      <c r="Z1262" s="52">
        <v>2</v>
      </c>
      <c r="AA1262" s="32">
        <v>0</v>
      </c>
      <c r="AB1262" s="32">
        <v>0</v>
      </c>
      <c r="AC1262" s="32">
        <v>0</v>
      </c>
      <c r="AD1262" s="32">
        <v>0</v>
      </c>
      <c r="AE1262" s="32">
        <v>0</v>
      </c>
      <c r="AF1262" s="32">
        <v>0</v>
      </c>
      <c r="AG1262" s="32">
        <v>0</v>
      </c>
      <c r="AH1262" s="32">
        <v>0</v>
      </c>
      <c r="AI1262" s="32">
        <v>0</v>
      </c>
      <c r="AJ1262" s="32">
        <v>0</v>
      </c>
      <c r="AK1262" s="32">
        <v>0</v>
      </c>
      <c r="AL1262" s="32"/>
      <c r="AM1262" s="32">
        <v>0</v>
      </c>
      <c r="AN1262" s="32">
        <v>0</v>
      </c>
      <c r="AO1262" s="32">
        <v>0</v>
      </c>
      <c r="AP1262" s="32">
        <v>0</v>
      </c>
      <c r="AQ1262" s="32">
        <v>0</v>
      </c>
      <c r="AR1262" s="32">
        <v>0</v>
      </c>
      <c r="AS1262" s="32">
        <v>0</v>
      </c>
      <c r="AT1262" s="10">
        <v>0</v>
      </c>
      <c r="AU1262" s="32">
        <v>0</v>
      </c>
      <c r="AV1262" s="55">
        <v>0</v>
      </c>
      <c r="AW1262" s="32">
        <v>0</v>
      </c>
      <c r="AX1262" s="32">
        <v>0</v>
      </c>
      <c r="AY1262" s="32">
        <v>0</v>
      </c>
      <c r="AZ1262" s="32">
        <v>0</v>
      </c>
      <c r="BA1262" s="32">
        <v>0</v>
      </c>
      <c r="BB1262" s="30">
        <f t="shared" si="38"/>
        <v>8</v>
      </c>
      <c r="BD1262" s="32">
        <v>0</v>
      </c>
      <c r="BE1262" s="30"/>
    </row>
    <row r="1263" spans="1:57" x14ac:dyDescent="0.3">
      <c r="A1263" s="29">
        <v>2011</v>
      </c>
      <c r="B1263" s="30" t="s">
        <v>55</v>
      </c>
      <c r="C1263" s="31">
        <v>1</v>
      </c>
      <c r="D1263" s="86">
        <v>19</v>
      </c>
      <c r="E1263" s="29" t="s">
        <v>109</v>
      </c>
      <c r="F1263" s="29" t="s">
        <v>108</v>
      </c>
      <c r="G1263" s="32">
        <v>9.14</v>
      </c>
      <c r="H1263" s="32">
        <v>0</v>
      </c>
      <c r="I1263" s="32">
        <v>0</v>
      </c>
      <c r="J1263" s="32">
        <v>0</v>
      </c>
      <c r="K1263" s="55">
        <v>0</v>
      </c>
      <c r="L1263" s="55">
        <v>0</v>
      </c>
      <c r="M1263" s="32">
        <v>0</v>
      </c>
      <c r="N1263" s="32">
        <v>0</v>
      </c>
      <c r="O1263" s="32">
        <v>0</v>
      </c>
      <c r="P1263" s="32">
        <v>0</v>
      </c>
      <c r="Q1263" s="55">
        <v>5</v>
      </c>
      <c r="R1263" s="32">
        <v>0</v>
      </c>
      <c r="S1263" s="55">
        <v>4</v>
      </c>
      <c r="T1263" s="3">
        <v>0</v>
      </c>
      <c r="U1263" s="32">
        <v>0</v>
      </c>
      <c r="V1263" s="32">
        <v>0</v>
      </c>
      <c r="W1263" s="32">
        <v>0</v>
      </c>
      <c r="X1263" s="55">
        <v>0</v>
      </c>
      <c r="Y1263" s="55">
        <v>0</v>
      </c>
      <c r="Z1263" s="52">
        <v>0</v>
      </c>
      <c r="AA1263" s="32">
        <v>0</v>
      </c>
      <c r="AB1263" s="32">
        <v>0</v>
      </c>
      <c r="AC1263" s="32">
        <v>0</v>
      </c>
      <c r="AD1263" s="32">
        <v>0</v>
      </c>
      <c r="AE1263" s="32">
        <v>1</v>
      </c>
      <c r="AF1263" s="32">
        <v>0</v>
      </c>
      <c r="AG1263" s="32">
        <v>0</v>
      </c>
      <c r="AH1263" s="32">
        <v>0</v>
      </c>
      <c r="AI1263" s="32">
        <v>0</v>
      </c>
      <c r="AJ1263" s="32">
        <v>0</v>
      </c>
      <c r="AK1263" s="32">
        <v>0</v>
      </c>
      <c r="AL1263" s="32"/>
      <c r="AM1263" s="32">
        <v>0</v>
      </c>
      <c r="AN1263" s="32">
        <v>0</v>
      </c>
      <c r="AO1263" s="32">
        <v>0</v>
      </c>
      <c r="AP1263" s="32">
        <v>0</v>
      </c>
      <c r="AQ1263" s="32">
        <v>0</v>
      </c>
      <c r="AR1263" s="32">
        <v>0</v>
      </c>
      <c r="AS1263" s="32">
        <v>0</v>
      </c>
      <c r="AT1263" s="10">
        <v>0</v>
      </c>
      <c r="AU1263" s="32">
        <v>0</v>
      </c>
      <c r="AV1263" s="55">
        <v>0</v>
      </c>
      <c r="AW1263" s="32">
        <v>0</v>
      </c>
      <c r="AX1263" s="32">
        <v>0</v>
      </c>
      <c r="AY1263" s="32">
        <v>0</v>
      </c>
      <c r="AZ1263" s="32">
        <v>0</v>
      </c>
      <c r="BA1263" s="32">
        <v>0</v>
      </c>
      <c r="BB1263" s="30">
        <f t="shared" si="38"/>
        <v>10</v>
      </c>
      <c r="BD1263" s="32">
        <v>0</v>
      </c>
      <c r="BE1263" s="30"/>
    </row>
    <row r="1264" spans="1:57" x14ac:dyDescent="0.3">
      <c r="A1264" s="29">
        <v>2011</v>
      </c>
      <c r="B1264" s="30" t="s">
        <v>55</v>
      </c>
      <c r="C1264" s="31">
        <v>1</v>
      </c>
      <c r="D1264" s="86">
        <v>20</v>
      </c>
      <c r="E1264" s="29" t="s">
        <v>63</v>
      </c>
      <c r="F1264" s="29" t="s">
        <v>108</v>
      </c>
      <c r="G1264" s="32">
        <v>8.83</v>
      </c>
      <c r="H1264" s="32">
        <v>0</v>
      </c>
      <c r="I1264" s="32">
        <v>0</v>
      </c>
      <c r="J1264" s="32">
        <v>0</v>
      </c>
      <c r="K1264" s="55">
        <v>0</v>
      </c>
      <c r="L1264" s="55">
        <v>0</v>
      </c>
      <c r="M1264" s="32">
        <v>0</v>
      </c>
      <c r="N1264" s="32">
        <v>6</v>
      </c>
      <c r="O1264" s="32">
        <v>0</v>
      </c>
      <c r="P1264" s="32">
        <v>0</v>
      </c>
      <c r="Q1264" s="55">
        <v>0</v>
      </c>
      <c r="R1264" s="32">
        <v>0</v>
      </c>
      <c r="S1264" s="55">
        <v>6</v>
      </c>
      <c r="T1264" s="3">
        <v>0</v>
      </c>
      <c r="U1264" s="32">
        <v>0</v>
      </c>
      <c r="V1264" s="32">
        <v>1</v>
      </c>
      <c r="W1264" s="32">
        <v>0</v>
      </c>
      <c r="X1264" s="55">
        <v>1</v>
      </c>
      <c r="Y1264" s="55">
        <v>0</v>
      </c>
      <c r="Z1264" s="52">
        <v>0</v>
      </c>
      <c r="AA1264" s="32">
        <v>0</v>
      </c>
      <c r="AB1264" s="32">
        <v>0</v>
      </c>
      <c r="AC1264" s="32">
        <v>0</v>
      </c>
      <c r="AD1264" s="32">
        <v>0</v>
      </c>
      <c r="AE1264" s="32">
        <v>0</v>
      </c>
      <c r="AF1264" s="32">
        <v>0</v>
      </c>
      <c r="AG1264" s="32">
        <v>0</v>
      </c>
      <c r="AH1264" s="32">
        <v>0</v>
      </c>
      <c r="AI1264" s="32">
        <v>0</v>
      </c>
      <c r="AJ1264" s="32">
        <v>0</v>
      </c>
      <c r="AK1264" s="32">
        <v>0</v>
      </c>
      <c r="AL1264" s="32"/>
      <c r="AM1264" s="32">
        <v>0</v>
      </c>
      <c r="AN1264" s="32">
        <v>0</v>
      </c>
      <c r="AO1264" s="32">
        <v>0</v>
      </c>
      <c r="AP1264" s="32">
        <v>0</v>
      </c>
      <c r="AQ1264" s="32">
        <v>0</v>
      </c>
      <c r="AR1264" s="32">
        <v>0</v>
      </c>
      <c r="AS1264" s="32">
        <v>0</v>
      </c>
      <c r="AT1264" s="10">
        <v>0</v>
      </c>
      <c r="AU1264" s="32">
        <v>0</v>
      </c>
      <c r="AV1264" s="55">
        <v>0</v>
      </c>
      <c r="AW1264" s="32">
        <v>0</v>
      </c>
      <c r="AX1264" s="32">
        <v>0</v>
      </c>
      <c r="AY1264" s="32">
        <v>0</v>
      </c>
      <c r="AZ1264" s="32">
        <v>0</v>
      </c>
      <c r="BA1264" s="32">
        <v>0</v>
      </c>
      <c r="BB1264" s="30">
        <f t="shared" si="38"/>
        <v>14</v>
      </c>
      <c r="BD1264" s="32">
        <v>0</v>
      </c>
      <c r="BE1264" s="30"/>
    </row>
    <row r="1265" spans="1:57" x14ac:dyDescent="0.3">
      <c r="A1265" s="29">
        <v>2011</v>
      </c>
      <c r="B1265" s="30" t="s">
        <v>55</v>
      </c>
      <c r="C1265" s="31">
        <v>1</v>
      </c>
      <c r="D1265" s="87">
        <v>21</v>
      </c>
      <c r="E1265" s="29" t="s">
        <v>63</v>
      </c>
      <c r="F1265" s="29" t="s">
        <v>108</v>
      </c>
      <c r="G1265" s="32">
        <v>8.5299999999999994</v>
      </c>
      <c r="H1265" s="32">
        <v>0</v>
      </c>
      <c r="I1265" s="32">
        <v>0</v>
      </c>
      <c r="J1265" s="32">
        <v>0</v>
      </c>
      <c r="K1265" s="55">
        <v>0</v>
      </c>
      <c r="L1265" s="55">
        <v>0</v>
      </c>
      <c r="M1265" s="32">
        <v>0</v>
      </c>
      <c r="N1265" s="32">
        <v>0</v>
      </c>
      <c r="O1265" s="32">
        <v>0</v>
      </c>
      <c r="P1265" s="32">
        <v>0</v>
      </c>
      <c r="Q1265" s="55">
        <v>5</v>
      </c>
      <c r="R1265" s="32">
        <v>0</v>
      </c>
      <c r="S1265" s="55">
        <v>5</v>
      </c>
      <c r="T1265" s="3">
        <v>0</v>
      </c>
      <c r="U1265" s="32">
        <v>0</v>
      </c>
      <c r="V1265" s="32">
        <v>1</v>
      </c>
      <c r="W1265" s="32">
        <v>0</v>
      </c>
      <c r="X1265" s="55">
        <v>0</v>
      </c>
      <c r="Y1265" s="55">
        <v>0</v>
      </c>
      <c r="Z1265" s="52">
        <v>0</v>
      </c>
      <c r="AA1265" s="32">
        <v>0</v>
      </c>
      <c r="AB1265" s="32">
        <v>0</v>
      </c>
      <c r="AC1265" s="32">
        <v>0</v>
      </c>
      <c r="AD1265" s="32">
        <v>0</v>
      </c>
      <c r="AE1265" s="32">
        <v>0</v>
      </c>
      <c r="AF1265" s="32">
        <v>0</v>
      </c>
      <c r="AG1265" s="32">
        <v>0</v>
      </c>
      <c r="AH1265" s="32">
        <v>0</v>
      </c>
      <c r="AI1265" s="32">
        <v>0</v>
      </c>
      <c r="AJ1265" s="32">
        <v>0</v>
      </c>
      <c r="AK1265" s="32">
        <v>0</v>
      </c>
      <c r="AL1265" s="32"/>
      <c r="AM1265" s="32">
        <v>0</v>
      </c>
      <c r="AN1265" s="32">
        <v>0</v>
      </c>
      <c r="AO1265" s="32">
        <v>0</v>
      </c>
      <c r="AP1265" s="32">
        <v>0</v>
      </c>
      <c r="AQ1265" s="32">
        <v>0</v>
      </c>
      <c r="AR1265" s="32">
        <v>0</v>
      </c>
      <c r="AS1265" s="32">
        <v>0</v>
      </c>
      <c r="AT1265" s="10">
        <v>0</v>
      </c>
      <c r="AU1265" s="32">
        <v>0</v>
      </c>
      <c r="AV1265" s="55">
        <v>0</v>
      </c>
      <c r="AW1265" s="32">
        <v>0</v>
      </c>
      <c r="AX1265" s="32">
        <v>0</v>
      </c>
      <c r="AY1265" s="32">
        <v>0</v>
      </c>
      <c r="AZ1265" s="32">
        <v>0</v>
      </c>
      <c r="BA1265" s="32">
        <v>0</v>
      </c>
      <c r="BB1265" s="30">
        <f t="shared" si="38"/>
        <v>11</v>
      </c>
      <c r="BD1265" s="32">
        <v>0</v>
      </c>
      <c r="BE1265" s="30"/>
    </row>
    <row r="1266" spans="1:57" x14ac:dyDescent="0.3">
      <c r="A1266" s="29">
        <v>2011</v>
      </c>
      <c r="B1266" s="30" t="s">
        <v>55</v>
      </c>
      <c r="C1266" s="31">
        <v>1</v>
      </c>
      <c r="D1266" s="87">
        <v>22</v>
      </c>
      <c r="E1266" s="29" t="s">
        <v>61</v>
      </c>
      <c r="F1266" s="29" t="s">
        <v>108</v>
      </c>
      <c r="G1266" s="32">
        <v>8.2200000000000006</v>
      </c>
      <c r="H1266" s="32">
        <v>0</v>
      </c>
      <c r="I1266" s="32">
        <v>0</v>
      </c>
      <c r="J1266" s="32">
        <v>0</v>
      </c>
      <c r="K1266" s="55">
        <v>0</v>
      </c>
      <c r="L1266" s="55">
        <v>0</v>
      </c>
      <c r="M1266" s="32">
        <v>0</v>
      </c>
      <c r="N1266" s="32">
        <v>0</v>
      </c>
      <c r="O1266" s="32">
        <v>0</v>
      </c>
      <c r="P1266" s="32">
        <v>0</v>
      </c>
      <c r="Q1266" s="55">
        <v>2</v>
      </c>
      <c r="R1266" s="32">
        <v>0</v>
      </c>
      <c r="S1266" s="55">
        <v>1</v>
      </c>
      <c r="T1266" s="3">
        <v>0</v>
      </c>
      <c r="U1266" s="32">
        <v>0</v>
      </c>
      <c r="V1266" s="32">
        <v>2</v>
      </c>
      <c r="W1266" s="32">
        <v>0</v>
      </c>
      <c r="X1266" s="55">
        <v>1</v>
      </c>
      <c r="Y1266" s="55">
        <v>0</v>
      </c>
      <c r="Z1266" s="52">
        <v>0</v>
      </c>
      <c r="AA1266" s="32">
        <v>0</v>
      </c>
      <c r="AB1266" s="32">
        <v>0</v>
      </c>
      <c r="AC1266" s="32">
        <v>0</v>
      </c>
      <c r="AD1266" s="32">
        <v>0</v>
      </c>
      <c r="AE1266" s="32">
        <v>0</v>
      </c>
      <c r="AF1266" s="32">
        <v>0</v>
      </c>
      <c r="AG1266" s="32">
        <v>0</v>
      </c>
      <c r="AH1266" s="32">
        <v>0</v>
      </c>
      <c r="AI1266" s="32">
        <v>0</v>
      </c>
      <c r="AJ1266" s="32">
        <v>0</v>
      </c>
      <c r="AK1266" s="32">
        <v>0</v>
      </c>
      <c r="AL1266" s="32"/>
      <c r="AM1266" s="32">
        <v>0</v>
      </c>
      <c r="AN1266" s="32">
        <v>0</v>
      </c>
      <c r="AO1266" s="32">
        <v>0</v>
      </c>
      <c r="AP1266" s="32">
        <v>0</v>
      </c>
      <c r="AQ1266" s="32">
        <v>0</v>
      </c>
      <c r="AR1266" s="32">
        <v>0</v>
      </c>
      <c r="AS1266" s="32">
        <v>0</v>
      </c>
      <c r="AT1266" s="10">
        <v>0</v>
      </c>
      <c r="AU1266" s="32">
        <v>0</v>
      </c>
      <c r="AV1266" s="55">
        <v>0</v>
      </c>
      <c r="AW1266" s="32">
        <v>0</v>
      </c>
      <c r="AX1266" s="32">
        <v>0</v>
      </c>
      <c r="AY1266" s="32">
        <v>0</v>
      </c>
      <c r="AZ1266" s="32">
        <v>0</v>
      </c>
      <c r="BA1266" s="32">
        <v>0</v>
      </c>
      <c r="BB1266" s="30">
        <f t="shared" si="38"/>
        <v>6</v>
      </c>
      <c r="BD1266" s="32">
        <v>0</v>
      </c>
      <c r="BE1266" s="30"/>
    </row>
    <row r="1267" spans="1:57" x14ac:dyDescent="0.3">
      <c r="A1267" s="29">
        <v>2011</v>
      </c>
      <c r="B1267" s="30" t="s">
        <v>55</v>
      </c>
      <c r="C1267" s="31">
        <v>1</v>
      </c>
      <c r="D1267" s="86">
        <v>23</v>
      </c>
      <c r="E1267" s="29" t="s">
        <v>63</v>
      </c>
      <c r="F1267" s="29" t="s">
        <v>108</v>
      </c>
      <c r="G1267" s="32">
        <v>8.2200000000000006</v>
      </c>
      <c r="H1267" s="32">
        <v>0</v>
      </c>
      <c r="I1267" s="32">
        <v>0</v>
      </c>
      <c r="J1267" s="32">
        <v>0</v>
      </c>
      <c r="K1267" s="55">
        <v>0</v>
      </c>
      <c r="L1267" s="55">
        <v>0</v>
      </c>
      <c r="M1267" s="32">
        <v>0</v>
      </c>
      <c r="N1267" s="32">
        <v>0</v>
      </c>
      <c r="O1267" s="32">
        <v>0</v>
      </c>
      <c r="P1267" s="32">
        <v>0</v>
      </c>
      <c r="Q1267" s="55">
        <v>2</v>
      </c>
      <c r="R1267" s="32">
        <v>0</v>
      </c>
      <c r="S1267" s="55">
        <v>1</v>
      </c>
      <c r="T1267" s="3">
        <v>0</v>
      </c>
      <c r="U1267" s="32">
        <v>0</v>
      </c>
      <c r="V1267" s="32">
        <v>0</v>
      </c>
      <c r="W1267" s="32">
        <v>0</v>
      </c>
      <c r="X1267" s="55">
        <v>0</v>
      </c>
      <c r="Y1267" s="55">
        <v>0</v>
      </c>
      <c r="Z1267" s="52">
        <v>0</v>
      </c>
      <c r="AA1267" s="32">
        <v>0</v>
      </c>
      <c r="AB1267" s="32">
        <v>0</v>
      </c>
      <c r="AC1267" s="32">
        <v>0</v>
      </c>
      <c r="AD1267" s="32">
        <v>0</v>
      </c>
      <c r="AE1267" s="32">
        <v>0</v>
      </c>
      <c r="AF1267" s="32">
        <v>0</v>
      </c>
      <c r="AG1267" s="32">
        <v>0</v>
      </c>
      <c r="AH1267" s="32">
        <v>0</v>
      </c>
      <c r="AI1267" s="32">
        <v>0</v>
      </c>
      <c r="AJ1267" s="32">
        <v>0</v>
      </c>
      <c r="AK1267" s="32">
        <v>0</v>
      </c>
      <c r="AL1267" s="32"/>
      <c r="AM1267" s="32">
        <v>0</v>
      </c>
      <c r="AN1267" s="32">
        <v>0</v>
      </c>
      <c r="AO1267" s="32">
        <v>0</v>
      </c>
      <c r="AP1267" s="32">
        <v>0</v>
      </c>
      <c r="AQ1267" s="32">
        <v>0</v>
      </c>
      <c r="AR1267" s="32">
        <v>0</v>
      </c>
      <c r="AS1267" s="32">
        <v>0</v>
      </c>
      <c r="AT1267" s="10">
        <v>0</v>
      </c>
      <c r="AU1267" s="32">
        <v>0</v>
      </c>
      <c r="AV1267" s="55">
        <v>0</v>
      </c>
      <c r="AW1267" s="32">
        <v>0</v>
      </c>
      <c r="AX1267" s="32">
        <v>0</v>
      </c>
      <c r="AY1267" s="32">
        <v>0</v>
      </c>
      <c r="AZ1267" s="32">
        <v>0</v>
      </c>
      <c r="BA1267" s="32">
        <v>0</v>
      </c>
      <c r="BB1267" s="30">
        <f t="shared" si="38"/>
        <v>3</v>
      </c>
      <c r="BD1267" s="32">
        <v>0</v>
      </c>
      <c r="BE1267" s="30"/>
    </row>
    <row r="1268" spans="1:57" x14ac:dyDescent="0.3">
      <c r="A1268" s="29">
        <v>2011</v>
      </c>
      <c r="B1268" s="30" t="s">
        <v>55</v>
      </c>
      <c r="C1268" s="31">
        <v>1</v>
      </c>
      <c r="D1268" s="86">
        <v>24</v>
      </c>
      <c r="E1268" s="29" t="s">
        <v>61</v>
      </c>
      <c r="F1268" s="29" t="s">
        <v>108</v>
      </c>
      <c r="G1268" s="32">
        <v>8.5299999999999994</v>
      </c>
      <c r="H1268" s="32">
        <v>0</v>
      </c>
      <c r="I1268" s="32">
        <v>0</v>
      </c>
      <c r="J1268" s="32">
        <v>0</v>
      </c>
      <c r="K1268" s="55">
        <v>0</v>
      </c>
      <c r="L1268" s="55">
        <v>0</v>
      </c>
      <c r="M1268" s="32">
        <v>0</v>
      </c>
      <c r="N1268" s="32">
        <v>0</v>
      </c>
      <c r="O1268" s="32">
        <v>0</v>
      </c>
      <c r="P1268" s="32">
        <v>0</v>
      </c>
      <c r="Q1268" s="55">
        <v>2</v>
      </c>
      <c r="R1268" s="32">
        <v>0</v>
      </c>
      <c r="S1268" s="55">
        <v>3</v>
      </c>
      <c r="T1268" s="3">
        <v>0</v>
      </c>
      <c r="U1268" s="32">
        <v>0</v>
      </c>
      <c r="V1268" s="32">
        <v>0</v>
      </c>
      <c r="W1268" s="32">
        <v>0</v>
      </c>
      <c r="X1268" s="55">
        <v>0</v>
      </c>
      <c r="Y1268" s="55">
        <v>0</v>
      </c>
      <c r="Z1268" s="52">
        <v>0</v>
      </c>
      <c r="AA1268" s="32">
        <v>0</v>
      </c>
      <c r="AB1268" s="32">
        <v>0</v>
      </c>
      <c r="AC1268" s="32">
        <v>0</v>
      </c>
      <c r="AD1268" s="32">
        <v>0</v>
      </c>
      <c r="AE1268" s="32">
        <v>0</v>
      </c>
      <c r="AF1268" s="32">
        <v>0</v>
      </c>
      <c r="AG1268" s="32">
        <v>0</v>
      </c>
      <c r="AH1268" s="32">
        <v>0</v>
      </c>
      <c r="AI1268" s="32">
        <v>0</v>
      </c>
      <c r="AJ1268" s="32">
        <v>0</v>
      </c>
      <c r="AK1268" s="32">
        <v>0</v>
      </c>
      <c r="AL1268" s="32"/>
      <c r="AM1268" s="32">
        <v>0</v>
      </c>
      <c r="AN1268" s="32">
        <v>0</v>
      </c>
      <c r="AO1268" s="32">
        <v>0</v>
      </c>
      <c r="AP1268" s="32">
        <v>0</v>
      </c>
      <c r="AQ1268" s="32">
        <v>0</v>
      </c>
      <c r="AR1268" s="32">
        <v>0</v>
      </c>
      <c r="AS1268" s="32">
        <v>0</v>
      </c>
      <c r="AT1268" s="10">
        <v>0</v>
      </c>
      <c r="AU1268" s="32">
        <v>0</v>
      </c>
      <c r="AV1268" s="55">
        <v>1</v>
      </c>
      <c r="AW1268" s="32">
        <v>0</v>
      </c>
      <c r="AX1268" s="32">
        <v>0</v>
      </c>
      <c r="AY1268" s="32">
        <v>0</v>
      </c>
      <c r="AZ1268" s="32">
        <v>0</v>
      </c>
      <c r="BA1268" s="32">
        <v>0</v>
      </c>
      <c r="BB1268" s="30">
        <f t="shared" si="38"/>
        <v>6</v>
      </c>
      <c r="BD1268" s="32">
        <v>0</v>
      </c>
      <c r="BE1268" s="30"/>
    </row>
    <row r="1269" spans="1:57" x14ac:dyDescent="0.3">
      <c r="A1269" s="29">
        <v>2011</v>
      </c>
      <c r="B1269" s="30" t="s">
        <v>55</v>
      </c>
      <c r="C1269" s="31">
        <v>1</v>
      </c>
      <c r="D1269" s="86">
        <v>25</v>
      </c>
      <c r="E1269" s="29" t="s">
        <v>63</v>
      </c>
      <c r="F1269" s="29" t="s">
        <v>108</v>
      </c>
      <c r="G1269" s="32">
        <v>8.2200000000000006</v>
      </c>
      <c r="H1269" s="32">
        <v>0</v>
      </c>
      <c r="I1269" s="32">
        <v>0</v>
      </c>
      <c r="J1269" s="32">
        <v>1</v>
      </c>
      <c r="K1269" s="55">
        <v>0</v>
      </c>
      <c r="L1269" s="55">
        <v>0</v>
      </c>
      <c r="M1269" s="32">
        <v>0</v>
      </c>
      <c r="N1269" s="32">
        <v>0</v>
      </c>
      <c r="O1269" s="32">
        <v>0</v>
      </c>
      <c r="P1269" s="32">
        <v>0</v>
      </c>
      <c r="Q1269" s="55">
        <v>2</v>
      </c>
      <c r="R1269" s="32">
        <v>0</v>
      </c>
      <c r="S1269" s="55">
        <v>0</v>
      </c>
      <c r="T1269" s="3">
        <v>0</v>
      </c>
      <c r="U1269" s="32">
        <v>0</v>
      </c>
      <c r="V1269" s="32">
        <v>0</v>
      </c>
      <c r="W1269" s="32">
        <v>0</v>
      </c>
      <c r="X1269" s="55">
        <v>0</v>
      </c>
      <c r="Y1269" s="55">
        <v>0</v>
      </c>
      <c r="Z1269" s="52">
        <v>0</v>
      </c>
      <c r="AA1269" s="32">
        <v>0</v>
      </c>
      <c r="AB1269" s="32">
        <v>0</v>
      </c>
      <c r="AC1269" s="32">
        <v>0</v>
      </c>
      <c r="AD1269" s="32">
        <v>0</v>
      </c>
      <c r="AE1269" s="32">
        <v>0</v>
      </c>
      <c r="AF1269" s="32">
        <v>0</v>
      </c>
      <c r="AG1269" s="32">
        <v>0</v>
      </c>
      <c r="AH1269" s="32">
        <v>0</v>
      </c>
      <c r="AI1269" s="32">
        <v>0</v>
      </c>
      <c r="AJ1269" s="32">
        <v>0</v>
      </c>
      <c r="AK1269" s="32">
        <v>0</v>
      </c>
      <c r="AL1269" s="32"/>
      <c r="AM1269" s="32">
        <v>0</v>
      </c>
      <c r="AN1269" s="32">
        <v>0</v>
      </c>
      <c r="AO1269" s="32">
        <v>0</v>
      </c>
      <c r="AP1269" s="32">
        <v>0</v>
      </c>
      <c r="AQ1269" s="32">
        <v>0</v>
      </c>
      <c r="AR1269" s="32">
        <v>0</v>
      </c>
      <c r="AS1269" s="32">
        <v>0</v>
      </c>
      <c r="AT1269" s="10">
        <v>0</v>
      </c>
      <c r="AU1269" s="32">
        <v>0</v>
      </c>
      <c r="AV1269" s="55">
        <v>0</v>
      </c>
      <c r="AW1269" s="32">
        <v>0</v>
      </c>
      <c r="AX1269" s="32">
        <v>0</v>
      </c>
      <c r="AY1269" s="32">
        <v>0</v>
      </c>
      <c r="AZ1269" s="32">
        <v>0</v>
      </c>
      <c r="BA1269" s="32">
        <v>0</v>
      </c>
      <c r="BB1269" s="30">
        <f t="shared" si="38"/>
        <v>3</v>
      </c>
      <c r="BD1269" s="32">
        <v>0</v>
      </c>
      <c r="BE1269" s="30"/>
    </row>
    <row r="1270" spans="1:57" x14ac:dyDescent="0.3">
      <c r="A1270" s="29">
        <v>2011</v>
      </c>
      <c r="B1270" s="30" t="s">
        <v>55</v>
      </c>
      <c r="C1270" s="31">
        <v>1</v>
      </c>
      <c r="D1270" s="86">
        <v>26</v>
      </c>
      <c r="E1270" s="29" t="s">
        <v>104</v>
      </c>
      <c r="F1270" s="29" t="s">
        <v>108</v>
      </c>
      <c r="G1270" s="32">
        <v>7.62</v>
      </c>
      <c r="H1270" s="32">
        <v>0</v>
      </c>
      <c r="I1270" s="32">
        <v>0</v>
      </c>
      <c r="J1270" s="32">
        <v>0</v>
      </c>
      <c r="K1270" s="55">
        <v>0</v>
      </c>
      <c r="L1270" s="55">
        <v>0</v>
      </c>
      <c r="M1270" s="32">
        <v>0</v>
      </c>
      <c r="N1270" s="32">
        <v>0</v>
      </c>
      <c r="O1270" s="32">
        <v>0</v>
      </c>
      <c r="P1270" s="32">
        <v>0</v>
      </c>
      <c r="Q1270" s="55">
        <v>6</v>
      </c>
      <c r="R1270" s="32">
        <v>0</v>
      </c>
      <c r="S1270" s="55">
        <v>2</v>
      </c>
      <c r="T1270" s="3">
        <v>0</v>
      </c>
      <c r="U1270" s="32">
        <v>0</v>
      </c>
      <c r="V1270" s="32">
        <v>0</v>
      </c>
      <c r="W1270" s="32">
        <v>0</v>
      </c>
      <c r="X1270" s="55">
        <v>1</v>
      </c>
      <c r="Y1270" s="55">
        <v>0</v>
      </c>
      <c r="Z1270" s="52">
        <v>0</v>
      </c>
      <c r="AA1270" s="32">
        <v>0</v>
      </c>
      <c r="AB1270" s="32">
        <v>0</v>
      </c>
      <c r="AC1270" s="32">
        <v>0</v>
      </c>
      <c r="AD1270" s="32">
        <v>0</v>
      </c>
      <c r="AE1270" s="32">
        <v>0</v>
      </c>
      <c r="AF1270" s="32">
        <v>0</v>
      </c>
      <c r="AG1270" s="32">
        <v>0</v>
      </c>
      <c r="AH1270" s="32">
        <v>1</v>
      </c>
      <c r="AI1270" s="32">
        <v>0</v>
      </c>
      <c r="AJ1270" s="32">
        <v>0</v>
      </c>
      <c r="AK1270" s="32">
        <v>0</v>
      </c>
      <c r="AL1270" s="32"/>
      <c r="AM1270" s="32">
        <v>0</v>
      </c>
      <c r="AN1270" s="32">
        <v>0</v>
      </c>
      <c r="AO1270" s="32">
        <v>0</v>
      </c>
      <c r="AP1270" s="32">
        <v>0</v>
      </c>
      <c r="AQ1270" s="32">
        <v>0</v>
      </c>
      <c r="AR1270" s="32">
        <v>0</v>
      </c>
      <c r="AS1270" s="32">
        <v>0</v>
      </c>
      <c r="AT1270" s="10">
        <v>0</v>
      </c>
      <c r="AU1270" s="32">
        <v>0</v>
      </c>
      <c r="AV1270" s="55">
        <v>0</v>
      </c>
      <c r="AW1270" s="32">
        <v>0</v>
      </c>
      <c r="AX1270" s="32">
        <v>0</v>
      </c>
      <c r="AY1270" s="32">
        <v>0</v>
      </c>
      <c r="AZ1270" s="32">
        <v>0</v>
      </c>
      <c r="BA1270" s="32">
        <v>0</v>
      </c>
      <c r="BB1270" s="30">
        <f t="shared" si="38"/>
        <v>10</v>
      </c>
      <c r="BD1270" s="32">
        <v>0</v>
      </c>
      <c r="BE1270" s="30"/>
    </row>
    <row r="1271" spans="1:57" x14ac:dyDescent="0.3">
      <c r="A1271" s="29">
        <v>2011</v>
      </c>
      <c r="B1271" s="30" t="s">
        <v>55</v>
      </c>
      <c r="C1271" s="31">
        <v>1</v>
      </c>
      <c r="D1271" s="86">
        <v>27</v>
      </c>
      <c r="E1271" s="29" t="s">
        <v>110</v>
      </c>
      <c r="F1271" s="29" t="s">
        <v>108</v>
      </c>
      <c r="G1271" s="32">
        <v>8.2200000000000006</v>
      </c>
      <c r="H1271" s="32">
        <v>0</v>
      </c>
      <c r="I1271" s="32">
        <v>0</v>
      </c>
      <c r="J1271" s="32">
        <v>0</v>
      </c>
      <c r="K1271" s="55">
        <v>0</v>
      </c>
      <c r="L1271" s="55">
        <v>0</v>
      </c>
      <c r="M1271" s="32">
        <v>0</v>
      </c>
      <c r="N1271" s="32">
        <v>4</v>
      </c>
      <c r="O1271" s="32">
        <v>0</v>
      </c>
      <c r="P1271" s="32">
        <v>0</v>
      </c>
      <c r="Q1271" s="55">
        <v>0</v>
      </c>
      <c r="R1271" s="32">
        <v>0</v>
      </c>
      <c r="S1271" s="55">
        <v>1</v>
      </c>
      <c r="T1271" s="3">
        <v>0</v>
      </c>
      <c r="U1271" s="32">
        <v>0</v>
      </c>
      <c r="V1271" s="32">
        <v>0</v>
      </c>
      <c r="W1271" s="32">
        <v>0</v>
      </c>
      <c r="X1271" s="55">
        <v>0</v>
      </c>
      <c r="Y1271" s="55">
        <v>0</v>
      </c>
      <c r="Z1271" s="52">
        <v>0</v>
      </c>
      <c r="AA1271" s="32">
        <v>0</v>
      </c>
      <c r="AB1271" s="32">
        <v>0</v>
      </c>
      <c r="AC1271" s="32">
        <v>0</v>
      </c>
      <c r="AD1271" s="32">
        <v>0</v>
      </c>
      <c r="AE1271" s="32">
        <v>0</v>
      </c>
      <c r="AF1271" s="32">
        <v>0</v>
      </c>
      <c r="AG1271" s="32">
        <v>0</v>
      </c>
      <c r="AH1271" s="32">
        <v>2</v>
      </c>
      <c r="AI1271" s="32">
        <v>0</v>
      </c>
      <c r="AJ1271" s="32">
        <v>0</v>
      </c>
      <c r="AK1271" s="32">
        <v>0</v>
      </c>
      <c r="AL1271" s="32"/>
      <c r="AM1271" s="32">
        <v>0</v>
      </c>
      <c r="AN1271" s="32">
        <v>0</v>
      </c>
      <c r="AO1271" s="32">
        <v>0</v>
      </c>
      <c r="AP1271" s="32">
        <v>0</v>
      </c>
      <c r="AQ1271" s="32">
        <v>0</v>
      </c>
      <c r="AR1271" s="32">
        <v>0</v>
      </c>
      <c r="AS1271" s="32">
        <v>0</v>
      </c>
      <c r="AT1271" s="10">
        <v>0</v>
      </c>
      <c r="AU1271" s="32">
        <v>0</v>
      </c>
      <c r="AV1271" s="55">
        <v>0</v>
      </c>
      <c r="AW1271" s="32">
        <v>0</v>
      </c>
      <c r="AX1271" s="32">
        <v>0</v>
      </c>
      <c r="AY1271" s="32">
        <v>0</v>
      </c>
      <c r="AZ1271" s="32">
        <v>0</v>
      </c>
      <c r="BA1271" s="32">
        <v>0</v>
      </c>
      <c r="BB1271" s="30">
        <f t="shared" ref="BB1271:BB1274" si="39">SUM(H1271:BA1271)</f>
        <v>7</v>
      </c>
      <c r="BD1271" s="32">
        <v>0</v>
      </c>
      <c r="BE1271" s="30"/>
    </row>
    <row r="1272" spans="1:57" x14ac:dyDescent="0.3">
      <c r="A1272" s="29">
        <v>2011</v>
      </c>
      <c r="B1272" s="30" t="s">
        <v>55</v>
      </c>
      <c r="C1272" s="31">
        <v>1</v>
      </c>
      <c r="D1272" s="86">
        <v>28</v>
      </c>
      <c r="E1272" s="29" t="s">
        <v>104</v>
      </c>
      <c r="F1272" s="29" t="s">
        <v>108</v>
      </c>
      <c r="G1272" s="32">
        <v>8.2200000000000006</v>
      </c>
      <c r="H1272" s="32">
        <v>0</v>
      </c>
      <c r="I1272" s="32">
        <v>0</v>
      </c>
      <c r="J1272" s="32">
        <v>0</v>
      </c>
      <c r="K1272" s="55">
        <v>0</v>
      </c>
      <c r="L1272" s="55">
        <v>0</v>
      </c>
      <c r="M1272" s="32">
        <v>0</v>
      </c>
      <c r="N1272" s="32">
        <v>0</v>
      </c>
      <c r="O1272" s="32">
        <v>0</v>
      </c>
      <c r="P1272" s="32">
        <v>0</v>
      </c>
      <c r="Q1272" s="55">
        <v>2</v>
      </c>
      <c r="R1272" s="32">
        <v>0</v>
      </c>
      <c r="S1272" s="55">
        <v>1</v>
      </c>
      <c r="T1272" s="3">
        <v>0</v>
      </c>
      <c r="U1272" s="32">
        <v>0</v>
      </c>
      <c r="V1272" s="32">
        <v>1</v>
      </c>
      <c r="W1272" s="32">
        <v>0</v>
      </c>
      <c r="X1272" s="55">
        <v>0</v>
      </c>
      <c r="Y1272" s="55">
        <v>3</v>
      </c>
      <c r="Z1272" s="52">
        <v>0</v>
      </c>
      <c r="AA1272" s="32">
        <v>0</v>
      </c>
      <c r="AB1272" s="32">
        <v>0</v>
      </c>
      <c r="AC1272" s="32">
        <v>0</v>
      </c>
      <c r="AD1272" s="32">
        <v>0</v>
      </c>
      <c r="AE1272" s="32">
        <v>0</v>
      </c>
      <c r="AF1272" s="32">
        <v>0</v>
      </c>
      <c r="AG1272" s="32">
        <v>0</v>
      </c>
      <c r="AH1272" s="32">
        <v>0</v>
      </c>
      <c r="AI1272" s="32">
        <v>0</v>
      </c>
      <c r="AJ1272" s="32">
        <v>0</v>
      </c>
      <c r="AK1272" s="32">
        <v>0</v>
      </c>
      <c r="AL1272" s="32"/>
      <c r="AM1272" s="32">
        <v>0</v>
      </c>
      <c r="AN1272" s="32">
        <v>0</v>
      </c>
      <c r="AO1272" s="32">
        <v>0</v>
      </c>
      <c r="AP1272" s="32">
        <v>0</v>
      </c>
      <c r="AQ1272" s="32">
        <v>0</v>
      </c>
      <c r="AR1272" s="32">
        <v>0</v>
      </c>
      <c r="AS1272" s="32">
        <v>0</v>
      </c>
      <c r="AT1272" s="10">
        <v>0</v>
      </c>
      <c r="AU1272" s="32">
        <v>0</v>
      </c>
      <c r="AV1272" s="55">
        <v>0</v>
      </c>
      <c r="AW1272" s="32">
        <v>0</v>
      </c>
      <c r="AX1272" s="32">
        <v>0</v>
      </c>
      <c r="AY1272" s="32">
        <v>0</v>
      </c>
      <c r="AZ1272" s="32">
        <v>0</v>
      </c>
      <c r="BA1272" s="32">
        <v>0</v>
      </c>
      <c r="BB1272" s="30">
        <f t="shared" si="39"/>
        <v>7</v>
      </c>
      <c r="BD1272" s="32">
        <v>0</v>
      </c>
      <c r="BE1272" s="30"/>
    </row>
    <row r="1273" spans="1:57" x14ac:dyDescent="0.3">
      <c r="A1273" s="29">
        <v>2011</v>
      </c>
      <c r="B1273" s="30" t="s">
        <v>55</v>
      </c>
      <c r="C1273" s="31">
        <v>1</v>
      </c>
      <c r="D1273" s="86">
        <v>29</v>
      </c>
      <c r="E1273" s="29" t="s">
        <v>104</v>
      </c>
      <c r="F1273" s="29" t="s">
        <v>108</v>
      </c>
      <c r="G1273" s="32">
        <v>8.5299999999999994</v>
      </c>
      <c r="H1273" s="32">
        <v>0</v>
      </c>
      <c r="I1273" s="32">
        <v>0</v>
      </c>
      <c r="J1273" s="32">
        <v>0</v>
      </c>
      <c r="K1273" s="55">
        <v>0</v>
      </c>
      <c r="L1273" s="55">
        <v>0</v>
      </c>
      <c r="M1273" s="32">
        <v>0</v>
      </c>
      <c r="N1273" s="32">
        <v>0</v>
      </c>
      <c r="O1273" s="32">
        <v>0</v>
      </c>
      <c r="P1273" s="32">
        <v>0</v>
      </c>
      <c r="Q1273" s="55">
        <v>2</v>
      </c>
      <c r="R1273" s="32">
        <v>0</v>
      </c>
      <c r="S1273" s="55">
        <v>3</v>
      </c>
      <c r="T1273" s="3">
        <v>0</v>
      </c>
      <c r="U1273" s="32">
        <v>0</v>
      </c>
      <c r="V1273" s="32">
        <v>0</v>
      </c>
      <c r="W1273" s="32">
        <v>0</v>
      </c>
      <c r="X1273" s="55">
        <v>0</v>
      </c>
      <c r="Y1273" s="55">
        <v>6</v>
      </c>
      <c r="Z1273" s="52">
        <v>0</v>
      </c>
      <c r="AA1273" s="32">
        <v>0</v>
      </c>
      <c r="AB1273" s="32">
        <v>0</v>
      </c>
      <c r="AC1273" s="32">
        <v>0</v>
      </c>
      <c r="AD1273" s="32">
        <v>0</v>
      </c>
      <c r="AE1273" s="32">
        <v>0</v>
      </c>
      <c r="AF1273" s="32">
        <v>0</v>
      </c>
      <c r="AG1273" s="32">
        <v>0</v>
      </c>
      <c r="AH1273" s="32">
        <v>0</v>
      </c>
      <c r="AI1273" s="32">
        <v>0</v>
      </c>
      <c r="AJ1273" s="32">
        <v>0</v>
      </c>
      <c r="AK1273" s="32">
        <v>0</v>
      </c>
      <c r="AL1273" s="32"/>
      <c r="AM1273" s="32">
        <v>0</v>
      </c>
      <c r="AN1273" s="32">
        <v>0</v>
      </c>
      <c r="AO1273" s="32">
        <v>0</v>
      </c>
      <c r="AP1273" s="32">
        <v>0</v>
      </c>
      <c r="AQ1273" s="32">
        <v>0</v>
      </c>
      <c r="AR1273" s="32">
        <v>0</v>
      </c>
      <c r="AS1273" s="32">
        <v>0</v>
      </c>
      <c r="AT1273" s="10">
        <v>0</v>
      </c>
      <c r="AU1273" s="32">
        <v>0</v>
      </c>
      <c r="AV1273" s="55">
        <v>0</v>
      </c>
      <c r="AW1273" s="32">
        <v>0</v>
      </c>
      <c r="AX1273" s="32">
        <v>0</v>
      </c>
      <c r="AY1273" s="32">
        <v>0</v>
      </c>
      <c r="AZ1273" s="32">
        <v>0</v>
      </c>
      <c r="BA1273" s="32">
        <v>0</v>
      </c>
      <c r="BB1273" s="30">
        <f t="shared" si="39"/>
        <v>11</v>
      </c>
      <c r="BD1273" s="32">
        <v>0</v>
      </c>
      <c r="BE1273" s="30"/>
    </row>
    <row r="1274" spans="1:57" x14ac:dyDescent="0.3">
      <c r="A1274" s="29">
        <v>2011</v>
      </c>
      <c r="B1274" s="30" t="s">
        <v>55</v>
      </c>
      <c r="C1274" s="31">
        <v>1</v>
      </c>
      <c r="D1274" s="86">
        <v>30</v>
      </c>
      <c r="E1274" s="29" t="s">
        <v>104</v>
      </c>
      <c r="F1274" s="29" t="s">
        <v>108</v>
      </c>
      <c r="G1274" s="32">
        <v>7.62</v>
      </c>
      <c r="H1274" s="32">
        <v>0</v>
      </c>
      <c r="I1274" s="32">
        <v>0</v>
      </c>
      <c r="J1274" s="32">
        <v>0</v>
      </c>
      <c r="K1274" s="55">
        <v>0</v>
      </c>
      <c r="L1274" s="55">
        <v>0</v>
      </c>
      <c r="M1274" s="32">
        <v>0</v>
      </c>
      <c r="N1274" s="32">
        <v>0</v>
      </c>
      <c r="O1274" s="32">
        <v>0</v>
      </c>
      <c r="P1274" s="32">
        <v>0</v>
      </c>
      <c r="Q1274" s="55">
        <v>4</v>
      </c>
      <c r="R1274" s="32">
        <v>0</v>
      </c>
      <c r="S1274" s="55">
        <v>1</v>
      </c>
      <c r="T1274" s="3">
        <v>0</v>
      </c>
      <c r="U1274" s="32">
        <v>0</v>
      </c>
      <c r="V1274" s="32">
        <v>1</v>
      </c>
      <c r="W1274" s="32">
        <v>0</v>
      </c>
      <c r="X1274" s="55">
        <v>2</v>
      </c>
      <c r="Y1274" s="55">
        <v>1</v>
      </c>
      <c r="Z1274" s="52">
        <v>0</v>
      </c>
      <c r="AA1274" s="32">
        <v>0</v>
      </c>
      <c r="AB1274" s="32">
        <v>0</v>
      </c>
      <c r="AC1274" s="32">
        <v>0</v>
      </c>
      <c r="AD1274" s="32">
        <v>0</v>
      </c>
      <c r="AE1274" s="32">
        <v>0</v>
      </c>
      <c r="AF1274" s="32">
        <v>0</v>
      </c>
      <c r="AG1274" s="32">
        <v>0</v>
      </c>
      <c r="AH1274" s="32">
        <v>0</v>
      </c>
      <c r="AI1274" s="32">
        <v>0</v>
      </c>
      <c r="AJ1274" s="32">
        <v>0</v>
      </c>
      <c r="AK1274" s="32">
        <v>0</v>
      </c>
      <c r="AL1274" s="32"/>
      <c r="AM1274" s="32">
        <v>0</v>
      </c>
      <c r="AN1274" s="32">
        <v>0</v>
      </c>
      <c r="AO1274" s="32">
        <v>0</v>
      </c>
      <c r="AP1274" s="32">
        <v>0</v>
      </c>
      <c r="AQ1274" s="32">
        <v>0</v>
      </c>
      <c r="AR1274" s="32">
        <v>0</v>
      </c>
      <c r="AS1274" s="32">
        <v>0</v>
      </c>
      <c r="AT1274" s="10">
        <v>0</v>
      </c>
      <c r="AU1274" s="32">
        <v>0</v>
      </c>
      <c r="AV1274" s="55">
        <v>0</v>
      </c>
      <c r="AW1274" s="32">
        <v>0</v>
      </c>
      <c r="AX1274" s="32">
        <v>0</v>
      </c>
      <c r="AY1274" s="32">
        <v>0</v>
      </c>
      <c r="AZ1274" s="32">
        <v>0</v>
      </c>
      <c r="BA1274" s="32">
        <v>0</v>
      </c>
      <c r="BB1274" s="30">
        <f t="shared" si="39"/>
        <v>9</v>
      </c>
      <c r="BD1274" s="32">
        <v>0</v>
      </c>
    </row>
    <row r="1275" spans="1:57" s="120" customFormat="1" x14ac:dyDescent="0.3">
      <c r="A1275" s="153">
        <v>2011</v>
      </c>
      <c r="B1275" s="154" t="s">
        <v>58</v>
      </c>
      <c r="C1275" s="155">
        <v>1</v>
      </c>
      <c r="D1275" s="156">
        <v>1</v>
      </c>
      <c r="E1275" s="153" t="s">
        <v>61</v>
      </c>
      <c r="F1275" s="153" t="s">
        <v>105</v>
      </c>
      <c r="G1275" s="157">
        <v>10.3</v>
      </c>
      <c r="H1275" s="157">
        <v>0</v>
      </c>
      <c r="I1275" s="157">
        <v>0</v>
      </c>
      <c r="J1275" s="157">
        <v>0</v>
      </c>
      <c r="K1275" s="157">
        <v>0</v>
      </c>
      <c r="L1275" s="157">
        <v>0</v>
      </c>
      <c r="M1275" s="157">
        <v>0</v>
      </c>
      <c r="N1275" s="157">
        <v>0</v>
      </c>
      <c r="O1275" s="157">
        <v>0</v>
      </c>
      <c r="P1275" s="157">
        <v>0</v>
      </c>
      <c r="Q1275" s="157">
        <v>0</v>
      </c>
      <c r="R1275" s="157">
        <v>0</v>
      </c>
      <c r="S1275" s="157">
        <v>0</v>
      </c>
      <c r="T1275" s="157">
        <v>0</v>
      </c>
      <c r="U1275" s="157">
        <v>0</v>
      </c>
      <c r="V1275" s="157">
        <v>0</v>
      </c>
      <c r="W1275" s="157">
        <v>0</v>
      </c>
      <c r="X1275" s="157">
        <v>0</v>
      </c>
      <c r="Y1275" s="157">
        <v>0</v>
      </c>
      <c r="Z1275" s="135">
        <v>0</v>
      </c>
      <c r="AA1275" s="157">
        <v>0</v>
      </c>
      <c r="AB1275" s="157">
        <v>0</v>
      </c>
      <c r="AC1275" s="157">
        <v>0</v>
      </c>
      <c r="AD1275" s="157">
        <v>0</v>
      </c>
      <c r="AE1275" s="157">
        <v>0</v>
      </c>
      <c r="AF1275" s="157">
        <v>0</v>
      </c>
      <c r="AG1275" s="157">
        <v>0</v>
      </c>
      <c r="AH1275" s="157">
        <v>0</v>
      </c>
      <c r="AI1275" s="157">
        <v>0</v>
      </c>
      <c r="AJ1275" s="157">
        <v>0</v>
      </c>
      <c r="AK1275" s="157">
        <v>0</v>
      </c>
      <c r="AL1275" s="157"/>
      <c r="AM1275" s="157">
        <v>0</v>
      </c>
      <c r="AN1275" s="157">
        <v>0</v>
      </c>
      <c r="AO1275" s="157">
        <v>0</v>
      </c>
      <c r="AP1275" s="157">
        <v>0</v>
      </c>
      <c r="AQ1275" s="157">
        <v>0</v>
      </c>
      <c r="AR1275" s="157">
        <v>0</v>
      </c>
      <c r="AS1275" s="157">
        <v>0</v>
      </c>
      <c r="AT1275" s="10">
        <v>0</v>
      </c>
      <c r="AU1275" s="157">
        <v>0</v>
      </c>
      <c r="AV1275" s="157">
        <v>0</v>
      </c>
      <c r="AW1275" s="157">
        <v>0</v>
      </c>
      <c r="AX1275" s="157">
        <v>0</v>
      </c>
      <c r="AY1275" s="157">
        <v>0</v>
      </c>
      <c r="AZ1275" s="157">
        <v>0</v>
      </c>
      <c r="BA1275" s="157">
        <v>0</v>
      </c>
      <c r="BB1275" s="154">
        <v>0</v>
      </c>
      <c r="BD1275" s="157">
        <v>0</v>
      </c>
    </row>
    <row r="1276" spans="1:57" x14ac:dyDescent="0.3">
      <c r="A1276" s="29">
        <v>2011</v>
      </c>
      <c r="B1276" s="30" t="s">
        <v>58</v>
      </c>
      <c r="C1276" s="31">
        <v>1</v>
      </c>
      <c r="D1276" s="86">
        <v>2</v>
      </c>
      <c r="E1276" s="29" t="s">
        <v>61</v>
      </c>
      <c r="F1276" s="29" t="s">
        <v>105</v>
      </c>
      <c r="G1276" s="32">
        <v>10.1</v>
      </c>
      <c r="H1276" s="32">
        <v>0</v>
      </c>
      <c r="I1276" s="32">
        <v>0</v>
      </c>
      <c r="J1276" s="32">
        <v>0</v>
      </c>
      <c r="K1276" s="55">
        <v>0</v>
      </c>
      <c r="L1276" s="55">
        <v>0</v>
      </c>
      <c r="M1276" s="32">
        <v>0</v>
      </c>
      <c r="N1276" s="32">
        <v>0</v>
      </c>
      <c r="O1276" s="32">
        <v>0</v>
      </c>
      <c r="P1276" s="32">
        <v>0</v>
      </c>
      <c r="Q1276" s="55">
        <v>3</v>
      </c>
      <c r="R1276" s="32">
        <v>0</v>
      </c>
      <c r="S1276" s="55">
        <v>1</v>
      </c>
      <c r="T1276" s="32">
        <v>0</v>
      </c>
      <c r="U1276" s="32">
        <v>0</v>
      </c>
      <c r="V1276" s="32">
        <v>0</v>
      </c>
      <c r="W1276" s="32">
        <v>0</v>
      </c>
      <c r="X1276" s="55">
        <v>0</v>
      </c>
      <c r="Y1276" s="55">
        <v>0</v>
      </c>
      <c r="Z1276" s="52">
        <v>0</v>
      </c>
      <c r="AA1276" s="32">
        <v>0</v>
      </c>
      <c r="AB1276" s="32">
        <v>0</v>
      </c>
      <c r="AC1276" s="32">
        <v>0</v>
      </c>
      <c r="AD1276" s="32">
        <v>0</v>
      </c>
      <c r="AE1276" s="32">
        <v>0</v>
      </c>
      <c r="AF1276" s="32">
        <v>0</v>
      </c>
      <c r="AG1276" s="32">
        <v>0</v>
      </c>
      <c r="AH1276" s="32">
        <v>0</v>
      </c>
      <c r="AI1276" s="32">
        <v>1</v>
      </c>
      <c r="AJ1276" s="32">
        <v>0</v>
      </c>
      <c r="AK1276" s="32">
        <v>0</v>
      </c>
      <c r="AL1276" s="32"/>
      <c r="AM1276" s="32">
        <v>0</v>
      </c>
      <c r="AN1276" s="32">
        <v>0</v>
      </c>
      <c r="AO1276" s="32">
        <v>0</v>
      </c>
      <c r="AP1276" s="32">
        <v>0</v>
      </c>
      <c r="AQ1276" s="32">
        <v>0</v>
      </c>
      <c r="AR1276" s="32">
        <v>0</v>
      </c>
      <c r="AS1276" s="32">
        <v>0</v>
      </c>
      <c r="AT1276" s="10">
        <v>0</v>
      </c>
      <c r="AU1276" s="32">
        <v>0</v>
      </c>
      <c r="AV1276" s="55">
        <v>0</v>
      </c>
      <c r="AW1276" s="32">
        <v>0</v>
      </c>
      <c r="AX1276" s="32">
        <v>0</v>
      </c>
      <c r="AY1276" s="32">
        <v>0</v>
      </c>
      <c r="AZ1276" s="32">
        <v>0</v>
      </c>
      <c r="BA1276" s="32">
        <v>0</v>
      </c>
      <c r="BB1276" s="30">
        <f t="shared" ref="BB1276:BB1287" si="40">SUM(H1276:BA1276)</f>
        <v>5</v>
      </c>
      <c r="BD1276" s="32">
        <v>0</v>
      </c>
    </row>
    <row r="1277" spans="1:57" x14ac:dyDescent="0.3">
      <c r="A1277" s="29">
        <v>2011</v>
      </c>
      <c r="B1277" s="30" t="s">
        <v>58</v>
      </c>
      <c r="C1277" s="31">
        <v>1</v>
      </c>
      <c r="D1277" s="86">
        <v>3</v>
      </c>
      <c r="E1277" s="29" t="s">
        <v>61</v>
      </c>
      <c r="F1277" s="29" t="s">
        <v>105</v>
      </c>
      <c r="G1277" s="32">
        <v>9.9</v>
      </c>
      <c r="H1277" s="32">
        <v>0</v>
      </c>
      <c r="I1277" s="32">
        <v>0</v>
      </c>
      <c r="J1277" s="32">
        <v>0</v>
      </c>
      <c r="K1277" s="55">
        <v>0</v>
      </c>
      <c r="L1277" s="55">
        <v>0</v>
      </c>
      <c r="M1277" s="32">
        <v>0</v>
      </c>
      <c r="N1277" s="32">
        <v>0</v>
      </c>
      <c r="O1277" s="32">
        <v>0</v>
      </c>
      <c r="P1277" s="32">
        <v>0</v>
      </c>
      <c r="Q1277" s="55">
        <v>2</v>
      </c>
      <c r="R1277" s="32">
        <v>0</v>
      </c>
      <c r="S1277" s="55">
        <v>0</v>
      </c>
      <c r="T1277" s="32">
        <v>0</v>
      </c>
      <c r="U1277" s="32">
        <v>0</v>
      </c>
      <c r="V1277" s="32">
        <v>0</v>
      </c>
      <c r="W1277" s="32">
        <v>0</v>
      </c>
      <c r="X1277" s="55">
        <v>0</v>
      </c>
      <c r="Y1277" s="55">
        <v>0</v>
      </c>
      <c r="Z1277" s="52">
        <v>0</v>
      </c>
      <c r="AA1277" s="32">
        <v>0</v>
      </c>
      <c r="AB1277" s="32">
        <v>0</v>
      </c>
      <c r="AC1277" s="32">
        <v>0</v>
      </c>
      <c r="AD1277" s="32">
        <v>0</v>
      </c>
      <c r="AE1277" s="32">
        <v>0</v>
      </c>
      <c r="AF1277" s="32">
        <v>0</v>
      </c>
      <c r="AG1277" s="32">
        <v>0</v>
      </c>
      <c r="AH1277" s="32">
        <v>0</v>
      </c>
      <c r="AI1277" s="32">
        <v>0</v>
      </c>
      <c r="AJ1277" s="32">
        <v>0</v>
      </c>
      <c r="AK1277" s="32">
        <v>0</v>
      </c>
      <c r="AL1277" s="32"/>
      <c r="AM1277" s="32">
        <v>0</v>
      </c>
      <c r="AN1277" s="32">
        <v>0</v>
      </c>
      <c r="AO1277" s="32">
        <v>0</v>
      </c>
      <c r="AP1277" s="32">
        <v>0</v>
      </c>
      <c r="AQ1277" s="32">
        <v>0</v>
      </c>
      <c r="AR1277" s="32">
        <v>0</v>
      </c>
      <c r="AS1277" s="32">
        <v>0</v>
      </c>
      <c r="AT1277" s="10">
        <v>0</v>
      </c>
      <c r="AU1277" s="32">
        <v>0</v>
      </c>
      <c r="AV1277" s="55">
        <v>0</v>
      </c>
      <c r="AW1277" s="32">
        <v>0</v>
      </c>
      <c r="AX1277" s="32">
        <v>0</v>
      </c>
      <c r="AY1277" s="32">
        <v>0</v>
      </c>
      <c r="AZ1277" s="32">
        <v>0</v>
      </c>
      <c r="BA1277" s="32">
        <v>0</v>
      </c>
      <c r="BB1277" s="30">
        <f t="shared" si="40"/>
        <v>2</v>
      </c>
      <c r="BD1277" s="32">
        <v>0</v>
      </c>
    </row>
    <row r="1278" spans="1:57" x14ac:dyDescent="0.3">
      <c r="A1278" s="29">
        <v>2011</v>
      </c>
      <c r="B1278" s="30" t="s">
        <v>58</v>
      </c>
      <c r="C1278" s="31">
        <v>1</v>
      </c>
      <c r="D1278" s="86">
        <v>4</v>
      </c>
      <c r="E1278" s="29" t="s">
        <v>61</v>
      </c>
      <c r="F1278" s="29" t="s">
        <v>105</v>
      </c>
      <c r="G1278" s="32">
        <v>10.4</v>
      </c>
      <c r="H1278" s="32">
        <v>0</v>
      </c>
      <c r="I1278" s="32">
        <v>0</v>
      </c>
      <c r="J1278" s="32">
        <v>0</v>
      </c>
      <c r="K1278" s="55">
        <v>0</v>
      </c>
      <c r="L1278" s="55">
        <v>0</v>
      </c>
      <c r="M1278" s="32">
        <v>0</v>
      </c>
      <c r="N1278" s="32">
        <v>0</v>
      </c>
      <c r="O1278" s="32">
        <v>0</v>
      </c>
      <c r="P1278" s="32">
        <v>0</v>
      </c>
      <c r="Q1278" s="55">
        <v>0</v>
      </c>
      <c r="R1278" s="32">
        <v>0</v>
      </c>
      <c r="S1278" s="55">
        <v>0</v>
      </c>
      <c r="T1278" s="32">
        <v>0</v>
      </c>
      <c r="U1278" s="32">
        <v>0</v>
      </c>
      <c r="V1278" s="32">
        <v>0</v>
      </c>
      <c r="W1278" s="32">
        <v>0</v>
      </c>
      <c r="X1278" s="55">
        <v>0</v>
      </c>
      <c r="Y1278" s="55">
        <v>0</v>
      </c>
      <c r="Z1278" s="52">
        <v>0</v>
      </c>
      <c r="AA1278" s="32">
        <v>0</v>
      </c>
      <c r="AB1278" s="32">
        <v>0</v>
      </c>
      <c r="AC1278" s="32">
        <v>0</v>
      </c>
      <c r="AD1278" s="32">
        <v>0</v>
      </c>
      <c r="AE1278" s="32">
        <v>0</v>
      </c>
      <c r="AF1278" s="32">
        <v>0</v>
      </c>
      <c r="AG1278" s="32">
        <v>0</v>
      </c>
      <c r="AH1278" s="32">
        <v>0</v>
      </c>
      <c r="AI1278" s="32">
        <v>0</v>
      </c>
      <c r="AJ1278" s="32">
        <v>0</v>
      </c>
      <c r="AK1278" s="32">
        <v>0</v>
      </c>
      <c r="AL1278" s="32"/>
      <c r="AM1278" s="32">
        <v>0</v>
      </c>
      <c r="AN1278" s="32">
        <v>1</v>
      </c>
      <c r="AO1278" s="32">
        <v>0</v>
      </c>
      <c r="AP1278" s="32">
        <v>0</v>
      </c>
      <c r="AQ1278" s="32">
        <v>0</v>
      </c>
      <c r="AR1278" s="32">
        <v>0</v>
      </c>
      <c r="AS1278" s="32">
        <v>0</v>
      </c>
      <c r="AT1278" s="10">
        <v>0</v>
      </c>
      <c r="AU1278" s="32">
        <v>0</v>
      </c>
      <c r="AV1278" s="55">
        <v>0</v>
      </c>
      <c r="AW1278" s="32">
        <v>0</v>
      </c>
      <c r="AX1278" s="32">
        <v>0</v>
      </c>
      <c r="AY1278" s="32">
        <v>0</v>
      </c>
      <c r="AZ1278" s="32">
        <v>0</v>
      </c>
      <c r="BA1278" s="32">
        <v>0</v>
      </c>
      <c r="BB1278" s="30">
        <f t="shared" si="40"/>
        <v>1</v>
      </c>
      <c r="BD1278" s="32">
        <v>0</v>
      </c>
    </row>
    <row r="1279" spans="1:57" x14ac:dyDescent="0.3">
      <c r="A1279" s="29">
        <v>2011</v>
      </c>
      <c r="B1279" s="30" t="s">
        <v>58</v>
      </c>
      <c r="C1279" s="31">
        <v>1</v>
      </c>
      <c r="D1279" s="86">
        <v>5</v>
      </c>
      <c r="E1279" s="29" t="s">
        <v>106</v>
      </c>
      <c r="F1279" s="29" t="s">
        <v>105</v>
      </c>
      <c r="G1279" s="32">
        <v>9.8000000000000007</v>
      </c>
      <c r="H1279" s="32">
        <v>0</v>
      </c>
      <c r="I1279" s="32">
        <v>0</v>
      </c>
      <c r="J1279" s="32">
        <v>0</v>
      </c>
      <c r="K1279" s="55">
        <v>0</v>
      </c>
      <c r="L1279" s="55">
        <v>0</v>
      </c>
      <c r="M1279" s="32">
        <v>0</v>
      </c>
      <c r="N1279" s="32">
        <v>0</v>
      </c>
      <c r="O1279" s="32">
        <v>0</v>
      </c>
      <c r="P1279" s="32">
        <v>0</v>
      </c>
      <c r="Q1279" s="55">
        <v>0</v>
      </c>
      <c r="R1279" s="32">
        <v>0</v>
      </c>
      <c r="S1279" s="55">
        <v>1</v>
      </c>
      <c r="T1279" s="32">
        <v>0</v>
      </c>
      <c r="U1279" s="32">
        <v>0</v>
      </c>
      <c r="V1279" s="32">
        <v>0</v>
      </c>
      <c r="W1279" s="32">
        <v>0</v>
      </c>
      <c r="X1279" s="55">
        <v>1</v>
      </c>
      <c r="Y1279" s="55">
        <v>0</v>
      </c>
      <c r="Z1279" s="52">
        <v>0</v>
      </c>
      <c r="AA1279" s="32">
        <v>0</v>
      </c>
      <c r="AB1279" s="32">
        <v>0</v>
      </c>
      <c r="AC1279" s="32">
        <v>0</v>
      </c>
      <c r="AD1279" s="32">
        <v>0</v>
      </c>
      <c r="AE1279" s="32">
        <v>0</v>
      </c>
      <c r="AF1279" s="32">
        <v>0</v>
      </c>
      <c r="AG1279" s="32">
        <v>0</v>
      </c>
      <c r="AH1279" s="32">
        <v>0</v>
      </c>
      <c r="AI1279" s="32">
        <v>0</v>
      </c>
      <c r="AJ1279" s="32">
        <v>0</v>
      </c>
      <c r="AK1279" s="32">
        <v>0</v>
      </c>
      <c r="AL1279" s="32"/>
      <c r="AM1279" s="32">
        <v>0</v>
      </c>
      <c r="AN1279" s="32">
        <v>0</v>
      </c>
      <c r="AO1279" s="32">
        <v>0</v>
      </c>
      <c r="AP1279" s="32">
        <v>0</v>
      </c>
      <c r="AQ1279" s="32">
        <v>0</v>
      </c>
      <c r="AR1279" s="32">
        <v>0</v>
      </c>
      <c r="AS1279" s="32">
        <v>0</v>
      </c>
      <c r="AT1279" s="10">
        <v>0</v>
      </c>
      <c r="AU1279" s="32">
        <v>0</v>
      </c>
      <c r="AV1279" s="55">
        <v>0</v>
      </c>
      <c r="AW1279" s="32">
        <v>0</v>
      </c>
      <c r="AX1279" s="32">
        <v>0</v>
      </c>
      <c r="AY1279" s="32">
        <v>0</v>
      </c>
      <c r="AZ1279" s="32">
        <v>0</v>
      </c>
      <c r="BA1279" s="32">
        <v>0</v>
      </c>
      <c r="BB1279" s="30">
        <f t="shared" si="40"/>
        <v>2</v>
      </c>
      <c r="BD1279" s="32">
        <v>0</v>
      </c>
    </row>
    <row r="1280" spans="1:57" x14ac:dyDescent="0.3">
      <c r="A1280" s="29">
        <v>2011</v>
      </c>
      <c r="B1280" s="30" t="s">
        <v>58</v>
      </c>
      <c r="C1280" s="31">
        <v>1</v>
      </c>
      <c r="D1280" s="86">
        <v>6</v>
      </c>
      <c r="E1280" s="29" t="s">
        <v>63</v>
      </c>
      <c r="F1280" s="29" t="s">
        <v>105</v>
      </c>
      <c r="G1280" s="32">
        <v>9.5</v>
      </c>
      <c r="H1280" s="32">
        <v>0</v>
      </c>
      <c r="I1280" s="32">
        <v>0</v>
      </c>
      <c r="J1280" s="32">
        <v>0</v>
      </c>
      <c r="K1280" s="55">
        <v>0</v>
      </c>
      <c r="L1280" s="55">
        <v>0</v>
      </c>
      <c r="M1280" s="32">
        <v>0</v>
      </c>
      <c r="N1280" s="32">
        <v>0</v>
      </c>
      <c r="O1280" s="32">
        <v>0</v>
      </c>
      <c r="P1280" s="32">
        <v>0</v>
      </c>
      <c r="Q1280" s="55">
        <v>1</v>
      </c>
      <c r="R1280" s="32">
        <v>0</v>
      </c>
      <c r="S1280" s="55">
        <v>1</v>
      </c>
      <c r="T1280" s="32">
        <v>0</v>
      </c>
      <c r="U1280" s="32">
        <v>0</v>
      </c>
      <c r="V1280" s="32">
        <v>0</v>
      </c>
      <c r="W1280" s="32">
        <v>0</v>
      </c>
      <c r="X1280" s="55">
        <v>0</v>
      </c>
      <c r="Y1280" s="55">
        <v>0</v>
      </c>
      <c r="Z1280" s="52">
        <v>0</v>
      </c>
      <c r="AA1280" s="32">
        <v>0</v>
      </c>
      <c r="AB1280" s="32">
        <v>0</v>
      </c>
      <c r="AC1280" s="32">
        <v>0</v>
      </c>
      <c r="AD1280" s="32">
        <v>0</v>
      </c>
      <c r="AE1280" s="32">
        <v>0</v>
      </c>
      <c r="AF1280" s="32">
        <v>0</v>
      </c>
      <c r="AG1280" s="32">
        <v>0</v>
      </c>
      <c r="AH1280" s="32">
        <v>0</v>
      </c>
      <c r="AI1280" s="32">
        <v>0</v>
      </c>
      <c r="AJ1280" s="32">
        <v>0</v>
      </c>
      <c r="AK1280" s="32">
        <v>0</v>
      </c>
      <c r="AL1280" s="32"/>
      <c r="AM1280" s="32">
        <v>0</v>
      </c>
      <c r="AN1280" s="32">
        <v>0</v>
      </c>
      <c r="AO1280" s="32">
        <v>0</v>
      </c>
      <c r="AP1280" s="32">
        <v>0</v>
      </c>
      <c r="AQ1280" s="32">
        <v>0</v>
      </c>
      <c r="AR1280" s="32">
        <v>0</v>
      </c>
      <c r="AS1280" s="32">
        <v>0</v>
      </c>
      <c r="AT1280" s="10">
        <v>0</v>
      </c>
      <c r="AU1280" s="32">
        <v>0</v>
      </c>
      <c r="AV1280" s="55">
        <v>1</v>
      </c>
      <c r="AW1280" s="32">
        <v>0</v>
      </c>
      <c r="AX1280" s="32">
        <v>0</v>
      </c>
      <c r="AY1280" s="32">
        <v>0</v>
      </c>
      <c r="AZ1280" s="32">
        <v>0</v>
      </c>
      <c r="BA1280" s="32">
        <v>0</v>
      </c>
      <c r="BB1280" s="30">
        <f t="shared" si="40"/>
        <v>3</v>
      </c>
      <c r="BD1280" s="32">
        <v>1</v>
      </c>
    </row>
    <row r="1281" spans="1:56" x14ac:dyDescent="0.3">
      <c r="A1281" s="29">
        <v>2011</v>
      </c>
      <c r="B1281" s="30" t="s">
        <v>58</v>
      </c>
      <c r="C1281" s="31">
        <v>1</v>
      </c>
      <c r="D1281" s="86">
        <v>7</v>
      </c>
      <c r="E1281" s="29" t="s">
        <v>111</v>
      </c>
      <c r="F1281" s="29" t="s">
        <v>105</v>
      </c>
      <c r="G1281" s="32">
        <v>9.3000000000000007</v>
      </c>
      <c r="H1281" s="32">
        <v>0</v>
      </c>
      <c r="I1281" s="32">
        <v>0</v>
      </c>
      <c r="J1281" s="32">
        <v>0</v>
      </c>
      <c r="K1281" s="55">
        <v>0</v>
      </c>
      <c r="L1281" s="55">
        <v>0</v>
      </c>
      <c r="M1281" s="32">
        <v>0</v>
      </c>
      <c r="N1281" s="32">
        <v>0</v>
      </c>
      <c r="O1281" s="32">
        <v>0</v>
      </c>
      <c r="P1281" s="32">
        <v>0</v>
      </c>
      <c r="Q1281" s="55">
        <v>0</v>
      </c>
      <c r="R1281" s="32">
        <v>0</v>
      </c>
      <c r="S1281" s="55">
        <v>2</v>
      </c>
      <c r="T1281" s="32">
        <v>0</v>
      </c>
      <c r="U1281" s="32">
        <v>0</v>
      </c>
      <c r="V1281" s="32">
        <v>2</v>
      </c>
      <c r="W1281" s="32">
        <v>0</v>
      </c>
      <c r="X1281" s="55">
        <v>1</v>
      </c>
      <c r="Y1281" s="55">
        <v>3</v>
      </c>
      <c r="Z1281" s="52">
        <v>0</v>
      </c>
      <c r="AA1281" s="32">
        <v>0</v>
      </c>
      <c r="AB1281" s="32">
        <v>0</v>
      </c>
      <c r="AC1281" s="32">
        <v>0</v>
      </c>
      <c r="AD1281" s="32">
        <v>0</v>
      </c>
      <c r="AE1281" s="32">
        <v>0</v>
      </c>
      <c r="AF1281" s="32">
        <v>0</v>
      </c>
      <c r="AG1281" s="32">
        <v>0</v>
      </c>
      <c r="AH1281" s="32">
        <v>0</v>
      </c>
      <c r="AI1281" s="32">
        <v>0</v>
      </c>
      <c r="AJ1281" s="32">
        <v>0</v>
      </c>
      <c r="AK1281" s="32">
        <v>0</v>
      </c>
      <c r="AL1281" s="32"/>
      <c r="AM1281" s="32">
        <v>0</v>
      </c>
      <c r="AN1281" s="32">
        <v>0</v>
      </c>
      <c r="AO1281" s="32">
        <v>0</v>
      </c>
      <c r="AP1281" s="32">
        <v>0</v>
      </c>
      <c r="AQ1281" s="32">
        <v>0</v>
      </c>
      <c r="AR1281" s="32">
        <v>0</v>
      </c>
      <c r="AS1281" s="32">
        <v>0</v>
      </c>
      <c r="AT1281" s="10">
        <v>0</v>
      </c>
      <c r="AU1281" s="32">
        <v>0</v>
      </c>
      <c r="AV1281" s="55">
        <v>0</v>
      </c>
      <c r="AW1281" s="32">
        <v>0</v>
      </c>
      <c r="AX1281" s="32">
        <v>0</v>
      </c>
      <c r="AY1281" s="32">
        <v>0</v>
      </c>
      <c r="AZ1281" s="32">
        <v>0</v>
      </c>
      <c r="BA1281" s="32">
        <v>0</v>
      </c>
      <c r="BB1281" s="30">
        <f t="shared" si="40"/>
        <v>8</v>
      </c>
      <c r="BD1281" s="32">
        <v>0</v>
      </c>
    </row>
    <row r="1282" spans="1:56" x14ac:dyDescent="0.3">
      <c r="A1282" s="29">
        <v>2011</v>
      </c>
      <c r="B1282" s="30" t="s">
        <v>58</v>
      </c>
      <c r="C1282" s="31">
        <v>1</v>
      </c>
      <c r="D1282" s="86">
        <v>8</v>
      </c>
      <c r="E1282" s="29" t="s">
        <v>106</v>
      </c>
      <c r="F1282" s="29" t="s">
        <v>105</v>
      </c>
      <c r="G1282" s="32">
        <v>10</v>
      </c>
      <c r="H1282" s="32">
        <v>0</v>
      </c>
      <c r="I1282" s="32">
        <v>0</v>
      </c>
      <c r="J1282" s="32">
        <v>0</v>
      </c>
      <c r="K1282" s="55">
        <v>0</v>
      </c>
      <c r="L1282" s="55">
        <v>0</v>
      </c>
      <c r="M1282" s="32">
        <v>0</v>
      </c>
      <c r="N1282" s="32">
        <v>0</v>
      </c>
      <c r="O1282" s="32">
        <v>0</v>
      </c>
      <c r="P1282" s="32">
        <v>0</v>
      </c>
      <c r="Q1282" s="55">
        <v>0</v>
      </c>
      <c r="R1282" s="32">
        <v>0</v>
      </c>
      <c r="S1282" s="55">
        <v>0</v>
      </c>
      <c r="T1282" s="32">
        <v>0</v>
      </c>
      <c r="U1282" s="32">
        <v>0</v>
      </c>
      <c r="V1282" s="32">
        <v>0</v>
      </c>
      <c r="W1282" s="32">
        <v>0</v>
      </c>
      <c r="X1282" s="55">
        <v>3</v>
      </c>
      <c r="Y1282" s="55">
        <v>0</v>
      </c>
      <c r="Z1282" s="52">
        <v>0</v>
      </c>
      <c r="AA1282" s="32">
        <v>0</v>
      </c>
      <c r="AB1282" s="32">
        <v>0</v>
      </c>
      <c r="AC1282" s="32">
        <v>0</v>
      </c>
      <c r="AD1282" s="32">
        <v>0</v>
      </c>
      <c r="AE1282" s="32">
        <v>0</v>
      </c>
      <c r="AF1282" s="32">
        <v>0</v>
      </c>
      <c r="AG1282" s="32">
        <v>0</v>
      </c>
      <c r="AH1282" s="32">
        <v>0</v>
      </c>
      <c r="AI1282" s="32">
        <v>0</v>
      </c>
      <c r="AJ1282" s="32">
        <v>0</v>
      </c>
      <c r="AK1282" s="32">
        <v>0</v>
      </c>
      <c r="AL1282" s="32"/>
      <c r="AM1282" s="32">
        <v>0</v>
      </c>
      <c r="AN1282" s="32">
        <v>0</v>
      </c>
      <c r="AO1282" s="32">
        <v>0</v>
      </c>
      <c r="AP1282" s="32">
        <v>0</v>
      </c>
      <c r="AQ1282" s="32">
        <v>0</v>
      </c>
      <c r="AR1282" s="32">
        <v>0</v>
      </c>
      <c r="AS1282" s="32">
        <v>0</v>
      </c>
      <c r="AT1282" s="10">
        <v>0</v>
      </c>
      <c r="AU1282" s="32">
        <v>0</v>
      </c>
      <c r="AV1282" s="55">
        <v>0</v>
      </c>
      <c r="AW1282" s="32">
        <v>0</v>
      </c>
      <c r="AX1282" s="32">
        <v>0</v>
      </c>
      <c r="AY1282" s="32">
        <v>0</v>
      </c>
      <c r="AZ1282" s="32">
        <v>0</v>
      </c>
      <c r="BA1282" s="32">
        <v>0</v>
      </c>
      <c r="BB1282" s="30">
        <f t="shared" si="40"/>
        <v>3</v>
      </c>
      <c r="BD1282" s="32">
        <v>0</v>
      </c>
    </row>
    <row r="1283" spans="1:56" x14ac:dyDescent="0.3">
      <c r="A1283" s="29">
        <v>2011</v>
      </c>
      <c r="B1283" s="30" t="s">
        <v>58</v>
      </c>
      <c r="C1283" s="31">
        <v>1</v>
      </c>
      <c r="D1283" s="86">
        <v>9</v>
      </c>
      <c r="E1283" s="29" t="s">
        <v>61</v>
      </c>
      <c r="F1283" s="29" t="s">
        <v>105</v>
      </c>
      <c r="G1283" s="32">
        <v>10</v>
      </c>
      <c r="H1283" s="32">
        <v>0</v>
      </c>
      <c r="I1283" s="32">
        <v>0</v>
      </c>
      <c r="J1283" s="32">
        <v>0</v>
      </c>
      <c r="K1283" s="55">
        <v>0</v>
      </c>
      <c r="L1283" s="55">
        <v>0</v>
      </c>
      <c r="M1283" s="32">
        <v>0</v>
      </c>
      <c r="N1283" s="32">
        <v>0</v>
      </c>
      <c r="O1283" s="32">
        <v>0</v>
      </c>
      <c r="P1283" s="32">
        <v>0</v>
      </c>
      <c r="Q1283" s="55">
        <v>4</v>
      </c>
      <c r="R1283" s="32">
        <v>0</v>
      </c>
      <c r="S1283" s="55">
        <v>0</v>
      </c>
      <c r="T1283" s="32">
        <v>0</v>
      </c>
      <c r="U1283" s="32">
        <v>0</v>
      </c>
      <c r="V1283" s="32">
        <v>0</v>
      </c>
      <c r="W1283" s="32">
        <v>0</v>
      </c>
      <c r="X1283" s="55">
        <v>0</v>
      </c>
      <c r="Y1283" s="55">
        <v>0</v>
      </c>
      <c r="Z1283" s="52">
        <v>0</v>
      </c>
      <c r="AA1283" s="32">
        <v>1</v>
      </c>
      <c r="AB1283" s="32">
        <v>0</v>
      </c>
      <c r="AC1283" s="32">
        <v>0</v>
      </c>
      <c r="AD1283" s="32">
        <v>0</v>
      </c>
      <c r="AE1283" s="32">
        <v>0</v>
      </c>
      <c r="AF1283" s="32">
        <v>0</v>
      </c>
      <c r="AG1283" s="32">
        <v>0</v>
      </c>
      <c r="AH1283" s="32">
        <v>0</v>
      </c>
      <c r="AI1283" s="32">
        <v>0</v>
      </c>
      <c r="AJ1283" s="32">
        <v>0</v>
      </c>
      <c r="AK1283" s="32">
        <v>0</v>
      </c>
      <c r="AL1283" s="32"/>
      <c r="AM1283" s="32">
        <v>0</v>
      </c>
      <c r="AN1283" s="32">
        <v>0</v>
      </c>
      <c r="AO1283" s="32">
        <v>0</v>
      </c>
      <c r="AP1283" s="32">
        <v>0</v>
      </c>
      <c r="AQ1283" s="32">
        <v>0</v>
      </c>
      <c r="AR1283" s="32">
        <v>0</v>
      </c>
      <c r="AS1283" s="32">
        <v>0</v>
      </c>
      <c r="AT1283" s="10">
        <v>0</v>
      </c>
      <c r="AU1283" s="32">
        <v>0</v>
      </c>
      <c r="AV1283" s="55">
        <v>0</v>
      </c>
      <c r="AW1283" s="32">
        <v>0</v>
      </c>
      <c r="AX1283" s="32">
        <v>0</v>
      </c>
      <c r="AY1283" s="32">
        <v>0</v>
      </c>
      <c r="AZ1283" s="32">
        <v>0</v>
      </c>
      <c r="BA1283" s="32">
        <v>0</v>
      </c>
      <c r="BB1283" s="30">
        <f t="shared" si="40"/>
        <v>5</v>
      </c>
      <c r="BD1283" s="32">
        <v>0</v>
      </c>
    </row>
    <row r="1284" spans="1:56" x14ac:dyDescent="0.3">
      <c r="A1284" s="29">
        <v>2011</v>
      </c>
      <c r="B1284" s="30" t="s">
        <v>58</v>
      </c>
      <c r="C1284" s="31">
        <v>1</v>
      </c>
      <c r="D1284" s="86">
        <v>10</v>
      </c>
      <c r="E1284" s="29" t="s">
        <v>61</v>
      </c>
      <c r="F1284" s="29" t="s">
        <v>105</v>
      </c>
      <c r="G1284" s="32">
        <v>9.5</v>
      </c>
      <c r="H1284" s="32">
        <v>0</v>
      </c>
      <c r="I1284" s="32">
        <v>0</v>
      </c>
      <c r="J1284" s="32">
        <v>0</v>
      </c>
      <c r="K1284" s="55">
        <v>0</v>
      </c>
      <c r="L1284" s="55">
        <v>0</v>
      </c>
      <c r="M1284" s="32">
        <v>0</v>
      </c>
      <c r="N1284" s="32">
        <v>0</v>
      </c>
      <c r="O1284" s="32">
        <v>0</v>
      </c>
      <c r="P1284" s="32">
        <v>0</v>
      </c>
      <c r="Q1284" s="55">
        <v>0</v>
      </c>
      <c r="R1284" s="32">
        <v>0</v>
      </c>
      <c r="S1284" s="55">
        <v>1</v>
      </c>
      <c r="T1284" s="32">
        <v>0</v>
      </c>
      <c r="U1284" s="32">
        <v>0</v>
      </c>
      <c r="V1284" s="32">
        <v>0</v>
      </c>
      <c r="W1284" s="32">
        <v>0</v>
      </c>
      <c r="X1284" s="55">
        <v>3</v>
      </c>
      <c r="Y1284" s="55">
        <v>1</v>
      </c>
      <c r="Z1284" s="52">
        <v>0</v>
      </c>
      <c r="AA1284" s="32">
        <v>0</v>
      </c>
      <c r="AB1284" s="32">
        <v>0</v>
      </c>
      <c r="AC1284" s="32">
        <v>0</v>
      </c>
      <c r="AD1284" s="32">
        <v>0</v>
      </c>
      <c r="AE1284" s="32">
        <v>0</v>
      </c>
      <c r="AF1284" s="32">
        <v>0</v>
      </c>
      <c r="AG1284" s="32">
        <v>0</v>
      </c>
      <c r="AH1284" s="32">
        <v>0</v>
      </c>
      <c r="AI1284" s="32">
        <v>0</v>
      </c>
      <c r="AJ1284" s="32">
        <v>0</v>
      </c>
      <c r="AK1284" s="32">
        <v>0</v>
      </c>
      <c r="AL1284" s="32"/>
      <c r="AM1284" s="32">
        <v>0</v>
      </c>
      <c r="AN1284" s="32">
        <v>0</v>
      </c>
      <c r="AO1284" s="32">
        <v>0</v>
      </c>
      <c r="AP1284" s="32">
        <v>0</v>
      </c>
      <c r="AQ1284" s="32">
        <v>0</v>
      </c>
      <c r="AR1284" s="32">
        <v>0</v>
      </c>
      <c r="AS1284" s="32">
        <v>0</v>
      </c>
      <c r="AT1284" s="10">
        <v>0</v>
      </c>
      <c r="AU1284" s="32">
        <v>0</v>
      </c>
      <c r="AV1284" s="55">
        <v>2</v>
      </c>
      <c r="AW1284" s="32">
        <v>0</v>
      </c>
      <c r="AX1284" s="32">
        <v>0</v>
      </c>
      <c r="AY1284" s="32">
        <v>0</v>
      </c>
      <c r="AZ1284" s="32">
        <v>0</v>
      </c>
      <c r="BA1284" s="32">
        <v>0</v>
      </c>
      <c r="BB1284" s="30">
        <f t="shared" si="40"/>
        <v>7</v>
      </c>
      <c r="BD1284" s="32">
        <v>0</v>
      </c>
    </row>
    <row r="1285" spans="1:56" x14ac:dyDescent="0.3">
      <c r="A1285" s="29">
        <v>2011</v>
      </c>
      <c r="B1285" s="30" t="s">
        <v>58</v>
      </c>
      <c r="C1285" s="31">
        <v>1</v>
      </c>
      <c r="D1285" s="86">
        <v>11</v>
      </c>
      <c r="E1285" s="29" t="s">
        <v>107</v>
      </c>
      <c r="F1285" s="29" t="s">
        <v>105</v>
      </c>
      <c r="G1285" s="32">
        <v>9.8000000000000007</v>
      </c>
      <c r="H1285" s="32">
        <v>0</v>
      </c>
      <c r="I1285" s="32">
        <v>0</v>
      </c>
      <c r="J1285" s="32">
        <v>0</v>
      </c>
      <c r="K1285" s="55">
        <v>0</v>
      </c>
      <c r="L1285" s="55">
        <v>0</v>
      </c>
      <c r="M1285" s="32">
        <v>0</v>
      </c>
      <c r="N1285" s="32">
        <v>0</v>
      </c>
      <c r="O1285" s="32">
        <v>0</v>
      </c>
      <c r="P1285" s="32">
        <v>0</v>
      </c>
      <c r="Q1285" s="55">
        <v>1</v>
      </c>
      <c r="R1285" s="32">
        <v>0</v>
      </c>
      <c r="S1285" s="55">
        <v>3</v>
      </c>
      <c r="T1285" s="32">
        <v>0</v>
      </c>
      <c r="U1285" s="32">
        <v>0</v>
      </c>
      <c r="V1285" s="32">
        <v>2</v>
      </c>
      <c r="W1285" s="32">
        <v>0</v>
      </c>
      <c r="X1285" s="55">
        <v>0</v>
      </c>
      <c r="Y1285" s="55">
        <v>0</v>
      </c>
      <c r="Z1285" s="52">
        <v>0</v>
      </c>
      <c r="AA1285" s="32">
        <v>0</v>
      </c>
      <c r="AB1285" s="32">
        <v>0</v>
      </c>
      <c r="AC1285" s="32">
        <v>0</v>
      </c>
      <c r="AD1285" s="32">
        <v>0</v>
      </c>
      <c r="AE1285" s="32">
        <v>0</v>
      </c>
      <c r="AF1285" s="32">
        <v>0</v>
      </c>
      <c r="AG1285" s="32">
        <v>1</v>
      </c>
      <c r="AH1285" s="32">
        <v>0</v>
      </c>
      <c r="AI1285" s="32">
        <v>0</v>
      </c>
      <c r="AJ1285" s="32">
        <v>0</v>
      </c>
      <c r="AK1285" s="32">
        <v>0</v>
      </c>
      <c r="AL1285" s="32"/>
      <c r="AM1285" s="32">
        <v>0</v>
      </c>
      <c r="AN1285" s="32">
        <v>0</v>
      </c>
      <c r="AO1285" s="32">
        <v>0</v>
      </c>
      <c r="AP1285" s="32">
        <v>0</v>
      </c>
      <c r="AQ1285" s="32">
        <v>0</v>
      </c>
      <c r="AR1285" s="32">
        <v>0</v>
      </c>
      <c r="AS1285" s="32">
        <v>0</v>
      </c>
      <c r="AT1285" s="10">
        <v>0</v>
      </c>
      <c r="AU1285" s="32">
        <v>0</v>
      </c>
      <c r="AV1285" s="55">
        <v>0</v>
      </c>
      <c r="AW1285" s="32">
        <v>0</v>
      </c>
      <c r="AX1285" s="32">
        <v>0</v>
      </c>
      <c r="AY1285" s="32">
        <v>0</v>
      </c>
      <c r="AZ1285" s="32">
        <v>0</v>
      </c>
      <c r="BA1285" s="32">
        <v>0</v>
      </c>
      <c r="BB1285" s="30">
        <f t="shared" si="40"/>
        <v>7</v>
      </c>
      <c r="BD1285" s="32">
        <v>1</v>
      </c>
    </row>
    <row r="1286" spans="1:56" x14ac:dyDescent="0.3">
      <c r="A1286" s="29">
        <v>2011</v>
      </c>
      <c r="B1286" s="30" t="s">
        <v>58</v>
      </c>
      <c r="C1286" s="31">
        <v>1</v>
      </c>
      <c r="D1286" s="86">
        <v>12</v>
      </c>
      <c r="E1286" s="29" t="s">
        <v>107</v>
      </c>
      <c r="F1286" s="29" t="s">
        <v>105</v>
      </c>
      <c r="G1286" s="32">
        <v>9.6999999999999993</v>
      </c>
      <c r="H1286" s="32">
        <v>0</v>
      </c>
      <c r="I1286" s="32">
        <v>0</v>
      </c>
      <c r="J1286" s="32">
        <v>0</v>
      </c>
      <c r="K1286" s="55">
        <v>0</v>
      </c>
      <c r="L1286" s="55">
        <v>1</v>
      </c>
      <c r="M1286" s="32">
        <v>0</v>
      </c>
      <c r="N1286" s="32">
        <v>0</v>
      </c>
      <c r="O1286" s="32">
        <v>0</v>
      </c>
      <c r="P1286" s="32">
        <v>0</v>
      </c>
      <c r="Q1286" s="55">
        <v>0</v>
      </c>
      <c r="R1286" s="32">
        <v>0</v>
      </c>
      <c r="S1286" s="55">
        <v>0</v>
      </c>
      <c r="T1286" s="32">
        <v>0</v>
      </c>
      <c r="U1286" s="32">
        <v>0</v>
      </c>
      <c r="V1286" s="32">
        <v>1</v>
      </c>
      <c r="W1286" s="32">
        <v>0</v>
      </c>
      <c r="X1286" s="55">
        <v>0</v>
      </c>
      <c r="Y1286" s="55">
        <v>3</v>
      </c>
      <c r="Z1286" s="52">
        <v>0</v>
      </c>
      <c r="AA1286" s="32">
        <v>0</v>
      </c>
      <c r="AB1286" s="32">
        <v>0</v>
      </c>
      <c r="AC1286" s="32">
        <v>0</v>
      </c>
      <c r="AD1286" s="32">
        <v>0</v>
      </c>
      <c r="AE1286" s="32">
        <v>0</v>
      </c>
      <c r="AF1286" s="32">
        <v>0</v>
      </c>
      <c r="AG1286" s="32">
        <v>0</v>
      </c>
      <c r="AH1286" s="32">
        <v>0</v>
      </c>
      <c r="AI1286" s="32">
        <v>0</v>
      </c>
      <c r="AJ1286" s="32">
        <v>0</v>
      </c>
      <c r="AK1286" s="32">
        <v>0</v>
      </c>
      <c r="AL1286" s="32"/>
      <c r="AM1286" s="32">
        <v>0</v>
      </c>
      <c r="AN1286" s="32">
        <v>0</v>
      </c>
      <c r="AO1286" s="32">
        <v>0</v>
      </c>
      <c r="AP1286" s="32">
        <v>0</v>
      </c>
      <c r="AQ1286" s="32">
        <v>0</v>
      </c>
      <c r="AR1286" s="32">
        <v>0</v>
      </c>
      <c r="AS1286" s="32">
        <v>0</v>
      </c>
      <c r="AT1286" s="10">
        <v>0</v>
      </c>
      <c r="AU1286" s="32">
        <v>0</v>
      </c>
      <c r="AV1286" s="55">
        <v>1</v>
      </c>
      <c r="AW1286" s="32">
        <v>0</v>
      </c>
      <c r="AX1286" s="32">
        <v>0</v>
      </c>
      <c r="AY1286" s="32">
        <v>0</v>
      </c>
      <c r="AZ1286" s="32">
        <v>0</v>
      </c>
      <c r="BA1286" s="32">
        <v>0</v>
      </c>
      <c r="BB1286" s="30">
        <f t="shared" si="40"/>
        <v>6</v>
      </c>
      <c r="BD1286" s="32">
        <v>0</v>
      </c>
    </row>
    <row r="1287" spans="1:56" x14ac:dyDescent="0.3">
      <c r="A1287" s="29">
        <v>2011</v>
      </c>
      <c r="B1287" s="30" t="s">
        <v>58</v>
      </c>
      <c r="C1287" s="31">
        <v>1</v>
      </c>
      <c r="D1287" s="86">
        <v>13</v>
      </c>
      <c r="E1287" s="29" t="s">
        <v>106</v>
      </c>
      <c r="F1287" s="29" t="s">
        <v>105</v>
      </c>
      <c r="G1287" s="32">
        <v>9.6</v>
      </c>
      <c r="H1287" s="32">
        <v>0</v>
      </c>
      <c r="I1287" s="32">
        <v>0</v>
      </c>
      <c r="J1287" s="32">
        <v>0</v>
      </c>
      <c r="K1287" s="55">
        <v>0</v>
      </c>
      <c r="L1287" s="55">
        <v>0</v>
      </c>
      <c r="M1287" s="32">
        <v>0</v>
      </c>
      <c r="N1287" s="32">
        <v>0</v>
      </c>
      <c r="O1287" s="32">
        <v>0</v>
      </c>
      <c r="P1287" s="32">
        <v>0</v>
      </c>
      <c r="Q1287" s="55">
        <v>0</v>
      </c>
      <c r="R1287" s="32">
        <v>0</v>
      </c>
      <c r="S1287" s="55">
        <v>5</v>
      </c>
      <c r="T1287" s="32">
        <v>0</v>
      </c>
      <c r="U1287" s="32">
        <v>0</v>
      </c>
      <c r="V1287" s="32">
        <v>0</v>
      </c>
      <c r="W1287" s="32">
        <v>0</v>
      </c>
      <c r="X1287" s="55">
        <v>1</v>
      </c>
      <c r="Y1287" s="55">
        <v>0</v>
      </c>
      <c r="Z1287" s="52">
        <v>0</v>
      </c>
      <c r="AA1287" s="32">
        <v>0</v>
      </c>
      <c r="AB1287" s="32">
        <v>0</v>
      </c>
      <c r="AC1287" s="32">
        <v>0</v>
      </c>
      <c r="AD1287" s="32">
        <v>0</v>
      </c>
      <c r="AE1287" s="32">
        <v>0</v>
      </c>
      <c r="AF1287" s="32">
        <v>0</v>
      </c>
      <c r="AG1287" s="32">
        <v>0</v>
      </c>
      <c r="AH1287" s="32">
        <v>0</v>
      </c>
      <c r="AI1287" s="32">
        <v>0</v>
      </c>
      <c r="AJ1287" s="32">
        <v>0</v>
      </c>
      <c r="AK1287" s="32">
        <v>0</v>
      </c>
      <c r="AL1287" s="32"/>
      <c r="AM1287" s="32">
        <v>0</v>
      </c>
      <c r="AN1287" s="32">
        <v>0</v>
      </c>
      <c r="AO1287" s="32">
        <v>0</v>
      </c>
      <c r="AP1287" s="32">
        <v>0</v>
      </c>
      <c r="AQ1287" s="32">
        <v>0</v>
      </c>
      <c r="AR1287" s="32">
        <v>0</v>
      </c>
      <c r="AS1287" s="32">
        <v>0</v>
      </c>
      <c r="AT1287" s="10">
        <v>0</v>
      </c>
      <c r="AU1287" s="32">
        <v>0</v>
      </c>
      <c r="AV1287" s="55">
        <v>0</v>
      </c>
      <c r="AW1287" s="32">
        <v>0</v>
      </c>
      <c r="AX1287" s="32">
        <v>0</v>
      </c>
      <c r="AY1287" s="32">
        <v>0</v>
      </c>
      <c r="AZ1287" s="32">
        <v>0</v>
      </c>
      <c r="BA1287" s="32">
        <v>0</v>
      </c>
      <c r="BB1287" s="30">
        <f t="shared" si="40"/>
        <v>6</v>
      </c>
      <c r="BD1287" s="32">
        <v>0</v>
      </c>
    </row>
    <row r="1288" spans="1:56" x14ac:dyDescent="0.3">
      <c r="A1288" s="29">
        <v>2011</v>
      </c>
      <c r="B1288" s="30" t="s">
        <v>58</v>
      </c>
      <c r="C1288" s="31">
        <v>1</v>
      </c>
      <c r="D1288" s="86">
        <v>14</v>
      </c>
      <c r="E1288" s="29" t="s">
        <v>61</v>
      </c>
      <c r="F1288" s="29" t="s">
        <v>108</v>
      </c>
      <c r="G1288" s="32">
        <v>10.97</v>
      </c>
      <c r="H1288" s="32">
        <v>0</v>
      </c>
      <c r="I1288" s="32">
        <v>0</v>
      </c>
      <c r="J1288" s="32">
        <v>0</v>
      </c>
      <c r="K1288" s="55">
        <v>0</v>
      </c>
      <c r="L1288" s="55">
        <v>0</v>
      </c>
      <c r="M1288" s="32">
        <v>0</v>
      </c>
      <c r="N1288" s="32">
        <v>0</v>
      </c>
      <c r="O1288" s="32">
        <v>0</v>
      </c>
      <c r="P1288" s="32">
        <v>0</v>
      </c>
      <c r="Q1288" s="55">
        <v>2</v>
      </c>
      <c r="R1288" s="32">
        <v>0</v>
      </c>
      <c r="S1288" s="55">
        <v>0</v>
      </c>
      <c r="T1288" s="32">
        <v>0</v>
      </c>
      <c r="U1288" s="32">
        <v>0</v>
      </c>
      <c r="V1288" s="32">
        <v>0</v>
      </c>
      <c r="W1288" s="32">
        <v>0</v>
      </c>
      <c r="X1288" s="55">
        <v>0</v>
      </c>
      <c r="Y1288" s="55">
        <v>0</v>
      </c>
      <c r="Z1288" s="52">
        <v>0</v>
      </c>
      <c r="AA1288" s="32">
        <v>0</v>
      </c>
      <c r="AB1288" s="32">
        <v>0</v>
      </c>
      <c r="AC1288" s="32">
        <v>0</v>
      </c>
      <c r="AD1288" s="32">
        <v>0</v>
      </c>
      <c r="AE1288" s="32">
        <v>0</v>
      </c>
      <c r="AF1288" s="32">
        <v>0</v>
      </c>
      <c r="AG1288" s="32">
        <v>0</v>
      </c>
      <c r="AH1288" s="32">
        <v>0</v>
      </c>
      <c r="AI1288" s="32">
        <v>0</v>
      </c>
      <c r="AJ1288" s="32">
        <v>0</v>
      </c>
      <c r="AK1288" s="32">
        <v>0</v>
      </c>
      <c r="AL1288" s="32"/>
      <c r="AM1288" s="32">
        <v>0</v>
      </c>
      <c r="AN1288" s="32">
        <v>0</v>
      </c>
      <c r="AO1288" s="32">
        <v>0</v>
      </c>
      <c r="AP1288" s="32">
        <v>0</v>
      </c>
      <c r="AQ1288" s="32">
        <v>0</v>
      </c>
      <c r="AR1288" s="32">
        <v>0</v>
      </c>
      <c r="AS1288" s="32">
        <v>0</v>
      </c>
      <c r="AT1288" s="10">
        <v>0</v>
      </c>
      <c r="AU1288" s="32">
        <v>0</v>
      </c>
      <c r="AV1288" s="55">
        <v>0</v>
      </c>
      <c r="AW1288" s="32">
        <v>0</v>
      </c>
      <c r="AX1288" s="32">
        <v>0</v>
      </c>
      <c r="AY1288" s="32">
        <v>0</v>
      </c>
      <c r="AZ1288" s="32">
        <v>0</v>
      </c>
      <c r="BA1288" s="32">
        <v>0</v>
      </c>
      <c r="BB1288" s="30">
        <v>0</v>
      </c>
      <c r="BD1288" s="32">
        <v>0</v>
      </c>
    </row>
    <row r="1289" spans="1:56" x14ac:dyDescent="0.3">
      <c r="A1289" s="29">
        <v>2011</v>
      </c>
      <c r="B1289" s="30" t="s">
        <v>58</v>
      </c>
      <c r="C1289" s="31">
        <v>1</v>
      </c>
      <c r="D1289" s="86">
        <v>15</v>
      </c>
      <c r="E1289" s="29" t="s">
        <v>61</v>
      </c>
      <c r="F1289" s="29" t="s">
        <v>108</v>
      </c>
      <c r="G1289" s="32">
        <v>10.66</v>
      </c>
      <c r="H1289" s="32">
        <v>0</v>
      </c>
      <c r="I1289" s="32">
        <v>0</v>
      </c>
      <c r="J1289" s="32">
        <v>0</v>
      </c>
      <c r="K1289" s="55">
        <v>0</v>
      </c>
      <c r="L1289" s="55">
        <v>0</v>
      </c>
      <c r="M1289" s="32">
        <v>0</v>
      </c>
      <c r="N1289" s="32">
        <v>0</v>
      </c>
      <c r="O1289" s="32">
        <v>0</v>
      </c>
      <c r="P1289" s="32">
        <v>0</v>
      </c>
      <c r="Q1289" s="55">
        <v>2</v>
      </c>
      <c r="R1289" s="32">
        <v>0</v>
      </c>
      <c r="S1289" s="55">
        <v>0</v>
      </c>
      <c r="T1289" s="32">
        <v>0</v>
      </c>
      <c r="U1289" s="32">
        <v>1</v>
      </c>
      <c r="V1289" s="32">
        <v>0</v>
      </c>
      <c r="W1289" s="32">
        <v>0</v>
      </c>
      <c r="X1289" s="55">
        <v>0</v>
      </c>
      <c r="Y1289" s="55">
        <v>0</v>
      </c>
      <c r="Z1289" s="52">
        <v>0</v>
      </c>
      <c r="AA1289" s="32">
        <v>0</v>
      </c>
      <c r="AB1289" s="32">
        <v>0</v>
      </c>
      <c r="AC1289" s="32">
        <v>0</v>
      </c>
      <c r="AD1289" s="32">
        <v>0</v>
      </c>
      <c r="AE1289" s="32">
        <v>0</v>
      </c>
      <c r="AF1289" s="32">
        <v>0</v>
      </c>
      <c r="AG1289" s="32">
        <v>0</v>
      </c>
      <c r="AH1289" s="32">
        <v>0</v>
      </c>
      <c r="AI1289" s="32">
        <v>0</v>
      </c>
      <c r="AJ1289" s="32">
        <v>0</v>
      </c>
      <c r="AK1289" s="32">
        <v>0</v>
      </c>
      <c r="AL1289" s="32"/>
      <c r="AM1289" s="32">
        <v>0</v>
      </c>
      <c r="AN1289" s="32">
        <v>0</v>
      </c>
      <c r="AO1289" s="32">
        <v>0</v>
      </c>
      <c r="AP1289" s="32">
        <v>0</v>
      </c>
      <c r="AQ1289" s="32">
        <v>0</v>
      </c>
      <c r="AR1289" s="32">
        <v>0</v>
      </c>
      <c r="AS1289" s="32">
        <v>0</v>
      </c>
      <c r="AT1289" s="10">
        <v>0</v>
      </c>
      <c r="AU1289" s="32">
        <v>0</v>
      </c>
      <c r="AV1289" s="55">
        <v>0</v>
      </c>
      <c r="AW1289" s="32">
        <v>0</v>
      </c>
      <c r="AX1289" s="32">
        <v>0</v>
      </c>
      <c r="AY1289" s="32">
        <v>0</v>
      </c>
      <c r="AZ1289" s="32">
        <v>0</v>
      </c>
      <c r="BA1289" s="32">
        <v>0</v>
      </c>
      <c r="BB1289" s="30">
        <f t="shared" ref="BB1289:BB1320" si="41">SUM(H1289:BA1289)</f>
        <v>3</v>
      </c>
      <c r="BD1289" s="32">
        <v>0</v>
      </c>
    </row>
    <row r="1290" spans="1:56" x14ac:dyDescent="0.3">
      <c r="A1290" s="29">
        <v>2011</v>
      </c>
      <c r="B1290" s="30" t="s">
        <v>58</v>
      </c>
      <c r="C1290" s="31">
        <v>1</v>
      </c>
      <c r="D1290" s="86">
        <v>16</v>
      </c>
      <c r="E1290" s="29" t="s">
        <v>61</v>
      </c>
      <c r="F1290" s="29" t="s">
        <v>108</v>
      </c>
      <c r="G1290" s="32">
        <v>10.050000000000001</v>
      </c>
      <c r="H1290" s="32">
        <v>0</v>
      </c>
      <c r="I1290" s="32">
        <v>1</v>
      </c>
      <c r="J1290" s="32">
        <v>0</v>
      </c>
      <c r="K1290" s="55">
        <v>0</v>
      </c>
      <c r="L1290" s="55">
        <v>0</v>
      </c>
      <c r="M1290" s="32">
        <v>0</v>
      </c>
      <c r="N1290" s="32">
        <v>0</v>
      </c>
      <c r="O1290" s="32">
        <v>0</v>
      </c>
      <c r="P1290" s="32">
        <v>0</v>
      </c>
      <c r="Q1290" s="55">
        <v>11</v>
      </c>
      <c r="R1290" s="32">
        <v>0</v>
      </c>
      <c r="S1290" s="55">
        <v>0</v>
      </c>
      <c r="T1290" s="32">
        <v>0</v>
      </c>
      <c r="U1290" s="32">
        <v>0</v>
      </c>
      <c r="V1290" s="32">
        <v>0</v>
      </c>
      <c r="W1290" s="32">
        <v>0</v>
      </c>
      <c r="X1290" s="55">
        <v>0</v>
      </c>
      <c r="Y1290" s="55">
        <v>0</v>
      </c>
      <c r="Z1290" s="52">
        <v>0</v>
      </c>
      <c r="AA1290" s="32">
        <v>0</v>
      </c>
      <c r="AB1290" s="32">
        <v>0</v>
      </c>
      <c r="AC1290" s="32">
        <v>0</v>
      </c>
      <c r="AD1290" s="32">
        <v>0</v>
      </c>
      <c r="AE1290" s="32">
        <v>0</v>
      </c>
      <c r="AF1290" s="32">
        <v>0</v>
      </c>
      <c r="AG1290" s="32">
        <v>0</v>
      </c>
      <c r="AH1290" s="32">
        <v>0</v>
      </c>
      <c r="AI1290" s="32">
        <v>0</v>
      </c>
      <c r="AJ1290" s="32">
        <v>0</v>
      </c>
      <c r="AK1290" s="32">
        <v>0</v>
      </c>
      <c r="AL1290" s="32"/>
      <c r="AM1290" s="32">
        <v>0</v>
      </c>
      <c r="AN1290" s="32">
        <v>0</v>
      </c>
      <c r="AO1290" s="32">
        <v>0</v>
      </c>
      <c r="AP1290" s="32">
        <v>0</v>
      </c>
      <c r="AQ1290" s="32">
        <v>0</v>
      </c>
      <c r="AR1290" s="32">
        <v>0</v>
      </c>
      <c r="AS1290" s="32">
        <v>0</v>
      </c>
      <c r="AT1290" s="10">
        <v>0</v>
      </c>
      <c r="AU1290" s="32">
        <v>0</v>
      </c>
      <c r="AV1290" s="55">
        <v>0</v>
      </c>
      <c r="AW1290" s="32">
        <v>0</v>
      </c>
      <c r="AX1290" s="32">
        <v>0</v>
      </c>
      <c r="AY1290" s="32">
        <v>0</v>
      </c>
      <c r="AZ1290" s="32">
        <v>0</v>
      </c>
      <c r="BA1290" s="32">
        <v>0</v>
      </c>
      <c r="BB1290" s="30">
        <f t="shared" si="41"/>
        <v>12</v>
      </c>
      <c r="BD1290" s="32">
        <v>0</v>
      </c>
    </row>
    <row r="1291" spans="1:56" x14ac:dyDescent="0.3">
      <c r="A1291" s="29">
        <v>2011</v>
      </c>
      <c r="B1291" s="30" t="s">
        <v>58</v>
      </c>
      <c r="C1291" s="31">
        <v>1</v>
      </c>
      <c r="D1291" s="86">
        <v>17</v>
      </c>
      <c r="E1291" s="29" t="s">
        <v>61</v>
      </c>
      <c r="F1291" s="29" t="s">
        <v>108</v>
      </c>
      <c r="G1291" s="32">
        <v>10.36</v>
      </c>
      <c r="H1291" s="32">
        <v>0</v>
      </c>
      <c r="I1291" s="32">
        <v>0</v>
      </c>
      <c r="J1291" s="32">
        <v>0</v>
      </c>
      <c r="K1291" s="55">
        <v>0</v>
      </c>
      <c r="L1291" s="55">
        <v>0</v>
      </c>
      <c r="M1291" s="32">
        <v>0</v>
      </c>
      <c r="N1291" s="32">
        <v>0</v>
      </c>
      <c r="O1291" s="32">
        <v>0</v>
      </c>
      <c r="P1291" s="32">
        <v>0</v>
      </c>
      <c r="Q1291" s="55">
        <v>3</v>
      </c>
      <c r="R1291" s="32">
        <v>0</v>
      </c>
      <c r="S1291" s="55">
        <v>0</v>
      </c>
      <c r="T1291" s="32">
        <v>0</v>
      </c>
      <c r="U1291" s="32">
        <v>0</v>
      </c>
      <c r="V1291" s="32">
        <v>0</v>
      </c>
      <c r="W1291" s="32">
        <v>0</v>
      </c>
      <c r="X1291" s="55">
        <v>1</v>
      </c>
      <c r="Y1291" s="55">
        <v>0</v>
      </c>
      <c r="Z1291" s="52">
        <v>0</v>
      </c>
      <c r="AA1291" s="32">
        <v>0</v>
      </c>
      <c r="AB1291" s="32">
        <v>0</v>
      </c>
      <c r="AC1291" s="32">
        <v>0</v>
      </c>
      <c r="AD1291" s="32">
        <v>0</v>
      </c>
      <c r="AE1291" s="32">
        <v>0</v>
      </c>
      <c r="AF1291" s="32">
        <v>0</v>
      </c>
      <c r="AG1291" s="32">
        <v>0</v>
      </c>
      <c r="AH1291" s="32">
        <v>0</v>
      </c>
      <c r="AI1291" s="32">
        <v>0</v>
      </c>
      <c r="AJ1291" s="32">
        <v>0</v>
      </c>
      <c r="AK1291" s="32">
        <v>0</v>
      </c>
      <c r="AL1291" s="32"/>
      <c r="AM1291" s="32">
        <v>0</v>
      </c>
      <c r="AN1291" s="32">
        <v>0</v>
      </c>
      <c r="AO1291" s="32">
        <v>0</v>
      </c>
      <c r="AP1291" s="32">
        <v>0</v>
      </c>
      <c r="AQ1291" s="32">
        <v>0</v>
      </c>
      <c r="AR1291" s="32">
        <v>0</v>
      </c>
      <c r="AS1291" s="32">
        <v>0</v>
      </c>
      <c r="AT1291" s="10">
        <v>0</v>
      </c>
      <c r="AU1291" s="32">
        <v>0</v>
      </c>
      <c r="AV1291" s="55">
        <v>0</v>
      </c>
      <c r="AW1291" s="32">
        <v>0</v>
      </c>
      <c r="AX1291" s="32">
        <v>0</v>
      </c>
      <c r="AY1291" s="32">
        <v>0</v>
      </c>
      <c r="AZ1291" s="32">
        <v>0</v>
      </c>
      <c r="BA1291" s="32">
        <v>0</v>
      </c>
      <c r="BB1291" s="30">
        <f t="shared" si="41"/>
        <v>4</v>
      </c>
      <c r="BD1291" s="32">
        <v>0</v>
      </c>
    </row>
    <row r="1292" spans="1:56" x14ac:dyDescent="0.3">
      <c r="A1292" s="29">
        <v>2011</v>
      </c>
      <c r="B1292" s="30" t="s">
        <v>58</v>
      </c>
      <c r="C1292" s="31">
        <v>1</v>
      </c>
      <c r="D1292" s="86">
        <v>18</v>
      </c>
      <c r="E1292" s="29" t="s">
        <v>61</v>
      </c>
      <c r="F1292" s="29" t="s">
        <v>108</v>
      </c>
      <c r="G1292" s="32">
        <v>10.66</v>
      </c>
      <c r="H1292" s="32">
        <v>0</v>
      </c>
      <c r="I1292" s="32">
        <v>1</v>
      </c>
      <c r="J1292" s="32">
        <v>0</v>
      </c>
      <c r="K1292" s="55">
        <v>0</v>
      </c>
      <c r="L1292" s="55">
        <v>1</v>
      </c>
      <c r="M1292" s="32">
        <v>0</v>
      </c>
      <c r="N1292" s="32">
        <v>0</v>
      </c>
      <c r="O1292" s="32">
        <v>0</v>
      </c>
      <c r="P1292" s="32">
        <v>0</v>
      </c>
      <c r="Q1292" s="55">
        <v>1</v>
      </c>
      <c r="R1292" s="32">
        <v>0</v>
      </c>
      <c r="S1292" s="55">
        <v>1</v>
      </c>
      <c r="T1292" s="32">
        <v>0</v>
      </c>
      <c r="U1292" s="32">
        <v>0</v>
      </c>
      <c r="V1292" s="32">
        <v>0</v>
      </c>
      <c r="W1292" s="32">
        <v>0</v>
      </c>
      <c r="X1292" s="55">
        <v>1</v>
      </c>
      <c r="Y1292" s="55">
        <v>0</v>
      </c>
      <c r="Z1292" s="52">
        <v>0</v>
      </c>
      <c r="AA1292" s="32">
        <v>0</v>
      </c>
      <c r="AB1292" s="32">
        <v>0</v>
      </c>
      <c r="AC1292" s="32">
        <v>0</v>
      </c>
      <c r="AD1292" s="32">
        <v>0</v>
      </c>
      <c r="AE1292" s="32">
        <v>0</v>
      </c>
      <c r="AF1292" s="32">
        <v>0</v>
      </c>
      <c r="AG1292" s="32">
        <v>0</v>
      </c>
      <c r="AH1292" s="32">
        <v>0</v>
      </c>
      <c r="AI1292" s="32">
        <v>0</v>
      </c>
      <c r="AJ1292" s="32">
        <v>0</v>
      </c>
      <c r="AK1292" s="32">
        <v>0</v>
      </c>
      <c r="AL1292" s="32"/>
      <c r="AM1292" s="32">
        <v>0</v>
      </c>
      <c r="AN1292" s="32">
        <v>0</v>
      </c>
      <c r="AO1292" s="32">
        <v>0</v>
      </c>
      <c r="AP1292" s="32">
        <v>0</v>
      </c>
      <c r="AQ1292" s="32">
        <v>0</v>
      </c>
      <c r="AR1292" s="32">
        <v>0</v>
      </c>
      <c r="AS1292" s="32">
        <v>0</v>
      </c>
      <c r="AT1292" s="10">
        <v>0</v>
      </c>
      <c r="AU1292" s="32">
        <v>0</v>
      </c>
      <c r="AV1292" s="55">
        <v>0</v>
      </c>
      <c r="AW1292" s="32">
        <v>0</v>
      </c>
      <c r="AX1292" s="32">
        <v>0</v>
      </c>
      <c r="AY1292" s="32">
        <v>0</v>
      </c>
      <c r="AZ1292" s="32">
        <v>0</v>
      </c>
      <c r="BA1292" s="32">
        <v>0</v>
      </c>
      <c r="BB1292" s="30">
        <f t="shared" si="41"/>
        <v>5</v>
      </c>
      <c r="BD1292" s="32">
        <v>0</v>
      </c>
    </row>
    <row r="1293" spans="1:56" x14ac:dyDescent="0.3">
      <c r="A1293" s="29">
        <v>2011</v>
      </c>
      <c r="B1293" s="30" t="s">
        <v>58</v>
      </c>
      <c r="C1293" s="31">
        <v>1</v>
      </c>
      <c r="D1293" s="86">
        <v>19</v>
      </c>
      <c r="E1293" s="29" t="s">
        <v>61</v>
      </c>
      <c r="F1293" s="29" t="s">
        <v>108</v>
      </c>
      <c r="G1293" s="32">
        <v>10.050000000000001</v>
      </c>
      <c r="H1293" s="32">
        <v>0</v>
      </c>
      <c r="I1293" s="32">
        <v>0</v>
      </c>
      <c r="J1293" s="32">
        <v>0</v>
      </c>
      <c r="K1293" s="55">
        <v>0</v>
      </c>
      <c r="L1293" s="55">
        <v>0</v>
      </c>
      <c r="M1293" s="32">
        <v>0</v>
      </c>
      <c r="N1293" s="32">
        <v>0</v>
      </c>
      <c r="O1293" s="32">
        <v>0</v>
      </c>
      <c r="P1293" s="32">
        <v>0</v>
      </c>
      <c r="Q1293" s="55">
        <v>4</v>
      </c>
      <c r="R1293" s="32">
        <v>0</v>
      </c>
      <c r="S1293" s="55">
        <v>0</v>
      </c>
      <c r="T1293" s="32">
        <v>0</v>
      </c>
      <c r="U1293" s="32">
        <v>0</v>
      </c>
      <c r="V1293" s="32">
        <v>0</v>
      </c>
      <c r="W1293" s="32">
        <v>0</v>
      </c>
      <c r="X1293" s="55">
        <v>0</v>
      </c>
      <c r="Y1293" s="55">
        <v>0</v>
      </c>
      <c r="Z1293" s="52">
        <v>0</v>
      </c>
      <c r="AA1293" s="32">
        <v>0</v>
      </c>
      <c r="AB1293" s="32">
        <v>0</v>
      </c>
      <c r="AC1293" s="32">
        <v>0</v>
      </c>
      <c r="AD1293" s="32">
        <v>0</v>
      </c>
      <c r="AE1293" s="32">
        <v>0</v>
      </c>
      <c r="AF1293" s="32">
        <v>0</v>
      </c>
      <c r="AG1293" s="32">
        <v>0</v>
      </c>
      <c r="AH1293" s="32">
        <v>0</v>
      </c>
      <c r="AI1293" s="32">
        <v>0</v>
      </c>
      <c r="AJ1293" s="32">
        <v>0</v>
      </c>
      <c r="AK1293" s="32">
        <v>0</v>
      </c>
      <c r="AL1293" s="32"/>
      <c r="AM1293" s="32">
        <v>0</v>
      </c>
      <c r="AN1293" s="32">
        <v>0</v>
      </c>
      <c r="AO1293" s="32">
        <v>0</v>
      </c>
      <c r="AP1293" s="32">
        <v>0</v>
      </c>
      <c r="AQ1293" s="32">
        <v>0</v>
      </c>
      <c r="AR1293" s="32">
        <v>0</v>
      </c>
      <c r="AS1293" s="32">
        <v>0</v>
      </c>
      <c r="AT1293" s="10">
        <v>0</v>
      </c>
      <c r="AU1293" s="32">
        <v>0</v>
      </c>
      <c r="AV1293" s="55">
        <v>0</v>
      </c>
      <c r="AW1293" s="32">
        <v>0</v>
      </c>
      <c r="AX1293" s="32">
        <v>0</v>
      </c>
      <c r="AY1293" s="32">
        <v>0</v>
      </c>
      <c r="AZ1293" s="32">
        <v>0</v>
      </c>
      <c r="BA1293" s="32">
        <v>0</v>
      </c>
      <c r="BB1293" s="30">
        <f t="shared" si="41"/>
        <v>4</v>
      </c>
      <c r="BD1293" s="32">
        <v>0</v>
      </c>
    </row>
    <row r="1294" spans="1:56" x14ac:dyDescent="0.3">
      <c r="A1294" s="29">
        <v>2011</v>
      </c>
      <c r="B1294" s="30" t="s">
        <v>58</v>
      </c>
      <c r="C1294" s="31">
        <v>1</v>
      </c>
      <c r="D1294" s="86">
        <v>20</v>
      </c>
      <c r="E1294" s="29" t="s">
        <v>63</v>
      </c>
      <c r="F1294" s="29" t="s">
        <v>108</v>
      </c>
      <c r="G1294" s="32">
        <v>10.050000000000001</v>
      </c>
      <c r="H1294" s="32">
        <v>1</v>
      </c>
      <c r="I1294" s="32">
        <v>0</v>
      </c>
      <c r="J1294" s="32">
        <v>0</v>
      </c>
      <c r="K1294" s="55">
        <v>0</v>
      </c>
      <c r="L1294" s="55">
        <v>0</v>
      </c>
      <c r="M1294" s="32">
        <v>0</v>
      </c>
      <c r="N1294" s="32">
        <v>0</v>
      </c>
      <c r="O1294" s="32">
        <v>0</v>
      </c>
      <c r="P1294" s="32">
        <v>0</v>
      </c>
      <c r="Q1294" s="55">
        <v>0</v>
      </c>
      <c r="R1294" s="32">
        <v>0</v>
      </c>
      <c r="S1294" s="55">
        <v>0</v>
      </c>
      <c r="T1294" s="32">
        <v>0</v>
      </c>
      <c r="U1294" s="32">
        <v>2</v>
      </c>
      <c r="V1294" s="32">
        <v>1</v>
      </c>
      <c r="W1294" s="32">
        <v>0</v>
      </c>
      <c r="X1294" s="55">
        <v>0</v>
      </c>
      <c r="Y1294" s="55">
        <v>0</v>
      </c>
      <c r="Z1294" s="52">
        <v>1</v>
      </c>
      <c r="AA1294" s="32">
        <v>0</v>
      </c>
      <c r="AB1294" s="32">
        <v>3</v>
      </c>
      <c r="AC1294" s="32">
        <v>0</v>
      </c>
      <c r="AD1294" s="32">
        <v>0</v>
      </c>
      <c r="AE1294" s="32">
        <v>0</v>
      </c>
      <c r="AF1294" s="32">
        <v>0</v>
      </c>
      <c r="AG1294" s="32">
        <v>0</v>
      </c>
      <c r="AH1294" s="32">
        <v>0</v>
      </c>
      <c r="AI1294" s="32">
        <v>0</v>
      </c>
      <c r="AJ1294" s="32">
        <v>0</v>
      </c>
      <c r="AK1294" s="32">
        <v>0</v>
      </c>
      <c r="AL1294" s="32"/>
      <c r="AM1294" s="32">
        <v>0</v>
      </c>
      <c r="AN1294" s="32">
        <v>0</v>
      </c>
      <c r="AO1294" s="32">
        <v>0</v>
      </c>
      <c r="AP1294" s="32">
        <v>0</v>
      </c>
      <c r="AQ1294" s="32">
        <v>0</v>
      </c>
      <c r="AR1294" s="32">
        <v>0</v>
      </c>
      <c r="AS1294" s="32">
        <v>0</v>
      </c>
      <c r="AT1294" s="10">
        <v>0</v>
      </c>
      <c r="AU1294" s="32">
        <v>0</v>
      </c>
      <c r="AV1294" s="55">
        <v>0</v>
      </c>
      <c r="AW1294" s="32">
        <v>0</v>
      </c>
      <c r="AX1294" s="32">
        <v>0</v>
      </c>
      <c r="AY1294" s="32">
        <v>0</v>
      </c>
      <c r="AZ1294" s="32">
        <v>0</v>
      </c>
      <c r="BA1294" s="32">
        <v>0</v>
      </c>
      <c r="BB1294" s="30">
        <f t="shared" si="41"/>
        <v>8</v>
      </c>
      <c r="BD1294" s="32">
        <v>0</v>
      </c>
    </row>
    <row r="1295" spans="1:56" x14ac:dyDescent="0.3">
      <c r="A1295" s="29">
        <v>2011</v>
      </c>
      <c r="B1295" s="30" t="s">
        <v>58</v>
      </c>
      <c r="C1295" s="31">
        <v>1</v>
      </c>
      <c r="D1295" s="87">
        <v>21</v>
      </c>
      <c r="E1295" s="29" t="s">
        <v>61</v>
      </c>
      <c r="F1295" s="29" t="s">
        <v>108</v>
      </c>
      <c r="G1295" s="32">
        <v>9.75</v>
      </c>
      <c r="H1295" s="32">
        <v>0</v>
      </c>
      <c r="I1295" s="32">
        <v>0</v>
      </c>
      <c r="J1295" s="32">
        <v>0</v>
      </c>
      <c r="K1295" s="55">
        <v>0</v>
      </c>
      <c r="L1295" s="55">
        <v>0</v>
      </c>
      <c r="M1295" s="32">
        <v>0</v>
      </c>
      <c r="N1295" s="32">
        <v>0</v>
      </c>
      <c r="O1295" s="32">
        <v>0</v>
      </c>
      <c r="P1295" s="32">
        <v>0</v>
      </c>
      <c r="Q1295" s="55">
        <v>2</v>
      </c>
      <c r="R1295" s="32">
        <v>0</v>
      </c>
      <c r="S1295" s="55">
        <v>2</v>
      </c>
      <c r="T1295" s="32">
        <v>0</v>
      </c>
      <c r="U1295" s="32">
        <v>1</v>
      </c>
      <c r="V1295" s="32">
        <v>0</v>
      </c>
      <c r="W1295" s="32">
        <v>0</v>
      </c>
      <c r="X1295" s="55">
        <v>1</v>
      </c>
      <c r="Y1295" s="55">
        <v>0</v>
      </c>
      <c r="Z1295" s="52">
        <v>0</v>
      </c>
      <c r="AA1295" s="32">
        <v>0</v>
      </c>
      <c r="AB1295" s="32">
        <v>0</v>
      </c>
      <c r="AC1295" s="32">
        <v>0</v>
      </c>
      <c r="AD1295" s="32">
        <v>0</v>
      </c>
      <c r="AE1295" s="32">
        <v>0</v>
      </c>
      <c r="AF1295" s="32">
        <v>0</v>
      </c>
      <c r="AG1295" s="32">
        <v>0</v>
      </c>
      <c r="AH1295" s="32">
        <v>0</v>
      </c>
      <c r="AI1295" s="32">
        <v>0</v>
      </c>
      <c r="AJ1295" s="32">
        <v>0</v>
      </c>
      <c r="AK1295" s="32">
        <v>0</v>
      </c>
      <c r="AL1295" s="32"/>
      <c r="AM1295" s="32">
        <v>0</v>
      </c>
      <c r="AN1295" s="32">
        <v>0</v>
      </c>
      <c r="AO1295" s="32">
        <v>0</v>
      </c>
      <c r="AP1295" s="32">
        <v>0</v>
      </c>
      <c r="AQ1295" s="32">
        <v>0</v>
      </c>
      <c r="AR1295" s="32">
        <v>0</v>
      </c>
      <c r="AS1295" s="32">
        <v>0</v>
      </c>
      <c r="AT1295" s="10">
        <v>0</v>
      </c>
      <c r="AU1295" s="32">
        <v>0</v>
      </c>
      <c r="AV1295" s="55">
        <v>0</v>
      </c>
      <c r="AW1295" s="32">
        <v>0</v>
      </c>
      <c r="AX1295" s="32">
        <v>0</v>
      </c>
      <c r="AY1295" s="32">
        <v>0</v>
      </c>
      <c r="AZ1295" s="32">
        <v>0</v>
      </c>
      <c r="BA1295" s="32">
        <v>0</v>
      </c>
      <c r="BB1295" s="30">
        <f t="shared" si="41"/>
        <v>6</v>
      </c>
      <c r="BD1295" s="32">
        <v>0</v>
      </c>
    </row>
    <row r="1296" spans="1:56" x14ac:dyDescent="0.3">
      <c r="A1296" s="29">
        <v>2011</v>
      </c>
      <c r="B1296" s="30" t="s">
        <v>58</v>
      </c>
      <c r="C1296" s="31">
        <v>1</v>
      </c>
      <c r="D1296" s="87">
        <v>22</v>
      </c>
      <c r="E1296" s="29" t="s">
        <v>61</v>
      </c>
      <c r="F1296" s="29" t="s">
        <v>108</v>
      </c>
      <c r="G1296" s="32">
        <v>9.75</v>
      </c>
      <c r="H1296" s="32">
        <v>0</v>
      </c>
      <c r="I1296" s="32">
        <v>0</v>
      </c>
      <c r="J1296" s="32">
        <v>0</v>
      </c>
      <c r="K1296" s="55">
        <v>0</v>
      </c>
      <c r="L1296" s="55">
        <v>0</v>
      </c>
      <c r="M1296" s="32">
        <v>0</v>
      </c>
      <c r="N1296" s="32">
        <v>0</v>
      </c>
      <c r="O1296" s="32">
        <v>0</v>
      </c>
      <c r="P1296" s="32">
        <v>0</v>
      </c>
      <c r="Q1296" s="55">
        <v>0</v>
      </c>
      <c r="R1296" s="32">
        <v>0</v>
      </c>
      <c r="S1296" s="55">
        <v>2</v>
      </c>
      <c r="T1296" s="32">
        <v>0</v>
      </c>
      <c r="U1296" s="32">
        <v>1</v>
      </c>
      <c r="V1296" s="32">
        <v>0</v>
      </c>
      <c r="W1296" s="32">
        <v>0</v>
      </c>
      <c r="X1296" s="55">
        <v>2</v>
      </c>
      <c r="Y1296" s="55">
        <v>0</v>
      </c>
      <c r="Z1296" s="52">
        <v>0</v>
      </c>
      <c r="AA1296" s="32">
        <v>0</v>
      </c>
      <c r="AB1296" s="32">
        <v>0</v>
      </c>
      <c r="AC1296" s="32">
        <v>0</v>
      </c>
      <c r="AD1296" s="32">
        <v>0</v>
      </c>
      <c r="AE1296" s="32">
        <v>0</v>
      </c>
      <c r="AF1296" s="32">
        <v>0</v>
      </c>
      <c r="AG1296" s="32">
        <v>0</v>
      </c>
      <c r="AH1296" s="32">
        <v>0</v>
      </c>
      <c r="AI1296" s="32">
        <v>0</v>
      </c>
      <c r="AJ1296" s="32">
        <v>0</v>
      </c>
      <c r="AK1296" s="32">
        <v>0</v>
      </c>
      <c r="AL1296" s="32"/>
      <c r="AM1296" s="32">
        <v>0</v>
      </c>
      <c r="AN1296" s="32">
        <v>0</v>
      </c>
      <c r="AO1296" s="32">
        <v>0</v>
      </c>
      <c r="AP1296" s="32">
        <v>0</v>
      </c>
      <c r="AQ1296" s="32">
        <v>0</v>
      </c>
      <c r="AR1296" s="32">
        <v>0</v>
      </c>
      <c r="AS1296" s="32">
        <v>0</v>
      </c>
      <c r="AT1296" s="10">
        <v>0</v>
      </c>
      <c r="AU1296" s="32">
        <v>0</v>
      </c>
      <c r="AV1296" s="55">
        <v>0</v>
      </c>
      <c r="AW1296" s="32">
        <v>0</v>
      </c>
      <c r="AX1296" s="32">
        <v>0</v>
      </c>
      <c r="AY1296" s="32">
        <v>0</v>
      </c>
      <c r="AZ1296" s="32">
        <v>0</v>
      </c>
      <c r="BA1296" s="32">
        <v>0</v>
      </c>
      <c r="BB1296" s="30">
        <f t="shared" si="41"/>
        <v>5</v>
      </c>
      <c r="BD1296" s="32">
        <v>0</v>
      </c>
    </row>
    <row r="1297" spans="1:56" x14ac:dyDescent="0.3">
      <c r="A1297" s="29">
        <v>2011</v>
      </c>
      <c r="B1297" s="30" t="s">
        <v>58</v>
      </c>
      <c r="C1297" s="31">
        <v>1</v>
      </c>
      <c r="D1297" s="86">
        <v>23</v>
      </c>
      <c r="E1297" s="29" t="s">
        <v>106</v>
      </c>
      <c r="F1297" s="29" t="s">
        <v>108</v>
      </c>
      <c r="G1297" s="32">
        <v>10.050000000000001</v>
      </c>
      <c r="H1297" s="32">
        <v>2</v>
      </c>
      <c r="I1297" s="32">
        <v>1</v>
      </c>
      <c r="J1297" s="32">
        <v>0</v>
      </c>
      <c r="K1297" s="55">
        <v>0</v>
      </c>
      <c r="L1297" s="55">
        <v>0</v>
      </c>
      <c r="M1297" s="32">
        <v>0</v>
      </c>
      <c r="N1297" s="32">
        <v>0</v>
      </c>
      <c r="O1297" s="32">
        <v>0</v>
      </c>
      <c r="P1297" s="32">
        <v>0</v>
      </c>
      <c r="Q1297" s="55">
        <v>3</v>
      </c>
      <c r="R1297" s="32">
        <v>0</v>
      </c>
      <c r="S1297" s="55">
        <v>3</v>
      </c>
      <c r="T1297" s="32">
        <v>0</v>
      </c>
      <c r="U1297" s="32">
        <v>0</v>
      </c>
      <c r="V1297" s="32">
        <v>0</v>
      </c>
      <c r="W1297" s="32">
        <v>0</v>
      </c>
      <c r="X1297" s="55">
        <v>3</v>
      </c>
      <c r="Y1297" s="55">
        <v>2</v>
      </c>
      <c r="Z1297" s="52">
        <v>2</v>
      </c>
      <c r="AA1297" s="32">
        <v>0</v>
      </c>
      <c r="AB1297" s="32">
        <v>0</v>
      </c>
      <c r="AC1297" s="32">
        <v>0</v>
      </c>
      <c r="AD1297" s="32">
        <v>0</v>
      </c>
      <c r="AE1297" s="32">
        <v>0</v>
      </c>
      <c r="AF1297" s="32">
        <v>0</v>
      </c>
      <c r="AG1297" s="32">
        <v>0</v>
      </c>
      <c r="AH1297" s="32">
        <v>0</v>
      </c>
      <c r="AI1297" s="32">
        <v>0</v>
      </c>
      <c r="AJ1297" s="32">
        <v>0</v>
      </c>
      <c r="AK1297" s="32">
        <v>0</v>
      </c>
      <c r="AL1297" s="32"/>
      <c r="AM1297" s="32">
        <v>0</v>
      </c>
      <c r="AN1297" s="32">
        <v>0</v>
      </c>
      <c r="AO1297" s="32">
        <v>0</v>
      </c>
      <c r="AP1297" s="32">
        <v>0</v>
      </c>
      <c r="AQ1297" s="32">
        <v>0</v>
      </c>
      <c r="AR1297" s="32">
        <v>0</v>
      </c>
      <c r="AS1297" s="32">
        <v>0</v>
      </c>
      <c r="AT1297" s="10">
        <v>0</v>
      </c>
      <c r="AU1297" s="32">
        <v>0</v>
      </c>
      <c r="AV1297" s="55">
        <v>0</v>
      </c>
      <c r="AW1297" s="32">
        <v>0</v>
      </c>
      <c r="AX1297" s="32">
        <v>0</v>
      </c>
      <c r="AY1297" s="32">
        <v>0</v>
      </c>
      <c r="AZ1297" s="32">
        <v>0</v>
      </c>
      <c r="BA1297" s="32">
        <v>0</v>
      </c>
      <c r="BB1297" s="30">
        <f t="shared" si="41"/>
        <v>16</v>
      </c>
      <c r="BD1297" s="32">
        <v>0</v>
      </c>
    </row>
    <row r="1298" spans="1:56" x14ac:dyDescent="0.3">
      <c r="A1298" s="29">
        <v>2011</v>
      </c>
      <c r="B1298" s="30" t="s">
        <v>58</v>
      </c>
      <c r="C1298" s="31">
        <v>1</v>
      </c>
      <c r="D1298" s="86">
        <v>24</v>
      </c>
      <c r="E1298" s="29" t="s">
        <v>61</v>
      </c>
      <c r="F1298" s="29" t="s">
        <v>108</v>
      </c>
      <c r="G1298" s="32">
        <v>9.75</v>
      </c>
      <c r="H1298" s="32">
        <v>0</v>
      </c>
      <c r="I1298" s="32">
        <v>0</v>
      </c>
      <c r="J1298" s="32">
        <v>0</v>
      </c>
      <c r="K1298" s="55">
        <v>0</v>
      </c>
      <c r="L1298" s="55">
        <v>0</v>
      </c>
      <c r="M1298" s="32">
        <v>0</v>
      </c>
      <c r="N1298" s="32">
        <v>0</v>
      </c>
      <c r="O1298" s="32">
        <v>0</v>
      </c>
      <c r="P1298" s="32">
        <v>0</v>
      </c>
      <c r="Q1298" s="55">
        <v>2</v>
      </c>
      <c r="R1298" s="32">
        <v>0</v>
      </c>
      <c r="S1298" s="55">
        <v>0</v>
      </c>
      <c r="T1298" s="32">
        <v>0</v>
      </c>
      <c r="U1298" s="32">
        <v>0</v>
      </c>
      <c r="V1298" s="32">
        <v>0</v>
      </c>
      <c r="W1298" s="32">
        <v>0</v>
      </c>
      <c r="X1298" s="55">
        <v>0</v>
      </c>
      <c r="Y1298" s="55">
        <v>0</v>
      </c>
      <c r="Z1298" s="52">
        <v>0</v>
      </c>
      <c r="AA1298" s="32">
        <v>0</v>
      </c>
      <c r="AB1298" s="32">
        <v>0</v>
      </c>
      <c r="AC1298" s="32">
        <v>0</v>
      </c>
      <c r="AD1298" s="32">
        <v>0</v>
      </c>
      <c r="AE1298" s="32">
        <v>0</v>
      </c>
      <c r="AF1298" s="32">
        <v>0</v>
      </c>
      <c r="AG1298" s="32">
        <v>0</v>
      </c>
      <c r="AH1298" s="32">
        <v>0</v>
      </c>
      <c r="AI1298" s="32">
        <v>0</v>
      </c>
      <c r="AJ1298" s="32">
        <v>0</v>
      </c>
      <c r="AK1298" s="32">
        <v>0</v>
      </c>
      <c r="AL1298" s="32"/>
      <c r="AM1298" s="32">
        <v>0</v>
      </c>
      <c r="AN1298" s="32">
        <v>0</v>
      </c>
      <c r="AO1298" s="32">
        <v>0</v>
      </c>
      <c r="AP1298" s="32">
        <v>0</v>
      </c>
      <c r="AQ1298" s="32">
        <v>0</v>
      </c>
      <c r="AR1298" s="32">
        <v>0</v>
      </c>
      <c r="AS1298" s="32">
        <v>0</v>
      </c>
      <c r="AT1298" s="10">
        <v>0</v>
      </c>
      <c r="AU1298" s="32">
        <v>0</v>
      </c>
      <c r="AV1298" s="55">
        <v>0</v>
      </c>
      <c r="AW1298" s="32">
        <v>0</v>
      </c>
      <c r="AX1298" s="32">
        <v>0</v>
      </c>
      <c r="AY1298" s="32">
        <v>0</v>
      </c>
      <c r="AZ1298" s="32">
        <v>0</v>
      </c>
      <c r="BA1298" s="32">
        <v>0</v>
      </c>
      <c r="BB1298" s="30">
        <f t="shared" si="41"/>
        <v>2</v>
      </c>
      <c r="BD1298" s="32">
        <v>0</v>
      </c>
    </row>
    <row r="1299" spans="1:56" x14ac:dyDescent="0.3">
      <c r="A1299" s="29">
        <v>2011</v>
      </c>
      <c r="B1299" s="30" t="s">
        <v>58</v>
      </c>
      <c r="C1299" s="31">
        <v>1</v>
      </c>
      <c r="D1299" s="86">
        <v>25</v>
      </c>
      <c r="E1299" s="29" t="s">
        <v>106</v>
      </c>
      <c r="F1299" s="29" t="s">
        <v>108</v>
      </c>
      <c r="G1299" s="32">
        <v>10.050000000000001</v>
      </c>
      <c r="H1299" s="32">
        <v>0</v>
      </c>
      <c r="I1299" s="32">
        <v>0</v>
      </c>
      <c r="J1299" s="32">
        <v>0</v>
      </c>
      <c r="K1299" s="55">
        <v>0</v>
      </c>
      <c r="L1299" s="55">
        <v>0</v>
      </c>
      <c r="M1299" s="32">
        <v>0</v>
      </c>
      <c r="N1299" s="32">
        <v>0</v>
      </c>
      <c r="O1299" s="32">
        <v>0</v>
      </c>
      <c r="P1299" s="32">
        <v>0</v>
      </c>
      <c r="Q1299" s="55">
        <v>1</v>
      </c>
      <c r="R1299" s="32">
        <v>0</v>
      </c>
      <c r="S1299" s="55">
        <v>1</v>
      </c>
      <c r="T1299" s="32">
        <v>0</v>
      </c>
      <c r="U1299" s="32">
        <v>0</v>
      </c>
      <c r="V1299" s="32">
        <v>0</v>
      </c>
      <c r="W1299" s="32">
        <v>0</v>
      </c>
      <c r="X1299" s="55">
        <v>0</v>
      </c>
      <c r="Y1299" s="55">
        <v>2</v>
      </c>
      <c r="Z1299" s="52">
        <v>0</v>
      </c>
      <c r="AA1299" s="32">
        <v>0</v>
      </c>
      <c r="AB1299" s="32">
        <v>0</v>
      </c>
      <c r="AC1299" s="32">
        <v>0</v>
      </c>
      <c r="AD1299" s="32">
        <v>0</v>
      </c>
      <c r="AE1299" s="32">
        <v>0</v>
      </c>
      <c r="AF1299" s="32">
        <v>0</v>
      </c>
      <c r="AG1299" s="32">
        <v>0</v>
      </c>
      <c r="AH1299" s="32">
        <v>0</v>
      </c>
      <c r="AI1299" s="32">
        <v>0</v>
      </c>
      <c r="AJ1299" s="32">
        <v>0</v>
      </c>
      <c r="AK1299" s="32">
        <v>0</v>
      </c>
      <c r="AL1299" s="32"/>
      <c r="AM1299" s="32">
        <v>0</v>
      </c>
      <c r="AN1299" s="32">
        <v>0</v>
      </c>
      <c r="AO1299" s="32">
        <v>0</v>
      </c>
      <c r="AP1299" s="32">
        <v>0</v>
      </c>
      <c r="AQ1299" s="32">
        <v>0</v>
      </c>
      <c r="AR1299" s="32">
        <v>0</v>
      </c>
      <c r="AS1299" s="32">
        <v>0</v>
      </c>
      <c r="AT1299" s="10">
        <v>0</v>
      </c>
      <c r="AU1299" s="32">
        <v>0</v>
      </c>
      <c r="AV1299" s="55">
        <v>0</v>
      </c>
      <c r="AW1299" s="32">
        <v>0</v>
      </c>
      <c r="AX1299" s="32">
        <v>0</v>
      </c>
      <c r="AY1299" s="32">
        <v>0</v>
      </c>
      <c r="AZ1299" s="32">
        <v>0</v>
      </c>
      <c r="BA1299" s="32">
        <v>0</v>
      </c>
      <c r="BB1299" s="30">
        <f t="shared" si="41"/>
        <v>4</v>
      </c>
      <c r="BD1299" s="32">
        <v>0</v>
      </c>
    </row>
    <row r="1300" spans="1:56" x14ac:dyDescent="0.3">
      <c r="A1300" s="29">
        <v>2011</v>
      </c>
      <c r="B1300" s="30" t="s">
        <v>58</v>
      </c>
      <c r="C1300" s="31">
        <v>1</v>
      </c>
      <c r="D1300" s="86">
        <v>26</v>
      </c>
      <c r="E1300" s="29" t="s">
        <v>106</v>
      </c>
      <c r="F1300" s="29" t="s">
        <v>108</v>
      </c>
      <c r="G1300" s="32">
        <v>9.75</v>
      </c>
      <c r="H1300" s="32">
        <v>0</v>
      </c>
      <c r="I1300" s="32">
        <v>0</v>
      </c>
      <c r="J1300" s="32">
        <v>0</v>
      </c>
      <c r="K1300" s="55">
        <v>0</v>
      </c>
      <c r="L1300" s="55">
        <v>0</v>
      </c>
      <c r="M1300" s="32">
        <v>0</v>
      </c>
      <c r="N1300" s="32">
        <v>0</v>
      </c>
      <c r="O1300" s="32">
        <v>0</v>
      </c>
      <c r="P1300" s="32">
        <v>0</v>
      </c>
      <c r="Q1300" s="55">
        <v>3</v>
      </c>
      <c r="R1300" s="32">
        <v>0</v>
      </c>
      <c r="S1300" s="55">
        <v>0</v>
      </c>
      <c r="T1300" s="32">
        <v>0</v>
      </c>
      <c r="U1300" s="32">
        <v>1</v>
      </c>
      <c r="V1300" s="32">
        <v>0</v>
      </c>
      <c r="W1300" s="32">
        <v>0</v>
      </c>
      <c r="X1300" s="55">
        <v>2</v>
      </c>
      <c r="Y1300" s="55">
        <v>0</v>
      </c>
      <c r="Z1300" s="52">
        <v>0</v>
      </c>
      <c r="AA1300" s="32">
        <v>0</v>
      </c>
      <c r="AB1300" s="32">
        <v>0</v>
      </c>
      <c r="AC1300" s="32">
        <v>0</v>
      </c>
      <c r="AD1300" s="32">
        <v>0</v>
      </c>
      <c r="AE1300" s="32">
        <v>0</v>
      </c>
      <c r="AF1300" s="32">
        <v>0</v>
      </c>
      <c r="AG1300" s="32">
        <v>0</v>
      </c>
      <c r="AH1300" s="32">
        <v>0</v>
      </c>
      <c r="AI1300" s="32">
        <v>0</v>
      </c>
      <c r="AJ1300" s="32">
        <v>0</v>
      </c>
      <c r="AK1300" s="32">
        <v>0</v>
      </c>
      <c r="AL1300" s="32"/>
      <c r="AM1300" s="32">
        <v>0</v>
      </c>
      <c r="AN1300" s="32">
        <v>0</v>
      </c>
      <c r="AO1300" s="32">
        <v>0</v>
      </c>
      <c r="AP1300" s="32">
        <v>0</v>
      </c>
      <c r="AQ1300" s="32">
        <v>0</v>
      </c>
      <c r="AR1300" s="32">
        <v>0</v>
      </c>
      <c r="AS1300" s="32">
        <v>0</v>
      </c>
      <c r="AT1300" s="10">
        <v>0</v>
      </c>
      <c r="AU1300" s="32">
        <v>0</v>
      </c>
      <c r="AV1300" s="55">
        <v>0</v>
      </c>
      <c r="AW1300" s="32">
        <v>0</v>
      </c>
      <c r="AX1300" s="32">
        <v>0</v>
      </c>
      <c r="AY1300" s="32">
        <v>0</v>
      </c>
      <c r="AZ1300" s="32">
        <v>0</v>
      </c>
      <c r="BA1300" s="32">
        <v>0</v>
      </c>
      <c r="BB1300" s="30">
        <f t="shared" si="41"/>
        <v>6</v>
      </c>
      <c r="BD1300" s="32">
        <v>0</v>
      </c>
    </row>
    <row r="1301" spans="1:56" x14ac:dyDescent="0.3">
      <c r="A1301" s="29">
        <v>2011</v>
      </c>
      <c r="B1301" s="30" t="s">
        <v>58</v>
      </c>
      <c r="C1301" s="31">
        <v>1</v>
      </c>
      <c r="D1301" s="86">
        <v>27</v>
      </c>
      <c r="E1301" s="29" t="s">
        <v>107</v>
      </c>
      <c r="F1301" s="29" t="s">
        <v>108</v>
      </c>
      <c r="G1301" s="32">
        <v>9.75</v>
      </c>
      <c r="H1301" s="32">
        <v>0</v>
      </c>
      <c r="I1301" s="32">
        <v>0</v>
      </c>
      <c r="J1301" s="32">
        <v>0</v>
      </c>
      <c r="K1301" s="55">
        <v>0</v>
      </c>
      <c r="L1301" s="55">
        <v>0</v>
      </c>
      <c r="M1301" s="32">
        <v>0</v>
      </c>
      <c r="N1301" s="32">
        <v>0</v>
      </c>
      <c r="O1301" s="32">
        <v>0</v>
      </c>
      <c r="P1301" s="32">
        <v>0</v>
      </c>
      <c r="Q1301" s="55">
        <v>0</v>
      </c>
      <c r="R1301" s="32">
        <v>0</v>
      </c>
      <c r="S1301" s="55">
        <v>0</v>
      </c>
      <c r="T1301" s="32">
        <v>0</v>
      </c>
      <c r="U1301" s="32">
        <v>0</v>
      </c>
      <c r="V1301" s="32">
        <v>0</v>
      </c>
      <c r="W1301" s="32">
        <v>0</v>
      </c>
      <c r="X1301" s="55">
        <v>1</v>
      </c>
      <c r="Y1301" s="55">
        <v>1</v>
      </c>
      <c r="Z1301" s="52">
        <v>0</v>
      </c>
      <c r="AA1301" s="32">
        <v>0</v>
      </c>
      <c r="AB1301" s="32">
        <v>0</v>
      </c>
      <c r="AC1301" s="32">
        <v>0</v>
      </c>
      <c r="AD1301" s="32">
        <v>0</v>
      </c>
      <c r="AE1301" s="32">
        <v>0</v>
      </c>
      <c r="AF1301" s="32">
        <v>0</v>
      </c>
      <c r="AG1301" s="32">
        <v>0</v>
      </c>
      <c r="AH1301" s="32">
        <v>0</v>
      </c>
      <c r="AI1301" s="32">
        <v>0</v>
      </c>
      <c r="AJ1301" s="32">
        <v>0</v>
      </c>
      <c r="AK1301" s="32">
        <v>0</v>
      </c>
      <c r="AL1301" s="32"/>
      <c r="AM1301" s="32">
        <v>0</v>
      </c>
      <c r="AN1301" s="32">
        <v>0</v>
      </c>
      <c r="AO1301" s="32">
        <v>0</v>
      </c>
      <c r="AP1301" s="32">
        <v>0</v>
      </c>
      <c r="AQ1301" s="32">
        <v>0</v>
      </c>
      <c r="AR1301" s="32">
        <v>0</v>
      </c>
      <c r="AS1301" s="32">
        <v>0</v>
      </c>
      <c r="AT1301" s="10">
        <v>0</v>
      </c>
      <c r="AU1301" s="32">
        <v>0</v>
      </c>
      <c r="AV1301" s="55">
        <v>0</v>
      </c>
      <c r="AW1301" s="32">
        <v>0</v>
      </c>
      <c r="AX1301" s="32">
        <v>0</v>
      </c>
      <c r="AY1301" s="32">
        <v>0</v>
      </c>
      <c r="AZ1301" s="32">
        <v>0</v>
      </c>
      <c r="BA1301" s="32">
        <v>0</v>
      </c>
      <c r="BB1301" s="30">
        <f t="shared" si="41"/>
        <v>2</v>
      </c>
      <c r="BD1301" s="32">
        <v>0</v>
      </c>
    </row>
    <row r="1302" spans="1:56" x14ac:dyDescent="0.3">
      <c r="A1302" s="29">
        <v>2011</v>
      </c>
      <c r="B1302" s="30" t="s">
        <v>58</v>
      </c>
      <c r="C1302" s="31">
        <v>1</v>
      </c>
      <c r="D1302" s="86">
        <v>28</v>
      </c>
      <c r="E1302" s="29" t="s">
        <v>104</v>
      </c>
      <c r="F1302" s="29" t="s">
        <v>108</v>
      </c>
      <c r="G1302" s="32">
        <v>10.050000000000001</v>
      </c>
      <c r="H1302" s="32">
        <v>0</v>
      </c>
      <c r="I1302" s="32">
        <v>0</v>
      </c>
      <c r="J1302" s="32">
        <v>0</v>
      </c>
      <c r="K1302" s="55">
        <v>0</v>
      </c>
      <c r="L1302" s="55">
        <v>0</v>
      </c>
      <c r="M1302" s="32">
        <v>0</v>
      </c>
      <c r="N1302" s="32">
        <v>0</v>
      </c>
      <c r="O1302" s="32">
        <v>0</v>
      </c>
      <c r="P1302" s="32">
        <v>0</v>
      </c>
      <c r="Q1302" s="55">
        <v>0</v>
      </c>
      <c r="R1302" s="32">
        <v>0</v>
      </c>
      <c r="S1302" s="55">
        <v>1</v>
      </c>
      <c r="T1302" s="32">
        <v>0</v>
      </c>
      <c r="U1302" s="32">
        <v>0</v>
      </c>
      <c r="V1302" s="32">
        <v>0</v>
      </c>
      <c r="W1302" s="32">
        <v>0</v>
      </c>
      <c r="X1302" s="55">
        <v>5</v>
      </c>
      <c r="Y1302" s="55">
        <v>0</v>
      </c>
      <c r="Z1302" s="52">
        <v>0</v>
      </c>
      <c r="AA1302" s="32">
        <v>1</v>
      </c>
      <c r="AB1302" s="32">
        <v>0</v>
      </c>
      <c r="AC1302" s="32">
        <v>0</v>
      </c>
      <c r="AD1302" s="32">
        <v>0</v>
      </c>
      <c r="AE1302" s="32">
        <v>0</v>
      </c>
      <c r="AF1302" s="32">
        <v>0</v>
      </c>
      <c r="AG1302" s="32">
        <v>0</v>
      </c>
      <c r="AH1302" s="32">
        <v>0</v>
      </c>
      <c r="AI1302" s="32">
        <v>0</v>
      </c>
      <c r="AJ1302" s="32">
        <v>0</v>
      </c>
      <c r="AK1302" s="32">
        <v>0</v>
      </c>
      <c r="AL1302" s="32"/>
      <c r="AM1302" s="32">
        <v>0</v>
      </c>
      <c r="AN1302" s="32">
        <v>0</v>
      </c>
      <c r="AO1302" s="32">
        <v>0</v>
      </c>
      <c r="AP1302" s="32">
        <v>0</v>
      </c>
      <c r="AQ1302" s="32">
        <v>0</v>
      </c>
      <c r="AR1302" s="32">
        <v>0</v>
      </c>
      <c r="AS1302" s="32">
        <v>0</v>
      </c>
      <c r="AT1302" s="10">
        <v>0</v>
      </c>
      <c r="AU1302" s="32">
        <v>0</v>
      </c>
      <c r="AV1302" s="55">
        <v>0</v>
      </c>
      <c r="AW1302" s="32">
        <v>0</v>
      </c>
      <c r="AX1302" s="32">
        <v>0</v>
      </c>
      <c r="AY1302" s="32">
        <v>0</v>
      </c>
      <c r="AZ1302" s="32">
        <v>0</v>
      </c>
      <c r="BA1302" s="32">
        <v>0</v>
      </c>
      <c r="BB1302" s="30">
        <f t="shared" si="41"/>
        <v>7</v>
      </c>
      <c r="BD1302" s="32">
        <v>0</v>
      </c>
    </row>
    <row r="1303" spans="1:56" x14ac:dyDescent="0.3">
      <c r="A1303" s="29">
        <v>2011</v>
      </c>
      <c r="B1303" s="30" t="s">
        <v>58</v>
      </c>
      <c r="C1303" s="31">
        <v>1</v>
      </c>
      <c r="D1303" s="86">
        <v>29</v>
      </c>
      <c r="E1303" s="29" t="s">
        <v>61</v>
      </c>
      <c r="F1303" s="29" t="s">
        <v>108</v>
      </c>
      <c r="G1303" s="32">
        <v>9.44</v>
      </c>
      <c r="H1303" s="32">
        <v>0</v>
      </c>
      <c r="I1303" s="32">
        <v>0</v>
      </c>
      <c r="J1303" s="32">
        <v>0</v>
      </c>
      <c r="K1303" s="55">
        <v>0</v>
      </c>
      <c r="L1303" s="55">
        <v>0</v>
      </c>
      <c r="M1303" s="32">
        <v>0</v>
      </c>
      <c r="N1303" s="32">
        <v>0</v>
      </c>
      <c r="O1303" s="32">
        <v>0</v>
      </c>
      <c r="P1303" s="32">
        <v>0</v>
      </c>
      <c r="Q1303" s="55">
        <v>5</v>
      </c>
      <c r="R1303" s="32">
        <v>0</v>
      </c>
      <c r="S1303" s="55">
        <v>1</v>
      </c>
      <c r="T1303" s="32">
        <v>0</v>
      </c>
      <c r="U1303" s="32">
        <v>0</v>
      </c>
      <c r="V1303" s="32">
        <v>0</v>
      </c>
      <c r="W1303" s="32">
        <v>0</v>
      </c>
      <c r="X1303" s="55">
        <v>0</v>
      </c>
      <c r="Y1303" s="55">
        <v>1</v>
      </c>
      <c r="Z1303" s="52">
        <v>0</v>
      </c>
      <c r="AA1303" s="32">
        <v>0</v>
      </c>
      <c r="AB1303" s="32">
        <v>0</v>
      </c>
      <c r="AC1303" s="32">
        <v>0</v>
      </c>
      <c r="AD1303" s="32">
        <v>0</v>
      </c>
      <c r="AE1303" s="32">
        <v>0</v>
      </c>
      <c r="AF1303" s="32">
        <v>0</v>
      </c>
      <c r="AG1303" s="32">
        <v>0</v>
      </c>
      <c r="AH1303" s="32">
        <v>0</v>
      </c>
      <c r="AI1303" s="32">
        <v>1</v>
      </c>
      <c r="AJ1303" s="32">
        <v>0</v>
      </c>
      <c r="AK1303" s="32">
        <v>0</v>
      </c>
      <c r="AL1303" s="32"/>
      <c r="AM1303" s="32">
        <v>0</v>
      </c>
      <c r="AN1303" s="32">
        <v>0</v>
      </c>
      <c r="AO1303" s="32">
        <v>0</v>
      </c>
      <c r="AP1303" s="32">
        <v>0</v>
      </c>
      <c r="AQ1303" s="32">
        <v>0</v>
      </c>
      <c r="AR1303" s="32">
        <v>0</v>
      </c>
      <c r="AS1303" s="32">
        <v>0</v>
      </c>
      <c r="AT1303" s="10">
        <v>0</v>
      </c>
      <c r="AU1303" s="32">
        <v>0</v>
      </c>
      <c r="AV1303" s="55">
        <v>0</v>
      </c>
      <c r="AW1303" s="32">
        <v>0</v>
      </c>
      <c r="AX1303" s="32">
        <v>0</v>
      </c>
      <c r="AY1303" s="32">
        <v>0</v>
      </c>
      <c r="AZ1303" s="32">
        <v>0</v>
      </c>
      <c r="BA1303" s="32">
        <v>0</v>
      </c>
      <c r="BB1303" s="30">
        <f t="shared" si="41"/>
        <v>8</v>
      </c>
      <c r="BD1303" s="32">
        <v>0</v>
      </c>
    </row>
    <row r="1304" spans="1:56" x14ac:dyDescent="0.3">
      <c r="A1304" s="29">
        <v>2011</v>
      </c>
      <c r="B1304" s="30" t="s">
        <v>58</v>
      </c>
      <c r="C1304" s="31">
        <v>1</v>
      </c>
      <c r="D1304" s="86">
        <v>30</v>
      </c>
      <c r="E1304" s="29" t="s">
        <v>106</v>
      </c>
      <c r="F1304" s="29" t="s">
        <v>108</v>
      </c>
      <c r="G1304" s="32">
        <v>9.14</v>
      </c>
      <c r="H1304" s="32">
        <v>0</v>
      </c>
      <c r="I1304" s="32">
        <v>0</v>
      </c>
      <c r="J1304" s="32">
        <v>0</v>
      </c>
      <c r="K1304" s="55">
        <v>0</v>
      </c>
      <c r="L1304" s="55">
        <v>0</v>
      </c>
      <c r="M1304" s="32">
        <v>0</v>
      </c>
      <c r="N1304" s="32">
        <v>0</v>
      </c>
      <c r="O1304" s="32">
        <v>0</v>
      </c>
      <c r="P1304" s="32">
        <v>0</v>
      </c>
      <c r="Q1304" s="55">
        <v>4</v>
      </c>
      <c r="R1304" s="32">
        <v>0</v>
      </c>
      <c r="S1304" s="55">
        <v>1</v>
      </c>
      <c r="T1304" s="32">
        <v>0</v>
      </c>
      <c r="U1304" s="32">
        <v>0</v>
      </c>
      <c r="V1304" s="32">
        <v>0</v>
      </c>
      <c r="W1304" s="32">
        <v>0</v>
      </c>
      <c r="X1304" s="55">
        <v>0</v>
      </c>
      <c r="Y1304" s="55">
        <v>0</v>
      </c>
      <c r="Z1304" s="52">
        <v>0</v>
      </c>
      <c r="AA1304" s="32">
        <v>0</v>
      </c>
      <c r="AB1304" s="32">
        <v>0</v>
      </c>
      <c r="AC1304" s="32">
        <v>0</v>
      </c>
      <c r="AD1304" s="32">
        <v>0</v>
      </c>
      <c r="AE1304" s="32">
        <v>0</v>
      </c>
      <c r="AF1304" s="32">
        <v>0</v>
      </c>
      <c r="AG1304" s="32">
        <v>1</v>
      </c>
      <c r="AH1304" s="32">
        <v>0</v>
      </c>
      <c r="AI1304" s="32">
        <v>0</v>
      </c>
      <c r="AJ1304" s="32">
        <v>0</v>
      </c>
      <c r="AK1304" s="32">
        <v>0</v>
      </c>
      <c r="AL1304" s="32"/>
      <c r="AM1304" s="32">
        <v>0</v>
      </c>
      <c r="AN1304" s="32">
        <v>0</v>
      </c>
      <c r="AO1304" s="32">
        <v>0</v>
      </c>
      <c r="AP1304" s="32">
        <v>0</v>
      </c>
      <c r="AQ1304" s="32">
        <v>0</v>
      </c>
      <c r="AR1304" s="32">
        <v>0</v>
      </c>
      <c r="AS1304" s="32">
        <v>0</v>
      </c>
      <c r="AT1304" s="10">
        <v>0</v>
      </c>
      <c r="AU1304" s="32">
        <v>0</v>
      </c>
      <c r="AV1304" s="55">
        <v>0</v>
      </c>
      <c r="AW1304" s="32">
        <v>0</v>
      </c>
      <c r="AX1304" s="32">
        <v>0</v>
      </c>
      <c r="AY1304" s="32">
        <v>0</v>
      </c>
      <c r="AZ1304" s="32">
        <v>0</v>
      </c>
      <c r="BA1304" s="32">
        <v>0</v>
      </c>
      <c r="BB1304" s="30">
        <f t="shared" si="41"/>
        <v>6</v>
      </c>
      <c r="BD1304" s="32">
        <v>0</v>
      </c>
    </row>
    <row r="1305" spans="1:56" s="120" customFormat="1" x14ac:dyDescent="0.3">
      <c r="A1305" s="153">
        <v>2011</v>
      </c>
      <c r="B1305" s="154" t="s">
        <v>92</v>
      </c>
      <c r="C1305" s="155">
        <v>1</v>
      </c>
      <c r="D1305" s="156">
        <v>1</v>
      </c>
      <c r="E1305" s="153" t="s">
        <v>61</v>
      </c>
      <c r="F1305" s="153" t="s">
        <v>100</v>
      </c>
      <c r="G1305" s="157">
        <v>7.3</v>
      </c>
      <c r="H1305" s="157">
        <v>0</v>
      </c>
      <c r="I1305" s="157">
        <v>0</v>
      </c>
      <c r="J1305" s="157">
        <v>0</v>
      </c>
      <c r="K1305" s="157">
        <v>0</v>
      </c>
      <c r="L1305" s="157">
        <v>0</v>
      </c>
      <c r="M1305" s="157">
        <v>0</v>
      </c>
      <c r="N1305" s="157">
        <v>0</v>
      </c>
      <c r="O1305" s="157">
        <v>0</v>
      </c>
      <c r="P1305" s="157">
        <v>0</v>
      </c>
      <c r="Q1305" s="157">
        <v>2</v>
      </c>
      <c r="R1305" s="157">
        <v>0</v>
      </c>
      <c r="S1305" s="157">
        <v>0</v>
      </c>
      <c r="T1305" s="157">
        <v>0</v>
      </c>
      <c r="U1305" s="157">
        <v>0</v>
      </c>
      <c r="V1305" s="157">
        <v>0</v>
      </c>
      <c r="W1305" s="157">
        <v>0</v>
      </c>
      <c r="X1305" s="157">
        <v>0</v>
      </c>
      <c r="Y1305" s="157">
        <v>0</v>
      </c>
      <c r="Z1305" s="135">
        <v>0</v>
      </c>
      <c r="AA1305" s="157">
        <v>0</v>
      </c>
      <c r="AB1305" s="157">
        <v>0</v>
      </c>
      <c r="AC1305" s="157">
        <v>0</v>
      </c>
      <c r="AD1305" s="157">
        <v>0</v>
      </c>
      <c r="AE1305" s="157">
        <v>0</v>
      </c>
      <c r="AF1305" s="157">
        <v>0</v>
      </c>
      <c r="AG1305" s="157">
        <v>0</v>
      </c>
      <c r="AH1305" s="157">
        <v>0</v>
      </c>
      <c r="AI1305" s="157">
        <v>0</v>
      </c>
      <c r="AJ1305" s="157">
        <v>0</v>
      </c>
      <c r="AK1305" s="157">
        <v>0</v>
      </c>
      <c r="AL1305" s="157"/>
      <c r="AM1305" s="157">
        <v>0</v>
      </c>
      <c r="AN1305" s="157">
        <v>0</v>
      </c>
      <c r="AO1305" s="157">
        <v>0</v>
      </c>
      <c r="AP1305" s="157">
        <v>0</v>
      </c>
      <c r="AQ1305" s="157">
        <v>0</v>
      </c>
      <c r="AR1305" s="157">
        <v>0</v>
      </c>
      <c r="AS1305" s="157">
        <v>0</v>
      </c>
      <c r="AT1305" s="10">
        <v>0</v>
      </c>
      <c r="AU1305" s="157">
        <v>0</v>
      </c>
      <c r="AV1305" s="157">
        <v>0</v>
      </c>
      <c r="AW1305" s="157">
        <v>0</v>
      </c>
      <c r="AX1305" s="157">
        <v>0</v>
      </c>
      <c r="AY1305" s="157">
        <v>0</v>
      </c>
      <c r="AZ1305" s="157">
        <v>0</v>
      </c>
      <c r="BA1305" s="157">
        <v>0</v>
      </c>
      <c r="BB1305" s="154">
        <f t="shared" si="41"/>
        <v>2</v>
      </c>
      <c r="BD1305" s="157">
        <v>0</v>
      </c>
    </row>
    <row r="1306" spans="1:56" x14ac:dyDescent="0.3">
      <c r="A1306" s="29">
        <v>2011</v>
      </c>
      <c r="B1306" s="30" t="s">
        <v>92</v>
      </c>
      <c r="C1306" s="31">
        <v>1</v>
      </c>
      <c r="D1306" s="86">
        <v>2</v>
      </c>
      <c r="E1306" s="29" t="s">
        <v>63</v>
      </c>
      <c r="F1306" s="29" t="s">
        <v>100</v>
      </c>
      <c r="G1306" s="32">
        <v>7.6</v>
      </c>
      <c r="H1306" s="32">
        <v>0</v>
      </c>
      <c r="I1306" s="32">
        <v>0</v>
      </c>
      <c r="J1306" s="32">
        <v>0</v>
      </c>
      <c r="K1306" s="55">
        <v>0</v>
      </c>
      <c r="L1306" s="55">
        <v>0</v>
      </c>
      <c r="M1306" s="32">
        <v>0</v>
      </c>
      <c r="N1306" s="32">
        <v>0</v>
      </c>
      <c r="O1306" s="32">
        <v>0</v>
      </c>
      <c r="P1306" s="32">
        <v>0</v>
      </c>
      <c r="Q1306" s="55">
        <v>4</v>
      </c>
      <c r="R1306" s="32">
        <v>0</v>
      </c>
      <c r="S1306" s="55">
        <v>0</v>
      </c>
      <c r="T1306" s="32">
        <v>0</v>
      </c>
      <c r="U1306" s="32">
        <v>0</v>
      </c>
      <c r="V1306" s="32">
        <v>0</v>
      </c>
      <c r="W1306" s="32">
        <v>0</v>
      </c>
      <c r="X1306" s="55">
        <v>0</v>
      </c>
      <c r="Y1306" s="55">
        <v>0</v>
      </c>
      <c r="Z1306" s="52">
        <v>0</v>
      </c>
      <c r="AA1306" s="32">
        <v>0</v>
      </c>
      <c r="AB1306" s="32">
        <v>0</v>
      </c>
      <c r="AC1306" s="32">
        <v>0</v>
      </c>
      <c r="AD1306" s="32">
        <v>0</v>
      </c>
      <c r="AE1306" s="32">
        <v>0</v>
      </c>
      <c r="AF1306" s="32">
        <v>0</v>
      </c>
      <c r="AG1306" s="32">
        <v>0</v>
      </c>
      <c r="AH1306" s="32">
        <v>0</v>
      </c>
      <c r="AI1306" s="32">
        <v>0</v>
      </c>
      <c r="AJ1306" s="32">
        <v>0</v>
      </c>
      <c r="AK1306" s="32">
        <v>0</v>
      </c>
      <c r="AL1306" s="32"/>
      <c r="AM1306" s="32">
        <v>0</v>
      </c>
      <c r="AN1306" s="32">
        <v>0</v>
      </c>
      <c r="AO1306" s="32">
        <v>0</v>
      </c>
      <c r="AP1306" s="32">
        <v>0</v>
      </c>
      <c r="AQ1306" s="32">
        <v>0</v>
      </c>
      <c r="AR1306" s="32">
        <v>0</v>
      </c>
      <c r="AS1306" s="32">
        <v>0</v>
      </c>
      <c r="AT1306" s="10">
        <v>0</v>
      </c>
      <c r="AU1306" s="32">
        <v>0</v>
      </c>
      <c r="AV1306" s="55">
        <v>0</v>
      </c>
      <c r="AW1306" s="32">
        <v>0</v>
      </c>
      <c r="AX1306" s="32">
        <v>0</v>
      </c>
      <c r="AY1306" s="32">
        <v>0</v>
      </c>
      <c r="AZ1306" s="32">
        <v>0</v>
      </c>
      <c r="BA1306" s="32">
        <v>0</v>
      </c>
      <c r="BB1306" s="30">
        <f t="shared" si="41"/>
        <v>4</v>
      </c>
      <c r="BD1306" s="32">
        <v>0</v>
      </c>
    </row>
    <row r="1307" spans="1:56" x14ac:dyDescent="0.3">
      <c r="A1307" s="29">
        <v>2011</v>
      </c>
      <c r="B1307" s="30" t="s">
        <v>92</v>
      </c>
      <c r="C1307" s="31">
        <v>1</v>
      </c>
      <c r="D1307" s="86">
        <v>3</v>
      </c>
      <c r="E1307" s="29" t="s">
        <v>61</v>
      </c>
      <c r="F1307" s="29" t="s">
        <v>100</v>
      </c>
      <c r="G1307" s="32">
        <v>7.3</v>
      </c>
      <c r="H1307" s="32">
        <v>0</v>
      </c>
      <c r="I1307" s="32">
        <v>0</v>
      </c>
      <c r="J1307" s="32">
        <v>0</v>
      </c>
      <c r="K1307" s="55">
        <v>0</v>
      </c>
      <c r="L1307" s="55">
        <v>0</v>
      </c>
      <c r="M1307" s="32">
        <v>0</v>
      </c>
      <c r="N1307" s="32">
        <v>0</v>
      </c>
      <c r="O1307" s="32">
        <v>0</v>
      </c>
      <c r="P1307" s="32">
        <v>0</v>
      </c>
      <c r="Q1307" s="55">
        <v>5</v>
      </c>
      <c r="R1307" s="32">
        <v>0</v>
      </c>
      <c r="S1307" s="55">
        <v>1</v>
      </c>
      <c r="T1307" s="32">
        <v>0</v>
      </c>
      <c r="U1307" s="32">
        <v>0</v>
      </c>
      <c r="V1307" s="32">
        <v>0</v>
      </c>
      <c r="W1307" s="32">
        <v>0</v>
      </c>
      <c r="X1307" s="55">
        <v>0</v>
      </c>
      <c r="Y1307" s="55">
        <v>0</v>
      </c>
      <c r="Z1307" s="52">
        <v>0</v>
      </c>
      <c r="AA1307" s="32">
        <v>0</v>
      </c>
      <c r="AB1307" s="32">
        <v>0</v>
      </c>
      <c r="AC1307" s="32">
        <v>0</v>
      </c>
      <c r="AD1307" s="32">
        <v>0</v>
      </c>
      <c r="AE1307" s="32">
        <v>0</v>
      </c>
      <c r="AF1307" s="32">
        <v>0</v>
      </c>
      <c r="AG1307" s="32">
        <v>0</v>
      </c>
      <c r="AH1307" s="32">
        <v>0</v>
      </c>
      <c r="AI1307" s="32">
        <v>0</v>
      </c>
      <c r="AJ1307" s="32">
        <v>0</v>
      </c>
      <c r="AK1307" s="32">
        <v>0</v>
      </c>
      <c r="AL1307" s="32"/>
      <c r="AM1307" s="32">
        <v>0</v>
      </c>
      <c r="AN1307" s="32">
        <v>0</v>
      </c>
      <c r="AO1307" s="32">
        <v>0</v>
      </c>
      <c r="AP1307" s="32">
        <v>0</v>
      </c>
      <c r="AQ1307" s="32">
        <v>0</v>
      </c>
      <c r="AR1307" s="32">
        <v>0</v>
      </c>
      <c r="AS1307" s="32">
        <v>0</v>
      </c>
      <c r="AT1307" s="10">
        <v>0</v>
      </c>
      <c r="AU1307" s="32">
        <v>0</v>
      </c>
      <c r="AV1307" s="55">
        <v>0</v>
      </c>
      <c r="AW1307" s="32">
        <v>0</v>
      </c>
      <c r="AX1307" s="32">
        <v>0</v>
      </c>
      <c r="AY1307" s="32">
        <v>0</v>
      </c>
      <c r="AZ1307" s="32">
        <v>0</v>
      </c>
      <c r="BA1307" s="32">
        <v>0</v>
      </c>
      <c r="BB1307" s="30">
        <f t="shared" si="41"/>
        <v>6</v>
      </c>
      <c r="BD1307" s="32">
        <v>0</v>
      </c>
    </row>
    <row r="1308" spans="1:56" x14ac:dyDescent="0.3">
      <c r="A1308" s="29">
        <v>2011</v>
      </c>
      <c r="B1308" s="30" t="s">
        <v>92</v>
      </c>
      <c r="C1308" s="31">
        <v>1</v>
      </c>
      <c r="D1308" s="86">
        <v>4</v>
      </c>
      <c r="E1308" s="29" t="s">
        <v>61</v>
      </c>
      <c r="F1308" s="29" t="s">
        <v>100</v>
      </c>
      <c r="G1308" s="32">
        <v>7.1</v>
      </c>
      <c r="H1308" s="32">
        <v>0</v>
      </c>
      <c r="I1308" s="32">
        <v>0</v>
      </c>
      <c r="J1308" s="32">
        <v>0</v>
      </c>
      <c r="K1308" s="55">
        <v>0</v>
      </c>
      <c r="L1308" s="55">
        <v>0</v>
      </c>
      <c r="M1308" s="32">
        <v>0</v>
      </c>
      <c r="N1308" s="32">
        <v>0</v>
      </c>
      <c r="O1308" s="32">
        <v>0</v>
      </c>
      <c r="P1308" s="32">
        <v>0</v>
      </c>
      <c r="Q1308" s="55">
        <v>2</v>
      </c>
      <c r="R1308" s="32">
        <v>0</v>
      </c>
      <c r="S1308" s="55">
        <v>1</v>
      </c>
      <c r="T1308" s="32">
        <v>0</v>
      </c>
      <c r="U1308" s="32">
        <v>0</v>
      </c>
      <c r="V1308" s="32">
        <v>0</v>
      </c>
      <c r="W1308" s="32">
        <v>0</v>
      </c>
      <c r="X1308" s="55">
        <v>1</v>
      </c>
      <c r="Y1308" s="55">
        <v>9</v>
      </c>
      <c r="Z1308" s="52">
        <v>0</v>
      </c>
      <c r="AA1308" s="32">
        <v>0</v>
      </c>
      <c r="AB1308" s="32">
        <v>0</v>
      </c>
      <c r="AC1308" s="32">
        <v>0</v>
      </c>
      <c r="AD1308" s="32">
        <v>0</v>
      </c>
      <c r="AE1308" s="32">
        <v>0</v>
      </c>
      <c r="AF1308" s="32">
        <v>0</v>
      </c>
      <c r="AG1308" s="32">
        <v>0</v>
      </c>
      <c r="AH1308" s="32">
        <v>0</v>
      </c>
      <c r="AI1308" s="32">
        <v>0</v>
      </c>
      <c r="AJ1308" s="32">
        <v>0</v>
      </c>
      <c r="AK1308" s="32">
        <v>0</v>
      </c>
      <c r="AL1308" s="32"/>
      <c r="AM1308" s="32">
        <v>0</v>
      </c>
      <c r="AN1308" s="32">
        <v>1</v>
      </c>
      <c r="AO1308" s="32">
        <v>0</v>
      </c>
      <c r="AP1308" s="32">
        <v>0</v>
      </c>
      <c r="AQ1308" s="32">
        <v>0</v>
      </c>
      <c r="AR1308" s="32">
        <v>0</v>
      </c>
      <c r="AS1308" s="32">
        <v>0</v>
      </c>
      <c r="AT1308" s="10">
        <v>0</v>
      </c>
      <c r="AU1308" s="32">
        <v>0</v>
      </c>
      <c r="AV1308" s="55">
        <v>0</v>
      </c>
      <c r="AW1308" s="32">
        <v>0</v>
      </c>
      <c r="AX1308" s="32">
        <v>0</v>
      </c>
      <c r="AY1308" s="32">
        <v>0</v>
      </c>
      <c r="AZ1308" s="32">
        <v>1</v>
      </c>
      <c r="BA1308" s="32">
        <v>0</v>
      </c>
      <c r="BB1308" s="30">
        <f t="shared" si="41"/>
        <v>15</v>
      </c>
      <c r="BD1308" s="32">
        <v>0</v>
      </c>
    </row>
    <row r="1309" spans="1:56" x14ac:dyDescent="0.3">
      <c r="A1309" s="29">
        <v>2011</v>
      </c>
      <c r="B1309" s="30" t="s">
        <v>92</v>
      </c>
      <c r="C1309" s="31">
        <v>1</v>
      </c>
      <c r="D1309" s="86">
        <v>5</v>
      </c>
      <c r="E1309" s="29" t="s">
        <v>61</v>
      </c>
      <c r="F1309" s="29" t="s">
        <v>100</v>
      </c>
      <c r="G1309" s="32">
        <v>7.3</v>
      </c>
      <c r="H1309" s="32">
        <v>0</v>
      </c>
      <c r="I1309" s="32">
        <v>0</v>
      </c>
      <c r="J1309" s="32">
        <v>0</v>
      </c>
      <c r="K1309" s="55">
        <v>0</v>
      </c>
      <c r="L1309" s="55">
        <v>0</v>
      </c>
      <c r="M1309" s="32">
        <v>0</v>
      </c>
      <c r="N1309" s="32">
        <v>0</v>
      </c>
      <c r="O1309" s="32">
        <v>0</v>
      </c>
      <c r="P1309" s="32">
        <v>0</v>
      </c>
      <c r="Q1309" s="55">
        <v>0</v>
      </c>
      <c r="R1309" s="32">
        <v>0</v>
      </c>
      <c r="S1309" s="55">
        <v>2</v>
      </c>
      <c r="T1309" s="32">
        <v>0</v>
      </c>
      <c r="U1309" s="32">
        <v>0</v>
      </c>
      <c r="V1309" s="32">
        <v>1</v>
      </c>
      <c r="W1309" s="32">
        <v>0</v>
      </c>
      <c r="X1309" s="55">
        <v>0</v>
      </c>
      <c r="Y1309" s="55">
        <v>2</v>
      </c>
      <c r="Z1309" s="52">
        <v>0</v>
      </c>
      <c r="AA1309" s="32">
        <v>0</v>
      </c>
      <c r="AB1309" s="32">
        <v>0</v>
      </c>
      <c r="AC1309" s="32">
        <v>0</v>
      </c>
      <c r="AD1309" s="32">
        <v>0</v>
      </c>
      <c r="AE1309" s="32">
        <v>0</v>
      </c>
      <c r="AF1309" s="32">
        <v>0</v>
      </c>
      <c r="AG1309" s="32">
        <v>0</v>
      </c>
      <c r="AH1309" s="32">
        <v>0</v>
      </c>
      <c r="AI1309" s="32">
        <v>0</v>
      </c>
      <c r="AJ1309" s="32">
        <v>0</v>
      </c>
      <c r="AK1309" s="32">
        <v>0</v>
      </c>
      <c r="AL1309" s="32"/>
      <c r="AM1309" s="32">
        <v>0</v>
      </c>
      <c r="AN1309" s="32">
        <v>0</v>
      </c>
      <c r="AO1309" s="32">
        <v>0</v>
      </c>
      <c r="AP1309" s="32">
        <v>0</v>
      </c>
      <c r="AQ1309" s="32">
        <v>0</v>
      </c>
      <c r="AR1309" s="32">
        <v>0</v>
      </c>
      <c r="AS1309" s="32">
        <v>0</v>
      </c>
      <c r="AT1309" s="10">
        <v>0</v>
      </c>
      <c r="AU1309" s="32">
        <v>0</v>
      </c>
      <c r="AV1309" s="55">
        <v>0</v>
      </c>
      <c r="AW1309" s="32">
        <v>0</v>
      </c>
      <c r="AX1309" s="32">
        <v>0</v>
      </c>
      <c r="AY1309" s="32">
        <v>0</v>
      </c>
      <c r="AZ1309" s="32">
        <v>0</v>
      </c>
      <c r="BA1309" s="32">
        <v>0</v>
      </c>
      <c r="BB1309" s="30">
        <f t="shared" si="41"/>
        <v>5</v>
      </c>
      <c r="BD1309" s="32">
        <v>0</v>
      </c>
    </row>
    <row r="1310" spans="1:56" x14ac:dyDescent="0.3">
      <c r="A1310" s="29">
        <v>2011</v>
      </c>
      <c r="B1310" s="30" t="s">
        <v>92</v>
      </c>
      <c r="C1310" s="31">
        <v>1</v>
      </c>
      <c r="D1310" s="86">
        <v>6</v>
      </c>
      <c r="E1310" s="29" t="s">
        <v>61</v>
      </c>
      <c r="F1310" s="29" t="s">
        <v>100</v>
      </c>
      <c r="G1310" s="32">
        <v>7.6</v>
      </c>
      <c r="H1310" s="32">
        <v>0</v>
      </c>
      <c r="I1310" s="32">
        <v>0</v>
      </c>
      <c r="J1310" s="32">
        <v>0</v>
      </c>
      <c r="K1310" s="55">
        <v>0</v>
      </c>
      <c r="L1310" s="55">
        <v>0</v>
      </c>
      <c r="M1310" s="32">
        <v>0</v>
      </c>
      <c r="N1310" s="32">
        <v>0</v>
      </c>
      <c r="O1310" s="32">
        <v>0</v>
      </c>
      <c r="P1310" s="32">
        <v>0</v>
      </c>
      <c r="Q1310" s="55">
        <v>1</v>
      </c>
      <c r="R1310" s="32">
        <v>0</v>
      </c>
      <c r="S1310" s="55">
        <v>0</v>
      </c>
      <c r="T1310" s="32">
        <v>0</v>
      </c>
      <c r="U1310" s="32">
        <v>0</v>
      </c>
      <c r="V1310" s="32">
        <v>0</v>
      </c>
      <c r="W1310" s="32">
        <v>0</v>
      </c>
      <c r="X1310" s="55">
        <v>0</v>
      </c>
      <c r="Y1310" s="55">
        <v>0</v>
      </c>
      <c r="Z1310" s="52">
        <v>0</v>
      </c>
      <c r="AA1310" s="32">
        <v>0</v>
      </c>
      <c r="AB1310" s="32">
        <v>0</v>
      </c>
      <c r="AC1310" s="32">
        <v>0</v>
      </c>
      <c r="AD1310" s="32">
        <v>0</v>
      </c>
      <c r="AE1310" s="32">
        <v>0</v>
      </c>
      <c r="AF1310" s="32">
        <v>0</v>
      </c>
      <c r="AG1310" s="32">
        <v>0</v>
      </c>
      <c r="AH1310" s="32">
        <v>0</v>
      </c>
      <c r="AI1310" s="32">
        <v>0</v>
      </c>
      <c r="AJ1310" s="32">
        <v>0</v>
      </c>
      <c r="AK1310" s="32">
        <v>0</v>
      </c>
      <c r="AL1310" s="32"/>
      <c r="AM1310" s="32">
        <v>1</v>
      </c>
      <c r="AN1310" s="32">
        <v>3</v>
      </c>
      <c r="AO1310" s="32">
        <v>0</v>
      </c>
      <c r="AP1310" s="32">
        <v>0</v>
      </c>
      <c r="AQ1310" s="32">
        <v>0</v>
      </c>
      <c r="AR1310" s="32">
        <v>0</v>
      </c>
      <c r="AS1310" s="32">
        <v>0</v>
      </c>
      <c r="AT1310" s="10">
        <v>0</v>
      </c>
      <c r="AU1310" s="32">
        <v>0</v>
      </c>
      <c r="AV1310" s="55">
        <v>2</v>
      </c>
      <c r="AW1310" s="32">
        <v>0</v>
      </c>
      <c r="AX1310" s="32">
        <v>0</v>
      </c>
      <c r="AY1310" s="32">
        <v>0</v>
      </c>
      <c r="AZ1310" s="32">
        <v>0</v>
      </c>
      <c r="BA1310" s="32">
        <v>0</v>
      </c>
      <c r="BB1310" s="30">
        <f t="shared" si="41"/>
        <v>7</v>
      </c>
      <c r="BD1310" s="32">
        <v>0</v>
      </c>
    </row>
    <row r="1311" spans="1:56" x14ac:dyDescent="0.3">
      <c r="A1311" s="29">
        <v>2011</v>
      </c>
      <c r="B1311" s="30" t="s">
        <v>92</v>
      </c>
      <c r="C1311" s="31">
        <v>1</v>
      </c>
      <c r="D1311" s="86">
        <v>7</v>
      </c>
      <c r="E1311" s="29" t="s">
        <v>61</v>
      </c>
      <c r="F1311" s="29" t="s">
        <v>100</v>
      </c>
      <c r="G1311" s="32">
        <v>8.1999999999999993</v>
      </c>
      <c r="H1311" s="32">
        <v>0</v>
      </c>
      <c r="I1311" s="32">
        <v>0</v>
      </c>
      <c r="J1311" s="32">
        <v>0</v>
      </c>
      <c r="K1311" s="55">
        <v>0</v>
      </c>
      <c r="L1311" s="55">
        <v>0</v>
      </c>
      <c r="M1311" s="32">
        <v>0</v>
      </c>
      <c r="N1311" s="32">
        <v>0</v>
      </c>
      <c r="O1311" s="32">
        <v>0</v>
      </c>
      <c r="P1311" s="32">
        <v>0</v>
      </c>
      <c r="Q1311" s="55">
        <v>1</v>
      </c>
      <c r="R1311" s="32">
        <v>0</v>
      </c>
      <c r="S1311" s="55">
        <v>0</v>
      </c>
      <c r="T1311" s="32">
        <v>0</v>
      </c>
      <c r="U1311" s="32">
        <v>0</v>
      </c>
      <c r="V1311" s="32">
        <v>0</v>
      </c>
      <c r="W1311" s="32">
        <v>0</v>
      </c>
      <c r="X1311" s="55">
        <v>0</v>
      </c>
      <c r="Y1311" s="55">
        <v>0</v>
      </c>
      <c r="Z1311" s="52">
        <v>0</v>
      </c>
      <c r="AA1311" s="32">
        <v>0</v>
      </c>
      <c r="AB1311" s="32">
        <v>0</v>
      </c>
      <c r="AC1311" s="32">
        <v>0</v>
      </c>
      <c r="AD1311" s="32">
        <v>0</v>
      </c>
      <c r="AE1311" s="32">
        <v>0</v>
      </c>
      <c r="AF1311" s="32">
        <v>0</v>
      </c>
      <c r="AG1311" s="32">
        <v>0</v>
      </c>
      <c r="AH1311" s="32">
        <v>0</v>
      </c>
      <c r="AI1311" s="32">
        <v>0</v>
      </c>
      <c r="AJ1311" s="32">
        <v>0</v>
      </c>
      <c r="AK1311" s="32">
        <v>0</v>
      </c>
      <c r="AL1311" s="32"/>
      <c r="AM1311" s="32">
        <v>0</v>
      </c>
      <c r="AN1311" s="32">
        <v>0</v>
      </c>
      <c r="AO1311" s="32">
        <v>0</v>
      </c>
      <c r="AP1311" s="32">
        <v>0</v>
      </c>
      <c r="AQ1311" s="32">
        <v>0</v>
      </c>
      <c r="AR1311" s="32">
        <v>0</v>
      </c>
      <c r="AS1311" s="32">
        <v>0</v>
      </c>
      <c r="AT1311" s="10">
        <v>0</v>
      </c>
      <c r="AU1311" s="32">
        <v>0</v>
      </c>
      <c r="AV1311" s="55">
        <v>0</v>
      </c>
      <c r="AW1311" s="32">
        <v>0</v>
      </c>
      <c r="AX1311" s="32">
        <v>0</v>
      </c>
      <c r="AY1311" s="32">
        <v>0</v>
      </c>
      <c r="AZ1311" s="32">
        <v>0</v>
      </c>
      <c r="BA1311" s="32">
        <v>0</v>
      </c>
      <c r="BB1311" s="30">
        <f t="shared" si="41"/>
        <v>1</v>
      </c>
      <c r="BD1311" s="32">
        <v>0</v>
      </c>
    </row>
    <row r="1312" spans="1:56" x14ac:dyDescent="0.3">
      <c r="A1312" s="29">
        <v>2011</v>
      </c>
      <c r="B1312" s="30" t="s">
        <v>92</v>
      </c>
      <c r="C1312" s="31">
        <v>1</v>
      </c>
      <c r="D1312" s="86">
        <v>8</v>
      </c>
      <c r="E1312" s="29" t="s">
        <v>61</v>
      </c>
      <c r="F1312" s="29" t="s">
        <v>100</v>
      </c>
      <c r="G1312" s="32">
        <v>8.1999999999999993</v>
      </c>
      <c r="H1312" s="32">
        <v>0</v>
      </c>
      <c r="I1312" s="32">
        <v>0</v>
      </c>
      <c r="J1312" s="32">
        <v>0</v>
      </c>
      <c r="K1312" s="55">
        <v>0</v>
      </c>
      <c r="L1312" s="55">
        <v>0</v>
      </c>
      <c r="M1312" s="32">
        <v>0</v>
      </c>
      <c r="N1312" s="32">
        <v>0</v>
      </c>
      <c r="O1312" s="32">
        <v>0</v>
      </c>
      <c r="P1312" s="32">
        <v>0</v>
      </c>
      <c r="Q1312" s="55">
        <v>3</v>
      </c>
      <c r="R1312" s="32">
        <v>0</v>
      </c>
      <c r="S1312" s="55">
        <v>0</v>
      </c>
      <c r="T1312" s="32">
        <v>0</v>
      </c>
      <c r="U1312" s="32">
        <v>0</v>
      </c>
      <c r="V1312" s="32">
        <v>3</v>
      </c>
      <c r="W1312" s="32">
        <v>0</v>
      </c>
      <c r="X1312" s="55">
        <v>0</v>
      </c>
      <c r="Y1312" s="55">
        <v>0</v>
      </c>
      <c r="Z1312" s="52">
        <v>0</v>
      </c>
      <c r="AA1312" s="32">
        <v>0</v>
      </c>
      <c r="AB1312" s="32">
        <v>0</v>
      </c>
      <c r="AC1312" s="32">
        <v>0</v>
      </c>
      <c r="AD1312" s="32">
        <v>0</v>
      </c>
      <c r="AE1312" s="32">
        <v>0</v>
      </c>
      <c r="AF1312" s="32">
        <v>0</v>
      </c>
      <c r="AG1312" s="32">
        <v>0</v>
      </c>
      <c r="AH1312" s="32">
        <v>0</v>
      </c>
      <c r="AI1312" s="32">
        <v>0</v>
      </c>
      <c r="AJ1312" s="32">
        <v>0</v>
      </c>
      <c r="AK1312" s="32">
        <v>0</v>
      </c>
      <c r="AL1312" s="32"/>
      <c r="AM1312" s="32">
        <v>0</v>
      </c>
      <c r="AN1312" s="32">
        <v>0</v>
      </c>
      <c r="AO1312" s="32">
        <v>0</v>
      </c>
      <c r="AP1312" s="32">
        <v>0</v>
      </c>
      <c r="AQ1312" s="32">
        <v>0</v>
      </c>
      <c r="AR1312" s="32">
        <v>0</v>
      </c>
      <c r="AS1312" s="32">
        <v>0</v>
      </c>
      <c r="AT1312" s="10">
        <v>0</v>
      </c>
      <c r="AU1312" s="32">
        <v>0</v>
      </c>
      <c r="AV1312" s="55">
        <v>1</v>
      </c>
      <c r="AW1312" s="32">
        <v>0</v>
      </c>
      <c r="AX1312" s="32">
        <v>0</v>
      </c>
      <c r="AY1312" s="32">
        <v>0</v>
      </c>
      <c r="AZ1312" s="32">
        <v>0</v>
      </c>
      <c r="BA1312" s="32">
        <v>0</v>
      </c>
      <c r="BB1312" s="30">
        <f t="shared" si="41"/>
        <v>7</v>
      </c>
      <c r="BD1312" s="32">
        <v>0</v>
      </c>
    </row>
    <row r="1313" spans="1:56" x14ac:dyDescent="0.3">
      <c r="A1313" s="29">
        <v>2011</v>
      </c>
      <c r="B1313" s="30" t="s">
        <v>92</v>
      </c>
      <c r="C1313" s="31">
        <v>1</v>
      </c>
      <c r="D1313" s="86">
        <v>9</v>
      </c>
      <c r="E1313" s="29" t="s">
        <v>61</v>
      </c>
      <c r="F1313" s="29" t="s">
        <v>100</v>
      </c>
      <c r="G1313" s="32">
        <v>8.1999999999999993</v>
      </c>
      <c r="H1313" s="32">
        <v>0</v>
      </c>
      <c r="I1313" s="32">
        <v>0</v>
      </c>
      <c r="J1313" s="32">
        <v>0</v>
      </c>
      <c r="K1313" s="55">
        <v>0</v>
      </c>
      <c r="L1313" s="55">
        <v>0</v>
      </c>
      <c r="M1313" s="32">
        <v>0</v>
      </c>
      <c r="N1313" s="32">
        <v>0</v>
      </c>
      <c r="O1313" s="32">
        <v>0</v>
      </c>
      <c r="P1313" s="32">
        <v>0</v>
      </c>
      <c r="Q1313" s="55">
        <v>3</v>
      </c>
      <c r="R1313" s="32">
        <v>0</v>
      </c>
      <c r="S1313" s="55">
        <v>0</v>
      </c>
      <c r="T1313" s="32">
        <v>0</v>
      </c>
      <c r="U1313" s="32">
        <v>0</v>
      </c>
      <c r="V1313" s="32">
        <v>0</v>
      </c>
      <c r="W1313" s="32">
        <v>0</v>
      </c>
      <c r="X1313" s="55">
        <v>0</v>
      </c>
      <c r="Y1313" s="55">
        <v>0</v>
      </c>
      <c r="Z1313" s="52">
        <v>0</v>
      </c>
      <c r="AA1313" s="32">
        <v>0</v>
      </c>
      <c r="AB1313" s="32">
        <v>0</v>
      </c>
      <c r="AC1313" s="32">
        <v>0</v>
      </c>
      <c r="AD1313" s="32">
        <v>0</v>
      </c>
      <c r="AE1313" s="32">
        <v>0</v>
      </c>
      <c r="AF1313" s="32">
        <v>0</v>
      </c>
      <c r="AG1313" s="32">
        <v>0</v>
      </c>
      <c r="AH1313" s="32">
        <v>0</v>
      </c>
      <c r="AI1313" s="32">
        <v>0</v>
      </c>
      <c r="AJ1313" s="32">
        <v>1</v>
      </c>
      <c r="AK1313" s="32">
        <v>0</v>
      </c>
      <c r="AL1313" s="32"/>
      <c r="AM1313" s="32">
        <v>0</v>
      </c>
      <c r="AN1313" s="32">
        <v>2</v>
      </c>
      <c r="AO1313" s="32">
        <v>0</v>
      </c>
      <c r="AP1313" s="32">
        <v>0</v>
      </c>
      <c r="AQ1313" s="32">
        <v>0</v>
      </c>
      <c r="AR1313" s="32">
        <v>0</v>
      </c>
      <c r="AS1313" s="32">
        <v>0</v>
      </c>
      <c r="AT1313" s="10">
        <v>0</v>
      </c>
      <c r="AU1313" s="32">
        <v>0</v>
      </c>
      <c r="AV1313" s="55">
        <v>1</v>
      </c>
      <c r="AW1313" s="32">
        <v>0</v>
      </c>
      <c r="AX1313" s="32">
        <v>0</v>
      </c>
      <c r="AY1313" s="32">
        <v>0</v>
      </c>
      <c r="AZ1313" s="32">
        <v>0</v>
      </c>
      <c r="BA1313" s="32">
        <v>0</v>
      </c>
      <c r="BB1313" s="30">
        <f t="shared" si="41"/>
        <v>7</v>
      </c>
      <c r="BD1313" s="32">
        <v>0</v>
      </c>
    </row>
    <row r="1314" spans="1:56" x14ac:dyDescent="0.3">
      <c r="A1314" s="29">
        <v>2011</v>
      </c>
      <c r="B1314" s="30" t="s">
        <v>92</v>
      </c>
      <c r="C1314" s="31">
        <v>1</v>
      </c>
      <c r="D1314" s="86">
        <v>10</v>
      </c>
      <c r="E1314" s="29" t="s">
        <v>61</v>
      </c>
      <c r="F1314" s="29" t="s">
        <v>100</v>
      </c>
      <c r="G1314" s="32">
        <v>7.9</v>
      </c>
      <c r="H1314" s="32">
        <v>0</v>
      </c>
      <c r="I1314" s="32">
        <v>0</v>
      </c>
      <c r="J1314" s="32">
        <v>0</v>
      </c>
      <c r="K1314" s="55">
        <v>0</v>
      </c>
      <c r="L1314" s="55">
        <v>0</v>
      </c>
      <c r="M1314" s="32">
        <v>0</v>
      </c>
      <c r="N1314" s="32">
        <v>0</v>
      </c>
      <c r="O1314" s="32">
        <v>0</v>
      </c>
      <c r="P1314" s="32">
        <v>0</v>
      </c>
      <c r="Q1314" s="55">
        <v>2</v>
      </c>
      <c r="R1314" s="32">
        <v>0</v>
      </c>
      <c r="S1314" s="55">
        <v>0</v>
      </c>
      <c r="T1314" s="32">
        <v>0</v>
      </c>
      <c r="U1314" s="32">
        <v>0</v>
      </c>
      <c r="V1314" s="32">
        <v>0</v>
      </c>
      <c r="W1314" s="32">
        <v>0</v>
      </c>
      <c r="X1314" s="55">
        <v>0</v>
      </c>
      <c r="Y1314" s="55">
        <v>0</v>
      </c>
      <c r="Z1314" s="52">
        <v>0</v>
      </c>
      <c r="AA1314" s="32">
        <v>0</v>
      </c>
      <c r="AB1314" s="32">
        <v>0</v>
      </c>
      <c r="AC1314" s="32">
        <v>0</v>
      </c>
      <c r="AD1314" s="32">
        <v>0</v>
      </c>
      <c r="AE1314" s="32">
        <v>0</v>
      </c>
      <c r="AF1314" s="32">
        <v>0</v>
      </c>
      <c r="AG1314" s="32">
        <v>0</v>
      </c>
      <c r="AH1314" s="32">
        <v>0</v>
      </c>
      <c r="AI1314" s="32">
        <v>0</v>
      </c>
      <c r="AJ1314" s="32">
        <v>0</v>
      </c>
      <c r="AK1314" s="32">
        <v>0</v>
      </c>
      <c r="AL1314" s="32"/>
      <c r="AM1314" s="32">
        <v>0</v>
      </c>
      <c r="AN1314" s="32">
        <v>0</v>
      </c>
      <c r="AO1314" s="32">
        <v>0</v>
      </c>
      <c r="AP1314" s="32">
        <v>0</v>
      </c>
      <c r="AQ1314" s="32">
        <v>0</v>
      </c>
      <c r="AR1314" s="32">
        <v>0</v>
      </c>
      <c r="AS1314" s="32">
        <v>0</v>
      </c>
      <c r="AT1314" s="10">
        <v>0</v>
      </c>
      <c r="AU1314" s="32">
        <v>0</v>
      </c>
      <c r="AV1314" s="55">
        <v>0</v>
      </c>
      <c r="AW1314" s="32">
        <v>0</v>
      </c>
      <c r="AX1314" s="32">
        <v>0</v>
      </c>
      <c r="AY1314" s="32">
        <v>0</v>
      </c>
      <c r="AZ1314" s="32">
        <v>0</v>
      </c>
      <c r="BA1314" s="32">
        <v>0</v>
      </c>
      <c r="BB1314" s="30">
        <f t="shared" si="41"/>
        <v>2</v>
      </c>
      <c r="BD1314" s="32">
        <v>0</v>
      </c>
    </row>
    <row r="1315" spans="1:56" x14ac:dyDescent="0.3">
      <c r="A1315" s="29">
        <v>2011</v>
      </c>
      <c r="B1315" s="30" t="s">
        <v>92</v>
      </c>
      <c r="C1315" s="31">
        <v>1</v>
      </c>
      <c r="D1315" s="86">
        <v>11</v>
      </c>
      <c r="E1315" s="29" t="s">
        <v>61</v>
      </c>
      <c r="F1315" s="29" t="s">
        <v>100</v>
      </c>
      <c r="G1315" s="32">
        <v>7.6</v>
      </c>
      <c r="H1315" s="32">
        <v>1</v>
      </c>
      <c r="I1315" s="32">
        <v>0</v>
      </c>
      <c r="J1315" s="32">
        <v>0</v>
      </c>
      <c r="K1315" s="55">
        <v>0</v>
      </c>
      <c r="L1315" s="55">
        <v>0</v>
      </c>
      <c r="M1315" s="32">
        <v>0</v>
      </c>
      <c r="N1315" s="32">
        <v>0</v>
      </c>
      <c r="O1315" s="32">
        <v>0</v>
      </c>
      <c r="P1315" s="32">
        <v>0</v>
      </c>
      <c r="Q1315" s="55">
        <v>0</v>
      </c>
      <c r="R1315" s="32">
        <v>0</v>
      </c>
      <c r="S1315" s="55">
        <v>2</v>
      </c>
      <c r="T1315" s="32">
        <v>0</v>
      </c>
      <c r="U1315" s="32">
        <v>0</v>
      </c>
      <c r="V1315" s="32">
        <v>0</v>
      </c>
      <c r="W1315" s="32">
        <v>0</v>
      </c>
      <c r="X1315" s="55">
        <v>0</v>
      </c>
      <c r="Y1315" s="55">
        <v>1</v>
      </c>
      <c r="Z1315" s="52">
        <v>1</v>
      </c>
      <c r="AA1315" s="32">
        <v>0</v>
      </c>
      <c r="AB1315" s="32">
        <v>0</v>
      </c>
      <c r="AC1315" s="32">
        <v>0</v>
      </c>
      <c r="AD1315" s="32">
        <v>0</v>
      </c>
      <c r="AE1315" s="32">
        <v>0</v>
      </c>
      <c r="AF1315" s="32">
        <v>0</v>
      </c>
      <c r="AG1315" s="32">
        <v>0</v>
      </c>
      <c r="AH1315" s="32">
        <v>0</v>
      </c>
      <c r="AI1315" s="32">
        <v>0</v>
      </c>
      <c r="AJ1315" s="32">
        <v>0</v>
      </c>
      <c r="AK1315" s="32">
        <v>0</v>
      </c>
      <c r="AL1315" s="32"/>
      <c r="AM1315" s="32">
        <v>0</v>
      </c>
      <c r="AN1315" s="32">
        <v>0</v>
      </c>
      <c r="AO1315" s="32">
        <v>0</v>
      </c>
      <c r="AP1315" s="32">
        <v>0</v>
      </c>
      <c r="AQ1315" s="32">
        <v>0</v>
      </c>
      <c r="AR1315" s="32">
        <v>0</v>
      </c>
      <c r="AS1315" s="32">
        <v>0</v>
      </c>
      <c r="AT1315" s="10">
        <v>0</v>
      </c>
      <c r="AU1315" s="32">
        <v>0</v>
      </c>
      <c r="AV1315" s="55">
        <v>5</v>
      </c>
      <c r="AW1315" s="32">
        <v>0</v>
      </c>
      <c r="AX1315" s="32">
        <v>0</v>
      </c>
      <c r="AY1315" s="32">
        <v>0</v>
      </c>
      <c r="AZ1315" s="32">
        <v>0</v>
      </c>
      <c r="BA1315" s="32">
        <v>0</v>
      </c>
      <c r="BB1315" s="30">
        <f t="shared" si="41"/>
        <v>10</v>
      </c>
      <c r="BD1315" s="32">
        <v>0</v>
      </c>
    </row>
    <row r="1316" spans="1:56" x14ac:dyDescent="0.3">
      <c r="A1316" s="29">
        <v>2011</v>
      </c>
      <c r="B1316" s="30" t="s">
        <v>92</v>
      </c>
      <c r="C1316" s="31">
        <v>1</v>
      </c>
      <c r="D1316" s="86">
        <v>12</v>
      </c>
      <c r="E1316" s="29" t="s">
        <v>112</v>
      </c>
      <c r="F1316" s="29" t="s">
        <v>100</v>
      </c>
      <c r="G1316" s="32">
        <v>7.3</v>
      </c>
      <c r="H1316" s="32">
        <v>0</v>
      </c>
      <c r="I1316" s="32">
        <v>0</v>
      </c>
      <c r="J1316" s="32">
        <v>0</v>
      </c>
      <c r="K1316" s="55">
        <v>0</v>
      </c>
      <c r="L1316" s="55">
        <v>0</v>
      </c>
      <c r="M1316" s="32">
        <v>0</v>
      </c>
      <c r="N1316" s="32">
        <v>0</v>
      </c>
      <c r="O1316" s="32">
        <v>0</v>
      </c>
      <c r="P1316" s="32">
        <v>0</v>
      </c>
      <c r="Q1316" s="55">
        <v>6</v>
      </c>
      <c r="R1316" s="32">
        <v>0</v>
      </c>
      <c r="S1316" s="55">
        <v>0</v>
      </c>
      <c r="T1316" s="32">
        <v>0</v>
      </c>
      <c r="U1316" s="32">
        <v>0</v>
      </c>
      <c r="V1316" s="32">
        <v>0</v>
      </c>
      <c r="W1316" s="32">
        <v>0</v>
      </c>
      <c r="X1316" s="55">
        <v>1</v>
      </c>
      <c r="Y1316" s="55">
        <v>5</v>
      </c>
      <c r="Z1316" s="52">
        <v>0</v>
      </c>
      <c r="AA1316" s="32">
        <v>0</v>
      </c>
      <c r="AB1316" s="32">
        <v>0</v>
      </c>
      <c r="AC1316" s="32">
        <v>0</v>
      </c>
      <c r="AD1316" s="32">
        <v>0</v>
      </c>
      <c r="AE1316" s="32">
        <v>0</v>
      </c>
      <c r="AF1316" s="32">
        <v>0</v>
      </c>
      <c r="AG1316" s="32">
        <v>0</v>
      </c>
      <c r="AH1316" s="32">
        <v>0</v>
      </c>
      <c r="AI1316" s="32">
        <v>0</v>
      </c>
      <c r="AJ1316" s="32">
        <v>0</v>
      </c>
      <c r="AK1316" s="32">
        <v>0</v>
      </c>
      <c r="AL1316" s="32"/>
      <c r="AM1316" s="32">
        <v>0</v>
      </c>
      <c r="AN1316" s="32">
        <v>0</v>
      </c>
      <c r="AO1316" s="32">
        <v>0</v>
      </c>
      <c r="AP1316" s="32">
        <v>0</v>
      </c>
      <c r="AQ1316" s="32">
        <v>0</v>
      </c>
      <c r="AR1316" s="32">
        <v>0</v>
      </c>
      <c r="AS1316" s="32">
        <v>0</v>
      </c>
      <c r="AT1316" s="10">
        <v>0</v>
      </c>
      <c r="AU1316" s="32">
        <v>0</v>
      </c>
      <c r="AV1316" s="55">
        <v>0</v>
      </c>
      <c r="AW1316" s="32">
        <v>0</v>
      </c>
      <c r="AX1316" s="32">
        <v>0</v>
      </c>
      <c r="AY1316" s="32">
        <v>0</v>
      </c>
      <c r="AZ1316" s="32">
        <v>0</v>
      </c>
      <c r="BA1316" s="32">
        <v>0</v>
      </c>
      <c r="BB1316" s="30">
        <f t="shared" si="41"/>
        <v>12</v>
      </c>
      <c r="BD1316" s="32">
        <v>0</v>
      </c>
    </row>
    <row r="1317" spans="1:56" x14ac:dyDescent="0.3">
      <c r="A1317" s="29">
        <v>2011</v>
      </c>
      <c r="B1317" s="30" t="s">
        <v>92</v>
      </c>
      <c r="C1317" s="31">
        <v>1</v>
      </c>
      <c r="D1317" s="86">
        <v>13</v>
      </c>
      <c r="E1317" s="29" t="s">
        <v>61</v>
      </c>
      <c r="F1317" s="29" t="s">
        <v>100</v>
      </c>
      <c r="G1317" s="32">
        <v>7.3</v>
      </c>
      <c r="H1317" s="32">
        <v>0</v>
      </c>
      <c r="I1317" s="32">
        <v>0</v>
      </c>
      <c r="J1317" s="32">
        <v>0</v>
      </c>
      <c r="K1317" s="55">
        <v>0</v>
      </c>
      <c r="L1317" s="55">
        <v>0</v>
      </c>
      <c r="M1317" s="32">
        <v>0</v>
      </c>
      <c r="N1317" s="32">
        <v>0</v>
      </c>
      <c r="O1317" s="32">
        <v>0</v>
      </c>
      <c r="P1317" s="32">
        <v>0</v>
      </c>
      <c r="Q1317" s="55">
        <v>2</v>
      </c>
      <c r="R1317" s="32">
        <v>0</v>
      </c>
      <c r="S1317" s="55">
        <v>0</v>
      </c>
      <c r="T1317" s="32">
        <v>0</v>
      </c>
      <c r="U1317" s="32">
        <v>0</v>
      </c>
      <c r="V1317" s="32">
        <v>0</v>
      </c>
      <c r="W1317" s="32">
        <v>0</v>
      </c>
      <c r="X1317" s="55">
        <v>0</v>
      </c>
      <c r="Y1317" s="55">
        <v>6</v>
      </c>
      <c r="Z1317" s="52">
        <v>0</v>
      </c>
      <c r="AA1317" s="32">
        <v>0</v>
      </c>
      <c r="AB1317" s="32">
        <v>0</v>
      </c>
      <c r="AC1317" s="32">
        <v>0</v>
      </c>
      <c r="AD1317" s="32">
        <v>0</v>
      </c>
      <c r="AE1317" s="32">
        <v>0</v>
      </c>
      <c r="AF1317" s="32">
        <v>0</v>
      </c>
      <c r="AG1317" s="32">
        <v>0</v>
      </c>
      <c r="AH1317" s="32">
        <v>0</v>
      </c>
      <c r="AI1317" s="32">
        <v>0</v>
      </c>
      <c r="AJ1317" s="32">
        <v>0</v>
      </c>
      <c r="AK1317" s="32">
        <v>0</v>
      </c>
      <c r="AL1317" s="32"/>
      <c r="AM1317" s="32">
        <v>0</v>
      </c>
      <c r="AN1317" s="32">
        <v>0</v>
      </c>
      <c r="AO1317" s="32">
        <v>0</v>
      </c>
      <c r="AP1317" s="32">
        <v>0</v>
      </c>
      <c r="AQ1317" s="32">
        <v>0</v>
      </c>
      <c r="AR1317" s="32">
        <v>0</v>
      </c>
      <c r="AS1317" s="32">
        <v>0</v>
      </c>
      <c r="AT1317" s="10">
        <v>0</v>
      </c>
      <c r="AU1317" s="32">
        <v>0</v>
      </c>
      <c r="AV1317" s="55">
        <v>0</v>
      </c>
      <c r="AW1317" s="32">
        <v>0</v>
      </c>
      <c r="AX1317" s="32">
        <v>0</v>
      </c>
      <c r="AY1317" s="32">
        <v>0</v>
      </c>
      <c r="AZ1317" s="32">
        <v>0</v>
      </c>
      <c r="BA1317" s="32">
        <v>0</v>
      </c>
      <c r="BB1317" s="30">
        <f t="shared" si="41"/>
        <v>8</v>
      </c>
      <c r="BD1317" s="32">
        <v>0</v>
      </c>
    </row>
    <row r="1318" spans="1:56" x14ac:dyDescent="0.3">
      <c r="A1318" s="29">
        <v>2011</v>
      </c>
      <c r="B1318" s="30" t="s">
        <v>92</v>
      </c>
      <c r="C1318" s="31">
        <v>1</v>
      </c>
      <c r="D1318" s="86">
        <v>14</v>
      </c>
      <c r="E1318" s="29" t="s">
        <v>112</v>
      </c>
      <c r="F1318" s="29" t="s">
        <v>100</v>
      </c>
      <c r="G1318" s="32">
        <v>7.6</v>
      </c>
      <c r="H1318" s="32">
        <v>1</v>
      </c>
      <c r="I1318" s="32">
        <v>0</v>
      </c>
      <c r="J1318" s="32">
        <v>0</v>
      </c>
      <c r="K1318" s="55">
        <v>0</v>
      </c>
      <c r="L1318" s="55">
        <v>0</v>
      </c>
      <c r="M1318" s="32">
        <v>0</v>
      </c>
      <c r="N1318" s="32">
        <v>0</v>
      </c>
      <c r="O1318" s="32">
        <v>0</v>
      </c>
      <c r="P1318" s="32">
        <v>0</v>
      </c>
      <c r="Q1318" s="55">
        <v>2</v>
      </c>
      <c r="R1318" s="32">
        <v>0</v>
      </c>
      <c r="S1318" s="55">
        <v>1</v>
      </c>
      <c r="T1318" s="32">
        <v>0</v>
      </c>
      <c r="U1318" s="32">
        <v>0</v>
      </c>
      <c r="V1318" s="32">
        <v>0</v>
      </c>
      <c r="W1318" s="32">
        <v>0</v>
      </c>
      <c r="X1318" s="55">
        <v>0</v>
      </c>
      <c r="Y1318" s="55">
        <v>7</v>
      </c>
      <c r="Z1318" s="52">
        <v>1</v>
      </c>
      <c r="AA1318" s="32">
        <v>1</v>
      </c>
      <c r="AB1318" s="32">
        <v>0</v>
      </c>
      <c r="AC1318" s="32">
        <v>0</v>
      </c>
      <c r="AD1318" s="32">
        <v>0</v>
      </c>
      <c r="AE1318" s="32">
        <v>0</v>
      </c>
      <c r="AF1318" s="32">
        <v>0</v>
      </c>
      <c r="AG1318" s="32">
        <v>0</v>
      </c>
      <c r="AH1318" s="32">
        <v>0</v>
      </c>
      <c r="AI1318" s="32">
        <v>0</v>
      </c>
      <c r="AJ1318" s="32">
        <v>0</v>
      </c>
      <c r="AK1318" s="32">
        <v>0</v>
      </c>
      <c r="AL1318" s="32"/>
      <c r="AM1318" s="32">
        <v>0</v>
      </c>
      <c r="AN1318" s="32">
        <v>2</v>
      </c>
      <c r="AO1318" s="32">
        <v>0</v>
      </c>
      <c r="AP1318" s="32">
        <v>0</v>
      </c>
      <c r="AQ1318" s="32">
        <v>0</v>
      </c>
      <c r="AR1318" s="32">
        <v>0</v>
      </c>
      <c r="AS1318" s="32">
        <v>0</v>
      </c>
      <c r="AT1318" s="10">
        <v>0</v>
      </c>
      <c r="AU1318" s="32">
        <v>0</v>
      </c>
      <c r="AV1318" s="55">
        <v>0</v>
      </c>
      <c r="AW1318" s="32">
        <v>0</v>
      </c>
      <c r="AX1318" s="32">
        <v>0</v>
      </c>
      <c r="AY1318" s="32">
        <v>0</v>
      </c>
      <c r="AZ1318" s="32">
        <v>0</v>
      </c>
      <c r="BA1318" s="32">
        <v>0</v>
      </c>
      <c r="BB1318" s="30">
        <f t="shared" si="41"/>
        <v>15</v>
      </c>
      <c r="BD1318" s="32">
        <v>0</v>
      </c>
    </row>
    <row r="1319" spans="1:56" x14ac:dyDescent="0.3">
      <c r="A1319" s="29">
        <v>2011</v>
      </c>
      <c r="B1319" s="30" t="s">
        <v>92</v>
      </c>
      <c r="C1319" s="31">
        <v>1</v>
      </c>
      <c r="D1319" s="86">
        <v>15</v>
      </c>
      <c r="E1319" s="29" t="s">
        <v>63</v>
      </c>
      <c r="F1319" s="29" t="s">
        <v>100</v>
      </c>
      <c r="G1319" s="32">
        <v>7.3</v>
      </c>
      <c r="H1319" s="32">
        <v>0</v>
      </c>
      <c r="I1319" s="32">
        <v>0</v>
      </c>
      <c r="J1319" s="32">
        <v>0</v>
      </c>
      <c r="K1319" s="55">
        <v>0</v>
      </c>
      <c r="L1319" s="55">
        <v>0</v>
      </c>
      <c r="M1319" s="32">
        <v>0</v>
      </c>
      <c r="N1319" s="32">
        <v>0</v>
      </c>
      <c r="O1319" s="32">
        <v>0</v>
      </c>
      <c r="P1319" s="32">
        <v>0</v>
      </c>
      <c r="Q1319" s="55">
        <v>1</v>
      </c>
      <c r="R1319" s="32">
        <v>0</v>
      </c>
      <c r="S1319" s="55">
        <v>2</v>
      </c>
      <c r="T1319" s="32">
        <v>0</v>
      </c>
      <c r="U1319" s="32">
        <v>0</v>
      </c>
      <c r="V1319" s="32">
        <v>1</v>
      </c>
      <c r="W1319" s="32">
        <v>0</v>
      </c>
      <c r="X1319" s="55">
        <v>0</v>
      </c>
      <c r="Y1319" s="55">
        <v>0</v>
      </c>
      <c r="Z1319" s="52">
        <v>0</v>
      </c>
      <c r="AA1319" s="32">
        <v>0</v>
      </c>
      <c r="AB1319" s="32">
        <v>0</v>
      </c>
      <c r="AC1319" s="32">
        <v>0</v>
      </c>
      <c r="AD1319" s="32">
        <v>0</v>
      </c>
      <c r="AE1319" s="32">
        <v>0</v>
      </c>
      <c r="AF1319" s="32">
        <v>0</v>
      </c>
      <c r="AG1319" s="32">
        <v>0</v>
      </c>
      <c r="AH1319" s="32">
        <v>0</v>
      </c>
      <c r="AI1319" s="32">
        <v>0</v>
      </c>
      <c r="AJ1319" s="32">
        <v>0</v>
      </c>
      <c r="AK1319" s="32">
        <v>0</v>
      </c>
      <c r="AL1319" s="32"/>
      <c r="AM1319" s="32">
        <v>0</v>
      </c>
      <c r="AN1319" s="32">
        <v>1</v>
      </c>
      <c r="AO1319" s="32">
        <v>0</v>
      </c>
      <c r="AP1319" s="32">
        <v>0</v>
      </c>
      <c r="AQ1319" s="32">
        <v>0</v>
      </c>
      <c r="AR1319" s="32">
        <v>0</v>
      </c>
      <c r="AS1319" s="32">
        <v>0</v>
      </c>
      <c r="AT1319" s="10">
        <v>0</v>
      </c>
      <c r="AU1319" s="32">
        <v>0</v>
      </c>
      <c r="AV1319" s="55">
        <v>0</v>
      </c>
      <c r="AW1319" s="32">
        <v>0</v>
      </c>
      <c r="AX1319" s="32">
        <v>0</v>
      </c>
      <c r="AY1319" s="32">
        <v>0</v>
      </c>
      <c r="AZ1319" s="32">
        <v>0</v>
      </c>
      <c r="BA1319" s="32">
        <v>0</v>
      </c>
      <c r="BB1319" s="30">
        <f t="shared" si="41"/>
        <v>5</v>
      </c>
      <c r="BD1319" s="32">
        <v>0</v>
      </c>
    </row>
    <row r="1320" spans="1:56" x14ac:dyDescent="0.3">
      <c r="A1320" s="29">
        <v>2011</v>
      </c>
      <c r="B1320" s="30" t="s">
        <v>92</v>
      </c>
      <c r="C1320" s="31">
        <v>1</v>
      </c>
      <c r="D1320" s="86">
        <v>16</v>
      </c>
      <c r="E1320" s="29" t="s">
        <v>63</v>
      </c>
      <c r="F1320" s="29" t="s">
        <v>101</v>
      </c>
      <c r="G1320" s="32">
        <v>7.9</v>
      </c>
      <c r="H1320" s="32">
        <v>0</v>
      </c>
      <c r="I1320" s="32">
        <v>0</v>
      </c>
      <c r="J1320" s="32">
        <v>0</v>
      </c>
      <c r="K1320" s="55">
        <v>0</v>
      </c>
      <c r="L1320" s="55">
        <v>0</v>
      </c>
      <c r="M1320" s="32">
        <v>0</v>
      </c>
      <c r="N1320" s="32">
        <v>0</v>
      </c>
      <c r="O1320" s="32">
        <v>0</v>
      </c>
      <c r="P1320" s="32">
        <v>0</v>
      </c>
      <c r="Q1320" s="55">
        <v>0</v>
      </c>
      <c r="R1320" s="32">
        <v>0</v>
      </c>
      <c r="S1320" s="55">
        <v>0</v>
      </c>
      <c r="T1320" s="32">
        <v>0</v>
      </c>
      <c r="U1320" s="32">
        <v>0</v>
      </c>
      <c r="V1320" s="32">
        <v>0</v>
      </c>
      <c r="W1320" s="32">
        <v>0</v>
      </c>
      <c r="X1320" s="55">
        <v>0</v>
      </c>
      <c r="Y1320" s="55">
        <v>0</v>
      </c>
      <c r="Z1320" s="52">
        <v>0</v>
      </c>
      <c r="AA1320" s="32">
        <v>0</v>
      </c>
      <c r="AB1320" s="32">
        <v>0</v>
      </c>
      <c r="AC1320" s="32">
        <v>0</v>
      </c>
      <c r="AD1320" s="32">
        <v>0</v>
      </c>
      <c r="AE1320" s="32">
        <v>0</v>
      </c>
      <c r="AF1320" s="32">
        <v>0</v>
      </c>
      <c r="AG1320" s="32">
        <v>0</v>
      </c>
      <c r="AH1320" s="32">
        <v>0</v>
      </c>
      <c r="AI1320" s="32">
        <v>0</v>
      </c>
      <c r="AJ1320" s="32">
        <v>0</v>
      </c>
      <c r="AK1320" s="32">
        <v>0</v>
      </c>
      <c r="AL1320" s="32"/>
      <c r="AM1320" s="32">
        <v>0</v>
      </c>
      <c r="AN1320" s="32">
        <v>0</v>
      </c>
      <c r="AO1320" s="32">
        <v>0</v>
      </c>
      <c r="AP1320" s="32">
        <v>0</v>
      </c>
      <c r="AQ1320" s="32">
        <v>0</v>
      </c>
      <c r="AR1320" s="32">
        <v>0</v>
      </c>
      <c r="AS1320" s="32">
        <v>0</v>
      </c>
      <c r="AT1320" s="10">
        <v>0</v>
      </c>
      <c r="AU1320" s="32">
        <v>0</v>
      </c>
      <c r="AV1320" s="55">
        <v>0</v>
      </c>
      <c r="AW1320" s="32">
        <v>0</v>
      </c>
      <c r="AX1320" s="32">
        <v>0</v>
      </c>
      <c r="AY1320" s="32">
        <v>0</v>
      </c>
      <c r="AZ1320" s="32">
        <v>0</v>
      </c>
      <c r="BA1320" s="32">
        <v>0</v>
      </c>
      <c r="BB1320" s="30">
        <f t="shared" si="41"/>
        <v>0</v>
      </c>
      <c r="BD1320" s="32">
        <v>0</v>
      </c>
    </row>
    <row r="1321" spans="1:56" x14ac:dyDescent="0.3">
      <c r="A1321" s="29">
        <v>2011</v>
      </c>
      <c r="B1321" s="30" t="s">
        <v>92</v>
      </c>
      <c r="C1321" s="31">
        <v>1</v>
      </c>
      <c r="D1321" s="86">
        <v>17</v>
      </c>
      <c r="E1321" s="29" t="s">
        <v>61</v>
      </c>
      <c r="F1321" s="29" t="s">
        <v>101</v>
      </c>
      <c r="G1321" s="32">
        <v>7.9</v>
      </c>
      <c r="H1321" s="32">
        <v>1</v>
      </c>
      <c r="I1321" s="32">
        <v>0</v>
      </c>
      <c r="J1321" s="32">
        <v>0</v>
      </c>
      <c r="K1321" s="55">
        <v>0</v>
      </c>
      <c r="L1321" s="55">
        <v>0</v>
      </c>
      <c r="M1321" s="32">
        <v>0</v>
      </c>
      <c r="N1321" s="32">
        <v>0</v>
      </c>
      <c r="O1321" s="32">
        <v>0</v>
      </c>
      <c r="P1321" s="32">
        <v>0</v>
      </c>
      <c r="Q1321" s="55">
        <v>5</v>
      </c>
      <c r="R1321" s="32">
        <v>0</v>
      </c>
      <c r="S1321" s="55">
        <v>0</v>
      </c>
      <c r="T1321" s="32">
        <v>0</v>
      </c>
      <c r="U1321" s="32">
        <v>1</v>
      </c>
      <c r="V1321" s="32">
        <v>0</v>
      </c>
      <c r="W1321" s="32">
        <v>0</v>
      </c>
      <c r="X1321" s="55">
        <v>0</v>
      </c>
      <c r="Y1321" s="55">
        <v>0</v>
      </c>
      <c r="Z1321" s="52">
        <v>1</v>
      </c>
      <c r="AA1321" s="32">
        <v>0</v>
      </c>
      <c r="AB1321" s="32">
        <v>0</v>
      </c>
      <c r="AC1321" s="32">
        <v>0</v>
      </c>
      <c r="AD1321" s="32">
        <v>0</v>
      </c>
      <c r="AE1321" s="32">
        <v>0</v>
      </c>
      <c r="AF1321" s="32">
        <v>0</v>
      </c>
      <c r="AG1321" s="32">
        <v>0</v>
      </c>
      <c r="AH1321" s="32">
        <v>0</v>
      </c>
      <c r="AI1321" s="32">
        <v>0</v>
      </c>
      <c r="AJ1321" s="32">
        <v>0</v>
      </c>
      <c r="AK1321" s="32">
        <v>0</v>
      </c>
      <c r="AL1321" s="32"/>
      <c r="AM1321" s="32">
        <v>0</v>
      </c>
      <c r="AN1321" s="32">
        <v>0</v>
      </c>
      <c r="AO1321" s="32">
        <v>0</v>
      </c>
      <c r="AP1321" s="32">
        <v>0</v>
      </c>
      <c r="AQ1321" s="32">
        <v>0</v>
      </c>
      <c r="AR1321" s="32">
        <v>0</v>
      </c>
      <c r="AS1321" s="32">
        <v>0</v>
      </c>
      <c r="AT1321" s="10">
        <v>0</v>
      </c>
      <c r="AU1321" s="32">
        <v>0</v>
      </c>
      <c r="AV1321" s="55">
        <v>0</v>
      </c>
      <c r="AW1321" s="32">
        <v>0</v>
      </c>
      <c r="AX1321" s="32">
        <v>0</v>
      </c>
      <c r="AY1321" s="32">
        <v>0</v>
      </c>
      <c r="AZ1321" s="32">
        <v>0</v>
      </c>
      <c r="BA1321" s="32">
        <v>0</v>
      </c>
      <c r="BB1321" s="30">
        <f t="shared" ref="BB1321:BB1352" si="42">SUM(H1321:BA1321)</f>
        <v>8</v>
      </c>
      <c r="BD1321" s="32">
        <v>0</v>
      </c>
    </row>
    <row r="1322" spans="1:56" x14ac:dyDescent="0.3">
      <c r="A1322" s="29">
        <v>2011</v>
      </c>
      <c r="B1322" s="30" t="s">
        <v>92</v>
      </c>
      <c r="C1322" s="31">
        <v>1</v>
      </c>
      <c r="D1322" s="86">
        <v>18</v>
      </c>
      <c r="E1322" s="29" t="s">
        <v>61</v>
      </c>
      <c r="F1322" s="29" t="s">
        <v>101</v>
      </c>
      <c r="G1322" s="32">
        <v>8.1999999999999993</v>
      </c>
      <c r="H1322" s="32">
        <v>0</v>
      </c>
      <c r="I1322" s="32">
        <v>1</v>
      </c>
      <c r="J1322" s="32">
        <v>0</v>
      </c>
      <c r="K1322" s="55">
        <v>0</v>
      </c>
      <c r="L1322" s="55">
        <v>0</v>
      </c>
      <c r="M1322" s="32">
        <v>0</v>
      </c>
      <c r="N1322" s="32">
        <v>0</v>
      </c>
      <c r="O1322" s="32">
        <v>0</v>
      </c>
      <c r="P1322" s="32">
        <v>0</v>
      </c>
      <c r="Q1322" s="55">
        <v>1</v>
      </c>
      <c r="R1322" s="32">
        <v>0</v>
      </c>
      <c r="S1322" s="55">
        <v>0</v>
      </c>
      <c r="T1322" s="32">
        <v>0</v>
      </c>
      <c r="U1322" s="32">
        <v>2</v>
      </c>
      <c r="V1322" s="32">
        <v>0</v>
      </c>
      <c r="W1322" s="32">
        <v>0</v>
      </c>
      <c r="X1322" s="55">
        <v>0</v>
      </c>
      <c r="Y1322" s="55">
        <v>0</v>
      </c>
      <c r="Z1322" s="52">
        <v>0</v>
      </c>
      <c r="AA1322" s="32">
        <v>0</v>
      </c>
      <c r="AB1322" s="32">
        <v>0</v>
      </c>
      <c r="AC1322" s="32">
        <v>0</v>
      </c>
      <c r="AD1322" s="32">
        <v>0</v>
      </c>
      <c r="AE1322" s="32">
        <v>0</v>
      </c>
      <c r="AF1322" s="32">
        <v>0</v>
      </c>
      <c r="AG1322" s="32">
        <v>0</v>
      </c>
      <c r="AH1322" s="32">
        <v>0</v>
      </c>
      <c r="AI1322" s="32">
        <v>0</v>
      </c>
      <c r="AJ1322" s="32">
        <v>0</v>
      </c>
      <c r="AK1322" s="32">
        <v>0</v>
      </c>
      <c r="AL1322" s="32"/>
      <c r="AM1322" s="32">
        <v>0</v>
      </c>
      <c r="AN1322" s="32">
        <v>0</v>
      </c>
      <c r="AO1322" s="32">
        <v>0</v>
      </c>
      <c r="AP1322" s="32">
        <v>0</v>
      </c>
      <c r="AQ1322" s="32">
        <v>0</v>
      </c>
      <c r="AR1322" s="32">
        <v>0</v>
      </c>
      <c r="AS1322" s="32">
        <v>0</v>
      </c>
      <c r="AT1322" s="10">
        <v>0</v>
      </c>
      <c r="AU1322" s="32">
        <v>0</v>
      </c>
      <c r="AV1322" s="55">
        <v>0</v>
      </c>
      <c r="AW1322" s="32">
        <v>0</v>
      </c>
      <c r="AX1322" s="32">
        <v>0</v>
      </c>
      <c r="AY1322" s="32">
        <v>0</v>
      </c>
      <c r="AZ1322" s="32">
        <v>0</v>
      </c>
      <c r="BA1322" s="32">
        <v>0</v>
      </c>
      <c r="BB1322" s="30">
        <f t="shared" si="42"/>
        <v>4</v>
      </c>
      <c r="BD1322" s="32">
        <v>0</v>
      </c>
    </row>
    <row r="1323" spans="1:56" x14ac:dyDescent="0.3">
      <c r="A1323" s="29">
        <v>2011</v>
      </c>
      <c r="B1323" s="30" t="s">
        <v>92</v>
      </c>
      <c r="C1323" s="31">
        <v>1</v>
      </c>
      <c r="D1323" s="86">
        <v>19</v>
      </c>
      <c r="E1323" s="29" t="s">
        <v>113</v>
      </c>
      <c r="F1323" s="29" t="s">
        <v>101</v>
      </c>
      <c r="G1323" s="32">
        <v>7.9</v>
      </c>
      <c r="H1323" s="32">
        <v>0</v>
      </c>
      <c r="I1323" s="32">
        <v>0</v>
      </c>
      <c r="J1323" s="32">
        <v>0</v>
      </c>
      <c r="K1323" s="55">
        <v>0</v>
      </c>
      <c r="L1323" s="55">
        <v>0</v>
      </c>
      <c r="M1323" s="32">
        <v>0</v>
      </c>
      <c r="N1323" s="32">
        <v>0</v>
      </c>
      <c r="O1323" s="32">
        <v>0</v>
      </c>
      <c r="P1323" s="32">
        <v>0</v>
      </c>
      <c r="Q1323" s="55">
        <v>1</v>
      </c>
      <c r="R1323" s="32">
        <v>0</v>
      </c>
      <c r="S1323" s="55">
        <v>0</v>
      </c>
      <c r="T1323" s="32">
        <v>0</v>
      </c>
      <c r="U1323" s="32">
        <v>0</v>
      </c>
      <c r="V1323" s="32">
        <v>0</v>
      </c>
      <c r="W1323" s="32">
        <v>0</v>
      </c>
      <c r="X1323" s="55">
        <v>0</v>
      </c>
      <c r="Y1323" s="55">
        <v>0</v>
      </c>
      <c r="Z1323" s="52">
        <v>0</v>
      </c>
      <c r="AA1323" s="32">
        <v>0</v>
      </c>
      <c r="AB1323" s="32">
        <v>0</v>
      </c>
      <c r="AC1323" s="32">
        <v>0</v>
      </c>
      <c r="AD1323" s="32">
        <v>0</v>
      </c>
      <c r="AE1323" s="32">
        <v>0</v>
      </c>
      <c r="AF1323" s="32">
        <v>0</v>
      </c>
      <c r="AG1323" s="32">
        <v>0</v>
      </c>
      <c r="AH1323" s="32">
        <v>0</v>
      </c>
      <c r="AI1323" s="32">
        <v>0</v>
      </c>
      <c r="AJ1323" s="32">
        <v>0</v>
      </c>
      <c r="AK1323" s="32">
        <v>0</v>
      </c>
      <c r="AL1323" s="32"/>
      <c r="AM1323" s="32">
        <v>0</v>
      </c>
      <c r="AN1323" s="32">
        <v>0</v>
      </c>
      <c r="AO1323" s="32">
        <v>0</v>
      </c>
      <c r="AP1323" s="32">
        <v>0</v>
      </c>
      <c r="AQ1323" s="32">
        <v>0</v>
      </c>
      <c r="AR1323" s="32">
        <v>0</v>
      </c>
      <c r="AS1323" s="32">
        <v>0</v>
      </c>
      <c r="AT1323" s="10">
        <v>0</v>
      </c>
      <c r="AU1323" s="32">
        <v>0</v>
      </c>
      <c r="AV1323" s="55">
        <v>0</v>
      </c>
      <c r="AW1323" s="32">
        <v>0</v>
      </c>
      <c r="AX1323" s="32">
        <v>0</v>
      </c>
      <c r="AY1323" s="32">
        <v>0</v>
      </c>
      <c r="AZ1323" s="32">
        <v>0</v>
      </c>
      <c r="BA1323" s="32">
        <v>0</v>
      </c>
      <c r="BB1323" s="30">
        <f t="shared" si="42"/>
        <v>1</v>
      </c>
      <c r="BD1323" s="32">
        <v>0</v>
      </c>
    </row>
    <row r="1324" spans="1:56" x14ac:dyDescent="0.3">
      <c r="A1324" s="29">
        <v>2011</v>
      </c>
      <c r="B1324" s="30" t="s">
        <v>92</v>
      </c>
      <c r="C1324" s="31">
        <v>1</v>
      </c>
      <c r="D1324" s="86">
        <v>20</v>
      </c>
      <c r="E1324" s="29" t="s">
        <v>114</v>
      </c>
      <c r="F1324" s="29" t="s">
        <v>101</v>
      </c>
      <c r="G1324" s="32">
        <v>8.1999999999999993</v>
      </c>
      <c r="H1324" s="32">
        <v>0</v>
      </c>
      <c r="I1324" s="32">
        <v>0</v>
      </c>
      <c r="J1324" s="32">
        <v>0</v>
      </c>
      <c r="K1324" s="55">
        <v>0</v>
      </c>
      <c r="L1324" s="55">
        <v>0</v>
      </c>
      <c r="M1324" s="32">
        <v>0</v>
      </c>
      <c r="N1324" s="32">
        <v>0</v>
      </c>
      <c r="O1324" s="32">
        <v>0</v>
      </c>
      <c r="P1324" s="32">
        <v>0</v>
      </c>
      <c r="Q1324" s="55">
        <v>3</v>
      </c>
      <c r="R1324" s="32">
        <v>0</v>
      </c>
      <c r="S1324" s="55">
        <v>0</v>
      </c>
      <c r="T1324" s="32">
        <v>0</v>
      </c>
      <c r="U1324" s="32">
        <v>0</v>
      </c>
      <c r="V1324" s="32">
        <v>0</v>
      </c>
      <c r="W1324" s="32">
        <v>0</v>
      </c>
      <c r="X1324" s="55">
        <v>0</v>
      </c>
      <c r="Y1324" s="55">
        <v>0</v>
      </c>
      <c r="Z1324" s="52">
        <v>0</v>
      </c>
      <c r="AA1324" s="32">
        <v>0</v>
      </c>
      <c r="AB1324" s="32">
        <v>0</v>
      </c>
      <c r="AC1324" s="32">
        <v>0</v>
      </c>
      <c r="AD1324" s="32">
        <v>0</v>
      </c>
      <c r="AE1324" s="32">
        <v>0</v>
      </c>
      <c r="AF1324" s="32">
        <v>0</v>
      </c>
      <c r="AG1324" s="32">
        <v>1</v>
      </c>
      <c r="AH1324" s="32">
        <v>0</v>
      </c>
      <c r="AI1324" s="32">
        <v>0</v>
      </c>
      <c r="AJ1324" s="32">
        <v>0</v>
      </c>
      <c r="AK1324" s="32">
        <v>0</v>
      </c>
      <c r="AL1324" s="32"/>
      <c r="AM1324" s="32">
        <v>0</v>
      </c>
      <c r="AN1324" s="32">
        <v>0</v>
      </c>
      <c r="AO1324" s="32">
        <v>0</v>
      </c>
      <c r="AP1324" s="32">
        <v>0</v>
      </c>
      <c r="AQ1324" s="32">
        <v>0</v>
      </c>
      <c r="AR1324" s="32">
        <v>0</v>
      </c>
      <c r="AS1324" s="32">
        <v>0</v>
      </c>
      <c r="AT1324" s="10">
        <v>0</v>
      </c>
      <c r="AU1324" s="32">
        <v>0</v>
      </c>
      <c r="AV1324" s="55">
        <v>0</v>
      </c>
      <c r="AW1324" s="32">
        <v>0</v>
      </c>
      <c r="AX1324" s="32">
        <v>0</v>
      </c>
      <c r="AY1324" s="32">
        <v>0</v>
      </c>
      <c r="AZ1324" s="32">
        <v>0</v>
      </c>
      <c r="BA1324" s="32">
        <v>0</v>
      </c>
      <c r="BB1324" s="30">
        <f t="shared" si="42"/>
        <v>4</v>
      </c>
      <c r="BD1324" s="32">
        <v>0</v>
      </c>
    </row>
    <row r="1325" spans="1:56" x14ac:dyDescent="0.3">
      <c r="A1325" s="29">
        <v>2011</v>
      </c>
      <c r="B1325" s="30" t="s">
        <v>92</v>
      </c>
      <c r="C1325" s="31">
        <v>1</v>
      </c>
      <c r="D1325" s="86">
        <v>21</v>
      </c>
      <c r="E1325" s="29" t="s">
        <v>61</v>
      </c>
      <c r="F1325" s="29" t="s">
        <v>101</v>
      </c>
      <c r="G1325" s="32">
        <v>7.6</v>
      </c>
      <c r="H1325" s="32">
        <v>0</v>
      </c>
      <c r="I1325" s="32">
        <v>0</v>
      </c>
      <c r="J1325" s="32">
        <v>0</v>
      </c>
      <c r="K1325" s="55">
        <v>0</v>
      </c>
      <c r="L1325" s="55">
        <v>0</v>
      </c>
      <c r="M1325" s="32">
        <v>0</v>
      </c>
      <c r="N1325" s="32">
        <v>0</v>
      </c>
      <c r="O1325" s="32">
        <v>0</v>
      </c>
      <c r="P1325" s="32">
        <v>0</v>
      </c>
      <c r="Q1325" s="55">
        <v>0</v>
      </c>
      <c r="R1325" s="32">
        <v>0</v>
      </c>
      <c r="S1325" s="55">
        <v>0</v>
      </c>
      <c r="T1325" s="32">
        <v>0</v>
      </c>
      <c r="U1325" s="32">
        <v>0</v>
      </c>
      <c r="V1325" s="32">
        <v>0</v>
      </c>
      <c r="W1325" s="32">
        <v>0</v>
      </c>
      <c r="X1325" s="55">
        <v>2</v>
      </c>
      <c r="Y1325" s="55">
        <v>9</v>
      </c>
      <c r="Z1325" s="52">
        <v>0</v>
      </c>
      <c r="AA1325" s="32">
        <v>0</v>
      </c>
      <c r="AB1325" s="32">
        <v>0</v>
      </c>
      <c r="AC1325" s="32">
        <v>0</v>
      </c>
      <c r="AD1325" s="32">
        <v>0</v>
      </c>
      <c r="AE1325" s="32">
        <v>0</v>
      </c>
      <c r="AF1325" s="32">
        <v>0</v>
      </c>
      <c r="AG1325" s="32">
        <v>0</v>
      </c>
      <c r="AH1325" s="32">
        <v>0</v>
      </c>
      <c r="AI1325" s="32">
        <v>0</v>
      </c>
      <c r="AJ1325" s="32">
        <v>0</v>
      </c>
      <c r="AK1325" s="32">
        <v>0</v>
      </c>
      <c r="AL1325" s="32"/>
      <c r="AM1325" s="32">
        <v>0</v>
      </c>
      <c r="AN1325" s="32">
        <v>0</v>
      </c>
      <c r="AO1325" s="32">
        <v>0</v>
      </c>
      <c r="AP1325" s="32">
        <v>0</v>
      </c>
      <c r="AQ1325" s="32">
        <v>0</v>
      </c>
      <c r="AR1325" s="32">
        <v>0</v>
      </c>
      <c r="AS1325" s="32">
        <v>0</v>
      </c>
      <c r="AT1325" s="10">
        <v>0</v>
      </c>
      <c r="AU1325" s="32">
        <v>0</v>
      </c>
      <c r="AV1325" s="55">
        <v>2</v>
      </c>
      <c r="AW1325" s="32">
        <v>0</v>
      </c>
      <c r="AX1325" s="32">
        <v>0</v>
      </c>
      <c r="AY1325" s="32">
        <v>0</v>
      </c>
      <c r="AZ1325" s="32">
        <v>0</v>
      </c>
      <c r="BA1325" s="32">
        <v>0</v>
      </c>
      <c r="BB1325" s="30">
        <f t="shared" si="42"/>
        <v>13</v>
      </c>
      <c r="BD1325" s="32">
        <v>0</v>
      </c>
    </row>
    <row r="1326" spans="1:56" x14ac:dyDescent="0.3">
      <c r="A1326" s="29">
        <v>2011</v>
      </c>
      <c r="B1326" s="30" t="s">
        <v>92</v>
      </c>
      <c r="C1326" s="31">
        <v>1</v>
      </c>
      <c r="D1326" s="86">
        <v>22</v>
      </c>
      <c r="E1326" s="29" t="s">
        <v>113</v>
      </c>
      <c r="F1326" s="29" t="s">
        <v>101</v>
      </c>
      <c r="G1326" s="32">
        <v>8.1999999999999993</v>
      </c>
      <c r="H1326" s="32">
        <v>0</v>
      </c>
      <c r="I1326" s="32">
        <v>0</v>
      </c>
      <c r="J1326" s="32">
        <v>0</v>
      </c>
      <c r="K1326" s="55">
        <v>0</v>
      </c>
      <c r="L1326" s="55">
        <v>0</v>
      </c>
      <c r="M1326" s="32">
        <v>0</v>
      </c>
      <c r="N1326" s="32">
        <v>0</v>
      </c>
      <c r="O1326" s="32">
        <v>0</v>
      </c>
      <c r="P1326" s="32">
        <v>0</v>
      </c>
      <c r="Q1326" s="55">
        <v>0</v>
      </c>
      <c r="R1326" s="32">
        <v>0</v>
      </c>
      <c r="S1326" s="55">
        <v>0</v>
      </c>
      <c r="T1326" s="32">
        <v>0</v>
      </c>
      <c r="U1326" s="32">
        <v>0</v>
      </c>
      <c r="V1326" s="32">
        <v>0</v>
      </c>
      <c r="W1326" s="32">
        <v>0</v>
      </c>
      <c r="X1326" s="55">
        <v>0</v>
      </c>
      <c r="Y1326" s="55">
        <v>3</v>
      </c>
      <c r="Z1326" s="52">
        <v>0</v>
      </c>
      <c r="AA1326" s="32">
        <v>0</v>
      </c>
      <c r="AB1326" s="32">
        <v>0</v>
      </c>
      <c r="AC1326" s="32">
        <v>0</v>
      </c>
      <c r="AD1326" s="32">
        <v>0</v>
      </c>
      <c r="AE1326" s="32">
        <v>0</v>
      </c>
      <c r="AF1326" s="32">
        <v>0</v>
      </c>
      <c r="AG1326" s="32">
        <v>0</v>
      </c>
      <c r="AH1326" s="32">
        <v>0</v>
      </c>
      <c r="AI1326" s="32">
        <v>0</v>
      </c>
      <c r="AJ1326" s="32">
        <v>0</v>
      </c>
      <c r="AK1326" s="32">
        <v>0</v>
      </c>
      <c r="AL1326" s="32"/>
      <c r="AM1326" s="32">
        <v>0</v>
      </c>
      <c r="AN1326" s="32">
        <v>0</v>
      </c>
      <c r="AO1326" s="32">
        <v>0</v>
      </c>
      <c r="AP1326" s="32">
        <v>0</v>
      </c>
      <c r="AQ1326" s="32">
        <v>0</v>
      </c>
      <c r="AR1326" s="32">
        <v>0</v>
      </c>
      <c r="AS1326" s="32">
        <v>0</v>
      </c>
      <c r="AT1326" s="10">
        <v>0</v>
      </c>
      <c r="AU1326" s="32">
        <v>0</v>
      </c>
      <c r="AV1326" s="55">
        <v>0</v>
      </c>
      <c r="AW1326" s="32">
        <v>0</v>
      </c>
      <c r="AX1326" s="32">
        <v>0</v>
      </c>
      <c r="AY1326" s="32">
        <v>0</v>
      </c>
      <c r="AZ1326" s="32">
        <v>0</v>
      </c>
      <c r="BA1326" s="32">
        <v>0</v>
      </c>
      <c r="BB1326" s="30">
        <f t="shared" si="42"/>
        <v>3</v>
      </c>
      <c r="BD1326" s="32">
        <v>0</v>
      </c>
    </row>
    <row r="1327" spans="1:56" x14ac:dyDescent="0.3">
      <c r="A1327" s="29">
        <v>2011</v>
      </c>
      <c r="B1327" s="30" t="s">
        <v>92</v>
      </c>
      <c r="C1327" s="31">
        <v>1</v>
      </c>
      <c r="D1327" s="86">
        <v>23</v>
      </c>
      <c r="E1327" s="29" t="s">
        <v>102</v>
      </c>
      <c r="F1327" s="29" t="s">
        <v>101</v>
      </c>
      <c r="G1327" s="32">
        <v>7.6</v>
      </c>
      <c r="H1327" s="32">
        <v>0</v>
      </c>
      <c r="I1327" s="32">
        <v>0</v>
      </c>
      <c r="J1327" s="32">
        <v>0</v>
      </c>
      <c r="K1327" s="55">
        <v>0</v>
      </c>
      <c r="L1327" s="55">
        <v>0</v>
      </c>
      <c r="M1327" s="32">
        <v>0</v>
      </c>
      <c r="N1327" s="32">
        <v>0</v>
      </c>
      <c r="O1327" s="32">
        <v>0</v>
      </c>
      <c r="P1327" s="32">
        <v>0</v>
      </c>
      <c r="Q1327" s="55">
        <v>0</v>
      </c>
      <c r="R1327" s="32">
        <v>0</v>
      </c>
      <c r="S1327" s="55">
        <v>1</v>
      </c>
      <c r="T1327" s="32">
        <v>0</v>
      </c>
      <c r="U1327" s="32">
        <v>0</v>
      </c>
      <c r="V1327" s="32">
        <v>0</v>
      </c>
      <c r="W1327" s="32">
        <v>0</v>
      </c>
      <c r="X1327" s="55">
        <v>1</v>
      </c>
      <c r="Y1327" s="55">
        <v>0</v>
      </c>
      <c r="Z1327" s="52">
        <v>0</v>
      </c>
      <c r="AA1327" s="32">
        <v>0</v>
      </c>
      <c r="AB1327" s="32">
        <v>0</v>
      </c>
      <c r="AC1327" s="32">
        <v>0</v>
      </c>
      <c r="AD1327" s="32">
        <v>0</v>
      </c>
      <c r="AE1327" s="32">
        <v>0</v>
      </c>
      <c r="AF1327" s="32">
        <v>0</v>
      </c>
      <c r="AG1327" s="32">
        <v>1</v>
      </c>
      <c r="AH1327" s="32">
        <v>0</v>
      </c>
      <c r="AI1327" s="32">
        <v>0</v>
      </c>
      <c r="AJ1327" s="32">
        <v>0</v>
      </c>
      <c r="AK1327" s="32">
        <v>0</v>
      </c>
      <c r="AL1327" s="32"/>
      <c r="AM1327" s="32">
        <v>0</v>
      </c>
      <c r="AN1327" s="32">
        <v>0</v>
      </c>
      <c r="AO1327" s="32">
        <v>0</v>
      </c>
      <c r="AP1327" s="32">
        <v>0</v>
      </c>
      <c r="AQ1327" s="32">
        <v>0</v>
      </c>
      <c r="AR1327" s="32">
        <v>0</v>
      </c>
      <c r="AS1327" s="32">
        <v>0</v>
      </c>
      <c r="AT1327" s="10">
        <v>0</v>
      </c>
      <c r="AU1327" s="32">
        <v>0</v>
      </c>
      <c r="AV1327" s="55">
        <v>0</v>
      </c>
      <c r="AW1327" s="32">
        <v>0</v>
      </c>
      <c r="AX1327" s="32">
        <v>0</v>
      </c>
      <c r="AY1327" s="32">
        <v>0</v>
      </c>
      <c r="AZ1327" s="32">
        <v>1</v>
      </c>
      <c r="BA1327" s="32">
        <v>0</v>
      </c>
      <c r="BB1327" s="30">
        <f t="shared" si="42"/>
        <v>4</v>
      </c>
      <c r="BD1327" s="32">
        <v>0</v>
      </c>
    </row>
    <row r="1328" spans="1:56" x14ac:dyDescent="0.3">
      <c r="A1328" s="29">
        <v>2011</v>
      </c>
      <c r="B1328" s="30" t="s">
        <v>92</v>
      </c>
      <c r="C1328" s="31">
        <v>1</v>
      </c>
      <c r="D1328" s="86">
        <v>24</v>
      </c>
      <c r="E1328" s="29" t="s">
        <v>61</v>
      </c>
      <c r="F1328" s="29" t="s">
        <v>101</v>
      </c>
      <c r="G1328" s="32">
        <v>7.6</v>
      </c>
      <c r="H1328" s="32">
        <v>0</v>
      </c>
      <c r="I1328" s="32">
        <v>0</v>
      </c>
      <c r="J1328" s="32">
        <v>0</v>
      </c>
      <c r="K1328" s="55">
        <v>0</v>
      </c>
      <c r="L1328" s="55">
        <v>0</v>
      </c>
      <c r="M1328" s="32">
        <v>0</v>
      </c>
      <c r="N1328" s="32">
        <v>0</v>
      </c>
      <c r="O1328" s="32">
        <v>0</v>
      </c>
      <c r="P1328" s="32">
        <v>0</v>
      </c>
      <c r="Q1328" s="55">
        <v>2</v>
      </c>
      <c r="R1328" s="32">
        <v>0</v>
      </c>
      <c r="S1328" s="55">
        <v>2</v>
      </c>
      <c r="T1328" s="32">
        <v>0</v>
      </c>
      <c r="U1328" s="32">
        <v>0</v>
      </c>
      <c r="V1328" s="32">
        <v>0</v>
      </c>
      <c r="W1328" s="32">
        <v>0</v>
      </c>
      <c r="X1328" s="55">
        <v>0</v>
      </c>
      <c r="Y1328" s="55">
        <v>10</v>
      </c>
      <c r="Z1328" s="52">
        <v>0</v>
      </c>
      <c r="AA1328" s="32">
        <v>0</v>
      </c>
      <c r="AB1328" s="32">
        <v>0</v>
      </c>
      <c r="AC1328" s="32">
        <v>0</v>
      </c>
      <c r="AD1328" s="32">
        <v>0</v>
      </c>
      <c r="AE1328" s="32">
        <v>0</v>
      </c>
      <c r="AF1328" s="32">
        <v>0</v>
      </c>
      <c r="AG1328" s="32">
        <v>1</v>
      </c>
      <c r="AH1328" s="32">
        <v>0</v>
      </c>
      <c r="AI1328" s="32">
        <v>0</v>
      </c>
      <c r="AJ1328" s="32">
        <v>0</v>
      </c>
      <c r="AK1328" s="32">
        <v>0</v>
      </c>
      <c r="AL1328" s="32"/>
      <c r="AM1328" s="32">
        <v>0</v>
      </c>
      <c r="AN1328" s="32">
        <v>1</v>
      </c>
      <c r="AO1328" s="32">
        <v>0</v>
      </c>
      <c r="AP1328" s="32">
        <v>0</v>
      </c>
      <c r="AQ1328" s="32">
        <v>0</v>
      </c>
      <c r="AR1328" s="32">
        <v>0</v>
      </c>
      <c r="AS1328" s="32">
        <v>0</v>
      </c>
      <c r="AT1328" s="10">
        <v>0</v>
      </c>
      <c r="AU1328" s="32">
        <v>0</v>
      </c>
      <c r="AV1328" s="55">
        <v>2</v>
      </c>
      <c r="AW1328" s="32">
        <v>0</v>
      </c>
      <c r="AX1328" s="32">
        <v>0</v>
      </c>
      <c r="AY1328" s="32">
        <v>0</v>
      </c>
      <c r="AZ1328" s="32">
        <v>0</v>
      </c>
      <c r="BA1328" s="32">
        <v>0</v>
      </c>
      <c r="BB1328" s="30">
        <f t="shared" si="42"/>
        <v>18</v>
      </c>
      <c r="BD1328" s="32">
        <v>0</v>
      </c>
    </row>
    <row r="1329" spans="1:56" x14ac:dyDescent="0.3">
      <c r="A1329" s="29">
        <v>2011</v>
      </c>
      <c r="B1329" s="30" t="s">
        <v>92</v>
      </c>
      <c r="C1329" s="31">
        <v>1</v>
      </c>
      <c r="D1329" s="86">
        <v>25</v>
      </c>
      <c r="E1329" s="29" t="s">
        <v>63</v>
      </c>
      <c r="F1329" s="29" t="s">
        <v>101</v>
      </c>
      <c r="G1329" s="32">
        <v>7.3</v>
      </c>
      <c r="H1329" s="32">
        <v>0</v>
      </c>
      <c r="I1329" s="32">
        <v>0</v>
      </c>
      <c r="J1329" s="32">
        <v>0</v>
      </c>
      <c r="K1329" s="55">
        <v>0</v>
      </c>
      <c r="L1329" s="55">
        <v>0</v>
      </c>
      <c r="M1329" s="32">
        <v>0</v>
      </c>
      <c r="N1329" s="32">
        <v>0</v>
      </c>
      <c r="O1329" s="32">
        <v>0</v>
      </c>
      <c r="P1329" s="32">
        <v>0</v>
      </c>
      <c r="Q1329" s="55">
        <v>5</v>
      </c>
      <c r="R1329" s="32">
        <v>0</v>
      </c>
      <c r="S1329" s="55">
        <v>0</v>
      </c>
      <c r="T1329" s="32">
        <v>0</v>
      </c>
      <c r="U1329" s="32">
        <v>0</v>
      </c>
      <c r="V1329" s="32">
        <v>0</v>
      </c>
      <c r="W1329" s="32">
        <v>0</v>
      </c>
      <c r="X1329" s="55">
        <v>1</v>
      </c>
      <c r="Y1329" s="55">
        <v>2</v>
      </c>
      <c r="Z1329" s="52">
        <v>0</v>
      </c>
      <c r="AA1329" s="32">
        <v>0</v>
      </c>
      <c r="AB1329" s="32">
        <v>0</v>
      </c>
      <c r="AC1329" s="32">
        <v>0</v>
      </c>
      <c r="AD1329" s="32">
        <v>0</v>
      </c>
      <c r="AE1329" s="32">
        <v>0</v>
      </c>
      <c r="AF1329" s="32">
        <v>0</v>
      </c>
      <c r="AG1329" s="32">
        <v>0</v>
      </c>
      <c r="AH1329" s="32">
        <v>0</v>
      </c>
      <c r="AI1329" s="32">
        <v>0</v>
      </c>
      <c r="AJ1329" s="32">
        <v>0</v>
      </c>
      <c r="AK1329" s="32">
        <v>0</v>
      </c>
      <c r="AL1329" s="32"/>
      <c r="AM1329" s="32">
        <v>0</v>
      </c>
      <c r="AN1329" s="32">
        <v>0</v>
      </c>
      <c r="AO1329" s="32">
        <v>0</v>
      </c>
      <c r="AP1329" s="32">
        <v>0</v>
      </c>
      <c r="AQ1329" s="32">
        <v>0</v>
      </c>
      <c r="AR1329" s="32">
        <v>0</v>
      </c>
      <c r="AS1329" s="32">
        <v>0</v>
      </c>
      <c r="AT1329" s="10">
        <v>0</v>
      </c>
      <c r="AU1329" s="32">
        <v>0</v>
      </c>
      <c r="AV1329" s="55">
        <v>1</v>
      </c>
      <c r="AW1329" s="32">
        <v>0</v>
      </c>
      <c r="AX1329" s="32">
        <v>0</v>
      </c>
      <c r="AY1329" s="32">
        <v>0</v>
      </c>
      <c r="AZ1329" s="32">
        <v>0</v>
      </c>
      <c r="BA1329" s="32">
        <v>0</v>
      </c>
      <c r="BB1329" s="30">
        <f t="shared" si="42"/>
        <v>9</v>
      </c>
      <c r="BD1329" s="32">
        <v>0</v>
      </c>
    </row>
    <row r="1330" spans="1:56" x14ac:dyDescent="0.3">
      <c r="A1330" s="29">
        <v>2011</v>
      </c>
      <c r="B1330" s="30" t="s">
        <v>92</v>
      </c>
      <c r="C1330" s="31">
        <v>1</v>
      </c>
      <c r="D1330" s="86">
        <v>26</v>
      </c>
      <c r="E1330" s="29" t="s">
        <v>61</v>
      </c>
      <c r="F1330" s="29" t="s">
        <v>101</v>
      </c>
      <c r="G1330" s="32">
        <v>6.7</v>
      </c>
      <c r="H1330" s="32">
        <v>0</v>
      </c>
      <c r="I1330" s="32">
        <v>0</v>
      </c>
      <c r="J1330" s="32">
        <v>0</v>
      </c>
      <c r="K1330" s="55">
        <v>0</v>
      </c>
      <c r="L1330" s="55">
        <v>0</v>
      </c>
      <c r="M1330" s="32">
        <v>0</v>
      </c>
      <c r="N1330" s="32">
        <v>0</v>
      </c>
      <c r="O1330" s="32">
        <v>0</v>
      </c>
      <c r="P1330" s="32">
        <v>0</v>
      </c>
      <c r="Q1330" s="55">
        <v>4</v>
      </c>
      <c r="R1330" s="32">
        <v>0</v>
      </c>
      <c r="S1330" s="55">
        <v>2</v>
      </c>
      <c r="T1330" s="32">
        <v>0</v>
      </c>
      <c r="U1330" s="32">
        <v>0</v>
      </c>
      <c r="V1330" s="32">
        <v>0</v>
      </c>
      <c r="W1330" s="32">
        <v>0</v>
      </c>
      <c r="X1330" s="55">
        <v>0</v>
      </c>
      <c r="Y1330" s="55">
        <v>0</v>
      </c>
      <c r="Z1330" s="52">
        <v>0</v>
      </c>
      <c r="AA1330" s="32">
        <v>0</v>
      </c>
      <c r="AB1330" s="32">
        <v>0</v>
      </c>
      <c r="AC1330" s="32">
        <v>0</v>
      </c>
      <c r="AD1330" s="32">
        <v>0</v>
      </c>
      <c r="AE1330" s="32">
        <v>0</v>
      </c>
      <c r="AF1330" s="32">
        <v>0</v>
      </c>
      <c r="AG1330" s="32">
        <v>0</v>
      </c>
      <c r="AH1330" s="32">
        <v>0</v>
      </c>
      <c r="AI1330" s="32">
        <v>0</v>
      </c>
      <c r="AJ1330" s="32">
        <v>0</v>
      </c>
      <c r="AK1330" s="32">
        <v>0</v>
      </c>
      <c r="AL1330" s="32"/>
      <c r="AM1330" s="32">
        <v>0</v>
      </c>
      <c r="AN1330" s="32">
        <v>0</v>
      </c>
      <c r="AO1330" s="32">
        <v>0</v>
      </c>
      <c r="AP1330" s="32">
        <v>0</v>
      </c>
      <c r="AQ1330" s="32">
        <v>0</v>
      </c>
      <c r="AR1330" s="32">
        <v>0</v>
      </c>
      <c r="AS1330" s="32">
        <v>0</v>
      </c>
      <c r="AT1330" s="10">
        <v>0</v>
      </c>
      <c r="AU1330" s="32">
        <v>0</v>
      </c>
      <c r="AV1330" s="55">
        <v>0</v>
      </c>
      <c r="AW1330" s="32">
        <v>0</v>
      </c>
      <c r="AX1330" s="32">
        <v>0</v>
      </c>
      <c r="AY1330" s="32">
        <v>0</v>
      </c>
      <c r="AZ1330" s="32">
        <v>0</v>
      </c>
      <c r="BA1330" s="32">
        <v>0</v>
      </c>
      <c r="BB1330" s="30">
        <f t="shared" si="42"/>
        <v>6</v>
      </c>
      <c r="BD1330" s="32">
        <v>0</v>
      </c>
    </row>
    <row r="1331" spans="1:56" x14ac:dyDescent="0.3">
      <c r="A1331" s="29">
        <v>2011</v>
      </c>
      <c r="B1331" s="30" t="s">
        <v>92</v>
      </c>
      <c r="C1331" s="31">
        <v>1</v>
      </c>
      <c r="D1331" s="86">
        <v>27</v>
      </c>
      <c r="E1331" s="29" t="s">
        <v>113</v>
      </c>
      <c r="F1331" s="29" t="s">
        <v>101</v>
      </c>
      <c r="G1331" s="32">
        <v>6.7</v>
      </c>
      <c r="H1331" s="32">
        <v>0</v>
      </c>
      <c r="I1331" s="32">
        <v>0</v>
      </c>
      <c r="J1331" s="32">
        <v>0</v>
      </c>
      <c r="K1331" s="55">
        <v>0</v>
      </c>
      <c r="L1331" s="55">
        <v>0</v>
      </c>
      <c r="M1331" s="32">
        <v>0</v>
      </c>
      <c r="N1331" s="32">
        <v>0</v>
      </c>
      <c r="O1331" s="32">
        <v>0</v>
      </c>
      <c r="P1331" s="32">
        <v>0</v>
      </c>
      <c r="Q1331" s="55">
        <v>1</v>
      </c>
      <c r="R1331" s="32">
        <v>0</v>
      </c>
      <c r="S1331" s="55">
        <v>1</v>
      </c>
      <c r="T1331" s="32">
        <v>0</v>
      </c>
      <c r="U1331" s="32">
        <v>0</v>
      </c>
      <c r="V1331" s="32">
        <v>0</v>
      </c>
      <c r="W1331" s="32">
        <v>0</v>
      </c>
      <c r="X1331" s="55">
        <v>0</v>
      </c>
      <c r="Y1331" s="55">
        <v>5</v>
      </c>
      <c r="Z1331" s="52">
        <v>0</v>
      </c>
      <c r="AA1331" s="32">
        <v>0</v>
      </c>
      <c r="AB1331" s="32">
        <v>0</v>
      </c>
      <c r="AC1331" s="32">
        <v>0</v>
      </c>
      <c r="AD1331" s="32">
        <v>0</v>
      </c>
      <c r="AE1331" s="32">
        <v>0</v>
      </c>
      <c r="AF1331" s="32">
        <v>0</v>
      </c>
      <c r="AG1331" s="32">
        <v>0</v>
      </c>
      <c r="AH1331" s="32">
        <v>0</v>
      </c>
      <c r="AI1331" s="32">
        <v>0</v>
      </c>
      <c r="AJ1331" s="32">
        <v>0</v>
      </c>
      <c r="AK1331" s="32">
        <v>0</v>
      </c>
      <c r="AL1331" s="32"/>
      <c r="AM1331" s="32">
        <v>0</v>
      </c>
      <c r="AN1331" s="32">
        <v>0</v>
      </c>
      <c r="AO1331" s="32">
        <v>0</v>
      </c>
      <c r="AP1331" s="32">
        <v>0</v>
      </c>
      <c r="AQ1331" s="32">
        <v>0</v>
      </c>
      <c r="AR1331" s="32">
        <v>0</v>
      </c>
      <c r="AS1331" s="32">
        <v>0</v>
      </c>
      <c r="AT1331" s="10">
        <v>0</v>
      </c>
      <c r="AU1331" s="32">
        <v>0</v>
      </c>
      <c r="AV1331" s="55">
        <v>0</v>
      </c>
      <c r="AW1331" s="32">
        <v>0</v>
      </c>
      <c r="AX1331" s="32">
        <v>0</v>
      </c>
      <c r="AY1331" s="32">
        <v>0</v>
      </c>
      <c r="AZ1331" s="32">
        <v>0</v>
      </c>
      <c r="BA1331" s="32">
        <v>0</v>
      </c>
      <c r="BB1331" s="30">
        <f t="shared" si="42"/>
        <v>7</v>
      </c>
      <c r="BD1331" s="32">
        <v>0</v>
      </c>
    </row>
    <row r="1332" spans="1:56" x14ac:dyDescent="0.3">
      <c r="A1332" s="29">
        <v>2011</v>
      </c>
      <c r="B1332" s="30" t="s">
        <v>92</v>
      </c>
      <c r="C1332" s="31">
        <v>1</v>
      </c>
      <c r="D1332" s="86">
        <v>28</v>
      </c>
      <c r="E1332" s="29" t="s">
        <v>61</v>
      </c>
      <c r="F1332" s="29" t="s">
        <v>101</v>
      </c>
      <c r="G1332" s="32">
        <v>6.7</v>
      </c>
      <c r="H1332" s="32">
        <v>0</v>
      </c>
      <c r="I1332" s="32">
        <v>0</v>
      </c>
      <c r="J1332" s="32">
        <v>0</v>
      </c>
      <c r="K1332" s="55">
        <v>0</v>
      </c>
      <c r="L1332" s="55">
        <v>0</v>
      </c>
      <c r="M1332" s="32">
        <v>0</v>
      </c>
      <c r="N1332" s="32">
        <v>0</v>
      </c>
      <c r="O1332" s="32">
        <v>0</v>
      </c>
      <c r="P1332" s="32">
        <v>0</v>
      </c>
      <c r="Q1332" s="55">
        <v>4</v>
      </c>
      <c r="R1332" s="32">
        <v>0</v>
      </c>
      <c r="S1332" s="55">
        <v>3</v>
      </c>
      <c r="T1332" s="32">
        <v>0</v>
      </c>
      <c r="U1332" s="32">
        <v>0</v>
      </c>
      <c r="V1332" s="32">
        <v>0</v>
      </c>
      <c r="W1332" s="32">
        <v>0</v>
      </c>
      <c r="X1332" s="55">
        <v>1</v>
      </c>
      <c r="Y1332" s="55">
        <v>1</v>
      </c>
      <c r="Z1332" s="52">
        <v>0</v>
      </c>
      <c r="AA1332" s="32">
        <v>0</v>
      </c>
      <c r="AB1332" s="32">
        <v>0</v>
      </c>
      <c r="AC1332" s="32">
        <v>0</v>
      </c>
      <c r="AD1332" s="32">
        <v>0</v>
      </c>
      <c r="AE1332" s="32">
        <v>0</v>
      </c>
      <c r="AF1332" s="32">
        <v>0</v>
      </c>
      <c r="AG1332" s="32">
        <v>0</v>
      </c>
      <c r="AH1332" s="32">
        <v>0</v>
      </c>
      <c r="AI1332" s="32">
        <v>0</v>
      </c>
      <c r="AJ1332" s="32">
        <v>0</v>
      </c>
      <c r="AK1332" s="32">
        <v>0</v>
      </c>
      <c r="AL1332" s="32"/>
      <c r="AM1332" s="32">
        <v>0</v>
      </c>
      <c r="AN1332" s="32">
        <v>2</v>
      </c>
      <c r="AO1332" s="32">
        <v>0</v>
      </c>
      <c r="AP1332" s="32">
        <v>0</v>
      </c>
      <c r="AQ1332" s="32">
        <v>0</v>
      </c>
      <c r="AR1332" s="32">
        <v>0</v>
      </c>
      <c r="AS1332" s="32">
        <v>0</v>
      </c>
      <c r="AT1332" s="10">
        <v>0</v>
      </c>
      <c r="AU1332" s="32">
        <v>0</v>
      </c>
      <c r="AV1332" s="55">
        <v>0</v>
      </c>
      <c r="AW1332" s="32">
        <v>0</v>
      </c>
      <c r="AX1332" s="32">
        <v>0</v>
      </c>
      <c r="AY1332" s="32">
        <v>0</v>
      </c>
      <c r="AZ1332" s="32">
        <v>0</v>
      </c>
      <c r="BA1332" s="32">
        <v>0</v>
      </c>
      <c r="BB1332" s="30">
        <f t="shared" si="42"/>
        <v>11</v>
      </c>
      <c r="BD1332" s="32">
        <v>0</v>
      </c>
    </row>
    <row r="1333" spans="1:56" x14ac:dyDescent="0.3">
      <c r="A1333" s="29">
        <v>2011</v>
      </c>
      <c r="B1333" s="30" t="s">
        <v>92</v>
      </c>
      <c r="C1333" s="31">
        <v>1</v>
      </c>
      <c r="D1333" s="86">
        <v>29</v>
      </c>
      <c r="E1333" s="29" t="s">
        <v>113</v>
      </c>
      <c r="F1333" s="29" t="s">
        <v>101</v>
      </c>
      <c r="G1333" s="32">
        <v>6.7</v>
      </c>
      <c r="H1333" s="32">
        <v>0</v>
      </c>
      <c r="I1333" s="32">
        <v>0</v>
      </c>
      <c r="J1333" s="32">
        <v>0</v>
      </c>
      <c r="K1333" s="55">
        <v>0</v>
      </c>
      <c r="L1333" s="55">
        <v>0</v>
      </c>
      <c r="M1333" s="32">
        <v>0</v>
      </c>
      <c r="N1333" s="32">
        <v>0</v>
      </c>
      <c r="O1333" s="32">
        <v>0</v>
      </c>
      <c r="P1333" s="32">
        <v>0</v>
      </c>
      <c r="Q1333" s="55">
        <v>3</v>
      </c>
      <c r="R1333" s="32">
        <v>0</v>
      </c>
      <c r="S1333" s="55">
        <v>0</v>
      </c>
      <c r="T1333" s="32">
        <v>0</v>
      </c>
      <c r="U1333" s="32">
        <v>0</v>
      </c>
      <c r="V1333" s="32">
        <v>0</v>
      </c>
      <c r="W1333" s="32">
        <v>0</v>
      </c>
      <c r="X1333" s="55">
        <v>5</v>
      </c>
      <c r="Y1333" s="55">
        <v>6</v>
      </c>
      <c r="Z1333" s="52">
        <v>0</v>
      </c>
      <c r="AA1333" s="32">
        <v>0</v>
      </c>
      <c r="AB1333" s="32">
        <v>0</v>
      </c>
      <c r="AC1333" s="32">
        <v>0</v>
      </c>
      <c r="AD1333" s="32">
        <v>0</v>
      </c>
      <c r="AE1333" s="32">
        <v>0</v>
      </c>
      <c r="AF1333" s="32">
        <v>0</v>
      </c>
      <c r="AG1333" s="32">
        <v>0</v>
      </c>
      <c r="AH1333" s="32">
        <v>0</v>
      </c>
      <c r="AI1333" s="32">
        <v>0</v>
      </c>
      <c r="AJ1333" s="32">
        <v>0</v>
      </c>
      <c r="AK1333" s="32">
        <v>0</v>
      </c>
      <c r="AL1333" s="32"/>
      <c r="AM1333" s="32">
        <v>0</v>
      </c>
      <c r="AN1333" s="32">
        <v>0</v>
      </c>
      <c r="AO1333" s="32">
        <v>0</v>
      </c>
      <c r="AP1333" s="32">
        <v>0</v>
      </c>
      <c r="AQ1333" s="32">
        <v>0</v>
      </c>
      <c r="AR1333" s="32">
        <v>0</v>
      </c>
      <c r="AS1333" s="32">
        <v>0</v>
      </c>
      <c r="AT1333" s="10">
        <v>0</v>
      </c>
      <c r="AU1333" s="32">
        <v>0</v>
      </c>
      <c r="AV1333" s="55">
        <v>0</v>
      </c>
      <c r="AW1333" s="32">
        <v>0</v>
      </c>
      <c r="AX1333" s="32">
        <v>0</v>
      </c>
      <c r="AY1333" s="32">
        <v>0</v>
      </c>
      <c r="AZ1333" s="32">
        <v>0</v>
      </c>
      <c r="BA1333" s="32">
        <v>0</v>
      </c>
      <c r="BB1333" s="30">
        <f t="shared" si="42"/>
        <v>14</v>
      </c>
      <c r="BD1333" s="32">
        <v>0</v>
      </c>
    </row>
    <row r="1334" spans="1:56" x14ac:dyDescent="0.3">
      <c r="A1334" s="29">
        <v>2011</v>
      </c>
      <c r="B1334" s="30" t="s">
        <v>92</v>
      </c>
      <c r="C1334" s="31">
        <v>1</v>
      </c>
      <c r="D1334" s="86">
        <v>30</v>
      </c>
      <c r="E1334" s="29" t="s">
        <v>63</v>
      </c>
      <c r="F1334" s="29" t="s">
        <v>101</v>
      </c>
      <c r="G1334" s="32">
        <v>6.7</v>
      </c>
      <c r="H1334" s="32">
        <v>0</v>
      </c>
      <c r="I1334" s="32">
        <v>0</v>
      </c>
      <c r="J1334" s="32">
        <v>0</v>
      </c>
      <c r="K1334" s="55">
        <v>0</v>
      </c>
      <c r="L1334" s="55">
        <v>0</v>
      </c>
      <c r="M1334" s="32">
        <v>0</v>
      </c>
      <c r="N1334" s="32">
        <v>0</v>
      </c>
      <c r="O1334" s="32">
        <v>0</v>
      </c>
      <c r="P1334" s="32">
        <v>0</v>
      </c>
      <c r="Q1334" s="55">
        <v>2</v>
      </c>
      <c r="R1334" s="32">
        <v>0</v>
      </c>
      <c r="S1334" s="55">
        <v>0</v>
      </c>
      <c r="T1334" s="32">
        <v>0</v>
      </c>
      <c r="U1334" s="32">
        <v>0</v>
      </c>
      <c r="V1334" s="32">
        <v>0</v>
      </c>
      <c r="W1334" s="32">
        <v>0</v>
      </c>
      <c r="X1334" s="55">
        <v>10</v>
      </c>
      <c r="Y1334" s="55">
        <v>7</v>
      </c>
      <c r="Z1334" s="52">
        <v>0</v>
      </c>
      <c r="AA1334" s="32">
        <v>0</v>
      </c>
      <c r="AB1334" s="32">
        <v>0</v>
      </c>
      <c r="AC1334" s="32">
        <v>0</v>
      </c>
      <c r="AD1334" s="32">
        <v>0</v>
      </c>
      <c r="AE1334" s="32">
        <v>0</v>
      </c>
      <c r="AF1334" s="32">
        <v>0</v>
      </c>
      <c r="AG1334" s="32">
        <v>0</v>
      </c>
      <c r="AH1334" s="32">
        <v>0</v>
      </c>
      <c r="AI1334" s="32">
        <v>0</v>
      </c>
      <c r="AJ1334" s="32">
        <v>0</v>
      </c>
      <c r="AK1334" s="32">
        <v>0</v>
      </c>
      <c r="AL1334" s="32"/>
      <c r="AM1334" s="32">
        <v>0</v>
      </c>
      <c r="AN1334" s="32">
        <v>1</v>
      </c>
      <c r="AO1334" s="32">
        <v>0</v>
      </c>
      <c r="AP1334" s="32">
        <v>0</v>
      </c>
      <c r="AQ1334" s="32">
        <v>0</v>
      </c>
      <c r="AR1334" s="32">
        <v>0</v>
      </c>
      <c r="AS1334" s="32">
        <v>0</v>
      </c>
      <c r="AT1334" s="10">
        <v>0</v>
      </c>
      <c r="AU1334" s="32">
        <v>0</v>
      </c>
      <c r="AV1334" s="55">
        <v>0</v>
      </c>
      <c r="AW1334" s="32">
        <v>0</v>
      </c>
      <c r="AX1334" s="32">
        <v>0</v>
      </c>
      <c r="AY1334" s="32">
        <v>0</v>
      </c>
      <c r="AZ1334" s="32">
        <v>0</v>
      </c>
      <c r="BA1334" s="32">
        <v>0</v>
      </c>
      <c r="BB1334" s="30">
        <f t="shared" si="42"/>
        <v>20</v>
      </c>
      <c r="BD1334" s="32">
        <v>0</v>
      </c>
    </row>
    <row r="1335" spans="1:56" x14ac:dyDescent="0.3">
      <c r="A1335" s="29">
        <v>2011</v>
      </c>
      <c r="B1335" s="30" t="s">
        <v>92</v>
      </c>
      <c r="C1335" s="31">
        <v>1</v>
      </c>
      <c r="D1335" s="86">
        <v>31</v>
      </c>
      <c r="E1335" s="29" t="s">
        <v>63</v>
      </c>
      <c r="F1335" s="29" t="s">
        <v>101</v>
      </c>
      <c r="G1335" s="32">
        <v>6.1</v>
      </c>
      <c r="H1335" s="32">
        <v>1</v>
      </c>
      <c r="I1335" s="32">
        <v>0</v>
      </c>
      <c r="J1335" s="32">
        <v>0</v>
      </c>
      <c r="K1335" s="55">
        <v>0</v>
      </c>
      <c r="L1335" s="55">
        <v>0</v>
      </c>
      <c r="M1335" s="32">
        <v>0</v>
      </c>
      <c r="N1335" s="32">
        <v>0</v>
      </c>
      <c r="O1335" s="32">
        <v>0</v>
      </c>
      <c r="P1335" s="32">
        <v>0</v>
      </c>
      <c r="Q1335" s="55">
        <v>1</v>
      </c>
      <c r="R1335" s="32">
        <v>0</v>
      </c>
      <c r="S1335" s="55">
        <v>0</v>
      </c>
      <c r="T1335" s="32">
        <v>0</v>
      </c>
      <c r="U1335" s="32">
        <v>0</v>
      </c>
      <c r="V1335" s="32">
        <v>0</v>
      </c>
      <c r="W1335" s="32">
        <v>0</v>
      </c>
      <c r="X1335" s="55">
        <v>0</v>
      </c>
      <c r="Y1335" s="55">
        <v>0</v>
      </c>
      <c r="Z1335" s="52">
        <v>1</v>
      </c>
      <c r="AA1335" s="32">
        <v>0</v>
      </c>
      <c r="AB1335" s="32">
        <v>0</v>
      </c>
      <c r="AC1335" s="32">
        <v>0</v>
      </c>
      <c r="AD1335" s="32">
        <v>0</v>
      </c>
      <c r="AE1335" s="32">
        <v>0</v>
      </c>
      <c r="AF1335" s="32">
        <v>0</v>
      </c>
      <c r="AG1335" s="32">
        <v>0</v>
      </c>
      <c r="AH1335" s="32">
        <v>0</v>
      </c>
      <c r="AI1335" s="32">
        <v>0</v>
      </c>
      <c r="AJ1335" s="32">
        <v>0</v>
      </c>
      <c r="AK1335" s="32">
        <v>0</v>
      </c>
      <c r="AL1335" s="32"/>
      <c r="AM1335" s="32">
        <v>0</v>
      </c>
      <c r="AN1335" s="32">
        <v>0</v>
      </c>
      <c r="AO1335" s="32">
        <v>0</v>
      </c>
      <c r="AP1335" s="32">
        <v>0</v>
      </c>
      <c r="AQ1335" s="32">
        <v>0</v>
      </c>
      <c r="AR1335" s="32">
        <v>0</v>
      </c>
      <c r="AS1335" s="32">
        <v>0</v>
      </c>
      <c r="AT1335" s="10">
        <v>0</v>
      </c>
      <c r="AU1335" s="32">
        <v>0</v>
      </c>
      <c r="AV1335" s="55">
        <v>0</v>
      </c>
      <c r="AW1335" s="32">
        <v>0</v>
      </c>
      <c r="AX1335" s="32">
        <v>0</v>
      </c>
      <c r="AY1335" s="32">
        <v>0</v>
      </c>
      <c r="AZ1335" s="32">
        <v>0</v>
      </c>
      <c r="BA1335" s="32">
        <v>0</v>
      </c>
      <c r="BB1335" s="30">
        <f t="shared" si="42"/>
        <v>3</v>
      </c>
      <c r="BD1335" s="32">
        <v>0</v>
      </c>
    </row>
    <row r="1336" spans="1:56" x14ac:dyDescent="0.3">
      <c r="A1336" s="29">
        <v>2011</v>
      </c>
      <c r="B1336" s="30" t="s">
        <v>92</v>
      </c>
      <c r="C1336" s="31">
        <v>1</v>
      </c>
      <c r="D1336" s="86">
        <v>32</v>
      </c>
      <c r="E1336" s="29" t="s">
        <v>114</v>
      </c>
      <c r="F1336" s="29" t="s">
        <v>101</v>
      </c>
      <c r="G1336" s="32">
        <v>6.1</v>
      </c>
      <c r="H1336" s="32">
        <v>0</v>
      </c>
      <c r="I1336" s="32">
        <v>0</v>
      </c>
      <c r="J1336" s="32">
        <v>0</v>
      </c>
      <c r="K1336" s="55">
        <v>0</v>
      </c>
      <c r="L1336" s="55">
        <v>0</v>
      </c>
      <c r="M1336" s="32">
        <v>0</v>
      </c>
      <c r="N1336" s="32">
        <v>0</v>
      </c>
      <c r="O1336" s="32">
        <v>0</v>
      </c>
      <c r="P1336" s="32">
        <v>0</v>
      </c>
      <c r="Q1336" s="55">
        <v>1</v>
      </c>
      <c r="R1336" s="32">
        <v>0</v>
      </c>
      <c r="S1336" s="55">
        <v>1</v>
      </c>
      <c r="T1336" s="32">
        <v>0</v>
      </c>
      <c r="U1336" s="32">
        <v>0</v>
      </c>
      <c r="V1336" s="32">
        <v>0</v>
      </c>
      <c r="W1336" s="32">
        <v>0</v>
      </c>
      <c r="X1336" s="55">
        <v>1</v>
      </c>
      <c r="Y1336" s="55">
        <v>3</v>
      </c>
      <c r="Z1336" s="52">
        <v>0</v>
      </c>
      <c r="AA1336" s="32">
        <v>0</v>
      </c>
      <c r="AB1336" s="32">
        <v>0</v>
      </c>
      <c r="AC1336" s="32">
        <v>0</v>
      </c>
      <c r="AD1336" s="32">
        <v>0</v>
      </c>
      <c r="AE1336" s="32">
        <v>0</v>
      </c>
      <c r="AF1336" s="32">
        <v>0</v>
      </c>
      <c r="AG1336" s="32">
        <v>0</v>
      </c>
      <c r="AH1336" s="32">
        <v>0</v>
      </c>
      <c r="AI1336" s="32">
        <v>0</v>
      </c>
      <c r="AJ1336" s="32">
        <v>0</v>
      </c>
      <c r="AK1336" s="32">
        <v>0</v>
      </c>
      <c r="AL1336" s="32"/>
      <c r="AM1336" s="32">
        <v>0</v>
      </c>
      <c r="AN1336" s="32">
        <v>0</v>
      </c>
      <c r="AO1336" s="32">
        <v>0</v>
      </c>
      <c r="AP1336" s="32">
        <v>0</v>
      </c>
      <c r="AQ1336" s="32">
        <v>0</v>
      </c>
      <c r="AR1336" s="32">
        <v>0</v>
      </c>
      <c r="AS1336" s="32">
        <v>0</v>
      </c>
      <c r="AT1336" s="10">
        <v>0</v>
      </c>
      <c r="AU1336" s="32">
        <v>0</v>
      </c>
      <c r="AV1336" s="55">
        <v>0</v>
      </c>
      <c r="AW1336" s="32">
        <v>0</v>
      </c>
      <c r="AX1336" s="32">
        <v>0</v>
      </c>
      <c r="AY1336" s="32">
        <v>0</v>
      </c>
      <c r="AZ1336" s="32">
        <v>0</v>
      </c>
      <c r="BA1336" s="32">
        <v>0</v>
      </c>
      <c r="BB1336" s="30">
        <f t="shared" si="42"/>
        <v>6</v>
      </c>
      <c r="BD1336" s="32">
        <v>0</v>
      </c>
    </row>
    <row r="1337" spans="1:56" s="120" customFormat="1" x14ac:dyDescent="0.3">
      <c r="A1337" s="153">
        <v>2011</v>
      </c>
      <c r="B1337" s="154" t="s">
        <v>75</v>
      </c>
      <c r="C1337" s="155">
        <v>1</v>
      </c>
      <c r="D1337" s="156">
        <v>1</v>
      </c>
      <c r="E1337" s="153" t="s">
        <v>63</v>
      </c>
      <c r="F1337" s="153" t="s">
        <v>100</v>
      </c>
      <c r="G1337" s="157">
        <v>4.5999999999999996</v>
      </c>
      <c r="H1337" s="157">
        <v>0</v>
      </c>
      <c r="I1337" s="157">
        <v>0</v>
      </c>
      <c r="J1337" s="157">
        <v>0</v>
      </c>
      <c r="K1337" s="157">
        <v>0</v>
      </c>
      <c r="L1337" s="157">
        <v>0</v>
      </c>
      <c r="M1337" s="157">
        <v>0</v>
      </c>
      <c r="N1337" s="157">
        <v>0</v>
      </c>
      <c r="O1337" s="157">
        <v>0</v>
      </c>
      <c r="P1337" s="157">
        <v>0</v>
      </c>
      <c r="Q1337" s="157">
        <v>4</v>
      </c>
      <c r="R1337" s="157">
        <v>0</v>
      </c>
      <c r="S1337" s="157">
        <v>0</v>
      </c>
      <c r="T1337" s="157">
        <v>0</v>
      </c>
      <c r="U1337" s="157">
        <v>0</v>
      </c>
      <c r="V1337" s="157">
        <v>0</v>
      </c>
      <c r="W1337" s="157">
        <v>0</v>
      </c>
      <c r="X1337" s="157">
        <v>1</v>
      </c>
      <c r="Y1337" s="157">
        <v>0</v>
      </c>
      <c r="Z1337" s="135">
        <v>0</v>
      </c>
      <c r="AA1337" s="157">
        <v>0</v>
      </c>
      <c r="AB1337" s="157">
        <v>0</v>
      </c>
      <c r="AC1337" s="157">
        <v>0</v>
      </c>
      <c r="AD1337" s="157">
        <v>0</v>
      </c>
      <c r="AE1337" s="157">
        <v>0</v>
      </c>
      <c r="AF1337" s="157">
        <v>0</v>
      </c>
      <c r="AG1337" s="157">
        <v>0</v>
      </c>
      <c r="AH1337" s="157">
        <v>0</v>
      </c>
      <c r="AI1337" s="157">
        <v>0</v>
      </c>
      <c r="AJ1337" s="157">
        <v>0</v>
      </c>
      <c r="AK1337" s="157">
        <v>0</v>
      </c>
      <c r="AL1337" s="157"/>
      <c r="AM1337" s="157">
        <v>0</v>
      </c>
      <c r="AN1337" s="157">
        <v>0</v>
      </c>
      <c r="AO1337" s="157">
        <v>0</v>
      </c>
      <c r="AP1337" s="157">
        <v>0</v>
      </c>
      <c r="AQ1337" s="157">
        <v>0</v>
      </c>
      <c r="AR1337" s="157">
        <v>0</v>
      </c>
      <c r="AS1337" s="157">
        <v>0</v>
      </c>
      <c r="AT1337" s="10">
        <v>0</v>
      </c>
      <c r="AU1337" s="157">
        <v>0</v>
      </c>
      <c r="AV1337" s="157">
        <v>1</v>
      </c>
      <c r="AW1337" s="157">
        <v>0</v>
      </c>
      <c r="AX1337" s="157">
        <v>0</v>
      </c>
      <c r="AY1337" s="157">
        <v>0</v>
      </c>
      <c r="AZ1337" s="157">
        <v>0</v>
      </c>
      <c r="BA1337" s="157">
        <v>0</v>
      </c>
      <c r="BB1337" s="154">
        <f t="shared" si="42"/>
        <v>6</v>
      </c>
      <c r="BD1337" s="157">
        <v>0</v>
      </c>
    </row>
    <row r="1338" spans="1:56" x14ac:dyDescent="0.3">
      <c r="A1338" s="29">
        <v>2011</v>
      </c>
      <c r="B1338" s="30" t="s">
        <v>75</v>
      </c>
      <c r="C1338" s="31">
        <v>1</v>
      </c>
      <c r="D1338" s="86">
        <v>2</v>
      </c>
      <c r="E1338" s="29" t="s">
        <v>63</v>
      </c>
      <c r="F1338" s="29" t="s">
        <v>100</v>
      </c>
      <c r="G1338" s="32">
        <v>4.8</v>
      </c>
      <c r="H1338" s="32">
        <v>1</v>
      </c>
      <c r="I1338" s="32">
        <v>0</v>
      </c>
      <c r="J1338" s="32">
        <v>0</v>
      </c>
      <c r="K1338" s="55">
        <v>0</v>
      </c>
      <c r="L1338" s="55">
        <v>0</v>
      </c>
      <c r="M1338" s="32">
        <v>0</v>
      </c>
      <c r="N1338" s="32">
        <v>0</v>
      </c>
      <c r="O1338" s="32">
        <v>0</v>
      </c>
      <c r="P1338" s="32">
        <v>0</v>
      </c>
      <c r="Q1338" s="55">
        <v>1</v>
      </c>
      <c r="R1338" s="32">
        <v>0</v>
      </c>
      <c r="S1338" s="55">
        <v>0</v>
      </c>
      <c r="T1338" s="32">
        <v>0</v>
      </c>
      <c r="U1338" s="32">
        <v>0</v>
      </c>
      <c r="V1338" s="32">
        <v>0</v>
      </c>
      <c r="W1338" s="32">
        <v>0</v>
      </c>
      <c r="X1338" s="55">
        <v>0</v>
      </c>
      <c r="Y1338" s="55">
        <v>0</v>
      </c>
      <c r="Z1338" s="52">
        <v>1</v>
      </c>
      <c r="AA1338" s="32">
        <v>0</v>
      </c>
      <c r="AB1338" s="32">
        <v>0</v>
      </c>
      <c r="AC1338" s="32">
        <v>0</v>
      </c>
      <c r="AD1338" s="32">
        <v>0</v>
      </c>
      <c r="AE1338" s="32">
        <v>0</v>
      </c>
      <c r="AF1338" s="32">
        <v>0</v>
      </c>
      <c r="AG1338" s="32">
        <v>0</v>
      </c>
      <c r="AH1338" s="32">
        <v>0</v>
      </c>
      <c r="AI1338" s="32">
        <v>0</v>
      </c>
      <c r="AJ1338" s="32">
        <v>0</v>
      </c>
      <c r="AK1338" s="32">
        <v>0</v>
      </c>
      <c r="AL1338" s="32"/>
      <c r="AM1338" s="32">
        <v>0</v>
      </c>
      <c r="AN1338" s="32">
        <v>0</v>
      </c>
      <c r="AO1338" s="32">
        <v>0</v>
      </c>
      <c r="AP1338" s="32">
        <v>0</v>
      </c>
      <c r="AQ1338" s="32">
        <v>0</v>
      </c>
      <c r="AR1338" s="32">
        <v>0</v>
      </c>
      <c r="AS1338" s="32">
        <v>0</v>
      </c>
      <c r="AT1338" s="10">
        <v>0</v>
      </c>
      <c r="AU1338" s="32">
        <v>0</v>
      </c>
      <c r="AV1338" s="55">
        <v>1</v>
      </c>
      <c r="AW1338" s="32">
        <v>0</v>
      </c>
      <c r="AX1338" s="32">
        <v>0</v>
      </c>
      <c r="AY1338" s="32">
        <v>0</v>
      </c>
      <c r="AZ1338" s="32">
        <v>0</v>
      </c>
      <c r="BA1338" s="32">
        <v>0</v>
      </c>
      <c r="BB1338" s="30">
        <f t="shared" si="42"/>
        <v>4</v>
      </c>
      <c r="BD1338" s="32">
        <v>0</v>
      </c>
    </row>
    <row r="1339" spans="1:56" x14ac:dyDescent="0.3">
      <c r="A1339" s="29">
        <v>2011</v>
      </c>
      <c r="B1339" s="30" t="s">
        <v>75</v>
      </c>
      <c r="C1339" s="31">
        <v>1</v>
      </c>
      <c r="D1339" s="86">
        <v>3</v>
      </c>
      <c r="E1339" s="29" t="s">
        <v>63</v>
      </c>
      <c r="F1339" s="29" t="s">
        <v>100</v>
      </c>
      <c r="G1339" s="32">
        <v>4.8</v>
      </c>
      <c r="H1339" s="32">
        <v>0</v>
      </c>
      <c r="I1339" s="32">
        <v>0</v>
      </c>
      <c r="J1339" s="32">
        <v>0</v>
      </c>
      <c r="K1339" s="55">
        <v>0</v>
      </c>
      <c r="L1339" s="55">
        <v>0</v>
      </c>
      <c r="M1339" s="32">
        <v>0</v>
      </c>
      <c r="N1339" s="32">
        <v>0</v>
      </c>
      <c r="O1339" s="32">
        <v>0</v>
      </c>
      <c r="P1339" s="32">
        <v>0</v>
      </c>
      <c r="Q1339" s="55">
        <v>4</v>
      </c>
      <c r="R1339" s="32">
        <v>0</v>
      </c>
      <c r="S1339" s="55">
        <v>4</v>
      </c>
      <c r="T1339" s="32">
        <v>0</v>
      </c>
      <c r="U1339" s="32">
        <v>0</v>
      </c>
      <c r="V1339" s="32">
        <v>0</v>
      </c>
      <c r="W1339" s="32">
        <v>0</v>
      </c>
      <c r="X1339" s="55">
        <v>0</v>
      </c>
      <c r="Y1339" s="55">
        <v>0</v>
      </c>
      <c r="Z1339" s="52">
        <v>0</v>
      </c>
      <c r="AA1339" s="32">
        <v>0</v>
      </c>
      <c r="AB1339" s="32">
        <v>0</v>
      </c>
      <c r="AC1339" s="32">
        <v>0</v>
      </c>
      <c r="AD1339" s="32">
        <v>0</v>
      </c>
      <c r="AE1339" s="32">
        <v>0</v>
      </c>
      <c r="AF1339" s="32">
        <v>0</v>
      </c>
      <c r="AG1339" s="32">
        <v>0</v>
      </c>
      <c r="AH1339" s="32">
        <v>0</v>
      </c>
      <c r="AI1339" s="32">
        <v>0</v>
      </c>
      <c r="AJ1339" s="32">
        <v>0</v>
      </c>
      <c r="AK1339" s="32">
        <v>0</v>
      </c>
      <c r="AL1339" s="32"/>
      <c r="AM1339" s="32">
        <v>0</v>
      </c>
      <c r="AN1339" s="32">
        <v>0</v>
      </c>
      <c r="AO1339" s="32">
        <v>0</v>
      </c>
      <c r="AP1339" s="32">
        <v>0</v>
      </c>
      <c r="AQ1339" s="32">
        <v>0</v>
      </c>
      <c r="AR1339" s="32">
        <v>0</v>
      </c>
      <c r="AS1339" s="32">
        <v>0</v>
      </c>
      <c r="AT1339" s="10">
        <v>0</v>
      </c>
      <c r="AU1339" s="32">
        <v>0</v>
      </c>
      <c r="AV1339" s="55">
        <v>0</v>
      </c>
      <c r="AW1339" s="32">
        <v>0</v>
      </c>
      <c r="AX1339" s="32">
        <v>0</v>
      </c>
      <c r="AY1339" s="32">
        <v>0</v>
      </c>
      <c r="AZ1339" s="32">
        <v>0</v>
      </c>
      <c r="BA1339" s="32">
        <v>0</v>
      </c>
      <c r="BB1339" s="30">
        <f t="shared" si="42"/>
        <v>8</v>
      </c>
      <c r="BD1339" s="32">
        <v>0</v>
      </c>
    </row>
    <row r="1340" spans="1:56" x14ac:dyDescent="0.3">
      <c r="A1340" s="29">
        <v>2011</v>
      </c>
      <c r="B1340" s="30" t="s">
        <v>75</v>
      </c>
      <c r="C1340" s="31">
        <v>1</v>
      </c>
      <c r="D1340" s="86">
        <v>4</v>
      </c>
      <c r="E1340" s="29" t="s">
        <v>103</v>
      </c>
      <c r="F1340" s="29" t="s">
        <v>100</v>
      </c>
      <c r="G1340" s="32">
        <v>4.8</v>
      </c>
      <c r="H1340" s="32">
        <v>2</v>
      </c>
      <c r="I1340" s="32">
        <v>0</v>
      </c>
      <c r="J1340" s="32">
        <v>0</v>
      </c>
      <c r="K1340" s="55">
        <v>0</v>
      </c>
      <c r="L1340" s="55">
        <v>0</v>
      </c>
      <c r="M1340" s="32">
        <v>0</v>
      </c>
      <c r="N1340" s="32">
        <v>0</v>
      </c>
      <c r="O1340" s="32">
        <v>0</v>
      </c>
      <c r="P1340" s="32">
        <v>0</v>
      </c>
      <c r="Q1340" s="55">
        <v>4</v>
      </c>
      <c r="R1340" s="32">
        <v>0</v>
      </c>
      <c r="S1340" s="55">
        <v>0</v>
      </c>
      <c r="T1340" s="32">
        <v>0</v>
      </c>
      <c r="U1340" s="32">
        <v>0</v>
      </c>
      <c r="V1340" s="32">
        <v>0</v>
      </c>
      <c r="W1340" s="32">
        <v>0</v>
      </c>
      <c r="X1340" s="55">
        <v>0</v>
      </c>
      <c r="Y1340" s="55">
        <v>0</v>
      </c>
      <c r="Z1340" s="52">
        <v>2</v>
      </c>
      <c r="AA1340" s="32">
        <v>0</v>
      </c>
      <c r="AB1340" s="32">
        <v>0</v>
      </c>
      <c r="AC1340" s="32">
        <v>0</v>
      </c>
      <c r="AD1340" s="32">
        <v>0</v>
      </c>
      <c r="AE1340" s="32">
        <v>0</v>
      </c>
      <c r="AF1340" s="32">
        <v>0</v>
      </c>
      <c r="AG1340" s="32">
        <v>0</v>
      </c>
      <c r="AH1340" s="32">
        <v>0</v>
      </c>
      <c r="AI1340" s="32">
        <v>0</v>
      </c>
      <c r="AJ1340" s="32">
        <v>0</v>
      </c>
      <c r="AK1340" s="32">
        <v>0</v>
      </c>
      <c r="AL1340" s="32"/>
      <c r="AM1340" s="32">
        <v>0</v>
      </c>
      <c r="AN1340" s="32">
        <v>2</v>
      </c>
      <c r="AO1340" s="32">
        <v>0</v>
      </c>
      <c r="AP1340" s="32">
        <v>0</v>
      </c>
      <c r="AQ1340" s="32">
        <v>0</v>
      </c>
      <c r="AR1340" s="32">
        <v>0</v>
      </c>
      <c r="AS1340" s="32">
        <v>0</v>
      </c>
      <c r="AT1340" s="10">
        <v>0</v>
      </c>
      <c r="AU1340" s="32">
        <v>0</v>
      </c>
      <c r="AV1340" s="55">
        <v>0</v>
      </c>
      <c r="AW1340" s="32">
        <v>0</v>
      </c>
      <c r="AX1340" s="32">
        <v>0</v>
      </c>
      <c r="AY1340" s="32">
        <v>0</v>
      </c>
      <c r="AZ1340" s="32">
        <v>0</v>
      </c>
      <c r="BA1340" s="32">
        <v>0</v>
      </c>
      <c r="BB1340" s="30">
        <f t="shared" si="42"/>
        <v>10</v>
      </c>
      <c r="BD1340" s="32">
        <v>0</v>
      </c>
    </row>
    <row r="1341" spans="1:56" x14ac:dyDescent="0.3">
      <c r="A1341" s="29">
        <v>2011</v>
      </c>
      <c r="B1341" s="30" t="s">
        <v>75</v>
      </c>
      <c r="C1341" s="31">
        <v>1</v>
      </c>
      <c r="D1341" s="86">
        <v>5</v>
      </c>
      <c r="E1341" s="29" t="s">
        <v>63</v>
      </c>
      <c r="F1341" s="29" t="s">
        <v>100</v>
      </c>
      <c r="G1341" s="32">
        <v>5.7</v>
      </c>
      <c r="H1341" s="32">
        <v>0</v>
      </c>
      <c r="I1341" s="32">
        <v>0</v>
      </c>
      <c r="J1341" s="32">
        <v>0</v>
      </c>
      <c r="K1341" s="55">
        <v>0</v>
      </c>
      <c r="L1341" s="55">
        <v>0</v>
      </c>
      <c r="M1341" s="32">
        <v>0</v>
      </c>
      <c r="N1341" s="32">
        <v>0</v>
      </c>
      <c r="O1341" s="32">
        <v>0</v>
      </c>
      <c r="P1341" s="32">
        <v>0</v>
      </c>
      <c r="Q1341" s="55">
        <v>9</v>
      </c>
      <c r="R1341" s="32">
        <v>0</v>
      </c>
      <c r="S1341" s="55">
        <v>0</v>
      </c>
      <c r="T1341" s="32">
        <v>0</v>
      </c>
      <c r="U1341" s="32">
        <v>0</v>
      </c>
      <c r="V1341" s="32">
        <v>0</v>
      </c>
      <c r="W1341" s="32">
        <v>0</v>
      </c>
      <c r="X1341" s="55">
        <v>0</v>
      </c>
      <c r="Y1341" s="55">
        <v>0</v>
      </c>
      <c r="Z1341" s="52">
        <v>0</v>
      </c>
      <c r="AA1341" s="32">
        <v>0</v>
      </c>
      <c r="AB1341" s="32">
        <v>0</v>
      </c>
      <c r="AC1341" s="32">
        <v>0</v>
      </c>
      <c r="AD1341" s="32">
        <v>0</v>
      </c>
      <c r="AE1341" s="32">
        <v>0</v>
      </c>
      <c r="AF1341" s="32">
        <v>0</v>
      </c>
      <c r="AG1341" s="32">
        <v>0</v>
      </c>
      <c r="AH1341" s="32">
        <v>0</v>
      </c>
      <c r="AI1341" s="32">
        <v>1</v>
      </c>
      <c r="AJ1341" s="32">
        <v>0</v>
      </c>
      <c r="AK1341" s="32">
        <v>0</v>
      </c>
      <c r="AL1341" s="32"/>
      <c r="AM1341" s="32">
        <v>0</v>
      </c>
      <c r="AN1341" s="32">
        <v>0</v>
      </c>
      <c r="AO1341" s="32">
        <v>0</v>
      </c>
      <c r="AP1341" s="32">
        <v>0</v>
      </c>
      <c r="AQ1341" s="32">
        <v>0</v>
      </c>
      <c r="AR1341" s="32">
        <v>0</v>
      </c>
      <c r="AS1341" s="32">
        <v>0</v>
      </c>
      <c r="AT1341" s="10">
        <v>0</v>
      </c>
      <c r="AU1341" s="32">
        <v>0</v>
      </c>
      <c r="AV1341" s="55">
        <v>0</v>
      </c>
      <c r="AW1341" s="32">
        <v>0</v>
      </c>
      <c r="AX1341" s="32">
        <v>0</v>
      </c>
      <c r="AY1341" s="32">
        <v>0</v>
      </c>
      <c r="AZ1341" s="32">
        <v>0</v>
      </c>
      <c r="BA1341" s="32">
        <v>0</v>
      </c>
      <c r="BB1341" s="30">
        <f t="shared" si="42"/>
        <v>10</v>
      </c>
      <c r="BD1341" s="32">
        <v>0</v>
      </c>
    </row>
    <row r="1342" spans="1:56" x14ac:dyDescent="0.3">
      <c r="A1342" s="29">
        <v>2011</v>
      </c>
      <c r="B1342" s="30" t="s">
        <v>75</v>
      </c>
      <c r="C1342" s="31">
        <v>1</v>
      </c>
      <c r="D1342" s="86">
        <v>6</v>
      </c>
      <c r="E1342" s="29" t="s">
        <v>63</v>
      </c>
      <c r="F1342" s="29" t="s">
        <v>100</v>
      </c>
      <c r="G1342" s="32">
        <v>4.9000000000000004</v>
      </c>
      <c r="H1342" s="32">
        <v>0</v>
      </c>
      <c r="I1342" s="32">
        <v>0</v>
      </c>
      <c r="J1342" s="32">
        <v>0</v>
      </c>
      <c r="K1342" s="55">
        <v>0</v>
      </c>
      <c r="L1342" s="55">
        <v>0</v>
      </c>
      <c r="M1342" s="32">
        <v>0</v>
      </c>
      <c r="N1342" s="32">
        <v>0</v>
      </c>
      <c r="O1342" s="32">
        <v>0</v>
      </c>
      <c r="P1342" s="32">
        <v>0</v>
      </c>
      <c r="Q1342" s="55">
        <v>5</v>
      </c>
      <c r="R1342" s="32">
        <v>0</v>
      </c>
      <c r="S1342" s="55">
        <v>1</v>
      </c>
      <c r="T1342" s="32">
        <v>0</v>
      </c>
      <c r="U1342" s="32">
        <v>0</v>
      </c>
      <c r="V1342" s="32">
        <v>0</v>
      </c>
      <c r="W1342" s="32">
        <v>0</v>
      </c>
      <c r="X1342" s="55">
        <v>0</v>
      </c>
      <c r="Y1342" s="55">
        <v>0</v>
      </c>
      <c r="Z1342" s="52">
        <v>0</v>
      </c>
      <c r="AA1342" s="32">
        <v>0</v>
      </c>
      <c r="AB1342" s="32">
        <v>0</v>
      </c>
      <c r="AC1342" s="32">
        <v>0</v>
      </c>
      <c r="AD1342" s="32">
        <v>0</v>
      </c>
      <c r="AE1342" s="32">
        <v>0</v>
      </c>
      <c r="AF1342" s="32">
        <v>0</v>
      </c>
      <c r="AG1342" s="32">
        <v>0</v>
      </c>
      <c r="AH1342" s="32">
        <v>0</v>
      </c>
      <c r="AI1342" s="32">
        <v>0</v>
      </c>
      <c r="AJ1342" s="32">
        <v>0</v>
      </c>
      <c r="AK1342" s="32">
        <v>0</v>
      </c>
      <c r="AL1342" s="32"/>
      <c r="AM1342" s="32">
        <v>0</v>
      </c>
      <c r="AN1342" s="32">
        <v>0</v>
      </c>
      <c r="AO1342" s="32">
        <v>0</v>
      </c>
      <c r="AP1342" s="32">
        <v>0</v>
      </c>
      <c r="AQ1342" s="32">
        <v>0</v>
      </c>
      <c r="AR1342" s="32">
        <v>0</v>
      </c>
      <c r="AS1342" s="32">
        <v>0</v>
      </c>
      <c r="AT1342" s="10">
        <v>0</v>
      </c>
      <c r="AU1342" s="32">
        <v>0</v>
      </c>
      <c r="AV1342" s="55">
        <v>0</v>
      </c>
      <c r="AW1342" s="32">
        <v>0</v>
      </c>
      <c r="AX1342" s="32">
        <v>0</v>
      </c>
      <c r="AY1342" s="32">
        <v>0</v>
      </c>
      <c r="AZ1342" s="32">
        <v>0</v>
      </c>
      <c r="BA1342" s="32">
        <v>0</v>
      </c>
      <c r="BB1342" s="30">
        <f t="shared" si="42"/>
        <v>6</v>
      </c>
      <c r="BD1342" s="32">
        <v>0</v>
      </c>
    </row>
    <row r="1343" spans="1:56" x14ac:dyDescent="0.3">
      <c r="A1343" s="29">
        <v>2011</v>
      </c>
      <c r="B1343" s="30" t="s">
        <v>75</v>
      </c>
      <c r="C1343" s="31">
        <v>1</v>
      </c>
      <c r="D1343" s="86">
        <v>7</v>
      </c>
      <c r="E1343" s="29" t="s">
        <v>63</v>
      </c>
      <c r="F1343" s="29" t="s">
        <v>100</v>
      </c>
      <c r="G1343" s="32">
        <v>6.3</v>
      </c>
      <c r="H1343" s="32">
        <v>2</v>
      </c>
      <c r="I1343" s="32">
        <v>0</v>
      </c>
      <c r="J1343" s="32">
        <v>0</v>
      </c>
      <c r="K1343" s="55">
        <v>0</v>
      </c>
      <c r="L1343" s="55">
        <v>1</v>
      </c>
      <c r="M1343" s="32">
        <v>0</v>
      </c>
      <c r="N1343" s="32">
        <v>0</v>
      </c>
      <c r="O1343" s="32">
        <v>0</v>
      </c>
      <c r="P1343" s="32">
        <v>0</v>
      </c>
      <c r="Q1343" s="55">
        <v>6</v>
      </c>
      <c r="R1343" s="32">
        <v>0</v>
      </c>
      <c r="S1343" s="55">
        <v>4</v>
      </c>
      <c r="T1343" s="32">
        <v>0</v>
      </c>
      <c r="U1343" s="32">
        <v>0</v>
      </c>
      <c r="V1343" s="32">
        <v>0</v>
      </c>
      <c r="W1343" s="32">
        <v>0</v>
      </c>
      <c r="X1343" s="55">
        <v>0</v>
      </c>
      <c r="Y1343" s="55">
        <v>0</v>
      </c>
      <c r="Z1343" s="52">
        <v>2</v>
      </c>
      <c r="AA1343" s="32">
        <v>0</v>
      </c>
      <c r="AB1343" s="32">
        <v>0</v>
      </c>
      <c r="AC1343" s="32">
        <v>0</v>
      </c>
      <c r="AD1343" s="32">
        <v>0</v>
      </c>
      <c r="AE1343" s="32">
        <v>0</v>
      </c>
      <c r="AF1343" s="32">
        <v>0</v>
      </c>
      <c r="AG1343" s="32">
        <v>0</v>
      </c>
      <c r="AH1343" s="32">
        <v>0</v>
      </c>
      <c r="AI1343" s="32">
        <v>0</v>
      </c>
      <c r="AJ1343" s="32">
        <v>0</v>
      </c>
      <c r="AK1343" s="32">
        <v>0</v>
      </c>
      <c r="AL1343" s="32"/>
      <c r="AM1343" s="32">
        <v>0</v>
      </c>
      <c r="AN1343" s="32">
        <v>0</v>
      </c>
      <c r="AO1343" s="32">
        <v>0</v>
      </c>
      <c r="AP1343" s="32">
        <v>0</v>
      </c>
      <c r="AQ1343" s="32">
        <v>0</v>
      </c>
      <c r="AR1343" s="32">
        <v>0</v>
      </c>
      <c r="AS1343" s="32">
        <v>0</v>
      </c>
      <c r="AT1343" s="10">
        <v>0</v>
      </c>
      <c r="AU1343" s="32">
        <v>0</v>
      </c>
      <c r="AV1343" s="55">
        <v>0</v>
      </c>
      <c r="AW1343" s="32">
        <v>0</v>
      </c>
      <c r="AX1343" s="32">
        <v>0</v>
      </c>
      <c r="AY1343" s="32">
        <v>0</v>
      </c>
      <c r="AZ1343" s="32">
        <v>0</v>
      </c>
      <c r="BA1343" s="32">
        <v>0</v>
      </c>
      <c r="BB1343" s="30">
        <f t="shared" si="42"/>
        <v>15</v>
      </c>
      <c r="BD1343" s="32">
        <v>0</v>
      </c>
    </row>
    <row r="1344" spans="1:56" x14ac:dyDescent="0.3">
      <c r="A1344" s="29">
        <v>2011</v>
      </c>
      <c r="B1344" s="30" t="s">
        <v>75</v>
      </c>
      <c r="C1344" s="31">
        <v>1</v>
      </c>
      <c r="D1344" s="86">
        <v>8</v>
      </c>
      <c r="E1344" s="29" t="s">
        <v>63</v>
      </c>
      <c r="F1344" s="29" t="s">
        <v>100</v>
      </c>
      <c r="G1344" s="32">
        <v>6</v>
      </c>
      <c r="H1344" s="32">
        <v>0</v>
      </c>
      <c r="I1344" s="32">
        <v>0</v>
      </c>
      <c r="J1344" s="32">
        <v>0</v>
      </c>
      <c r="K1344" s="55">
        <v>0</v>
      </c>
      <c r="L1344" s="55">
        <v>1</v>
      </c>
      <c r="M1344" s="32">
        <v>0</v>
      </c>
      <c r="N1344" s="32">
        <v>0</v>
      </c>
      <c r="O1344" s="32">
        <v>0</v>
      </c>
      <c r="P1344" s="32">
        <v>0</v>
      </c>
      <c r="Q1344" s="55">
        <v>4</v>
      </c>
      <c r="R1344" s="32">
        <v>0</v>
      </c>
      <c r="S1344" s="55">
        <v>1</v>
      </c>
      <c r="T1344" s="32">
        <v>0</v>
      </c>
      <c r="U1344" s="32">
        <v>0</v>
      </c>
      <c r="V1344" s="32">
        <v>0</v>
      </c>
      <c r="W1344" s="32">
        <v>0</v>
      </c>
      <c r="X1344" s="55">
        <v>0</v>
      </c>
      <c r="Y1344" s="55">
        <v>0</v>
      </c>
      <c r="Z1344" s="52">
        <v>0</v>
      </c>
      <c r="AA1344" s="32">
        <v>0</v>
      </c>
      <c r="AB1344" s="32">
        <v>0</v>
      </c>
      <c r="AC1344" s="32">
        <v>0</v>
      </c>
      <c r="AD1344" s="32">
        <v>0</v>
      </c>
      <c r="AE1344" s="32">
        <v>0</v>
      </c>
      <c r="AF1344" s="32">
        <v>0</v>
      </c>
      <c r="AG1344" s="32">
        <v>0</v>
      </c>
      <c r="AH1344" s="32">
        <v>0</v>
      </c>
      <c r="AI1344" s="32">
        <v>0</v>
      </c>
      <c r="AJ1344" s="32">
        <v>0</v>
      </c>
      <c r="AK1344" s="32">
        <v>0</v>
      </c>
      <c r="AL1344" s="32"/>
      <c r="AM1344" s="32">
        <v>0</v>
      </c>
      <c r="AN1344" s="32">
        <v>0</v>
      </c>
      <c r="AO1344" s="32">
        <v>0</v>
      </c>
      <c r="AP1344" s="32">
        <v>0</v>
      </c>
      <c r="AQ1344" s="32">
        <v>0</v>
      </c>
      <c r="AR1344" s="32">
        <v>0</v>
      </c>
      <c r="AS1344" s="32">
        <v>0</v>
      </c>
      <c r="AT1344" s="10">
        <v>0</v>
      </c>
      <c r="AU1344" s="32">
        <v>0</v>
      </c>
      <c r="AV1344" s="55">
        <v>0</v>
      </c>
      <c r="AW1344" s="32">
        <v>0</v>
      </c>
      <c r="AX1344" s="32">
        <v>0</v>
      </c>
      <c r="AY1344" s="32">
        <v>0</v>
      </c>
      <c r="AZ1344" s="32">
        <v>0</v>
      </c>
      <c r="BA1344" s="32">
        <v>0</v>
      </c>
      <c r="BB1344" s="30">
        <f t="shared" si="42"/>
        <v>6</v>
      </c>
      <c r="BD1344" s="32">
        <v>0</v>
      </c>
    </row>
    <row r="1345" spans="1:56" x14ac:dyDescent="0.3">
      <c r="A1345" s="29">
        <v>2011</v>
      </c>
      <c r="B1345" s="30" t="s">
        <v>75</v>
      </c>
      <c r="C1345" s="31">
        <v>1</v>
      </c>
      <c r="D1345" s="86">
        <v>9</v>
      </c>
      <c r="E1345" s="29" t="s">
        <v>63</v>
      </c>
      <c r="F1345" s="29" t="s">
        <v>100</v>
      </c>
      <c r="G1345" s="32">
        <v>6.4</v>
      </c>
      <c r="H1345" s="32">
        <v>1</v>
      </c>
      <c r="I1345" s="32">
        <v>0</v>
      </c>
      <c r="J1345" s="32">
        <v>0</v>
      </c>
      <c r="K1345" s="55">
        <v>0</v>
      </c>
      <c r="L1345" s="55">
        <v>0</v>
      </c>
      <c r="M1345" s="32">
        <v>0</v>
      </c>
      <c r="N1345" s="32">
        <v>0</v>
      </c>
      <c r="O1345" s="32">
        <v>0</v>
      </c>
      <c r="P1345" s="32">
        <v>0</v>
      </c>
      <c r="Q1345" s="55">
        <v>0</v>
      </c>
      <c r="R1345" s="32">
        <v>0</v>
      </c>
      <c r="S1345" s="55">
        <v>0</v>
      </c>
      <c r="T1345" s="32">
        <v>0</v>
      </c>
      <c r="U1345" s="32">
        <v>0</v>
      </c>
      <c r="V1345" s="32">
        <v>0</v>
      </c>
      <c r="W1345" s="32">
        <v>0</v>
      </c>
      <c r="X1345" s="55">
        <v>0</v>
      </c>
      <c r="Y1345" s="55">
        <v>0</v>
      </c>
      <c r="Z1345" s="52">
        <v>1</v>
      </c>
      <c r="AA1345" s="32">
        <v>0</v>
      </c>
      <c r="AB1345" s="32">
        <v>0</v>
      </c>
      <c r="AC1345" s="32">
        <v>0</v>
      </c>
      <c r="AD1345" s="32">
        <v>0</v>
      </c>
      <c r="AE1345" s="32">
        <v>0</v>
      </c>
      <c r="AF1345" s="32">
        <v>0</v>
      </c>
      <c r="AG1345" s="32">
        <v>0</v>
      </c>
      <c r="AH1345" s="32">
        <v>0</v>
      </c>
      <c r="AI1345" s="32">
        <v>0</v>
      </c>
      <c r="AJ1345" s="32">
        <v>0</v>
      </c>
      <c r="AK1345" s="32">
        <v>0</v>
      </c>
      <c r="AL1345" s="32"/>
      <c r="AM1345" s="32">
        <v>0</v>
      </c>
      <c r="AN1345" s="32">
        <v>0</v>
      </c>
      <c r="AO1345" s="32">
        <v>0</v>
      </c>
      <c r="AP1345" s="32">
        <v>0</v>
      </c>
      <c r="AQ1345" s="32">
        <v>0</v>
      </c>
      <c r="AR1345" s="32">
        <v>0</v>
      </c>
      <c r="AS1345" s="32">
        <v>0</v>
      </c>
      <c r="AT1345" s="10">
        <v>0</v>
      </c>
      <c r="AU1345" s="32">
        <v>0</v>
      </c>
      <c r="AV1345" s="55">
        <v>0</v>
      </c>
      <c r="AW1345" s="32">
        <v>0</v>
      </c>
      <c r="AX1345" s="32">
        <v>0</v>
      </c>
      <c r="AY1345" s="32">
        <v>0</v>
      </c>
      <c r="AZ1345" s="32">
        <v>0</v>
      </c>
      <c r="BA1345" s="32">
        <v>0</v>
      </c>
      <c r="BB1345" s="30">
        <f t="shared" si="42"/>
        <v>2</v>
      </c>
      <c r="BD1345" s="32">
        <v>0</v>
      </c>
    </row>
    <row r="1346" spans="1:56" x14ac:dyDescent="0.3">
      <c r="A1346" s="29">
        <v>2011</v>
      </c>
      <c r="B1346" s="30" t="s">
        <v>75</v>
      </c>
      <c r="C1346" s="31">
        <v>1</v>
      </c>
      <c r="D1346" s="86">
        <v>10</v>
      </c>
      <c r="E1346" s="29" t="s">
        <v>63</v>
      </c>
      <c r="F1346" s="29" t="s">
        <v>100</v>
      </c>
      <c r="G1346" s="32">
        <v>6.4</v>
      </c>
      <c r="H1346" s="32">
        <v>0</v>
      </c>
      <c r="I1346" s="32">
        <v>0</v>
      </c>
      <c r="J1346" s="32">
        <v>0</v>
      </c>
      <c r="K1346" s="55">
        <v>0</v>
      </c>
      <c r="L1346" s="55">
        <v>0</v>
      </c>
      <c r="M1346" s="32">
        <v>0</v>
      </c>
      <c r="N1346" s="32">
        <v>0</v>
      </c>
      <c r="O1346" s="32">
        <v>0</v>
      </c>
      <c r="P1346" s="32">
        <v>0</v>
      </c>
      <c r="Q1346" s="55">
        <v>4</v>
      </c>
      <c r="R1346" s="32">
        <v>0</v>
      </c>
      <c r="S1346" s="55">
        <v>2</v>
      </c>
      <c r="T1346" s="32">
        <v>0</v>
      </c>
      <c r="U1346" s="32">
        <v>0</v>
      </c>
      <c r="V1346" s="32">
        <v>0</v>
      </c>
      <c r="W1346" s="32">
        <v>0</v>
      </c>
      <c r="X1346" s="55">
        <v>0</v>
      </c>
      <c r="Y1346" s="55">
        <v>0</v>
      </c>
      <c r="Z1346" s="52">
        <v>0</v>
      </c>
      <c r="AA1346" s="32">
        <v>0</v>
      </c>
      <c r="AB1346" s="32">
        <v>0</v>
      </c>
      <c r="AC1346" s="32">
        <v>0</v>
      </c>
      <c r="AD1346" s="32">
        <v>0</v>
      </c>
      <c r="AE1346" s="32">
        <v>0</v>
      </c>
      <c r="AF1346" s="32">
        <v>0</v>
      </c>
      <c r="AG1346" s="32">
        <v>0</v>
      </c>
      <c r="AH1346" s="32">
        <v>0</v>
      </c>
      <c r="AI1346" s="32">
        <v>0</v>
      </c>
      <c r="AJ1346" s="32">
        <v>0</v>
      </c>
      <c r="AK1346" s="32">
        <v>0</v>
      </c>
      <c r="AL1346" s="32"/>
      <c r="AM1346" s="32">
        <v>0</v>
      </c>
      <c r="AN1346" s="32">
        <v>0</v>
      </c>
      <c r="AO1346" s="32">
        <v>0</v>
      </c>
      <c r="AP1346" s="32">
        <v>0</v>
      </c>
      <c r="AQ1346" s="32">
        <v>0</v>
      </c>
      <c r="AR1346" s="32">
        <v>0</v>
      </c>
      <c r="AS1346" s="32">
        <v>0</v>
      </c>
      <c r="AT1346" s="10">
        <v>0</v>
      </c>
      <c r="AU1346" s="32">
        <v>0</v>
      </c>
      <c r="AV1346" s="55">
        <v>0</v>
      </c>
      <c r="AW1346" s="32">
        <v>0</v>
      </c>
      <c r="AX1346" s="32">
        <v>0</v>
      </c>
      <c r="AY1346" s="32">
        <v>0</v>
      </c>
      <c r="AZ1346" s="32">
        <v>0</v>
      </c>
      <c r="BA1346" s="32">
        <v>0</v>
      </c>
      <c r="BB1346" s="30">
        <f t="shared" si="42"/>
        <v>6</v>
      </c>
      <c r="BD1346" s="32">
        <v>0</v>
      </c>
    </row>
    <row r="1347" spans="1:56" x14ac:dyDescent="0.3">
      <c r="A1347" s="29">
        <v>2011</v>
      </c>
      <c r="B1347" s="30" t="s">
        <v>75</v>
      </c>
      <c r="C1347" s="31">
        <v>1</v>
      </c>
      <c r="D1347" s="86">
        <v>11</v>
      </c>
      <c r="E1347" s="29" t="s">
        <v>63</v>
      </c>
      <c r="F1347" s="29" t="s">
        <v>100</v>
      </c>
      <c r="G1347" s="32">
        <v>6.7</v>
      </c>
      <c r="H1347" s="32">
        <v>0</v>
      </c>
      <c r="I1347" s="32">
        <v>0</v>
      </c>
      <c r="J1347" s="32">
        <v>0</v>
      </c>
      <c r="K1347" s="55">
        <v>0</v>
      </c>
      <c r="L1347" s="55">
        <v>0</v>
      </c>
      <c r="M1347" s="32">
        <v>0</v>
      </c>
      <c r="N1347" s="32">
        <v>1</v>
      </c>
      <c r="O1347" s="32">
        <v>0</v>
      </c>
      <c r="P1347" s="32">
        <v>0</v>
      </c>
      <c r="Q1347" s="55">
        <v>0</v>
      </c>
      <c r="R1347" s="32">
        <v>0</v>
      </c>
      <c r="S1347" s="55">
        <v>2</v>
      </c>
      <c r="T1347" s="32">
        <v>0</v>
      </c>
      <c r="U1347" s="32">
        <v>0</v>
      </c>
      <c r="V1347" s="32">
        <v>1</v>
      </c>
      <c r="W1347" s="32">
        <v>0</v>
      </c>
      <c r="X1347" s="55">
        <v>0</v>
      </c>
      <c r="Y1347" s="55">
        <v>0</v>
      </c>
      <c r="Z1347" s="52">
        <v>0</v>
      </c>
      <c r="AA1347" s="32">
        <v>0</v>
      </c>
      <c r="AB1347" s="32">
        <v>0</v>
      </c>
      <c r="AC1347" s="32">
        <v>0</v>
      </c>
      <c r="AD1347" s="32">
        <v>0</v>
      </c>
      <c r="AE1347" s="32">
        <v>1</v>
      </c>
      <c r="AF1347" s="32">
        <v>0</v>
      </c>
      <c r="AG1347" s="32">
        <v>0</v>
      </c>
      <c r="AH1347" s="32">
        <v>0</v>
      </c>
      <c r="AI1347" s="32">
        <v>0</v>
      </c>
      <c r="AJ1347" s="32">
        <v>0</v>
      </c>
      <c r="AK1347" s="32">
        <v>0</v>
      </c>
      <c r="AL1347" s="32"/>
      <c r="AM1347" s="32">
        <v>0</v>
      </c>
      <c r="AN1347" s="32">
        <v>0</v>
      </c>
      <c r="AO1347" s="32">
        <v>0</v>
      </c>
      <c r="AP1347" s="32">
        <v>0</v>
      </c>
      <c r="AQ1347" s="32">
        <v>0</v>
      </c>
      <c r="AR1347" s="32">
        <v>0</v>
      </c>
      <c r="AS1347" s="32">
        <v>0</v>
      </c>
      <c r="AT1347" s="10">
        <v>0</v>
      </c>
      <c r="AU1347" s="32">
        <v>0</v>
      </c>
      <c r="AV1347" s="55">
        <v>0</v>
      </c>
      <c r="AW1347" s="32">
        <v>0</v>
      </c>
      <c r="AX1347" s="32">
        <v>0</v>
      </c>
      <c r="AY1347" s="32">
        <v>0</v>
      </c>
      <c r="AZ1347" s="32">
        <v>0</v>
      </c>
      <c r="BA1347" s="32">
        <v>0</v>
      </c>
      <c r="BB1347" s="30">
        <f t="shared" si="42"/>
        <v>5</v>
      </c>
      <c r="BD1347" s="32">
        <v>0</v>
      </c>
    </row>
    <row r="1348" spans="1:56" x14ac:dyDescent="0.3">
      <c r="A1348" s="29">
        <v>2011</v>
      </c>
      <c r="B1348" s="30" t="s">
        <v>75</v>
      </c>
      <c r="C1348" s="31">
        <v>1</v>
      </c>
      <c r="D1348" s="86">
        <v>12</v>
      </c>
      <c r="E1348" s="29" t="s">
        <v>63</v>
      </c>
      <c r="F1348" s="29" t="s">
        <v>100</v>
      </c>
      <c r="G1348" s="32">
        <v>9.1999999999999993</v>
      </c>
      <c r="H1348" s="32">
        <v>0</v>
      </c>
      <c r="I1348" s="32">
        <v>0</v>
      </c>
      <c r="J1348" s="32">
        <v>0</v>
      </c>
      <c r="K1348" s="55">
        <v>0</v>
      </c>
      <c r="L1348" s="55">
        <v>0</v>
      </c>
      <c r="M1348" s="32">
        <v>0</v>
      </c>
      <c r="N1348" s="32">
        <v>2</v>
      </c>
      <c r="O1348" s="32">
        <v>0</v>
      </c>
      <c r="P1348" s="32">
        <v>0</v>
      </c>
      <c r="Q1348" s="55">
        <v>0</v>
      </c>
      <c r="R1348" s="32">
        <v>0</v>
      </c>
      <c r="S1348" s="55">
        <v>2</v>
      </c>
      <c r="T1348" s="32">
        <v>0</v>
      </c>
      <c r="U1348" s="32">
        <v>0</v>
      </c>
      <c r="V1348" s="32">
        <v>1</v>
      </c>
      <c r="W1348" s="32">
        <v>0</v>
      </c>
      <c r="X1348" s="55">
        <v>0</v>
      </c>
      <c r="Y1348" s="55">
        <v>0</v>
      </c>
      <c r="Z1348" s="52">
        <v>0</v>
      </c>
      <c r="AA1348" s="32">
        <v>0</v>
      </c>
      <c r="AB1348" s="32">
        <v>0</v>
      </c>
      <c r="AC1348" s="32">
        <v>0</v>
      </c>
      <c r="AD1348" s="32">
        <v>0</v>
      </c>
      <c r="AE1348" s="32">
        <v>0</v>
      </c>
      <c r="AF1348" s="32">
        <v>0</v>
      </c>
      <c r="AG1348" s="32">
        <v>0</v>
      </c>
      <c r="AH1348" s="32">
        <v>0</v>
      </c>
      <c r="AI1348" s="32">
        <v>1</v>
      </c>
      <c r="AJ1348" s="32">
        <v>0</v>
      </c>
      <c r="AK1348" s="32">
        <v>0</v>
      </c>
      <c r="AL1348" s="32"/>
      <c r="AM1348" s="32">
        <v>0</v>
      </c>
      <c r="AN1348" s="32">
        <v>0</v>
      </c>
      <c r="AO1348" s="32">
        <v>0</v>
      </c>
      <c r="AP1348" s="32">
        <v>0</v>
      </c>
      <c r="AQ1348" s="32">
        <v>0</v>
      </c>
      <c r="AR1348" s="32">
        <v>0</v>
      </c>
      <c r="AS1348" s="32">
        <v>0</v>
      </c>
      <c r="AT1348" s="10">
        <v>0</v>
      </c>
      <c r="AU1348" s="32">
        <v>0</v>
      </c>
      <c r="AV1348" s="55">
        <v>0</v>
      </c>
      <c r="AW1348" s="32">
        <v>0</v>
      </c>
      <c r="AX1348" s="32">
        <v>0</v>
      </c>
      <c r="AY1348" s="32">
        <v>0</v>
      </c>
      <c r="AZ1348" s="32">
        <v>0</v>
      </c>
      <c r="BA1348" s="32">
        <v>0</v>
      </c>
      <c r="BB1348" s="30">
        <f t="shared" si="42"/>
        <v>6</v>
      </c>
      <c r="BD1348" s="32">
        <v>0</v>
      </c>
    </row>
    <row r="1349" spans="1:56" x14ac:dyDescent="0.3">
      <c r="A1349" s="29">
        <v>2011</v>
      </c>
      <c r="B1349" s="30" t="s">
        <v>75</v>
      </c>
      <c r="C1349" s="31">
        <v>1</v>
      </c>
      <c r="D1349" s="86">
        <v>13</v>
      </c>
      <c r="E1349" s="29" t="s">
        <v>63</v>
      </c>
      <c r="F1349" s="29" t="s">
        <v>100</v>
      </c>
      <c r="G1349" s="32">
        <v>8.6999999999999993</v>
      </c>
      <c r="H1349" s="32">
        <v>1</v>
      </c>
      <c r="I1349" s="32">
        <v>0</v>
      </c>
      <c r="J1349" s="32">
        <v>0</v>
      </c>
      <c r="K1349" s="55">
        <v>0</v>
      </c>
      <c r="L1349" s="55">
        <v>0</v>
      </c>
      <c r="M1349" s="32">
        <v>0</v>
      </c>
      <c r="N1349" s="32">
        <v>0</v>
      </c>
      <c r="O1349" s="32">
        <v>0</v>
      </c>
      <c r="P1349" s="32">
        <v>0</v>
      </c>
      <c r="Q1349" s="55">
        <v>3</v>
      </c>
      <c r="R1349" s="32">
        <v>0</v>
      </c>
      <c r="S1349" s="55">
        <v>1</v>
      </c>
      <c r="T1349" s="32">
        <v>0</v>
      </c>
      <c r="U1349" s="32">
        <v>0</v>
      </c>
      <c r="V1349" s="32">
        <v>0</v>
      </c>
      <c r="W1349" s="32">
        <v>0</v>
      </c>
      <c r="X1349" s="55">
        <v>0</v>
      </c>
      <c r="Y1349" s="55">
        <v>0</v>
      </c>
      <c r="Z1349" s="52">
        <v>1</v>
      </c>
      <c r="AA1349" s="32">
        <v>0</v>
      </c>
      <c r="AB1349" s="32">
        <v>0</v>
      </c>
      <c r="AC1349" s="32">
        <v>0</v>
      </c>
      <c r="AD1349" s="32">
        <v>0</v>
      </c>
      <c r="AE1349" s="32">
        <v>2</v>
      </c>
      <c r="AF1349" s="32">
        <v>0</v>
      </c>
      <c r="AG1349" s="32">
        <v>0</v>
      </c>
      <c r="AH1349" s="32">
        <v>0</v>
      </c>
      <c r="AI1349" s="32">
        <v>0</v>
      </c>
      <c r="AJ1349" s="32">
        <v>0</v>
      </c>
      <c r="AK1349" s="32">
        <v>0</v>
      </c>
      <c r="AL1349" s="32"/>
      <c r="AM1349" s="32">
        <v>0</v>
      </c>
      <c r="AN1349" s="32">
        <v>0</v>
      </c>
      <c r="AO1349" s="32">
        <v>0</v>
      </c>
      <c r="AP1349" s="32">
        <v>0</v>
      </c>
      <c r="AQ1349" s="32">
        <v>0</v>
      </c>
      <c r="AR1349" s="32">
        <v>0</v>
      </c>
      <c r="AS1349" s="32">
        <v>0</v>
      </c>
      <c r="AT1349" s="10">
        <v>0</v>
      </c>
      <c r="AU1349" s="32">
        <v>0</v>
      </c>
      <c r="AV1349" s="55">
        <v>0</v>
      </c>
      <c r="AW1349" s="32">
        <v>0</v>
      </c>
      <c r="AX1349" s="32">
        <v>0</v>
      </c>
      <c r="AY1349" s="32">
        <v>0</v>
      </c>
      <c r="AZ1349" s="32">
        <v>0</v>
      </c>
      <c r="BA1349" s="32">
        <v>0</v>
      </c>
      <c r="BB1349" s="30">
        <f t="shared" si="42"/>
        <v>8</v>
      </c>
      <c r="BD1349" s="32">
        <v>0</v>
      </c>
    </row>
    <row r="1350" spans="1:56" x14ac:dyDescent="0.3">
      <c r="A1350" s="29">
        <v>2011</v>
      </c>
      <c r="B1350" s="30" t="s">
        <v>75</v>
      </c>
      <c r="C1350" s="31">
        <v>1</v>
      </c>
      <c r="D1350" s="86">
        <v>14</v>
      </c>
      <c r="E1350" s="29" t="s">
        <v>63</v>
      </c>
      <c r="F1350" s="29" t="s">
        <v>100</v>
      </c>
      <c r="G1350" s="32">
        <v>7.9</v>
      </c>
      <c r="H1350" s="32">
        <v>0</v>
      </c>
      <c r="I1350" s="32">
        <v>0</v>
      </c>
      <c r="J1350" s="32">
        <v>0</v>
      </c>
      <c r="K1350" s="55">
        <v>0</v>
      </c>
      <c r="L1350" s="55">
        <v>1</v>
      </c>
      <c r="M1350" s="32">
        <v>0</v>
      </c>
      <c r="N1350" s="32">
        <v>0</v>
      </c>
      <c r="O1350" s="32">
        <v>0</v>
      </c>
      <c r="P1350" s="32">
        <v>0</v>
      </c>
      <c r="Q1350" s="55">
        <v>2</v>
      </c>
      <c r="R1350" s="32">
        <v>0</v>
      </c>
      <c r="S1350" s="55">
        <v>0</v>
      </c>
      <c r="T1350" s="32">
        <v>0</v>
      </c>
      <c r="U1350" s="32">
        <v>0</v>
      </c>
      <c r="V1350" s="32">
        <v>0</v>
      </c>
      <c r="W1350" s="32">
        <v>0</v>
      </c>
      <c r="X1350" s="55">
        <v>0</v>
      </c>
      <c r="Y1350" s="55">
        <v>0</v>
      </c>
      <c r="Z1350" s="52">
        <v>0</v>
      </c>
      <c r="AA1350" s="32">
        <v>0</v>
      </c>
      <c r="AB1350" s="32">
        <v>0</v>
      </c>
      <c r="AC1350" s="32">
        <v>0</v>
      </c>
      <c r="AD1350" s="32">
        <v>0</v>
      </c>
      <c r="AE1350" s="32">
        <v>6</v>
      </c>
      <c r="AF1350" s="32">
        <v>0</v>
      </c>
      <c r="AG1350" s="32">
        <v>0</v>
      </c>
      <c r="AH1350" s="32">
        <v>0</v>
      </c>
      <c r="AI1350" s="32">
        <v>0</v>
      </c>
      <c r="AJ1350" s="32">
        <v>0</v>
      </c>
      <c r="AK1350" s="32">
        <v>0</v>
      </c>
      <c r="AL1350" s="32"/>
      <c r="AM1350" s="32">
        <v>0</v>
      </c>
      <c r="AN1350" s="32">
        <v>0</v>
      </c>
      <c r="AO1350" s="32">
        <v>0</v>
      </c>
      <c r="AP1350" s="32">
        <v>0</v>
      </c>
      <c r="AQ1350" s="32">
        <v>0</v>
      </c>
      <c r="AR1350" s="32">
        <v>0</v>
      </c>
      <c r="AS1350" s="32">
        <v>0</v>
      </c>
      <c r="AT1350" s="10">
        <v>0</v>
      </c>
      <c r="AU1350" s="32">
        <v>0</v>
      </c>
      <c r="AV1350" s="55">
        <v>0</v>
      </c>
      <c r="AW1350" s="32">
        <v>0</v>
      </c>
      <c r="AX1350" s="32">
        <v>0</v>
      </c>
      <c r="AY1350" s="32">
        <v>0</v>
      </c>
      <c r="AZ1350" s="32">
        <v>0</v>
      </c>
      <c r="BA1350" s="32">
        <v>0</v>
      </c>
      <c r="BB1350" s="30">
        <f t="shared" si="42"/>
        <v>9</v>
      </c>
      <c r="BD1350" s="32">
        <v>0</v>
      </c>
    </row>
    <row r="1351" spans="1:56" x14ac:dyDescent="0.3">
      <c r="A1351" s="29">
        <v>2011</v>
      </c>
      <c r="B1351" s="30" t="s">
        <v>75</v>
      </c>
      <c r="C1351" s="31">
        <v>1</v>
      </c>
      <c r="D1351" s="86">
        <v>15</v>
      </c>
      <c r="E1351" s="29" t="s">
        <v>63</v>
      </c>
      <c r="F1351" s="29" t="s">
        <v>100</v>
      </c>
      <c r="G1351" s="32">
        <v>8.1999999999999993</v>
      </c>
      <c r="H1351" s="32">
        <v>0</v>
      </c>
      <c r="I1351" s="32">
        <v>0</v>
      </c>
      <c r="J1351" s="32">
        <v>0</v>
      </c>
      <c r="K1351" s="55">
        <v>0</v>
      </c>
      <c r="L1351" s="55">
        <v>0</v>
      </c>
      <c r="M1351" s="32">
        <v>0</v>
      </c>
      <c r="N1351" s="32">
        <v>4</v>
      </c>
      <c r="O1351" s="32">
        <v>0</v>
      </c>
      <c r="P1351" s="32">
        <v>0</v>
      </c>
      <c r="Q1351" s="55">
        <v>0</v>
      </c>
      <c r="R1351" s="32">
        <v>0</v>
      </c>
      <c r="S1351" s="55">
        <v>0</v>
      </c>
      <c r="T1351" s="32">
        <v>0</v>
      </c>
      <c r="U1351" s="32">
        <v>0</v>
      </c>
      <c r="V1351" s="32">
        <v>0</v>
      </c>
      <c r="W1351" s="32">
        <v>0</v>
      </c>
      <c r="X1351" s="55">
        <v>0</v>
      </c>
      <c r="Y1351" s="55">
        <v>0</v>
      </c>
      <c r="Z1351" s="52">
        <v>0</v>
      </c>
      <c r="AA1351" s="32">
        <v>0</v>
      </c>
      <c r="AB1351" s="32">
        <v>0</v>
      </c>
      <c r="AC1351" s="32">
        <v>0</v>
      </c>
      <c r="AD1351" s="32">
        <v>0</v>
      </c>
      <c r="AE1351" s="32">
        <v>0</v>
      </c>
      <c r="AF1351" s="32">
        <v>0</v>
      </c>
      <c r="AG1351" s="32">
        <v>0</v>
      </c>
      <c r="AH1351" s="32">
        <v>0</v>
      </c>
      <c r="AI1351" s="32">
        <v>0</v>
      </c>
      <c r="AJ1351" s="32">
        <v>0</v>
      </c>
      <c r="AK1351" s="32">
        <v>0</v>
      </c>
      <c r="AL1351" s="32"/>
      <c r="AM1351" s="32">
        <v>0</v>
      </c>
      <c r="AN1351" s="32">
        <v>0</v>
      </c>
      <c r="AO1351" s="32">
        <v>0</v>
      </c>
      <c r="AP1351" s="32">
        <v>0</v>
      </c>
      <c r="AQ1351" s="32">
        <v>0</v>
      </c>
      <c r="AR1351" s="32">
        <v>0</v>
      </c>
      <c r="AS1351" s="32">
        <v>0</v>
      </c>
      <c r="AT1351" s="10">
        <v>0</v>
      </c>
      <c r="AU1351" s="32">
        <v>0</v>
      </c>
      <c r="AV1351" s="55">
        <v>0</v>
      </c>
      <c r="AW1351" s="32">
        <v>0</v>
      </c>
      <c r="AX1351" s="32">
        <v>0</v>
      </c>
      <c r="AY1351" s="32">
        <v>0</v>
      </c>
      <c r="AZ1351" s="32">
        <v>0</v>
      </c>
      <c r="BA1351" s="32">
        <v>0</v>
      </c>
      <c r="BB1351" s="30">
        <f t="shared" si="42"/>
        <v>4</v>
      </c>
      <c r="BD1351" s="32">
        <v>0</v>
      </c>
    </row>
    <row r="1352" spans="1:56" x14ac:dyDescent="0.3">
      <c r="A1352" s="29">
        <v>2011</v>
      </c>
      <c r="B1352" s="30" t="s">
        <v>75</v>
      </c>
      <c r="C1352" s="31">
        <v>1</v>
      </c>
      <c r="D1352" s="86">
        <v>16</v>
      </c>
      <c r="E1352" s="29" t="s">
        <v>63</v>
      </c>
      <c r="F1352" s="29" t="s">
        <v>101</v>
      </c>
      <c r="G1352" s="32">
        <v>5.8</v>
      </c>
      <c r="H1352" s="32">
        <v>0</v>
      </c>
      <c r="I1352" s="32">
        <v>0</v>
      </c>
      <c r="J1352" s="32">
        <v>0</v>
      </c>
      <c r="K1352" s="55">
        <v>0</v>
      </c>
      <c r="L1352" s="55">
        <v>0</v>
      </c>
      <c r="M1352" s="32">
        <v>0</v>
      </c>
      <c r="N1352" s="32">
        <v>0</v>
      </c>
      <c r="O1352" s="32">
        <v>0</v>
      </c>
      <c r="P1352" s="32">
        <v>0</v>
      </c>
      <c r="Q1352" s="55">
        <v>4</v>
      </c>
      <c r="R1352" s="32">
        <v>0</v>
      </c>
      <c r="S1352" s="55">
        <v>7</v>
      </c>
      <c r="T1352" s="32">
        <v>0</v>
      </c>
      <c r="U1352" s="32">
        <v>0</v>
      </c>
      <c r="V1352" s="32">
        <v>0</v>
      </c>
      <c r="W1352" s="32">
        <v>0</v>
      </c>
      <c r="X1352" s="55">
        <v>0</v>
      </c>
      <c r="Y1352" s="55">
        <v>0</v>
      </c>
      <c r="Z1352" s="52">
        <v>0</v>
      </c>
      <c r="AA1352" s="32">
        <v>0</v>
      </c>
      <c r="AB1352" s="32">
        <v>0</v>
      </c>
      <c r="AC1352" s="32">
        <v>0</v>
      </c>
      <c r="AD1352" s="32">
        <v>0</v>
      </c>
      <c r="AE1352" s="32">
        <v>0</v>
      </c>
      <c r="AF1352" s="32">
        <v>0</v>
      </c>
      <c r="AG1352" s="32">
        <v>2</v>
      </c>
      <c r="AH1352" s="32">
        <v>0</v>
      </c>
      <c r="AI1352" s="32">
        <v>0</v>
      </c>
      <c r="AJ1352" s="32">
        <v>0</v>
      </c>
      <c r="AK1352" s="32">
        <v>0</v>
      </c>
      <c r="AL1352" s="32"/>
      <c r="AM1352" s="32">
        <v>0</v>
      </c>
      <c r="AN1352" s="32">
        <v>0</v>
      </c>
      <c r="AO1352" s="32">
        <v>0</v>
      </c>
      <c r="AP1352" s="32">
        <v>0</v>
      </c>
      <c r="AQ1352" s="32">
        <v>0</v>
      </c>
      <c r="AR1352" s="32">
        <v>0</v>
      </c>
      <c r="AS1352" s="32">
        <v>0</v>
      </c>
      <c r="AT1352" s="10">
        <v>0</v>
      </c>
      <c r="AU1352" s="32">
        <v>0</v>
      </c>
      <c r="AV1352" s="55">
        <v>1</v>
      </c>
      <c r="AW1352" s="32">
        <v>0</v>
      </c>
      <c r="AX1352" s="32">
        <v>0</v>
      </c>
      <c r="AY1352" s="32">
        <v>0</v>
      </c>
      <c r="AZ1352" s="32">
        <v>0</v>
      </c>
      <c r="BA1352" s="32">
        <v>0</v>
      </c>
      <c r="BB1352" s="30">
        <f t="shared" si="42"/>
        <v>14</v>
      </c>
      <c r="BD1352" s="32">
        <v>0</v>
      </c>
    </row>
    <row r="1353" spans="1:56" x14ac:dyDescent="0.3">
      <c r="A1353" s="29">
        <v>2011</v>
      </c>
      <c r="B1353" s="30" t="s">
        <v>75</v>
      </c>
      <c r="C1353" s="31">
        <v>1</v>
      </c>
      <c r="D1353" s="86">
        <v>17</v>
      </c>
      <c r="E1353" s="29" t="s">
        <v>63</v>
      </c>
      <c r="F1353" s="29" t="s">
        <v>101</v>
      </c>
      <c r="G1353" s="32">
        <v>5.8</v>
      </c>
      <c r="H1353" s="32">
        <v>0</v>
      </c>
      <c r="I1353" s="32">
        <v>0</v>
      </c>
      <c r="J1353" s="32">
        <v>0</v>
      </c>
      <c r="K1353" s="55">
        <v>0</v>
      </c>
      <c r="L1353" s="55">
        <v>0</v>
      </c>
      <c r="M1353" s="32">
        <v>0</v>
      </c>
      <c r="N1353" s="32">
        <v>0</v>
      </c>
      <c r="O1353" s="32">
        <v>0</v>
      </c>
      <c r="P1353" s="32">
        <v>0</v>
      </c>
      <c r="Q1353" s="55">
        <v>10</v>
      </c>
      <c r="R1353" s="32">
        <v>0</v>
      </c>
      <c r="S1353" s="55">
        <v>2</v>
      </c>
      <c r="T1353" s="32">
        <v>0</v>
      </c>
      <c r="U1353" s="32">
        <v>0</v>
      </c>
      <c r="V1353" s="32">
        <v>0</v>
      </c>
      <c r="W1353" s="32">
        <v>0</v>
      </c>
      <c r="X1353" s="55">
        <v>0</v>
      </c>
      <c r="Y1353" s="55">
        <v>0</v>
      </c>
      <c r="Z1353" s="52">
        <v>0</v>
      </c>
      <c r="AA1353" s="32">
        <v>1</v>
      </c>
      <c r="AB1353" s="32">
        <v>0</v>
      </c>
      <c r="AC1353" s="32">
        <v>0</v>
      </c>
      <c r="AD1353" s="32">
        <v>0</v>
      </c>
      <c r="AE1353" s="32">
        <v>0</v>
      </c>
      <c r="AF1353" s="32">
        <v>0</v>
      </c>
      <c r="AG1353" s="32">
        <v>0</v>
      </c>
      <c r="AH1353" s="32">
        <v>0</v>
      </c>
      <c r="AI1353" s="32">
        <v>0</v>
      </c>
      <c r="AJ1353" s="32">
        <v>0</v>
      </c>
      <c r="AK1353" s="32">
        <v>0</v>
      </c>
      <c r="AL1353" s="32"/>
      <c r="AM1353" s="32">
        <v>0</v>
      </c>
      <c r="AN1353" s="32">
        <v>0</v>
      </c>
      <c r="AO1353" s="32">
        <v>0</v>
      </c>
      <c r="AP1353" s="32">
        <v>0</v>
      </c>
      <c r="AQ1353" s="32">
        <v>0</v>
      </c>
      <c r="AR1353" s="32">
        <v>0</v>
      </c>
      <c r="AS1353" s="32">
        <v>0</v>
      </c>
      <c r="AT1353" s="10">
        <v>0</v>
      </c>
      <c r="AU1353" s="32">
        <v>0</v>
      </c>
      <c r="AV1353" s="55">
        <v>0</v>
      </c>
      <c r="AW1353" s="32">
        <v>0</v>
      </c>
      <c r="AX1353" s="32">
        <v>0</v>
      </c>
      <c r="AY1353" s="32">
        <v>0</v>
      </c>
      <c r="AZ1353" s="32">
        <v>0</v>
      </c>
      <c r="BA1353" s="32">
        <v>0</v>
      </c>
      <c r="BB1353" s="30">
        <f t="shared" ref="BB1353:BB1384" si="43">SUM(H1353:BA1353)</f>
        <v>13</v>
      </c>
      <c r="BD1353" s="32">
        <v>0</v>
      </c>
    </row>
    <row r="1354" spans="1:56" x14ac:dyDescent="0.3">
      <c r="A1354" s="29">
        <v>2011</v>
      </c>
      <c r="B1354" s="30" t="s">
        <v>75</v>
      </c>
      <c r="C1354" s="31">
        <v>1</v>
      </c>
      <c r="D1354" s="86">
        <v>18</v>
      </c>
      <c r="E1354" s="29" t="s">
        <v>63</v>
      </c>
      <c r="F1354" s="29" t="s">
        <v>101</v>
      </c>
      <c r="G1354" s="32">
        <v>5.5</v>
      </c>
      <c r="H1354" s="32">
        <v>1</v>
      </c>
      <c r="I1354" s="32">
        <v>0</v>
      </c>
      <c r="J1354" s="32">
        <v>0</v>
      </c>
      <c r="K1354" s="55">
        <v>0</v>
      </c>
      <c r="L1354" s="55">
        <v>0</v>
      </c>
      <c r="M1354" s="32">
        <v>0</v>
      </c>
      <c r="N1354" s="32">
        <v>0</v>
      </c>
      <c r="O1354" s="32">
        <v>0</v>
      </c>
      <c r="P1354" s="32">
        <v>0</v>
      </c>
      <c r="Q1354" s="55">
        <v>4</v>
      </c>
      <c r="R1354" s="32">
        <v>0</v>
      </c>
      <c r="S1354" s="55">
        <v>1</v>
      </c>
      <c r="T1354" s="32">
        <v>0</v>
      </c>
      <c r="U1354" s="32">
        <v>0</v>
      </c>
      <c r="V1354" s="32">
        <v>0</v>
      </c>
      <c r="W1354" s="32">
        <v>0</v>
      </c>
      <c r="X1354" s="55">
        <v>1</v>
      </c>
      <c r="Y1354" s="55">
        <v>0</v>
      </c>
      <c r="Z1354" s="52">
        <v>1</v>
      </c>
      <c r="AA1354" s="32">
        <v>0</v>
      </c>
      <c r="AB1354" s="32">
        <v>0</v>
      </c>
      <c r="AC1354" s="32">
        <v>0</v>
      </c>
      <c r="AD1354" s="32">
        <v>0</v>
      </c>
      <c r="AE1354" s="32">
        <v>0</v>
      </c>
      <c r="AF1354" s="32">
        <v>0</v>
      </c>
      <c r="AG1354" s="32">
        <v>0</v>
      </c>
      <c r="AH1354" s="32">
        <v>0</v>
      </c>
      <c r="AI1354" s="32">
        <v>0</v>
      </c>
      <c r="AJ1354" s="32">
        <v>0</v>
      </c>
      <c r="AK1354" s="32">
        <v>0</v>
      </c>
      <c r="AL1354" s="32"/>
      <c r="AM1354" s="32">
        <v>0</v>
      </c>
      <c r="AN1354" s="32">
        <v>0</v>
      </c>
      <c r="AO1354" s="32">
        <v>0</v>
      </c>
      <c r="AP1354" s="32">
        <v>0</v>
      </c>
      <c r="AQ1354" s="32">
        <v>0</v>
      </c>
      <c r="AR1354" s="32">
        <v>0</v>
      </c>
      <c r="AS1354" s="32">
        <v>0</v>
      </c>
      <c r="AT1354" s="10">
        <v>0</v>
      </c>
      <c r="AU1354" s="32">
        <v>0</v>
      </c>
      <c r="AV1354" s="55">
        <v>0</v>
      </c>
      <c r="AW1354" s="32">
        <v>0</v>
      </c>
      <c r="AX1354" s="32">
        <v>0</v>
      </c>
      <c r="AY1354" s="32">
        <v>0</v>
      </c>
      <c r="AZ1354" s="32">
        <v>0</v>
      </c>
      <c r="BA1354" s="32">
        <v>0</v>
      </c>
      <c r="BB1354" s="30">
        <f t="shared" si="43"/>
        <v>8</v>
      </c>
      <c r="BD1354" s="32">
        <v>0</v>
      </c>
    </row>
    <row r="1355" spans="1:56" x14ac:dyDescent="0.3">
      <c r="A1355" s="29">
        <v>2011</v>
      </c>
      <c r="B1355" s="30" t="s">
        <v>75</v>
      </c>
      <c r="C1355" s="31">
        <v>1</v>
      </c>
      <c r="D1355" s="86">
        <v>19</v>
      </c>
      <c r="E1355" s="29" t="s">
        <v>63</v>
      </c>
      <c r="F1355" s="29" t="s">
        <v>101</v>
      </c>
      <c r="G1355" s="32">
        <v>5.5</v>
      </c>
      <c r="H1355" s="32">
        <v>0</v>
      </c>
      <c r="I1355" s="32">
        <v>0</v>
      </c>
      <c r="J1355" s="32">
        <v>3</v>
      </c>
      <c r="K1355" s="55">
        <v>0</v>
      </c>
      <c r="L1355" s="55">
        <v>0</v>
      </c>
      <c r="M1355" s="32">
        <v>0</v>
      </c>
      <c r="N1355" s="32">
        <v>0</v>
      </c>
      <c r="O1355" s="32">
        <v>0</v>
      </c>
      <c r="P1355" s="32">
        <v>0</v>
      </c>
      <c r="Q1355" s="55">
        <v>5</v>
      </c>
      <c r="R1355" s="32">
        <v>0</v>
      </c>
      <c r="S1355" s="55">
        <v>0</v>
      </c>
      <c r="T1355" s="32">
        <v>0</v>
      </c>
      <c r="U1355" s="32">
        <v>0</v>
      </c>
      <c r="V1355" s="32">
        <v>0</v>
      </c>
      <c r="W1355" s="32">
        <v>0</v>
      </c>
      <c r="X1355" s="55">
        <v>0</v>
      </c>
      <c r="Y1355" s="55">
        <v>0</v>
      </c>
      <c r="Z1355" s="52">
        <v>0</v>
      </c>
      <c r="AA1355" s="32">
        <v>0</v>
      </c>
      <c r="AB1355" s="32">
        <v>0</v>
      </c>
      <c r="AC1355" s="32">
        <v>0</v>
      </c>
      <c r="AD1355" s="32">
        <v>0</v>
      </c>
      <c r="AE1355" s="32">
        <v>0</v>
      </c>
      <c r="AF1355" s="32">
        <v>0</v>
      </c>
      <c r="AG1355" s="32">
        <v>0</v>
      </c>
      <c r="AH1355" s="32">
        <v>0</v>
      </c>
      <c r="AI1355" s="32">
        <v>0</v>
      </c>
      <c r="AJ1355" s="32">
        <v>0</v>
      </c>
      <c r="AK1355" s="32">
        <v>0</v>
      </c>
      <c r="AL1355" s="32"/>
      <c r="AM1355" s="32">
        <v>0</v>
      </c>
      <c r="AN1355" s="32">
        <v>0</v>
      </c>
      <c r="AO1355" s="32">
        <v>0</v>
      </c>
      <c r="AP1355" s="32">
        <v>0</v>
      </c>
      <c r="AQ1355" s="32">
        <v>0</v>
      </c>
      <c r="AR1355" s="32">
        <v>0</v>
      </c>
      <c r="AS1355" s="32">
        <v>0</v>
      </c>
      <c r="AT1355" s="10">
        <v>0</v>
      </c>
      <c r="AU1355" s="32">
        <v>0</v>
      </c>
      <c r="AV1355" s="55">
        <v>0</v>
      </c>
      <c r="AW1355" s="32">
        <v>0</v>
      </c>
      <c r="AX1355" s="32">
        <v>0</v>
      </c>
      <c r="AY1355" s="32">
        <v>0</v>
      </c>
      <c r="AZ1355" s="32">
        <v>0</v>
      </c>
      <c r="BA1355" s="32">
        <v>0</v>
      </c>
      <c r="BB1355" s="30">
        <f t="shared" si="43"/>
        <v>8</v>
      </c>
      <c r="BD1355" s="32">
        <v>0</v>
      </c>
    </row>
    <row r="1356" spans="1:56" x14ac:dyDescent="0.3">
      <c r="A1356" s="29">
        <v>2011</v>
      </c>
      <c r="B1356" s="30" t="s">
        <v>75</v>
      </c>
      <c r="C1356" s="31">
        <v>1</v>
      </c>
      <c r="D1356" s="86">
        <v>20</v>
      </c>
      <c r="E1356" s="29" t="s">
        <v>63</v>
      </c>
      <c r="F1356" s="29" t="s">
        <v>101</v>
      </c>
      <c r="G1356" s="32">
        <v>5.2</v>
      </c>
      <c r="H1356" s="32">
        <v>0</v>
      </c>
      <c r="I1356" s="32">
        <v>0</v>
      </c>
      <c r="J1356" s="32">
        <v>0</v>
      </c>
      <c r="K1356" s="55">
        <v>0</v>
      </c>
      <c r="L1356" s="55">
        <v>0</v>
      </c>
      <c r="M1356" s="32">
        <v>0</v>
      </c>
      <c r="N1356" s="32">
        <v>0</v>
      </c>
      <c r="O1356" s="32">
        <v>0</v>
      </c>
      <c r="P1356" s="32">
        <v>0</v>
      </c>
      <c r="Q1356" s="55">
        <v>2</v>
      </c>
      <c r="R1356" s="32">
        <v>0</v>
      </c>
      <c r="S1356" s="55">
        <v>0</v>
      </c>
      <c r="T1356" s="32">
        <v>0</v>
      </c>
      <c r="U1356" s="32">
        <v>0</v>
      </c>
      <c r="V1356" s="32">
        <v>0</v>
      </c>
      <c r="W1356" s="32">
        <v>0</v>
      </c>
      <c r="X1356" s="55">
        <v>0</v>
      </c>
      <c r="Y1356" s="55">
        <v>0</v>
      </c>
      <c r="Z1356" s="52">
        <v>0</v>
      </c>
      <c r="AA1356" s="32">
        <v>0</v>
      </c>
      <c r="AB1356" s="32">
        <v>0</v>
      </c>
      <c r="AC1356" s="32">
        <v>0</v>
      </c>
      <c r="AD1356" s="32">
        <v>0</v>
      </c>
      <c r="AE1356" s="32">
        <v>0</v>
      </c>
      <c r="AF1356" s="32">
        <v>0</v>
      </c>
      <c r="AG1356" s="32">
        <v>0</v>
      </c>
      <c r="AH1356" s="32">
        <v>0</v>
      </c>
      <c r="AI1356" s="32">
        <v>0</v>
      </c>
      <c r="AJ1356" s="32">
        <v>0</v>
      </c>
      <c r="AK1356" s="32">
        <v>0</v>
      </c>
      <c r="AL1356" s="32"/>
      <c r="AM1356" s="32">
        <v>0</v>
      </c>
      <c r="AN1356" s="32">
        <v>0</v>
      </c>
      <c r="AO1356" s="32">
        <v>0</v>
      </c>
      <c r="AP1356" s="32">
        <v>0</v>
      </c>
      <c r="AQ1356" s="32">
        <v>0</v>
      </c>
      <c r="AR1356" s="32">
        <v>0</v>
      </c>
      <c r="AS1356" s="32">
        <v>0</v>
      </c>
      <c r="AT1356" s="10">
        <v>0</v>
      </c>
      <c r="AU1356" s="32">
        <v>0</v>
      </c>
      <c r="AV1356" s="55">
        <v>0</v>
      </c>
      <c r="AW1356" s="32">
        <v>0</v>
      </c>
      <c r="AX1356" s="32">
        <v>0</v>
      </c>
      <c r="AY1356" s="32">
        <v>0</v>
      </c>
      <c r="AZ1356" s="32">
        <v>0</v>
      </c>
      <c r="BA1356" s="32">
        <v>0</v>
      </c>
      <c r="BB1356" s="30">
        <f t="shared" si="43"/>
        <v>2</v>
      </c>
      <c r="BD1356" s="32">
        <v>0</v>
      </c>
    </row>
    <row r="1357" spans="1:56" x14ac:dyDescent="0.3">
      <c r="A1357" s="29">
        <v>2011</v>
      </c>
      <c r="B1357" s="30" t="s">
        <v>75</v>
      </c>
      <c r="C1357" s="31">
        <v>1</v>
      </c>
      <c r="D1357" s="86">
        <v>21</v>
      </c>
      <c r="E1357" s="29" t="s">
        <v>63</v>
      </c>
      <c r="F1357" s="29" t="s">
        <v>101</v>
      </c>
      <c r="G1357" s="32">
        <v>5.5</v>
      </c>
      <c r="H1357" s="32">
        <v>0</v>
      </c>
      <c r="I1357" s="32">
        <v>0</v>
      </c>
      <c r="J1357" s="32">
        <v>0</v>
      </c>
      <c r="K1357" s="55">
        <v>0</v>
      </c>
      <c r="L1357" s="55">
        <v>0</v>
      </c>
      <c r="M1357" s="32">
        <v>0</v>
      </c>
      <c r="N1357" s="32">
        <v>0</v>
      </c>
      <c r="O1357" s="32">
        <v>0</v>
      </c>
      <c r="P1357" s="32">
        <v>0</v>
      </c>
      <c r="Q1357" s="55">
        <v>1</v>
      </c>
      <c r="R1357" s="32">
        <v>0</v>
      </c>
      <c r="S1357" s="55">
        <v>1</v>
      </c>
      <c r="T1357" s="32">
        <v>0</v>
      </c>
      <c r="U1357" s="32">
        <v>0</v>
      </c>
      <c r="V1357" s="32">
        <v>0</v>
      </c>
      <c r="W1357" s="32">
        <v>0</v>
      </c>
      <c r="X1357" s="55">
        <v>0</v>
      </c>
      <c r="Y1357" s="55">
        <v>0</v>
      </c>
      <c r="Z1357" s="52">
        <v>0</v>
      </c>
      <c r="AA1357" s="32">
        <v>0</v>
      </c>
      <c r="AB1357" s="32">
        <v>0</v>
      </c>
      <c r="AC1357" s="32">
        <v>0</v>
      </c>
      <c r="AD1357" s="32">
        <v>0</v>
      </c>
      <c r="AE1357" s="32">
        <v>0</v>
      </c>
      <c r="AF1357" s="32">
        <v>0</v>
      </c>
      <c r="AG1357" s="32">
        <v>0</v>
      </c>
      <c r="AH1357" s="32">
        <v>0</v>
      </c>
      <c r="AI1357" s="32">
        <v>0</v>
      </c>
      <c r="AJ1357" s="32">
        <v>0</v>
      </c>
      <c r="AK1357" s="32">
        <v>0</v>
      </c>
      <c r="AL1357" s="32"/>
      <c r="AM1357" s="32">
        <v>0</v>
      </c>
      <c r="AN1357" s="32">
        <v>0</v>
      </c>
      <c r="AO1357" s="32">
        <v>0</v>
      </c>
      <c r="AP1357" s="32">
        <v>0</v>
      </c>
      <c r="AQ1357" s="32">
        <v>0</v>
      </c>
      <c r="AR1357" s="32">
        <v>0</v>
      </c>
      <c r="AS1357" s="32">
        <v>0</v>
      </c>
      <c r="AT1357" s="10">
        <v>0</v>
      </c>
      <c r="AU1357" s="32">
        <v>0</v>
      </c>
      <c r="AV1357" s="55">
        <v>0</v>
      </c>
      <c r="AW1357" s="32">
        <v>0</v>
      </c>
      <c r="AX1357" s="32">
        <v>0</v>
      </c>
      <c r="AY1357" s="32">
        <v>0</v>
      </c>
      <c r="AZ1357" s="32">
        <v>0</v>
      </c>
      <c r="BA1357" s="32">
        <v>0</v>
      </c>
      <c r="BB1357" s="30">
        <f t="shared" si="43"/>
        <v>2</v>
      </c>
      <c r="BD1357" s="32">
        <v>0</v>
      </c>
    </row>
    <row r="1358" spans="1:56" x14ac:dyDescent="0.3">
      <c r="A1358" s="29">
        <v>2011</v>
      </c>
      <c r="B1358" s="30" t="s">
        <v>75</v>
      </c>
      <c r="C1358" s="31">
        <v>1</v>
      </c>
      <c r="D1358" s="86">
        <v>22</v>
      </c>
      <c r="E1358" s="29" t="s">
        <v>63</v>
      </c>
      <c r="F1358" s="29" t="s">
        <v>101</v>
      </c>
      <c r="G1358" s="32">
        <v>5.5</v>
      </c>
      <c r="H1358" s="32">
        <v>0</v>
      </c>
      <c r="I1358" s="32">
        <v>0</v>
      </c>
      <c r="J1358" s="32">
        <v>0</v>
      </c>
      <c r="K1358" s="55">
        <v>0</v>
      </c>
      <c r="L1358" s="55">
        <v>0</v>
      </c>
      <c r="M1358" s="32">
        <v>0</v>
      </c>
      <c r="N1358" s="32">
        <v>2</v>
      </c>
      <c r="O1358" s="32">
        <v>0</v>
      </c>
      <c r="P1358" s="32">
        <v>0</v>
      </c>
      <c r="Q1358" s="55">
        <v>0</v>
      </c>
      <c r="R1358" s="32">
        <v>0</v>
      </c>
      <c r="S1358" s="55">
        <v>0</v>
      </c>
      <c r="T1358" s="32">
        <v>0</v>
      </c>
      <c r="U1358" s="32">
        <v>0</v>
      </c>
      <c r="V1358" s="32">
        <v>0</v>
      </c>
      <c r="W1358" s="32">
        <v>0</v>
      </c>
      <c r="X1358" s="55">
        <v>0</v>
      </c>
      <c r="Y1358" s="55">
        <v>0</v>
      </c>
      <c r="Z1358" s="52">
        <v>0</v>
      </c>
      <c r="AA1358" s="32">
        <v>0</v>
      </c>
      <c r="AB1358" s="32">
        <v>0</v>
      </c>
      <c r="AC1358" s="32">
        <v>0</v>
      </c>
      <c r="AD1358" s="32">
        <v>0</v>
      </c>
      <c r="AE1358" s="32">
        <v>0</v>
      </c>
      <c r="AF1358" s="32">
        <v>0</v>
      </c>
      <c r="AG1358" s="32">
        <v>0</v>
      </c>
      <c r="AH1358" s="32">
        <v>0</v>
      </c>
      <c r="AI1358" s="32">
        <v>0</v>
      </c>
      <c r="AJ1358" s="32">
        <v>0</v>
      </c>
      <c r="AK1358" s="32">
        <v>0</v>
      </c>
      <c r="AL1358" s="32"/>
      <c r="AM1358" s="32">
        <v>0</v>
      </c>
      <c r="AN1358" s="32">
        <v>0</v>
      </c>
      <c r="AO1358" s="32">
        <v>0</v>
      </c>
      <c r="AP1358" s="32">
        <v>0</v>
      </c>
      <c r="AQ1358" s="32">
        <v>0</v>
      </c>
      <c r="AR1358" s="32">
        <v>0</v>
      </c>
      <c r="AS1358" s="32">
        <v>0</v>
      </c>
      <c r="AT1358" s="10">
        <v>0</v>
      </c>
      <c r="AU1358" s="32">
        <v>0</v>
      </c>
      <c r="AV1358" s="55">
        <v>0</v>
      </c>
      <c r="AW1358" s="32">
        <v>0</v>
      </c>
      <c r="AX1358" s="32">
        <v>0</v>
      </c>
      <c r="AY1358" s="32">
        <v>0</v>
      </c>
      <c r="AZ1358" s="32">
        <v>0</v>
      </c>
      <c r="BA1358" s="32">
        <v>0</v>
      </c>
      <c r="BB1358" s="30">
        <f t="shared" si="43"/>
        <v>2</v>
      </c>
      <c r="BD1358" s="32">
        <v>0</v>
      </c>
    </row>
    <row r="1359" spans="1:56" x14ac:dyDescent="0.3">
      <c r="A1359" s="29">
        <v>2011</v>
      </c>
      <c r="B1359" s="30" t="s">
        <v>75</v>
      </c>
      <c r="C1359" s="31">
        <v>1</v>
      </c>
      <c r="D1359" s="86">
        <v>23</v>
      </c>
      <c r="E1359" s="29" t="s">
        <v>63</v>
      </c>
      <c r="F1359" s="29" t="s">
        <v>101</v>
      </c>
      <c r="G1359" s="32">
        <v>4.9000000000000004</v>
      </c>
      <c r="H1359" s="32">
        <v>0</v>
      </c>
      <c r="I1359" s="32">
        <v>0</v>
      </c>
      <c r="J1359" s="32">
        <v>0</v>
      </c>
      <c r="K1359" s="55">
        <v>0</v>
      </c>
      <c r="L1359" s="55">
        <v>0</v>
      </c>
      <c r="M1359" s="32">
        <v>0</v>
      </c>
      <c r="N1359" s="32">
        <v>0</v>
      </c>
      <c r="O1359" s="32">
        <v>0</v>
      </c>
      <c r="P1359" s="32">
        <v>0</v>
      </c>
      <c r="Q1359" s="55">
        <v>0</v>
      </c>
      <c r="R1359" s="32">
        <v>0</v>
      </c>
      <c r="S1359" s="55">
        <v>0</v>
      </c>
      <c r="T1359" s="32">
        <v>0</v>
      </c>
      <c r="U1359" s="32">
        <v>0</v>
      </c>
      <c r="V1359" s="32">
        <v>0</v>
      </c>
      <c r="W1359" s="32">
        <v>0</v>
      </c>
      <c r="X1359" s="55">
        <v>0</v>
      </c>
      <c r="Y1359" s="55">
        <v>0</v>
      </c>
      <c r="Z1359" s="52">
        <v>0</v>
      </c>
      <c r="AA1359" s="32">
        <v>0</v>
      </c>
      <c r="AB1359" s="32">
        <v>0</v>
      </c>
      <c r="AC1359" s="32">
        <v>0</v>
      </c>
      <c r="AD1359" s="32">
        <v>0</v>
      </c>
      <c r="AE1359" s="32">
        <v>0</v>
      </c>
      <c r="AF1359" s="32">
        <v>0</v>
      </c>
      <c r="AG1359" s="32">
        <v>0</v>
      </c>
      <c r="AH1359" s="32">
        <v>0</v>
      </c>
      <c r="AI1359" s="32">
        <v>0</v>
      </c>
      <c r="AJ1359" s="32">
        <v>0</v>
      </c>
      <c r="AK1359" s="32">
        <v>0</v>
      </c>
      <c r="AL1359" s="32"/>
      <c r="AM1359" s="32">
        <v>0</v>
      </c>
      <c r="AN1359" s="32">
        <v>0</v>
      </c>
      <c r="AO1359" s="32">
        <v>0</v>
      </c>
      <c r="AP1359" s="32">
        <v>0</v>
      </c>
      <c r="AQ1359" s="32">
        <v>0</v>
      </c>
      <c r="AR1359" s="32">
        <v>0</v>
      </c>
      <c r="AS1359" s="32">
        <v>0</v>
      </c>
      <c r="AT1359" s="10">
        <v>0</v>
      </c>
      <c r="AU1359" s="32">
        <v>0</v>
      </c>
      <c r="AV1359" s="55">
        <v>0</v>
      </c>
      <c r="AW1359" s="32">
        <v>0</v>
      </c>
      <c r="AX1359" s="32">
        <v>0</v>
      </c>
      <c r="AY1359" s="32">
        <v>0</v>
      </c>
      <c r="AZ1359" s="32">
        <v>0</v>
      </c>
      <c r="BA1359" s="32">
        <v>0</v>
      </c>
      <c r="BB1359" s="30">
        <f t="shared" si="43"/>
        <v>0</v>
      </c>
      <c r="BD1359" s="32">
        <v>0</v>
      </c>
    </row>
    <row r="1360" spans="1:56" x14ac:dyDescent="0.3">
      <c r="A1360" s="29">
        <v>2011</v>
      </c>
      <c r="B1360" s="30" t="s">
        <v>75</v>
      </c>
      <c r="C1360" s="31">
        <v>1</v>
      </c>
      <c r="D1360" s="86">
        <v>24</v>
      </c>
      <c r="E1360" s="29" t="s">
        <v>63</v>
      </c>
      <c r="F1360" s="29" t="s">
        <v>101</v>
      </c>
      <c r="G1360" s="32">
        <v>4.9000000000000004</v>
      </c>
      <c r="H1360" s="32">
        <v>0</v>
      </c>
      <c r="I1360" s="32">
        <v>0</v>
      </c>
      <c r="J1360" s="32">
        <v>0</v>
      </c>
      <c r="K1360" s="55">
        <v>0</v>
      </c>
      <c r="L1360" s="55">
        <v>0</v>
      </c>
      <c r="M1360" s="32">
        <v>0</v>
      </c>
      <c r="N1360" s="32">
        <v>1</v>
      </c>
      <c r="O1360" s="32">
        <v>0</v>
      </c>
      <c r="P1360" s="32">
        <v>0</v>
      </c>
      <c r="Q1360" s="55">
        <v>6</v>
      </c>
      <c r="R1360" s="32">
        <v>0</v>
      </c>
      <c r="S1360" s="55">
        <v>0</v>
      </c>
      <c r="T1360" s="32">
        <v>0</v>
      </c>
      <c r="U1360" s="32">
        <v>0</v>
      </c>
      <c r="V1360" s="32">
        <v>0</v>
      </c>
      <c r="W1360" s="32">
        <v>0</v>
      </c>
      <c r="X1360" s="55">
        <v>0</v>
      </c>
      <c r="Y1360" s="55">
        <v>0</v>
      </c>
      <c r="Z1360" s="52">
        <v>0</v>
      </c>
      <c r="AA1360" s="32">
        <v>0</v>
      </c>
      <c r="AB1360" s="32">
        <v>0</v>
      </c>
      <c r="AC1360" s="32">
        <v>0</v>
      </c>
      <c r="AD1360" s="32">
        <v>0</v>
      </c>
      <c r="AE1360" s="32">
        <v>0</v>
      </c>
      <c r="AF1360" s="32">
        <v>0</v>
      </c>
      <c r="AG1360" s="32">
        <v>0</v>
      </c>
      <c r="AH1360" s="32">
        <v>0</v>
      </c>
      <c r="AI1360" s="32">
        <v>0</v>
      </c>
      <c r="AJ1360" s="32">
        <v>0</v>
      </c>
      <c r="AK1360" s="32">
        <v>0</v>
      </c>
      <c r="AL1360" s="32"/>
      <c r="AM1360" s="32">
        <v>0</v>
      </c>
      <c r="AN1360" s="32">
        <v>0</v>
      </c>
      <c r="AO1360" s="32">
        <v>0</v>
      </c>
      <c r="AP1360" s="32">
        <v>0</v>
      </c>
      <c r="AQ1360" s="32">
        <v>0</v>
      </c>
      <c r="AR1360" s="32">
        <v>0</v>
      </c>
      <c r="AS1360" s="32">
        <v>0</v>
      </c>
      <c r="AT1360" s="10">
        <v>0</v>
      </c>
      <c r="AU1360" s="32">
        <v>0</v>
      </c>
      <c r="AV1360" s="55">
        <v>0</v>
      </c>
      <c r="AW1360" s="32">
        <v>0</v>
      </c>
      <c r="AX1360" s="32">
        <v>0</v>
      </c>
      <c r="AY1360" s="32">
        <v>0</v>
      </c>
      <c r="AZ1360" s="32">
        <v>0</v>
      </c>
      <c r="BA1360" s="32">
        <v>0</v>
      </c>
      <c r="BB1360" s="30">
        <f t="shared" si="43"/>
        <v>7</v>
      </c>
      <c r="BD1360" s="32">
        <v>0</v>
      </c>
    </row>
    <row r="1361" spans="1:56" x14ac:dyDescent="0.3">
      <c r="A1361" s="29">
        <v>2011</v>
      </c>
      <c r="B1361" s="30" t="s">
        <v>75</v>
      </c>
      <c r="C1361" s="31">
        <v>1</v>
      </c>
      <c r="D1361" s="86">
        <v>25</v>
      </c>
      <c r="E1361" s="29" t="s">
        <v>63</v>
      </c>
      <c r="F1361" s="29" t="s">
        <v>101</v>
      </c>
      <c r="G1361" s="32">
        <v>5.2</v>
      </c>
      <c r="H1361" s="32">
        <v>0</v>
      </c>
      <c r="I1361" s="32">
        <v>0</v>
      </c>
      <c r="J1361" s="32">
        <v>0</v>
      </c>
      <c r="K1361" s="55">
        <v>0</v>
      </c>
      <c r="L1361" s="55">
        <v>0</v>
      </c>
      <c r="M1361" s="32">
        <v>0</v>
      </c>
      <c r="N1361" s="32">
        <v>9</v>
      </c>
      <c r="O1361" s="32">
        <v>0</v>
      </c>
      <c r="P1361" s="32">
        <v>0</v>
      </c>
      <c r="Q1361" s="55">
        <v>2</v>
      </c>
      <c r="R1361" s="32">
        <v>0</v>
      </c>
      <c r="S1361" s="55">
        <v>1</v>
      </c>
      <c r="T1361" s="32">
        <v>0</v>
      </c>
      <c r="U1361" s="32">
        <v>0</v>
      </c>
      <c r="V1361" s="32">
        <v>0</v>
      </c>
      <c r="W1361" s="32">
        <v>0</v>
      </c>
      <c r="X1361" s="55">
        <v>1</v>
      </c>
      <c r="Y1361" s="55">
        <v>0</v>
      </c>
      <c r="Z1361" s="52">
        <v>0</v>
      </c>
      <c r="AA1361" s="32">
        <v>0</v>
      </c>
      <c r="AB1361" s="32">
        <v>12</v>
      </c>
      <c r="AC1361" s="32">
        <v>0</v>
      </c>
      <c r="AD1361" s="32">
        <v>0</v>
      </c>
      <c r="AE1361" s="32">
        <v>0</v>
      </c>
      <c r="AF1361" s="32">
        <v>0</v>
      </c>
      <c r="AG1361" s="32">
        <v>0</v>
      </c>
      <c r="AH1361" s="32">
        <v>0</v>
      </c>
      <c r="AI1361" s="32">
        <v>0</v>
      </c>
      <c r="AJ1361" s="32">
        <v>0</v>
      </c>
      <c r="AK1361" s="32">
        <v>0</v>
      </c>
      <c r="AL1361" s="32"/>
      <c r="AM1361" s="32">
        <v>0</v>
      </c>
      <c r="AN1361" s="32">
        <v>0</v>
      </c>
      <c r="AO1361" s="32">
        <v>0</v>
      </c>
      <c r="AP1361" s="32">
        <v>0</v>
      </c>
      <c r="AQ1361" s="32">
        <v>0</v>
      </c>
      <c r="AR1361" s="32">
        <v>0</v>
      </c>
      <c r="AS1361" s="32">
        <v>0</v>
      </c>
      <c r="AT1361" s="10">
        <v>0</v>
      </c>
      <c r="AU1361" s="32">
        <v>0</v>
      </c>
      <c r="AV1361" s="55">
        <v>0</v>
      </c>
      <c r="AW1361" s="32">
        <v>0</v>
      </c>
      <c r="AX1361" s="32">
        <v>0</v>
      </c>
      <c r="AY1361" s="32">
        <v>0</v>
      </c>
      <c r="AZ1361" s="32">
        <v>0</v>
      </c>
      <c r="BA1361" s="32">
        <v>0</v>
      </c>
      <c r="BB1361" s="30">
        <f t="shared" si="43"/>
        <v>25</v>
      </c>
      <c r="BD1361" s="32">
        <v>0</v>
      </c>
    </row>
    <row r="1362" spans="1:56" x14ac:dyDescent="0.3">
      <c r="A1362" s="29">
        <v>2011</v>
      </c>
      <c r="B1362" s="30" t="s">
        <v>75</v>
      </c>
      <c r="C1362" s="31">
        <v>1</v>
      </c>
      <c r="D1362" s="86">
        <v>26</v>
      </c>
      <c r="E1362" s="29" t="s">
        <v>63</v>
      </c>
      <c r="F1362" s="29" t="s">
        <v>101</v>
      </c>
      <c r="G1362" s="32">
        <v>5.2</v>
      </c>
      <c r="H1362" s="32">
        <v>0</v>
      </c>
      <c r="I1362" s="32">
        <v>0</v>
      </c>
      <c r="J1362" s="32">
        <v>1</v>
      </c>
      <c r="K1362" s="55">
        <v>0</v>
      </c>
      <c r="L1362" s="55">
        <v>0</v>
      </c>
      <c r="M1362" s="32">
        <v>0</v>
      </c>
      <c r="N1362" s="32">
        <v>0</v>
      </c>
      <c r="O1362" s="32">
        <v>0</v>
      </c>
      <c r="P1362" s="32">
        <v>0</v>
      </c>
      <c r="Q1362" s="55">
        <v>6</v>
      </c>
      <c r="R1362" s="32">
        <v>0</v>
      </c>
      <c r="S1362" s="55">
        <v>0</v>
      </c>
      <c r="T1362" s="32">
        <v>0</v>
      </c>
      <c r="U1362" s="32">
        <v>0</v>
      </c>
      <c r="V1362" s="32">
        <v>0</v>
      </c>
      <c r="W1362" s="32">
        <v>0</v>
      </c>
      <c r="X1362" s="55">
        <v>0</v>
      </c>
      <c r="Y1362" s="55">
        <v>0</v>
      </c>
      <c r="Z1362" s="52">
        <v>0</v>
      </c>
      <c r="AA1362" s="32">
        <v>0</v>
      </c>
      <c r="AB1362" s="32">
        <v>3</v>
      </c>
      <c r="AC1362" s="32">
        <v>0</v>
      </c>
      <c r="AD1362" s="32">
        <v>0</v>
      </c>
      <c r="AE1362" s="32">
        <v>0</v>
      </c>
      <c r="AF1362" s="32">
        <v>0</v>
      </c>
      <c r="AG1362" s="32">
        <v>0</v>
      </c>
      <c r="AH1362" s="32">
        <v>0</v>
      </c>
      <c r="AI1362" s="32">
        <v>0</v>
      </c>
      <c r="AJ1362" s="32">
        <v>0</v>
      </c>
      <c r="AK1362" s="32">
        <v>0</v>
      </c>
      <c r="AL1362" s="32"/>
      <c r="AM1362" s="32">
        <v>0</v>
      </c>
      <c r="AN1362" s="32">
        <v>0</v>
      </c>
      <c r="AO1362" s="32">
        <v>0</v>
      </c>
      <c r="AP1362" s="32">
        <v>0</v>
      </c>
      <c r="AQ1362" s="32">
        <v>0</v>
      </c>
      <c r="AR1362" s="32">
        <v>0</v>
      </c>
      <c r="AS1362" s="32">
        <v>0</v>
      </c>
      <c r="AT1362" s="10">
        <v>0</v>
      </c>
      <c r="AU1362" s="32">
        <v>0</v>
      </c>
      <c r="AV1362" s="55">
        <v>1</v>
      </c>
      <c r="AW1362" s="32">
        <v>0</v>
      </c>
      <c r="AX1362" s="32">
        <v>0</v>
      </c>
      <c r="AY1362" s="32">
        <v>0</v>
      </c>
      <c r="AZ1362" s="32">
        <v>0</v>
      </c>
      <c r="BA1362" s="32">
        <v>0</v>
      </c>
      <c r="BB1362" s="30">
        <f t="shared" si="43"/>
        <v>11</v>
      </c>
      <c r="BD1362" s="32">
        <v>0</v>
      </c>
    </row>
    <row r="1363" spans="1:56" x14ac:dyDescent="0.3">
      <c r="A1363" s="29">
        <v>2011</v>
      </c>
      <c r="B1363" s="30" t="s">
        <v>75</v>
      </c>
      <c r="C1363" s="31">
        <v>1</v>
      </c>
      <c r="D1363" s="86">
        <v>27</v>
      </c>
      <c r="E1363" s="29" t="s">
        <v>63</v>
      </c>
      <c r="F1363" s="29" t="s">
        <v>101</v>
      </c>
      <c r="G1363" s="32">
        <v>7</v>
      </c>
      <c r="H1363" s="32">
        <v>0</v>
      </c>
      <c r="I1363" s="32">
        <v>0</v>
      </c>
      <c r="J1363" s="32">
        <v>0</v>
      </c>
      <c r="K1363" s="55">
        <v>0</v>
      </c>
      <c r="L1363" s="55">
        <v>0</v>
      </c>
      <c r="M1363" s="32">
        <v>0</v>
      </c>
      <c r="N1363" s="32">
        <v>0</v>
      </c>
      <c r="O1363" s="32">
        <v>0</v>
      </c>
      <c r="P1363" s="32">
        <v>0</v>
      </c>
      <c r="Q1363" s="55">
        <v>2</v>
      </c>
      <c r="R1363" s="32">
        <v>0</v>
      </c>
      <c r="S1363" s="55">
        <v>4</v>
      </c>
      <c r="T1363" s="32">
        <v>0</v>
      </c>
      <c r="U1363" s="32">
        <v>0</v>
      </c>
      <c r="V1363" s="32">
        <v>0</v>
      </c>
      <c r="W1363" s="32">
        <v>0</v>
      </c>
      <c r="X1363" s="55">
        <v>0</v>
      </c>
      <c r="Y1363" s="55">
        <v>0</v>
      </c>
      <c r="Z1363" s="52">
        <v>0</v>
      </c>
      <c r="AA1363" s="32">
        <v>0</v>
      </c>
      <c r="AB1363" s="32">
        <v>12</v>
      </c>
      <c r="AC1363" s="32">
        <v>0</v>
      </c>
      <c r="AD1363" s="32">
        <v>0</v>
      </c>
      <c r="AE1363" s="32">
        <v>0</v>
      </c>
      <c r="AF1363" s="32">
        <v>0</v>
      </c>
      <c r="AG1363" s="32">
        <v>0</v>
      </c>
      <c r="AH1363" s="32">
        <v>0</v>
      </c>
      <c r="AI1363" s="32">
        <v>1</v>
      </c>
      <c r="AJ1363" s="32">
        <v>0</v>
      </c>
      <c r="AK1363" s="32">
        <v>0</v>
      </c>
      <c r="AL1363" s="32"/>
      <c r="AM1363" s="32">
        <v>0</v>
      </c>
      <c r="AN1363" s="32">
        <v>1</v>
      </c>
      <c r="AO1363" s="32">
        <v>0</v>
      </c>
      <c r="AP1363" s="32">
        <v>0</v>
      </c>
      <c r="AQ1363" s="32">
        <v>0</v>
      </c>
      <c r="AR1363" s="32">
        <v>0</v>
      </c>
      <c r="AS1363" s="32">
        <v>0</v>
      </c>
      <c r="AT1363" s="10">
        <v>0</v>
      </c>
      <c r="AU1363" s="32">
        <v>0</v>
      </c>
      <c r="AV1363" s="55">
        <v>0</v>
      </c>
      <c r="AW1363" s="32">
        <v>0</v>
      </c>
      <c r="AX1363" s="32">
        <v>0</v>
      </c>
      <c r="AY1363" s="32">
        <v>0</v>
      </c>
      <c r="AZ1363" s="32">
        <v>0</v>
      </c>
      <c r="BA1363" s="32">
        <v>0</v>
      </c>
      <c r="BB1363" s="30">
        <f t="shared" si="43"/>
        <v>20</v>
      </c>
      <c r="BD1363" s="32">
        <v>0</v>
      </c>
    </row>
    <row r="1364" spans="1:56" x14ac:dyDescent="0.3">
      <c r="A1364" s="29">
        <v>2011</v>
      </c>
      <c r="B1364" s="30" t="s">
        <v>75</v>
      </c>
      <c r="C1364" s="31">
        <v>1</v>
      </c>
      <c r="D1364" s="86">
        <v>28</v>
      </c>
      <c r="E1364" s="29" t="s">
        <v>63</v>
      </c>
      <c r="F1364" s="29" t="s">
        <v>101</v>
      </c>
      <c r="G1364" s="32">
        <v>6.4</v>
      </c>
      <c r="H1364" s="32">
        <v>0</v>
      </c>
      <c r="I1364" s="32">
        <v>0</v>
      </c>
      <c r="J1364" s="32">
        <v>1</v>
      </c>
      <c r="K1364" s="55">
        <v>0</v>
      </c>
      <c r="L1364" s="55">
        <v>0</v>
      </c>
      <c r="M1364" s="32">
        <v>0</v>
      </c>
      <c r="N1364" s="32">
        <v>0</v>
      </c>
      <c r="O1364" s="32">
        <v>0</v>
      </c>
      <c r="P1364" s="32">
        <v>0</v>
      </c>
      <c r="Q1364" s="55">
        <v>0</v>
      </c>
      <c r="R1364" s="32">
        <v>0</v>
      </c>
      <c r="S1364" s="55">
        <v>0</v>
      </c>
      <c r="T1364" s="32">
        <v>0</v>
      </c>
      <c r="U1364" s="32">
        <v>0</v>
      </c>
      <c r="V1364" s="32">
        <v>0</v>
      </c>
      <c r="W1364" s="32">
        <v>0</v>
      </c>
      <c r="X1364" s="55">
        <v>0</v>
      </c>
      <c r="Y1364" s="55">
        <v>0</v>
      </c>
      <c r="Z1364" s="52">
        <v>0</v>
      </c>
      <c r="AA1364" s="32">
        <v>0</v>
      </c>
      <c r="AB1364" s="32">
        <v>3</v>
      </c>
      <c r="AC1364" s="32">
        <v>0</v>
      </c>
      <c r="AD1364" s="32">
        <v>0</v>
      </c>
      <c r="AE1364" s="32">
        <v>0</v>
      </c>
      <c r="AF1364" s="32">
        <v>0</v>
      </c>
      <c r="AG1364" s="32">
        <v>0</v>
      </c>
      <c r="AH1364" s="32">
        <v>0</v>
      </c>
      <c r="AI1364" s="32">
        <v>0</v>
      </c>
      <c r="AJ1364" s="32">
        <v>0</v>
      </c>
      <c r="AK1364" s="32">
        <v>0</v>
      </c>
      <c r="AL1364" s="32"/>
      <c r="AM1364" s="32">
        <v>0</v>
      </c>
      <c r="AN1364" s="32">
        <v>0</v>
      </c>
      <c r="AO1364" s="32">
        <v>0</v>
      </c>
      <c r="AP1364" s="32">
        <v>0</v>
      </c>
      <c r="AQ1364" s="32">
        <v>0</v>
      </c>
      <c r="AR1364" s="32">
        <v>0</v>
      </c>
      <c r="AS1364" s="32">
        <v>0</v>
      </c>
      <c r="AT1364" s="10">
        <v>0</v>
      </c>
      <c r="AU1364" s="32">
        <v>0</v>
      </c>
      <c r="AV1364" s="55">
        <v>1</v>
      </c>
      <c r="AW1364" s="32">
        <v>0</v>
      </c>
      <c r="AX1364" s="32">
        <v>0</v>
      </c>
      <c r="AY1364" s="32">
        <v>0</v>
      </c>
      <c r="AZ1364" s="32">
        <v>0</v>
      </c>
      <c r="BA1364" s="32">
        <v>0</v>
      </c>
      <c r="BB1364" s="30">
        <f t="shared" si="43"/>
        <v>5</v>
      </c>
      <c r="BD1364" s="32">
        <v>0</v>
      </c>
    </row>
    <row r="1365" spans="1:56" x14ac:dyDescent="0.3">
      <c r="A1365" s="29">
        <v>2011</v>
      </c>
      <c r="B1365" s="30" t="s">
        <v>75</v>
      </c>
      <c r="C1365" s="31">
        <v>1</v>
      </c>
      <c r="D1365" s="86">
        <v>29</v>
      </c>
      <c r="E1365" s="29" t="s">
        <v>102</v>
      </c>
      <c r="F1365" s="29" t="s">
        <v>101</v>
      </c>
      <c r="G1365" s="32">
        <v>8.1999999999999993</v>
      </c>
      <c r="H1365" s="32">
        <v>0</v>
      </c>
      <c r="I1365" s="32">
        <v>0</v>
      </c>
      <c r="J1365" s="32">
        <v>0</v>
      </c>
      <c r="K1365" s="55">
        <v>0</v>
      </c>
      <c r="L1365" s="55">
        <v>0</v>
      </c>
      <c r="M1365" s="32">
        <v>0</v>
      </c>
      <c r="N1365" s="32">
        <v>0</v>
      </c>
      <c r="O1365" s="32">
        <v>0</v>
      </c>
      <c r="P1365" s="32">
        <v>0</v>
      </c>
      <c r="Q1365" s="55">
        <v>3</v>
      </c>
      <c r="R1365" s="32">
        <v>0</v>
      </c>
      <c r="S1365" s="55">
        <v>4</v>
      </c>
      <c r="T1365" s="32">
        <v>0</v>
      </c>
      <c r="U1365" s="32">
        <v>0</v>
      </c>
      <c r="V1365" s="32">
        <v>0</v>
      </c>
      <c r="W1365" s="32">
        <v>0</v>
      </c>
      <c r="X1365" s="55">
        <v>0</v>
      </c>
      <c r="Y1365" s="55">
        <v>0</v>
      </c>
      <c r="Z1365" s="52">
        <v>0</v>
      </c>
      <c r="AA1365" s="32">
        <v>0</v>
      </c>
      <c r="AB1365" s="32">
        <v>0</v>
      </c>
      <c r="AC1365" s="32">
        <v>0</v>
      </c>
      <c r="AD1365" s="32">
        <v>0</v>
      </c>
      <c r="AE1365" s="32">
        <v>0</v>
      </c>
      <c r="AF1365" s="32">
        <v>0</v>
      </c>
      <c r="AG1365" s="32">
        <v>0</v>
      </c>
      <c r="AH1365" s="32">
        <v>0</v>
      </c>
      <c r="AI1365" s="32">
        <v>1</v>
      </c>
      <c r="AJ1365" s="32">
        <v>0</v>
      </c>
      <c r="AK1365" s="32">
        <v>0</v>
      </c>
      <c r="AL1365" s="32"/>
      <c r="AM1365" s="32">
        <v>0</v>
      </c>
      <c r="AN1365" s="32">
        <v>1</v>
      </c>
      <c r="AO1365" s="32">
        <v>0</v>
      </c>
      <c r="AP1365" s="32">
        <v>0</v>
      </c>
      <c r="AQ1365" s="32">
        <v>0</v>
      </c>
      <c r="AR1365" s="32">
        <v>0</v>
      </c>
      <c r="AS1365" s="32">
        <v>0</v>
      </c>
      <c r="AT1365" s="10">
        <v>0</v>
      </c>
      <c r="AU1365" s="32">
        <v>0</v>
      </c>
      <c r="AV1365" s="55">
        <v>2</v>
      </c>
      <c r="AW1365" s="32">
        <v>0</v>
      </c>
      <c r="AX1365" s="32">
        <v>0</v>
      </c>
      <c r="AY1365" s="32">
        <v>0</v>
      </c>
      <c r="AZ1365" s="32">
        <v>3</v>
      </c>
      <c r="BA1365" s="32">
        <v>0</v>
      </c>
      <c r="BB1365" s="30">
        <f t="shared" si="43"/>
        <v>14</v>
      </c>
      <c r="BD1365" s="32">
        <v>0</v>
      </c>
    </row>
    <row r="1366" spans="1:56" x14ac:dyDescent="0.3">
      <c r="A1366" s="29">
        <v>2011</v>
      </c>
      <c r="B1366" s="30" t="s">
        <v>75</v>
      </c>
      <c r="C1366" s="31">
        <v>1</v>
      </c>
      <c r="D1366" s="86">
        <v>30</v>
      </c>
      <c r="E1366" s="29" t="s">
        <v>102</v>
      </c>
      <c r="F1366" s="29" t="s">
        <v>101</v>
      </c>
      <c r="G1366" s="32">
        <v>8.8000000000000007</v>
      </c>
      <c r="H1366" s="32">
        <v>0</v>
      </c>
      <c r="I1366" s="32">
        <v>0</v>
      </c>
      <c r="J1366" s="32">
        <v>0</v>
      </c>
      <c r="K1366" s="55">
        <v>0</v>
      </c>
      <c r="L1366" s="55">
        <v>0</v>
      </c>
      <c r="M1366" s="32">
        <v>0</v>
      </c>
      <c r="N1366" s="32">
        <v>0</v>
      </c>
      <c r="O1366" s="32">
        <v>0</v>
      </c>
      <c r="P1366" s="32">
        <v>0</v>
      </c>
      <c r="Q1366" s="55">
        <v>7</v>
      </c>
      <c r="R1366" s="32">
        <v>0</v>
      </c>
      <c r="S1366" s="55">
        <v>3</v>
      </c>
      <c r="T1366" s="32">
        <v>0</v>
      </c>
      <c r="U1366" s="32">
        <v>0</v>
      </c>
      <c r="V1366" s="32">
        <v>0</v>
      </c>
      <c r="W1366" s="32">
        <v>0</v>
      </c>
      <c r="X1366" s="55">
        <v>0</v>
      </c>
      <c r="Y1366" s="55">
        <v>0</v>
      </c>
      <c r="Z1366" s="52">
        <v>0</v>
      </c>
      <c r="AA1366" s="32">
        <v>0</v>
      </c>
      <c r="AB1366" s="32">
        <v>0</v>
      </c>
      <c r="AC1366" s="32">
        <v>0</v>
      </c>
      <c r="AD1366" s="32">
        <v>0</v>
      </c>
      <c r="AE1366" s="32">
        <v>0</v>
      </c>
      <c r="AF1366" s="32">
        <v>0</v>
      </c>
      <c r="AG1366" s="32">
        <v>1</v>
      </c>
      <c r="AH1366" s="32">
        <v>0</v>
      </c>
      <c r="AI1366" s="32">
        <v>0</v>
      </c>
      <c r="AJ1366" s="32">
        <v>0</v>
      </c>
      <c r="AK1366" s="32">
        <v>0</v>
      </c>
      <c r="AL1366" s="32"/>
      <c r="AM1366" s="32">
        <v>0</v>
      </c>
      <c r="AN1366" s="32">
        <v>0</v>
      </c>
      <c r="AO1366" s="32">
        <v>0</v>
      </c>
      <c r="AP1366" s="32">
        <v>0</v>
      </c>
      <c r="AQ1366" s="32">
        <v>0</v>
      </c>
      <c r="AR1366" s="32">
        <v>0</v>
      </c>
      <c r="AS1366" s="32">
        <v>0</v>
      </c>
      <c r="AT1366" s="10">
        <v>0</v>
      </c>
      <c r="AU1366" s="32">
        <v>0</v>
      </c>
      <c r="AV1366" s="55">
        <v>1</v>
      </c>
      <c r="AW1366" s="32">
        <v>0</v>
      </c>
      <c r="AX1366" s="32">
        <v>0</v>
      </c>
      <c r="AY1366" s="32">
        <v>0</v>
      </c>
      <c r="AZ1366" s="32">
        <v>1</v>
      </c>
      <c r="BA1366" s="32">
        <v>0</v>
      </c>
      <c r="BB1366" s="30">
        <f t="shared" si="43"/>
        <v>13</v>
      </c>
      <c r="BD1366" s="32">
        <v>0</v>
      </c>
    </row>
    <row r="1367" spans="1:56" s="120" customFormat="1" x14ac:dyDescent="0.3">
      <c r="A1367" s="153">
        <v>2011</v>
      </c>
      <c r="B1367" s="154" t="s">
        <v>60</v>
      </c>
      <c r="C1367" s="155">
        <v>1</v>
      </c>
      <c r="D1367" s="156">
        <v>1</v>
      </c>
      <c r="E1367" s="153" t="s">
        <v>112</v>
      </c>
      <c r="F1367" s="153" t="s">
        <v>100</v>
      </c>
      <c r="G1367" s="157">
        <v>0</v>
      </c>
      <c r="H1367" s="157">
        <v>0</v>
      </c>
      <c r="I1367" s="157">
        <v>0</v>
      </c>
      <c r="J1367" s="157">
        <v>0</v>
      </c>
      <c r="K1367" s="157">
        <v>0</v>
      </c>
      <c r="L1367" s="157">
        <v>0</v>
      </c>
      <c r="M1367" s="157">
        <v>0</v>
      </c>
      <c r="N1367" s="157">
        <v>0</v>
      </c>
      <c r="O1367" s="157">
        <v>0</v>
      </c>
      <c r="P1367" s="157">
        <v>0</v>
      </c>
      <c r="Q1367" s="157">
        <v>0</v>
      </c>
      <c r="R1367" s="157">
        <v>0</v>
      </c>
      <c r="S1367" s="157">
        <v>0</v>
      </c>
      <c r="T1367" s="157">
        <v>0</v>
      </c>
      <c r="U1367" s="157">
        <v>0</v>
      </c>
      <c r="V1367" s="157">
        <v>0</v>
      </c>
      <c r="W1367" s="157">
        <v>0</v>
      </c>
      <c r="X1367" s="157">
        <v>0</v>
      </c>
      <c r="Y1367" s="157">
        <v>0</v>
      </c>
      <c r="Z1367" s="135">
        <v>0</v>
      </c>
      <c r="AA1367" s="157">
        <v>0</v>
      </c>
      <c r="AB1367" s="157">
        <v>0</v>
      </c>
      <c r="AC1367" s="157">
        <v>0</v>
      </c>
      <c r="AD1367" s="157">
        <v>0</v>
      </c>
      <c r="AE1367" s="157">
        <v>0</v>
      </c>
      <c r="AF1367" s="157">
        <v>0</v>
      </c>
      <c r="AG1367" s="157">
        <v>2</v>
      </c>
      <c r="AH1367" s="157">
        <v>0</v>
      </c>
      <c r="AI1367" s="157">
        <v>0</v>
      </c>
      <c r="AJ1367" s="157">
        <v>0</v>
      </c>
      <c r="AK1367" s="157">
        <v>0</v>
      </c>
      <c r="AL1367" s="157"/>
      <c r="AM1367" s="157">
        <v>0</v>
      </c>
      <c r="AN1367" s="157">
        <v>0</v>
      </c>
      <c r="AO1367" s="157">
        <v>0</v>
      </c>
      <c r="AP1367" s="157">
        <v>0</v>
      </c>
      <c r="AQ1367" s="157">
        <v>0</v>
      </c>
      <c r="AR1367" s="157">
        <v>0</v>
      </c>
      <c r="AS1367" s="157">
        <v>0</v>
      </c>
      <c r="AT1367" s="10">
        <v>0</v>
      </c>
      <c r="AU1367" s="157">
        <v>0</v>
      </c>
      <c r="AV1367" s="157">
        <v>0</v>
      </c>
      <c r="AW1367" s="157">
        <v>0</v>
      </c>
      <c r="AX1367" s="157">
        <v>0</v>
      </c>
      <c r="AY1367" s="157">
        <v>0</v>
      </c>
      <c r="AZ1367" s="157">
        <v>0</v>
      </c>
      <c r="BA1367" s="157">
        <v>0</v>
      </c>
      <c r="BB1367" s="154">
        <f t="shared" si="43"/>
        <v>2</v>
      </c>
      <c r="BD1367" s="157">
        <v>0</v>
      </c>
    </row>
    <row r="1368" spans="1:56" x14ac:dyDescent="0.3">
      <c r="A1368" s="29">
        <v>2011</v>
      </c>
      <c r="B1368" s="30" t="s">
        <v>60</v>
      </c>
      <c r="C1368" s="31">
        <v>1</v>
      </c>
      <c r="D1368" s="86">
        <v>2</v>
      </c>
      <c r="E1368" s="29" t="s">
        <v>112</v>
      </c>
      <c r="F1368" s="29" t="s">
        <v>100</v>
      </c>
      <c r="G1368" s="32">
        <v>10.4</v>
      </c>
      <c r="H1368" s="32">
        <v>0</v>
      </c>
      <c r="I1368" s="32">
        <v>0</v>
      </c>
      <c r="J1368" s="32">
        <v>0</v>
      </c>
      <c r="K1368" s="55">
        <v>0</v>
      </c>
      <c r="L1368" s="55">
        <v>0</v>
      </c>
      <c r="M1368" s="32">
        <v>0</v>
      </c>
      <c r="N1368" s="32">
        <v>0</v>
      </c>
      <c r="O1368" s="32">
        <v>0</v>
      </c>
      <c r="P1368" s="32">
        <v>0</v>
      </c>
      <c r="Q1368" s="55">
        <v>0</v>
      </c>
      <c r="R1368" s="32">
        <v>0</v>
      </c>
      <c r="S1368" s="55">
        <v>1</v>
      </c>
      <c r="T1368" s="32">
        <v>0</v>
      </c>
      <c r="U1368" s="32">
        <v>0</v>
      </c>
      <c r="V1368" s="32">
        <v>1</v>
      </c>
      <c r="W1368" s="32">
        <v>0</v>
      </c>
      <c r="X1368" s="55">
        <v>2</v>
      </c>
      <c r="Y1368" s="55">
        <v>1</v>
      </c>
      <c r="Z1368" s="52">
        <v>0</v>
      </c>
      <c r="AA1368" s="32">
        <v>0</v>
      </c>
      <c r="AB1368" s="32">
        <v>0</v>
      </c>
      <c r="AC1368" s="32">
        <v>0</v>
      </c>
      <c r="AD1368" s="32">
        <v>0</v>
      </c>
      <c r="AE1368" s="32">
        <v>0</v>
      </c>
      <c r="AF1368" s="32">
        <v>0</v>
      </c>
      <c r="AG1368" s="32">
        <v>0</v>
      </c>
      <c r="AH1368" s="32">
        <v>0</v>
      </c>
      <c r="AI1368" s="32">
        <v>0</v>
      </c>
      <c r="AJ1368" s="32">
        <v>0</v>
      </c>
      <c r="AK1368" s="32">
        <v>0</v>
      </c>
      <c r="AL1368" s="32"/>
      <c r="AM1368" s="32">
        <v>0</v>
      </c>
      <c r="AN1368" s="32">
        <v>0</v>
      </c>
      <c r="AO1368" s="32">
        <v>0</v>
      </c>
      <c r="AP1368" s="32">
        <v>0</v>
      </c>
      <c r="AQ1368" s="32">
        <v>0</v>
      </c>
      <c r="AR1368" s="32">
        <v>0</v>
      </c>
      <c r="AS1368" s="32">
        <v>0</v>
      </c>
      <c r="AT1368" s="10">
        <v>0</v>
      </c>
      <c r="AU1368" s="32">
        <v>0</v>
      </c>
      <c r="AV1368" s="55">
        <v>0</v>
      </c>
      <c r="AW1368" s="32">
        <v>0</v>
      </c>
      <c r="AX1368" s="32">
        <v>0</v>
      </c>
      <c r="AY1368" s="32">
        <v>0</v>
      </c>
      <c r="AZ1368" s="32">
        <v>0</v>
      </c>
      <c r="BA1368" s="32">
        <v>0</v>
      </c>
      <c r="BB1368" s="30">
        <f t="shared" si="43"/>
        <v>5</v>
      </c>
      <c r="BD1368" s="32">
        <v>0</v>
      </c>
    </row>
    <row r="1369" spans="1:56" x14ac:dyDescent="0.3">
      <c r="A1369" s="29">
        <v>2011</v>
      </c>
      <c r="B1369" s="30" t="s">
        <v>60</v>
      </c>
      <c r="C1369" s="31">
        <v>1</v>
      </c>
      <c r="D1369" s="86">
        <v>3</v>
      </c>
      <c r="E1369" s="29" t="s">
        <v>112</v>
      </c>
      <c r="F1369" s="29" t="s">
        <v>100</v>
      </c>
      <c r="G1369" s="32">
        <v>11</v>
      </c>
      <c r="H1369" s="32">
        <v>0</v>
      </c>
      <c r="I1369" s="32">
        <v>0</v>
      </c>
      <c r="J1369" s="32">
        <v>0</v>
      </c>
      <c r="K1369" s="55">
        <v>0</v>
      </c>
      <c r="L1369" s="55">
        <v>0</v>
      </c>
      <c r="M1369" s="32">
        <v>0</v>
      </c>
      <c r="N1369" s="32">
        <v>0</v>
      </c>
      <c r="O1369" s="32">
        <v>0</v>
      </c>
      <c r="P1369" s="32">
        <v>0</v>
      </c>
      <c r="Q1369" s="55">
        <v>0</v>
      </c>
      <c r="R1369" s="32">
        <v>0</v>
      </c>
      <c r="S1369" s="55">
        <v>1</v>
      </c>
      <c r="T1369" s="32">
        <v>0</v>
      </c>
      <c r="U1369" s="32">
        <v>0</v>
      </c>
      <c r="V1369" s="32">
        <v>0</v>
      </c>
      <c r="W1369" s="32">
        <v>0</v>
      </c>
      <c r="X1369" s="55">
        <v>0</v>
      </c>
      <c r="Y1369" s="55">
        <v>1</v>
      </c>
      <c r="Z1369" s="52">
        <v>0</v>
      </c>
      <c r="AA1369" s="32">
        <v>0</v>
      </c>
      <c r="AB1369" s="32">
        <v>0</v>
      </c>
      <c r="AC1369" s="32">
        <v>0</v>
      </c>
      <c r="AD1369" s="32">
        <v>0</v>
      </c>
      <c r="AE1369" s="32">
        <v>0</v>
      </c>
      <c r="AF1369" s="32">
        <v>0</v>
      </c>
      <c r="AG1369" s="32">
        <v>0</v>
      </c>
      <c r="AH1369" s="32">
        <v>0</v>
      </c>
      <c r="AI1369" s="32">
        <v>0</v>
      </c>
      <c r="AJ1369" s="32">
        <v>0</v>
      </c>
      <c r="AK1369" s="32">
        <v>0</v>
      </c>
      <c r="AL1369" s="32"/>
      <c r="AM1369" s="32">
        <v>0</v>
      </c>
      <c r="AN1369" s="32">
        <v>1</v>
      </c>
      <c r="AO1369" s="32">
        <v>0</v>
      </c>
      <c r="AP1369" s="32">
        <v>0</v>
      </c>
      <c r="AQ1369" s="32">
        <v>0</v>
      </c>
      <c r="AR1369" s="32">
        <v>0</v>
      </c>
      <c r="AS1369" s="32">
        <v>0</v>
      </c>
      <c r="AT1369" s="10">
        <v>0</v>
      </c>
      <c r="AU1369" s="32">
        <v>0</v>
      </c>
      <c r="AV1369" s="55">
        <v>0</v>
      </c>
      <c r="AW1369" s="32">
        <v>0</v>
      </c>
      <c r="AX1369" s="32">
        <v>0</v>
      </c>
      <c r="AY1369" s="32">
        <v>0</v>
      </c>
      <c r="AZ1369" s="32">
        <v>0</v>
      </c>
      <c r="BA1369" s="32">
        <v>0</v>
      </c>
      <c r="BB1369" s="30">
        <f t="shared" si="43"/>
        <v>3</v>
      </c>
      <c r="BD1369" s="32">
        <v>1</v>
      </c>
    </row>
    <row r="1370" spans="1:56" x14ac:dyDescent="0.3">
      <c r="A1370" s="29">
        <v>2011</v>
      </c>
      <c r="B1370" s="30" t="s">
        <v>60</v>
      </c>
      <c r="C1370" s="31">
        <v>1</v>
      </c>
      <c r="D1370" s="86">
        <v>4</v>
      </c>
      <c r="E1370" s="29" t="s">
        <v>112</v>
      </c>
      <c r="F1370" s="29" t="s">
        <v>100</v>
      </c>
      <c r="G1370" s="32">
        <v>11.3</v>
      </c>
      <c r="H1370" s="32">
        <v>0</v>
      </c>
      <c r="I1370" s="32">
        <v>0</v>
      </c>
      <c r="J1370" s="32">
        <v>0</v>
      </c>
      <c r="K1370" s="55">
        <v>0</v>
      </c>
      <c r="L1370" s="55">
        <v>0</v>
      </c>
      <c r="M1370" s="32">
        <v>0</v>
      </c>
      <c r="N1370" s="32">
        <v>0</v>
      </c>
      <c r="O1370" s="32">
        <v>0</v>
      </c>
      <c r="P1370" s="32">
        <v>0</v>
      </c>
      <c r="Q1370" s="55">
        <v>1</v>
      </c>
      <c r="R1370" s="32">
        <v>0</v>
      </c>
      <c r="S1370" s="55">
        <v>1</v>
      </c>
      <c r="T1370" s="32">
        <v>0</v>
      </c>
      <c r="U1370" s="32">
        <v>0</v>
      </c>
      <c r="V1370" s="32">
        <v>0</v>
      </c>
      <c r="W1370" s="32">
        <v>0</v>
      </c>
      <c r="X1370" s="55">
        <v>1</v>
      </c>
      <c r="Y1370" s="55">
        <v>0</v>
      </c>
      <c r="Z1370" s="52">
        <v>0</v>
      </c>
      <c r="AA1370" s="32">
        <v>0</v>
      </c>
      <c r="AB1370" s="32">
        <v>0</v>
      </c>
      <c r="AC1370" s="32">
        <v>0</v>
      </c>
      <c r="AD1370" s="32">
        <v>0</v>
      </c>
      <c r="AE1370" s="32">
        <v>0</v>
      </c>
      <c r="AF1370" s="32">
        <v>0</v>
      </c>
      <c r="AG1370" s="32">
        <v>1</v>
      </c>
      <c r="AH1370" s="32">
        <v>0</v>
      </c>
      <c r="AI1370" s="32">
        <v>0</v>
      </c>
      <c r="AJ1370" s="32">
        <v>0</v>
      </c>
      <c r="AK1370" s="32">
        <v>0</v>
      </c>
      <c r="AL1370" s="32"/>
      <c r="AM1370" s="32">
        <v>0</v>
      </c>
      <c r="AN1370" s="32">
        <v>0</v>
      </c>
      <c r="AO1370" s="32">
        <v>0</v>
      </c>
      <c r="AP1370" s="32">
        <v>0</v>
      </c>
      <c r="AQ1370" s="32">
        <v>0</v>
      </c>
      <c r="AR1370" s="32">
        <v>0</v>
      </c>
      <c r="AS1370" s="32">
        <v>0</v>
      </c>
      <c r="AT1370" s="10">
        <v>0</v>
      </c>
      <c r="AU1370" s="32">
        <v>0</v>
      </c>
      <c r="AV1370" s="55">
        <v>0</v>
      </c>
      <c r="AW1370" s="32">
        <v>0</v>
      </c>
      <c r="AX1370" s="32">
        <v>0</v>
      </c>
      <c r="AY1370" s="32">
        <v>0</v>
      </c>
      <c r="AZ1370" s="32">
        <v>0</v>
      </c>
      <c r="BA1370" s="32">
        <v>0</v>
      </c>
      <c r="BB1370" s="30">
        <f t="shared" si="43"/>
        <v>4</v>
      </c>
      <c r="BD1370" s="32">
        <v>0</v>
      </c>
    </row>
    <row r="1371" spans="1:56" x14ac:dyDescent="0.3">
      <c r="A1371" s="29">
        <v>2011</v>
      </c>
      <c r="B1371" s="30" t="s">
        <v>60</v>
      </c>
      <c r="C1371" s="31">
        <v>1</v>
      </c>
      <c r="D1371" s="86">
        <v>5</v>
      </c>
      <c r="E1371" s="29" t="s">
        <v>112</v>
      </c>
      <c r="F1371" s="29" t="s">
        <v>100</v>
      </c>
      <c r="G1371" s="32">
        <v>11.4</v>
      </c>
      <c r="H1371" s="32">
        <v>0</v>
      </c>
      <c r="I1371" s="32">
        <v>0</v>
      </c>
      <c r="J1371" s="32">
        <v>0</v>
      </c>
      <c r="K1371" s="55">
        <v>0</v>
      </c>
      <c r="L1371" s="55">
        <v>0</v>
      </c>
      <c r="M1371" s="32">
        <v>0</v>
      </c>
      <c r="N1371" s="32">
        <v>0</v>
      </c>
      <c r="O1371" s="32">
        <v>0</v>
      </c>
      <c r="P1371" s="32">
        <v>0</v>
      </c>
      <c r="Q1371" s="55">
        <v>3</v>
      </c>
      <c r="R1371" s="32">
        <v>0</v>
      </c>
      <c r="S1371" s="55">
        <v>0</v>
      </c>
      <c r="T1371" s="32">
        <v>0</v>
      </c>
      <c r="U1371" s="32">
        <v>0</v>
      </c>
      <c r="V1371" s="32">
        <v>0</v>
      </c>
      <c r="W1371" s="32">
        <v>0</v>
      </c>
      <c r="X1371" s="55">
        <v>7</v>
      </c>
      <c r="Y1371" s="55">
        <v>0</v>
      </c>
      <c r="Z1371" s="52">
        <v>0</v>
      </c>
      <c r="AA1371" s="32">
        <v>0</v>
      </c>
      <c r="AB1371" s="32">
        <v>0</v>
      </c>
      <c r="AC1371" s="32">
        <v>0</v>
      </c>
      <c r="AD1371" s="32">
        <v>0</v>
      </c>
      <c r="AE1371" s="32">
        <v>0</v>
      </c>
      <c r="AF1371" s="32">
        <v>0</v>
      </c>
      <c r="AG1371" s="32">
        <v>0</v>
      </c>
      <c r="AH1371" s="32">
        <v>0</v>
      </c>
      <c r="AI1371" s="32">
        <v>0</v>
      </c>
      <c r="AJ1371" s="32">
        <v>0</v>
      </c>
      <c r="AK1371" s="32">
        <v>0</v>
      </c>
      <c r="AL1371" s="32"/>
      <c r="AM1371" s="32">
        <v>0</v>
      </c>
      <c r="AN1371" s="32">
        <v>3</v>
      </c>
      <c r="AO1371" s="32">
        <v>0</v>
      </c>
      <c r="AP1371" s="32">
        <v>0</v>
      </c>
      <c r="AQ1371" s="32">
        <v>0</v>
      </c>
      <c r="AR1371" s="32">
        <v>0</v>
      </c>
      <c r="AS1371" s="32">
        <v>0</v>
      </c>
      <c r="AT1371" s="10">
        <v>0</v>
      </c>
      <c r="AU1371" s="32">
        <v>0</v>
      </c>
      <c r="AV1371" s="55">
        <v>0</v>
      </c>
      <c r="AW1371" s="32">
        <v>0</v>
      </c>
      <c r="AX1371" s="32">
        <v>0</v>
      </c>
      <c r="AY1371" s="32">
        <v>0</v>
      </c>
      <c r="AZ1371" s="32">
        <v>0</v>
      </c>
      <c r="BA1371" s="32">
        <v>0</v>
      </c>
      <c r="BB1371" s="30">
        <f t="shared" si="43"/>
        <v>13</v>
      </c>
      <c r="BD1371" s="32">
        <v>0</v>
      </c>
    </row>
    <row r="1372" spans="1:56" x14ac:dyDescent="0.3">
      <c r="A1372" s="29">
        <v>2011</v>
      </c>
      <c r="B1372" s="30" t="s">
        <v>60</v>
      </c>
      <c r="C1372" s="31">
        <v>1</v>
      </c>
      <c r="D1372" s="86">
        <v>6</v>
      </c>
      <c r="E1372" s="29" t="s">
        <v>102</v>
      </c>
      <c r="F1372" s="29" t="s">
        <v>100</v>
      </c>
      <c r="G1372" s="32">
        <v>11.5</v>
      </c>
      <c r="H1372" s="32">
        <v>0</v>
      </c>
      <c r="I1372" s="32">
        <v>0</v>
      </c>
      <c r="J1372" s="32">
        <v>0</v>
      </c>
      <c r="K1372" s="55">
        <v>0</v>
      </c>
      <c r="L1372" s="55">
        <v>0</v>
      </c>
      <c r="M1372" s="32">
        <v>0</v>
      </c>
      <c r="N1372" s="32">
        <v>0</v>
      </c>
      <c r="O1372" s="32">
        <v>0</v>
      </c>
      <c r="P1372" s="32">
        <v>0</v>
      </c>
      <c r="Q1372" s="55">
        <v>1</v>
      </c>
      <c r="R1372" s="32">
        <v>0</v>
      </c>
      <c r="S1372" s="55">
        <v>0</v>
      </c>
      <c r="T1372" s="32">
        <v>0</v>
      </c>
      <c r="U1372" s="32">
        <v>0</v>
      </c>
      <c r="V1372" s="32">
        <v>0</v>
      </c>
      <c r="W1372" s="32">
        <v>0</v>
      </c>
      <c r="X1372" s="55">
        <v>0</v>
      </c>
      <c r="Y1372" s="55">
        <v>0</v>
      </c>
      <c r="Z1372" s="52">
        <v>0</v>
      </c>
      <c r="AA1372" s="32">
        <v>0</v>
      </c>
      <c r="AB1372" s="32">
        <v>0</v>
      </c>
      <c r="AC1372" s="32">
        <v>0</v>
      </c>
      <c r="AD1372" s="32">
        <v>0</v>
      </c>
      <c r="AE1372" s="32">
        <v>0</v>
      </c>
      <c r="AF1372" s="32">
        <v>0</v>
      </c>
      <c r="AG1372" s="32">
        <v>0</v>
      </c>
      <c r="AH1372" s="32">
        <v>0</v>
      </c>
      <c r="AI1372" s="32">
        <v>0</v>
      </c>
      <c r="AJ1372" s="32">
        <v>0</v>
      </c>
      <c r="AK1372" s="32">
        <v>0</v>
      </c>
      <c r="AL1372" s="32"/>
      <c r="AM1372" s="32">
        <v>0</v>
      </c>
      <c r="AN1372" s="32">
        <v>2</v>
      </c>
      <c r="AO1372" s="32">
        <v>0</v>
      </c>
      <c r="AP1372" s="32">
        <v>0</v>
      </c>
      <c r="AQ1372" s="32">
        <v>0</v>
      </c>
      <c r="AR1372" s="32">
        <v>0</v>
      </c>
      <c r="AS1372" s="32">
        <v>0</v>
      </c>
      <c r="AT1372" s="10">
        <v>0</v>
      </c>
      <c r="AU1372" s="32">
        <v>0</v>
      </c>
      <c r="AV1372" s="55">
        <v>0</v>
      </c>
      <c r="AW1372" s="32">
        <v>0</v>
      </c>
      <c r="AX1372" s="32">
        <v>0</v>
      </c>
      <c r="AY1372" s="32">
        <v>0</v>
      </c>
      <c r="AZ1372" s="32">
        <v>0</v>
      </c>
      <c r="BA1372" s="32">
        <v>0</v>
      </c>
      <c r="BB1372" s="30">
        <f t="shared" si="43"/>
        <v>3</v>
      </c>
      <c r="BD1372" s="32">
        <v>1</v>
      </c>
    </row>
    <row r="1373" spans="1:56" x14ac:dyDescent="0.3">
      <c r="A1373" s="29">
        <v>2011</v>
      </c>
      <c r="B1373" s="30" t="s">
        <v>60</v>
      </c>
      <c r="C1373" s="31">
        <v>1</v>
      </c>
      <c r="D1373" s="86">
        <v>7</v>
      </c>
      <c r="E1373" s="29" t="s">
        <v>63</v>
      </c>
      <c r="F1373" s="29" t="s">
        <v>100</v>
      </c>
      <c r="G1373" s="32">
        <v>11.5</v>
      </c>
      <c r="H1373" s="32">
        <v>0</v>
      </c>
      <c r="I1373" s="32">
        <v>0</v>
      </c>
      <c r="J1373" s="32">
        <v>0</v>
      </c>
      <c r="K1373" s="55">
        <v>0</v>
      </c>
      <c r="L1373" s="55">
        <v>0</v>
      </c>
      <c r="M1373" s="32">
        <v>0</v>
      </c>
      <c r="N1373" s="32">
        <v>0</v>
      </c>
      <c r="O1373" s="32">
        <v>0</v>
      </c>
      <c r="P1373" s="32">
        <v>0</v>
      </c>
      <c r="Q1373" s="55">
        <v>2</v>
      </c>
      <c r="R1373" s="32">
        <v>0</v>
      </c>
      <c r="S1373" s="55">
        <v>0</v>
      </c>
      <c r="T1373" s="32">
        <v>0</v>
      </c>
      <c r="U1373" s="32">
        <v>0</v>
      </c>
      <c r="V1373" s="32">
        <v>0</v>
      </c>
      <c r="W1373" s="32">
        <v>0</v>
      </c>
      <c r="X1373" s="55">
        <v>0</v>
      </c>
      <c r="Y1373" s="55">
        <v>0</v>
      </c>
      <c r="Z1373" s="52">
        <v>0</v>
      </c>
      <c r="AA1373" s="32">
        <v>0</v>
      </c>
      <c r="AB1373" s="32">
        <v>0</v>
      </c>
      <c r="AC1373" s="32">
        <v>0</v>
      </c>
      <c r="AD1373" s="32">
        <v>0</v>
      </c>
      <c r="AE1373" s="32">
        <v>0</v>
      </c>
      <c r="AF1373" s="32">
        <v>0</v>
      </c>
      <c r="AG1373" s="32">
        <v>0</v>
      </c>
      <c r="AH1373" s="32">
        <v>0</v>
      </c>
      <c r="AI1373" s="32">
        <v>0</v>
      </c>
      <c r="AJ1373" s="32">
        <v>0</v>
      </c>
      <c r="AK1373" s="32">
        <v>0</v>
      </c>
      <c r="AL1373" s="32"/>
      <c r="AM1373" s="32">
        <v>0</v>
      </c>
      <c r="AN1373" s="32">
        <v>1</v>
      </c>
      <c r="AO1373" s="32">
        <v>0</v>
      </c>
      <c r="AP1373" s="32">
        <v>0</v>
      </c>
      <c r="AQ1373" s="32">
        <v>0</v>
      </c>
      <c r="AR1373" s="32">
        <v>0</v>
      </c>
      <c r="AS1373" s="32">
        <v>0</v>
      </c>
      <c r="AT1373" s="10">
        <v>0</v>
      </c>
      <c r="AU1373" s="32">
        <v>0</v>
      </c>
      <c r="AV1373" s="55">
        <v>0</v>
      </c>
      <c r="AW1373" s="32">
        <v>0</v>
      </c>
      <c r="AX1373" s="32">
        <v>0</v>
      </c>
      <c r="AY1373" s="32">
        <v>0</v>
      </c>
      <c r="AZ1373" s="32">
        <v>0</v>
      </c>
      <c r="BA1373" s="32">
        <v>0</v>
      </c>
      <c r="BB1373" s="30">
        <f t="shared" si="43"/>
        <v>3</v>
      </c>
      <c r="BD1373" s="32">
        <v>0</v>
      </c>
    </row>
    <row r="1374" spans="1:56" x14ac:dyDescent="0.3">
      <c r="A1374" s="29">
        <v>2011</v>
      </c>
      <c r="B1374" s="30" t="s">
        <v>60</v>
      </c>
      <c r="C1374" s="31">
        <v>1</v>
      </c>
      <c r="D1374" s="86">
        <v>8</v>
      </c>
      <c r="E1374" s="29" t="s">
        <v>61</v>
      </c>
      <c r="F1374" s="29" t="s">
        <v>100</v>
      </c>
      <c r="G1374" s="32">
        <v>11.5</v>
      </c>
      <c r="H1374" s="32">
        <v>0</v>
      </c>
      <c r="I1374" s="32">
        <v>0</v>
      </c>
      <c r="J1374" s="32">
        <v>0</v>
      </c>
      <c r="K1374" s="55">
        <v>0</v>
      </c>
      <c r="L1374" s="55">
        <v>0</v>
      </c>
      <c r="M1374" s="32">
        <v>0</v>
      </c>
      <c r="N1374" s="32">
        <v>0</v>
      </c>
      <c r="O1374" s="32">
        <v>0</v>
      </c>
      <c r="P1374" s="32">
        <v>0</v>
      </c>
      <c r="Q1374" s="55">
        <v>0</v>
      </c>
      <c r="R1374" s="32">
        <v>0</v>
      </c>
      <c r="S1374" s="55">
        <v>0</v>
      </c>
      <c r="T1374" s="32">
        <v>0</v>
      </c>
      <c r="U1374" s="32">
        <v>0</v>
      </c>
      <c r="V1374" s="32">
        <v>0</v>
      </c>
      <c r="W1374" s="32">
        <v>0</v>
      </c>
      <c r="X1374" s="55">
        <v>0</v>
      </c>
      <c r="Y1374" s="55">
        <v>0</v>
      </c>
      <c r="Z1374" s="52">
        <v>0</v>
      </c>
      <c r="AA1374" s="32">
        <v>0</v>
      </c>
      <c r="AB1374" s="32">
        <v>0</v>
      </c>
      <c r="AC1374" s="32">
        <v>0</v>
      </c>
      <c r="AD1374" s="32">
        <v>0</v>
      </c>
      <c r="AE1374" s="32">
        <v>0</v>
      </c>
      <c r="AF1374" s="32">
        <v>0</v>
      </c>
      <c r="AG1374" s="32">
        <v>0</v>
      </c>
      <c r="AH1374" s="32">
        <v>0</v>
      </c>
      <c r="AI1374" s="32">
        <v>0</v>
      </c>
      <c r="AJ1374" s="32">
        <v>0</v>
      </c>
      <c r="AK1374" s="32">
        <v>0</v>
      </c>
      <c r="AL1374" s="32"/>
      <c r="AM1374" s="32">
        <v>0</v>
      </c>
      <c r="AN1374" s="32">
        <v>1</v>
      </c>
      <c r="AO1374" s="32">
        <v>0</v>
      </c>
      <c r="AP1374" s="32">
        <v>0</v>
      </c>
      <c r="AQ1374" s="32">
        <v>0</v>
      </c>
      <c r="AR1374" s="32">
        <v>0</v>
      </c>
      <c r="AS1374" s="32">
        <v>0</v>
      </c>
      <c r="AT1374" s="10">
        <v>0</v>
      </c>
      <c r="AU1374" s="32">
        <v>0</v>
      </c>
      <c r="AV1374" s="55">
        <v>0</v>
      </c>
      <c r="AW1374" s="32">
        <v>0</v>
      </c>
      <c r="AX1374" s="32">
        <v>0</v>
      </c>
      <c r="AY1374" s="32">
        <v>0</v>
      </c>
      <c r="AZ1374" s="32">
        <v>0</v>
      </c>
      <c r="BA1374" s="32">
        <v>0</v>
      </c>
      <c r="BB1374" s="30">
        <f t="shared" si="43"/>
        <v>1</v>
      </c>
      <c r="BD1374" s="32">
        <v>0</v>
      </c>
    </row>
    <row r="1375" spans="1:56" x14ac:dyDescent="0.3">
      <c r="A1375" s="29">
        <v>2011</v>
      </c>
      <c r="B1375" s="30" t="s">
        <v>60</v>
      </c>
      <c r="C1375" s="31">
        <v>1</v>
      </c>
      <c r="D1375" s="86">
        <v>9</v>
      </c>
      <c r="E1375" s="29" t="s">
        <v>112</v>
      </c>
      <c r="F1375" s="29" t="s">
        <v>100</v>
      </c>
      <c r="G1375" s="32">
        <v>11.6</v>
      </c>
      <c r="H1375" s="32">
        <v>0</v>
      </c>
      <c r="I1375" s="32">
        <v>0</v>
      </c>
      <c r="J1375" s="32">
        <v>0</v>
      </c>
      <c r="K1375" s="55">
        <v>0</v>
      </c>
      <c r="L1375" s="55">
        <v>0</v>
      </c>
      <c r="M1375" s="32">
        <v>0</v>
      </c>
      <c r="N1375" s="32">
        <v>0</v>
      </c>
      <c r="O1375" s="32">
        <v>0</v>
      </c>
      <c r="P1375" s="32">
        <v>0</v>
      </c>
      <c r="Q1375" s="55">
        <v>2</v>
      </c>
      <c r="R1375" s="32">
        <v>0</v>
      </c>
      <c r="S1375" s="55">
        <v>2</v>
      </c>
      <c r="T1375" s="32">
        <v>0</v>
      </c>
      <c r="U1375" s="32">
        <v>0</v>
      </c>
      <c r="V1375" s="32">
        <v>0</v>
      </c>
      <c r="W1375" s="32">
        <v>0</v>
      </c>
      <c r="X1375" s="55">
        <v>0</v>
      </c>
      <c r="Y1375" s="55">
        <v>0</v>
      </c>
      <c r="Z1375" s="52">
        <v>0</v>
      </c>
      <c r="AA1375" s="32">
        <v>0</v>
      </c>
      <c r="AB1375" s="32">
        <v>0</v>
      </c>
      <c r="AC1375" s="32">
        <v>0</v>
      </c>
      <c r="AD1375" s="32">
        <v>0</v>
      </c>
      <c r="AE1375" s="32">
        <v>0</v>
      </c>
      <c r="AF1375" s="32">
        <v>0</v>
      </c>
      <c r="AG1375" s="32">
        <v>0</v>
      </c>
      <c r="AH1375" s="32">
        <v>0</v>
      </c>
      <c r="AI1375" s="32">
        <v>0</v>
      </c>
      <c r="AJ1375" s="32">
        <v>0</v>
      </c>
      <c r="AK1375" s="32">
        <v>0</v>
      </c>
      <c r="AL1375" s="32"/>
      <c r="AM1375" s="32">
        <v>0</v>
      </c>
      <c r="AN1375" s="32">
        <v>0</v>
      </c>
      <c r="AO1375" s="32">
        <v>0</v>
      </c>
      <c r="AP1375" s="32">
        <v>0</v>
      </c>
      <c r="AQ1375" s="32">
        <v>0</v>
      </c>
      <c r="AR1375" s="32">
        <v>0</v>
      </c>
      <c r="AS1375" s="32">
        <v>0</v>
      </c>
      <c r="AT1375" s="10">
        <v>0</v>
      </c>
      <c r="AU1375" s="32">
        <v>0</v>
      </c>
      <c r="AV1375" s="55">
        <v>0</v>
      </c>
      <c r="AW1375" s="32">
        <v>0</v>
      </c>
      <c r="AX1375" s="32">
        <v>0</v>
      </c>
      <c r="AY1375" s="32">
        <v>0</v>
      </c>
      <c r="AZ1375" s="32">
        <v>0</v>
      </c>
      <c r="BA1375" s="32">
        <v>0</v>
      </c>
      <c r="BB1375" s="30">
        <f t="shared" si="43"/>
        <v>4</v>
      </c>
      <c r="BD1375" s="32">
        <v>0</v>
      </c>
    </row>
    <row r="1376" spans="1:56" x14ac:dyDescent="0.3">
      <c r="A1376" s="29">
        <v>2011</v>
      </c>
      <c r="B1376" s="30" t="s">
        <v>60</v>
      </c>
      <c r="C1376" s="31">
        <v>1</v>
      </c>
      <c r="D1376" s="86">
        <v>10</v>
      </c>
      <c r="E1376" s="29" t="s">
        <v>61</v>
      </c>
      <c r="F1376" s="29" t="s">
        <v>100</v>
      </c>
      <c r="G1376" s="32">
        <v>11.5</v>
      </c>
      <c r="H1376" s="32">
        <v>0</v>
      </c>
      <c r="I1376" s="32">
        <v>0</v>
      </c>
      <c r="J1376" s="32">
        <v>0</v>
      </c>
      <c r="K1376" s="55">
        <v>0</v>
      </c>
      <c r="L1376" s="55">
        <v>0</v>
      </c>
      <c r="M1376" s="32">
        <v>0</v>
      </c>
      <c r="N1376" s="32">
        <v>0</v>
      </c>
      <c r="O1376" s="32">
        <v>0</v>
      </c>
      <c r="P1376" s="32">
        <v>0</v>
      </c>
      <c r="Q1376" s="55">
        <v>1</v>
      </c>
      <c r="R1376" s="32">
        <v>0</v>
      </c>
      <c r="S1376" s="55">
        <v>1</v>
      </c>
      <c r="T1376" s="32">
        <v>0</v>
      </c>
      <c r="U1376" s="32">
        <v>0</v>
      </c>
      <c r="V1376" s="32">
        <v>0</v>
      </c>
      <c r="W1376" s="32">
        <v>0</v>
      </c>
      <c r="X1376" s="55">
        <v>1</v>
      </c>
      <c r="Y1376" s="55">
        <v>0</v>
      </c>
      <c r="Z1376" s="52">
        <v>0</v>
      </c>
      <c r="AA1376" s="32">
        <v>0</v>
      </c>
      <c r="AB1376" s="32">
        <v>0</v>
      </c>
      <c r="AC1376" s="32">
        <v>0</v>
      </c>
      <c r="AD1376" s="32">
        <v>0</v>
      </c>
      <c r="AE1376" s="32">
        <v>0</v>
      </c>
      <c r="AF1376" s="32">
        <v>0</v>
      </c>
      <c r="AG1376" s="32">
        <v>0</v>
      </c>
      <c r="AH1376" s="32">
        <v>0</v>
      </c>
      <c r="AI1376" s="32">
        <v>0</v>
      </c>
      <c r="AJ1376" s="32">
        <v>0</v>
      </c>
      <c r="AK1376" s="32">
        <v>0</v>
      </c>
      <c r="AL1376" s="32"/>
      <c r="AM1376" s="32">
        <v>0</v>
      </c>
      <c r="AN1376" s="32">
        <v>0</v>
      </c>
      <c r="AO1376" s="32">
        <v>0</v>
      </c>
      <c r="AP1376" s="32">
        <v>0</v>
      </c>
      <c r="AQ1376" s="32">
        <v>0</v>
      </c>
      <c r="AR1376" s="32">
        <v>0</v>
      </c>
      <c r="AS1376" s="32">
        <v>0</v>
      </c>
      <c r="AT1376" s="10">
        <v>0</v>
      </c>
      <c r="AU1376" s="32">
        <v>0</v>
      </c>
      <c r="AV1376" s="55">
        <v>2</v>
      </c>
      <c r="AW1376" s="32">
        <v>0</v>
      </c>
      <c r="AX1376" s="32">
        <v>0</v>
      </c>
      <c r="AY1376" s="32">
        <v>0</v>
      </c>
      <c r="AZ1376" s="32">
        <v>0</v>
      </c>
      <c r="BA1376" s="32">
        <v>0</v>
      </c>
      <c r="BB1376" s="30">
        <f t="shared" si="43"/>
        <v>5</v>
      </c>
      <c r="BD1376" s="32">
        <v>0</v>
      </c>
    </row>
    <row r="1377" spans="1:56" x14ac:dyDescent="0.3">
      <c r="A1377" s="29">
        <v>2011</v>
      </c>
      <c r="B1377" s="30" t="s">
        <v>60</v>
      </c>
      <c r="C1377" s="31">
        <v>1</v>
      </c>
      <c r="D1377" s="86">
        <v>11</v>
      </c>
      <c r="E1377" s="29" t="s">
        <v>61</v>
      </c>
      <c r="F1377" s="29" t="s">
        <v>100</v>
      </c>
      <c r="G1377" s="32">
        <v>12.2</v>
      </c>
      <c r="H1377" s="32">
        <v>0</v>
      </c>
      <c r="I1377" s="32">
        <v>0</v>
      </c>
      <c r="J1377" s="32">
        <v>0</v>
      </c>
      <c r="K1377" s="55">
        <v>0</v>
      </c>
      <c r="L1377" s="55">
        <v>0</v>
      </c>
      <c r="M1377" s="32">
        <v>0</v>
      </c>
      <c r="N1377" s="32">
        <v>0</v>
      </c>
      <c r="O1377" s="32">
        <v>0</v>
      </c>
      <c r="P1377" s="32">
        <v>0</v>
      </c>
      <c r="Q1377" s="55">
        <v>1</v>
      </c>
      <c r="R1377" s="32">
        <v>0</v>
      </c>
      <c r="S1377" s="55">
        <v>0</v>
      </c>
      <c r="T1377" s="32">
        <v>0</v>
      </c>
      <c r="U1377" s="32">
        <v>0</v>
      </c>
      <c r="V1377" s="32">
        <v>0</v>
      </c>
      <c r="W1377" s="32">
        <v>0</v>
      </c>
      <c r="X1377" s="55">
        <v>0</v>
      </c>
      <c r="Y1377" s="55">
        <v>0</v>
      </c>
      <c r="Z1377" s="52">
        <v>0</v>
      </c>
      <c r="AA1377" s="32">
        <v>0</v>
      </c>
      <c r="AB1377" s="32">
        <v>0</v>
      </c>
      <c r="AC1377" s="32">
        <v>0</v>
      </c>
      <c r="AD1377" s="32">
        <v>0</v>
      </c>
      <c r="AE1377" s="32">
        <v>0</v>
      </c>
      <c r="AF1377" s="32">
        <v>0</v>
      </c>
      <c r="AG1377" s="32">
        <v>0</v>
      </c>
      <c r="AH1377" s="32">
        <v>0</v>
      </c>
      <c r="AI1377" s="32">
        <v>0</v>
      </c>
      <c r="AJ1377" s="32">
        <v>0</v>
      </c>
      <c r="AK1377" s="32">
        <v>0</v>
      </c>
      <c r="AL1377" s="32"/>
      <c r="AM1377" s="32">
        <v>0</v>
      </c>
      <c r="AN1377" s="32">
        <v>0</v>
      </c>
      <c r="AO1377" s="32">
        <v>0</v>
      </c>
      <c r="AP1377" s="32">
        <v>0</v>
      </c>
      <c r="AQ1377" s="32">
        <v>0</v>
      </c>
      <c r="AR1377" s="32">
        <v>0</v>
      </c>
      <c r="AS1377" s="32">
        <v>0</v>
      </c>
      <c r="AT1377" s="10">
        <v>0</v>
      </c>
      <c r="AU1377" s="32">
        <v>0</v>
      </c>
      <c r="AV1377" s="55">
        <v>0</v>
      </c>
      <c r="AW1377" s="32">
        <v>0</v>
      </c>
      <c r="AX1377" s="32">
        <v>0</v>
      </c>
      <c r="AY1377" s="32">
        <v>0</v>
      </c>
      <c r="AZ1377" s="32">
        <v>0</v>
      </c>
      <c r="BA1377" s="32">
        <v>0</v>
      </c>
      <c r="BB1377" s="30">
        <f t="shared" si="43"/>
        <v>1</v>
      </c>
      <c r="BD1377" s="32">
        <v>1</v>
      </c>
    </row>
    <row r="1378" spans="1:56" x14ac:dyDescent="0.3">
      <c r="A1378" s="29">
        <v>2011</v>
      </c>
      <c r="B1378" s="30" t="s">
        <v>60</v>
      </c>
      <c r="C1378" s="31">
        <v>1</v>
      </c>
      <c r="D1378" s="86">
        <v>12</v>
      </c>
      <c r="E1378" s="29" t="s">
        <v>61</v>
      </c>
      <c r="F1378" s="29" t="s">
        <v>100</v>
      </c>
      <c r="G1378" s="32">
        <v>12.4</v>
      </c>
      <c r="H1378" s="32">
        <v>0</v>
      </c>
      <c r="I1378" s="32">
        <v>0</v>
      </c>
      <c r="J1378" s="32">
        <v>0</v>
      </c>
      <c r="K1378" s="55">
        <v>0</v>
      </c>
      <c r="L1378" s="55">
        <v>0</v>
      </c>
      <c r="M1378" s="32">
        <v>0</v>
      </c>
      <c r="N1378" s="32">
        <v>0</v>
      </c>
      <c r="O1378" s="32">
        <v>0</v>
      </c>
      <c r="P1378" s="32">
        <v>0</v>
      </c>
      <c r="Q1378" s="55">
        <v>1</v>
      </c>
      <c r="R1378" s="32">
        <v>0</v>
      </c>
      <c r="S1378" s="55">
        <v>4</v>
      </c>
      <c r="T1378" s="32">
        <v>0</v>
      </c>
      <c r="U1378" s="32">
        <v>0</v>
      </c>
      <c r="V1378" s="32">
        <v>0</v>
      </c>
      <c r="W1378" s="32">
        <v>0</v>
      </c>
      <c r="X1378" s="55">
        <v>3</v>
      </c>
      <c r="Y1378" s="55">
        <v>0</v>
      </c>
      <c r="Z1378" s="52">
        <v>0</v>
      </c>
      <c r="AA1378" s="32">
        <v>0</v>
      </c>
      <c r="AB1378" s="32">
        <v>0</v>
      </c>
      <c r="AC1378" s="32">
        <v>0</v>
      </c>
      <c r="AD1378" s="32">
        <v>0</v>
      </c>
      <c r="AE1378" s="32">
        <v>0</v>
      </c>
      <c r="AF1378" s="32">
        <v>0</v>
      </c>
      <c r="AG1378" s="32">
        <v>0</v>
      </c>
      <c r="AH1378" s="32">
        <v>0</v>
      </c>
      <c r="AI1378" s="32">
        <v>0</v>
      </c>
      <c r="AJ1378" s="32">
        <v>0</v>
      </c>
      <c r="AK1378" s="32">
        <v>0</v>
      </c>
      <c r="AL1378" s="32"/>
      <c r="AM1378" s="32">
        <v>0</v>
      </c>
      <c r="AN1378" s="32">
        <v>0</v>
      </c>
      <c r="AO1378" s="32">
        <v>0</v>
      </c>
      <c r="AP1378" s="32">
        <v>0</v>
      </c>
      <c r="AQ1378" s="32">
        <v>0</v>
      </c>
      <c r="AR1378" s="32">
        <v>0</v>
      </c>
      <c r="AS1378" s="32">
        <v>0</v>
      </c>
      <c r="AT1378" s="10">
        <v>0</v>
      </c>
      <c r="AU1378" s="32">
        <v>0</v>
      </c>
      <c r="AV1378" s="55">
        <v>0</v>
      </c>
      <c r="AW1378" s="32">
        <v>0</v>
      </c>
      <c r="AX1378" s="32">
        <v>0</v>
      </c>
      <c r="AY1378" s="32">
        <v>0</v>
      </c>
      <c r="AZ1378" s="32">
        <v>0</v>
      </c>
      <c r="BA1378" s="32">
        <v>0</v>
      </c>
      <c r="BB1378" s="30">
        <f t="shared" si="43"/>
        <v>8</v>
      </c>
      <c r="BD1378" s="32">
        <v>0</v>
      </c>
    </row>
    <row r="1379" spans="1:56" x14ac:dyDescent="0.3">
      <c r="A1379" s="29">
        <v>2011</v>
      </c>
      <c r="B1379" s="30" t="s">
        <v>60</v>
      </c>
      <c r="C1379" s="31">
        <v>1</v>
      </c>
      <c r="D1379" s="86">
        <v>13</v>
      </c>
      <c r="E1379" s="29" t="s">
        <v>112</v>
      </c>
      <c r="F1379" s="29" t="s">
        <v>100</v>
      </c>
      <c r="G1379" s="32">
        <v>12.7</v>
      </c>
      <c r="H1379" s="32">
        <v>0</v>
      </c>
      <c r="I1379" s="32">
        <v>0</v>
      </c>
      <c r="J1379" s="32">
        <v>0</v>
      </c>
      <c r="K1379" s="55">
        <v>0</v>
      </c>
      <c r="L1379" s="55">
        <v>0</v>
      </c>
      <c r="M1379" s="32">
        <v>0</v>
      </c>
      <c r="N1379" s="32">
        <v>0</v>
      </c>
      <c r="O1379" s="32">
        <v>0</v>
      </c>
      <c r="P1379" s="32">
        <v>0</v>
      </c>
      <c r="Q1379" s="55">
        <v>3</v>
      </c>
      <c r="R1379" s="32">
        <v>0</v>
      </c>
      <c r="S1379" s="55">
        <v>2</v>
      </c>
      <c r="T1379" s="32">
        <v>0</v>
      </c>
      <c r="U1379" s="32">
        <v>2</v>
      </c>
      <c r="V1379" s="32">
        <v>0</v>
      </c>
      <c r="W1379" s="32">
        <v>0</v>
      </c>
      <c r="X1379" s="55">
        <v>0</v>
      </c>
      <c r="Y1379" s="55">
        <v>0</v>
      </c>
      <c r="Z1379" s="52">
        <v>0</v>
      </c>
      <c r="AA1379" s="32">
        <v>0</v>
      </c>
      <c r="AB1379" s="32">
        <v>0</v>
      </c>
      <c r="AC1379" s="32">
        <v>0</v>
      </c>
      <c r="AD1379" s="32">
        <v>0</v>
      </c>
      <c r="AE1379" s="32">
        <v>0</v>
      </c>
      <c r="AF1379" s="32">
        <v>0</v>
      </c>
      <c r="AG1379" s="32">
        <v>1</v>
      </c>
      <c r="AH1379" s="32">
        <v>0</v>
      </c>
      <c r="AI1379" s="32">
        <v>0</v>
      </c>
      <c r="AJ1379" s="32">
        <v>0</v>
      </c>
      <c r="AK1379" s="32">
        <v>0</v>
      </c>
      <c r="AL1379" s="32"/>
      <c r="AM1379" s="32">
        <v>0</v>
      </c>
      <c r="AN1379" s="32">
        <v>0</v>
      </c>
      <c r="AO1379" s="32">
        <v>0</v>
      </c>
      <c r="AP1379" s="32">
        <v>0</v>
      </c>
      <c r="AQ1379" s="32">
        <v>0</v>
      </c>
      <c r="AR1379" s="32">
        <v>0</v>
      </c>
      <c r="AS1379" s="32">
        <v>0</v>
      </c>
      <c r="AT1379" s="10">
        <v>0</v>
      </c>
      <c r="AU1379" s="32">
        <v>0</v>
      </c>
      <c r="AV1379" s="55">
        <v>1</v>
      </c>
      <c r="AW1379" s="32">
        <v>0</v>
      </c>
      <c r="AX1379" s="32">
        <v>0</v>
      </c>
      <c r="AY1379" s="32">
        <v>0</v>
      </c>
      <c r="AZ1379" s="32">
        <v>0</v>
      </c>
      <c r="BA1379" s="32">
        <v>0</v>
      </c>
      <c r="BB1379" s="30">
        <f t="shared" si="43"/>
        <v>9</v>
      </c>
      <c r="BD1379" s="32">
        <v>0</v>
      </c>
    </row>
    <row r="1380" spans="1:56" x14ac:dyDescent="0.3">
      <c r="A1380" s="29">
        <v>2011</v>
      </c>
      <c r="B1380" s="30" t="s">
        <v>60</v>
      </c>
      <c r="C1380" s="31">
        <v>1</v>
      </c>
      <c r="D1380" s="86">
        <v>14</v>
      </c>
      <c r="E1380" s="29" t="s">
        <v>61</v>
      </c>
      <c r="F1380" s="29" t="s">
        <v>100</v>
      </c>
      <c r="G1380" s="32">
        <v>12.3</v>
      </c>
      <c r="H1380" s="32">
        <v>0</v>
      </c>
      <c r="I1380" s="32">
        <v>0</v>
      </c>
      <c r="J1380" s="32">
        <v>0</v>
      </c>
      <c r="K1380" s="55">
        <v>0</v>
      </c>
      <c r="L1380" s="55">
        <v>0</v>
      </c>
      <c r="M1380" s="32">
        <v>0</v>
      </c>
      <c r="N1380" s="32">
        <v>0</v>
      </c>
      <c r="O1380" s="32">
        <v>0</v>
      </c>
      <c r="P1380" s="32">
        <v>0</v>
      </c>
      <c r="Q1380" s="55">
        <v>1</v>
      </c>
      <c r="R1380" s="32">
        <v>0</v>
      </c>
      <c r="S1380" s="55">
        <v>0</v>
      </c>
      <c r="T1380" s="32">
        <v>0</v>
      </c>
      <c r="U1380" s="32">
        <v>0</v>
      </c>
      <c r="V1380" s="32">
        <v>0</v>
      </c>
      <c r="W1380" s="32">
        <v>0</v>
      </c>
      <c r="X1380" s="55">
        <v>0</v>
      </c>
      <c r="Y1380" s="55">
        <v>0</v>
      </c>
      <c r="Z1380" s="52">
        <v>0</v>
      </c>
      <c r="AA1380" s="32">
        <v>0</v>
      </c>
      <c r="AB1380" s="32">
        <v>0</v>
      </c>
      <c r="AC1380" s="32">
        <v>0</v>
      </c>
      <c r="AD1380" s="32">
        <v>0</v>
      </c>
      <c r="AE1380" s="32">
        <v>0</v>
      </c>
      <c r="AF1380" s="32">
        <v>0</v>
      </c>
      <c r="AG1380" s="32">
        <v>1</v>
      </c>
      <c r="AH1380" s="32">
        <v>0</v>
      </c>
      <c r="AI1380" s="32">
        <v>0</v>
      </c>
      <c r="AJ1380" s="32">
        <v>0</v>
      </c>
      <c r="AK1380" s="32">
        <v>0</v>
      </c>
      <c r="AL1380" s="32"/>
      <c r="AM1380" s="32">
        <v>0</v>
      </c>
      <c r="AN1380" s="32">
        <v>0</v>
      </c>
      <c r="AO1380" s="32">
        <v>0</v>
      </c>
      <c r="AP1380" s="32">
        <v>0</v>
      </c>
      <c r="AQ1380" s="32">
        <v>0</v>
      </c>
      <c r="AR1380" s="32">
        <v>0</v>
      </c>
      <c r="AS1380" s="32">
        <v>0</v>
      </c>
      <c r="AT1380" s="10">
        <v>0</v>
      </c>
      <c r="AU1380" s="32">
        <v>0</v>
      </c>
      <c r="AV1380" s="55">
        <v>0</v>
      </c>
      <c r="AW1380" s="32">
        <v>0</v>
      </c>
      <c r="AX1380" s="32">
        <v>0</v>
      </c>
      <c r="AY1380" s="32">
        <v>0</v>
      </c>
      <c r="AZ1380" s="32">
        <v>0</v>
      </c>
      <c r="BA1380" s="32">
        <v>0</v>
      </c>
      <c r="BB1380" s="30">
        <f t="shared" si="43"/>
        <v>2</v>
      </c>
      <c r="BD1380" s="32">
        <v>0</v>
      </c>
    </row>
    <row r="1381" spans="1:56" x14ac:dyDescent="0.3">
      <c r="A1381" s="29">
        <v>2011</v>
      </c>
      <c r="B1381" s="30" t="s">
        <v>60</v>
      </c>
      <c r="C1381" s="31">
        <v>1</v>
      </c>
      <c r="D1381" s="86">
        <v>15</v>
      </c>
      <c r="E1381" s="29" t="s">
        <v>112</v>
      </c>
      <c r="F1381" s="29" t="s">
        <v>100</v>
      </c>
      <c r="G1381" s="32">
        <v>11.9</v>
      </c>
      <c r="H1381" s="32">
        <v>0</v>
      </c>
      <c r="I1381" s="32">
        <v>0</v>
      </c>
      <c r="J1381" s="32">
        <v>0</v>
      </c>
      <c r="K1381" s="55">
        <v>0</v>
      </c>
      <c r="L1381" s="55">
        <v>1</v>
      </c>
      <c r="M1381" s="32">
        <v>0</v>
      </c>
      <c r="N1381" s="32">
        <v>0</v>
      </c>
      <c r="O1381" s="32">
        <v>0</v>
      </c>
      <c r="P1381" s="32">
        <v>0</v>
      </c>
      <c r="Q1381" s="55">
        <v>1</v>
      </c>
      <c r="R1381" s="32">
        <v>0</v>
      </c>
      <c r="S1381" s="55">
        <v>0</v>
      </c>
      <c r="T1381" s="32">
        <v>0</v>
      </c>
      <c r="U1381" s="32">
        <v>0</v>
      </c>
      <c r="V1381" s="32">
        <v>0</v>
      </c>
      <c r="W1381" s="32">
        <v>0</v>
      </c>
      <c r="X1381" s="55">
        <v>0</v>
      </c>
      <c r="Y1381" s="55">
        <v>0</v>
      </c>
      <c r="Z1381" s="52">
        <v>0</v>
      </c>
      <c r="AA1381" s="32">
        <v>0</v>
      </c>
      <c r="AB1381" s="32">
        <v>0</v>
      </c>
      <c r="AC1381" s="32">
        <v>0</v>
      </c>
      <c r="AD1381" s="32">
        <v>0</v>
      </c>
      <c r="AE1381" s="32">
        <v>0</v>
      </c>
      <c r="AF1381" s="32">
        <v>0</v>
      </c>
      <c r="AG1381" s="32">
        <v>0</v>
      </c>
      <c r="AH1381" s="32">
        <v>0</v>
      </c>
      <c r="AI1381" s="32">
        <v>0</v>
      </c>
      <c r="AJ1381" s="32">
        <v>0</v>
      </c>
      <c r="AK1381" s="32">
        <v>0</v>
      </c>
      <c r="AL1381" s="32"/>
      <c r="AM1381" s="32">
        <v>0</v>
      </c>
      <c r="AN1381" s="32">
        <v>0</v>
      </c>
      <c r="AO1381" s="32">
        <v>0</v>
      </c>
      <c r="AP1381" s="32">
        <v>0</v>
      </c>
      <c r="AQ1381" s="32">
        <v>0</v>
      </c>
      <c r="AR1381" s="32">
        <v>0</v>
      </c>
      <c r="AS1381" s="32">
        <v>0</v>
      </c>
      <c r="AT1381" s="10">
        <v>0</v>
      </c>
      <c r="AU1381" s="32">
        <v>0</v>
      </c>
      <c r="AV1381" s="55">
        <v>0</v>
      </c>
      <c r="AW1381" s="32">
        <v>0</v>
      </c>
      <c r="AX1381" s="32">
        <v>0</v>
      </c>
      <c r="AY1381" s="32">
        <v>0</v>
      </c>
      <c r="AZ1381" s="32">
        <v>0</v>
      </c>
      <c r="BA1381" s="32">
        <v>0</v>
      </c>
      <c r="BB1381" s="30">
        <f t="shared" si="43"/>
        <v>2</v>
      </c>
      <c r="BD1381" s="32">
        <v>0</v>
      </c>
    </row>
    <row r="1382" spans="1:56" x14ac:dyDescent="0.3">
      <c r="A1382" s="29">
        <v>2011</v>
      </c>
      <c r="B1382" s="30" t="s">
        <v>60</v>
      </c>
      <c r="C1382" s="31">
        <v>1</v>
      </c>
      <c r="D1382" s="86">
        <v>16</v>
      </c>
      <c r="E1382" s="29" t="s">
        <v>61</v>
      </c>
      <c r="F1382" s="29" t="s">
        <v>100</v>
      </c>
      <c r="G1382" s="32">
        <v>11.5</v>
      </c>
      <c r="H1382" s="32">
        <v>0</v>
      </c>
      <c r="I1382" s="32">
        <v>0</v>
      </c>
      <c r="J1382" s="32">
        <v>0</v>
      </c>
      <c r="K1382" s="55">
        <v>0</v>
      </c>
      <c r="L1382" s="55">
        <v>0</v>
      </c>
      <c r="M1382" s="32">
        <v>0</v>
      </c>
      <c r="N1382" s="32">
        <v>0</v>
      </c>
      <c r="O1382" s="32">
        <v>0</v>
      </c>
      <c r="P1382" s="32">
        <v>0</v>
      </c>
      <c r="Q1382" s="55">
        <v>2</v>
      </c>
      <c r="R1382" s="32">
        <v>0</v>
      </c>
      <c r="S1382" s="55">
        <v>1</v>
      </c>
      <c r="T1382" s="32">
        <v>0</v>
      </c>
      <c r="U1382" s="32">
        <v>0</v>
      </c>
      <c r="V1382" s="32">
        <v>1</v>
      </c>
      <c r="W1382" s="32">
        <v>0</v>
      </c>
      <c r="X1382" s="55">
        <v>1</v>
      </c>
      <c r="Y1382" s="55">
        <v>0</v>
      </c>
      <c r="Z1382" s="52">
        <v>0</v>
      </c>
      <c r="AA1382" s="32">
        <v>0</v>
      </c>
      <c r="AB1382" s="32">
        <v>0</v>
      </c>
      <c r="AC1382" s="32">
        <v>0</v>
      </c>
      <c r="AD1382" s="32">
        <v>0</v>
      </c>
      <c r="AE1382" s="32">
        <v>0</v>
      </c>
      <c r="AF1382" s="32">
        <v>0</v>
      </c>
      <c r="AG1382" s="32">
        <v>1</v>
      </c>
      <c r="AH1382" s="32">
        <v>0</v>
      </c>
      <c r="AI1382" s="32">
        <v>0</v>
      </c>
      <c r="AJ1382" s="32">
        <v>0</v>
      </c>
      <c r="AK1382" s="32">
        <v>0</v>
      </c>
      <c r="AL1382" s="32"/>
      <c r="AM1382" s="32">
        <v>0</v>
      </c>
      <c r="AN1382" s="32">
        <v>0</v>
      </c>
      <c r="AO1382" s="32">
        <v>0</v>
      </c>
      <c r="AP1382" s="32">
        <v>0</v>
      </c>
      <c r="AQ1382" s="32">
        <v>0</v>
      </c>
      <c r="AR1382" s="32">
        <v>0</v>
      </c>
      <c r="AS1382" s="32">
        <v>0</v>
      </c>
      <c r="AT1382" s="10">
        <v>0</v>
      </c>
      <c r="AU1382" s="32">
        <v>0</v>
      </c>
      <c r="AV1382" s="55">
        <v>0</v>
      </c>
      <c r="AW1382" s="32">
        <v>0</v>
      </c>
      <c r="AX1382" s="32">
        <v>0</v>
      </c>
      <c r="AY1382" s="32">
        <v>0</v>
      </c>
      <c r="AZ1382" s="32">
        <v>0</v>
      </c>
      <c r="BA1382" s="32">
        <v>0</v>
      </c>
      <c r="BB1382" s="30">
        <f t="shared" si="43"/>
        <v>6</v>
      </c>
      <c r="BD1382" s="32">
        <v>0</v>
      </c>
    </row>
    <row r="1383" spans="1:56" x14ac:dyDescent="0.3">
      <c r="A1383" s="29">
        <v>2011</v>
      </c>
      <c r="B1383" s="30" t="s">
        <v>60</v>
      </c>
      <c r="C1383" s="31">
        <v>1</v>
      </c>
      <c r="D1383" s="86">
        <v>17</v>
      </c>
      <c r="E1383" s="29" t="s">
        <v>112</v>
      </c>
      <c r="F1383" s="29" t="s">
        <v>100</v>
      </c>
      <c r="G1383" s="32">
        <v>11.3</v>
      </c>
      <c r="H1383" s="32">
        <v>0</v>
      </c>
      <c r="I1383" s="32">
        <v>0</v>
      </c>
      <c r="J1383" s="32">
        <v>0</v>
      </c>
      <c r="K1383" s="55">
        <v>0</v>
      </c>
      <c r="L1383" s="55">
        <v>0</v>
      </c>
      <c r="M1383" s="32">
        <v>0</v>
      </c>
      <c r="N1383" s="32">
        <v>0</v>
      </c>
      <c r="O1383" s="32">
        <v>0</v>
      </c>
      <c r="P1383" s="32">
        <v>0</v>
      </c>
      <c r="Q1383" s="55">
        <v>0</v>
      </c>
      <c r="R1383" s="32">
        <v>0</v>
      </c>
      <c r="S1383" s="55">
        <v>0</v>
      </c>
      <c r="T1383" s="32">
        <v>0</v>
      </c>
      <c r="U1383" s="32">
        <v>0</v>
      </c>
      <c r="V1383" s="32">
        <v>0</v>
      </c>
      <c r="W1383" s="32">
        <v>0</v>
      </c>
      <c r="X1383" s="55">
        <v>0</v>
      </c>
      <c r="Y1383" s="55">
        <v>0</v>
      </c>
      <c r="Z1383" s="52">
        <v>0</v>
      </c>
      <c r="AA1383" s="32">
        <v>0</v>
      </c>
      <c r="AB1383" s="32">
        <v>0</v>
      </c>
      <c r="AC1383" s="32">
        <v>0</v>
      </c>
      <c r="AD1383" s="32">
        <v>0</v>
      </c>
      <c r="AE1383" s="32">
        <v>0</v>
      </c>
      <c r="AF1383" s="32">
        <v>0</v>
      </c>
      <c r="AG1383" s="32">
        <v>1</v>
      </c>
      <c r="AH1383" s="32">
        <v>0</v>
      </c>
      <c r="AI1383" s="32">
        <v>0</v>
      </c>
      <c r="AJ1383" s="32">
        <v>0</v>
      </c>
      <c r="AK1383" s="32">
        <v>0</v>
      </c>
      <c r="AL1383" s="32"/>
      <c r="AM1383" s="32">
        <v>0</v>
      </c>
      <c r="AN1383" s="32">
        <v>0</v>
      </c>
      <c r="AO1383" s="32">
        <v>0</v>
      </c>
      <c r="AP1383" s="32">
        <v>0</v>
      </c>
      <c r="AQ1383" s="32">
        <v>0</v>
      </c>
      <c r="AR1383" s="32">
        <v>0</v>
      </c>
      <c r="AS1383" s="32">
        <v>0</v>
      </c>
      <c r="AT1383" s="10">
        <v>0</v>
      </c>
      <c r="AU1383" s="32">
        <v>0</v>
      </c>
      <c r="AV1383" s="55">
        <v>0</v>
      </c>
      <c r="AW1383" s="32">
        <v>0</v>
      </c>
      <c r="AX1383" s="32">
        <v>0</v>
      </c>
      <c r="AY1383" s="32">
        <v>0</v>
      </c>
      <c r="AZ1383" s="32">
        <v>0</v>
      </c>
      <c r="BA1383" s="32">
        <v>0</v>
      </c>
      <c r="BB1383" s="30">
        <f t="shared" si="43"/>
        <v>1</v>
      </c>
      <c r="BD1383" s="32">
        <v>0</v>
      </c>
    </row>
    <row r="1384" spans="1:56" x14ac:dyDescent="0.3">
      <c r="A1384" s="29">
        <v>2011</v>
      </c>
      <c r="B1384" s="30" t="s">
        <v>60</v>
      </c>
      <c r="C1384" s="31">
        <v>1</v>
      </c>
      <c r="D1384" s="86">
        <v>18</v>
      </c>
      <c r="E1384" s="29" t="s">
        <v>112</v>
      </c>
      <c r="F1384" s="29" t="s">
        <v>100</v>
      </c>
      <c r="G1384" s="32">
        <v>11.3</v>
      </c>
      <c r="H1384" s="32">
        <v>0</v>
      </c>
      <c r="I1384" s="32">
        <v>0</v>
      </c>
      <c r="J1384" s="32">
        <v>0</v>
      </c>
      <c r="K1384" s="55">
        <v>0</v>
      </c>
      <c r="L1384" s="55">
        <v>0</v>
      </c>
      <c r="M1384" s="32">
        <v>0</v>
      </c>
      <c r="N1384" s="32">
        <v>0</v>
      </c>
      <c r="O1384" s="32">
        <v>0</v>
      </c>
      <c r="P1384" s="32">
        <v>0</v>
      </c>
      <c r="Q1384" s="55">
        <v>0</v>
      </c>
      <c r="R1384" s="32">
        <v>0</v>
      </c>
      <c r="S1384" s="55">
        <v>1</v>
      </c>
      <c r="T1384" s="32">
        <v>0</v>
      </c>
      <c r="U1384" s="32">
        <v>0</v>
      </c>
      <c r="V1384" s="32">
        <v>0</v>
      </c>
      <c r="W1384" s="32">
        <v>0</v>
      </c>
      <c r="X1384" s="55">
        <v>1</v>
      </c>
      <c r="Y1384" s="55">
        <v>0</v>
      </c>
      <c r="Z1384" s="52">
        <v>0</v>
      </c>
      <c r="AA1384" s="32">
        <v>0</v>
      </c>
      <c r="AB1384" s="32">
        <v>0</v>
      </c>
      <c r="AC1384" s="32">
        <v>0</v>
      </c>
      <c r="AD1384" s="32">
        <v>0</v>
      </c>
      <c r="AE1384" s="32">
        <v>0</v>
      </c>
      <c r="AF1384" s="32">
        <v>0</v>
      </c>
      <c r="AG1384" s="32">
        <v>0</v>
      </c>
      <c r="AH1384" s="32">
        <v>0</v>
      </c>
      <c r="AI1384" s="32">
        <v>0</v>
      </c>
      <c r="AJ1384" s="32">
        <v>0</v>
      </c>
      <c r="AK1384" s="32">
        <v>0</v>
      </c>
      <c r="AL1384" s="32"/>
      <c r="AM1384" s="32">
        <v>0</v>
      </c>
      <c r="AN1384" s="32">
        <v>1</v>
      </c>
      <c r="AO1384" s="32">
        <v>0</v>
      </c>
      <c r="AP1384" s="32">
        <v>0</v>
      </c>
      <c r="AQ1384" s="32">
        <v>0</v>
      </c>
      <c r="AR1384" s="32">
        <v>0</v>
      </c>
      <c r="AS1384" s="32">
        <v>0</v>
      </c>
      <c r="AT1384" s="10">
        <v>0</v>
      </c>
      <c r="AU1384" s="32">
        <v>0</v>
      </c>
      <c r="AV1384" s="55">
        <v>0</v>
      </c>
      <c r="AW1384" s="32">
        <v>0</v>
      </c>
      <c r="AX1384" s="32">
        <v>0</v>
      </c>
      <c r="AY1384" s="32">
        <v>0</v>
      </c>
      <c r="AZ1384" s="32">
        <v>0</v>
      </c>
      <c r="BA1384" s="32">
        <v>0</v>
      </c>
      <c r="BB1384" s="30">
        <f t="shared" si="43"/>
        <v>3</v>
      </c>
      <c r="BD1384" s="32">
        <v>0</v>
      </c>
    </row>
    <row r="1385" spans="1:56" x14ac:dyDescent="0.3">
      <c r="A1385" s="29">
        <v>2011</v>
      </c>
      <c r="B1385" s="30" t="s">
        <v>60</v>
      </c>
      <c r="C1385" s="31">
        <v>1</v>
      </c>
      <c r="D1385" s="86">
        <v>19</v>
      </c>
      <c r="E1385" s="29" t="s">
        <v>112</v>
      </c>
      <c r="F1385" s="29" t="s">
        <v>100</v>
      </c>
      <c r="G1385" s="32">
        <v>11.2</v>
      </c>
      <c r="H1385" s="32">
        <v>0</v>
      </c>
      <c r="I1385" s="32">
        <v>0</v>
      </c>
      <c r="J1385" s="32">
        <v>0</v>
      </c>
      <c r="K1385" s="55">
        <v>0</v>
      </c>
      <c r="L1385" s="55">
        <v>0</v>
      </c>
      <c r="M1385" s="32">
        <v>0</v>
      </c>
      <c r="N1385" s="32">
        <v>0</v>
      </c>
      <c r="O1385" s="32">
        <v>0</v>
      </c>
      <c r="P1385" s="32">
        <v>0</v>
      </c>
      <c r="Q1385" s="55">
        <v>0</v>
      </c>
      <c r="R1385" s="32">
        <v>0</v>
      </c>
      <c r="S1385" s="55">
        <v>3</v>
      </c>
      <c r="T1385" s="32">
        <v>0</v>
      </c>
      <c r="U1385" s="32">
        <v>0</v>
      </c>
      <c r="V1385" s="32">
        <v>0</v>
      </c>
      <c r="W1385" s="32">
        <v>0</v>
      </c>
      <c r="X1385" s="55">
        <v>1</v>
      </c>
      <c r="Y1385" s="55">
        <v>0</v>
      </c>
      <c r="Z1385" s="52">
        <v>0</v>
      </c>
      <c r="AA1385" s="32">
        <v>0</v>
      </c>
      <c r="AB1385" s="32">
        <v>0</v>
      </c>
      <c r="AC1385" s="32">
        <v>0</v>
      </c>
      <c r="AD1385" s="32">
        <v>0</v>
      </c>
      <c r="AE1385" s="32">
        <v>0</v>
      </c>
      <c r="AF1385" s="32">
        <v>0</v>
      </c>
      <c r="AG1385" s="32">
        <v>0</v>
      </c>
      <c r="AH1385" s="32">
        <v>0</v>
      </c>
      <c r="AI1385" s="32">
        <v>0</v>
      </c>
      <c r="AJ1385" s="32">
        <v>0</v>
      </c>
      <c r="AK1385" s="32">
        <v>0</v>
      </c>
      <c r="AL1385" s="32"/>
      <c r="AM1385" s="32">
        <v>0</v>
      </c>
      <c r="AN1385" s="32">
        <v>0</v>
      </c>
      <c r="AO1385" s="32">
        <v>0</v>
      </c>
      <c r="AP1385" s="32">
        <v>0</v>
      </c>
      <c r="AQ1385" s="32">
        <v>0</v>
      </c>
      <c r="AR1385" s="32">
        <v>0</v>
      </c>
      <c r="AS1385" s="32">
        <v>0</v>
      </c>
      <c r="AT1385" s="10">
        <v>0</v>
      </c>
      <c r="AU1385" s="32">
        <v>0</v>
      </c>
      <c r="AV1385" s="55">
        <v>0</v>
      </c>
      <c r="AW1385" s="32">
        <v>0</v>
      </c>
      <c r="AX1385" s="32">
        <v>0</v>
      </c>
      <c r="AY1385" s="32">
        <v>0</v>
      </c>
      <c r="AZ1385" s="32">
        <v>0</v>
      </c>
      <c r="BA1385" s="32">
        <v>0</v>
      </c>
      <c r="BB1385" s="30">
        <f t="shared" ref="BB1385:BB1396" si="44">SUM(H1385:BA1385)</f>
        <v>4</v>
      </c>
      <c r="BD1385" s="32">
        <v>0</v>
      </c>
    </row>
    <row r="1386" spans="1:56" x14ac:dyDescent="0.3">
      <c r="A1386" s="29">
        <v>2011</v>
      </c>
      <c r="B1386" s="30" t="s">
        <v>60</v>
      </c>
      <c r="C1386" s="31">
        <v>1</v>
      </c>
      <c r="D1386" s="86">
        <v>20</v>
      </c>
      <c r="E1386" s="29" t="s">
        <v>61</v>
      </c>
      <c r="F1386" s="29" t="s">
        <v>100</v>
      </c>
      <c r="G1386" s="32">
        <v>11.6</v>
      </c>
      <c r="H1386" s="32">
        <v>0</v>
      </c>
      <c r="I1386" s="32">
        <v>0</v>
      </c>
      <c r="J1386" s="32">
        <v>0</v>
      </c>
      <c r="K1386" s="55">
        <v>0</v>
      </c>
      <c r="L1386" s="55">
        <v>0</v>
      </c>
      <c r="M1386" s="32">
        <v>0</v>
      </c>
      <c r="N1386" s="32">
        <v>0</v>
      </c>
      <c r="O1386" s="32">
        <v>0</v>
      </c>
      <c r="P1386" s="32">
        <v>0</v>
      </c>
      <c r="Q1386" s="55">
        <v>1</v>
      </c>
      <c r="R1386" s="32">
        <v>0</v>
      </c>
      <c r="S1386" s="55">
        <v>0</v>
      </c>
      <c r="T1386" s="32">
        <v>0</v>
      </c>
      <c r="U1386" s="32">
        <v>0</v>
      </c>
      <c r="V1386" s="32">
        <v>0</v>
      </c>
      <c r="W1386" s="32">
        <v>0</v>
      </c>
      <c r="X1386" s="55">
        <v>0</v>
      </c>
      <c r="Y1386" s="55">
        <v>0</v>
      </c>
      <c r="Z1386" s="52">
        <v>0</v>
      </c>
      <c r="AA1386" s="32">
        <v>0</v>
      </c>
      <c r="AB1386" s="32">
        <v>0</v>
      </c>
      <c r="AC1386" s="32">
        <v>0</v>
      </c>
      <c r="AD1386" s="32">
        <v>0</v>
      </c>
      <c r="AE1386" s="32">
        <v>0</v>
      </c>
      <c r="AF1386" s="32">
        <v>0</v>
      </c>
      <c r="AG1386" s="32">
        <v>1</v>
      </c>
      <c r="AH1386" s="32">
        <v>0</v>
      </c>
      <c r="AI1386" s="32">
        <v>0</v>
      </c>
      <c r="AJ1386" s="32">
        <v>0</v>
      </c>
      <c r="AK1386" s="32">
        <v>0</v>
      </c>
      <c r="AL1386" s="32"/>
      <c r="AM1386" s="32">
        <v>0</v>
      </c>
      <c r="AN1386" s="32">
        <v>0</v>
      </c>
      <c r="AO1386" s="32">
        <v>0</v>
      </c>
      <c r="AP1386" s="32">
        <v>0</v>
      </c>
      <c r="AQ1386" s="32">
        <v>0</v>
      </c>
      <c r="AR1386" s="32">
        <v>0</v>
      </c>
      <c r="AS1386" s="32">
        <v>0</v>
      </c>
      <c r="AT1386" s="10">
        <v>0</v>
      </c>
      <c r="AU1386" s="32">
        <v>0</v>
      </c>
      <c r="AV1386" s="55">
        <v>0</v>
      </c>
      <c r="AW1386" s="32">
        <v>0</v>
      </c>
      <c r="AX1386" s="32">
        <v>0</v>
      </c>
      <c r="AY1386" s="32">
        <v>0</v>
      </c>
      <c r="AZ1386" s="32">
        <v>0</v>
      </c>
      <c r="BA1386" s="32">
        <v>0</v>
      </c>
      <c r="BB1386" s="30">
        <f t="shared" si="44"/>
        <v>2</v>
      </c>
      <c r="BD1386" s="32">
        <v>0</v>
      </c>
    </row>
    <row r="1387" spans="1:56" x14ac:dyDescent="0.3">
      <c r="A1387" s="29">
        <v>2011</v>
      </c>
      <c r="B1387" s="30" t="s">
        <v>60</v>
      </c>
      <c r="C1387" s="31">
        <v>1</v>
      </c>
      <c r="D1387" s="86">
        <v>21</v>
      </c>
      <c r="E1387" s="29" t="s">
        <v>61</v>
      </c>
      <c r="F1387" s="29" t="s">
        <v>100</v>
      </c>
      <c r="G1387" s="32">
        <v>11.5</v>
      </c>
      <c r="H1387" s="32">
        <v>0</v>
      </c>
      <c r="I1387" s="32">
        <v>0</v>
      </c>
      <c r="J1387" s="32">
        <v>0</v>
      </c>
      <c r="K1387" s="55">
        <v>0</v>
      </c>
      <c r="L1387" s="55">
        <v>1</v>
      </c>
      <c r="M1387" s="32">
        <v>0</v>
      </c>
      <c r="N1387" s="32">
        <v>0</v>
      </c>
      <c r="O1387" s="32">
        <v>0</v>
      </c>
      <c r="P1387" s="32">
        <v>0</v>
      </c>
      <c r="Q1387" s="55">
        <v>0</v>
      </c>
      <c r="R1387" s="32">
        <v>0</v>
      </c>
      <c r="S1387" s="55">
        <v>5</v>
      </c>
      <c r="T1387" s="32">
        <v>0</v>
      </c>
      <c r="U1387" s="32">
        <v>0</v>
      </c>
      <c r="V1387" s="32">
        <v>0</v>
      </c>
      <c r="W1387" s="32">
        <v>0</v>
      </c>
      <c r="X1387" s="55">
        <v>1</v>
      </c>
      <c r="Y1387" s="55">
        <v>0</v>
      </c>
      <c r="Z1387" s="52">
        <v>0</v>
      </c>
      <c r="AA1387" s="32">
        <v>0</v>
      </c>
      <c r="AB1387" s="32">
        <v>0</v>
      </c>
      <c r="AC1387" s="32">
        <v>0</v>
      </c>
      <c r="AD1387" s="32">
        <v>0</v>
      </c>
      <c r="AE1387" s="32">
        <v>0</v>
      </c>
      <c r="AF1387" s="32">
        <v>0</v>
      </c>
      <c r="AG1387" s="32">
        <v>0</v>
      </c>
      <c r="AH1387" s="32">
        <v>0</v>
      </c>
      <c r="AI1387" s="32">
        <v>0</v>
      </c>
      <c r="AJ1387" s="32">
        <v>0</v>
      </c>
      <c r="AK1387" s="32">
        <v>0</v>
      </c>
      <c r="AL1387" s="32"/>
      <c r="AM1387" s="32">
        <v>0</v>
      </c>
      <c r="AN1387" s="32">
        <v>0</v>
      </c>
      <c r="AO1387" s="32">
        <v>0</v>
      </c>
      <c r="AP1387" s="32">
        <v>0</v>
      </c>
      <c r="AQ1387" s="32">
        <v>0</v>
      </c>
      <c r="AR1387" s="32">
        <v>0</v>
      </c>
      <c r="AS1387" s="32">
        <v>0</v>
      </c>
      <c r="AT1387" s="10">
        <v>0</v>
      </c>
      <c r="AU1387" s="32">
        <v>0</v>
      </c>
      <c r="AV1387" s="55">
        <v>1</v>
      </c>
      <c r="AW1387" s="32">
        <v>0</v>
      </c>
      <c r="AX1387" s="32">
        <v>0</v>
      </c>
      <c r="AY1387" s="32">
        <v>0</v>
      </c>
      <c r="AZ1387" s="32">
        <v>0</v>
      </c>
      <c r="BA1387" s="32">
        <v>0</v>
      </c>
      <c r="BB1387" s="30">
        <f t="shared" si="44"/>
        <v>8</v>
      </c>
      <c r="BD1387" s="32">
        <v>0</v>
      </c>
    </row>
    <row r="1388" spans="1:56" x14ac:dyDescent="0.3">
      <c r="A1388" s="29">
        <v>2011</v>
      </c>
      <c r="B1388" s="30" t="s">
        <v>60</v>
      </c>
      <c r="C1388" s="31">
        <v>1</v>
      </c>
      <c r="D1388" s="86">
        <v>22</v>
      </c>
      <c r="E1388" s="29" t="s">
        <v>112</v>
      </c>
      <c r="F1388" s="29" t="s">
        <v>100</v>
      </c>
      <c r="G1388" s="32">
        <v>10.7</v>
      </c>
      <c r="H1388" s="32">
        <v>0</v>
      </c>
      <c r="I1388" s="32">
        <v>0</v>
      </c>
      <c r="J1388" s="32">
        <v>0</v>
      </c>
      <c r="K1388" s="55">
        <v>0</v>
      </c>
      <c r="L1388" s="55">
        <v>0</v>
      </c>
      <c r="M1388" s="32">
        <v>0</v>
      </c>
      <c r="N1388" s="32">
        <v>0</v>
      </c>
      <c r="O1388" s="32">
        <v>0</v>
      </c>
      <c r="P1388" s="32">
        <v>0</v>
      </c>
      <c r="Q1388" s="55">
        <v>0</v>
      </c>
      <c r="R1388" s="32">
        <v>0</v>
      </c>
      <c r="S1388" s="55">
        <v>2</v>
      </c>
      <c r="T1388" s="32">
        <v>0</v>
      </c>
      <c r="U1388" s="32">
        <v>1</v>
      </c>
      <c r="V1388" s="32">
        <v>0</v>
      </c>
      <c r="W1388" s="32">
        <v>0</v>
      </c>
      <c r="X1388" s="55">
        <v>1</v>
      </c>
      <c r="Y1388" s="55">
        <v>0</v>
      </c>
      <c r="Z1388" s="52">
        <v>0</v>
      </c>
      <c r="AA1388" s="32">
        <v>0</v>
      </c>
      <c r="AB1388" s="32">
        <v>0</v>
      </c>
      <c r="AC1388" s="32">
        <v>0</v>
      </c>
      <c r="AD1388" s="32">
        <v>0</v>
      </c>
      <c r="AE1388" s="32">
        <v>0</v>
      </c>
      <c r="AF1388" s="32">
        <v>0</v>
      </c>
      <c r="AG1388" s="32">
        <v>0</v>
      </c>
      <c r="AH1388" s="32">
        <v>0</v>
      </c>
      <c r="AI1388" s="32">
        <v>0</v>
      </c>
      <c r="AJ1388" s="32">
        <v>0</v>
      </c>
      <c r="AK1388" s="32">
        <v>0</v>
      </c>
      <c r="AL1388" s="32"/>
      <c r="AM1388" s="32">
        <v>0</v>
      </c>
      <c r="AN1388" s="32">
        <v>0</v>
      </c>
      <c r="AO1388" s="32">
        <v>0</v>
      </c>
      <c r="AP1388" s="32">
        <v>0</v>
      </c>
      <c r="AQ1388" s="32">
        <v>0</v>
      </c>
      <c r="AR1388" s="32">
        <v>0</v>
      </c>
      <c r="AS1388" s="32">
        <v>0</v>
      </c>
      <c r="AT1388" s="10">
        <v>0</v>
      </c>
      <c r="AU1388" s="32">
        <v>0</v>
      </c>
      <c r="AV1388" s="55">
        <v>0</v>
      </c>
      <c r="AW1388" s="32">
        <v>0</v>
      </c>
      <c r="AX1388" s="32">
        <v>0</v>
      </c>
      <c r="AY1388" s="32">
        <v>0</v>
      </c>
      <c r="AZ1388" s="32">
        <v>0</v>
      </c>
      <c r="BA1388" s="32">
        <v>0</v>
      </c>
      <c r="BB1388" s="30">
        <f t="shared" si="44"/>
        <v>4</v>
      </c>
      <c r="BD1388" s="32">
        <v>0</v>
      </c>
    </row>
    <row r="1389" spans="1:56" x14ac:dyDescent="0.3">
      <c r="A1389" s="29">
        <v>2011</v>
      </c>
      <c r="B1389" s="30" t="s">
        <v>60</v>
      </c>
      <c r="C1389" s="31">
        <v>1</v>
      </c>
      <c r="D1389" s="86">
        <v>23</v>
      </c>
      <c r="E1389" s="29" t="s">
        <v>61</v>
      </c>
      <c r="F1389" s="29" t="s">
        <v>100</v>
      </c>
      <c r="G1389" s="32">
        <v>10.9</v>
      </c>
      <c r="H1389" s="32">
        <v>0</v>
      </c>
      <c r="I1389" s="32">
        <v>0</v>
      </c>
      <c r="J1389" s="32">
        <v>0</v>
      </c>
      <c r="K1389" s="55">
        <v>0</v>
      </c>
      <c r="L1389" s="55">
        <v>0</v>
      </c>
      <c r="M1389" s="32">
        <v>0</v>
      </c>
      <c r="N1389" s="32">
        <v>0</v>
      </c>
      <c r="O1389" s="32">
        <v>0</v>
      </c>
      <c r="P1389" s="32">
        <v>0</v>
      </c>
      <c r="Q1389" s="55">
        <v>2</v>
      </c>
      <c r="R1389" s="32">
        <v>0</v>
      </c>
      <c r="S1389" s="55">
        <v>1</v>
      </c>
      <c r="T1389" s="32">
        <v>0</v>
      </c>
      <c r="U1389" s="32">
        <v>0</v>
      </c>
      <c r="V1389" s="32">
        <v>0</v>
      </c>
      <c r="W1389" s="32">
        <v>0</v>
      </c>
      <c r="X1389" s="55">
        <v>1</v>
      </c>
      <c r="Y1389" s="55">
        <v>0</v>
      </c>
      <c r="Z1389" s="52">
        <v>0</v>
      </c>
      <c r="AA1389" s="32">
        <v>0</v>
      </c>
      <c r="AB1389" s="32">
        <v>0</v>
      </c>
      <c r="AC1389" s="32">
        <v>0</v>
      </c>
      <c r="AD1389" s="32">
        <v>0</v>
      </c>
      <c r="AE1389" s="32">
        <v>0</v>
      </c>
      <c r="AF1389" s="32">
        <v>0</v>
      </c>
      <c r="AG1389" s="32">
        <v>0</v>
      </c>
      <c r="AH1389" s="32">
        <v>0</v>
      </c>
      <c r="AI1389" s="32">
        <v>0</v>
      </c>
      <c r="AJ1389" s="32">
        <v>0</v>
      </c>
      <c r="AK1389" s="32">
        <v>0</v>
      </c>
      <c r="AL1389" s="32"/>
      <c r="AM1389" s="32">
        <v>0</v>
      </c>
      <c r="AN1389" s="32">
        <v>0</v>
      </c>
      <c r="AO1389" s="32">
        <v>0</v>
      </c>
      <c r="AP1389" s="32">
        <v>0</v>
      </c>
      <c r="AQ1389" s="32">
        <v>0</v>
      </c>
      <c r="AR1389" s="32">
        <v>0</v>
      </c>
      <c r="AS1389" s="32">
        <v>0</v>
      </c>
      <c r="AT1389" s="10">
        <v>0</v>
      </c>
      <c r="AU1389" s="32">
        <v>0</v>
      </c>
      <c r="AV1389" s="55">
        <v>0</v>
      </c>
      <c r="AW1389" s="32">
        <v>0</v>
      </c>
      <c r="AX1389" s="32">
        <v>0</v>
      </c>
      <c r="AY1389" s="32">
        <v>0</v>
      </c>
      <c r="AZ1389" s="32">
        <v>0</v>
      </c>
      <c r="BA1389" s="32">
        <v>0</v>
      </c>
      <c r="BB1389" s="30">
        <f t="shared" si="44"/>
        <v>4</v>
      </c>
      <c r="BD1389" s="32">
        <v>0</v>
      </c>
    </row>
    <row r="1390" spans="1:56" x14ac:dyDescent="0.3">
      <c r="A1390" s="29">
        <v>2011</v>
      </c>
      <c r="B1390" s="30" t="s">
        <v>60</v>
      </c>
      <c r="C1390" s="31">
        <v>1</v>
      </c>
      <c r="D1390" s="86">
        <v>24</v>
      </c>
      <c r="E1390" s="29" t="s">
        <v>61</v>
      </c>
      <c r="F1390" s="29" t="s">
        <v>100</v>
      </c>
      <c r="G1390" s="32">
        <v>10.5</v>
      </c>
      <c r="H1390" s="32">
        <v>0</v>
      </c>
      <c r="I1390" s="32">
        <v>0</v>
      </c>
      <c r="J1390" s="32">
        <v>0</v>
      </c>
      <c r="K1390" s="55">
        <v>0</v>
      </c>
      <c r="L1390" s="55">
        <v>0</v>
      </c>
      <c r="M1390" s="32">
        <v>0</v>
      </c>
      <c r="N1390" s="32">
        <v>0</v>
      </c>
      <c r="O1390" s="32">
        <v>0</v>
      </c>
      <c r="P1390" s="32">
        <v>0</v>
      </c>
      <c r="Q1390" s="55">
        <v>0</v>
      </c>
      <c r="R1390" s="32">
        <v>0</v>
      </c>
      <c r="S1390" s="55">
        <v>3</v>
      </c>
      <c r="T1390" s="32">
        <v>0</v>
      </c>
      <c r="U1390" s="32">
        <v>0</v>
      </c>
      <c r="V1390" s="32">
        <v>1</v>
      </c>
      <c r="W1390" s="32">
        <v>0</v>
      </c>
      <c r="X1390" s="55">
        <v>2</v>
      </c>
      <c r="Y1390" s="55">
        <v>0</v>
      </c>
      <c r="Z1390" s="52">
        <v>0</v>
      </c>
      <c r="AA1390" s="32">
        <v>0</v>
      </c>
      <c r="AB1390" s="32">
        <v>0</v>
      </c>
      <c r="AC1390" s="32">
        <v>0</v>
      </c>
      <c r="AD1390" s="32">
        <v>0</v>
      </c>
      <c r="AE1390" s="32">
        <v>0</v>
      </c>
      <c r="AF1390" s="32">
        <v>0</v>
      </c>
      <c r="AG1390" s="32">
        <v>0</v>
      </c>
      <c r="AH1390" s="32">
        <v>0</v>
      </c>
      <c r="AI1390" s="32">
        <v>0</v>
      </c>
      <c r="AJ1390" s="32">
        <v>0</v>
      </c>
      <c r="AK1390" s="32">
        <v>0</v>
      </c>
      <c r="AL1390" s="32"/>
      <c r="AM1390" s="32">
        <v>0</v>
      </c>
      <c r="AN1390" s="32">
        <v>0</v>
      </c>
      <c r="AO1390" s="32">
        <v>0</v>
      </c>
      <c r="AP1390" s="32">
        <v>0</v>
      </c>
      <c r="AQ1390" s="32">
        <v>0</v>
      </c>
      <c r="AR1390" s="32">
        <v>0</v>
      </c>
      <c r="AS1390" s="32">
        <v>0</v>
      </c>
      <c r="AT1390" s="10">
        <v>0</v>
      </c>
      <c r="AU1390" s="32">
        <v>0</v>
      </c>
      <c r="AV1390" s="55">
        <v>0</v>
      </c>
      <c r="AW1390" s="32">
        <v>0</v>
      </c>
      <c r="AX1390" s="32">
        <v>0</v>
      </c>
      <c r="AY1390" s="32">
        <v>0</v>
      </c>
      <c r="AZ1390" s="32">
        <v>0</v>
      </c>
      <c r="BA1390" s="32">
        <v>0</v>
      </c>
      <c r="BB1390" s="30">
        <f t="shared" si="44"/>
        <v>6</v>
      </c>
      <c r="BD1390" s="32">
        <v>0</v>
      </c>
    </row>
    <row r="1391" spans="1:56" x14ac:dyDescent="0.3">
      <c r="A1391" s="29">
        <v>2011</v>
      </c>
      <c r="B1391" s="30" t="s">
        <v>60</v>
      </c>
      <c r="C1391" s="31">
        <v>1</v>
      </c>
      <c r="D1391" s="86">
        <v>25</v>
      </c>
      <c r="E1391" s="29" t="s">
        <v>61</v>
      </c>
      <c r="F1391" s="29" t="s">
        <v>100</v>
      </c>
      <c r="G1391" s="32">
        <v>11.1</v>
      </c>
      <c r="H1391" s="32">
        <v>0</v>
      </c>
      <c r="I1391" s="32">
        <v>0</v>
      </c>
      <c r="J1391" s="32">
        <v>0</v>
      </c>
      <c r="K1391" s="55">
        <v>0</v>
      </c>
      <c r="L1391" s="55">
        <v>0</v>
      </c>
      <c r="M1391" s="32">
        <v>0</v>
      </c>
      <c r="N1391" s="32">
        <v>0</v>
      </c>
      <c r="O1391" s="32">
        <v>0</v>
      </c>
      <c r="P1391" s="32">
        <v>0</v>
      </c>
      <c r="Q1391" s="55">
        <v>0</v>
      </c>
      <c r="R1391" s="32">
        <v>0</v>
      </c>
      <c r="S1391" s="55">
        <v>0</v>
      </c>
      <c r="T1391" s="32">
        <v>0</v>
      </c>
      <c r="U1391" s="32">
        <v>0</v>
      </c>
      <c r="V1391" s="32">
        <v>0</v>
      </c>
      <c r="W1391" s="32">
        <v>0</v>
      </c>
      <c r="X1391" s="55">
        <v>0</v>
      </c>
      <c r="Y1391" s="55">
        <v>0</v>
      </c>
      <c r="Z1391" s="52">
        <v>0</v>
      </c>
      <c r="AA1391" s="32">
        <v>0</v>
      </c>
      <c r="AB1391" s="32">
        <v>0</v>
      </c>
      <c r="AC1391" s="32">
        <v>0</v>
      </c>
      <c r="AD1391" s="32">
        <v>0</v>
      </c>
      <c r="AE1391" s="32">
        <v>0</v>
      </c>
      <c r="AF1391" s="32">
        <v>0</v>
      </c>
      <c r="AG1391" s="32">
        <v>1</v>
      </c>
      <c r="AH1391" s="32">
        <v>0</v>
      </c>
      <c r="AI1391" s="32">
        <v>0</v>
      </c>
      <c r="AJ1391" s="32">
        <v>0</v>
      </c>
      <c r="AK1391" s="32">
        <v>0</v>
      </c>
      <c r="AL1391" s="32"/>
      <c r="AM1391" s="32">
        <v>0</v>
      </c>
      <c r="AN1391" s="32">
        <v>1</v>
      </c>
      <c r="AO1391" s="32">
        <v>0</v>
      </c>
      <c r="AP1391" s="32">
        <v>0</v>
      </c>
      <c r="AQ1391" s="32">
        <v>0</v>
      </c>
      <c r="AR1391" s="32">
        <v>0</v>
      </c>
      <c r="AS1391" s="32">
        <v>0</v>
      </c>
      <c r="AT1391" s="10">
        <v>0</v>
      </c>
      <c r="AU1391" s="32">
        <v>0</v>
      </c>
      <c r="AV1391" s="55">
        <v>0</v>
      </c>
      <c r="AW1391" s="32">
        <v>0</v>
      </c>
      <c r="AX1391" s="32">
        <v>0</v>
      </c>
      <c r="AY1391" s="32">
        <v>0</v>
      </c>
      <c r="AZ1391" s="32">
        <v>0</v>
      </c>
      <c r="BA1391" s="32">
        <v>0</v>
      </c>
      <c r="BB1391" s="30">
        <f t="shared" si="44"/>
        <v>2</v>
      </c>
      <c r="BD1391" s="32">
        <v>0</v>
      </c>
    </row>
    <row r="1392" spans="1:56" x14ac:dyDescent="0.3">
      <c r="A1392" s="29">
        <v>2011</v>
      </c>
      <c r="B1392" s="30" t="s">
        <v>60</v>
      </c>
      <c r="C1392" s="31">
        <v>1</v>
      </c>
      <c r="D1392" s="86">
        <v>26</v>
      </c>
      <c r="E1392" s="29" t="s">
        <v>115</v>
      </c>
      <c r="F1392" s="29" t="s">
        <v>100</v>
      </c>
      <c r="G1392" s="32">
        <v>10.8</v>
      </c>
      <c r="H1392" s="32">
        <v>0</v>
      </c>
      <c r="I1392" s="32">
        <v>0</v>
      </c>
      <c r="J1392" s="32">
        <v>0</v>
      </c>
      <c r="K1392" s="55">
        <v>0</v>
      </c>
      <c r="L1392" s="55">
        <v>0</v>
      </c>
      <c r="M1392" s="32">
        <v>0</v>
      </c>
      <c r="N1392" s="32">
        <v>0</v>
      </c>
      <c r="O1392" s="32">
        <v>0</v>
      </c>
      <c r="P1392" s="32">
        <v>0</v>
      </c>
      <c r="Q1392" s="55">
        <v>2</v>
      </c>
      <c r="R1392" s="32">
        <v>0</v>
      </c>
      <c r="S1392" s="55">
        <v>1</v>
      </c>
      <c r="T1392" s="32">
        <v>0</v>
      </c>
      <c r="U1392" s="32">
        <v>0</v>
      </c>
      <c r="V1392" s="32">
        <v>0</v>
      </c>
      <c r="W1392" s="32">
        <v>0</v>
      </c>
      <c r="X1392" s="55">
        <v>0</v>
      </c>
      <c r="Y1392" s="55">
        <v>0</v>
      </c>
      <c r="Z1392" s="52">
        <v>0</v>
      </c>
      <c r="AA1392" s="32">
        <v>0</v>
      </c>
      <c r="AB1392" s="32">
        <v>0</v>
      </c>
      <c r="AC1392" s="32">
        <v>0</v>
      </c>
      <c r="AD1392" s="32">
        <v>0</v>
      </c>
      <c r="AE1392" s="32">
        <v>0</v>
      </c>
      <c r="AF1392" s="32">
        <v>0</v>
      </c>
      <c r="AG1392" s="32">
        <v>0</v>
      </c>
      <c r="AH1392" s="32">
        <v>0</v>
      </c>
      <c r="AI1392" s="32">
        <v>0</v>
      </c>
      <c r="AJ1392" s="32">
        <v>0</v>
      </c>
      <c r="AK1392" s="32">
        <v>0</v>
      </c>
      <c r="AL1392" s="32"/>
      <c r="AM1392" s="32">
        <v>0</v>
      </c>
      <c r="AN1392" s="32">
        <v>0</v>
      </c>
      <c r="AO1392" s="32">
        <v>0</v>
      </c>
      <c r="AP1392" s="32">
        <v>0</v>
      </c>
      <c r="AQ1392" s="32">
        <v>0</v>
      </c>
      <c r="AR1392" s="32">
        <v>0</v>
      </c>
      <c r="AS1392" s="32">
        <v>0</v>
      </c>
      <c r="AT1392" s="10">
        <v>0</v>
      </c>
      <c r="AU1392" s="32">
        <v>0</v>
      </c>
      <c r="AV1392" s="55">
        <v>0</v>
      </c>
      <c r="AW1392" s="32">
        <v>0</v>
      </c>
      <c r="AX1392" s="32">
        <v>0</v>
      </c>
      <c r="AY1392" s="32">
        <v>0</v>
      </c>
      <c r="AZ1392" s="32">
        <v>0</v>
      </c>
      <c r="BA1392" s="32">
        <v>0</v>
      </c>
      <c r="BB1392" s="30">
        <f t="shared" si="44"/>
        <v>3</v>
      </c>
      <c r="BD1392" s="32">
        <v>0</v>
      </c>
    </row>
    <row r="1393" spans="1:56" x14ac:dyDescent="0.3">
      <c r="A1393" s="29">
        <v>2011</v>
      </c>
      <c r="B1393" s="30" t="s">
        <v>60</v>
      </c>
      <c r="C1393" s="31">
        <v>1</v>
      </c>
      <c r="D1393" s="86">
        <v>27</v>
      </c>
      <c r="E1393" s="29" t="s">
        <v>112</v>
      </c>
      <c r="F1393" s="29" t="s">
        <v>100</v>
      </c>
      <c r="G1393" s="32">
        <v>10.5</v>
      </c>
      <c r="H1393" s="32">
        <v>0</v>
      </c>
      <c r="I1393" s="32">
        <v>0</v>
      </c>
      <c r="J1393" s="32">
        <v>0</v>
      </c>
      <c r="K1393" s="55">
        <v>0</v>
      </c>
      <c r="L1393" s="55">
        <v>0</v>
      </c>
      <c r="M1393" s="32">
        <v>0</v>
      </c>
      <c r="N1393" s="32">
        <v>0</v>
      </c>
      <c r="O1393" s="32">
        <v>0</v>
      </c>
      <c r="P1393" s="32">
        <v>0</v>
      </c>
      <c r="Q1393" s="55">
        <v>0</v>
      </c>
      <c r="R1393" s="32">
        <v>0</v>
      </c>
      <c r="S1393" s="55">
        <v>1</v>
      </c>
      <c r="T1393" s="32">
        <v>0</v>
      </c>
      <c r="U1393" s="32">
        <v>0</v>
      </c>
      <c r="V1393" s="32">
        <v>0</v>
      </c>
      <c r="W1393" s="32">
        <v>0</v>
      </c>
      <c r="X1393" s="55">
        <v>1</v>
      </c>
      <c r="Y1393" s="55">
        <v>0</v>
      </c>
      <c r="Z1393" s="52">
        <v>0</v>
      </c>
      <c r="AA1393" s="32">
        <v>0</v>
      </c>
      <c r="AB1393" s="32">
        <v>0</v>
      </c>
      <c r="AC1393" s="32">
        <v>0</v>
      </c>
      <c r="AD1393" s="32">
        <v>0</v>
      </c>
      <c r="AE1393" s="32">
        <v>0</v>
      </c>
      <c r="AF1393" s="32">
        <v>0</v>
      </c>
      <c r="AG1393" s="32">
        <v>0</v>
      </c>
      <c r="AH1393" s="32">
        <v>0</v>
      </c>
      <c r="AI1393" s="32">
        <v>0</v>
      </c>
      <c r="AJ1393" s="32">
        <v>0</v>
      </c>
      <c r="AK1393" s="32">
        <v>0</v>
      </c>
      <c r="AL1393" s="32"/>
      <c r="AM1393" s="32">
        <v>0</v>
      </c>
      <c r="AN1393" s="32">
        <v>0</v>
      </c>
      <c r="AO1393" s="32">
        <v>0</v>
      </c>
      <c r="AP1393" s="32">
        <v>0</v>
      </c>
      <c r="AQ1393" s="32">
        <v>0</v>
      </c>
      <c r="AR1393" s="32">
        <v>0</v>
      </c>
      <c r="AS1393" s="32">
        <v>0</v>
      </c>
      <c r="AT1393" s="10">
        <v>0</v>
      </c>
      <c r="AU1393" s="32">
        <v>0</v>
      </c>
      <c r="AV1393" s="55">
        <v>0</v>
      </c>
      <c r="AW1393" s="32">
        <v>0</v>
      </c>
      <c r="AX1393" s="32">
        <v>0</v>
      </c>
      <c r="AY1393" s="32">
        <v>0</v>
      </c>
      <c r="AZ1393" s="32">
        <v>0</v>
      </c>
      <c r="BA1393" s="32">
        <v>0</v>
      </c>
      <c r="BB1393" s="30">
        <f t="shared" si="44"/>
        <v>2</v>
      </c>
      <c r="BD1393" s="32">
        <v>0</v>
      </c>
    </row>
    <row r="1394" spans="1:56" x14ac:dyDescent="0.3">
      <c r="A1394" s="29">
        <v>2011</v>
      </c>
      <c r="B1394" s="30" t="s">
        <v>60</v>
      </c>
      <c r="C1394" s="31">
        <v>1</v>
      </c>
      <c r="D1394" s="86">
        <v>28</v>
      </c>
      <c r="E1394" s="29" t="s">
        <v>112</v>
      </c>
      <c r="F1394" s="29" t="s">
        <v>100</v>
      </c>
      <c r="G1394" s="32">
        <v>10.4</v>
      </c>
      <c r="H1394" s="32">
        <v>0</v>
      </c>
      <c r="I1394" s="32">
        <v>0</v>
      </c>
      <c r="J1394" s="32">
        <v>0</v>
      </c>
      <c r="K1394" s="55">
        <v>0</v>
      </c>
      <c r="L1394" s="55">
        <v>0</v>
      </c>
      <c r="M1394" s="32">
        <v>0</v>
      </c>
      <c r="N1394" s="32">
        <v>0</v>
      </c>
      <c r="O1394" s="32">
        <v>0</v>
      </c>
      <c r="P1394" s="32">
        <v>0</v>
      </c>
      <c r="Q1394" s="55">
        <v>0</v>
      </c>
      <c r="R1394" s="32">
        <v>0</v>
      </c>
      <c r="S1394" s="55">
        <v>0</v>
      </c>
      <c r="T1394" s="32">
        <v>0</v>
      </c>
      <c r="U1394" s="32">
        <v>0</v>
      </c>
      <c r="V1394" s="32">
        <v>0</v>
      </c>
      <c r="W1394" s="32">
        <v>0</v>
      </c>
      <c r="X1394" s="55">
        <v>4</v>
      </c>
      <c r="Y1394" s="55">
        <v>1</v>
      </c>
      <c r="Z1394" s="52">
        <v>0</v>
      </c>
      <c r="AA1394" s="32">
        <v>0</v>
      </c>
      <c r="AB1394" s="32">
        <v>0</v>
      </c>
      <c r="AC1394" s="32">
        <v>0</v>
      </c>
      <c r="AD1394" s="32">
        <v>0</v>
      </c>
      <c r="AE1394" s="32">
        <v>0</v>
      </c>
      <c r="AF1394" s="32">
        <v>0</v>
      </c>
      <c r="AG1394" s="32">
        <v>0</v>
      </c>
      <c r="AH1394" s="32">
        <v>0</v>
      </c>
      <c r="AI1394" s="32">
        <v>0</v>
      </c>
      <c r="AJ1394" s="32">
        <v>0</v>
      </c>
      <c r="AK1394" s="32">
        <v>0</v>
      </c>
      <c r="AL1394" s="32"/>
      <c r="AM1394" s="32">
        <v>0</v>
      </c>
      <c r="AN1394" s="32">
        <v>0</v>
      </c>
      <c r="AO1394" s="32">
        <v>0</v>
      </c>
      <c r="AP1394" s="32">
        <v>0</v>
      </c>
      <c r="AQ1394" s="32">
        <v>0</v>
      </c>
      <c r="AR1394" s="32">
        <v>0</v>
      </c>
      <c r="AS1394" s="32">
        <v>0</v>
      </c>
      <c r="AT1394" s="10">
        <v>0</v>
      </c>
      <c r="AU1394" s="32">
        <v>0</v>
      </c>
      <c r="AV1394" s="55">
        <v>0</v>
      </c>
      <c r="AW1394" s="32">
        <v>0</v>
      </c>
      <c r="AX1394" s="32">
        <v>0</v>
      </c>
      <c r="AY1394" s="32">
        <v>0</v>
      </c>
      <c r="AZ1394" s="32">
        <v>0</v>
      </c>
      <c r="BA1394" s="32">
        <v>0</v>
      </c>
      <c r="BB1394" s="30">
        <f t="shared" si="44"/>
        <v>5</v>
      </c>
      <c r="BD1394" s="32">
        <v>0</v>
      </c>
    </row>
    <row r="1395" spans="1:56" x14ac:dyDescent="0.3">
      <c r="A1395" s="29">
        <v>2011</v>
      </c>
      <c r="B1395" s="30" t="s">
        <v>60</v>
      </c>
      <c r="C1395" s="31">
        <v>1</v>
      </c>
      <c r="D1395" s="86">
        <v>29</v>
      </c>
      <c r="E1395" s="29" t="s">
        <v>112</v>
      </c>
      <c r="F1395" s="29" t="s">
        <v>100</v>
      </c>
      <c r="G1395" s="32">
        <v>10.199999999999999</v>
      </c>
      <c r="H1395" s="32">
        <v>0</v>
      </c>
      <c r="I1395" s="32">
        <v>0</v>
      </c>
      <c r="J1395" s="32">
        <v>0</v>
      </c>
      <c r="K1395" s="55">
        <v>0</v>
      </c>
      <c r="L1395" s="55">
        <v>0</v>
      </c>
      <c r="M1395" s="32">
        <v>0</v>
      </c>
      <c r="N1395" s="32">
        <v>0</v>
      </c>
      <c r="O1395" s="32">
        <v>0</v>
      </c>
      <c r="P1395" s="32">
        <v>0</v>
      </c>
      <c r="Q1395" s="55">
        <v>0</v>
      </c>
      <c r="R1395" s="32">
        <v>0</v>
      </c>
      <c r="S1395" s="55">
        <v>1</v>
      </c>
      <c r="T1395" s="32">
        <v>0</v>
      </c>
      <c r="U1395" s="32">
        <v>0</v>
      </c>
      <c r="V1395" s="32">
        <v>0</v>
      </c>
      <c r="W1395" s="32">
        <v>0</v>
      </c>
      <c r="X1395" s="55">
        <v>4</v>
      </c>
      <c r="Y1395" s="55">
        <v>0</v>
      </c>
      <c r="Z1395" s="52">
        <v>0</v>
      </c>
      <c r="AA1395" s="32">
        <v>0</v>
      </c>
      <c r="AB1395" s="32">
        <v>0</v>
      </c>
      <c r="AC1395" s="32">
        <v>0</v>
      </c>
      <c r="AD1395" s="32">
        <v>0</v>
      </c>
      <c r="AE1395" s="32">
        <v>0</v>
      </c>
      <c r="AF1395" s="32">
        <v>0</v>
      </c>
      <c r="AG1395" s="32">
        <v>0</v>
      </c>
      <c r="AH1395" s="32">
        <v>0</v>
      </c>
      <c r="AI1395" s="32">
        <v>0</v>
      </c>
      <c r="AJ1395" s="32">
        <v>0</v>
      </c>
      <c r="AK1395" s="32">
        <v>0</v>
      </c>
      <c r="AL1395" s="32"/>
      <c r="AM1395" s="32">
        <v>0</v>
      </c>
      <c r="AN1395" s="32">
        <v>0</v>
      </c>
      <c r="AO1395" s="32">
        <v>0</v>
      </c>
      <c r="AP1395" s="32">
        <v>0</v>
      </c>
      <c r="AQ1395" s="32">
        <v>0</v>
      </c>
      <c r="AR1395" s="32">
        <v>0</v>
      </c>
      <c r="AS1395" s="32">
        <v>0</v>
      </c>
      <c r="AT1395" s="10">
        <v>0</v>
      </c>
      <c r="AU1395" s="32">
        <v>0</v>
      </c>
      <c r="AV1395" s="55">
        <v>0</v>
      </c>
      <c r="AW1395" s="32">
        <v>0</v>
      </c>
      <c r="AX1395" s="32">
        <v>0</v>
      </c>
      <c r="AY1395" s="32">
        <v>0</v>
      </c>
      <c r="AZ1395" s="32">
        <v>0</v>
      </c>
      <c r="BA1395" s="32">
        <v>0</v>
      </c>
      <c r="BB1395" s="30">
        <f t="shared" si="44"/>
        <v>5</v>
      </c>
      <c r="BD1395" s="32">
        <v>0</v>
      </c>
    </row>
    <row r="1396" spans="1:56" x14ac:dyDescent="0.3">
      <c r="A1396" s="29">
        <v>2011</v>
      </c>
      <c r="B1396" s="30" t="s">
        <v>60</v>
      </c>
      <c r="C1396" s="31">
        <v>1</v>
      </c>
      <c r="D1396" s="86">
        <v>30</v>
      </c>
      <c r="E1396" s="29" t="s">
        <v>112</v>
      </c>
      <c r="F1396" s="29" t="s">
        <v>100</v>
      </c>
      <c r="G1396" s="32">
        <v>10.6</v>
      </c>
      <c r="H1396" s="32">
        <v>0</v>
      </c>
      <c r="I1396" s="32">
        <v>0</v>
      </c>
      <c r="J1396" s="32">
        <v>0</v>
      </c>
      <c r="K1396" s="55">
        <v>0</v>
      </c>
      <c r="L1396" s="55">
        <v>0</v>
      </c>
      <c r="M1396" s="32">
        <v>0</v>
      </c>
      <c r="N1396" s="32">
        <v>0</v>
      </c>
      <c r="O1396" s="32">
        <v>0</v>
      </c>
      <c r="P1396" s="32">
        <v>0</v>
      </c>
      <c r="Q1396" s="55">
        <v>0</v>
      </c>
      <c r="R1396" s="32">
        <v>0</v>
      </c>
      <c r="S1396" s="55">
        <v>0</v>
      </c>
      <c r="T1396" s="32">
        <v>0</v>
      </c>
      <c r="U1396" s="32">
        <v>0</v>
      </c>
      <c r="V1396" s="32">
        <v>0</v>
      </c>
      <c r="W1396" s="32">
        <v>0</v>
      </c>
      <c r="X1396" s="55">
        <v>0</v>
      </c>
      <c r="Y1396" s="55">
        <v>1</v>
      </c>
      <c r="Z1396" s="52">
        <v>0</v>
      </c>
      <c r="AA1396" s="32">
        <v>0</v>
      </c>
      <c r="AB1396" s="32">
        <v>0</v>
      </c>
      <c r="AC1396" s="32">
        <v>0</v>
      </c>
      <c r="AD1396" s="32">
        <v>0</v>
      </c>
      <c r="AE1396" s="32">
        <v>0</v>
      </c>
      <c r="AF1396" s="32">
        <v>0</v>
      </c>
      <c r="AG1396" s="32">
        <v>1</v>
      </c>
      <c r="AH1396" s="32">
        <v>0</v>
      </c>
      <c r="AI1396" s="32">
        <v>0</v>
      </c>
      <c r="AJ1396" s="32">
        <v>0</v>
      </c>
      <c r="AK1396" s="32">
        <v>0</v>
      </c>
      <c r="AL1396" s="32"/>
      <c r="AM1396" s="32">
        <v>0</v>
      </c>
      <c r="AN1396" s="32">
        <v>0</v>
      </c>
      <c r="AO1396" s="32">
        <v>0</v>
      </c>
      <c r="AP1396" s="32">
        <v>0</v>
      </c>
      <c r="AQ1396" s="32">
        <v>0</v>
      </c>
      <c r="AR1396" s="32">
        <v>0</v>
      </c>
      <c r="AS1396" s="32">
        <v>0</v>
      </c>
      <c r="AT1396" s="10">
        <v>0</v>
      </c>
      <c r="AU1396" s="32">
        <v>0</v>
      </c>
      <c r="AV1396" s="55">
        <v>1</v>
      </c>
      <c r="AW1396" s="32">
        <v>0</v>
      </c>
      <c r="AX1396" s="32">
        <v>0</v>
      </c>
      <c r="AY1396" s="32">
        <v>0</v>
      </c>
      <c r="AZ1396" s="32">
        <v>0</v>
      </c>
      <c r="BA1396" s="32">
        <v>0</v>
      </c>
      <c r="BB1396" s="30">
        <f t="shared" si="44"/>
        <v>3</v>
      </c>
      <c r="BD1396" s="32">
        <v>0</v>
      </c>
    </row>
    <row r="1397" spans="1:56" s="120" customFormat="1" x14ac:dyDescent="0.3">
      <c r="A1397" s="153">
        <v>2011</v>
      </c>
      <c r="B1397" s="154" t="s">
        <v>67</v>
      </c>
      <c r="C1397" s="155">
        <v>1</v>
      </c>
      <c r="D1397" s="156">
        <v>1</v>
      </c>
      <c r="E1397" s="153" t="s">
        <v>61</v>
      </c>
      <c r="F1397" s="153" t="s">
        <v>100</v>
      </c>
      <c r="G1397" s="157">
        <v>10.1</v>
      </c>
      <c r="H1397" s="157">
        <v>0</v>
      </c>
      <c r="I1397" s="157">
        <v>0</v>
      </c>
      <c r="J1397" s="157">
        <v>0</v>
      </c>
      <c r="K1397" s="157">
        <v>0</v>
      </c>
      <c r="L1397" s="157">
        <v>0</v>
      </c>
      <c r="M1397" s="157">
        <v>0</v>
      </c>
      <c r="N1397" s="157">
        <v>0</v>
      </c>
      <c r="O1397" s="157">
        <v>0</v>
      </c>
      <c r="P1397" s="157">
        <v>0</v>
      </c>
      <c r="Q1397" s="157">
        <v>5</v>
      </c>
      <c r="R1397" s="157">
        <v>0</v>
      </c>
      <c r="S1397" s="157">
        <v>2</v>
      </c>
      <c r="T1397" s="157">
        <v>0</v>
      </c>
      <c r="U1397" s="157">
        <v>0</v>
      </c>
      <c r="V1397" s="157">
        <v>0</v>
      </c>
      <c r="W1397" s="157">
        <v>0</v>
      </c>
      <c r="X1397" s="157">
        <v>0</v>
      </c>
      <c r="Y1397" s="157">
        <v>0</v>
      </c>
      <c r="Z1397" s="135">
        <v>0</v>
      </c>
      <c r="AA1397" s="157">
        <v>0</v>
      </c>
      <c r="AB1397" s="157">
        <v>0</v>
      </c>
      <c r="AC1397" s="157">
        <v>0</v>
      </c>
      <c r="AD1397" s="157">
        <v>0</v>
      </c>
      <c r="AE1397" s="157">
        <v>0</v>
      </c>
      <c r="AF1397" s="157">
        <v>0</v>
      </c>
      <c r="AG1397" s="157">
        <v>0</v>
      </c>
      <c r="AH1397" s="157">
        <v>0</v>
      </c>
      <c r="AI1397" s="157">
        <v>0</v>
      </c>
      <c r="AJ1397" s="157">
        <v>0</v>
      </c>
      <c r="AK1397" s="157">
        <v>0</v>
      </c>
      <c r="AL1397" s="157"/>
      <c r="AM1397" s="157">
        <v>0</v>
      </c>
      <c r="AN1397" s="157">
        <v>0</v>
      </c>
      <c r="AO1397" s="157">
        <v>0</v>
      </c>
      <c r="AP1397" s="157">
        <v>0</v>
      </c>
      <c r="AQ1397" s="157">
        <v>0</v>
      </c>
      <c r="AR1397" s="157">
        <v>0</v>
      </c>
      <c r="AS1397" s="157">
        <v>0</v>
      </c>
      <c r="AT1397" s="10">
        <v>0</v>
      </c>
      <c r="AU1397" s="157">
        <v>0</v>
      </c>
      <c r="AV1397" s="157">
        <v>2</v>
      </c>
      <c r="AW1397" s="157">
        <v>0</v>
      </c>
      <c r="AX1397" s="157">
        <v>0</v>
      </c>
      <c r="AY1397" s="157">
        <v>0</v>
      </c>
      <c r="AZ1397" s="157">
        <v>0</v>
      </c>
      <c r="BA1397" s="157">
        <v>0</v>
      </c>
      <c r="BB1397" s="154">
        <v>0</v>
      </c>
      <c r="BD1397" s="157">
        <v>0</v>
      </c>
    </row>
    <row r="1398" spans="1:56" x14ac:dyDescent="0.3">
      <c r="A1398" s="29">
        <v>2011</v>
      </c>
      <c r="B1398" s="30" t="s">
        <v>67</v>
      </c>
      <c r="C1398" s="31">
        <v>1</v>
      </c>
      <c r="D1398" s="86">
        <v>2</v>
      </c>
      <c r="E1398" s="29" t="s">
        <v>61</v>
      </c>
      <c r="F1398" s="29" t="s">
        <v>100</v>
      </c>
      <c r="G1398" s="32">
        <v>10</v>
      </c>
      <c r="H1398" s="32">
        <v>0</v>
      </c>
      <c r="I1398" s="32">
        <v>0</v>
      </c>
      <c r="J1398" s="32">
        <v>0</v>
      </c>
      <c r="K1398" s="55">
        <v>0</v>
      </c>
      <c r="L1398" s="55">
        <v>0</v>
      </c>
      <c r="M1398" s="32">
        <v>0</v>
      </c>
      <c r="N1398" s="32">
        <v>0</v>
      </c>
      <c r="O1398" s="32">
        <v>0</v>
      </c>
      <c r="P1398" s="32">
        <v>0</v>
      </c>
      <c r="Q1398" s="55">
        <v>0</v>
      </c>
      <c r="R1398" s="32">
        <v>0</v>
      </c>
      <c r="S1398" s="55">
        <v>2</v>
      </c>
      <c r="T1398" s="32">
        <v>0</v>
      </c>
      <c r="U1398" s="32">
        <v>1</v>
      </c>
      <c r="V1398" s="32">
        <v>0</v>
      </c>
      <c r="W1398" s="32">
        <v>0</v>
      </c>
      <c r="X1398" s="55">
        <v>0</v>
      </c>
      <c r="Y1398" s="55">
        <v>2</v>
      </c>
      <c r="Z1398" s="52">
        <v>0</v>
      </c>
      <c r="AA1398" s="32">
        <v>0</v>
      </c>
      <c r="AB1398" s="32">
        <v>0</v>
      </c>
      <c r="AC1398" s="32">
        <v>0</v>
      </c>
      <c r="AD1398" s="32">
        <v>0</v>
      </c>
      <c r="AE1398" s="32">
        <v>0</v>
      </c>
      <c r="AF1398" s="32">
        <v>0</v>
      </c>
      <c r="AG1398" s="32">
        <v>0</v>
      </c>
      <c r="AH1398" s="32">
        <v>0</v>
      </c>
      <c r="AI1398" s="32">
        <v>0</v>
      </c>
      <c r="AJ1398" s="32">
        <v>0</v>
      </c>
      <c r="AK1398" s="32">
        <v>0</v>
      </c>
      <c r="AL1398" s="32"/>
      <c r="AM1398" s="32">
        <v>0</v>
      </c>
      <c r="AN1398" s="32">
        <v>1</v>
      </c>
      <c r="AO1398" s="32">
        <v>0</v>
      </c>
      <c r="AP1398" s="32">
        <v>0</v>
      </c>
      <c r="AQ1398" s="32">
        <v>0</v>
      </c>
      <c r="AR1398" s="32">
        <v>0</v>
      </c>
      <c r="AS1398" s="32">
        <v>0</v>
      </c>
      <c r="AT1398" s="10">
        <v>0</v>
      </c>
      <c r="AU1398" s="32">
        <v>0</v>
      </c>
      <c r="AV1398" s="55">
        <v>0</v>
      </c>
      <c r="AW1398" s="32">
        <v>0</v>
      </c>
      <c r="AX1398" s="32">
        <v>0</v>
      </c>
      <c r="AY1398" s="32">
        <v>0</v>
      </c>
      <c r="AZ1398" s="32">
        <v>0</v>
      </c>
      <c r="BA1398" s="32">
        <v>0</v>
      </c>
      <c r="BB1398" s="30">
        <f t="shared" ref="BB1398:BB1429" si="45">SUM(H1398:BA1398)</f>
        <v>6</v>
      </c>
      <c r="BD1398" s="32">
        <v>0</v>
      </c>
    </row>
    <row r="1399" spans="1:56" x14ac:dyDescent="0.3">
      <c r="A1399" s="29">
        <v>2011</v>
      </c>
      <c r="B1399" s="30" t="s">
        <v>67</v>
      </c>
      <c r="C1399" s="31">
        <v>1</v>
      </c>
      <c r="D1399" s="86">
        <v>3</v>
      </c>
      <c r="E1399" s="29" t="s">
        <v>61</v>
      </c>
      <c r="F1399" s="29" t="s">
        <v>100</v>
      </c>
      <c r="G1399" s="32">
        <v>9.8000000000000007</v>
      </c>
      <c r="H1399" s="32">
        <v>0</v>
      </c>
      <c r="I1399" s="32">
        <v>0</v>
      </c>
      <c r="J1399" s="32">
        <v>0</v>
      </c>
      <c r="K1399" s="55">
        <v>0</v>
      </c>
      <c r="L1399" s="55">
        <v>1</v>
      </c>
      <c r="M1399" s="32">
        <v>0</v>
      </c>
      <c r="N1399" s="32">
        <v>0</v>
      </c>
      <c r="O1399" s="32">
        <v>0</v>
      </c>
      <c r="P1399" s="32">
        <v>0</v>
      </c>
      <c r="Q1399" s="55">
        <v>6</v>
      </c>
      <c r="R1399" s="32">
        <v>0</v>
      </c>
      <c r="S1399" s="55">
        <v>1</v>
      </c>
      <c r="T1399" s="32">
        <v>0</v>
      </c>
      <c r="U1399" s="32">
        <v>0</v>
      </c>
      <c r="V1399" s="32">
        <v>0</v>
      </c>
      <c r="W1399" s="32">
        <v>0</v>
      </c>
      <c r="X1399" s="55">
        <v>0</v>
      </c>
      <c r="Y1399" s="55">
        <v>0</v>
      </c>
      <c r="Z1399" s="52">
        <v>0</v>
      </c>
      <c r="AA1399" s="32">
        <v>0</v>
      </c>
      <c r="AB1399" s="32">
        <v>0</v>
      </c>
      <c r="AC1399" s="32">
        <v>0</v>
      </c>
      <c r="AD1399" s="32">
        <v>0</v>
      </c>
      <c r="AE1399" s="32">
        <v>0</v>
      </c>
      <c r="AF1399" s="32">
        <v>0</v>
      </c>
      <c r="AG1399" s="32">
        <v>0</v>
      </c>
      <c r="AH1399" s="32">
        <v>0</v>
      </c>
      <c r="AI1399" s="32">
        <v>0</v>
      </c>
      <c r="AJ1399" s="32">
        <v>0</v>
      </c>
      <c r="AK1399" s="32">
        <v>0</v>
      </c>
      <c r="AL1399" s="32"/>
      <c r="AM1399" s="32">
        <v>0</v>
      </c>
      <c r="AN1399" s="32">
        <v>0</v>
      </c>
      <c r="AO1399" s="32">
        <v>0</v>
      </c>
      <c r="AP1399" s="32">
        <v>0</v>
      </c>
      <c r="AQ1399" s="32">
        <v>0</v>
      </c>
      <c r="AR1399" s="32">
        <v>0</v>
      </c>
      <c r="AS1399" s="32">
        <v>0</v>
      </c>
      <c r="AT1399" s="10">
        <v>0</v>
      </c>
      <c r="AU1399" s="32">
        <v>0</v>
      </c>
      <c r="AV1399" s="55">
        <v>0</v>
      </c>
      <c r="AW1399" s="32">
        <v>0</v>
      </c>
      <c r="AX1399" s="32">
        <v>0</v>
      </c>
      <c r="AY1399" s="32">
        <v>0</v>
      </c>
      <c r="AZ1399" s="32">
        <v>0</v>
      </c>
      <c r="BA1399" s="32">
        <v>0</v>
      </c>
      <c r="BB1399" s="30">
        <f t="shared" si="45"/>
        <v>8</v>
      </c>
      <c r="BD1399" s="32">
        <v>0</v>
      </c>
    </row>
    <row r="1400" spans="1:56" x14ac:dyDescent="0.3">
      <c r="A1400" s="29">
        <v>2011</v>
      </c>
      <c r="B1400" s="30" t="s">
        <v>67</v>
      </c>
      <c r="C1400" s="31">
        <v>1</v>
      </c>
      <c r="D1400" s="86">
        <v>4</v>
      </c>
      <c r="E1400" s="29" t="s">
        <v>61</v>
      </c>
      <c r="F1400" s="29" t="s">
        <v>100</v>
      </c>
      <c r="G1400" s="32">
        <v>10.4</v>
      </c>
      <c r="H1400" s="32">
        <v>0</v>
      </c>
      <c r="I1400" s="32">
        <v>0</v>
      </c>
      <c r="J1400" s="32">
        <v>0</v>
      </c>
      <c r="K1400" s="55">
        <v>0</v>
      </c>
      <c r="L1400" s="55">
        <v>0</v>
      </c>
      <c r="M1400" s="32">
        <v>0</v>
      </c>
      <c r="N1400" s="32">
        <v>0</v>
      </c>
      <c r="O1400" s="32">
        <v>0</v>
      </c>
      <c r="P1400" s="32">
        <v>0</v>
      </c>
      <c r="Q1400" s="55">
        <v>1</v>
      </c>
      <c r="R1400" s="32">
        <v>0</v>
      </c>
      <c r="S1400" s="55">
        <v>1</v>
      </c>
      <c r="T1400" s="32">
        <v>0</v>
      </c>
      <c r="U1400" s="32">
        <v>0</v>
      </c>
      <c r="V1400" s="32">
        <v>0</v>
      </c>
      <c r="W1400" s="32">
        <v>0</v>
      </c>
      <c r="X1400" s="55">
        <v>3</v>
      </c>
      <c r="Y1400" s="55">
        <v>0</v>
      </c>
      <c r="Z1400" s="52">
        <v>0</v>
      </c>
      <c r="AA1400" s="32">
        <v>0</v>
      </c>
      <c r="AB1400" s="32">
        <v>0</v>
      </c>
      <c r="AC1400" s="32">
        <v>0</v>
      </c>
      <c r="AD1400" s="32">
        <v>0</v>
      </c>
      <c r="AE1400" s="32">
        <v>0</v>
      </c>
      <c r="AF1400" s="32">
        <v>0</v>
      </c>
      <c r="AG1400" s="32">
        <v>1</v>
      </c>
      <c r="AH1400" s="32">
        <v>0</v>
      </c>
      <c r="AI1400" s="32">
        <v>2</v>
      </c>
      <c r="AJ1400" s="32">
        <v>0</v>
      </c>
      <c r="AK1400" s="32">
        <v>0</v>
      </c>
      <c r="AL1400" s="32"/>
      <c r="AM1400" s="32">
        <v>0</v>
      </c>
      <c r="AN1400" s="32">
        <v>0</v>
      </c>
      <c r="AO1400" s="32">
        <v>0</v>
      </c>
      <c r="AP1400" s="32">
        <v>0</v>
      </c>
      <c r="AQ1400" s="32">
        <v>0</v>
      </c>
      <c r="AR1400" s="32">
        <v>0</v>
      </c>
      <c r="AS1400" s="32">
        <v>0</v>
      </c>
      <c r="AT1400" s="10">
        <v>0</v>
      </c>
      <c r="AU1400" s="32">
        <v>0</v>
      </c>
      <c r="AV1400" s="55">
        <v>0</v>
      </c>
      <c r="AW1400" s="32">
        <v>0</v>
      </c>
      <c r="AX1400" s="32">
        <v>0</v>
      </c>
      <c r="AY1400" s="32">
        <v>0</v>
      </c>
      <c r="AZ1400" s="32">
        <v>0</v>
      </c>
      <c r="BA1400" s="32">
        <v>0</v>
      </c>
      <c r="BB1400" s="30">
        <f t="shared" si="45"/>
        <v>8</v>
      </c>
      <c r="BD1400" s="32">
        <v>0</v>
      </c>
    </row>
    <row r="1401" spans="1:56" x14ac:dyDescent="0.3">
      <c r="A1401" s="29">
        <v>2011</v>
      </c>
      <c r="B1401" s="30" t="s">
        <v>67</v>
      </c>
      <c r="C1401" s="31">
        <v>1</v>
      </c>
      <c r="D1401" s="86">
        <v>5</v>
      </c>
      <c r="E1401" s="29" t="s">
        <v>61</v>
      </c>
      <c r="F1401" s="29" t="s">
        <v>100</v>
      </c>
      <c r="G1401" s="32">
        <v>10.5</v>
      </c>
      <c r="H1401" s="32">
        <v>0</v>
      </c>
      <c r="I1401" s="32">
        <v>0</v>
      </c>
      <c r="J1401" s="32">
        <v>0</v>
      </c>
      <c r="K1401" s="55">
        <v>0</v>
      </c>
      <c r="L1401" s="55">
        <v>1</v>
      </c>
      <c r="M1401" s="32">
        <v>0</v>
      </c>
      <c r="N1401" s="32">
        <v>0</v>
      </c>
      <c r="O1401" s="32">
        <v>0</v>
      </c>
      <c r="P1401" s="32">
        <v>0</v>
      </c>
      <c r="Q1401" s="55">
        <v>2</v>
      </c>
      <c r="R1401" s="32">
        <v>0</v>
      </c>
      <c r="S1401" s="55">
        <v>1</v>
      </c>
      <c r="T1401" s="32">
        <v>0</v>
      </c>
      <c r="U1401" s="32">
        <v>0</v>
      </c>
      <c r="V1401" s="32">
        <v>0</v>
      </c>
      <c r="W1401" s="32">
        <v>0</v>
      </c>
      <c r="X1401" s="55">
        <v>1</v>
      </c>
      <c r="Y1401" s="55">
        <v>0</v>
      </c>
      <c r="Z1401" s="52">
        <v>0</v>
      </c>
      <c r="AA1401" s="32">
        <v>0</v>
      </c>
      <c r="AB1401" s="32">
        <v>0</v>
      </c>
      <c r="AC1401" s="32">
        <v>0</v>
      </c>
      <c r="AD1401" s="32">
        <v>0</v>
      </c>
      <c r="AE1401" s="32">
        <v>0</v>
      </c>
      <c r="AF1401" s="32">
        <v>0</v>
      </c>
      <c r="AG1401" s="32">
        <v>0</v>
      </c>
      <c r="AH1401" s="32">
        <v>0</v>
      </c>
      <c r="AI1401" s="32">
        <v>0</v>
      </c>
      <c r="AJ1401" s="32">
        <v>0</v>
      </c>
      <c r="AK1401" s="32">
        <v>0</v>
      </c>
      <c r="AL1401" s="32"/>
      <c r="AM1401" s="32">
        <v>0</v>
      </c>
      <c r="AN1401" s="32">
        <v>0</v>
      </c>
      <c r="AO1401" s="32">
        <v>0</v>
      </c>
      <c r="AP1401" s="32">
        <v>0</v>
      </c>
      <c r="AQ1401" s="32">
        <v>0</v>
      </c>
      <c r="AR1401" s="32">
        <v>0</v>
      </c>
      <c r="AS1401" s="32">
        <v>0</v>
      </c>
      <c r="AT1401" s="10">
        <v>0</v>
      </c>
      <c r="AU1401" s="32">
        <v>0</v>
      </c>
      <c r="AV1401" s="55">
        <v>0</v>
      </c>
      <c r="AW1401" s="32">
        <v>0</v>
      </c>
      <c r="AX1401" s="32">
        <v>0</v>
      </c>
      <c r="AY1401" s="32">
        <v>0</v>
      </c>
      <c r="AZ1401" s="32">
        <v>0</v>
      </c>
      <c r="BA1401" s="32">
        <v>0</v>
      </c>
      <c r="BB1401" s="30">
        <f t="shared" si="45"/>
        <v>5</v>
      </c>
      <c r="BD1401" s="32">
        <v>0</v>
      </c>
    </row>
    <row r="1402" spans="1:56" x14ac:dyDescent="0.3">
      <c r="A1402" s="29">
        <v>2011</v>
      </c>
      <c r="B1402" s="30" t="s">
        <v>67</v>
      </c>
      <c r="C1402" s="31">
        <v>1</v>
      </c>
      <c r="D1402" s="86">
        <v>6</v>
      </c>
      <c r="E1402" s="29" t="s">
        <v>61</v>
      </c>
      <c r="F1402" s="29" t="s">
        <v>100</v>
      </c>
      <c r="G1402" s="32">
        <v>10.4</v>
      </c>
      <c r="H1402" s="32">
        <v>0</v>
      </c>
      <c r="I1402" s="32">
        <v>0</v>
      </c>
      <c r="J1402" s="32">
        <v>0</v>
      </c>
      <c r="K1402" s="55">
        <v>0</v>
      </c>
      <c r="L1402" s="55">
        <v>0</v>
      </c>
      <c r="M1402" s="32">
        <v>0</v>
      </c>
      <c r="N1402" s="32">
        <v>0</v>
      </c>
      <c r="O1402" s="32">
        <v>0</v>
      </c>
      <c r="P1402" s="32">
        <v>0</v>
      </c>
      <c r="Q1402" s="55">
        <v>0</v>
      </c>
      <c r="R1402" s="32">
        <v>0</v>
      </c>
      <c r="S1402" s="55">
        <v>1</v>
      </c>
      <c r="T1402" s="32">
        <v>0</v>
      </c>
      <c r="U1402" s="32">
        <v>0</v>
      </c>
      <c r="V1402" s="32">
        <v>0</v>
      </c>
      <c r="W1402" s="32">
        <v>0</v>
      </c>
      <c r="X1402" s="55">
        <v>0</v>
      </c>
      <c r="Y1402" s="55">
        <v>4</v>
      </c>
      <c r="Z1402" s="52">
        <v>0</v>
      </c>
      <c r="AA1402" s="32">
        <v>0</v>
      </c>
      <c r="AB1402" s="32">
        <v>0</v>
      </c>
      <c r="AC1402" s="32">
        <v>0</v>
      </c>
      <c r="AD1402" s="32">
        <v>0</v>
      </c>
      <c r="AE1402" s="32">
        <v>0</v>
      </c>
      <c r="AF1402" s="32">
        <v>0</v>
      </c>
      <c r="AG1402" s="32">
        <v>0</v>
      </c>
      <c r="AH1402" s="32">
        <v>0</v>
      </c>
      <c r="AI1402" s="32">
        <v>0</v>
      </c>
      <c r="AJ1402" s="32">
        <v>0</v>
      </c>
      <c r="AK1402" s="32">
        <v>0</v>
      </c>
      <c r="AL1402" s="32"/>
      <c r="AM1402" s="32">
        <v>0</v>
      </c>
      <c r="AN1402" s="32">
        <v>1</v>
      </c>
      <c r="AO1402" s="32">
        <v>0</v>
      </c>
      <c r="AP1402" s="32">
        <v>0</v>
      </c>
      <c r="AQ1402" s="32">
        <v>0</v>
      </c>
      <c r="AR1402" s="32">
        <v>0</v>
      </c>
      <c r="AS1402" s="32">
        <v>0</v>
      </c>
      <c r="AT1402" s="10">
        <v>0</v>
      </c>
      <c r="AU1402" s="32">
        <v>0</v>
      </c>
      <c r="AV1402" s="55">
        <v>0</v>
      </c>
      <c r="AW1402" s="32">
        <v>0</v>
      </c>
      <c r="AX1402" s="32">
        <v>0</v>
      </c>
      <c r="AY1402" s="32">
        <v>0</v>
      </c>
      <c r="AZ1402" s="32">
        <v>0</v>
      </c>
      <c r="BA1402" s="32">
        <v>0</v>
      </c>
      <c r="BB1402" s="30">
        <f t="shared" si="45"/>
        <v>6</v>
      </c>
      <c r="BD1402" s="32">
        <v>0</v>
      </c>
    </row>
    <row r="1403" spans="1:56" x14ac:dyDescent="0.3">
      <c r="A1403" s="29">
        <v>2011</v>
      </c>
      <c r="B1403" s="30" t="s">
        <v>67</v>
      </c>
      <c r="C1403" s="31">
        <v>1</v>
      </c>
      <c r="D1403" s="86">
        <v>7</v>
      </c>
      <c r="E1403" s="29" t="s">
        <v>61</v>
      </c>
      <c r="F1403" s="29" t="s">
        <v>100</v>
      </c>
      <c r="G1403" s="32">
        <v>11.1</v>
      </c>
      <c r="H1403" s="32">
        <v>0</v>
      </c>
      <c r="I1403" s="32">
        <v>0</v>
      </c>
      <c r="J1403" s="32">
        <v>0</v>
      </c>
      <c r="K1403" s="55">
        <v>0</v>
      </c>
      <c r="L1403" s="55">
        <v>1</v>
      </c>
      <c r="M1403" s="32">
        <v>0</v>
      </c>
      <c r="N1403" s="32">
        <v>0</v>
      </c>
      <c r="O1403" s="32">
        <v>0</v>
      </c>
      <c r="P1403" s="32">
        <v>0</v>
      </c>
      <c r="Q1403" s="55">
        <v>1</v>
      </c>
      <c r="R1403" s="32">
        <v>0</v>
      </c>
      <c r="S1403" s="55">
        <v>1</v>
      </c>
      <c r="T1403" s="32">
        <v>0</v>
      </c>
      <c r="U1403" s="32">
        <v>0</v>
      </c>
      <c r="V1403" s="32">
        <v>0</v>
      </c>
      <c r="W1403" s="32">
        <v>0</v>
      </c>
      <c r="X1403" s="55">
        <v>0</v>
      </c>
      <c r="Y1403" s="55">
        <v>1</v>
      </c>
      <c r="Z1403" s="52">
        <v>0</v>
      </c>
      <c r="AA1403" s="32">
        <v>0</v>
      </c>
      <c r="AB1403" s="32">
        <v>0</v>
      </c>
      <c r="AC1403" s="32">
        <v>0</v>
      </c>
      <c r="AD1403" s="32">
        <v>0</v>
      </c>
      <c r="AE1403" s="32">
        <v>0</v>
      </c>
      <c r="AF1403" s="32">
        <v>0</v>
      </c>
      <c r="AG1403" s="32">
        <v>0</v>
      </c>
      <c r="AH1403" s="32">
        <v>0</v>
      </c>
      <c r="AI1403" s="32">
        <v>0</v>
      </c>
      <c r="AJ1403" s="32">
        <v>0</v>
      </c>
      <c r="AK1403" s="32">
        <v>0</v>
      </c>
      <c r="AL1403" s="32"/>
      <c r="AM1403" s="32">
        <v>0</v>
      </c>
      <c r="AN1403" s="32">
        <v>0</v>
      </c>
      <c r="AO1403" s="32">
        <v>0</v>
      </c>
      <c r="AP1403" s="32">
        <v>0</v>
      </c>
      <c r="AQ1403" s="32">
        <v>0</v>
      </c>
      <c r="AR1403" s="32">
        <v>0</v>
      </c>
      <c r="AS1403" s="32">
        <v>0</v>
      </c>
      <c r="AT1403" s="10">
        <v>0</v>
      </c>
      <c r="AU1403" s="32">
        <v>0</v>
      </c>
      <c r="AV1403" s="55">
        <v>0</v>
      </c>
      <c r="AW1403" s="32">
        <v>0</v>
      </c>
      <c r="AX1403" s="32">
        <v>0</v>
      </c>
      <c r="AY1403" s="32">
        <v>0</v>
      </c>
      <c r="AZ1403" s="32">
        <v>0</v>
      </c>
      <c r="BA1403" s="32">
        <v>0</v>
      </c>
      <c r="BB1403" s="30">
        <f t="shared" si="45"/>
        <v>4</v>
      </c>
      <c r="BD1403" s="32">
        <v>0</v>
      </c>
    </row>
    <row r="1404" spans="1:56" x14ac:dyDescent="0.3">
      <c r="A1404" s="29">
        <v>2011</v>
      </c>
      <c r="B1404" s="30" t="s">
        <v>67</v>
      </c>
      <c r="C1404" s="31">
        <v>1</v>
      </c>
      <c r="D1404" s="86">
        <v>8</v>
      </c>
      <c r="E1404" s="29" t="s">
        <v>61</v>
      </c>
      <c r="F1404" s="29" t="s">
        <v>100</v>
      </c>
      <c r="G1404" s="32">
        <v>10.3</v>
      </c>
      <c r="H1404" s="32">
        <v>0</v>
      </c>
      <c r="I1404" s="32">
        <v>0</v>
      </c>
      <c r="J1404" s="32">
        <v>0</v>
      </c>
      <c r="K1404" s="55">
        <v>0</v>
      </c>
      <c r="L1404" s="55">
        <v>0</v>
      </c>
      <c r="M1404" s="32">
        <v>0</v>
      </c>
      <c r="N1404" s="32">
        <v>4</v>
      </c>
      <c r="O1404" s="32">
        <v>0</v>
      </c>
      <c r="P1404" s="32">
        <v>0</v>
      </c>
      <c r="Q1404" s="55">
        <v>0</v>
      </c>
      <c r="R1404" s="32">
        <v>0</v>
      </c>
      <c r="S1404" s="55">
        <v>0</v>
      </c>
      <c r="T1404" s="32">
        <v>0</v>
      </c>
      <c r="U1404" s="32">
        <v>0</v>
      </c>
      <c r="V1404" s="32">
        <v>0</v>
      </c>
      <c r="W1404" s="32">
        <v>0</v>
      </c>
      <c r="X1404" s="55">
        <v>0</v>
      </c>
      <c r="Y1404" s="55">
        <v>1</v>
      </c>
      <c r="Z1404" s="52">
        <v>0</v>
      </c>
      <c r="AA1404" s="32">
        <v>2</v>
      </c>
      <c r="AB1404" s="32">
        <v>0</v>
      </c>
      <c r="AC1404" s="32">
        <v>0</v>
      </c>
      <c r="AD1404" s="32">
        <v>0</v>
      </c>
      <c r="AE1404" s="32">
        <v>0</v>
      </c>
      <c r="AF1404" s="32">
        <v>0</v>
      </c>
      <c r="AG1404" s="32">
        <v>0</v>
      </c>
      <c r="AH1404" s="32">
        <v>0</v>
      </c>
      <c r="AI1404" s="32">
        <v>0</v>
      </c>
      <c r="AJ1404" s="32">
        <v>0</v>
      </c>
      <c r="AK1404" s="32">
        <v>0</v>
      </c>
      <c r="AL1404" s="32"/>
      <c r="AM1404" s="32">
        <v>0</v>
      </c>
      <c r="AN1404" s="32">
        <v>0</v>
      </c>
      <c r="AO1404" s="32">
        <v>0</v>
      </c>
      <c r="AP1404" s="32">
        <v>0</v>
      </c>
      <c r="AQ1404" s="32">
        <v>0</v>
      </c>
      <c r="AR1404" s="32">
        <v>0</v>
      </c>
      <c r="AS1404" s="32">
        <v>0</v>
      </c>
      <c r="AT1404" s="10">
        <v>0</v>
      </c>
      <c r="AU1404" s="32">
        <v>0</v>
      </c>
      <c r="AV1404" s="55">
        <v>0</v>
      </c>
      <c r="AW1404" s="32">
        <v>0</v>
      </c>
      <c r="AX1404" s="32">
        <v>0</v>
      </c>
      <c r="AY1404" s="32">
        <v>0</v>
      </c>
      <c r="AZ1404" s="32">
        <v>0</v>
      </c>
      <c r="BA1404" s="32">
        <v>0</v>
      </c>
      <c r="BB1404" s="30">
        <f t="shared" si="45"/>
        <v>7</v>
      </c>
      <c r="BD1404" s="32">
        <v>0</v>
      </c>
    </row>
    <row r="1405" spans="1:56" x14ac:dyDescent="0.3">
      <c r="A1405" s="29">
        <v>2011</v>
      </c>
      <c r="B1405" s="30" t="s">
        <v>67</v>
      </c>
      <c r="C1405" s="31">
        <v>1</v>
      </c>
      <c r="D1405" s="86">
        <v>9</v>
      </c>
      <c r="E1405" s="29" t="s">
        <v>61</v>
      </c>
      <c r="F1405" s="29" t="s">
        <v>100</v>
      </c>
      <c r="G1405" s="32">
        <v>10</v>
      </c>
      <c r="H1405" s="32">
        <v>0</v>
      </c>
      <c r="I1405" s="32">
        <v>0</v>
      </c>
      <c r="J1405" s="32">
        <v>0</v>
      </c>
      <c r="K1405" s="55">
        <v>0</v>
      </c>
      <c r="L1405" s="55">
        <v>1</v>
      </c>
      <c r="M1405" s="32">
        <v>0</v>
      </c>
      <c r="N1405" s="32">
        <v>0</v>
      </c>
      <c r="O1405" s="32">
        <v>0</v>
      </c>
      <c r="P1405" s="32">
        <v>0</v>
      </c>
      <c r="Q1405" s="55">
        <v>2</v>
      </c>
      <c r="R1405" s="32">
        <v>0</v>
      </c>
      <c r="S1405" s="55">
        <v>1</v>
      </c>
      <c r="T1405" s="32">
        <v>0</v>
      </c>
      <c r="U1405" s="32">
        <v>0</v>
      </c>
      <c r="V1405" s="32">
        <v>0</v>
      </c>
      <c r="W1405" s="32">
        <v>0</v>
      </c>
      <c r="X1405" s="55">
        <v>0</v>
      </c>
      <c r="Y1405" s="55">
        <v>0</v>
      </c>
      <c r="Z1405" s="52">
        <v>0</v>
      </c>
      <c r="AA1405" s="32">
        <v>0</v>
      </c>
      <c r="AB1405" s="32">
        <v>0</v>
      </c>
      <c r="AC1405" s="32">
        <v>0</v>
      </c>
      <c r="AD1405" s="32">
        <v>0</v>
      </c>
      <c r="AE1405" s="32">
        <v>0</v>
      </c>
      <c r="AF1405" s="32">
        <v>0</v>
      </c>
      <c r="AG1405" s="32">
        <v>1</v>
      </c>
      <c r="AH1405" s="32">
        <v>0</v>
      </c>
      <c r="AI1405" s="32">
        <v>0</v>
      </c>
      <c r="AJ1405" s="32">
        <v>0</v>
      </c>
      <c r="AK1405" s="32">
        <v>0</v>
      </c>
      <c r="AL1405" s="32"/>
      <c r="AM1405" s="32">
        <v>0</v>
      </c>
      <c r="AN1405" s="32">
        <v>0</v>
      </c>
      <c r="AO1405" s="32">
        <v>0</v>
      </c>
      <c r="AP1405" s="32">
        <v>0</v>
      </c>
      <c r="AQ1405" s="32">
        <v>0</v>
      </c>
      <c r="AR1405" s="32">
        <v>0</v>
      </c>
      <c r="AS1405" s="32">
        <v>0</v>
      </c>
      <c r="AT1405" s="10">
        <v>0</v>
      </c>
      <c r="AU1405" s="32">
        <v>0</v>
      </c>
      <c r="AV1405" s="55">
        <v>0</v>
      </c>
      <c r="AW1405" s="32">
        <v>0</v>
      </c>
      <c r="AX1405" s="32">
        <v>0</v>
      </c>
      <c r="AY1405" s="32">
        <v>0</v>
      </c>
      <c r="AZ1405" s="32">
        <v>0</v>
      </c>
      <c r="BA1405" s="32">
        <v>0</v>
      </c>
      <c r="BB1405" s="30">
        <f t="shared" si="45"/>
        <v>5</v>
      </c>
      <c r="BD1405" s="32">
        <v>0</v>
      </c>
    </row>
    <row r="1406" spans="1:56" x14ac:dyDescent="0.3">
      <c r="A1406" s="29">
        <v>2011</v>
      </c>
      <c r="B1406" s="30" t="s">
        <v>67</v>
      </c>
      <c r="C1406" s="31">
        <v>1</v>
      </c>
      <c r="D1406" s="86">
        <v>10</v>
      </c>
      <c r="E1406" s="29" t="s">
        <v>61</v>
      </c>
      <c r="F1406" s="29" t="s">
        <v>100</v>
      </c>
      <c r="G1406" s="32">
        <v>10</v>
      </c>
      <c r="H1406" s="32">
        <v>0</v>
      </c>
      <c r="I1406" s="32">
        <v>0</v>
      </c>
      <c r="J1406" s="32">
        <v>0</v>
      </c>
      <c r="K1406" s="55">
        <v>0</v>
      </c>
      <c r="L1406" s="55">
        <v>0</v>
      </c>
      <c r="M1406" s="32">
        <v>0</v>
      </c>
      <c r="N1406" s="32">
        <v>0</v>
      </c>
      <c r="O1406" s="32">
        <v>0</v>
      </c>
      <c r="P1406" s="32">
        <v>0</v>
      </c>
      <c r="Q1406" s="55">
        <v>1</v>
      </c>
      <c r="R1406" s="32">
        <v>0</v>
      </c>
      <c r="S1406" s="55">
        <v>4</v>
      </c>
      <c r="T1406" s="32">
        <v>0</v>
      </c>
      <c r="U1406" s="32">
        <v>0</v>
      </c>
      <c r="V1406" s="32">
        <v>0</v>
      </c>
      <c r="W1406" s="32">
        <v>0</v>
      </c>
      <c r="X1406" s="55">
        <v>3</v>
      </c>
      <c r="Y1406" s="55">
        <v>0</v>
      </c>
      <c r="Z1406" s="52">
        <v>0</v>
      </c>
      <c r="AA1406" s="32">
        <v>0</v>
      </c>
      <c r="AB1406" s="32">
        <v>0</v>
      </c>
      <c r="AC1406" s="32">
        <v>0</v>
      </c>
      <c r="AD1406" s="32">
        <v>0</v>
      </c>
      <c r="AE1406" s="32">
        <v>0</v>
      </c>
      <c r="AF1406" s="32">
        <v>0</v>
      </c>
      <c r="AG1406" s="32">
        <v>1</v>
      </c>
      <c r="AH1406" s="32">
        <v>0</v>
      </c>
      <c r="AI1406" s="32">
        <v>0</v>
      </c>
      <c r="AJ1406" s="32">
        <v>0</v>
      </c>
      <c r="AK1406" s="32">
        <v>0</v>
      </c>
      <c r="AL1406" s="32"/>
      <c r="AM1406" s="32">
        <v>0</v>
      </c>
      <c r="AN1406" s="32">
        <v>0</v>
      </c>
      <c r="AO1406" s="32">
        <v>0</v>
      </c>
      <c r="AP1406" s="32">
        <v>0</v>
      </c>
      <c r="AQ1406" s="32">
        <v>0</v>
      </c>
      <c r="AR1406" s="32">
        <v>0</v>
      </c>
      <c r="AS1406" s="32">
        <v>0</v>
      </c>
      <c r="AT1406" s="10">
        <v>0</v>
      </c>
      <c r="AU1406" s="32">
        <v>0</v>
      </c>
      <c r="AV1406" s="55">
        <v>0</v>
      </c>
      <c r="AW1406" s="32">
        <v>0</v>
      </c>
      <c r="AX1406" s="32">
        <v>0</v>
      </c>
      <c r="AY1406" s="32">
        <v>0</v>
      </c>
      <c r="AZ1406" s="32">
        <v>0</v>
      </c>
      <c r="BA1406" s="32">
        <v>0</v>
      </c>
      <c r="BB1406" s="30">
        <f t="shared" si="45"/>
        <v>9</v>
      </c>
      <c r="BD1406" s="32">
        <v>0</v>
      </c>
    </row>
    <row r="1407" spans="1:56" x14ac:dyDescent="0.3">
      <c r="A1407" s="29">
        <v>2011</v>
      </c>
      <c r="B1407" s="30" t="s">
        <v>67</v>
      </c>
      <c r="C1407" s="31">
        <v>1</v>
      </c>
      <c r="D1407" s="86">
        <v>11</v>
      </c>
      <c r="E1407" s="29" t="s">
        <v>61</v>
      </c>
      <c r="F1407" s="29" t="s">
        <v>100</v>
      </c>
      <c r="G1407" s="32">
        <v>10.199999999999999</v>
      </c>
      <c r="H1407" s="32">
        <v>0</v>
      </c>
      <c r="I1407" s="32">
        <v>0</v>
      </c>
      <c r="J1407" s="32">
        <v>0</v>
      </c>
      <c r="K1407" s="55">
        <v>0</v>
      </c>
      <c r="L1407" s="55">
        <v>1</v>
      </c>
      <c r="M1407" s="32">
        <v>0</v>
      </c>
      <c r="N1407" s="32">
        <v>0</v>
      </c>
      <c r="O1407" s="32">
        <v>0</v>
      </c>
      <c r="P1407" s="32">
        <v>0</v>
      </c>
      <c r="Q1407" s="55">
        <v>0</v>
      </c>
      <c r="R1407" s="32">
        <v>0</v>
      </c>
      <c r="S1407" s="55">
        <v>1</v>
      </c>
      <c r="T1407" s="32">
        <v>0</v>
      </c>
      <c r="U1407" s="32">
        <v>0</v>
      </c>
      <c r="V1407" s="32">
        <v>0</v>
      </c>
      <c r="W1407" s="32">
        <v>0</v>
      </c>
      <c r="X1407" s="55">
        <v>2</v>
      </c>
      <c r="Y1407" s="55">
        <v>0</v>
      </c>
      <c r="Z1407" s="52">
        <v>0</v>
      </c>
      <c r="AA1407" s="32">
        <v>0</v>
      </c>
      <c r="AB1407" s="32">
        <v>1</v>
      </c>
      <c r="AC1407" s="32">
        <v>0</v>
      </c>
      <c r="AD1407" s="32">
        <v>0</v>
      </c>
      <c r="AE1407" s="32">
        <v>0</v>
      </c>
      <c r="AF1407" s="32">
        <v>0</v>
      </c>
      <c r="AG1407" s="32">
        <v>0</v>
      </c>
      <c r="AH1407" s="32">
        <v>0</v>
      </c>
      <c r="AI1407" s="32">
        <v>1</v>
      </c>
      <c r="AJ1407" s="32">
        <v>0</v>
      </c>
      <c r="AK1407" s="32">
        <v>0</v>
      </c>
      <c r="AL1407" s="32"/>
      <c r="AM1407" s="32">
        <v>0</v>
      </c>
      <c r="AN1407" s="32">
        <v>1</v>
      </c>
      <c r="AO1407" s="32">
        <v>0</v>
      </c>
      <c r="AP1407" s="32">
        <v>0</v>
      </c>
      <c r="AQ1407" s="32">
        <v>0</v>
      </c>
      <c r="AR1407" s="32">
        <v>0</v>
      </c>
      <c r="AS1407" s="32">
        <v>0</v>
      </c>
      <c r="AT1407" s="10">
        <v>0</v>
      </c>
      <c r="AU1407" s="32">
        <v>0</v>
      </c>
      <c r="AV1407" s="55">
        <v>1</v>
      </c>
      <c r="AW1407" s="32">
        <v>0</v>
      </c>
      <c r="AX1407" s="32">
        <v>0</v>
      </c>
      <c r="AY1407" s="32">
        <v>0</v>
      </c>
      <c r="AZ1407" s="32">
        <v>0</v>
      </c>
      <c r="BA1407" s="32">
        <v>0</v>
      </c>
      <c r="BB1407" s="30">
        <f t="shared" si="45"/>
        <v>8</v>
      </c>
      <c r="BD1407" s="32">
        <v>0</v>
      </c>
    </row>
    <row r="1408" spans="1:56" x14ac:dyDescent="0.3">
      <c r="A1408" s="29">
        <v>2011</v>
      </c>
      <c r="B1408" s="30" t="s">
        <v>67</v>
      </c>
      <c r="C1408" s="31">
        <v>1</v>
      </c>
      <c r="D1408" s="86">
        <v>12</v>
      </c>
      <c r="E1408" s="29" t="s">
        <v>61</v>
      </c>
      <c r="F1408" s="29" t="s">
        <v>100</v>
      </c>
      <c r="G1408" s="32">
        <v>11</v>
      </c>
      <c r="H1408" s="32">
        <v>0</v>
      </c>
      <c r="I1408" s="32">
        <v>0</v>
      </c>
      <c r="J1408" s="32">
        <v>0</v>
      </c>
      <c r="K1408" s="55">
        <v>0</v>
      </c>
      <c r="L1408" s="55">
        <v>0</v>
      </c>
      <c r="M1408" s="32">
        <v>0</v>
      </c>
      <c r="N1408" s="32">
        <v>0</v>
      </c>
      <c r="O1408" s="32">
        <v>0</v>
      </c>
      <c r="P1408" s="32">
        <v>0</v>
      </c>
      <c r="Q1408" s="55">
        <v>1</v>
      </c>
      <c r="R1408" s="32">
        <v>0</v>
      </c>
      <c r="S1408" s="55">
        <v>0</v>
      </c>
      <c r="T1408" s="32">
        <v>0</v>
      </c>
      <c r="U1408" s="32">
        <v>0</v>
      </c>
      <c r="V1408" s="32">
        <v>0</v>
      </c>
      <c r="W1408" s="32">
        <v>0</v>
      </c>
      <c r="X1408" s="55">
        <v>0</v>
      </c>
      <c r="Y1408" s="55">
        <v>0</v>
      </c>
      <c r="Z1408" s="52">
        <v>0</v>
      </c>
      <c r="AA1408" s="32">
        <v>0</v>
      </c>
      <c r="AB1408" s="32">
        <v>0</v>
      </c>
      <c r="AC1408" s="32">
        <v>0</v>
      </c>
      <c r="AD1408" s="32">
        <v>0</v>
      </c>
      <c r="AE1408" s="32">
        <v>0</v>
      </c>
      <c r="AF1408" s="32">
        <v>0</v>
      </c>
      <c r="AG1408" s="32">
        <v>0</v>
      </c>
      <c r="AH1408" s="32">
        <v>0</v>
      </c>
      <c r="AI1408" s="32">
        <v>1</v>
      </c>
      <c r="AJ1408" s="32">
        <v>0</v>
      </c>
      <c r="AK1408" s="32">
        <v>0</v>
      </c>
      <c r="AL1408" s="32"/>
      <c r="AM1408" s="32">
        <v>0</v>
      </c>
      <c r="AN1408" s="32">
        <v>2</v>
      </c>
      <c r="AO1408" s="32">
        <v>0</v>
      </c>
      <c r="AP1408" s="32">
        <v>0</v>
      </c>
      <c r="AQ1408" s="32">
        <v>0</v>
      </c>
      <c r="AR1408" s="32">
        <v>0</v>
      </c>
      <c r="AS1408" s="32">
        <v>0</v>
      </c>
      <c r="AT1408" s="10">
        <v>0</v>
      </c>
      <c r="AU1408" s="32">
        <v>0</v>
      </c>
      <c r="AV1408" s="55">
        <v>1</v>
      </c>
      <c r="AW1408" s="32">
        <v>0</v>
      </c>
      <c r="AX1408" s="32">
        <v>1</v>
      </c>
      <c r="AY1408" s="32">
        <v>0</v>
      </c>
      <c r="AZ1408" s="32">
        <v>0</v>
      </c>
      <c r="BA1408" s="32">
        <v>0</v>
      </c>
      <c r="BB1408" s="30">
        <f t="shared" si="45"/>
        <v>6</v>
      </c>
      <c r="BD1408" s="32">
        <v>0</v>
      </c>
    </row>
    <row r="1409" spans="1:56" x14ac:dyDescent="0.3">
      <c r="A1409" s="29">
        <v>2011</v>
      </c>
      <c r="B1409" s="30" t="s">
        <v>67</v>
      </c>
      <c r="C1409" s="31">
        <v>1</v>
      </c>
      <c r="D1409" s="86">
        <v>13</v>
      </c>
      <c r="E1409" s="29" t="s">
        <v>61</v>
      </c>
      <c r="F1409" s="29" t="s">
        <v>100</v>
      </c>
      <c r="G1409" s="32">
        <v>10.6</v>
      </c>
      <c r="H1409" s="32">
        <v>0</v>
      </c>
      <c r="I1409" s="32">
        <v>0</v>
      </c>
      <c r="J1409" s="32">
        <v>0</v>
      </c>
      <c r="K1409" s="55">
        <v>0</v>
      </c>
      <c r="L1409" s="55">
        <v>0</v>
      </c>
      <c r="M1409" s="32">
        <v>0</v>
      </c>
      <c r="N1409" s="32">
        <v>0</v>
      </c>
      <c r="O1409" s="32">
        <v>0</v>
      </c>
      <c r="P1409" s="32">
        <v>0</v>
      </c>
      <c r="Q1409" s="55">
        <v>2</v>
      </c>
      <c r="R1409" s="32">
        <v>0</v>
      </c>
      <c r="S1409" s="55">
        <v>1</v>
      </c>
      <c r="T1409" s="32">
        <v>0</v>
      </c>
      <c r="U1409" s="32">
        <v>0</v>
      </c>
      <c r="V1409" s="32">
        <v>1</v>
      </c>
      <c r="W1409" s="32">
        <v>0</v>
      </c>
      <c r="X1409" s="55">
        <v>0</v>
      </c>
      <c r="Y1409" s="55">
        <v>0</v>
      </c>
      <c r="Z1409" s="52">
        <v>0</v>
      </c>
      <c r="AA1409" s="32">
        <v>0</v>
      </c>
      <c r="AB1409" s="32">
        <v>0</v>
      </c>
      <c r="AC1409" s="32">
        <v>0</v>
      </c>
      <c r="AD1409" s="32">
        <v>0</v>
      </c>
      <c r="AE1409" s="32">
        <v>0</v>
      </c>
      <c r="AF1409" s="32">
        <v>0</v>
      </c>
      <c r="AG1409" s="32">
        <v>0</v>
      </c>
      <c r="AH1409" s="32">
        <v>0</v>
      </c>
      <c r="AI1409" s="32">
        <v>1</v>
      </c>
      <c r="AJ1409" s="32">
        <v>0</v>
      </c>
      <c r="AK1409" s="32">
        <v>0</v>
      </c>
      <c r="AL1409" s="32"/>
      <c r="AM1409" s="32">
        <v>0</v>
      </c>
      <c r="AN1409" s="32">
        <v>0</v>
      </c>
      <c r="AO1409" s="32">
        <v>0</v>
      </c>
      <c r="AP1409" s="32">
        <v>0</v>
      </c>
      <c r="AQ1409" s="32">
        <v>0</v>
      </c>
      <c r="AR1409" s="32">
        <v>0</v>
      </c>
      <c r="AS1409" s="32">
        <v>0</v>
      </c>
      <c r="AT1409" s="10">
        <v>0</v>
      </c>
      <c r="AU1409" s="32">
        <v>0</v>
      </c>
      <c r="AV1409" s="55">
        <v>0</v>
      </c>
      <c r="AW1409" s="32">
        <v>0</v>
      </c>
      <c r="AX1409" s="32">
        <v>0</v>
      </c>
      <c r="AY1409" s="32">
        <v>0</v>
      </c>
      <c r="AZ1409" s="32">
        <v>0</v>
      </c>
      <c r="BA1409" s="32">
        <v>0</v>
      </c>
      <c r="BB1409" s="30">
        <f t="shared" si="45"/>
        <v>5</v>
      </c>
      <c r="BD1409" s="32">
        <v>0</v>
      </c>
    </row>
    <row r="1410" spans="1:56" x14ac:dyDescent="0.3">
      <c r="A1410" s="29">
        <v>2011</v>
      </c>
      <c r="B1410" s="30" t="s">
        <v>67</v>
      </c>
      <c r="C1410" s="31">
        <v>1</v>
      </c>
      <c r="D1410" s="86">
        <v>14</v>
      </c>
      <c r="E1410" s="29" t="s">
        <v>61</v>
      </c>
      <c r="F1410" s="29" t="s">
        <v>100</v>
      </c>
      <c r="G1410" s="32">
        <v>10.7</v>
      </c>
      <c r="H1410" s="32">
        <v>0</v>
      </c>
      <c r="I1410" s="32">
        <v>0</v>
      </c>
      <c r="J1410" s="32">
        <v>0</v>
      </c>
      <c r="K1410" s="55">
        <v>0</v>
      </c>
      <c r="L1410" s="55">
        <v>0</v>
      </c>
      <c r="M1410" s="32">
        <v>0</v>
      </c>
      <c r="N1410" s="32">
        <v>0</v>
      </c>
      <c r="O1410" s="32">
        <v>0</v>
      </c>
      <c r="P1410" s="32">
        <v>0</v>
      </c>
      <c r="Q1410" s="55">
        <v>1</v>
      </c>
      <c r="R1410" s="32">
        <v>0</v>
      </c>
      <c r="S1410" s="55">
        <v>0</v>
      </c>
      <c r="T1410" s="32">
        <v>0</v>
      </c>
      <c r="U1410" s="32">
        <v>0</v>
      </c>
      <c r="V1410" s="32">
        <v>0</v>
      </c>
      <c r="W1410" s="32">
        <v>0</v>
      </c>
      <c r="X1410" s="55">
        <v>0</v>
      </c>
      <c r="Y1410" s="55">
        <v>0</v>
      </c>
      <c r="Z1410" s="52">
        <v>0</v>
      </c>
      <c r="AA1410" s="32">
        <v>1</v>
      </c>
      <c r="AB1410" s="32">
        <v>1</v>
      </c>
      <c r="AC1410" s="32">
        <v>0</v>
      </c>
      <c r="AD1410" s="32">
        <v>0</v>
      </c>
      <c r="AE1410" s="32">
        <v>0</v>
      </c>
      <c r="AF1410" s="32">
        <v>0</v>
      </c>
      <c r="AG1410" s="32">
        <v>0</v>
      </c>
      <c r="AH1410" s="32">
        <v>0</v>
      </c>
      <c r="AI1410" s="32">
        <v>1</v>
      </c>
      <c r="AJ1410" s="32">
        <v>0</v>
      </c>
      <c r="AK1410" s="32">
        <v>0</v>
      </c>
      <c r="AL1410" s="32"/>
      <c r="AM1410" s="32">
        <v>0</v>
      </c>
      <c r="AN1410" s="32">
        <v>0</v>
      </c>
      <c r="AO1410" s="32">
        <v>0</v>
      </c>
      <c r="AP1410" s="32">
        <v>0</v>
      </c>
      <c r="AQ1410" s="32">
        <v>0</v>
      </c>
      <c r="AR1410" s="32">
        <v>0</v>
      </c>
      <c r="AS1410" s="32">
        <v>0</v>
      </c>
      <c r="AT1410" s="10">
        <v>0</v>
      </c>
      <c r="AU1410" s="32">
        <v>0</v>
      </c>
      <c r="AV1410" s="55">
        <v>0</v>
      </c>
      <c r="AW1410" s="32">
        <v>0</v>
      </c>
      <c r="AX1410" s="32">
        <v>1</v>
      </c>
      <c r="AY1410" s="32">
        <v>0</v>
      </c>
      <c r="AZ1410" s="32">
        <v>0</v>
      </c>
      <c r="BA1410" s="32">
        <v>0</v>
      </c>
      <c r="BB1410" s="30">
        <f t="shared" si="45"/>
        <v>5</v>
      </c>
      <c r="BD1410" s="32">
        <v>0</v>
      </c>
    </row>
    <row r="1411" spans="1:56" x14ac:dyDescent="0.3">
      <c r="A1411" s="29">
        <v>2011</v>
      </c>
      <c r="B1411" s="30" t="s">
        <v>67</v>
      </c>
      <c r="C1411" s="31">
        <v>2</v>
      </c>
      <c r="D1411" s="86">
        <v>15</v>
      </c>
      <c r="E1411" s="29" t="s">
        <v>61</v>
      </c>
      <c r="F1411" s="29" t="s">
        <v>100</v>
      </c>
      <c r="G1411" s="32">
        <v>10.6</v>
      </c>
      <c r="H1411" s="32">
        <v>0</v>
      </c>
      <c r="I1411" s="32">
        <v>0</v>
      </c>
      <c r="J1411" s="32">
        <v>0</v>
      </c>
      <c r="K1411" s="55">
        <v>0</v>
      </c>
      <c r="L1411" s="55">
        <v>0</v>
      </c>
      <c r="M1411" s="32">
        <v>0</v>
      </c>
      <c r="N1411" s="32">
        <v>0</v>
      </c>
      <c r="O1411" s="32">
        <v>0</v>
      </c>
      <c r="P1411" s="32">
        <v>0</v>
      </c>
      <c r="Q1411" s="55">
        <v>2</v>
      </c>
      <c r="R1411" s="32">
        <v>0</v>
      </c>
      <c r="S1411" s="55">
        <v>2</v>
      </c>
      <c r="T1411" s="32">
        <v>0</v>
      </c>
      <c r="U1411" s="32">
        <v>0</v>
      </c>
      <c r="V1411" s="32">
        <v>0</v>
      </c>
      <c r="W1411" s="32">
        <v>0</v>
      </c>
      <c r="X1411" s="55">
        <v>0</v>
      </c>
      <c r="Y1411" s="55">
        <v>0</v>
      </c>
      <c r="Z1411" s="52">
        <v>0</v>
      </c>
      <c r="AA1411" s="32">
        <v>0</v>
      </c>
      <c r="AB1411" s="32">
        <v>0</v>
      </c>
      <c r="AC1411" s="32">
        <v>0</v>
      </c>
      <c r="AD1411" s="32">
        <v>0</v>
      </c>
      <c r="AE1411" s="32">
        <v>0</v>
      </c>
      <c r="AF1411" s="32">
        <v>0</v>
      </c>
      <c r="AG1411" s="32">
        <v>0</v>
      </c>
      <c r="AH1411" s="32">
        <v>0</v>
      </c>
      <c r="AI1411" s="32">
        <v>0</v>
      </c>
      <c r="AJ1411" s="32">
        <v>0</v>
      </c>
      <c r="AK1411" s="32">
        <v>0</v>
      </c>
      <c r="AL1411" s="32"/>
      <c r="AM1411" s="32">
        <v>0</v>
      </c>
      <c r="AN1411" s="32">
        <v>0</v>
      </c>
      <c r="AO1411" s="32">
        <v>0</v>
      </c>
      <c r="AP1411" s="32">
        <v>0</v>
      </c>
      <c r="AQ1411" s="32">
        <v>0</v>
      </c>
      <c r="AR1411" s="32">
        <v>0</v>
      </c>
      <c r="AS1411" s="32">
        <v>0</v>
      </c>
      <c r="AT1411" s="10">
        <v>0</v>
      </c>
      <c r="AU1411" s="32">
        <v>0</v>
      </c>
      <c r="AV1411" s="55">
        <v>0</v>
      </c>
      <c r="AW1411" s="32">
        <v>0</v>
      </c>
      <c r="AX1411" s="32">
        <v>0</v>
      </c>
      <c r="AY1411" s="32">
        <v>0</v>
      </c>
      <c r="AZ1411" s="32">
        <v>0</v>
      </c>
      <c r="BA1411" s="32">
        <v>0</v>
      </c>
      <c r="BB1411" s="30">
        <f t="shared" si="45"/>
        <v>4</v>
      </c>
      <c r="BD1411" s="32">
        <v>1</v>
      </c>
    </row>
    <row r="1412" spans="1:56" x14ac:dyDescent="0.3">
      <c r="A1412" s="29">
        <v>2011</v>
      </c>
      <c r="B1412" s="30" t="s">
        <v>67</v>
      </c>
      <c r="C1412" s="31">
        <v>2</v>
      </c>
      <c r="D1412" s="86">
        <v>16</v>
      </c>
      <c r="E1412" s="29" t="s">
        <v>61</v>
      </c>
      <c r="F1412" s="29" t="s">
        <v>100</v>
      </c>
      <c r="G1412" s="32">
        <v>12.2</v>
      </c>
      <c r="H1412" s="32">
        <v>0</v>
      </c>
      <c r="I1412" s="32">
        <v>0</v>
      </c>
      <c r="J1412" s="32">
        <v>0</v>
      </c>
      <c r="K1412" s="55">
        <v>0</v>
      </c>
      <c r="L1412" s="55">
        <v>0</v>
      </c>
      <c r="M1412" s="32">
        <v>0</v>
      </c>
      <c r="N1412" s="32">
        <v>0</v>
      </c>
      <c r="O1412" s="32">
        <v>0</v>
      </c>
      <c r="P1412" s="32">
        <v>0</v>
      </c>
      <c r="Q1412" s="55">
        <v>0</v>
      </c>
      <c r="R1412" s="32">
        <v>0</v>
      </c>
      <c r="S1412" s="55">
        <v>1</v>
      </c>
      <c r="T1412" s="32">
        <v>0</v>
      </c>
      <c r="U1412" s="32">
        <v>0</v>
      </c>
      <c r="V1412" s="32">
        <v>0</v>
      </c>
      <c r="W1412" s="32">
        <v>0</v>
      </c>
      <c r="X1412" s="55">
        <v>0</v>
      </c>
      <c r="Y1412" s="55">
        <v>0</v>
      </c>
      <c r="Z1412" s="52">
        <v>0</v>
      </c>
      <c r="AA1412" s="32">
        <v>0</v>
      </c>
      <c r="AB1412" s="32">
        <v>0</v>
      </c>
      <c r="AC1412" s="32">
        <v>0</v>
      </c>
      <c r="AD1412" s="32">
        <v>0</v>
      </c>
      <c r="AE1412" s="32">
        <v>0</v>
      </c>
      <c r="AF1412" s="32">
        <v>0</v>
      </c>
      <c r="AG1412" s="32">
        <v>0</v>
      </c>
      <c r="AH1412" s="32">
        <v>0</v>
      </c>
      <c r="AI1412" s="32">
        <v>0</v>
      </c>
      <c r="AJ1412" s="32">
        <v>0</v>
      </c>
      <c r="AK1412" s="32">
        <v>0</v>
      </c>
      <c r="AL1412" s="32"/>
      <c r="AM1412" s="32">
        <v>0</v>
      </c>
      <c r="AN1412" s="32">
        <v>0</v>
      </c>
      <c r="AO1412" s="32">
        <v>0</v>
      </c>
      <c r="AP1412" s="32">
        <v>0</v>
      </c>
      <c r="AQ1412" s="32">
        <v>0</v>
      </c>
      <c r="AR1412" s="32">
        <v>0</v>
      </c>
      <c r="AS1412" s="32">
        <v>0</v>
      </c>
      <c r="AT1412" s="10">
        <v>0</v>
      </c>
      <c r="AU1412" s="32">
        <v>0</v>
      </c>
      <c r="AV1412" s="55">
        <v>0</v>
      </c>
      <c r="AW1412" s="32">
        <v>0</v>
      </c>
      <c r="AX1412" s="32">
        <v>0</v>
      </c>
      <c r="AY1412" s="32">
        <v>0</v>
      </c>
      <c r="AZ1412" s="32">
        <v>0</v>
      </c>
      <c r="BA1412" s="32">
        <v>0</v>
      </c>
      <c r="BB1412" s="30">
        <f t="shared" si="45"/>
        <v>1</v>
      </c>
      <c r="BD1412" s="32">
        <v>0</v>
      </c>
    </row>
    <row r="1413" spans="1:56" x14ac:dyDescent="0.3">
      <c r="A1413" s="29">
        <v>2011</v>
      </c>
      <c r="B1413" s="30" t="s">
        <v>67</v>
      </c>
      <c r="C1413" s="31">
        <v>2</v>
      </c>
      <c r="D1413" s="86">
        <v>17</v>
      </c>
      <c r="E1413" s="29" t="s">
        <v>61</v>
      </c>
      <c r="F1413" s="29" t="s">
        <v>100</v>
      </c>
      <c r="G1413" s="32">
        <v>12</v>
      </c>
      <c r="H1413" s="32">
        <v>0</v>
      </c>
      <c r="I1413" s="32">
        <v>0</v>
      </c>
      <c r="J1413" s="32">
        <v>0</v>
      </c>
      <c r="K1413" s="55">
        <v>0</v>
      </c>
      <c r="L1413" s="55">
        <v>0</v>
      </c>
      <c r="M1413" s="32">
        <v>0</v>
      </c>
      <c r="N1413" s="32">
        <v>0</v>
      </c>
      <c r="O1413" s="32">
        <v>0</v>
      </c>
      <c r="P1413" s="32">
        <v>0</v>
      </c>
      <c r="Q1413" s="55">
        <v>1</v>
      </c>
      <c r="R1413" s="32">
        <v>0</v>
      </c>
      <c r="S1413" s="55">
        <v>1</v>
      </c>
      <c r="T1413" s="32">
        <v>0</v>
      </c>
      <c r="U1413" s="32">
        <v>0</v>
      </c>
      <c r="V1413" s="32">
        <v>0</v>
      </c>
      <c r="W1413" s="32">
        <v>0</v>
      </c>
      <c r="X1413" s="55">
        <v>1</v>
      </c>
      <c r="Y1413" s="55">
        <v>0</v>
      </c>
      <c r="Z1413" s="52">
        <v>0</v>
      </c>
      <c r="AA1413" s="32">
        <v>0</v>
      </c>
      <c r="AB1413" s="32">
        <v>0</v>
      </c>
      <c r="AC1413" s="32">
        <v>0</v>
      </c>
      <c r="AD1413" s="32">
        <v>0</v>
      </c>
      <c r="AE1413" s="32">
        <v>0</v>
      </c>
      <c r="AF1413" s="32">
        <v>0</v>
      </c>
      <c r="AG1413" s="32">
        <v>0</v>
      </c>
      <c r="AH1413" s="32">
        <v>0</v>
      </c>
      <c r="AI1413" s="32">
        <v>0</v>
      </c>
      <c r="AJ1413" s="32">
        <v>0</v>
      </c>
      <c r="AK1413" s="32">
        <v>0</v>
      </c>
      <c r="AL1413" s="32"/>
      <c r="AM1413" s="32">
        <v>0</v>
      </c>
      <c r="AN1413" s="32">
        <v>0</v>
      </c>
      <c r="AO1413" s="32">
        <v>0</v>
      </c>
      <c r="AP1413" s="32">
        <v>0</v>
      </c>
      <c r="AQ1413" s="32">
        <v>0</v>
      </c>
      <c r="AR1413" s="32">
        <v>0</v>
      </c>
      <c r="AS1413" s="32">
        <v>0</v>
      </c>
      <c r="AT1413" s="10">
        <v>0</v>
      </c>
      <c r="AU1413" s="32">
        <v>0</v>
      </c>
      <c r="AV1413" s="55">
        <v>4</v>
      </c>
      <c r="AW1413" s="32">
        <v>0</v>
      </c>
      <c r="AX1413" s="32">
        <v>0</v>
      </c>
      <c r="AY1413" s="32">
        <v>0</v>
      </c>
      <c r="AZ1413" s="32">
        <v>0</v>
      </c>
      <c r="BA1413" s="32">
        <v>0</v>
      </c>
      <c r="BB1413" s="30">
        <f t="shared" si="45"/>
        <v>7</v>
      </c>
      <c r="BD1413" s="32">
        <v>0</v>
      </c>
    </row>
    <row r="1414" spans="1:56" x14ac:dyDescent="0.3">
      <c r="A1414" s="29">
        <v>2011</v>
      </c>
      <c r="B1414" s="30" t="s">
        <v>67</v>
      </c>
      <c r="C1414" s="31">
        <v>2</v>
      </c>
      <c r="D1414" s="86">
        <v>18</v>
      </c>
      <c r="E1414" s="29" t="s">
        <v>61</v>
      </c>
      <c r="F1414" s="29" t="s">
        <v>100</v>
      </c>
      <c r="G1414" s="32">
        <v>12.2</v>
      </c>
      <c r="H1414" s="32">
        <v>0</v>
      </c>
      <c r="I1414" s="32">
        <v>0</v>
      </c>
      <c r="J1414" s="32">
        <v>0</v>
      </c>
      <c r="K1414" s="55">
        <v>0</v>
      </c>
      <c r="L1414" s="55">
        <v>0</v>
      </c>
      <c r="M1414" s="32">
        <v>0</v>
      </c>
      <c r="N1414" s="32">
        <v>0</v>
      </c>
      <c r="O1414" s="32">
        <v>0</v>
      </c>
      <c r="P1414" s="32">
        <v>0</v>
      </c>
      <c r="Q1414" s="55">
        <v>0</v>
      </c>
      <c r="R1414" s="32">
        <v>0</v>
      </c>
      <c r="S1414" s="55">
        <v>0</v>
      </c>
      <c r="T1414" s="32">
        <v>0</v>
      </c>
      <c r="U1414" s="32">
        <v>0</v>
      </c>
      <c r="V1414" s="32">
        <v>0</v>
      </c>
      <c r="W1414" s="32">
        <v>0</v>
      </c>
      <c r="X1414" s="55">
        <v>0</v>
      </c>
      <c r="Y1414" s="55">
        <v>0</v>
      </c>
      <c r="Z1414" s="52">
        <v>0</v>
      </c>
      <c r="AA1414" s="32">
        <v>0</v>
      </c>
      <c r="AB1414" s="32">
        <v>0</v>
      </c>
      <c r="AC1414" s="32">
        <v>0</v>
      </c>
      <c r="AD1414" s="32">
        <v>0</v>
      </c>
      <c r="AE1414" s="32">
        <v>0</v>
      </c>
      <c r="AF1414" s="32">
        <v>0</v>
      </c>
      <c r="AG1414" s="32">
        <v>0</v>
      </c>
      <c r="AH1414" s="32">
        <v>0</v>
      </c>
      <c r="AI1414" s="32">
        <v>0</v>
      </c>
      <c r="AJ1414" s="32">
        <v>0</v>
      </c>
      <c r="AK1414" s="32">
        <v>0</v>
      </c>
      <c r="AL1414" s="32"/>
      <c r="AM1414" s="32">
        <v>0</v>
      </c>
      <c r="AN1414" s="32">
        <v>0</v>
      </c>
      <c r="AO1414" s="32">
        <v>0</v>
      </c>
      <c r="AP1414" s="32">
        <v>0</v>
      </c>
      <c r="AQ1414" s="32">
        <v>0</v>
      </c>
      <c r="AR1414" s="32">
        <v>0</v>
      </c>
      <c r="AS1414" s="32">
        <v>0</v>
      </c>
      <c r="AT1414" s="10">
        <v>0</v>
      </c>
      <c r="AU1414" s="32">
        <v>0</v>
      </c>
      <c r="AV1414" s="55">
        <v>3</v>
      </c>
      <c r="AW1414" s="32">
        <v>0</v>
      </c>
      <c r="AX1414" s="32">
        <v>0</v>
      </c>
      <c r="AY1414" s="32">
        <v>0</v>
      </c>
      <c r="AZ1414" s="32">
        <v>0</v>
      </c>
      <c r="BA1414" s="32">
        <v>0</v>
      </c>
      <c r="BB1414" s="30">
        <f t="shared" si="45"/>
        <v>3</v>
      </c>
      <c r="BD1414" s="32">
        <v>0</v>
      </c>
    </row>
    <row r="1415" spans="1:56" x14ac:dyDescent="0.3">
      <c r="A1415" s="29">
        <v>2011</v>
      </c>
      <c r="B1415" s="30" t="s">
        <v>67</v>
      </c>
      <c r="C1415" s="31">
        <v>2</v>
      </c>
      <c r="D1415" s="86">
        <v>19</v>
      </c>
      <c r="E1415" s="29" t="s">
        <v>61</v>
      </c>
      <c r="F1415" s="29" t="s">
        <v>100</v>
      </c>
      <c r="G1415" s="32">
        <v>11.4</v>
      </c>
      <c r="H1415" s="32">
        <v>0</v>
      </c>
      <c r="I1415" s="32">
        <v>0</v>
      </c>
      <c r="J1415" s="32">
        <v>0</v>
      </c>
      <c r="K1415" s="55">
        <v>0</v>
      </c>
      <c r="L1415" s="55">
        <v>0</v>
      </c>
      <c r="M1415" s="32">
        <v>0</v>
      </c>
      <c r="N1415" s="32">
        <v>0</v>
      </c>
      <c r="O1415" s="32">
        <v>0</v>
      </c>
      <c r="P1415" s="32">
        <v>0</v>
      </c>
      <c r="Q1415" s="55">
        <v>3</v>
      </c>
      <c r="R1415" s="32">
        <v>0</v>
      </c>
      <c r="S1415" s="55">
        <v>3</v>
      </c>
      <c r="T1415" s="32">
        <v>0</v>
      </c>
      <c r="U1415" s="32">
        <v>0</v>
      </c>
      <c r="V1415" s="32">
        <v>0</v>
      </c>
      <c r="W1415" s="32">
        <v>0</v>
      </c>
      <c r="X1415" s="55">
        <v>1</v>
      </c>
      <c r="Y1415" s="55">
        <v>0</v>
      </c>
      <c r="Z1415" s="52">
        <v>0</v>
      </c>
      <c r="AA1415" s="32">
        <v>1</v>
      </c>
      <c r="AB1415" s="32">
        <v>0</v>
      </c>
      <c r="AC1415" s="32">
        <v>0</v>
      </c>
      <c r="AD1415" s="32">
        <v>0</v>
      </c>
      <c r="AE1415" s="32">
        <v>0</v>
      </c>
      <c r="AF1415" s="32">
        <v>0</v>
      </c>
      <c r="AG1415" s="32">
        <v>0</v>
      </c>
      <c r="AH1415" s="32">
        <v>0</v>
      </c>
      <c r="AI1415" s="32">
        <v>0</v>
      </c>
      <c r="AJ1415" s="32">
        <v>0</v>
      </c>
      <c r="AK1415" s="32">
        <v>0</v>
      </c>
      <c r="AL1415" s="32"/>
      <c r="AM1415" s="32">
        <v>0</v>
      </c>
      <c r="AN1415" s="32">
        <v>0</v>
      </c>
      <c r="AO1415" s="32">
        <v>0</v>
      </c>
      <c r="AP1415" s="32">
        <v>0</v>
      </c>
      <c r="AQ1415" s="32">
        <v>0</v>
      </c>
      <c r="AR1415" s="32">
        <v>0</v>
      </c>
      <c r="AS1415" s="32">
        <v>0</v>
      </c>
      <c r="AT1415" s="10">
        <v>0</v>
      </c>
      <c r="AU1415" s="32">
        <v>0</v>
      </c>
      <c r="AV1415" s="55">
        <v>0</v>
      </c>
      <c r="AW1415" s="32">
        <v>0</v>
      </c>
      <c r="AX1415" s="32">
        <v>0</v>
      </c>
      <c r="AY1415" s="32">
        <v>0</v>
      </c>
      <c r="AZ1415" s="32">
        <v>0</v>
      </c>
      <c r="BA1415" s="32">
        <v>0</v>
      </c>
      <c r="BB1415" s="30">
        <f t="shared" si="45"/>
        <v>8</v>
      </c>
      <c r="BD1415" s="32">
        <v>0</v>
      </c>
    </row>
    <row r="1416" spans="1:56" x14ac:dyDescent="0.3">
      <c r="A1416" s="29">
        <v>2011</v>
      </c>
      <c r="B1416" s="30" t="s">
        <v>67</v>
      </c>
      <c r="C1416" s="31">
        <v>2</v>
      </c>
      <c r="D1416" s="86">
        <v>20</v>
      </c>
      <c r="E1416" s="29" t="s">
        <v>61</v>
      </c>
      <c r="F1416" s="29" t="s">
        <v>100</v>
      </c>
      <c r="G1416" s="32">
        <v>12.2</v>
      </c>
      <c r="H1416" s="32">
        <v>0</v>
      </c>
      <c r="I1416" s="32">
        <v>0</v>
      </c>
      <c r="J1416" s="32">
        <v>0</v>
      </c>
      <c r="K1416" s="55">
        <v>0</v>
      </c>
      <c r="L1416" s="55">
        <v>0</v>
      </c>
      <c r="M1416" s="32">
        <v>0</v>
      </c>
      <c r="N1416" s="32">
        <v>0</v>
      </c>
      <c r="O1416" s="32">
        <v>0</v>
      </c>
      <c r="P1416" s="32">
        <v>0</v>
      </c>
      <c r="Q1416" s="55">
        <v>0</v>
      </c>
      <c r="R1416" s="32">
        <v>0</v>
      </c>
      <c r="S1416" s="55">
        <v>0</v>
      </c>
      <c r="T1416" s="32">
        <v>0</v>
      </c>
      <c r="U1416" s="32">
        <v>0</v>
      </c>
      <c r="V1416" s="32">
        <v>1</v>
      </c>
      <c r="W1416" s="32">
        <v>0</v>
      </c>
      <c r="X1416" s="55">
        <v>0</v>
      </c>
      <c r="Y1416" s="55">
        <v>0</v>
      </c>
      <c r="Z1416" s="52">
        <v>0</v>
      </c>
      <c r="AA1416" s="32">
        <v>0</v>
      </c>
      <c r="AB1416" s="32">
        <v>0</v>
      </c>
      <c r="AC1416" s="32">
        <v>0</v>
      </c>
      <c r="AD1416" s="32">
        <v>0</v>
      </c>
      <c r="AE1416" s="32">
        <v>0</v>
      </c>
      <c r="AF1416" s="32">
        <v>0</v>
      </c>
      <c r="AG1416" s="32">
        <v>0</v>
      </c>
      <c r="AH1416" s="32">
        <v>0</v>
      </c>
      <c r="AI1416" s="32">
        <v>1</v>
      </c>
      <c r="AJ1416" s="32">
        <v>0</v>
      </c>
      <c r="AK1416" s="32">
        <v>0</v>
      </c>
      <c r="AL1416" s="32"/>
      <c r="AM1416" s="32">
        <v>0</v>
      </c>
      <c r="AN1416" s="32">
        <v>0</v>
      </c>
      <c r="AO1416" s="32">
        <v>0</v>
      </c>
      <c r="AP1416" s="32">
        <v>0</v>
      </c>
      <c r="AQ1416" s="32">
        <v>0</v>
      </c>
      <c r="AR1416" s="32">
        <v>0</v>
      </c>
      <c r="AS1416" s="32">
        <v>0</v>
      </c>
      <c r="AT1416" s="10">
        <v>0</v>
      </c>
      <c r="AU1416" s="32">
        <v>0</v>
      </c>
      <c r="AV1416" s="55">
        <v>0</v>
      </c>
      <c r="AW1416" s="32">
        <v>0</v>
      </c>
      <c r="AX1416" s="32">
        <v>1</v>
      </c>
      <c r="AY1416" s="32">
        <v>0</v>
      </c>
      <c r="AZ1416" s="32">
        <v>0</v>
      </c>
      <c r="BA1416" s="32">
        <v>0</v>
      </c>
      <c r="BB1416" s="30">
        <f t="shared" si="45"/>
        <v>3</v>
      </c>
      <c r="BD1416" s="32">
        <v>0</v>
      </c>
    </row>
    <row r="1417" spans="1:56" x14ac:dyDescent="0.3">
      <c r="A1417" s="29">
        <v>2011</v>
      </c>
      <c r="B1417" s="30" t="s">
        <v>67</v>
      </c>
      <c r="C1417" s="31">
        <v>2</v>
      </c>
      <c r="D1417" s="86">
        <v>21</v>
      </c>
      <c r="E1417" s="29" t="s">
        <v>61</v>
      </c>
      <c r="F1417" s="29" t="s">
        <v>100</v>
      </c>
      <c r="G1417" s="32">
        <v>11.8</v>
      </c>
      <c r="H1417" s="32">
        <v>0</v>
      </c>
      <c r="I1417" s="32">
        <v>0</v>
      </c>
      <c r="J1417" s="32">
        <v>0</v>
      </c>
      <c r="K1417" s="55">
        <v>0</v>
      </c>
      <c r="L1417" s="55">
        <v>0</v>
      </c>
      <c r="M1417" s="32">
        <v>0</v>
      </c>
      <c r="N1417" s="32">
        <v>0</v>
      </c>
      <c r="O1417" s="32">
        <v>0</v>
      </c>
      <c r="P1417" s="32">
        <v>0</v>
      </c>
      <c r="Q1417" s="55">
        <v>0</v>
      </c>
      <c r="R1417" s="32">
        <v>0</v>
      </c>
      <c r="S1417" s="55">
        <v>1</v>
      </c>
      <c r="T1417" s="32">
        <v>0</v>
      </c>
      <c r="U1417" s="32">
        <v>0</v>
      </c>
      <c r="V1417" s="32">
        <v>0</v>
      </c>
      <c r="W1417" s="32">
        <v>0</v>
      </c>
      <c r="X1417" s="55">
        <v>0</v>
      </c>
      <c r="Y1417" s="55">
        <v>1</v>
      </c>
      <c r="Z1417" s="52">
        <v>0</v>
      </c>
      <c r="AA1417" s="32">
        <v>0</v>
      </c>
      <c r="AB1417" s="32">
        <v>0</v>
      </c>
      <c r="AC1417" s="32">
        <v>0</v>
      </c>
      <c r="AD1417" s="32">
        <v>0</v>
      </c>
      <c r="AE1417" s="32">
        <v>0</v>
      </c>
      <c r="AF1417" s="32">
        <v>0</v>
      </c>
      <c r="AG1417" s="32">
        <v>0</v>
      </c>
      <c r="AH1417" s="32">
        <v>0</v>
      </c>
      <c r="AI1417" s="32">
        <v>0</v>
      </c>
      <c r="AJ1417" s="32">
        <v>0</v>
      </c>
      <c r="AK1417" s="32">
        <v>2</v>
      </c>
      <c r="AL1417" s="32"/>
      <c r="AM1417" s="32">
        <v>0</v>
      </c>
      <c r="AN1417" s="32">
        <v>0</v>
      </c>
      <c r="AO1417" s="32">
        <v>0</v>
      </c>
      <c r="AP1417" s="32">
        <v>0</v>
      </c>
      <c r="AQ1417" s="32">
        <v>0</v>
      </c>
      <c r="AR1417" s="32">
        <v>0</v>
      </c>
      <c r="AS1417" s="32">
        <v>0</v>
      </c>
      <c r="AT1417" s="10">
        <v>0</v>
      </c>
      <c r="AU1417" s="32">
        <v>0</v>
      </c>
      <c r="AV1417" s="55">
        <v>0</v>
      </c>
      <c r="AW1417" s="32">
        <v>0</v>
      </c>
      <c r="AX1417" s="32">
        <v>0</v>
      </c>
      <c r="AY1417" s="32">
        <v>0</v>
      </c>
      <c r="AZ1417" s="32">
        <v>0</v>
      </c>
      <c r="BA1417" s="32">
        <v>0</v>
      </c>
      <c r="BB1417" s="30">
        <f t="shared" si="45"/>
        <v>4</v>
      </c>
      <c r="BD1417" s="32">
        <v>1</v>
      </c>
    </row>
    <row r="1418" spans="1:56" x14ac:dyDescent="0.3">
      <c r="A1418" s="29">
        <v>2011</v>
      </c>
      <c r="B1418" s="30" t="s">
        <v>67</v>
      </c>
      <c r="C1418" s="31">
        <v>2</v>
      </c>
      <c r="D1418" s="86">
        <v>22</v>
      </c>
      <c r="E1418" s="29" t="s">
        <v>61</v>
      </c>
      <c r="F1418" s="29" t="s">
        <v>100</v>
      </c>
      <c r="G1418" s="32">
        <v>11.8</v>
      </c>
      <c r="H1418" s="32">
        <v>0</v>
      </c>
      <c r="I1418" s="32">
        <v>0</v>
      </c>
      <c r="J1418" s="32">
        <v>0</v>
      </c>
      <c r="K1418" s="55">
        <v>0</v>
      </c>
      <c r="L1418" s="55">
        <v>0</v>
      </c>
      <c r="M1418" s="32">
        <v>0</v>
      </c>
      <c r="N1418" s="32">
        <v>0</v>
      </c>
      <c r="O1418" s="32">
        <v>0</v>
      </c>
      <c r="P1418" s="32">
        <v>0</v>
      </c>
      <c r="Q1418" s="55">
        <v>2</v>
      </c>
      <c r="R1418" s="32">
        <v>0</v>
      </c>
      <c r="S1418" s="55">
        <v>0</v>
      </c>
      <c r="T1418" s="32">
        <v>0</v>
      </c>
      <c r="U1418" s="32">
        <v>0</v>
      </c>
      <c r="V1418" s="32">
        <v>0</v>
      </c>
      <c r="W1418" s="32">
        <v>0</v>
      </c>
      <c r="X1418" s="55">
        <v>1</v>
      </c>
      <c r="Y1418" s="55">
        <v>0</v>
      </c>
      <c r="Z1418" s="52">
        <v>0</v>
      </c>
      <c r="AA1418" s="32">
        <v>0</v>
      </c>
      <c r="AB1418" s="32">
        <v>0</v>
      </c>
      <c r="AC1418" s="32">
        <v>0</v>
      </c>
      <c r="AD1418" s="32">
        <v>0</v>
      </c>
      <c r="AE1418" s="32">
        <v>0</v>
      </c>
      <c r="AF1418" s="32">
        <v>0</v>
      </c>
      <c r="AG1418" s="32">
        <v>0</v>
      </c>
      <c r="AH1418" s="32">
        <v>0</v>
      </c>
      <c r="AI1418" s="32">
        <v>0</v>
      </c>
      <c r="AJ1418" s="32">
        <v>0</v>
      </c>
      <c r="AK1418" s="32">
        <v>0</v>
      </c>
      <c r="AL1418" s="32"/>
      <c r="AM1418" s="32">
        <v>0</v>
      </c>
      <c r="AN1418" s="32">
        <v>0</v>
      </c>
      <c r="AO1418" s="32">
        <v>0</v>
      </c>
      <c r="AP1418" s="32">
        <v>0</v>
      </c>
      <c r="AQ1418" s="32">
        <v>0</v>
      </c>
      <c r="AR1418" s="32">
        <v>0</v>
      </c>
      <c r="AS1418" s="32">
        <v>0</v>
      </c>
      <c r="AT1418" s="10">
        <v>0</v>
      </c>
      <c r="AU1418" s="32">
        <v>0</v>
      </c>
      <c r="AV1418" s="55">
        <v>0</v>
      </c>
      <c r="AW1418" s="32">
        <v>0</v>
      </c>
      <c r="AX1418" s="32">
        <v>0</v>
      </c>
      <c r="AY1418" s="32">
        <v>0</v>
      </c>
      <c r="AZ1418" s="32">
        <v>0</v>
      </c>
      <c r="BA1418" s="32">
        <v>0</v>
      </c>
      <c r="BB1418" s="30">
        <f t="shared" si="45"/>
        <v>3</v>
      </c>
      <c r="BD1418" s="32">
        <v>1</v>
      </c>
    </row>
    <row r="1419" spans="1:56" x14ac:dyDescent="0.3">
      <c r="A1419" s="29">
        <v>2011</v>
      </c>
      <c r="B1419" s="30" t="s">
        <v>67</v>
      </c>
      <c r="C1419" s="31">
        <v>2</v>
      </c>
      <c r="D1419" s="86">
        <v>23</v>
      </c>
      <c r="E1419" s="29" t="s">
        <v>61</v>
      </c>
      <c r="F1419" s="29" t="s">
        <v>100</v>
      </c>
      <c r="G1419" s="32">
        <v>12.3</v>
      </c>
      <c r="H1419" s="32">
        <v>0</v>
      </c>
      <c r="I1419" s="32">
        <v>0</v>
      </c>
      <c r="J1419" s="32">
        <v>0</v>
      </c>
      <c r="K1419" s="55">
        <v>0</v>
      </c>
      <c r="L1419" s="55">
        <v>0</v>
      </c>
      <c r="M1419" s="32">
        <v>0</v>
      </c>
      <c r="N1419" s="32">
        <v>0</v>
      </c>
      <c r="O1419" s="32">
        <v>0</v>
      </c>
      <c r="P1419" s="32">
        <v>0</v>
      </c>
      <c r="Q1419" s="55">
        <v>3</v>
      </c>
      <c r="R1419" s="32">
        <v>0</v>
      </c>
      <c r="S1419" s="55">
        <v>1</v>
      </c>
      <c r="T1419" s="32">
        <v>0</v>
      </c>
      <c r="U1419" s="32">
        <v>0</v>
      </c>
      <c r="V1419" s="32">
        <v>0</v>
      </c>
      <c r="W1419" s="32">
        <v>0</v>
      </c>
      <c r="X1419" s="55">
        <v>2</v>
      </c>
      <c r="Y1419" s="55">
        <v>0</v>
      </c>
      <c r="Z1419" s="52">
        <v>0</v>
      </c>
      <c r="AA1419" s="32">
        <v>0</v>
      </c>
      <c r="AB1419" s="32">
        <v>0</v>
      </c>
      <c r="AC1419" s="32">
        <v>0</v>
      </c>
      <c r="AD1419" s="32">
        <v>0</v>
      </c>
      <c r="AE1419" s="32">
        <v>0</v>
      </c>
      <c r="AF1419" s="32">
        <v>0</v>
      </c>
      <c r="AG1419" s="32">
        <v>2</v>
      </c>
      <c r="AH1419" s="32">
        <v>0</v>
      </c>
      <c r="AI1419" s="32">
        <v>0</v>
      </c>
      <c r="AJ1419" s="32">
        <v>0</v>
      </c>
      <c r="AK1419" s="32">
        <v>0</v>
      </c>
      <c r="AL1419" s="32"/>
      <c r="AM1419" s="32">
        <v>0</v>
      </c>
      <c r="AN1419" s="32">
        <v>0</v>
      </c>
      <c r="AO1419" s="32">
        <v>0</v>
      </c>
      <c r="AP1419" s="32">
        <v>0</v>
      </c>
      <c r="AQ1419" s="32">
        <v>0</v>
      </c>
      <c r="AR1419" s="32">
        <v>0</v>
      </c>
      <c r="AS1419" s="32">
        <v>0</v>
      </c>
      <c r="AT1419" s="10">
        <v>0</v>
      </c>
      <c r="AU1419" s="32">
        <v>0</v>
      </c>
      <c r="AV1419" s="55">
        <v>0</v>
      </c>
      <c r="AW1419" s="32">
        <v>0</v>
      </c>
      <c r="AX1419" s="32">
        <v>0</v>
      </c>
      <c r="AY1419" s="32">
        <v>0</v>
      </c>
      <c r="AZ1419" s="32">
        <v>0</v>
      </c>
      <c r="BA1419" s="32">
        <v>0</v>
      </c>
      <c r="BB1419" s="30">
        <f t="shared" si="45"/>
        <v>8</v>
      </c>
      <c r="BD1419" s="32">
        <v>0</v>
      </c>
    </row>
    <row r="1420" spans="1:56" x14ac:dyDescent="0.3">
      <c r="A1420" s="29">
        <v>2011</v>
      </c>
      <c r="B1420" s="30" t="s">
        <v>67</v>
      </c>
      <c r="C1420" s="31">
        <v>2</v>
      </c>
      <c r="D1420" s="86">
        <v>24</v>
      </c>
      <c r="E1420" s="29" t="s">
        <v>61</v>
      </c>
      <c r="F1420" s="29" t="s">
        <v>100</v>
      </c>
      <c r="G1420" s="32">
        <v>11.9</v>
      </c>
      <c r="H1420" s="32">
        <v>0</v>
      </c>
      <c r="I1420" s="32">
        <v>0</v>
      </c>
      <c r="J1420" s="32">
        <v>0</v>
      </c>
      <c r="K1420" s="55">
        <v>0</v>
      </c>
      <c r="L1420" s="55">
        <v>0</v>
      </c>
      <c r="M1420" s="32">
        <v>0</v>
      </c>
      <c r="N1420" s="32">
        <v>0</v>
      </c>
      <c r="O1420" s="32">
        <v>0</v>
      </c>
      <c r="P1420" s="32">
        <v>0</v>
      </c>
      <c r="Q1420" s="55">
        <v>0</v>
      </c>
      <c r="R1420" s="32">
        <v>0</v>
      </c>
      <c r="S1420" s="55">
        <v>0</v>
      </c>
      <c r="T1420" s="32">
        <v>0</v>
      </c>
      <c r="U1420" s="32">
        <v>0</v>
      </c>
      <c r="V1420" s="32">
        <v>0</v>
      </c>
      <c r="W1420" s="32">
        <v>0</v>
      </c>
      <c r="X1420" s="55">
        <v>0</v>
      </c>
      <c r="Y1420" s="55">
        <v>0</v>
      </c>
      <c r="Z1420" s="52">
        <v>0</v>
      </c>
      <c r="AA1420" s="32">
        <v>0</v>
      </c>
      <c r="AB1420" s="32">
        <v>0</v>
      </c>
      <c r="AC1420" s="32">
        <v>0</v>
      </c>
      <c r="AD1420" s="32">
        <v>0</v>
      </c>
      <c r="AE1420" s="32">
        <v>0</v>
      </c>
      <c r="AF1420" s="32">
        <v>0</v>
      </c>
      <c r="AG1420" s="32">
        <v>0</v>
      </c>
      <c r="AH1420" s="32">
        <v>0</v>
      </c>
      <c r="AI1420" s="32">
        <v>0</v>
      </c>
      <c r="AJ1420" s="32">
        <v>0</v>
      </c>
      <c r="AK1420" s="32">
        <v>0</v>
      </c>
      <c r="AL1420" s="32"/>
      <c r="AM1420" s="32">
        <v>0</v>
      </c>
      <c r="AN1420" s="32">
        <v>2</v>
      </c>
      <c r="AO1420" s="32">
        <v>0</v>
      </c>
      <c r="AP1420" s="32">
        <v>0</v>
      </c>
      <c r="AQ1420" s="32">
        <v>0</v>
      </c>
      <c r="AR1420" s="32">
        <v>0</v>
      </c>
      <c r="AS1420" s="32">
        <v>0</v>
      </c>
      <c r="AT1420" s="10">
        <v>0</v>
      </c>
      <c r="AU1420" s="32">
        <v>0</v>
      </c>
      <c r="AV1420" s="55">
        <v>0</v>
      </c>
      <c r="AW1420" s="32">
        <v>0</v>
      </c>
      <c r="AX1420" s="32">
        <v>0</v>
      </c>
      <c r="AY1420" s="32">
        <v>0</v>
      </c>
      <c r="AZ1420" s="32">
        <v>0</v>
      </c>
      <c r="BA1420" s="32">
        <v>0</v>
      </c>
      <c r="BB1420" s="30">
        <f t="shared" si="45"/>
        <v>2</v>
      </c>
      <c r="BD1420" s="32">
        <v>0</v>
      </c>
    </row>
    <row r="1421" spans="1:56" x14ac:dyDescent="0.3">
      <c r="A1421" s="29">
        <v>2011</v>
      </c>
      <c r="B1421" s="30" t="s">
        <v>67</v>
      </c>
      <c r="C1421" s="31">
        <v>2</v>
      </c>
      <c r="D1421" s="86">
        <v>25</v>
      </c>
      <c r="E1421" s="29" t="s">
        <v>61</v>
      </c>
      <c r="F1421" s="29" t="s">
        <v>100</v>
      </c>
      <c r="G1421" s="32">
        <v>11.4</v>
      </c>
      <c r="H1421" s="32">
        <v>0</v>
      </c>
      <c r="I1421" s="32">
        <v>0</v>
      </c>
      <c r="J1421" s="32">
        <v>0</v>
      </c>
      <c r="K1421" s="55">
        <v>0</v>
      </c>
      <c r="L1421" s="55">
        <v>0</v>
      </c>
      <c r="M1421" s="32">
        <v>0</v>
      </c>
      <c r="N1421" s="32">
        <v>1</v>
      </c>
      <c r="O1421" s="32">
        <v>0</v>
      </c>
      <c r="P1421" s="32">
        <v>0</v>
      </c>
      <c r="Q1421" s="55">
        <v>0</v>
      </c>
      <c r="R1421" s="32">
        <v>0</v>
      </c>
      <c r="S1421" s="55">
        <v>0</v>
      </c>
      <c r="T1421" s="32">
        <v>0</v>
      </c>
      <c r="U1421" s="32">
        <v>0</v>
      </c>
      <c r="V1421" s="32">
        <v>1</v>
      </c>
      <c r="W1421" s="32">
        <v>0</v>
      </c>
      <c r="X1421" s="55">
        <v>0</v>
      </c>
      <c r="Y1421" s="55">
        <v>0</v>
      </c>
      <c r="Z1421" s="52">
        <v>0</v>
      </c>
      <c r="AA1421" s="32">
        <v>0</v>
      </c>
      <c r="AB1421" s="32">
        <v>0</v>
      </c>
      <c r="AC1421" s="32">
        <v>0</v>
      </c>
      <c r="AD1421" s="32">
        <v>0</v>
      </c>
      <c r="AE1421" s="32">
        <v>0</v>
      </c>
      <c r="AF1421" s="32">
        <v>0</v>
      </c>
      <c r="AG1421" s="32">
        <v>0</v>
      </c>
      <c r="AH1421" s="32">
        <v>0</v>
      </c>
      <c r="AI1421" s="32">
        <v>0</v>
      </c>
      <c r="AJ1421" s="32">
        <v>0</v>
      </c>
      <c r="AK1421" s="32">
        <v>0</v>
      </c>
      <c r="AL1421" s="32"/>
      <c r="AM1421" s="32">
        <v>0</v>
      </c>
      <c r="AN1421" s="32">
        <v>0</v>
      </c>
      <c r="AO1421" s="32">
        <v>0</v>
      </c>
      <c r="AP1421" s="32">
        <v>0</v>
      </c>
      <c r="AQ1421" s="32">
        <v>0</v>
      </c>
      <c r="AR1421" s="32">
        <v>0</v>
      </c>
      <c r="AS1421" s="32">
        <v>0</v>
      </c>
      <c r="AT1421" s="10">
        <v>0</v>
      </c>
      <c r="AU1421" s="32">
        <v>0</v>
      </c>
      <c r="AV1421" s="55">
        <v>1</v>
      </c>
      <c r="AW1421" s="32">
        <v>0</v>
      </c>
      <c r="AX1421" s="32">
        <v>1</v>
      </c>
      <c r="AY1421" s="32">
        <v>0</v>
      </c>
      <c r="AZ1421" s="32">
        <v>0</v>
      </c>
      <c r="BA1421" s="32">
        <v>0</v>
      </c>
      <c r="BB1421" s="30">
        <f t="shared" si="45"/>
        <v>4</v>
      </c>
      <c r="BD1421" s="32">
        <v>0</v>
      </c>
    </row>
    <row r="1422" spans="1:56" x14ac:dyDescent="0.3">
      <c r="A1422" s="29">
        <v>2011</v>
      </c>
      <c r="B1422" s="30" t="s">
        <v>67</v>
      </c>
      <c r="C1422" s="31">
        <v>2</v>
      </c>
      <c r="D1422" s="86">
        <v>26</v>
      </c>
      <c r="E1422" s="29" t="s">
        <v>61</v>
      </c>
      <c r="F1422" s="29" t="s">
        <v>100</v>
      </c>
      <c r="G1422" s="32">
        <v>11</v>
      </c>
      <c r="H1422" s="32">
        <v>0</v>
      </c>
      <c r="I1422" s="32">
        <v>0</v>
      </c>
      <c r="J1422" s="32">
        <v>0</v>
      </c>
      <c r="K1422" s="55">
        <v>0</v>
      </c>
      <c r="L1422" s="55">
        <v>0</v>
      </c>
      <c r="M1422" s="32">
        <v>0</v>
      </c>
      <c r="N1422" s="32">
        <v>0</v>
      </c>
      <c r="O1422" s="32">
        <v>0</v>
      </c>
      <c r="P1422" s="32">
        <v>0</v>
      </c>
      <c r="Q1422" s="55">
        <v>1</v>
      </c>
      <c r="R1422" s="32">
        <v>0</v>
      </c>
      <c r="S1422" s="55">
        <v>1</v>
      </c>
      <c r="T1422" s="32">
        <v>0</v>
      </c>
      <c r="U1422" s="32">
        <v>0</v>
      </c>
      <c r="V1422" s="32">
        <v>0</v>
      </c>
      <c r="W1422" s="32">
        <v>0</v>
      </c>
      <c r="X1422" s="55">
        <v>1</v>
      </c>
      <c r="Y1422" s="55">
        <v>5</v>
      </c>
      <c r="Z1422" s="52">
        <v>0</v>
      </c>
      <c r="AA1422" s="32">
        <v>1</v>
      </c>
      <c r="AB1422" s="32">
        <v>0</v>
      </c>
      <c r="AC1422" s="32">
        <v>0</v>
      </c>
      <c r="AD1422" s="32">
        <v>0</v>
      </c>
      <c r="AE1422" s="32">
        <v>0</v>
      </c>
      <c r="AF1422" s="32">
        <v>0</v>
      </c>
      <c r="AG1422" s="32">
        <v>0</v>
      </c>
      <c r="AH1422" s="32">
        <v>0</v>
      </c>
      <c r="AI1422" s="32">
        <v>0</v>
      </c>
      <c r="AJ1422" s="32">
        <v>0</v>
      </c>
      <c r="AK1422" s="32">
        <v>0</v>
      </c>
      <c r="AL1422" s="32"/>
      <c r="AM1422" s="32">
        <v>0</v>
      </c>
      <c r="AN1422" s="32">
        <v>0</v>
      </c>
      <c r="AO1422" s="32">
        <v>0</v>
      </c>
      <c r="AP1422" s="32">
        <v>0</v>
      </c>
      <c r="AQ1422" s="32">
        <v>0</v>
      </c>
      <c r="AR1422" s="32">
        <v>0</v>
      </c>
      <c r="AS1422" s="32">
        <v>0</v>
      </c>
      <c r="AT1422" s="10">
        <v>0</v>
      </c>
      <c r="AU1422" s="32">
        <v>0</v>
      </c>
      <c r="AV1422" s="55">
        <v>1</v>
      </c>
      <c r="AW1422" s="32">
        <v>0</v>
      </c>
      <c r="AX1422" s="32">
        <v>0</v>
      </c>
      <c r="AY1422" s="32">
        <v>0</v>
      </c>
      <c r="AZ1422" s="32">
        <v>0</v>
      </c>
      <c r="BA1422" s="32">
        <v>0</v>
      </c>
      <c r="BB1422" s="30">
        <f t="shared" si="45"/>
        <v>10</v>
      </c>
      <c r="BD1422" s="32">
        <v>0</v>
      </c>
    </row>
    <row r="1423" spans="1:56" x14ac:dyDescent="0.3">
      <c r="A1423" s="29">
        <v>2011</v>
      </c>
      <c r="B1423" s="30" t="s">
        <v>67</v>
      </c>
      <c r="C1423" s="31">
        <v>2</v>
      </c>
      <c r="D1423" s="86">
        <v>27</v>
      </c>
      <c r="E1423" s="29" t="s">
        <v>61</v>
      </c>
      <c r="F1423" s="29" t="s">
        <v>100</v>
      </c>
      <c r="G1423" s="32">
        <v>10.8</v>
      </c>
      <c r="H1423" s="32">
        <v>0</v>
      </c>
      <c r="I1423" s="32">
        <v>0</v>
      </c>
      <c r="J1423" s="32">
        <v>0</v>
      </c>
      <c r="K1423" s="55">
        <v>0</v>
      </c>
      <c r="L1423" s="55">
        <v>0</v>
      </c>
      <c r="M1423" s="32">
        <v>0</v>
      </c>
      <c r="N1423" s="32">
        <v>0</v>
      </c>
      <c r="O1423" s="32">
        <v>0</v>
      </c>
      <c r="P1423" s="32">
        <v>0</v>
      </c>
      <c r="Q1423" s="55">
        <v>1</v>
      </c>
      <c r="R1423" s="32">
        <v>0</v>
      </c>
      <c r="S1423" s="55">
        <v>2</v>
      </c>
      <c r="T1423" s="32">
        <v>0</v>
      </c>
      <c r="U1423" s="32">
        <v>0</v>
      </c>
      <c r="V1423" s="32">
        <v>0</v>
      </c>
      <c r="W1423" s="32">
        <v>0</v>
      </c>
      <c r="X1423" s="55">
        <v>0</v>
      </c>
      <c r="Y1423" s="55">
        <v>0</v>
      </c>
      <c r="Z1423" s="52">
        <v>0</v>
      </c>
      <c r="AA1423" s="32">
        <v>0</v>
      </c>
      <c r="AB1423" s="32">
        <v>0</v>
      </c>
      <c r="AC1423" s="32">
        <v>0</v>
      </c>
      <c r="AD1423" s="32">
        <v>0</v>
      </c>
      <c r="AE1423" s="32">
        <v>3</v>
      </c>
      <c r="AF1423" s="32">
        <v>0</v>
      </c>
      <c r="AG1423" s="32">
        <v>0</v>
      </c>
      <c r="AH1423" s="32">
        <v>0</v>
      </c>
      <c r="AI1423" s="32">
        <v>0</v>
      </c>
      <c r="AJ1423" s="32">
        <v>0</v>
      </c>
      <c r="AK1423" s="32">
        <v>0</v>
      </c>
      <c r="AL1423" s="32"/>
      <c r="AM1423" s="32">
        <v>0</v>
      </c>
      <c r="AN1423" s="32">
        <v>0</v>
      </c>
      <c r="AO1423" s="32">
        <v>0</v>
      </c>
      <c r="AP1423" s="32">
        <v>0</v>
      </c>
      <c r="AQ1423" s="32">
        <v>0</v>
      </c>
      <c r="AR1423" s="32">
        <v>0</v>
      </c>
      <c r="AS1423" s="32">
        <v>0</v>
      </c>
      <c r="AT1423" s="10">
        <v>0</v>
      </c>
      <c r="AU1423" s="32">
        <v>0</v>
      </c>
      <c r="AV1423" s="55">
        <v>1</v>
      </c>
      <c r="AW1423" s="32">
        <v>0</v>
      </c>
      <c r="AX1423" s="32">
        <v>0</v>
      </c>
      <c r="AY1423" s="32">
        <v>0</v>
      </c>
      <c r="AZ1423" s="32">
        <v>0</v>
      </c>
      <c r="BA1423" s="32">
        <v>0</v>
      </c>
      <c r="BB1423" s="30">
        <f t="shared" si="45"/>
        <v>7</v>
      </c>
      <c r="BD1423" s="32">
        <v>0</v>
      </c>
    </row>
    <row r="1424" spans="1:56" x14ac:dyDescent="0.3">
      <c r="A1424" s="29">
        <v>2011</v>
      </c>
      <c r="B1424" s="30" t="s">
        <v>67</v>
      </c>
      <c r="C1424" s="31">
        <v>2</v>
      </c>
      <c r="D1424" s="86">
        <v>28</v>
      </c>
      <c r="E1424" s="29" t="s">
        <v>61</v>
      </c>
      <c r="F1424" s="29" t="s">
        <v>100</v>
      </c>
      <c r="G1424" s="32">
        <v>11.6</v>
      </c>
      <c r="H1424" s="32">
        <v>0</v>
      </c>
      <c r="I1424" s="32">
        <v>0</v>
      </c>
      <c r="J1424" s="32">
        <v>0</v>
      </c>
      <c r="K1424" s="55">
        <v>0</v>
      </c>
      <c r="L1424" s="55">
        <v>0</v>
      </c>
      <c r="M1424" s="32">
        <v>0</v>
      </c>
      <c r="N1424" s="32">
        <v>0</v>
      </c>
      <c r="O1424" s="32">
        <v>0</v>
      </c>
      <c r="P1424" s="32">
        <v>0</v>
      </c>
      <c r="Q1424" s="55">
        <v>0</v>
      </c>
      <c r="R1424" s="32">
        <v>0</v>
      </c>
      <c r="S1424" s="55">
        <v>2</v>
      </c>
      <c r="T1424" s="32">
        <v>0</v>
      </c>
      <c r="U1424" s="32">
        <v>0</v>
      </c>
      <c r="V1424" s="32">
        <v>0</v>
      </c>
      <c r="W1424" s="32">
        <v>0</v>
      </c>
      <c r="X1424" s="55">
        <v>0</v>
      </c>
      <c r="Y1424" s="55">
        <v>0</v>
      </c>
      <c r="Z1424" s="52">
        <v>0</v>
      </c>
      <c r="AA1424" s="32">
        <v>0</v>
      </c>
      <c r="AB1424" s="32">
        <v>0</v>
      </c>
      <c r="AC1424" s="32">
        <v>0</v>
      </c>
      <c r="AD1424" s="32">
        <v>0</v>
      </c>
      <c r="AE1424" s="32">
        <v>0</v>
      </c>
      <c r="AF1424" s="32">
        <v>0</v>
      </c>
      <c r="AG1424" s="32">
        <v>1</v>
      </c>
      <c r="AH1424" s="32">
        <v>0</v>
      </c>
      <c r="AI1424" s="32">
        <v>0</v>
      </c>
      <c r="AJ1424" s="32">
        <v>0</v>
      </c>
      <c r="AK1424" s="32">
        <v>0</v>
      </c>
      <c r="AL1424" s="32"/>
      <c r="AM1424" s="32">
        <v>0</v>
      </c>
      <c r="AN1424" s="32">
        <v>0</v>
      </c>
      <c r="AO1424" s="32">
        <v>0</v>
      </c>
      <c r="AP1424" s="32">
        <v>0</v>
      </c>
      <c r="AQ1424" s="32">
        <v>0</v>
      </c>
      <c r="AR1424" s="32">
        <v>0</v>
      </c>
      <c r="AS1424" s="32">
        <v>0</v>
      </c>
      <c r="AT1424" s="10">
        <v>0</v>
      </c>
      <c r="AU1424" s="32">
        <v>0</v>
      </c>
      <c r="AV1424" s="55">
        <v>0</v>
      </c>
      <c r="AW1424" s="32">
        <v>0</v>
      </c>
      <c r="AX1424" s="32">
        <v>0</v>
      </c>
      <c r="AY1424" s="32">
        <v>0</v>
      </c>
      <c r="AZ1424" s="32">
        <v>0</v>
      </c>
      <c r="BA1424" s="32">
        <v>0</v>
      </c>
      <c r="BB1424" s="30">
        <f t="shared" si="45"/>
        <v>3</v>
      </c>
      <c r="BD1424" s="32">
        <v>1</v>
      </c>
    </row>
    <row r="1425" spans="1:56" x14ac:dyDescent="0.3">
      <c r="A1425" s="29">
        <v>2011</v>
      </c>
      <c r="B1425" s="30" t="s">
        <v>67</v>
      </c>
      <c r="C1425" s="31">
        <v>2</v>
      </c>
      <c r="D1425" s="86">
        <v>29</v>
      </c>
      <c r="E1425" s="29" t="s">
        <v>61</v>
      </c>
      <c r="F1425" s="29" t="s">
        <v>100</v>
      </c>
      <c r="G1425" s="32">
        <v>11.7</v>
      </c>
      <c r="H1425" s="32">
        <v>0</v>
      </c>
      <c r="I1425" s="32">
        <v>0</v>
      </c>
      <c r="J1425" s="32">
        <v>0</v>
      </c>
      <c r="K1425" s="55">
        <v>0</v>
      </c>
      <c r="L1425" s="55">
        <v>0</v>
      </c>
      <c r="M1425" s="32">
        <v>0</v>
      </c>
      <c r="N1425" s="32">
        <v>0</v>
      </c>
      <c r="O1425" s="32">
        <v>0</v>
      </c>
      <c r="P1425" s="32">
        <v>0</v>
      </c>
      <c r="Q1425" s="55">
        <v>1</v>
      </c>
      <c r="R1425" s="32">
        <v>0</v>
      </c>
      <c r="S1425" s="55">
        <v>0</v>
      </c>
      <c r="T1425" s="32">
        <v>0</v>
      </c>
      <c r="U1425" s="32">
        <v>0</v>
      </c>
      <c r="V1425" s="32">
        <v>0</v>
      </c>
      <c r="W1425" s="32">
        <v>0</v>
      </c>
      <c r="X1425" s="55">
        <v>0</v>
      </c>
      <c r="Y1425" s="55">
        <v>0</v>
      </c>
      <c r="Z1425" s="52">
        <v>0</v>
      </c>
      <c r="AA1425" s="32">
        <v>0</v>
      </c>
      <c r="AB1425" s="32">
        <v>0</v>
      </c>
      <c r="AC1425" s="32">
        <v>0</v>
      </c>
      <c r="AD1425" s="32">
        <v>0</v>
      </c>
      <c r="AE1425" s="32">
        <v>0</v>
      </c>
      <c r="AF1425" s="32">
        <v>0</v>
      </c>
      <c r="AG1425" s="32">
        <v>0</v>
      </c>
      <c r="AH1425" s="32">
        <v>0</v>
      </c>
      <c r="AI1425" s="32">
        <v>0</v>
      </c>
      <c r="AJ1425" s="32">
        <v>0</v>
      </c>
      <c r="AK1425" s="32">
        <v>0</v>
      </c>
      <c r="AL1425" s="32"/>
      <c r="AM1425" s="32">
        <v>0</v>
      </c>
      <c r="AN1425" s="32">
        <v>0</v>
      </c>
      <c r="AO1425" s="32">
        <v>0</v>
      </c>
      <c r="AP1425" s="32">
        <v>0</v>
      </c>
      <c r="AQ1425" s="32">
        <v>0</v>
      </c>
      <c r="AR1425" s="32">
        <v>0</v>
      </c>
      <c r="AS1425" s="32">
        <v>0</v>
      </c>
      <c r="AT1425" s="10">
        <v>0</v>
      </c>
      <c r="AU1425" s="32">
        <v>0</v>
      </c>
      <c r="AV1425" s="55">
        <v>0</v>
      </c>
      <c r="AW1425" s="32">
        <v>0</v>
      </c>
      <c r="AX1425" s="32">
        <v>0</v>
      </c>
      <c r="AY1425" s="32">
        <v>0</v>
      </c>
      <c r="AZ1425" s="32">
        <v>0</v>
      </c>
      <c r="BA1425" s="32">
        <v>0</v>
      </c>
      <c r="BB1425" s="30">
        <f t="shared" si="45"/>
        <v>1</v>
      </c>
      <c r="BD1425" s="32">
        <v>0</v>
      </c>
    </row>
    <row r="1426" spans="1:56" x14ac:dyDescent="0.3">
      <c r="A1426" s="29">
        <v>2011</v>
      </c>
      <c r="B1426" s="30" t="s">
        <v>67</v>
      </c>
      <c r="C1426" s="31">
        <v>2</v>
      </c>
      <c r="D1426" s="86">
        <v>30</v>
      </c>
      <c r="E1426" s="29" t="s">
        <v>61</v>
      </c>
      <c r="F1426" s="29" t="s">
        <v>100</v>
      </c>
      <c r="G1426" s="32">
        <v>11.1</v>
      </c>
      <c r="H1426" s="32">
        <v>0</v>
      </c>
      <c r="I1426" s="32">
        <v>0</v>
      </c>
      <c r="J1426" s="32">
        <v>0</v>
      </c>
      <c r="K1426" s="55">
        <v>0</v>
      </c>
      <c r="L1426" s="55">
        <v>0</v>
      </c>
      <c r="M1426" s="32">
        <v>0</v>
      </c>
      <c r="N1426" s="32">
        <v>0</v>
      </c>
      <c r="O1426" s="32">
        <v>0</v>
      </c>
      <c r="P1426" s="32">
        <v>0</v>
      </c>
      <c r="Q1426" s="55">
        <v>3</v>
      </c>
      <c r="R1426" s="32">
        <v>0</v>
      </c>
      <c r="S1426" s="55">
        <v>1</v>
      </c>
      <c r="T1426" s="32">
        <v>0</v>
      </c>
      <c r="U1426" s="32">
        <v>0</v>
      </c>
      <c r="V1426" s="32">
        <v>0</v>
      </c>
      <c r="W1426" s="32">
        <v>0</v>
      </c>
      <c r="X1426" s="55">
        <v>0</v>
      </c>
      <c r="Y1426" s="55">
        <v>0</v>
      </c>
      <c r="Z1426" s="52">
        <v>0</v>
      </c>
      <c r="AA1426" s="32">
        <v>0</v>
      </c>
      <c r="AB1426" s="32">
        <v>0</v>
      </c>
      <c r="AC1426" s="32">
        <v>0</v>
      </c>
      <c r="AD1426" s="32">
        <v>0</v>
      </c>
      <c r="AE1426" s="32">
        <v>0</v>
      </c>
      <c r="AF1426" s="32">
        <v>0</v>
      </c>
      <c r="AG1426" s="32">
        <v>1</v>
      </c>
      <c r="AH1426" s="32">
        <v>0</v>
      </c>
      <c r="AI1426" s="32">
        <v>0</v>
      </c>
      <c r="AJ1426" s="32">
        <v>0</v>
      </c>
      <c r="AK1426" s="32">
        <v>0</v>
      </c>
      <c r="AL1426" s="32"/>
      <c r="AM1426" s="32">
        <v>0</v>
      </c>
      <c r="AN1426" s="32">
        <v>1</v>
      </c>
      <c r="AO1426" s="32">
        <v>0</v>
      </c>
      <c r="AP1426" s="32">
        <v>0</v>
      </c>
      <c r="AQ1426" s="32">
        <v>0</v>
      </c>
      <c r="AR1426" s="32">
        <v>0</v>
      </c>
      <c r="AS1426" s="32">
        <v>0</v>
      </c>
      <c r="AT1426" s="10">
        <v>0</v>
      </c>
      <c r="AU1426" s="32">
        <v>0</v>
      </c>
      <c r="AV1426" s="55">
        <v>1</v>
      </c>
      <c r="AW1426" s="32">
        <v>0</v>
      </c>
      <c r="AX1426" s="32">
        <v>0</v>
      </c>
      <c r="AY1426" s="32">
        <v>0</v>
      </c>
      <c r="AZ1426" s="32">
        <v>0</v>
      </c>
      <c r="BA1426" s="32">
        <v>0</v>
      </c>
      <c r="BB1426" s="30">
        <f t="shared" si="45"/>
        <v>7</v>
      </c>
      <c r="BD1426" s="32">
        <v>0</v>
      </c>
    </row>
    <row r="1427" spans="1:56" s="120" customFormat="1" x14ac:dyDescent="0.3">
      <c r="A1427" s="153">
        <v>2011</v>
      </c>
      <c r="B1427" s="154" t="s">
        <v>66</v>
      </c>
      <c r="C1427" s="155">
        <v>1</v>
      </c>
      <c r="D1427" s="156">
        <v>1</v>
      </c>
      <c r="E1427" s="153" t="s">
        <v>61</v>
      </c>
      <c r="F1427" s="153" t="s">
        <v>100</v>
      </c>
      <c r="G1427" s="157">
        <v>9</v>
      </c>
      <c r="H1427" s="157">
        <v>0</v>
      </c>
      <c r="I1427" s="157">
        <v>0</v>
      </c>
      <c r="J1427" s="157">
        <v>0</v>
      </c>
      <c r="K1427" s="157">
        <v>0</v>
      </c>
      <c r="L1427" s="157">
        <v>0</v>
      </c>
      <c r="M1427" s="157">
        <v>0</v>
      </c>
      <c r="N1427" s="157">
        <v>0</v>
      </c>
      <c r="O1427" s="157">
        <v>0</v>
      </c>
      <c r="P1427" s="157">
        <v>0</v>
      </c>
      <c r="Q1427" s="157">
        <v>1</v>
      </c>
      <c r="R1427" s="157">
        <v>0</v>
      </c>
      <c r="S1427" s="157">
        <v>2</v>
      </c>
      <c r="T1427" s="157">
        <v>0</v>
      </c>
      <c r="U1427" s="157">
        <v>0</v>
      </c>
      <c r="V1427" s="157">
        <v>1</v>
      </c>
      <c r="W1427" s="157">
        <v>0</v>
      </c>
      <c r="X1427" s="157">
        <v>0</v>
      </c>
      <c r="Y1427" s="157">
        <v>0</v>
      </c>
      <c r="Z1427" s="135">
        <v>0</v>
      </c>
      <c r="AA1427" s="157">
        <v>0</v>
      </c>
      <c r="AB1427" s="157">
        <v>0</v>
      </c>
      <c r="AC1427" s="157">
        <v>0</v>
      </c>
      <c r="AD1427" s="157">
        <v>0</v>
      </c>
      <c r="AE1427" s="157">
        <v>1</v>
      </c>
      <c r="AF1427" s="157">
        <v>0</v>
      </c>
      <c r="AG1427" s="157">
        <v>0</v>
      </c>
      <c r="AH1427" s="157">
        <v>0</v>
      </c>
      <c r="AI1427" s="157">
        <v>0</v>
      </c>
      <c r="AJ1427" s="157">
        <v>0</v>
      </c>
      <c r="AK1427" s="157">
        <v>0</v>
      </c>
      <c r="AL1427" s="157"/>
      <c r="AM1427" s="157">
        <v>0</v>
      </c>
      <c r="AN1427" s="157">
        <v>0</v>
      </c>
      <c r="AO1427" s="157">
        <v>0</v>
      </c>
      <c r="AP1427" s="157">
        <v>0</v>
      </c>
      <c r="AQ1427" s="157">
        <v>0</v>
      </c>
      <c r="AR1427" s="157">
        <v>0</v>
      </c>
      <c r="AS1427" s="157">
        <v>0</v>
      </c>
      <c r="AT1427" s="10">
        <v>0</v>
      </c>
      <c r="AU1427" s="157">
        <v>0</v>
      </c>
      <c r="AV1427" s="157">
        <v>0</v>
      </c>
      <c r="AW1427" s="157">
        <v>0</v>
      </c>
      <c r="AX1427" s="157">
        <v>0</v>
      </c>
      <c r="AY1427" s="157">
        <v>0</v>
      </c>
      <c r="AZ1427" s="157">
        <v>0</v>
      </c>
      <c r="BA1427" s="157">
        <v>0</v>
      </c>
      <c r="BB1427" s="154">
        <f t="shared" si="45"/>
        <v>5</v>
      </c>
      <c r="BD1427" s="157">
        <v>0</v>
      </c>
    </row>
    <row r="1428" spans="1:56" x14ac:dyDescent="0.3">
      <c r="A1428" s="29">
        <v>2011</v>
      </c>
      <c r="B1428" s="30" t="s">
        <v>66</v>
      </c>
      <c r="C1428" s="31">
        <v>1</v>
      </c>
      <c r="D1428" s="86">
        <v>2</v>
      </c>
      <c r="E1428" s="29" t="s">
        <v>112</v>
      </c>
      <c r="F1428" s="29" t="s">
        <v>100</v>
      </c>
      <c r="G1428" s="32">
        <v>9.1999999999999993</v>
      </c>
      <c r="H1428" s="32">
        <v>0</v>
      </c>
      <c r="I1428" s="32">
        <v>0</v>
      </c>
      <c r="J1428" s="32">
        <v>0</v>
      </c>
      <c r="K1428" s="55">
        <v>0</v>
      </c>
      <c r="L1428" s="55">
        <v>0</v>
      </c>
      <c r="M1428" s="32">
        <v>0</v>
      </c>
      <c r="N1428" s="32">
        <v>0</v>
      </c>
      <c r="O1428" s="32">
        <v>0</v>
      </c>
      <c r="P1428" s="32">
        <v>0</v>
      </c>
      <c r="Q1428" s="55">
        <v>0</v>
      </c>
      <c r="R1428" s="32">
        <v>0</v>
      </c>
      <c r="S1428" s="55">
        <v>2</v>
      </c>
      <c r="T1428" s="32">
        <v>0</v>
      </c>
      <c r="U1428" s="32">
        <v>0</v>
      </c>
      <c r="V1428" s="32">
        <v>0</v>
      </c>
      <c r="W1428" s="32">
        <v>0</v>
      </c>
      <c r="X1428" s="55">
        <v>0</v>
      </c>
      <c r="Y1428" s="55">
        <v>2</v>
      </c>
      <c r="Z1428" s="52">
        <v>0</v>
      </c>
      <c r="AA1428" s="32">
        <v>0</v>
      </c>
      <c r="AB1428" s="32">
        <v>0</v>
      </c>
      <c r="AC1428" s="32">
        <v>0</v>
      </c>
      <c r="AD1428" s="32">
        <v>0</v>
      </c>
      <c r="AE1428" s="32">
        <v>0</v>
      </c>
      <c r="AF1428" s="32">
        <v>0</v>
      </c>
      <c r="AG1428" s="32">
        <v>0</v>
      </c>
      <c r="AH1428" s="32">
        <v>0</v>
      </c>
      <c r="AI1428" s="32">
        <v>0</v>
      </c>
      <c r="AJ1428" s="32">
        <v>0</v>
      </c>
      <c r="AK1428" s="32">
        <v>0</v>
      </c>
      <c r="AL1428" s="32"/>
      <c r="AM1428" s="32">
        <v>0</v>
      </c>
      <c r="AN1428" s="32">
        <v>0</v>
      </c>
      <c r="AO1428" s="32">
        <v>0</v>
      </c>
      <c r="AP1428" s="32">
        <v>0</v>
      </c>
      <c r="AQ1428" s="32">
        <v>0</v>
      </c>
      <c r="AR1428" s="32">
        <v>0</v>
      </c>
      <c r="AS1428" s="32">
        <v>0</v>
      </c>
      <c r="AT1428" s="10">
        <v>0</v>
      </c>
      <c r="AU1428" s="32">
        <v>0</v>
      </c>
      <c r="AV1428" s="55">
        <v>0</v>
      </c>
      <c r="AW1428" s="32">
        <v>0</v>
      </c>
      <c r="AX1428" s="32">
        <v>0</v>
      </c>
      <c r="AY1428" s="32">
        <v>0</v>
      </c>
      <c r="AZ1428" s="32">
        <v>0</v>
      </c>
      <c r="BA1428" s="32">
        <v>0</v>
      </c>
      <c r="BB1428" s="30">
        <f t="shared" si="45"/>
        <v>4</v>
      </c>
      <c r="BD1428" s="32">
        <v>0</v>
      </c>
    </row>
    <row r="1429" spans="1:56" x14ac:dyDescent="0.3">
      <c r="A1429" s="29">
        <v>2011</v>
      </c>
      <c r="B1429" s="30" t="s">
        <v>66</v>
      </c>
      <c r="C1429" s="31">
        <v>1</v>
      </c>
      <c r="D1429" s="86">
        <v>3</v>
      </c>
      <c r="E1429" s="29" t="s">
        <v>61</v>
      </c>
      <c r="F1429" s="29" t="s">
        <v>100</v>
      </c>
      <c r="G1429" s="32">
        <v>9</v>
      </c>
      <c r="H1429" s="32">
        <v>0</v>
      </c>
      <c r="I1429" s="32">
        <v>0</v>
      </c>
      <c r="J1429" s="32">
        <v>0</v>
      </c>
      <c r="K1429" s="55">
        <v>0</v>
      </c>
      <c r="L1429" s="55">
        <v>0</v>
      </c>
      <c r="M1429" s="32">
        <v>0</v>
      </c>
      <c r="N1429" s="32">
        <v>0</v>
      </c>
      <c r="O1429" s="32">
        <v>0</v>
      </c>
      <c r="P1429" s="32">
        <v>0</v>
      </c>
      <c r="Q1429" s="55">
        <v>1</v>
      </c>
      <c r="R1429" s="32">
        <v>0</v>
      </c>
      <c r="S1429" s="55">
        <v>2</v>
      </c>
      <c r="T1429" s="32">
        <v>0</v>
      </c>
      <c r="U1429" s="32">
        <v>0</v>
      </c>
      <c r="V1429" s="32">
        <v>0</v>
      </c>
      <c r="W1429" s="32">
        <v>0</v>
      </c>
      <c r="X1429" s="55">
        <v>0</v>
      </c>
      <c r="Y1429" s="55">
        <v>1</v>
      </c>
      <c r="Z1429" s="52">
        <v>0</v>
      </c>
      <c r="AA1429" s="32">
        <v>0</v>
      </c>
      <c r="AB1429" s="32">
        <v>0</v>
      </c>
      <c r="AC1429" s="32">
        <v>0</v>
      </c>
      <c r="AD1429" s="32">
        <v>0</v>
      </c>
      <c r="AE1429" s="32">
        <v>0</v>
      </c>
      <c r="AF1429" s="32">
        <v>0</v>
      </c>
      <c r="AG1429" s="32">
        <v>0</v>
      </c>
      <c r="AH1429" s="32">
        <v>0</v>
      </c>
      <c r="AI1429" s="32">
        <v>1</v>
      </c>
      <c r="AJ1429" s="32">
        <v>0</v>
      </c>
      <c r="AK1429" s="32">
        <v>0</v>
      </c>
      <c r="AL1429" s="32"/>
      <c r="AM1429" s="32">
        <v>0</v>
      </c>
      <c r="AN1429" s="32">
        <v>0</v>
      </c>
      <c r="AO1429" s="32">
        <v>0</v>
      </c>
      <c r="AP1429" s="32">
        <v>0</v>
      </c>
      <c r="AQ1429" s="32">
        <v>0</v>
      </c>
      <c r="AR1429" s="32">
        <v>0</v>
      </c>
      <c r="AS1429" s="32">
        <v>0</v>
      </c>
      <c r="AT1429" s="10">
        <v>0</v>
      </c>
      <c r="AU1429" s="32">
        <v>0</v>
      </c>
      <c r="AV1429" s="55">
        <v>0</v>
      </c>
      <c r="AW1429" s="32">
        <v>0</v>
      </c>
      <c r="AX1429" s="32">
        <v>0</v>
      </c>
      <c r="AY1429" s="32">
        <v>0</v>
      </c>
      <c r="AZ1429" s="32">
        <v>0</v>
      </c>
      <c r="BA1429" s="32">
        <v>0</v>
      </c>
      <c r="BB1429" s="30">
        <f t="shared" si="45"/>
        <v>5</v>
      </c>
      <c r="BD1429" s="32">
        <v>0</v>
      </c>
    </row>
    <row r="1430" spans="1:56" x14ac:dyDescent="0.3">
      <c r="A1430" s="29">
        <v>2011</v>
      </c>
      <c r="B1430" s="30" t="s">
        <v>66</v>
      </c>
      <c r="C1430" s="31">
        <v>1</v>
      </c>
      <c r="D1430" s="86">
        <v>4</v>
      </c>
      <c r="E1430" s="29" t="s">
        <v>61</v>
      </c>
      <c r="F1430" s="29" t="s">
        <v>100</v>
      </c>
      <c r="G1430" s="32">
        <v>9</v>
      </c>
      <c r="H1430" s="32">
        <v>0</v>
      </c>
      <c r="I1430" s="32">
        <v>0</v>
      </c>
      <c r="J1430" s="32">
        <v>0</v>
      </c>
      <c r="K1430" s="55">
        <v>0</v>
      </c>
      <c r="L1430" s="55">
        <v>0</v>
      </c>
      <c r="M1430" s="32">
        <v>0</v>
      </c>
      <c r="N1430" s="32">
        <v>0</v>
      </c>
      <c r="O1430" s="32">
        <v>0</v>
      </c>
      <c r="P1430" s="32">
        <v>0</v>
      </c>
      <c r="Q1430" s="55">
        <v>0</v>
      </c>
      <c r="R1430" s="32">
        <v>0</v>
      </c>
      <c r="S1430" s="55">
        <v>1</v>
      </c>
      <c r="T1430" s="32">
        <v>0</v>
      </c>
      <c r="U1430" s="32">
        <v>0</v>
      </c>
      <c r="V1430" s="32">
        <v>0</v>
      </c>
      <c r="W1430" s="32">
        <v>0</v>
      </c>
      <c r="X1430" s="55">
        <v>1</v>
      </c>
      <c r="Y1430" s="55">
        <v>0</v>
      </c>
      <c r="Z1430" s="52">
        <v>0</v>
      </c>
      <c r="AA1430" s="32">
        <v>0</v>
      </c>
      <c r="AB1430" s="32">
        <v>0</v>
      </c>
      <c r="AC1430" s="32">
        <v>0</v>
      </c>
      <c r="AD1430" s="32">
        <v>0</v>
      </c>
      <c r="AE1430" s="32">
        <v>0</v>
      </c>
      <c r="AF1430" s="32">
        <v>0</v>
      </c>
      <c r="AG1430" s="32">
        <v>0</v>
      </c>
      <c r="AH1430" s="32">
        <v>0</v>
      </c>
      <c r="AI1430" s="32">
        <v>0</v>
      </c>
      <c r="AJ1430" s="32">
        <v>0</v>
      </c>
      <c r="AK1430" s="32">
        <v>0</v>
      </c>
      <c r="AL1430" s="32"/>
      <c r="AM1430" s="32">
        <v>0</v>
      </c>
      <c r="AN1430" s="32">
        <v>0</v>
      </c>
      <c r="AO1430" s="32">
        <v>0</v>
      </c>
      <c r="AP1430" s="32">
        <v>0</v>
      </c>
      <c r="AQ1430" s="32">
        <v>0</v>
      </c>
      <c r="AR1430" s="32">
        <v>0</v>
      </c>
      <c r="AS1430" s="32">
        <v>0</v>
      </c>
      <c r="AT1430" s="10">
        <v>0</v>
      </c>
      <c r="AU1430" s="32">
        <v>0</v>
      </c>
      <c r="AV1430" s="55">
        <v>0</v>
      </c>
      <c r="AW1430" s="32">
        <v>0</v>
      </c>
      <c r="AX1430" s="32">
        <v>0</v>
      </c>
      <c r="AY1430" s="32">
        <v>0</v>
      </c>
      <c r="AZ1430" s="32">
        <v>0</v>
      </c>
      <c r="BA1430" s="32">
        <v>0</v>
      </c>
      <c r="BB1430" s="30">
        <f t="shared" ref="BB1430:BB1456" si="46">SUM(H1430:BA1430)</f>
        <v>2</v>
      </c>
      <c r="BD1430" s="32">
        <v>0</v>
      </c>
    </row>
    <row r="1431" spans="1:56" x14ac:dyDescent="0.3">
      <c r="A1431" s="29">
        <v>2011</v>
      </c>
      <c r="B1431" s="30" t="s">
        <v>66</v>
      </c>
      <c r="C1431" s="31">
        <v>1</v>
      </c>
      <c r="D1431" s="86">
        <v>5</v>
      </c>
      <c r="E1431" s="29" t="s">
        <v>63</v>
      </c>
      <c r="F1431" s="29" t="s">
        <v>100</v>
      </c>
      <c r="G1431" s="32">
        <v>8.4</v>
      </c>
      <c r="H1431" s="32">
        <v>0</v>
      </c>
      <c r="I1431" s="32">
        <v>0</v>
      </c>
      <c r="J1431" s="32">
        <v>0</v>
      </c>
      <c r="K1431" s="55">
        <v>0</v>
      </c>
      <c r="L1431" s="55">
        <v>0</v>
      </c>
      <c r="M1431" s="32">
        <v>0</v>
      </c>
      <c r="N1431" s="32">
        <v>0</v>
      </c>
      <c r="O1431" s="32">
        <v>0</v>
      </c>
      <c r="P1431" s="32">
        <v>0</v>
      </c>
      <c r="Q1431" s="55">
        <v>7</v>
      </c>
      <c r="R1431" s="32">
        <v>0</v>
      </c>
      <c r="S1431" s="55">
        <v>2</v>
      </c>
      <c r="T1431" s="32">
        <v>0</v>
      </c>
      <c r="U1431" s="32">
        <v>0</v>
      </c>
      <c r="V1431" s="32">
        <v>1</v>
      </c>
      <c r="W1431" s="32">
        <v>0</v>
      </c>
      <c r="X1431" s="55">
        <v>1</v>
      </c>
      <c r="Y1431" s="55">
        <v>0</v>
      </c>
      <c r="Z1431" s="52">
        <v>0</v>
      </c>
      <c r="AA1431" s="32">
        <v>0</v>
      </c>
      <c r="AB1431" s="32">
        <v>0</v>
      </c>
      <c r="AC1431" s="32">
        <v>0</v>
      </c>
      <c r="AD1431" s="32">
        <v>0</v>
      </c>
      <c r="AE1431" s="32">
        <v>0</v>
      </c>
      <c r="AF1431" s="32">
        <v>0</v>
      </c>
      <c r="AG1431" s="32">
        <v>0</v>
      </c>
      <c r="AH1431" s="32">
        <v>0</v>
      </c>
      <c r="AI1431" s="32">
        <v>0</v>
      </c>
      <c r="AJ1431" s="32">
        <v>0</v>
      </c>
      <c r="AK1431" s="32">
        <v>0</v>
      </c>
      <c r="AL1431" s="32"/>
      <c r="AM1431" s="32">
        <v>0</v>
      </c>
      <c r="AN1431" s="32">
        <v>0</v>
      </c>
      <c r="AO1431" s="32">
        <v>0</v>
      </c>
      <c r="AP1431" s="32">
        <v>0</v>
      </c>
      <c r="AQ1431" s="32">
        <v>0</v>
      </c>
      <c r="AR1431" s="32">
        <v>0</v>
      </c>
      <c r="AS1431" s="32">
        <v>0</v>
      </c>
      <c r="AT1431" s="10">
        <v>0</v>
      </c>
      <c r="AU1431" s="32">
        <v>0</v>
      </c>
      <c r="AV1431" s="55">
        <v>1</v>
      </c>
      <c r="AW1431" s="32">
        <v>0</v>
      </c>
      <c r="AX1431" s="32">
        <v>0</v>
      </c>
      <c r="AY1431" s="32">
        <v>0</v>
      </c>
      <c r="AZ1431" s="32">
        <v>0</v>
      </c>
      <c r="BA1431" s="32">
        <v>0</v>
      </c>
      <c r="BB1431" s="30">
        <f t="shared" si="46"/>
        <v>12</v>
      </c>
      <c r="BD1431" s="32">
        <v>0</v>
      </c>
    </row>
    <row r="1432" spans="1:56" x14ac:dyDescent="0.3">
      <c r="A1432" s="29">
        <v>2011</v>
      </c>
      <c r="B1432" s="30" t="s">
        <v>66</v>
      </c>
      <c r="C1432" s="31">
        <v>1</v>
      </c>
      <c r="D1432" s="86">
        <v>6</v>
      </c>
      <c r="E1432" s="29" t="s">
        <v>61</v>
      </c>
      <c r="F1432" s="29" t="s">
        <v>100</v>
      </c>
      <c r="G1432" s="32">
        <v>8.6</v>
      </c>
      <c r="H1432" s="32">
        <v>0</v>
      </c>
      <c r="I1432" s="32">
        <v>0</v>
      </c>
      <c r="J1432" s="32">
        <v>0</v>
      </c>
      <c r="K1432" s="55">
        <v>0</v>
      </c>
      <c r="L1432" s="55">
        <v>0</v>
      </c>
      <c r="M1432" s="32">
        <v>0</v>
      </c>
      <c r="N1432" s="32">
        <v>0</v>
      </c>
      <c r="O1432" s="32">
        <v>0</v>
      </c>
      <c r="P1432" s="32">
        <v>0</v>
      </c>
      <c r="Q1432" s="55">
        <v>1</v>
      </c>
      <c r="R1432" s="32">
        <v>0</v>
      </c>
      <c r="S1432" s="55">
        <v>2</v>
      </c>
      <c r="T1432" s="32">
        <v>0</v>
      </c>
      <c r="U1432" s="32">
        <v>0</v>
      </c>
      <c r="V1432" s="32">
        <v>0</v>
      </c>
      <c r="W1432" s="32">
        <v>0</v>
      </c>
      <c r="X1432" s="55">
        <v>0</v>
      </c>
      <c r="Y1432" s="55">
        <v>0</v>
      </c>
      <c r="Z1432" s="52">
        <v>0</v>
      </c>
      <c r="AA1432" s="32">
        <v>0</v>
      </c>
      <c r="AB1432" s="32">
        <v>0</v>
      </c>
      <c r="AC1432" s="32">
        <v>0</v>
      </c>
      <c r="AD1432" s="32">
        <v>0</v>
      </c>
      <c r="AE1432" s="32">
        <v>0</v>
      </c>
      <c r="AF1432" s="32">
        <v>0</v>
      </c>
      <c r="AG1432" s="32">
        <v>0</v>
      </c>
      <c r="AH1432" s="32">
        <v>0</v>
      </c>
      <c r="AI1432" s="32">
        <v>0</v>
      </c>
      <c r="AJ1432" s="32">
        <v>0</v>
      </c>
      <c r="AK1432" s="32">
        <v>0</v>
      </c>
      <c r="AL1432" s="32"/>
      <c r="AM1432" s="32">
        <v>0</v>
      </c>
      <c r="AN1432" s="32">
        <v>0</v>
      </c>
      <c r="AO1432" s="32">
        <v>0</v>
      </c>
      <c r="AP1432" s="32">
        <v>0</v>
      </c>
      <c r="AQ1432" s="32">
        <v>0</v>
      </c>
      <c r="AR1432" s="32">
        <v>0</v>
      </c>
      <c r="AS1432" s="32">
        <v>0</v>
      </c>
      <c r="AT1432" s="10">
        <v>0</v>
      </c>
      <c r="AU1432" s="32">
        <v>0</v>
      </c>
      <c r="AV1432" s="55">
        <v>1</v>
      </c>
      <c r="AW1432" s="32">
        <v>0</v>
      </c>
      <c r="AX1432" s="32">
        <v>0</v>
      </c>
      <c r="AY1432" s="32">
        <v>0</v>
      </c>
      <c r="AZ1432" s="32">
        <v>0</v>
      </c>
      <c r="BA1432" s="32">
        <v>0</v>
      </c>
      <c r="BB1432" s="30">
        <f t="shared" si="46"/>
        <v>4</v>
      </c>
      <c r="BD1432" s="32">
        <v>0</v>
      </c>
    </row>
    <row r="1433" spans="1:56" x14ac:dyDescent="0.3">
      <c r="A1433" s="29">
        <v>2011</v>
      </c>
      <c r="B1433" s="30" t="s">
        <v>66</v>
      </c>
      <c r="C1433" s="31">
        <v>1</v>
      </c>
      <c r="D1433" s="86">
        <v>7</v>
      </c>
      <c r="E1433" s="29" t="s">
        <v>112</v>
      </c>
      <c r="F1433" s="29" t="s">
        <v>100</v>
      </c>
      <c r="G1433" s="32">
        <v>9.3000000000000007</v>
      </c>
      <c r="H1433" s="32">
        <v>0</v>
      </c>
      <c r="I1433" s="32">
        <v>0</v>
      </c>
      <c r="J1433" s="32">
        <v>0</v>
      </c>
      <c r="K1433" s="55">
        <v>0</v>
      </c>
      <c r="L1433" s="55">
        <v>0</v>
      </c>
      <c r="M1433" s="32">
        <v>0</v>
      </c>
      <c r="N1433" s="32">
        <v>0</v>
      </c>
      <c r="O1433" s="32">
        <v>0</v>
      </c>
      <c r="P1433" s="32">
        <v>0</v>
      </c>
      <c r="Q1433" s="55">
        <v>0</v>
      </c>
      <c r="R1433" s="32">
        <v>0</v>
      </c>
      <c r="S1433" s="55">
        <v>1</v>
      </c>
      <c r="T1433" s="32">
        <v>0</v>
      </c>
      <c r="U1433" s="32">
        <v>0</v>
      </c>
      <c r="V1433" s="32">
        <v>0</v>
      </c>
      <c r="W1433" s="32">
        <v>0</v>
      </c>
      <c r="X1433" s="55">
        <v>0</v>
      </c>
      <c r="Y1433" s="55">
        <v>1</v>
      </c>
      <c r="Z1433" s="52">
        <v>0</v>
      </c>
      <c r="AA1433" s="32">
        <v>0</v>
      </c>
      <c r="AB1433" s="32">
        <v>0</v>
      </c>
      <c r="AC1433" s="32">
        <v>0</v>
      </c>
      <c r="AD1433" s="32">
        <v>0</v>
      </c>
      <c r="AE1433" s="32">
        <v>0</v>
      </c>
      <c r="AF1433" s="32">
        <v>0</v>
      </c>
      <c r="AG1433" s="32">
        <v>1</v>
      </c>
      <c r="AH1433" s="32">
        <v>0</v>
      </c>
      <c r="AI1433" s="32">
        <v>0</v>
      </c>
      <c r="AJ1433" s="32">
        <v>0</v>
      </c>
      <c r="AK1433" s="32">
        <v>0</v>
      </c>
      <c r="AL1433" s="32"/>
      <c r="AM1433" s="32">
        <v>0</v>
      </c>
      <c r="AN1433" s="32">
        <v>2</v>
      </c>
      <c r="AO1433" s="32">
        <v>0</v>
      </c>
      <c r="AP1433" s="32">
        <v>0</v>
      </c>
      <c r="AQ1433" s="32">
        <v>0</v>
      </c>
      <c r="AR1433" s="32">
        <v>0</v>
      </c>
      <c r="AS1433" s="32">
        <v>0</v>
      </c>
      <c r="AT1433" s="10">
        <v>0</v>
      </c>
      <c r="AU1433" s="32">
        <v>0</v>
      </c>
      <c r="AV1433" s="55">
        <v>0</v>
      </c>
      <c r="AW1433" s="32">
        <v>0</v>
      </c>
      <c r="AX1433" s="32">
        <v>0</v>
      </c>
      <c r="AY1433" s="32">
        <v>0</v>
      </c>
      <c r="AZ1433" s="32">
        <v>0</v>
      </c>
      <c r="BA1433" s="32">
        <v>0</v>
      </c>
      <c r="BB1433" s="30">
        <f t="shared" si="46"/>
        <v>5</v>
      </c>
      <c r="BD1433" s="32">
        <v>0</v>
      </c>
    </row>
    <row r="1434" spans="1:56" x14ac:dyDescent="0.3">
      <c r="A1434" s="29">
        <v>2011</v>
      </c>
      <c r="B1434" s="30" t="s">
        <v>66</v>
      </c>
      <c r="C1434" s="31">
        <v>1</v>
      </c>
      <c r="D1434" s="86">
        <v>8</v>
      </c>
      <c r="E1434" s="29" t="s">
        <v>61</v>
      </c>
      <c r="F1434" s="29" t="s">
        <v>100</v>
      </c>
      <c r="G1434" s="32">
        <v>9.6999999999999993</v>
      </c>
      <c r="H1434" s="32">
        <v>0</v>
      </c>
      <c r="I1434" s="32">
        <v>0</v>
      </c>
      <c r="J1434" s="32">
        <v>0</v>
      </c>
      <c r="K1434" s="55">
        <v>0</v>
      </c>
      <c r="L1434" s="55">
        <v>0</v>
      </c>
      <c r="M1434" s="32">
        <v>0</v>
      </c>
      <c r="N1434" s="32">
        <v>0</v>
      </c>
      <c r="O1434" s="32">
        <v>0</v>
      </c>
      <c r="P1434" s="32">
        <v>0</v>
      </c>
      <c r="Q1434" s="55">
        <v>4</v>
      </c>
      <c r="R1434" s="32">
        <v>0</v>
      </c>
      <c r="S1434" s="55">
        <v>8</v>
      </c>
      <c r="T1434" s="32">
        <v>0</v>
      </c>
      <c r="U1434" s="32">
        <v>0</v>
      </c>
      <c r="V1434" s="32">
        <v>0</v>
      </c>
      <c r="W1434" s="32">
        <v>0</v>
      </c>
      <c r="X1434" s="55">
        <v>0</v>
      </c>
      <c r="Y1434" s="55">
        <v>1</v>
      </c>
      <c r="Z1434" s="52">
        <v>0</v>
      </c>
      <c r="AA1434" s="32">
        <v>0</v>
      </c>
      <c r="AB1434" s="32">
        <v>0</v>
      </c>
      <c r="AC1434" s="32">
        <v>0</v>
      </c>
      <c r="AD1434" s="32">
        <v>0</v>
      </c>
      <c r="AE1434" s="32">
        <v>0</v>
      </c>
      <c r="AF1434" s="32">
        <v>0</v>
      </c>
      <c r="AG1434" s="32">
        <v>0</v>
      </c>
      <c r="AH1434" s="32">
        <v>0</v>
      </c>
      <c r="AI1434" s="32">
        <v>0</v>
      </c>
      <c r="AJ1434" s="32">
        <v>0</v>
      </c>
      <c r="AK1434" s="32">
        <v>0</v>
      </c>
      <c r="AL1434" s="32"/>
      <c r="AM1434" s="32">
        <v>0</v>
      </c>
      <c r="AN1434" s="32">
        <v>0</v>
      </c>
      <c r="AO1434" s="32">
        <v>0</v>
      </c>
      <c r="AP1434" s="32">
        <v>0</v>
      </c>
      <c r="AQ1434" s="32">
        <v>0</v>
      </c>
      <c r="AR1434" s="32">
        <v>0</v>
      </c>
      <c r="AS1434" s="32">
        <v>0</v>
      </c>
      <c r="AT1434" s="10">
        <v>0</v>
      </c>
      <c r="AU1434" s="32">
        <v>0</v>
      </c>
      <c r="AV1434" s="55">
        <v>0</v>
      </c>
      <c r="AW1434" s="32">
        <v>0</v>
      </c>
      <c r="AX1434" s="32">
        <v>0</v>
      </c>
      <c r="AY1434" s="32">
        <v>0</v>
      </c>
      <c r="AZ1434" s="32">
        <v>0</v>
      </c>
      <c r="BA1434" s="32">
        <v>0</v>
      </c>
      <c r="BB1434" s="30">
        <f t="shared" si="46"/>
        <v>13</v>
      </c>
      <c r="BD1434" s="32">
        <v>0</v>
      </c>
    </row>
    <row r="1435" spans="1:56" x14ac:dyDescent="0.3">
      <c r="A1435" s="29">
        <v>2011</v>
      </c>
      <c r="B1435" s="30" t="s">
        <v>66</v>
      </c>
      <c r="C1435" s="31">
        <v>1</v>
      </c>
      <c r="D1435" s="86">
        <v>9</v>
      </c>
      <c r="E1435" s="29" t="s">
        <v>63</v>
      </c>
      <c r="F1435" s="29" t="s">
        <v>100</v>
      </c>
      <c r="G1435" s="32">
        <v>9.3000000000000007</v>
      </c>
      <c r="H1435" s="32">
        <v>0</v>
      </c>
      <c r="I1435" s="32">
        <v>0</v>
      </c>
      <c r="J1435" s="32">
        <v>0</v>
      </c>
      <c r="K1435" s="55">
        <v>0</v>
      </c>
      <c r="L1435" s="55">
        <v>0</v>
      </c>
      <c r="M1435" s="32">
        <v>0</v>
      </c>
      <c r="N1435" s="32">
        <v>0</v>
      </c>
      <c r="O1435" s="32">
        <v>0</v>
      </c>
      <c r="P1435" s="32">
        <v>0</v>
      </c>
      <c r="Q1435" s="55">
        <v>0</v>
      </c>
      <c r="R1435" s="32">
        <v>0</v>
      </c>
      <c r="S1435" s="55">
        <v>0</v>
      </c>
      <c r="T1435" s="32">
        <v>0</v>
      </c>
      <c r="U1435" s="32">
        <v>0</v>
      </c>
      <c r="V1435" s="32">
        <v>0</v>
      </c>
      <c r="W1435" s="32">
        <v>0</v>
      </c>
      <c r="X1435" s="55">
        <v>0</v>
      </c>
      <c r="Y1435" s="55">
        <v>0</v>
      </c>
      <c r="Z1435" s="52">
        <v>0</v>
      </c>
      <c r="AA1435" s="32">
        <v>0</v>
      </c>
      <c r="AB1435" s="32">
        <v>0</v>
      </c>
      <c r="AC1435" s="32">
        <v>0</v>
      </c>
      <c r="AD1435" s="32">
        <v>0</v>
      </c>
      <c r="AE1435" s="32">
        <v>0</v>
      </c>
      <c r="AF1435" s="32">
        <v>0</v>
      </c>
      <c r="AG1435" s="32">
        <v>0</v>
      </c>
      <c r="AH1435" s="32">
        <v>0</v>
      </c>
      <c r="AI1435" s="32">
        <v>0</v>
      </c>
      <c r="AJ1435" s="32">
        <v>0</v>
      </c>
      <c r="AK1435" s="32">
        <v>0</v>
      </c>
      <c r="AL1435" s="32"/>
      <c r="AM1435" s="32">
        <v>0</v>
      </c>
      <c r="AN1435" s="32">
        <v>0</v>
      </c>
      <c r="AO1435" s="32">
        <v>0</v>
      </c>
      <c r="AP1435" s="32">
        <v>0</v>
      </c>
      <c r="AQ1435" s="32">
        <v>0</v>
      </c>
      <c r="AR1435" s="32">
        <v>0</v>
      </c>
      <c r="AS1435" s="32">
        <v>0</v>
      </c>
      <c r="AT1435" s="10">
        <v>0</v>
      </c>
      <c r="AU1435" s="32">
        <v>0</v>
      </c>
      <c r="AV1435" s="55">
        <v>0</v>
      </c>
      <c r="AW1435" s="32">
        <v>0</v>
      </c>
      <c r="AX1435" s="32">
        <v>0</v>
      </c>
      <c r="AY1435" s="32">
        <v>0</v>
      </c>
      <c r="AZ1435" s="32">
        <v>0</v>
      </c>
      <c r="BA1435" s="32">
        <v>0</v>
      </c>
      <c r="BB1435" s="30">
        <f t="shared" si="46"/>
        <v>0</v>
      </c>
      <c r="BD1435" s="32">
        <v>0</v>
      </c>
    </row>
    <row r="1436" spans="1:56" x14ac:dyDescent="0.3">
      <c r="A1436" s="29">
        <v>2011</v>
      </c>
      <c r="B1436" s="30" t="s">
        <v>66</v>
      </c>
      <c r="C1436" s="31">
        <v>1</v>
      </c>
      <c r="D1436" s="86">
        <v>10</v>
      </c>
      <c r="E1436" s="29" t="s">
        <v>61</v>
      </c>
      <c r="F1436" s="29" t="s">
        <v>100</v>
      </c>
      <c r="G1436" s="32">
        <v>9.1999999999999993</v>
      </c>
      <c r="H1436" s="32">
        <v>0</v>
      </c>
      <c r="I1436" s="32">
        <v>0</v>
      </c>
      <c r="J1436" s="32">
        <v>0</v>
      </c>
      <c r="K1436" s="55">
        <v>0</v>
      </c>
      <c r="L1436" s="55">
        <v>0</v>
      </c>
      <c r="M1436" s="32">
        <v>0</v>
      </c>
      <c r="N1436" s="32">
        <v>0</v>
      </c>
      <c r="O1436" s="32">
        <v>0</v>
      </c>
      <c r="P1436" s="32">
        <v>0</v>
      </c>
      <c r="Q1436" s="55">
        <v>2</v>
      </c>
      <c r="R1436" s="32">
        <v>0</v>
      </c>
      <c r="S1436" s="55">
        <v>1</v>
      </c>
      <c r="T1436" s="32">
        <v>0</v>
      </c>
      <c r="U1436" s="32">
        <v>0</v>
      </c>
      <c r="V1436" s="32">
        <v>0</v>
      </c>
      <c r="W1436" s="32">
        <v>0</v>
      </c>
      <c r="X1436" s="55">
        <v>0</v>
      </c>
      <c r="Y1436" s="55">
        <v>0</v>
      </c>
      <c r="Z1436" s="52">
        <v>0</v>
      </c>
      <c r="AA1436" s="32">
        <v>0</v>
      </c>
      <c r="AB1436" s="32">
        <v>0</v>
      </c>
      <c r="AC1436" s="32">
        <v>0</v>
      </c>
      <c r="AD1436" s="32">
        <v>0</v>
      </c>
      <c r="AE1436" s="32">
        <v>0</v>
      </c>
      <c r="AF1436" s="32">
        <v>0</v>
      </c>
      <c r="AG1436" s="32">
        <v>0</v>
      </c>
      <c r="AH1436" s="32">
        <v>0</v>
      </c>
      <c r="AI1436" s="32">
        <v>0</v>
      </c>
      <c r="AJ1436" s="32">
        <v>0</v>
      </c>
      <c r="AK1436" s="32">
        <v>0</v>
      </c>
      <c r="AL1436" s="32"/>
      <c r="AM1436" s="32">
        <v>0</v>
      </c>
      <c r="AN1436" s="32">
        <v>1</v>
      </c>
      <c r="AO1436" s="32">
        <v>0</v>
      </c>
      <c r="AP1436" s="32">
        <v>0</v>
      </c>
      <c r="AQ1436" s="32">
        <v>0</v>
      </c>
      <c r="AR1436" s="32">
        <v>0</v>
      </c>
      <c r="AS1436" s="32">
        <v>0</v>
      </c>
      <c r="AT1436" s="10">
        <v>0</v>
      </c>
      <c r="AU1436" s="32">
        <v>0</v>
      </c>
      <c r="AV1436" s="55">
        <v>0</v>
      </c>
      <c r="AW1436" s="32">
        <v>0</v>
      </c>
      <c r="AX1436" s="32">
        <v>0</v>
      </c>
      <c r="AY1436" s="32">
        <v>0</v>
      </c>
      <c r="AZ1436" s="32">
        <v>0</v>
      </c>
      <c r="BA1436" s="32">
        <v>0</v>
      </c>
      <c r="BB1436" s="30">
        <f t="shared" si="46"/>
        <v>4</v>
      </c>
      <c r="BD1436" s="32">
        <v>0</v>
      </c>
    </row>
    <row r="1437" spans="1:56" x14ac:dyDescent="0.3">
      <c r="A1437" s="29">
        <v>2011</v>
      </c>
      <c r="B1437" s="30" t="s">
        <v>66</v>
      </c>
      <c r="C1437" s="31">
        <v>1</v>
      </c>
      <c r="D1437" s="86">
        <v>11</v>
      </c>
      <c r="E1437" s="29" t="s">
        <v>112</v>
      </c>
      <c r="F1437" s="29" t="s">
        <v>100</v>
      </c>
      <c r="G1437" s="32">
        <v>10.6</v>
      </c>
      <c r="H1437" s="32">
        <v>0</v>
      </c>
      <c r="I1437" s="32">
        <v>0</v>
      </c>
      <c r="J1437" s="32">
        <v>0</v>
      </c>
      <c r="K1437" s="55">
        <v>0</v>
      </c>
      <c r="L1437" s="55">
        <v>0</v>
      </c>
      <c r="M1437" s="32">
        <v>0</v>
      </c>
      <c r="N1437" s="32">
        <v>0</v>
      </c>
      <c r="O1437" s="32">
        <v>0</v>
      </c>
      <c r="P1437" s="32">
        <v>0</v>
      </c>
      <c r="Q1437" s="55">
        <v>1</v>
      </c>
      <c r="R1437" s="32">
        <v>0</v>
      </c>
      <c r="S1437" s="55">
        <v>3</v>
      </c>
      <c r="T1437" s="32">
        <v>0</v>
      </c>
      <c r="U1437" s="32">
        <v>0</v>
      </c>
      <c r="V1437" s="32">
        <v>1</v>
      </c>
      <c r="W1437" s="32">
        <v>0</v>
      </c>
      <c r="X1437" s="55">
        <v>0</v>
      </c>
      <c r="Y1437" s="55">
        <v>3</v>
      </c>
      <c r="Z1437" s="52">
        <v>0</v>
      </c>
      <c r="AA1437" s="32">
        <v>0</v>
      </c>
      <c r="AB1437" s="32">
        <v>0</v>
      </c>
      <c r="AC1437" s="32">
        <v>0</v>
      </c>
      <c r="AD1437" s="32">
        <v>0</v>
      </c>
      <c r="AE1437" s="32">
        <v>0</v>
      </c>
      <c r="AF1437" s="32">
        <v>0</v>
      </c>
      <c r="AG1437" s="32">
        <v>0</v>
      </c>
      <c r="AH1437" s="32">
        <v>0</v>
      </c>
      <c r="AI1437" s="32">
        <v>0</v>
      </c>
      <c r="AJ1437" s="32">
        <v>0</v>
      </c>
      <c r="AK1437" s="32">
        <v>0</v>
      </c>
      <c r="AL1437" s="32"/>
      <c r="AM1437" s="32">
        <v>0</v>
      </c>
      <c r="AN1437" s="32">
        <v>0</v>
      </c>
      <c r="AO1437" s="32">
        <v>0</v>
      </c>
      <c r="AP1437" s="32">
        <v>0</v>
      </c>
      <c r="AQ1437" s="32">
        <v>0</v>
      </c>
      <c r="AR1437" s="32">
        <v>0</v>
      </c>
      <c r="AS1437" s="32">
        <v>0</v>
      </c>
      <c r="AT1437" s="10">
        <v>0</v>
      </c>
      <c r="AU1437" s="32">
        <v>0</v>
      </c>
      <c r="AV1437" s="55">
        <v>0</v>
      </c>
      <c r="AW1437" s="32">
        <v>0</v>
      </c>
      <c r="AX1437" s="32">
        <v>1</v>
      </c>
      <c r="AY1437" s="32">
        <v>0</v>
      </c>
      <c r="AZ1437" s="32">
        <v>0</v>
      </c>
      <c r="BA1437" s="32">
        <v>0</v>
      </c>
      <c r="BB1437" s="30">
        <f t="shared" si="46"/>
        <v>9</v>
      </c>
      <c r="BD1437" s="32">
        <v>0</v>
      </c>
    </row>
    <row r="1438" spans="1:56" x14ac:dyDescent="0.3">
      <c r="A1438" s="29">
        <v>2011</v>
      </c>
      <c r="B1438" s="30" t="s">
        <v>66</v>
      </c>
      <c r="C1438" s="31">
        <v>1</v>
      </c>
      <c r="D1438" s="86">
        <v>12</v>
      </c>
      <c r="E1438" s="29" t="s">
        <v>61</v>
      </c>
      <c r="F1438" s="29" t="s">
        <v>100</v>
      </c>
      <c r="G1438" s="32">
        <v>10.199999999999999</v>
      </c>
      <c r="H1438" s="32">
        <v>0</v>
      </c>
      <c r="I1438" s="32">
        <v>0</v>
      </c>
      <c r="J1438" s="32">
        <v>0</v>
      </c>
      <c r="K1438" s="55">
        <v>0</v>
      </c>
      <c r="L1438" s="55">
        <v>0</v>
      </c>
      <c r="M1438" s="32">
        <v>0</v>
      </c>
      <c r="N1438" s="32">
        <v>0</v>
      </c>
      <c r="O1438" s="32">
        <v>0</v>
      </c>
      <c r="P1438" s="32">
        <v>0</v>
      </c>
      <c r="Q1438" s="55">
        <v>3</v>
      </c>
      <c r="R1438" s="32">
        <v>0</v>
      </c>
      <c r="S1438" s="55">
        <v>1</v>
      </c>
      <c r="T1438" s="32">
        <v>0</v>
      </c>
      <c r="U1438" s="32">
        <v>0</v>
      </c>
      <c r="V1438" s="32">
        <v>1</v>
      </c>
      <c r="W1438" s="32">
        <v>0</v>
      </c>
      <c r="X1438" s="55">
        <v>1</v>
      </c>
      <c r="Y1438" s="55">
        <v>2</v>
      </c>
      <c r="Z1438" s="52">
        <v>0</v>
      </c>
      <c r="AA1438" s="32">
        <v>0</v>
      </c>
      <c r="AB1438" s="32">
        <v>0</v>
      </c>
      <c r="AC1438" s="32">
        <v>0</v>
      </c>
      <c r="AD1438" s="32">
        <v>0</v>
      </c>
      <c r="AE1438" s="32">
        <v>0</v>
      </c>
      <c r="AF1438" s="32">
        <v>0</v>
      </c>
      <c r="AG1438" s="32">
        <v>0</v>
      </c>
      <c r="AH1438" s="32">
        <v>0</v>
      </c>
      <c r="AI1438" s="32">
        <v>0</v>
      </c>
      <c r="AJ1438" s="32">
        <v>0</v>
      </c>
      <c r="AK1438" s="32">
        <v>0</v>
      </c>
      <c r="AL1438" s="32"/>
      <c r="AM1438" s="32">
        <v>0</v>
      </c>
      <c r="AN1438" s="32">
        <v>0</v>
      </c>
      <c r="AO1438" s="32">
        <v>0</v>
      </c>
      <c r="AP1438" s="32">
        <v>0</v>
      </c>
      <c r="AQ1438" s="32">
        <v>0</v>
      </c>
      <c r="AR1438" s="32">
        <v>0</v>
      </c>
      <c r="AS1438" s="32">
        <v>0</v>
      </c>
      <c r="AT1438" s="10">
        <v>0</v>
      </c>
      <c r="AU1438" s="32">
        <v>0</v>
      </c>
      <c r="AV1438" s="55">
        <v>0</v>
      </c>
      <c r="AW1438" s="32">
        <v>0</v>
      </c>
      <c r="AX1438" s="32">
        <v>0</v>
      </c>
      <c r="AY1438" s="32">
        <v>0</v>
      </c>
      <c r="AZ1438" s="32">
        <v>0</v>
      </c>
      <c r="BA1438" s="32">
        <v>0</v>
      </c>
      <c r="BB1438" s="30">
        <f t="shared" si="46"/>
        <v>8</v>
      </c>
      <c r="BD1438" s="32">
        <v>0</v>
      </c>
    </row>
    <row r="1439" spans="1:56" x14ac:dyDescent="0.3">
      <c r="A1439" s="29">
        <v>2011</v>
      </c>
      <c r="B1439" s="30" t="s">
        <v>66</v>
      </c>
      <c r="C1439" s="31">
        <v>1</v>
      </c>
      <c r="D1439" s="86">
        <v>13</v>
      </c>
      <c r="E1439" s="29" t="s">
        <v>61</v>
      </c>
      <c r="F1439" s="29" t="s">
        <v>100</v>
      </c>
      <c r="G1439" s="32">
        <v>10.7</v>
      </c>
      <c r="H1439" s="32">
        <v>0</v>
      </c>
      <c r="I1439" s="32">
        <v>0</v>
      </c>
      <c r="J1439" s="32">
        <v>0</v>
      </c>
      <c r="K1439" s="55">
        <v>0</v>
      </c>
      <c r="L1439" s="55">
        <v>0</v>
      </c>
      <c r="M1439" s="32">
        <v>0</v>
      </c>
      <c r="N1439" s="32">
        <v>0</v>
      </c>
      <c r="O1439" s="32">
        <v>0</v>
      </c>
      <c r="P1439" s="32">
        <v>0</v>
      </c>
      <c r="Q1439" s="55">
        <v>1</v>
      </c>
      <c r="R1439" s="32">
        <v>0</v>
      </c>
      <c r="S1439" s="55">
        <v>1</v>
      </c>
      <c r="T1439" s="32">
        <v>0</v>
      </c>
      <c r="U1439" s="32">
        <v>0</v>
      </c>
      <c r="V1439" s="32">
        <v>1</v>
      </c>
      <c r="W1439" s="32">
        <v>0</v>
      </c>
      <c r="X1439" s="55">
        <v>0</v>
      </c>
      <c r="Y1439" s="55">
        <v>0</v>
      </c>
      <c r="Z1439" s="52">
        <v>0</v>
      </c>
      <c r="AA1439" s="32">
        <v>0</v>
      </c>
      <c r="AB1439" s="32">
        <v>0</v>
      </c>
      <c r="AC1439" s="32">
        <v>0</v>
      </c>
      <c r="AD1439" s="32">
        <v>0</v>
      </c>
      <c r="AE1439" s="32">
        <v>0</v>
      </c>
      <c r="AF1439" s="32">
        <v>0</v>
      </c>
      <c r="AG1439" s="32">
        <v>1</v>
      </c>
      <c r="AH1439" s="32">
        <v>0</v>
      </c>
      <c r="AI1439" s="32">
        <v>0</v>
      </c>
      <c r="AJ1439" s="32">
        <v>0</v>
      </c>
      <c r="AK1439" s="32">
        <v>0</v>
      </c>
      <c r="AL1439" s="32"/>
      <c r="AM1439" s="32">
        <v>0</v>
      </c>
      <c r="AN1439" s="32">
        <v>0</v>
      </c>
      <c r="AO1439" s="32">
        <v>0</v>
      </c>
      <c r="AP1439" s="32">
        <v>0</v>
      </c>
      <c r="AQ1439" s="32">
        <v>0</v>
      </c>
      <c r="AR1439" s="32">
        <v>0</v>
      </c>
      <c r="AS1439" s="32">
        <v>0</v>
      </c>
      <c r="AT1439" s="10">
        <v>0</v>
      </c>
      <c r="AU1439" s="32">
        <v>0</v>
      </c>
      <c r="AV1439" s="55">
        <v>1</v>
      </c>
      <c r="AW1439" s="32">
        <v>0</v>
      </c>
      <c r="AX1439" s="32">
        <v>0</v>
      </c>
      <c r="AY1439" s="32">
        <v>0</v>
      </c>
      <c r="AZ1439" s="32">
        <v>0</v>
      </c>
      <c r="BA1439" s="32">
        <v>0</v>
      </c>
      <c r="BB1439" s="30">
        <f t="shared" si="46"/>
        <v>5</v>
      </c>
      <c r="BD1439" s="32">
        <v>0</v>
      </c>
    </row>
    <row r="1440" spans="1:56" x14ac:dyDescent="0.3">
      <c r="A1440" s="29">
        <v>2011</v>
      </c>
      <c r="B1440" s="30" t="s">
        <v>66</v>
      </c>
      <c r="C1440" s="31">
        <v>1</v>
      </c>
      <c r="D1440" s="86">
        <v>14</v>
      </c>
      <c r="E1440" s="29" t="s">
        <v>61</v>
      </c>
      <c r="F1440" s="29" t="s">
        <v>100</v>
      </c>
      <c r="G1440" s="32">
        <v>10.3</v>
      </c>
      <c r="H1440" s="32">
        <v>0</v>
      </c>
      <c r="I1440" s="32">
        <v>0</v>
      </c>
      <c r="J1440" s="32">
        <v>0</v>
      </c>
      <c r="K1440" s="55">
        <v>0</v>
      </c>
      <c r="L1440" s="55">
        <v>0</v>
      </c>
      <c r="M1440" s="32">
        <v>0</v>
      </c>
      <c r="N1440" s="32">
        <v>0</v>
      </c>
      <c r="O1440" s="32">
        <v>0</v>
      </c>
      <c r="P1440" s="32">
        <v>0</v>
      </c>
      <c r="Q1440" s="55">
        <v>3</v>
      </c>
      <c r="R1440" s="32">
        <v>0</v>
      </c>
      <c r="S1440" s="55">
        <v>2</v>
      </c>
      <c r="T1440" s="32">
        <v>0</v>
      </c>
      <c r="U1440" s="32">
        <v>0</v>
      </c>
      <c r="V1440" s="32">
        <v>1</v>
      </c>
      <c r="W1440" s="32">
        <v>0</v>
      </c>
      <c r="X1440" s="55">
        <v>0</v>
      </c>
      <c r="Y1440" s="55">
        <v>1</v>
      </c>
      <c r="Z1440" s="52">
        <v>0</v>
      </c>
      <c r="AA1440" s="32">
        <v>0</v>
      </c>
      <c r="AB1440" s="32">
        <v>0</v>
      </c>
      <c r="AC1440" s="32">
        <v>0</v>
      </c>
      <c r="AD1440" s="32">
        <v>0</v>
      </c>
      <c r="AE1440" s="32">
        <v>0</v>
      </c>
      <c r="AF1440" s="32">
        <v>0</v>
      </c>
      <c r="AG1440" s="32">
        <v>0</v>
      </c>
      <c r="AH1440" s="32">
        <v>0</v>
      </c>
      <c r="AI1440" s="32">
        <v>0</v>
      </c>
      <c r="AJ1440" s="32">
        <v>0</v>
      </c>
      <c r="AK1440" s="32">
        <v>0</v>
      </c>
      <c r="AL1440" s="32"/>
      <c r="AM1440" s="32">
        <v>0</v>
      </c>
      <c r="AN1440" s="32">
        <v>0</v>
      </c>
      <c r="AO1440" s="32">
        <v>0</v>
      </c>
      <c r="AP1440" s="32">
        <v>0</v>
      </c>
      <c r="AQ1440" s="32">
        <v>0</v>
      </c>
      <c r="AR1440" s="32">
        <v>0</v>
      </c>
      <c r="AS1440" s="32">
        <v>0</v>
      </c>
      <c r="AT1440" s="10">
        <v>0</v>
      </c>
      <c r="AU1440" s="32">
        <v>0</v>
      </c>
      <c r="AV1440" s="55">
        <v>0</v>
      </c>
      <c r="AW1440" s="32">
        <v>0</v>
      </c>
      <c r="AX1440" s="32">
        <v>0</v>
      </c>
      <c r="AY1440" s="32">
        <v>0</v>
      </c>
      <c r="AZ1440" s="32">
        <v>0</v>
      </c>
      <c r="BA1440" s="32">
        <v>0</v>
      </c>
      <c r="BB1440" s="30">
        <f t="shared" si="46"/>
        <v>7</v>
      </c>
      <c r="BD1440" s="32">
        <v>0</v>
      </c>
    </row>
    <row r="1441" spans="1:56" x14ac:dyDescent="0.3">
      <c r="A1441" s="29">
        <v>2011</v>
      </c>
      <c r="B1441" s="30" t="s">
        <v>66</v>
      </c>
      <c r="C1441" s="31">
        <v>1</v>
      </c>
      <c r="D1441" s="86">
        <v>15</v>
      </c>
      <c r="E1441" s="29" t="s">
        <v>112</v>
      </c>
      <c r="F1441" s="29" t="s">
        <v>100</v>
      </c>
      <c r="G1441" s="32">
        <v>11.7</v>
      </c>
      <c r="H1441" s="32">
        <v>0</v>
      </c>
      <c r="I1441" s="32">
        <v>0</v>
      </c>
      <c r="J1441" s="32">
        <v>0</v>
      </c>
      <c r="K1441" s="55">
        <v>0</v>
      </c>
      <c r="L1441" s="55">
        <v>0</v>
      </c>
      <c r="M1441" s="32">
        <v>0</v>
      </c>
      <c r="N1441" s="32">
        <v>0</v>
      </c>
      <c r="O1441" s="32">
        <v>0</v>
      </c>
      <c r="P1441" s="32">
        <v>0</v>
      </c>
      <c r="Q1441" s="55">
        <v>1</v>
      </c>
      <c r="R1441" s="32">
        <v>0</v>
      </c>
      <c r="S1441" s="55">
        <v>0</v>
      </c>
      <c r="T1441" s="32">
        <v>0</v>
      </c>
      <c r="U1441" s="32">
        <v>0</v>
      </c>
      <c r="V1441" s="32">
        <v>0</v>
      </c>
      <c r="W1441" s="32">
        <v>0</v>
      </c>
      <c r="X1441" s="55">
        <v>0</v>
      </c>
      <c r="Y1441" s="55">
        <v>1</v>
      </c>
      <c r="Z1441" s="52">
        <v>0</v>
      </c>
      <c r="AA1441" s="32">
        <v>0</v>
      </c>
      <c r="AB1441" s="32">
        <v>0</v>
      </c>
      <c r="AC1441" s="32">
        <v>0</v>
      </c>
      <c r="AD1441" s="32">
        <v>0</v>
      </c>
      <c r="AE1441" s="32">
        <v>0</v>
      </c>
      <c r="AF1441" s="32">
        <v>0</v>
      </c>
      <c r="AG1441" s="32">
        <v>1</v>
      </c>
      <c r="AH1441" s="32">
        <v>0</v>
      </c>
      <c r="AI1441" s="32">
        <v>0</v>
      </c>
      <c r="AJ1441" s="32">
        <v>0</v>
      </c>
      <c r="AK1441" s="32">
        <v>0</v>
      </c>
      <c r="AL1441" s="32"/>
      <c r="AM1441" s="32">
        <v>0</v>
      </c>
      <c r="AN1441" s="32">
        <v>0</v>
      </c>
      <c r="AO1441" s="32">
        <v>0</v>
      </c>
      <c r="AP1441" s="32">
        <v>0</v>
      </c>
      <c r="AQ1441" s="32">
        <v>0</v>
      </c>
      <c r="AR1441" s="32">
        <v>0</v>
      </c>
      <c r="AS1441" s="32">
        <v>0</v>
      </c>
      <c r="AT1441" s="10">
        <v>0</v>
      </c>
      <c r="AU1441" s="32">
        <v>0</v>
      </c>
      <c r="AV1441" s="55">
        <v>0</v>
      </c>
      <c r="AW1441" s="32">
        <v>0</v>
      </c>
      <c r="AX1441" s="32">
        <v>0</v>
      </c>
      <c r="AY1441" s="32">
        <v>0</v>
      </c>
      <c r="AZ1441" s="32">
        <v>0</v>
      </c>
      <c r="BA1441" s="32">
        <v>0</v>
      </c>
      <c r="BB1441" s="30">
        <f t="shared" si="46"/>
        <v>3</v>
      </c>
      <c r="BD1441" s="32">
        <v>0</v>
      </c>
    </row>
    <row r="1442" spans="1:56" x14ac:dyDescent="0.3">
      <c r="A1442" s="29">
        <v>2011</v>
      </c>
      <c r="B1442" s="30" t="s">
        <v>66</v>
      </c>
      <c r="C1442" s="31">
        <v>2</v>
      </c>
      <c r="D1442" s="86">
        <v>16</v>
      </c>
      <c r="E1442" s="29" t="s">
        <v>112</v>
      </c>
      <c r="F1442" s="29" t="s">
        <v>100</v>
      </c>
      <c r="G1442" s="32">
        <v>11.3</v>
      </c>
      <c r="H1442" s="32">
        <v>0</v>
      </c>
      <c r="I1442" s="32">
        <v>0</v>
      </c>
      <c r="J1442" s="32">
        <v>0</v>
      </c>
      <c r="K1442" s="55">
        <v>0</v>
      </c>
      <c r="L1442" s="55">
        <v>0</v>
      </c>
      <c r="M1442" s="32">
        <v>0</v>
      </c>
      <c r="N1442" s="32">
        <v>0</v>
      </c>
      <c r="O1442" s="32">
        <v>0</v>
      </c>
      <c r="P1442" s="32">
        <v>0</v>
      </c>
      <c r="Q1442" s="55">
        <v>0</v>
      </c>
      <c r="R1442" s="32">
        <v>0</v>
      </c>
      <c r="S1442" s="55">
        <v>5</v>
      </c>
      <c r="T1442" s="32">
        <v>0</v>
      </c>
      <c r="U1442" s="32">
        <v>0</v>
      </c>
      <c r="V1442" s="32">
        <v>0</v>
      </c>
      <c r="W1442" s="32">
        <v>0</v>
      </c>
      <c r="X1442" s="55">
        <v>0</v>
      </c>
      <c r="Y1442" s="55">
        <v>1</v>
      </c>
      <c r="Z1442" s="52">
        <v>0</v>
      </c>
      <c r="AA1442" s="32">
        <v>0</v>
      </c>
      <c r="AB1442" s="32">
        <v>0</v>
      </c>
      <c r="AC1442" s="32">
        <v>0</v>
      </c>
      <c r="AD1442" s="32">
        <v>0</v>
      </c>
      <c r="AE1442" s="32">
        <v>0</v>
      </c>
      <c r="AF1442" s="32">
        <v>0</v>
      </c>
      <c r="AG1442" s="32">
        <v>0</v>
      </c>
      <c r="AH1442" s="32">
        <v>0</v>
      </c>
      <c r="AI1442" s="32">
        <v>0</v>
      </c>
      <c r="AJ1442" s="32">
        <v>0</v>
      </c>
      <c r="AK1442" s="32">
        <v>0</v>
      </c>
      <c r="AL1442" s="32"/>
      <c r="AM1442" s="32">
        <v>0</v>
      </c>
      <c r="AN1442" s="32">
        <v>0</v>
      </c>
      <c r="AO1442" s="32">
        <v>0</v>
      </c>
      <c r="AP1442" s="32">
        <v>0</v>
      </c>
      <c r="AQ1442" s="32">
        <v>0</v>
      </c>
      <c r="AR1442" s="32">
        <v>0</v>
      </c>
      <c r="AS1442" s="32">
        <v>0</v>
      </c>
      <c r="AT1442" s="10">
        <v>0</v>
      </c>
      <c r="AU1442" s="32">
        <v>0</v>
      </c>
      <c r="AV1442" s="55">
        <v>0</v>
      </c>
      <c r="AW1442" s="32">
        <v>0</v>
      </c>
      <c r="AX1442" s="32">
        <v>0</v>
      </c>
      <c r="AY1442" s="32">
        <v>0</v>
      </c>
      <c r="AZ1442" s="32">
        <v>0</v>
      </c>
      <c r="BA1442" s="32">
        <v>0</v>
      </c>
      <c r="BB1442" s="30">
        <f t="shared" si="46"/>
        <v>6</v>
      </c>
      <c r="BD1442" s="32">
        <v>0</v>
      </c>
    </row>
    <row r="1443" spans="1:56" x14ac:dyDescent="0.3">
      <c r="A1443" s="29">
        <v>2011</v>
      </c>
      <c r="B1443" s="30" t="s">
        <v>66</v>
      </c>
      <c r="C1443" s="31">
        <v>2</v>
      </c>
      <c r="D1443" s="86">
        <v>17</v>
      </c>
      <c r="E1443" s="29" t="s">
        <v>112</v>
      </c>
      <c r="F1443" s="29" t="s">
        <v>100</v>
      </c>
      <c r="G1443" s="32">
        <v>9.6999999999999993</v>
      </c>
      <c r="H1443" s="32">
        <v>0</v>
      </c>
      <c r="I1443" s="32">
        <v>0</v>
      </c>
      <c r="J1443" s="32">
        <v>0</v>
      </c>
      <c r="K1443" s="55">
        <v>0</v>
      </c>
      <c r="L1443" s="55">
        <v>0</v>
      </c>
      <c r="M1443" s="32">
        <v>0</v>
      </c>
      <c r="N1443" s="32">
        <v>0</v>
      </c>
      <c r="O1443" s="32">
        <v>0</v>
      </c>
      <c r="P1443" s="32">
        <v>0</v>
      </c>
      <c r="Q1443" s="55">
        <v>0</v>
      </c>
      <c r="R1443" s="32">
        <v>0</v>
      </c>
      <c r="S1443" s="55">
        <v>1</v>
      </c>
      <c r="T1443" s="32">
        <v>0</v>
      </c>
      <c r="U1443" s="32">
        <v>0</v>
      </c>
      <c r="V1443" s="32">
        <v>0</v>
      </c>
      <c r="W1443" s="32">
        <v>0</v>
      </c>
      <c r="X1443" s="55">
        <v>0</v>
      </c>
      <c r="Y1443" s="55">
        <v>0</v>
      </c>
      <c r="Z1443" s="52">
        <v>0</v>
      </c>
      <c r="AA1443" s="32">
        <v>0</v>
      </c>
      <c r="AB1443" s="32">
        <v>0</v>
      </c>
      <c r="AC1443" s="32">
        <v>0</v>
      </c>
      <c r="AD1443" s="32">
        <v>0</v>
      </c>
      <c r="AE1443" s="32">
        <v>0</v>
      </c>
      <c r="AF1443" s="32">
        <v>0</v>
      </c>
      <c r="AG1443" s="32">
        <v>0</v>
      </c>
      <c r="AH1443" s="32">
        <v>0</v>
      </c>
      <c r="AI1443" s="32">
        <v>0</v>
      </c>
      <c r="AJ1443" s="32">
        <v>0</v>
      </c>
      <c r="AK1443" s="32">
        <v>0</v>
      </c>
      <c r="AL1443" s="32"/>
      <c r="AM1443" s="32">
        <v>0</v>
      </c>
      <c r="AN1443" s="32">
        <v>1</v>
      </c>
      <c r="AO1443" s="32">
        <v>0</v>
      </c>
      <c r="AP1443" s="32">
        <v>0</v>
      </c>
      <c r="AQ1443" s="32">
        <v>0</v>
      </c>
      <c r="AR1443" s="32">
        <v>0</v>
      </c>
      <c r="AS1443" s="32">
        <v>0</v>
      </c>
      <c r="AT1443" s="10">
        <v>0</v>
      </c>
      <c r="AU1443" s="32">
        <v>0</v>
      </c>
      <c r="AV1443" s="55">
        <v>0</v>
      </c>
      <c r="AW1443" s="32">
        <v>0</v>
      </c>
      <c r="AX1443" s="32">
        <v>0</v>
      </c>
      <c r="AY1443" s="32">
        <v>0</v>
      </c>
      <c r="AZ1443" s="32">
        <v>0</v>
      </c>
      <c r="BA1443" s="32">
        <v>0</v>
      </c>
      <c r="BB1443" s="30">
        <f t="shared" si="46"/>
        <v>2</v>
      </c>
      <c r="BD1443" s="32">
        <v>0</v>
      </c>
    </row>
    <row r="1444" spans="1:56" x14ac:dyDescent="0.3">
      <c r="A1444" s="29">
        <v>2011</v>
      </c>
      <c r="B1444" s="30" t="s">
        <v>66</v>
      </c>
      <c r="C1444" s="31">
        <v>2</v>
      </c>
      <c r="D1444" s="86">
        <v>18</v>
      </c>
      <c r="E1444" s="29" t="s">
        <v>112</v>
      </c>
      <c r="F1444" s="29" t="s">
        <v>100</v>
      </c>
      <c r="G1444" s="32">
        <v>9.8000000000000007</v>
      </c>
      <c r="H1444" s="32">
        <v>0</v>
      </c>
      <c r="I1444" s="32">
        <v>0</v>
      </c>
      <c r="J1444" s="32">
        <v>0</v>
      </c>
      <c r="K1444" s="55">
        <v>0</v>
      </c>
      <c r="L1444" s="55">
        <v>0</v>
      </c>
      <c r="M1444" s="32">
        <v>0</v>
      </c>
      <c r="N1444" s="32">
        <v>0</v>
      </c>
      <c r="O1444" s="32">
        <v>0</v>
      </c>
      <c r="P1444" s="32">
        <v>0</v>
      </c>
      <c r="Q1444" s="55">
        <v>2</v>
      </c>
      <c r="R1444" s="32">
        <v>0</v>
      </c>
      <c r="S1444" s="55">
        <v>7</v>
      </c>
      <c r="T1444" s="32">
        <v>0</v>
      </c>
      <c r="U1444" s="32">
        <v>0</v>
      </c>
      <c r="V1444" s="32">
        <v>0</v>
      </c>
      <c r="W1444" s="32">
        <v>0</v>
      </c>
      <c r="X1444" s="55">
        <v>0</v>
      </c>
      <c r="Y1444" s="55">
        <v>1</v>
      </c>
      <c r="Z1444" s="52">
        <v>0</v>
      </c>
      <c r="AA1444" s="32">
        <v>0</v>
      </c>
      <c r="AB1444" s="32">
        <v>0</v>
      </c>
      <c r="AC1444" s="32">
        <v>0</v>
      </c>
      <c r="AD1444" s="32">
        <v>0</v>
      </c>
      <c r="AE1444" s="32">
        <v>0</v>
      </c>
      <c r="AF1444" s="32">
        <v>0</v>
      </c>
      <c r="AG1444" s="32">
        <v>0</v>
      </c>
      <c r="AH1444" s="32">
        <v>0</v>
      </c>
      <c r="AI1444" s="32">
        <v>0</v>
      </c>
      <c r="AJ1444" s="32">
        <v>0</v>
      </c>
      <c r="AK1444" s="32">
        <v>0</v>
      </c>
      <c r="AL1444" s="32"/>
      <c r="AM1444" s="32">
        <v>0</v>
      </c>
      <c r="AN1444" s="32">
        <v>0</v>
      </c>
      <c r="AO1444" s="32">
        <v>0</v>
      </c>
      <c r="AP1444" s="32">
        <v>0</v>
      </c>
      <c r="AQ1444" s="32">
        <v>0</v>
      </c>
      <c r="AR1444" s="32">
        <v>0</v>
      </c>
      <c r="AS1444" s="32">
        <v>0</v>
      </c>
      <c r="AT1444" s="10">
        <v>0</v>
      </c>
      <c r="AU1444" s="32">
        <v>0</v>
      </c>
      <c r="AV1444" s="55">
        <v>1</v>
      </c>
      <c r="AW1444" s="32">
        <v>0</v>
      </c>
      <c r="AX1444" s="32">
        <v>0</v>
      </c>
      <c r="AY1444" s="32">
        <v>0</v>
      </c>
      <c r="AZ1444" s="32">
        <v>0</v>
      </c>
      <c r="BA1444" s="32">
        <v>0</v>
      </c>
      <c r="BB1444" s="30">
        <f t="shared" si="46"/>
        <v>11</v>
      </c>
      <c r="BD1444" s="32">
        <v>0</v>
      </c>
    </row>
    <row r="1445" spans="1:56" x14ac:dyDescent="0.3">
      <c r="A1445" s="29">
        <v>2011</v>
      </c>
      <c r="B1445" s="30" t="s">
        <v>66</v>
      </c>
      <c r="C1445" s="31">
        <v>2</v>
      </c>
      <c r="D1445" s="86">
        <v>19</v>
      </c>
      <c r="E1445" s="29" t="s">
        <v>61</v>
      </c>
      <c r="F1445" s="29" t="s">
        <v>100</v>
      </c>
      <c r="G1445" s="32">
        <v>9.6</v>
      </c>
      <c r="H1445" s="32">
        <v>0</v>
      </c>
      <c r="I1445" s="32">
        <v>0</v>
      </c>
      <c r="J1445" s="32">
        <v>0</v>
      </c>
      <c r="K1445" s="55">
        <v>0</v>
      </c>
      <c r="L1445" s="55">
        <v>0</v>
      </c>
      <c r="M1445" s="32">
        <v>0</v>
      </c>
      <c r="N1445" s="32">
        <v>0</v>
      </c>
      <c r="O1445" s="32">
        <v>0</v>
      </c>
      <c r="P1445" s="32">
        <v>0</v>
      </c>
      <c r="Q1445" s="55">
        <v>0</v>
      </c>
      <c r="R1445" s="32">
        <v>0</v>
      </c>
      <c r="S1445" s="55">
        <v>2</v>
      </c>
      <c r="T1445" s="32">
        <v>0</v>
      </c>
      <c r="U1445" s="32">
        <v>0</v>
      </c>
      <c r="V1445" s="32">
        <v>0</v>
      </c>
      <c r="W1445" s="32">
        <v>0</v>
      </c>
      <c r="X1445" s="55">
        <v>3</v>
      </c>
      <c r="Y1445" s="55">
        <v>0</v>
      </c>
      <c r="Z1445" s="52">
        <v>0</v>
      </c>
      <c r="AA1445" s="32">
        <v>1</v>
      </c>
      <c r="AB1445" s="32">
        <v>0</v>
      </c>
      <c r="AC1445" s="32">
        <v>0</v>
      </c>
      <c r="AD1445" s="32">
        <v>0</v>
      </c>
      <c r="AE1445" s="32">
        <v>0</v>
      </c>
      <c r="AF1445" s="32">
        <v>0</v>
      </c>
      <c r="AG1445" s="32">
        <v>0</v>
      </c>
      <c r="AH1445" s="32">
        <v>0</v>
      </c>
      <c r="AI1445" s="32">
        <v>0</v>
      </c>
      <c r="AJ1445" s="32">
        <v>0</v>
      </c>
      <c r="AK1445" s="32">
        <v>0</v>
      </c>
      <c r="AL1445" s="32"/>
      <c r="AM1445" s="32">
        <v>0</v>
      </c>
      <c r="AN1445" s="32">
        <v>1</v>
      </c>
      <c r="AO1445" s="32">
        <v>0</v>
      </c>
      <c r="AP1445" s="32">
        <v>0</v>
      </c>
      <c r="AQ1445" s="32">
        <v>0</v>
      </c>
      <c r="AR1445" s="32">
        <v>0</v>
      </c>
      <c r="AS1445" s="32">
        <v>0</v>
      </c>
      <c r="AT1445" s="10">
        <v>0</v>
      </c>
      <c r="AU1445" s="32">
        <v>0</v>
      </c>
      <c r="AV1445" s="55">
        <v>0</v>
      </c>
      <c r="AW1445" s="32">
        <v>0</v>
      </c>
      <c r="AX1445" s="32">
        <v>1</v>
      </c>
      <c r="AY1445" s="32">
        <v>0</v>
      </c>
      <c r="AZ1445" s="32">
        <v>0</v>
      </c>
      <c r="BA1445" s="32">
        <v>0</v>
      </c>
      <c r="BB1445" s="30">
        <f t="shared" si="46"/>
        <v>8</v>
      </c>
      <c r="BD1445" s="32">
        <v>0</v>
      </c>
    </row>
    <row r="1446" spans="1:56" x14ac:dyDescent="0.3">
      <c r="A1446" s="29">
        <v>2011</v>
      </c>
      <c r="B1446" s="30" t="s">
        <v>66</v>
      </c>
      <c r="C1446" s="31">
        <v>2</v>
      </c>
      <c r="D1446" s="86">
        <v>20</v>
      </c>
      <c r="E1446" s="29" t="s">
        <v>112</v>
      </c>
      <c r="F1446" s="29" t="s">
        <v>100</v>
      </c>
      <c r="G1446" s="32">
        <v>7.6</v>
      </c>
      <c r="H1446" s="32">
        <v>0</v>
      </c>
      <c r="I1446" s="32">
        <v>0</v>
      </c>
      <c r="J1446" s="32">
        <v>0</v>
      </c>
      <c r="K1446" s="55">
        <v>0</v>
      </c>
      <c r="L1446" s="55">
        <v>1</v>
      </c>
      <c r="M1446" s="32">
        <v>0</v>
      </c>
      <c r="N1446" s="32">
        <v>0</v>
      </c>
      <c r="O1446" s="32">
        <v>0</v>
      </c>
      <c r="P1446" s="32">
        <v>0</v>
      </c>
      <c r="Q1446" s="55">
        <v>1</v>
      </c>
      <c r="R1446" s="32">
        <v>0</v>
      </c>
      <c r="S1446" s="55">
        <v>4</v>
      </c>
      <c r="T1446" s="32">
        <v>0</v>
      </c>
      <c r="U1446" s="32">
        <v>0</v>
      </c>
      <c r="V1446" s="32">
        <v>0</v>
      </c>
      <c r="W1446" s="32">
        <v>0</v>
      </c>
      <c r="X1446" s="55">
        <v>0</v>
      </c>
      <c r="Y1446" s="55">
        <v>0</v>
      </c>
      <c r="Z1446" s="52">
        <v>0</v>
      </c>
      <c r="AA1446" s="32">
        <v>0</v>
      </c>
      <c r="AB1446" s="32">
        <v>0</v>
      </c>
      <c r="AC1446" s="32">
        <v>0</v>
      </c>
      <c r="AD1446" s="32">
        <v>0</v>
      </c>
      <c r="AE1446" s="32">
        <v>0</v>
      </c>
      <c r="AF1446" s="32">
        <v>0</v>
      </c>
      <c r="AG1446" s="32">
        <v>0</v>
      </c>
      <c r="AH1446" s="32">
        <v>0</v>
      </c>
      <c r="AI1446" s="32">
        <v>0</v>
      </c>
      <c r="AJ1446" s="32">
        <v>0</v>
      </c>
      <c r="AK1446" s="32">
        <v>0</v>
      </c>
      <c r="AL1446" s="32"/>
      <c r="AM1446" s="32">
        <v>0</v>
      </c>
      <c r="AN1446" s="32">
        <v>0</v>
      </c>
      <c r="AO1446" s="32">
        <v>0</v>
      </c>
      <c r="AP1446" s="32">
        <v>0</v>
      </c>
      <c r="AQ1446" s="32">
        <v>0</v>
      </c>
      <c r="AR1446" s="32">
        <v>0</v>
      </c>
      <c r="AS1446" s="32">
        <v>0</v>
      </c>
      <c r="AT1446" s="10">
        <v>0</v>
      </c>
      <c r="AU1446" s="32">
        <v>0</v>
      </c>
      <c r="AV1446" s="55">
        <v>0</v>
      </c>
      <c r="AW1446" s="32">
        <v>0</v>
      </c>
      <c r="AX1446" s="32">
        <v>0</v>
      </c>
      <c r="AY1446" s="32">
        <v>0</v>
      </c>
      <c r="AZ1446" s="32">
        <v>0</v>
      </c>
      <c r="BA1446" s="32">
        <v>0</v>
      </c>
      <c r="BB1446" s="30">
        <f t="shared" si="46"/>
        <v>6</v>
      </c>
      <c r="BD1446" s="32">
        <v>0</v>
      </c>
    </row>
    <row r="1447" spans="1:56" x14ac:dyDescent="0.3">
      <c r="A1447" s="29">
        <v>2011</v>
      </c>
      <c r="B1447" s="30" t="s">
        <v>66</v>
      </c>
      <c r="C1447" s="31">
        <v>2</v>
      </c>
      <c r="D1447" s="86">
        <v>21</v>
      </c>
      <c r="E1447" s="29" t="s">
        <v>63</v>
      </c>
      <c r="F1447" s="29" t="s">
        <v>100</v>
      </c>
      <c r="G1447" s="32">
        <v>9</v>
      </c>
      <c r="H1447" s="32">
        <v>0</v>
      </c>
      <c r="I1447" s="32">
        <v>0</v>
      </c>
      <c r="J1447" s="32">
        <v>0</v>
      </c>
      <c r="K1447" s="55">
        <v>0</v>
      </c>
      <c r="L1447" s="55">
        <v>0</v>
      </c>
      <c r="M1447" s="32">
        <v>0</v>
      </c>
      <c r="N1447" s="32">
        <v>0</v>
      </c>
      <c r="O1447" s="32">
        <v>0</v>
      </c>
      <c r="P1447" s="32">
        <v>0</v>
      </c>
      <c r="Q1447" s="55">
        <v>0</v>
      </c>
      <c r="R1447" s="32">
        <v>0</v>
      </c>
      <c r="S1447" s="55">
        <v>3</v>
      </c>
      <c r="T1447" s="32">
        <v>0</v>
      </c>
      <c r="U1447" s="32">
        <v>0</v>
      </c>
      <c r="V1447" s="32">
        <v>0</v>
      </c>
      <c r="W1447" s="32">
        <v>0</v>
      </c>
      <c r="X1447" s="55">
        <v>0</v>
      </c>
      <c r="Y1447" s="55">
        <v>0</v>
      </c>
      <c r="Z1447" s="52">
        <v>0</v>
      </c>
      <c r="AA1447" s="32">
        <v>0</v>
      </c>
      <c r="AB1447" s="32">
        <v>0</v>
      </c>
      <c r="AC1447" s="32">
        <v>0</v>
      </c>
      <c r="AD1447" s="32">
        <v>0</v>
      </c>
      <c r="AE1447" s="32">
        <v>0</v>
      </c>
      <c r="AF1447" s="32">
        <v>0</v>
      </c>
      <c r="AG1447" s="32">
        <v>0</v>
      </c>
      <c r="AH1447" s="32">
        <v>0</v>
      </c>
      <c r="AI1447" s="32">
        <v>0</v>
      </c>
      <c r="AJ1447" s="32">
        <v>0</v>
      </c>
      <c r="AK1447" s="32">
        <v>0</v>
      </c>
      <c r="AL1447" s="32"/>
      <c r="AM1447" s="32">
        <v>0</v>
      </c>
      <c r="AN1447" s="32">
        <v>3</v>
      </c>
      <c r="AO1447" s="32">
        <v>0</v>
      </c>
      <c r="AP1447" s="32">
        <v>0</v>
      </c>
      <c r="AQ1447" s="32">
        <v>0</v>
      </c>
      <c r="AR1447" s="32">
        <v>0</v>
      </c>
      <c r="AS1447" s="32">
        <v>0</v>
      </c>
      <c r="AT1447" s="10">
        <v>0</v>
      </c>
      <c r="AU1447" s="32">
        <v>0</v>
      </c>
      <c r="AV1447" s="55">
        <v>0</v>
      </c>
      <c r="AW1447" s="32">
        <v>0</v>
      </c>
      <c r="AX1447" s="32">
        <v>0</v>
      </c>
      <c r="AY1447" s="32">
        <v>0</v>
      </c>
      <c r="AZ1447" s="32">
        <v>0</v>
      </c>
      <c r="BA1447" s="32">
        <v>0</v>
      </c>
      <c r="BB1447" s="30">
        <f t="shared" si="46"/>
        <v>6</v>
      </c>
      <c r="BD1447" s="32">
        <v>0</v>
      </c>
    </row>
    <row r="1448" spans="1:56" x14ac:dyDescent="0.3">
      <c r="A1448" s="29">
        <v>2011</v>
      </c>
      <c r="B1448" s="30" t="s">
        <v>66</v>
      </c>
      <c r="C1448" s="31">
        <v>2</v>
      </c>
      <c r="D1448" s="86">
        <v>22</v>
      </c>
      <c r="E1448" s="29" t="s">
        <v>103</v>
      </c>
      <c r="F1448" s="29" t="s">
        <v>100</v>
      </c>
      <c r="G1448" s="32">
        <v>8.4</v>
      </c>
      <c r="H1448" s="32">
        <v>0</v>
      </c>
      <c r="I1448" s="32">
        <v>0</v>
      </c>
      <c r="J1448" s="32">
        <v>0</v>
      </c>
      <c r="K1448" s="55">
        <v>0</v>
      </c>
      <c r="L1448" s="55">
        <v>0</v>
      </c>
      <c r="M1448" s="32">
        <v>0</v>
      </c>
      <c r="N1448" s="32">
        <v>0</v>
      </c>
      <c r="O1448" s="32">
        <v>0</v>
      </c>
      <c r="P1448" s="32">
        <v>0</v>
      </c>
      <c r="Q1448" s="55">
        <v>1</v>
      </c>
      <c r="R1448" s="32">
        <v>0</v>
      </c>
      <c r="S1448" s="55">
        <v>0</v>
      </c>
      <c r="T1448" s="32">
        <v>0</v>
      </c>
      <c r="U1448" s="32">
        <v>0</v>
      </c>
      <c r="V1448" s="32">
        <v>0</v>
      </c>
      <c r="W1448" s="32">
        <v>0</v>
      </c>
      <c r="X1448" s="55">
        <v>0</v>
      </c>
      <c r="Y1448" s="55">
        <v>1</v>
      </c>
      <c r="Z1448" s="52">
        <v>0</v>
      </c>
      <c r="AA1448" s="32">
        <v>0</v>
      </c>
      <c r="AB1448" s="32">
        <v>0</v>
      </c>
      <c r="AC1448" s="32">
        <v>0</v>
      </c>
      <c r="AD1448" s="32">
        <v>0</v>
      </c>
      <c r="AE1448" s="32">
        <v>2</v>
      </c>
      <c r="AF1448" s="32">
        <v>0</v>
      </c>
      <c r="AG1448" s="32">
        <v>0</v>
      </c>
      <c r="AH1448" s="32">
        <v>0</v>
      </c>
      <c r="AI1448" s="32">
        <v>0</v>
      </c>
      <c r="AJ1448" s="32">
        <v>0</v>
      </c>
      <c r="AK1448" s="32">
        <v>0</v>
      </c>
      <c r="AL1448" s="32"/>
      <c r="AM1448" s="32">
        <v>0</v>
      </c>
      <c r="AN1448" s="32">
        <v>2</v>
      </c>
      <c r="AO1448" s="32">
        <v>0</v>
      </c>
      <c r="AP1448" s="32">
        <v>0</v>
      </c>
      <c r="AQ1448" s="32">
        <v>0</v>
      </c>
      <c r="AR1448" s="32">
        <v>0</v>
      </c>
      <c r="AS1448" s="32">
        <v>0</v>
      </c>
      <c r="AT1448" s="10">
        <v>0</v>
      </c>
      <c r="AU1448" s="32">
        <v>0</v>
      </c>
      <c r="AV1448" s="55">
        <v>0</v>
      </c>
      <c r="AW1448" s="32">
        <v>0</v>
      </c>
      <c r="AX1448" s="32">
        <v>0</v>
      </c>
      <c r="AY1448" s="32">
        <v>0</v>
      </c>
      <c r="AZ1448" s="32">
        <v>0</v>
      </c>
      <c r="BA1448" s="32">
        <v>0</v>
      </c>
      <c r="BB1448" s="30">
        <f t="shared" si="46"/>
        <v>6</v>
      </c>
      <c r="BD1448" s="32">
        <v>0</v>
      </c>
    </row>
    <row r="1449" spans="1:56" x14ac:dyDescent="0.3">
      <c r="A1449" s="29">
        <v>2011</v>
      </c>
      <c r="B1449" s="30" t="s">
        <v>66</v>
      </c>
      <c r="C1449" s="31">
        <v>2</v>
      </c>
      <c r="D1449" s="86">
        <v>23</v>
      </c>
      <c r="E1449" s="29" t="s">
        <v>112</v>
      </c>
      <c r="F1449" s="29" t="s">
        <v>100</v>
      </c>
      <c r="G1449" s="32">
        <v>7.9</v>
      </c>
      <c r="H1449" s="32">
        <v>0</v>
      </c>
      <c r="I1449" s="32">
        <v>0</v>
      </c>
      <c r="J1449" s="32">
        <v>0</v>
      </c>
      <c r="K1449" s="55">
        <v>0</v>
      </c>
      <c r="L1449" s="55">
        <v>0</v>
      </c>
      <c r="M1449" s="32">
        <v>0</v>
      </c>
      <c r="N1449" s="32">
        <v>0</v>
      </c>
      <c r="O1449" s="32">
        <v>0</v>
      </c>
      <c r="P1449" s="32">
        <v>0</v>
      </c>
      <c r="Q1449" s="55">
        <v>2</v>
      </c>
      <c r="R1449" s="32">
        <v>0</v>
      </c>
      <c r="S1449" s="55">
        <v>3</v>
      </c>
      <c r="T1449" s="32">
        <v>0</v>
      </c>
      <c r="U1449" s="32">
        <v>0</v>
      </c>
      <c r="V1449" s="32">
        <v>0</v>
      </c>
      <c r="W1449" s="32">
        <v>0</v>
      </c>
      <c r="X1449" s="55">
        <v>0</v>
      </c>
      <c r="Y1449" s="55">
        <v>0</v>
      </c>
      <c r="Z1449" s="52">
        <v>0</v>
      </c>
      <c r="AA1449" s="32">
        <v>0</v>
      </c>
      <c r="AB1449" s="32">
        <v>0</v>
      </c>
      <c r="AC1449" s="32">
        <v>0</v>
      </c>
      <c r="AD1449" s="32">
        <v>0</v>
      </c>
      <c r="AE1449" s="32">
        <v>0</v>
      </c>
      <c r="AF1449" s="32">
        <v>0</v>
      </c>
      <c r="AG1449" s="32">
        <v>0</v>
      </c>
      <c r="AH1449" s="32">
        <v>0</v>
      </c>
      <c r="AI1449" s="32">
        <v>0</v>
      </c>
      <c r="AJ1449" s="32">
        <v>0</v>
      </c>
      <c r="AK1449" s="32">
        <v>0</v>
      </c>
      <c r="AL1449" s="32"/>
      <c r="AM1449" s="32">
        <v>0</v>
      </c>
      <c r="AN1449" s="32">
        <v>0</v>
      </c>
      <c r="AO1449" s="32">
        <v>0</v>
      </c>
      <c r="AP1449" s="32">
        <v>0</v>
      </c>
      <c r="AQ1449" s="32">
        <v>0</v>
      </c>
      <c r="AR1449" s="32">
        <v>0</v>
      </c>
      <c r="AS1449" s="32">
        <v>0</v>
      </c>
      <c r="AT1449" s="10">
        <v>0</v>
      </c>
      <c r="AU1449" s="32">
        <v>0</v>
      </c>
      <c r="AV1449" s="55">
        <v>0</v>
      </c>
      <c r="AW1449" s="32">
        <v>0</v>
      </c>
      <c r="AX1449" s="32">
        <v>0</v>
      </c>
      <c r="AY1449" s="32">
        <v>0</v>
      </c>
      <c r="AZ1449" s="32">
        <v>0</v>
      </c>
      <c r="BA1449" s="32">
        <v>0</v>
      </c>
      <c r="BB1449" s="30">
        <f t="shared" si="46"/>
        <v>5</v>
      </c>
      <c r="BD1449" s="32">
        <v>0</v>
      </c>
    </row>
    <row r="1450" spans="1:56" x14ac:dyDescent="0.3">
      <c r="A1450" s="29">
        <v>2011</v>
      </c>
      <c r="B1450" s="30" t="s">
        <v>66</v>
      </c>
      <c r="C1450" s="31">
        <v>2</v>
      </c>
      <c r="D1450" s="86">
        <v>24</v>
      </c>
      <c r="E1450" s="29" t="s">
        <v>102</v>
      </c>
      <c r="F1450" s="29" t="s">
        <v>100</v>
      </c>
      <c r="G1450" s="32">
        <v>8.9</v>
      </c>
      <c r="H1450" s="32">
        <v>0</v>
      </c>
      <c r="I1450" s="32">
        <v>0</v>
      </c>
      <c r="J1450" s="32">
        <v>0</v>
      </c>
      <c r="K1450" s="55">
        <v>0</v>
      </c>
      <c r="L1450" s="55">
        <v>0</v>
      </c>
      <c r="M1450" s="32">
        <v>0</v>
      </c>
      <c r="N1450" s="32">
        <v>0</v>
      </c>
      <c r="O1450" s="32">
        <v>0</v>
      </c>
      <c r="P1450" s="32">
        <v>0</v>
      </c>
      <c r="Q1450" s="55">
        <v>0</v>
      </c>
      <c r="R1450" s="32">
        <v>0</v>
      </c>
      <c r="S1450" s="55">
        <v>3</v>
      </c>
      <c r="T1450" s="32">
        <v>0</v>
      </c>
      <c r="U1450" s="32">
        <v>0</v>
      </c>
      <c r="V1450" s="32">
        <v>0</v>
      </c>
      <c r="W1450" s="32">
        <v>0</v>
      </c>
      <c r="X1450" s="55">
        <v>0</v>
      </c>
      <c r="Y1450" s="55">
        <v>2</v>
      </c>
      <c r="Z1450" s="52">
        <v>0</v>
      </c>
      <c r="AA1450" s="32">
        <v>0</v>
      </c>
      <c r="AB1450" s="32">
        <v>0</v>
      </c>
      <c r="AC1450" s="32">
        <v>0</v>
      </c>
      <c r="AD1450" s="32">
        <v>0</v>
      </c>
      <c r="AE1450" s="32">
        <v>0</v>
      </c>
      <c r="AF1450" s="32">
        <v>0</v>
      </c>
      <c r="AG1450" s="32">
        <v>0</v>
      </c>
      <c r="AH1450" s="32">
        <v>0</v>
      </c>
      <c r="AI1450" s="32">
        <v>0</v>
      </c>
      <c r="AJ1450" s="32">
        <v>0</v>
      </c>
      <c r="AK1450" s="32">
        <v>0</v>
      </c>
      <c r="AL1450" s="32"/>
      <c r="AM1450" s="32">
        <v>0</v>
      </c>
      <c r="AN1450" s="32">
        <v>0</v>
      </c>
      <c r="AO1450" s="32">
        <v>0</v>
      </c>
      <c r="AP1450" s="32">
        <v>0</v>
      </c>
      <c r="AQ1450" s="32">
        <v>0</v>
      </c>
      <c r="AR1450" s="32">
        <v>0</v>
      </c>
      <c r="AS1450" s="32">
        <v>0</v>
      </c>
      <c r="AT1450" s="10">
        <v>0</v>
      </c>
      <c r="AU1450" s="32">
        <v>0</v>
      </c>
      <c r="AV1450" s="55">
        <v>0</v>
      </c>
      <c r="AW1450" s="32">
        <v>0</v>
      </c>
      <c r="AX1450" s="32">
        <v>0</v>
      </c>
      <c r="AY1450" s="32">
        <v>0</v>
      </c>
      <c r="AZ1450" s="32">
        <v>0</v>
      </c>
      <c r="BA1450" s="32">
        <v>0</v>
      </c>
      <c r="BB1450" s="30">
        <f t="shared" si="46"/>
        <v>5</v>
      </c>
      <c r="BD1450" s="32">
        <v>0</v>
      </c>
    </row>
    <row r="1451" spans="1:56" x14ac:dyDescent="0.3">
      <c r="A1451" s="29">
        <v>2011</v>
      </c>
      <c r="B1451" s="30" t="s">
        <v>66</v>
      </c>
      <c r="C1451" s="31">
        <v>2</v>
      </c>
      <c r="D1451" s="86">
        <v>25</v>
      </c>
      <c r="E1451" s="29" t="s">
        <v>112</v>
      </c>
      <c r="F1451" s="29" t="s">
        <v>100</v>
      </c>
      <c r="G1451" s="32">
        <v>9.5</v>
      </c>
      <c r="H1451" s="32">
        <v>0</v>
      </c>
      <c r="I1451" s="32">
        <v>0</v>
      </c>
      <c r="J1451" s="32">
        <v>0</v>
      </c>
      <c r="K1451" s="55">
        <v>0</v>
      </c>
      <c r="L1451" s="55">
        <v>0</v>
      </c>
      <c r="M1451" s="32">
        <v>0</v>
      </c>
      <c r="N1451" s="32">
        <v>0</v>
      </c>
      <c r="O1451" s="32">
        <v>0</v>
      </c>
      <c r="P1451" s="32">
        <v>0</v>
      </c>
      <c r="Q1451" s="55">
        <v>0</v>
      </c>
      <c r="R1451" s="32">
        <v>0</v>
      </c>
      <c r="S1451" s="55">
        <v>0</v>
      </c>
      <c r="T1451" s="32">
        <v>0</v>
      </c>
      <c r="U1451" s="32">
        <v>0</v>
      </c>
      <c r="V1451" s="32">
        <v>0</v>
      </c>
      <c r="W1451" s="32">
        <v>0</v>
      </c>
      <c r="X1451" s="55">
        <v>0</v>
      </c>
      <c r="Y1451" s="55">
        <v>2</v>
      </c>
      <c r="Z1451" s="52">
        <v>0</v>
      </c>
      <c r="AA1451" s="32">
        <v>0</v>
      </c>
      <c r="AB1451" s="32">
        <v>0</v>
      </c>
      <c r="AC1451" s="32">
        <v>0</v>
      </c>
      <c r="AD1451" s="32">
        <v>0</v>
      </c>
      <c r="AE1451" s="32">
        <v>0</v>
      </c>
      <c r="AF1451" s="32">
        <v>0</v>
      </c>
      <c r="AG1451" s="32">
        <v>0</v>
      </c>
      <c r="AH1451" s="32">
        <v>0</v>
      </c>
      <c r="AI1451" s="32">
        <v>0</v>
      </c>
      <c r="AJ1451" s="32">
        <v>0</v>
      </c>
      <c r="AK1451" s="32">
        <v>0</v>
      </c>
      <c r="AL1451" s="32"/>
      <c r="AM1451" s="32">
        <v>0</v>
      </c>
      <c r="AN1451" s="32">
        <v>0</v>
      </c>
      <c r="AO1451" s="32">
        <v>0</v>
      </c>
      <c r="AP1451" s="32">
        <v>0</v>
      </c>
      <c r="AQ1451" s="32">
        <v>0</v>
      </c>
      <c r="AR1451" s="32">
        <v>0</v>
      </c>
      <c r="AS1451" s="32">
        <v>0</v>
      </c>
      <c r="AT1451" s="10">
        <v>0</v>
      </c>
      <c r="AU1451" s="32">
        <v>0</v>
      </c>
      <c r="AV1451" s="55">
        <v>0</v>
      </c>
      <c r="AW1451" s="32">
        <v>0</v>
      </c>
      <c r="AX1451" s="32">
        <v>0</v>
      </c>
      <c r="AY1451" s="32">
        <v>0</v>
      </c>
      <c r="AZ1451" s="32">
        <v>0</v>
      </c>
      <c r="BA1451" s="32">
        <v>0</v>
      </c>
      <c r="BB1451" s="30">
        <f t="shared" si="46"/>
        <v>2</v>
      </c>
      <c r="BD1451" s="32">
        <v>0</v>
      </c>
    </row>
    <row r="1452" spans="1:56" x14ac:dyDescent="0.3">
      <c r="A1452" s="29">
        <v>2011</v>
      </c>
      <c r="B1452" s="30" t="s">
        <v>66</v>
      </c>
      <c r="C1452" s="31">
        <v>2</v>
      </c>
      <c r="D1452" s="86">
        <v>26</v>
      </c>
      <c r="E1452" s="29" t="s">
        <v>112</v>
      </c>
      <c r="F1452" s="29" t="s">
        <v>100</v>
      </c>
      <c r="G1452" s="32">
        <v>9</v>
      </c>
      <c r="H1452" s="32">
        <v>0</v>
      </c>
      <c r="I1452" s="32">
        <v>0</v>
      </c>
      <c r="J1452" s="32">
        <v>0</v>
      </c>
      <c r="K1452" s="55">
        <v>0</v>
      </c>
      <c r="L1452" s="55">
        <v>0</v>
      </c>
      <c r="M1452" s="32">
        <v>0</v>
      </c>
      <c r="N1452" s="32">
        <v>0</v>
      </c>
      <c r="O1452" s="32">
        <v>0</v>
      </c>
      <c r="P1452" s="32">
        <v>0</v>
      </c>
      <c r="Q1452" s="55">
        <v>3</v>
      </c>
      <c r="R1452" s="32">
        <v>0</v>
      </c>
      <c r="S1452" s="55">
        <v>1</v>
      </c>
      <c r="T1452" s="32">
        <v>0</v>
      </c>
      <c r="U1452" s="32">
        <v>0</v>
      </c>
      <c r="V1452" s="32">
        <v>0</v>
      </c>
      <c r="W1452" s="32">
        <v>0</v>
      </c>
      <c r="X1452" s="55">
        <v>0</v>
      </c>
      <c r="Y1452" s="55">
        <v>5</v>
      </c>
      <c r="Z1452" s="52">
        <v>0</v>
      </c>
      <c r="AA1452" s="32">
        <v>0</v>
      </c>
      <c r="AB1452" s="32">
        <v>0</v>
      </c>
      <c r="AC1452" s="32">
        <v>0</v>
      </c>
      <c r="AD1452" s="32">
        <v>0</v>
      </c>
      <c r="AE1452" s="32">
        <v>0</v>
      </c>
      <c r="AF1452" s="32">
        <v>0</v>
      </c>
      <c r="AG1452" s="32">
        <v>0</v>
      </c>
      <c r="AH1452" s="32">
        <v>0</v>
      </c>
      <c r="AI1452" s="32">
        <v>0</v>
      </c>
      <c r="AJ1452" s="32">
        <v>0</v>
      </c>
      <c r="AK1452" s="32">
        <v>0</v>
      </c>
      <c r="AL1452" s="32"/>
      <c r="AM1452" s="32">
        <v>0</v>
      </c>
      <c r="AN1452" s="32">
        <v>0</v>
      </c>
      <c r="AO1452" s="32">
        <v>0</v>
      </c>
      <c r="AP1452" s="32">
        <v>0</v>
      </c>
      <c r="AQ1452" s="32">
        <v>0</v>
      </c>
      <c r="AR1452" s="32">
        <v>0</v>
      </c>
      <c r="AS1452" s="32">
        <v>0</v>
      </c>
      <c r="AT1452" s="10">
        <v>0</v>
      </c>
      <c r="AU1452" s="32">
        <v>0</v>
      </c>
      <c r="AV1452" s="55">
        <v>0</v>
      </c>
      <c r="AW1452" s="32">
        <v>0</v>
      </c>
      <c r="AX1452" s="32">
        <v>0</v>
      </c>
      <c r="AY1452" s="32">
        <v>0</v>
      </c>
      <c r="AZ1452" s="32">
        <v>0</v>
      </c>
      <c r="BA1452" s="32">
        <v>0</v>
      </c>
      <c r="BB1452" s="30">
        <f t="shared" si="46"/>
        <v>9</v>
      </c>
      <c r="BD1452" s="32">
        <v>0</v>
      </c>
    </row>
    <row r="1453" spans="1:56" x14ac:dyDescent="0.3">
      <c r="A1453" s="29">
        <v>2011</v>
      </c>
      <c r="B1453" s="30" t="s">
        <v>66</v>
      </c>
      <c r="C1453" s="31">
        <v>2</v>
      </c>
      <c r="D1453" s="86">
        <v>27</v>
      </c>
      <c r="E1453" s="29" t="s">
        <v>112</v>
      </c>
      <c r="F1453" s="29" t="s">
        <v>100</v>
      </c>
      <c r="G1453" s="32">
        <v>9.5</v>
      </c>
      <c r="H1453" s="32">
        <v>0</v>
      </c>
      <c r="I1453" s="32">
        <v>0</v>
      </c>
      <c r="J1453" s="32">
        <v>0</v>
      </c>
      <c r="K1453" s="55">
        <v>0</v>
      </c>
      <c r="L1453" s="55">
        <v>0</v>
      </c>
      <c r="M1453" s="32">
        <v>0</v>
      </c>
      <c r="N1453" s="32">
        <v>0</v>
      </c>
      <c r="O1453" s="32">
        <v>0</v>
      </c>
      <c r="P1453" s="32">
        <v>0</v>
      </c>
      <c r="Q1453" s="55">
        <v>0</v>
      </c>
      <c r="R1453" s="32">
        <v>0</v>
      </c>
      <c r="S1453" s="55">
        <v>1</v>
      </c>
      <c r="T1453" s="32">
        <v>0</v>
      </c>
      <c r="U1453" s="32">
        <v>0</v>
      </c>
      <c r="V1453" s="32">
        <v>0</v>
      </c>
      <c r="W1453" s="32">
        <v>0</v>
      </c>
      <c r="X1453" s="55">
        <v>0</v>
      </c>
      <c r="Y1453" s="55">
        <v>2</v>
      </c>
      <c r="Z1453" s="52">
        <v>0</v>
      </c>
      <c r="AA1453" s="32">
        <v>0</v>
      </c>
      <c r="AB1453" s="32">
        <v>0</v>
      </c>
      <c r="AC1453" s="32">
        <v>0</v>
      </c>
      <c r="AD1453" s="32">
        <v>0</v>
      </c>
      <c r="AE1453" s="32">
        <v>0</v>
      </c>
      <c r="AF1453" s="32">
        <v>0</v>
      </c>
      <c r="AG1453" s="32">
        <v>0</v>
      </c>
      <c r="AH1453" s="32">
        <v>0</v>
      </c>
      <c r="AI1453" s="32">
        <v>0</v>
      </c>
      <c r="AJ1453" s="32">
        <v>0</v>
      </c>
      <c r="AK1453" s="32">
        <v>0</v>
      </c>
      <c r="AL1453" s="32"/>
      <c r="AM1453" s="32">
        <v>0</v>
      </c>
      <c r="AN1453" s="32">
        <v>1</v>
      </c>
      <c r="AO1453" s="32">
        <v>0</v>
      </c>
      <c r="AP1453" s="32">
        <v>0</v>
      </c>
      <c r="AQ1453" s="32">
        <v>0</v>
      </c>
      <c r="AR1453" s="32">
        <v>0</v>
      </c>
      <c r="AS1453" s="32">
        <v>0</v>
      </c>
      <c r="AT1453" s="10">
        <v>0</v>
      </c>
      <c r="AU1453" s="32">
        <v>0</v>
      </c>
      <c r="AV1453" s="55">
        <v>0</v>
      </c>
      <c r="AW1453" s="32">
        <v>0</v>
      </c>
      <c r="AX1453" s="32">
        <v>0</v>
      </c>
      <c r="AY1453" s="32">
        <v>0</v>
      </c>
      <c r="AZ1453" s="32">
        <v>0</v>
      </c>
      <c r="BA1453" s="32">
        <v>0</v>
      </c>
      <c r="BB1453" s="30">
        <f t="shared" si="46"/>
        <v>4</v>
      </c>
      <c r="BD1453" s="32">
        <v>0</v>
      </c>
    </row>
    <row r="1454" spans="1:56" x14ac:dyDescent="0.3">
      <c r="A1454" s="29">
        <v>2011</v>
      </c>
      <c r="B1454" s="30" t="s">
        <v>66</v>
      </c>
      <c r="C1454" s="31">
        <v>2</v>
      </c>
      <c r="D1454" s="86">
        <v>28</v>
      </c>
      <c r="E1454" s="29" t="s">
        <v>112</v>
      </c>
      <c r="F1454" s="29" t="s">
        <v>100</v>
      </c>
      <c r="G1454" s="32">
        <v>9.5</v>
      </c>
      <c r="H1454" s="32">
        <v>0</v>
      </c>
      <c r="I1454" s="32">
        <v>0</v>
      </c>
      <c r="J1454" s="32">
        <v>0</v>
      </c>
      <c r="K1454" s="55">
        <v>0</v>
      </c>
      <c r="L1454" s="55">
        <v>0</v>
      </c>
      <c r="M1454" s="32">
        <v>0</v>
      </c>
      <c r="N1454" s="32">
        <v>0</v>
      </c>
      <c r="O1454" s="32">
        <v>0</v>
      </c>
      <c r="P1454" s="32">
        <v>0</v>
      </c>
      <c r="Q1454" s="55">
        <v>0</v>
      </c>
      <c r="R1454" s="32">
        <v>0</v>
      </c>
      <c r="S1454" s="55">
        <v>2</v>
      </c>
      <c r="T1454" s="32">
        <v>0</v>
      </c>
      <c r="U1454" s="32">
        <v>0</v>
      </c>
      <c r="V1454" s="32">
        <v>0</v>
      </c>
      <c r="W1454" s="32">
        <v>0</v>
      </c>
      <c r="X1454" s="55">
        <v>0</v>
      </c>
      <c r="Y1454" s="55">
        <v>0</v>
      </c>
      <c r="Z1454" s="52">
        <v>0</v>
      </c>
      <c r="AA1454" s="32">
        <v>0</v>
      </c>
      <c r="AB1454" s="32">
        <v>0</v>
      </c>
      <c r="AC1454" s="32">
        <v>0</v>
      </c>
      <c r="AD1454" s="32">
        <v>0</v>
      </c>
      <c r="AE1454" s="32">
        <v>0</v>
      </c>
      <c r="AF1454" s="32">
        <v>0</v>
      </c>
      <c r="AG1454" s="32">
        <v>0</v>
      </c>
      <c r="AH1454" s="32">
        <v>0</v>
      </c>
      <c r="AI1454" s="32">
        <v>0</v>
      </c>
      <c r="AJ1454" s="32">
        <v>0</v>
      </c>
      <c r="AK1454" s="32">
        <v>0</v>
      </c>
      <c r="AL1454" s="32"/>
      <c r="AM1454" s="32">
        <v>0</v>
      </c>
      <c r="AN1454" s="32">
        <v>2</v>
      </c>
      <c r="AO1454" s="32">
        <v>0</v>
      </c>
      <c r="AP1454" s="32">
        <v>0</v>
      </c>
      <c r="AQ1454" s="32">
        <v>0</v>
      </c>
      <c r="AR1454" s="32">
        <v>0</v>
      </c>
      <c r="AS1454" s="32">
        <v>0</v>
      </c>
      <c r="AT1454" s="10">
        <v>0</v>
      </c>
      <c r="AU1454" s="32">
        <v>0</v>
      </c>
      <c r="AV1454" s="55">
        <v>0</v>
      </c>
      <c r="AW1454" s="32">
        <v>0</v>
      </c>
      <c r="AX1454" s="32">
        <v>0</v>
      </c>
      <c r="AY1454" s="32">
        <v>0</v>
      </c>
      <c r="AZ1454" s="32">
        <v>0</v>
      </c>
      <c r="BA1454" s="32">
        <v>0</v>
      </c>
      <c r="BB1454" s="30">
        <f t="shared" si="46"/>
        <v>4</v>
      </c>
      <c r="BD1454" s="32">
        <v>0</v>
      </c>
    </row>
    <row r="1455" spans="1:56" x14ac:dyDescent="0.3">
      <c r="A1455" s="29">
        <v>2011</v>
      </c>
      <c r="B1455" s="30" t="s">
        <v>66</v>
      </c>
      <c r="C1455" s="31">
        <v>2</v>
      </c>
      <c r="D1455" s="86">
        <v>29</v>
      </c>
      <c r="E1455" s="29" t="s">
        <v>112</v>
      </c>
      <c r="F1455" s="29" t="s">
        <v>100</v>
      </c>
      <c r="G1455" s="32">
        <v>9.1999999999999993</v>
      </c>
      <c r="H1455" s="32">
        <v>0</v>
      </c>
      <c r="I1455" s="32">
        <v>0</v>
      </c>
      <c r="J1455" s="32">
        <v>0</v>
      </c>
      <c r="K1455" s="55">
        <v>0</v>
      </c>
      <c r="L1455" s="55">
        <v>0</v>
      </c>
      <c r="M1455" s="32">
        <v>0</v>
      </c>
      <c r="N1455" s="32">
        <v>0</v>
      </c>
      <c r="O1455" s="32">
        <v>0</v>
      </c>
      <c r="P1455" s="32">
        <v>0</v>
      </c>
      <c r="Q1455" s="55">
        <v>0</v>
      </c>
      <c r="R1455" s="32">
        <v>0</v>
      </c>
      <c r="S1455" s="55">
        <v>4</v>
      </c>
      <c r="T1455" s="32">
        <v>0</v>
      </c>
      <c r="U1455" s="32">
        <v>0</v>
      </c>
      <c r="V1455" s="32">
        <v>0</v>
      </c>
      <c r="W1455" s="32">
        <v>0</v>
      </c>
      <c r="X1455" s="55">
        <v>1</v>
      </c>
      <c r="Y1455" s="55">
        <v>0</v>
      </c>
      <c r="Z1455" s="52">
        <v>0</v>
      </c>
      <c r="AA1455" s="32">
        <v>0</v>
      </c>
      <c r="AB1455" s="32">
        <v>0</v>
      </c>
      <c r="AC1455" s="32">
        <v>0</v>
      </c>
      <c r="AD1455" s="32">
        <v>0</v>
      </c>
      <c r="AE1455" s="32">
        <v>0</v>
      </c>
      <c r="AF1455" s="32">
        <v>0</v>
      </c>
      <c r="AG1455" s="32">
        <v>0</v>
      </c>
      <c r="AH1455" s="32">
        <v>0</v>
      </c>
      <c r="AI1455" s="32">
        <v>0</v>
      </c>
      <c r="AJ1455" s="32">
        <v>0</v>
      </c>
      <c r="AK1455" s="32">
        <v>0</v>
      </c>
      <c r="AL1455" s="32"/>
      <c r="AM1455" s="32">
        <v>0</v>
      </c>
      <c r="AN1455" s="32">
        <v>0</v>
      </c>
      <c r="AO1455" s="32">
        <v>0</v>
      </c>
      <c r="AP1455" s="32">
        <v>0</v>
      </c>
      <c r="AQ1455" s="32">
        <v>0</v>
      </c>
      <c r="AR1455" s="32">
        <v>0</v>
      </c>
      <c r="AS1455" s="32">
        <v>0</v>
      </c>
      <c r="AT1455" s="10">
        <v>0</v>
      </c>
      <c r="AU1455" s="32">
        <v>0</v>
      </c>
      <c r="AV1455" s="55">
        <v>0</v>
      </c>
      <c r="AW1455" s="32">
        <v>0</v>
      </c>
      <c r="AX1455" s="32">
        <v>0</v>
      </c>
      <c r="AY1455" s="32">
        <v>0</v>
      </c>
      <c r="AZ1455" s="32">
        <v>0</v>
      </c>
      <c r="BA1455" s="32">
        <v>0</v>
      </c>
      <c r="BB1455" s="30">
        <f t="shared" si="46"/>
        <v>5</v>
      </c>
      <c r="BD1455" s="32">
        <v>0</v>
      </c>
    </row>
    <row r="1456" spans="1:56" x14ac:dyDescent="0.3">
      <c r="A1456" s="29">
        <v>2011</v>
      </c>
      <c r="B1456" s="30" t="s">
        <v>66</v>
      </c>
      <c r="C1456" s="31">
        <v>2</v>
      </c>
      <c r="D1456" s="86">
        <v>30</v>
      </c>
      <c r="E1456" s="29" t="s">
        <v>112</v>
      </c>
      <c r="F1456" s="29" t="s">
        <v>100</v>
      </c>
      <c r="G1456" s="32">
        <v>9</v>
      </c>
      <c r="H1456" s="32">
        <v>0</v>
      </c>
      <c r="I1456" s="32">
        <v>0</v>
      </c>
      <c r="J1456" s="32">
        <v>0</v>
      </c>
      <c r="K1456" s="55">
        <v>0</v>
      </c>
      <c r="L1456" s="55">
        <v>0</v>
      </c>
      <c r="M1456" s="32">
        <v>0</v>
      </c>
      <c r="N1456" s="32">
        <v>0</v>
      </c>
      <c r="O1456" s="32">
        <v>0</v>
      </c>
      <c r="P1456" s="32">
        <v>0</v>
      </c>
      <c r="Q1456" s="55">
        <v>0</v>
      </c>
      <c r="R1456" s="32">
        <v>0</v>
      </c>
      <c r="S1456" s="55">
        <v>2</v>
      </c>
      <c r="T1456" s="32">
        <v>0</v>
      </c>
      <c r="U1456" s="32">
        <v>0</v>
      </c>
      <c r="V1456" s="32">
        <v>0</v>
      </c>
      <c r="W1456" s="32">
        <v>0</v>
      </c>
      <c r="X1456" s="55">
        <v>0</v>
      </c>
      <c r="Y1456" s="55">
        <v>7</v>
      </c>
      <c r="Z1456" s="52">
        <v>0</v>
      </c>
      <c r="AA1456" s="32">
        <v>0</v>
      </c>
      <c r="AB1456" s="32">
        <v>0</v>
      </c>
      <c r="AC1456" s="32">
        <v>0</v>
      </c>
      <c r="AD1456" s="32">
        <v>0</v>
      </c>
      <c r="AE1456" s="32">
        <v>0</v>
      </c>
      <c r="AF1456" s="32">
        <v>0</v>
      </c>
      <c r="AG1456" s="32">
        <v>0</v>
      </c>
      <c r="AH1456" s="32">
        <v>0</v>
      </c>
      <c r="AI1456" s="32">
        <v>0</v>
      </c>
      <c r="AJ1456" s="32">
        <v>0</v>
      </c>
      <c r="AK1456" s="32">
        <v>0</v>
      </c>
      <c r="AL1456" s="32"/>
      <c r="AM1456" s="32">
        <v>0</v>
      </c>
      <c r="AN1456" s="32">
        <v>0</v>
      </c>
      <c r="AO1456" s="32">
        <v>0</v>
      </c>
      <c r="AP1456" s="32">
        <v>0</v>
      </c>
      <c r="AQ1456" s="32">
        <v>0</v>
      </c>
      <c r="AR1456" s="32">
        <v>0</v>
      </c>
      <c r="AS1456" s="32">
        <v>0</v>
      </c>
      <c r="AT1456" s="10">
        <v>0</v>
      </c>
      <c r="AU1456" s="32">
        <v>0</v>
      </c>
      <c r="AV1456" s="55">
        <v>0</v>
      </c>
      <c r="AW1456" s="32">
        <v>0</v>
      </c>
      <c r="AX1456" s="32">
        <v>0</v>
      </c>
      <c r="AY1456" s="32">
        <v>0</v>
      </c>
      <c r="AZ1456" s="32">
        <v>0</v>
      </c>
      <c r="BA1456" s="32">
        <v>0</v>
      </c>
      <c r="BB1456" s="30">
        <f t="shared" si="46"/>
        <v>9</v>
      </c>
      <c r="BD1456" s="32">
        <v>0</v>
      </c>
    </row>
    <row r="1457" spans="1:56" s="120" customFormat="1" x14ac:dyDescent="0.3">
      <c r="A1457" s="158">
        <v>2012</v>
      </c>
      <c r="B1457" s="159" t="s">
        <v>58</v>
      </c>
      <c r="C1457" s="160">
        <v>1</v>
      </c>
      <c r="D1457" s="161">
        <v>1</v>
      </c>
      <c r="E1457" s="158"/>
      <c r="F1457" s="158" t="s">
        <v>100</v>
      </c>
      <c r="G1457" s="162">
        <f>AVERAGE(G1275:G1304)</f>
        <v>9.9393333333333356</v>
      </c>
      <c r="H1457" s="162">
        <v>0</v>
      </c>
      <c r="I1457" s="162">
        <v>0</v>
      </c>
      <c r="J1457" s="162">
        <v>0</v>
      </c>
      <c r="K1457" s="162">
        <v>0</v>
      </c>
      <c r="L1457" s="162">
        <v>0</v>
      </c>
      <c r="M1457" s="162">
        <v>0</v>
      </c>
      <c r="N1457" s="162">
        <v>0</v>
      </c>
      <c r="O1457" s="162">
        <v>0</v>
      </c>
      <c r="P1457" s="162">
        <v>0</v>
      </c>
      <c r="Q1457" s="162">
        <v>0</v>
      </c>
      <c r="R1457" s="162">
        <v>0</v>
      </c>
      <c r="S1457" s="162">
        <v>0</v>
      </c>
      <c r="T1457" s="162">
        <v>0</v>
      </c>
      <c r="U1457" s="162">
        <v>0</v>
      </c>
      <c r="V1457" s="162">
        <v>0</v>
      </c>
      <c r="W1457" s="162">
        <v>0</v>
      </c>
      <c r="X1457" s="162">
        <v>0</v>
      </c>
      <c r="Y1457" s="162">
        <v>2</v>
      </c>
      <c r="Z1457" s="135">
        <v>0</v>
      </c>
      <c r="AA1457" s="162">
        <v>0</v>
      </c>
      <c r="AB1457" s="162">
        <v>0</v>
      </c>
      <c r="AC1457" s="162">
        <v>0</v>
      </c>
      <c r="AD1457" s="162">
        <v>0</v>
      </c>
      <c r="AE1457" s="162">
        <v>0</v>
      </c>
      <c r="AF1457" s="162">
        <v>0</v>
      </c>
      <c r="AG1457" s="162">
        <v>0</v>
      </c>
      <c r="AH1457" s="162">
        <v>0</v>
      </c>
      <c r="AI1457" s="162">
        <v>0</v>
      </c>
      <c r="AJ1457" s="162">
        <v>0</v>
      </c>
      <c r="AK1457" s="162">
        <v>0</v>
      </c>
      <c r="AL1457" s="162"/>
      <c r="AM1457" s="162">
        <v>0</v>
      </c>
      <c r="AN1457" s="162">
        <v>0</v>
      </c>
      <c r="AO1457" s="162">
        <v>0</v>
      </c>
      <c r="AP1457" s="162">
        <v>0</v>
      </c>
      <c r="AQ1457" s="162">
        <v>0</v>
      </c>
      <c r="AR1457" s="162">
        <v>0</v>
      </c>
      <c r="AS1457" s="162">
        <v>0</v>
      </c>
      <c r="AT1457" s="10">
        <v>0</v>
      </c>
      <c r="AU1457" s="162">
        <v>0</v>
      </c>
      <c r="AV1457" s="162">
        <v>0</v>
      </c>
      <c r="AW1457" s="162">
        <v>0</v>
      </c>
      <c r="AX1457" s="162">
        <v>0</v>
      </c>
      <c r="AY1457" s="162">
        <v>0</v>
      </c>
      <c r="AZ1457" s="162">
        <v>0</v>
      </c>
      <c r="BA1457" s="162">
        <v>0</v>
      </c>
      <c r="BB1457" s="162">
        <v>2</v>
      </c>
      <c r="BD1457" s="162">
        <v>0</v>
      </c>
    </row>
    <row r="1458" spans="1:56" x14ac:dyDescent="0.3">
      <c r="A1458" s="44">
        <v>2012</v>
      </c>
      <c r="B1458" s="45" t="s">
        <v>58</v>
      </c>
      <c r="C1458" s="46">
        <v>1</v>
      </c>
      <c r="D1458" s="88">
        <v>2</v>
      </c>
      <c r="E1458" s="44"/>
      <c r="F1458" s="44" t="s">
        <v>100</v>
      </c>
      <c r="G1458" s="47">
        <v>9.94</v>
      </c>
      <c r="H1458" s="47">
        <v>0</v>
      </c>
      <c r="I1458" s="47">
        <v>0</v>
      </c>
      <c r="J1458" s="47">
        <v>0</v>
      </c>
      <c r="K1458" s="51">
        <v>0</v>
      </c>
      <c r="L1458" s="51">
        <v>0</v>
      </c>
      <c r="M1458" s="47">
        <v>0</v>
      </c>
      <c r="N1458" s="47">
        <v>0</v>
      </c>
      <c r="O1458" s="47">
        <v>0</v>
      </c>
      <c r="P1458" s="47">
        <v>0</v>
      </c>
      <c r="Q1458" s="51">
        <v>2</v>
      </c>
      <c r="R1458" s="47">
        <v>0</v>
      </c>
      <c r="S1458" s="51">
        <v>0</v>
      </c>
      <c r="T1458" s="47">
        <v>0</v>
      </c>
      <c r="U1458" s="47">
        <v>0</v>
      </c>
      <c r="V1458" s="47">
        <v>0</v>
      </c>
      <c r="W1458" s="47">
        <v>0</v>
      </c>
      <c r="X1458" s="51">
        <v>0</v>
      </c>
      <c r="Y1458" s="51">
        <v>0</v>
      </c>
      <c r="Z1458" s="52">
        <v>0</v>
      </c>
      <c r="AA1458" s="47">
        <v>0</v>
      </c>
      <c r="AB1458" s="47">
        <v>0</v>
      </c>
      <c r="AC1458" s="47">
        <v>0</v>
      </c>
      <c r="AD1458" s="47">
        <v>0</v>
      </c>
      <c r="AE1458" s="47">
        <v>0</v>
      </c>
      <c r="AF1458" s="47">
        <v>0</v>
      </c>
      <c r="AG1458" s="47">
        <v>0</v>
      </c>
      <c r="AH1458" s="47">
        <v>0</v>
      </c>
      <c r="AI1458" s="47">
        <v>0</v>
      </c>
      <c r="AJ1458" s="47">
        <v>0</v>
      </c>
      <c r="AK1458" s="47">
        <v>0</v>
      </c>
      <c r="AL1458" s="47"/>
      <c r="AM1458" s="47">
        <v>0</v>
      </c>
      <c r="AN1458" s="47">
        <v>0</v>
      </c>
      <c r="AO1458" s="47">
        <v>0</v>
      </c>
      <c r="AP1458" s="47">
        <v>0</v>
      </c>
      <c r="AQ1458" s="47">
        <v>0</v>
      </c>
      <c r="AR1458" s="47">
        <v>0</v>
      </c>
      <c r="AS1458" s="47">
        <v>0</v>
      </c>
      <c r="AT1458" s="10">
        <v>0</v>
      </c>
      <c r="AU1458" s="47">
        <v>0</v>
      </c>
      <c r="AV1458" s="51">
        <v>2</v>
      </c>
      <c r="AW1458" s="47">
        <v>0</v>
      </c>
      <c r="AX1458" s="47">
        <v>0</v>
      </c>
      <c r="AY1458" s="47">
        <v>0</v>
      </c>
      <c r="AZ1458" s="47">
        <v>0</v>
      </c>
      <c r="BA1458" s="47">
        <v>0</v>
      </c>
      <c r="BB1458" s="47">
        <v>4</v>
      </c>
      <c r="BD1458" s="47">
        <v>0</v>
      </c>
    </row>
    <row r="1459" spans="1:56" x14ac:dyDescent="0.3">
      <c r="A1459" s="44">
        <v>2012</v>
      </c>
      <c r="B1459" s="45" t="s">
        <v>58</v>
      </c>
      <c r="C1459" s="46">
        <v>1</v>
      </c>
      <c r="D1459" s="88">
        <v>3</v>
      </c>
      <c r="E1459" s="44"/>
      <c r="F1459" s="44" t="s">
        <v>100</v>
      </c>
      <c r="G1459" s="47">
        <v>9.94</v>
      </c>
      <c r="H1459" s="47">
        <v>0</v>
      </c>
      <c r="I1459" s="47">
        <v>0</v>
      </c>
      <c r="J1459" s="47">
        <v>0</v>
      </c>
      <c r="K1459" s="51">
        <v>0</v>
      </c>
      <c r="L1459" s="51">
        <v>0</v>
      </c>
      <c r="M1459" s="47">
        <v>0</v>
      </c>
      <c r="N1459" s="47">
        <v>0</v>
      </c>
      <c r="O1459" s="47">
        <v>0</v>
      </c>
      <c r="P1459" s="47">
        <v>0</v>
      </c>
      <c r="Q1459" s="51">
        <v>0</v>
      </c>
      <c r="R1459" s="47">
        <v>0</v>
      </c>
      <c r="S1459" s="51">
        <v>2</v>
      </c>
      <c r="T1459" s="47">
        <v>0</v>
      </c>
      <c r="U1459" s="47">
        <v>0</v>
      </c>
      <c r="V1459" s="47">
        <v>0</v>
      </c>
      <c r="W1459" s="47">
        <v>0</v>
      </c>
      <c r="X1459" s="51">
        <v>0</v>
      </c>
      <c r="Y1459" s="51">
        <v>0</v>
      </c>
      <c r="Z1459" s="52">
        <v>0</v>
      </c>
      <c r="AA1459" s="47">
        <v>0</v>
      </c>
      <c r="AB1459" s="47">
        <v>0</v>
      </c>
      <c r="AC1459" s="47">
        <v>0</v>
      </c>
      <c r="AD1459" s="47">
        <v>0</v>
      </c>
      <c r="AE1459" s="47">
        <v>0</v>
      </c>
      <c r="AF1459" s="47">
        <v>0</v>
      </c>
      <c r="AG1459" s="47">
        <v>0</v>
      </c>
      <c r="AH1459" s="47">
        <v>0</v>
      </c>
      <c r="AI1459" s="47">
        <v>0</v>
      </c>
      <c r="AJ1459" s="47">
        <v>0</v>
      </c>
      <c r="AK1459" s="47">
        <v>0</v>
      </c>
      <c r="AL1459" s="47"/>
      <c r="AM1459" s="47">
        <v>0</v>
      </c>
      <c r="AN1459" s="47">
        <v>0</v>
      </c>
      <c r="AO1459" s="47">
        <v>0</v>
      </c>
      <c r="AP1459" s="47">
        <v>0</v>
      </c>
      <c r="AQ1459" s="47">
        <v>0</v>
      </c>
      <c r="AR1459" s="47">
        <v>0</v>
      </c>
      <c r="AS1459" s="47">
        <v>0</v>
      </c>
      <c r="AT1459" s="10">
        <v>0</v>
      </c>
      <c r="AU1459" s="47">
        <v>0</v>
      </c>
      <c r="AV1459" s="51">
        <v>0</v>
      </c>
      <c r="AW1459" s="47">
        <v>0</v>
      </c>
      <c r="AX1459" s="47">
        <v>0</v>
      </c>
      <c r="AY1459" s="47">
        <v>0</v>
      </c>
      <c r="AZ1459" s="47">
        <v>0</v>
      </c>
      <c r="BA1459" s="47">
        <v>0</v>
      </c>
      <c r="BB1459" s="47">
        <v>2</v>
      </c>
      <c r="BD1459" s="47">
        <v>0</v>
      </c>
    </row>
    <row r="1460" spans="1:56" x14ac:dyDescent="0.3">
      <c r="A1460" s="44">
        <v>2012</v>
      </c>
      <c r="B1460" s="45" t="s">
        <v>58</v>
      </c>
      <c r="C1460" s="46">
        <v>1</v>
      </c>
      <c r="D1460" s="88">
        <v>4</v>
      </c>
      <c r="E1460" s="44"/>
      <c r="F1460" s="44" t="s">
        <v>100</v>
      </c>
      <c r="G1460" s="47">
        <v>9.94</v>
      </c>
      <c r="H1460" s="47">
        <v>0</v>
      </c>
      <c r="I1460" s="47">
        <v>0</v>
      </c>
      <c r="J1460" s="47">
        <v>0</v>
      </c>
      <c r="K1460" s="51">
        <v>0</v>
      </c>
      <c r="L1460" s="51">
        <v>0</v>
      </c>
      <c r="M1460" s="47">
        <v>0</v>
      </c>
      <c r="N1460" s="47">
        <v>0</v>
      </c>
      <c r="O1460" s="47">
        <v>0</v>
      </c>
      <c r="P1460" s="47">
        <v>0</v>
      </c>
      <c r="Q1460" s="51">
        <v>0</v>
      </c>
      <c r="R1460" s="47">
        <v>0</v>
      </c>
      <c r="S1460" s="51">
        <v>0</v>
      </c>
      <c r="T1460" s="47">
        <v>0</v>
      </c>
      <c r="U1460" s="47">
        <v>0</v>
      </c>
      <c r="V1460" s="47">
        <v>0</v>
      </c>
      <c r="W1460" s="47">
        <v>0</v>
      </c>
      <c r="X1460" s="51">
        <v>0</v>
      </c>
      <c r="Y1460" s="51">
        <v>0</v>
      </c>
      <c r="Z1460" s="52">
        <v>0</v>
      </c>
      <c r="AA1460" s="47">
        <v>0</v>
      </c>
      <c r="AB1460" s="47">
        <v>0</v>
      </c>
      <c r="AC1460" s="47">
        <v>0</v>
      </c>
      <c r="AD1460" s="47">
        <v>0</v>
      </c>
      <c r="AE1460" s="47">
        <v>0</v>
      </c>
      <c r="AF1460" s="47">
        <v>0</v>
      </c>
      <c r="AG1460" s="47">
        <v>0</v>
      </c>
      <c r="AH1460" s="47">
        <v>0</v>
      </c>
      <c r="AI1460" s="47">
        <v>0</v>
      </c>
      <c r="AJ1460" s="47">
        <v>0</v>
      </c>
      <c r="AK1460" s="47">
        <v>0</v>
      </c>
      <c r="AL1460" s="47"/>
      <c r="AM1460" s="47">
        <v>0</v>
      </c>
      <c r="AN1460" s="47">
        <v>0</v>
      </c>
      <c r="AO1460" s="47">
        <v>0</v>
      </c>
      <c r="AP1460" s="47">
        <v>0</v>
      </c>
      <c r="AQ1460" s="47">
        <v>0</v>
      </c>
      <c r="AR1460" s="47">
        <v>0</v>
      </c>
      <c r="AS1460" s="47">
        <v>0</v>
      </c>
      <c r="AT1460" s="10">
        <v>0</v>
      </c>
      <c r="AU1460" s="47">
        <v>0</v>
      </c>
      <c r="AV1460" s="51">
        <v>0</v>
      </c>
      <c r="AW1460" s="47">
        <v>0</v>
      </c>
      <c r="AX1460" s="47">
        <v>0</v>
      </c>
      <c r="AY1460" s="47">
        <v>0</v>
      </c>
      <c r="AZ1460" s="47">
        <v>0</v>
      </c>
      <c r="BA1460" s="47">
        <v>0</v>
      </c>
      <c r="BB1460" s="47">
        <v>0</v>
      </c>
      <c r="BD1460" s="47">
        <v>0</v>
      </c>
    </row>
    <row r="1461" spans="1:56" x14ac:dyDescent="0.3">
      <c r="A1461" s="44">
        <v>2012</v>
      </c>
      <c r="B1461" s="45" t="s">
        <v>58</v>
      </c>
      <c r="C1461" s="46">
        <v>1</v>
      </c>
      <c r="D1461" s="88">
        <v>5</v>
      </c>
      <c r="E1461" s="44"/>
      <c r="F1461" s="44" t="s">
        <v>100</v>
      </c>
      <c r="G1461" s="47">
        <v>9.94</v>
      </c>
      <c r="H1461" s="47">
        <v>0</v>
      </c>
      <c r="I1461" s="47">
        <v>0</v>
      </c>
      <c r="J1461" s="47">
        <v>0</v>
      </c>
      <c r="K1461" s="51">
        <v>0</v>
      </c>
      <c r="L1461" s="51">
        <v>0</v>
      </c>
      <c r="M1461" s="47">
        <v>0</v>
      </c>
      <c r="N1461" s="47">
        <v>0</v>
      </c>
      <c r="O1461" s="47">
        <v>0</v>
      </c>
      <c r="P1461" s="47">
        <v>0</v>
      </c>
      <c r="Q1461" s="51">
        <v>0</v>
      </c>
      <c r="R1461" s="47">
        <v>0</v>
      </c>
      <c r="S1461" s="51">
        <v>0</v>
      </c>
      <c r="T1461" s="47">
        <v>0</v>
      </c>
      <c r="U1461" s="47">
        <v>0</v>
      </c>
      <c r="V1461" s="47">
        <v>0</v>
      </c>
      <c r="W1461" s="47">
        <v>0</v>
      </c>
      <c r="X1461" s="51">
        <v>0</v>
      </c>
      <c r="Y1461" s="51">
        <v>0</v>
      </c>
      <c r="Z1461" s="52">
        <v>0</v>
      </c>
      <c r="AA1461" s="47">
        <v>0</v>
      </c>
      <c r="AB1461" s="47">
        <v>0</v>
      </c>
      <c r="AC1461" s="47">
        <v>0</v>
      </c>
      <c r="AD1461" s="47">
        <v>0</v>
      </c>
      <c r="AE1461" s="47">
        <v>0</v>
      </c>
      <c r="AF1461" s="47">
        <v>0</v>
      </c>
      <c r="AG1461" s="47">
        <v>0</v>
      </c>
      <c r="AH1461" s="47">
        <v>0</v>
      </c>
      <c r="AI1461" s="47">
        <v>0</v>
      </c>
      <c r="AJ1461" s="47">
        <v>0</v>
      </c>
      <c r="AK1461" s="47">
        <v>0</v>
      </c>
      <c r="AL1461" s="47"/>
      <c r="AM1461" s="47">
        <v>0</v>
      </c>
      <c r="AN1461" s="47">
        <v>0</v>
      </c>
      <c r="AO1461" s="47">
        <v>0</v>
      </c>
      <c r="AP1461" s="47">
        <v>0</v>
      </c>
      <c r="AQ1461" s="47">
        <v>0</v>
      </c>
      <c r="AR1461" s="47">
        <v>0</v>
      </c>
      <c r="AS1461" s="47">
        <v>0</v>
      </c>
      <c r="AT1461" s="10">
        <v>0</v>
      </c>
      <c r="AU1461" s="47">
        <v>0</v>
      </c>
      <c r="AV1461" s="51">
        <v>0</v>
      </c>
      <c r="AW1461" s="47">
        <v>0</v>
      </c>
      <c r="AX1461" s="47">
        <v>0</v>
      </c>
      <c r="AY1461" s="47">
        <v>0</v>
      </c>
      <c r="AZ1461" s="47">
        <v>0</v>
      </c>
      <c r="BA1461" s="47">
        <v>0</v>
      </c>
      <c r="BB1461" s="47">
        <v>0</v>
      </c>
      <c r="BD1461" s="47">
        <v>0</v>
      </c>
    </row>
    <row r="1462" spans="1:56" x14ac:dyDescent="0.3">
      <c r="A1462" s="44">
        <v>2012</v>
      </c>
      <c r="B1462" s="45" t="s">
        <v>58</v>
      </c>
      <c r="C1462" s="46">
        <v>1</v>
      </c>
      <c r="D1462" s="88">
        <v>6</v>
      </c>
      <c r="E1462" s="44"/>
      <c r="F1462" s="44" t="s">
        <v>100</v>
      </c>
      <c r="G1462" s="47">
        <v>9.94</v>
      </c>
      <c r="H1462" s="47">
        <v>0</v>
      </c>
      <c r="I1462" s="47">
        <v>0</v>
      </c>
      <c r="J1462" s="47">
        <v>0</v>
      </c>
      <c r="K1462" s="51">
        <v>0</v>
      </c>
      <c r="L1462" s="51">
        <v>0</v>
      </c>
      <c r="M1462" s="47">
        <v>0</v>
      </c>
      <c r="N1462" s="47">
        <v>0</v>
      </c>
      <c r="O1462" s="47">
        <v>0</v>
      </c>
      <c r="P1462" s="47">
        <v>0</v>
      </c>
      <c r="Q1462" s="51">
        <v>2</v>
      </c>
      <c r="R1462" s="47">
        <v>0</v>
      </c>
      <c r="S1462" s="51">
        <v>1</v>
      </c>
      <c r="T1462" s="47">
        <v>0</v>
      </c>
      <c r="U1462" s="47">
        <v>0</v>
      </c>
      <c r="V1462" s="47">
        <v>0</v>
      </c>
      <c r="W1462" s="47">
        <v>0</v>
      </c>
      <c r="X1462" s="51">
        <v>0</v>
      </c>
      <c r="Y1462" s="51">
        <v>0</v>
      </c>
      <c r="Z1462" s="52">
        <v>0</v>
      </c>
      <c r="AA1462" s="47">
        <v>0</v>
      </c>
      <c r="AB1462" s="47">
        <v>0</v>
      </c>
      <c r="AC1462" s="47">
        <v>0</v>
      </c>
      <c r="AD1462" s="47">
        <v>0</v>
      </c>
      <c r="AE1462" s="47">
        <v>0</v>
      </c>
      <c r="AF1462" s="47">
        <v>0</v>
      </c>
      <c r="AG1462" s="47">
        <v>0</v>
      </c>
      <c r="AH1462" s="47">
        <v>0</v>
      </c>
      <c r="AI1462" s="47">
        <v>1</v>
      </c>
      <c r="AJ1462" s="47">
        <v>0</v>
      </c>
      <c r="AK1462" s="47">
        <v>0</v>
      </c>
      <c r="AL1462" s="47"/>
      <c r="AM1462" s="47">
        <v>0</v>
      </c>
      <c r="AN1462" s="47">
        <v>0</v>
      </c>
      <c r="AO1462" s="47">
        <v>0</v>
      </c>
      <c r="AP1462" s="47">
        <v>0</v>
      </c>
      <c r="AQ1462" s="47">
        <v>0</v>
      </c>
      <c r="AR1462" s="47">
        <v>0</v>
      </c>
      <c r="AS1462" s="47">
        <v>0</v>
      </c>
      <c r="AT1462" s="10">
        <v>0</v>
      </c>
      <c r="AU1462" s="47">
        <v>0</v>
      </c>
      <c r="AV1462" s="51">
        <v>2</v>
      </c>
      <c r="AW1462" s="47">
        <v>0</v>
      </c>
      <c r="AX1462" s="47">
        <v>0</v>
      </c>
      <c r="AY1462" s="47">
        <v>0</v>
      </c>
      <c r="AZ1462" s="47">
        <v>0</v>
      </c>
      <c r="BA1462" s="47">
        <v>0</v>
      </c>
      <c r="BB1462" s="47">
        <v>6</v>
      </c>
      <c r="BD1462" s="47">
        <v>0</v>
      </c>
    </row>
    <row r="1463" spans="1:56" x14ac:dyDescent="0.3">
      <c r="A1463" s="44">
        <v>2012</v>
      </c>
      <c r="B1463" s="45" t="s">
        <v>58</v>
      </c>
      <c r="C1463" s="46">
        <v>1</v>
      </c>
      <c r="D1463" s="88">
        <v>7</v>
      </c>
      <c r="E1463" s="44"/>
      <c r="F1463" s="44" t="s">
        <v>100</v>
      </c>
      <c r="G1463" s="47">
        <v>9.94</v>
      </c>
      <c r="H1463" s="47">
        <v>0</v>
      </c>
      <c r="I1463" s="47">
        <v>0</v>
      </c>
      <c r="J1463" s="47">
        <v>0</v>
      </c>
      <c r="K1463" s="51">
        <v>0</v>
      </c>
      <c r="L1463" s="51">
        <v>0</v>
      </c>
      <c r="M1463" s="47">
        <v>0</v>
      </c>
      <c r="N1463" s="47">
        <v>0</v>
      </c>
      <c r="O1463" s="47">
        <v>0</v>
      </c>
      <c r="P1463" s="47">
        <v>0</v>
      </c>
      <c r="Q1463" s="51">
        <v>0</v>
      </c>
      <c r="R1463" s="47">
        <v>0</v>
      </c>
      <c r="S1463" s="51">
        <v>0</v>
      </c>
      <c r="T1463" s="47">
        <v>0</v>
      </c>
      <c r="U1463" s="47">
        <v>0</v>
      </c>
      <c r="V1463" s="47">
        <v>0</v>
      </c>
      <c r="W1463" s="47">
        <v>0</v>
      </c>
      <c r="X1463" s="51">
        <v>0</v>
      </c>
      <c r="Y1463" s="51">
        <v>0</v>
      </c>
      <c r="Z1463" s="52">
        <v>0</v>
      </c>
      <c r="AA1463" s="47">
        <v>0</v>
      </c>
      <c r="AB1463" s="47">
        <v>0</v>
      </c>
      <c r="AC1463" s="47">
        <v>0</v>
      </c>
      <c r="AD1463" s="47">
        <v>0</v>
      </c>
      <c r="AE1463" s="47">
        <v>0</v>
      </c>
      <c r="AF1463" s="47">
        <v>0</v>
      </c>
      <c r="AG1463" s="47">
        <v>0</v>
      </c>
      <c r="AH1463" s="47">
        <v>0</v>
      </c>
      <c r="AI1463" s="47">
        <v>0</v>
      </c>
      <c r="AJ1463" s="47">
        <v>0</v>
      </c>
      <c r="AK1463" s="47">
        <v>0</v>
      </c>
      <c r="AL1463" s="47"/>
      <c r="AM1463" s="47">
        <v>0</v>
      </c>
      <c r="AN1463" s="47">
        <v>0</v>
      </c>
      <c r="AO1463" s="47">
        <v>0</v>
      </c>
      <c r="AP1463" s="47">
        <v>0</v>
      </c>
      <c r="AQ1463" s="47">
        <v>0</v>
      </c>
      <c r="AR1463" s="47">
        <v>0</v>
      </c>
      <c r="AS1463" s="47">
        <v>0</v>
      </c>
      <c r="AT1463" s="10">
        <v>0</v>
      </c>
      <c r="AU1463" s="47">
        <v>0</v>
      </c>
      <c r="AV1463" s="51">
        <v>1</v>
      </c>
      <c r="AW1463" s="47">
        <v>0</v>
      </c>
      <c r="AX1463" s="47">
        <v>0</v>
      </c>
      <c r="AY1463" s="47">
        <v>0</v>
      </c>
      <c r="AZ1463" s="47">
        <v>0</v>
      </c>
      <c r="BA1463" s="47">
        <v>0</v>
      </c>
      <c r="BB1463" s="47">
        <v>1</v>
      </c>
      <c r="BD1463" s="47">
        <v>0</v>
      </c>
    </row>
    <row r="1464" spans="1:56" x14ac:dyDescent="0.3">
      <c r="A1464" s="44">
        <v>2012</v>
      </c>
      <c r="B1464" s="45" t="s">
        <v>58</v>
      </c>
      <c r="C1464" s="46">
        <v>1</v>
      </c>
      <c r="D1464" s="88">
        <v>8</v>
      </c>
      <c r="E1464" s="44"/>
      <c r="F1464" s="44" t="s">
        <v>100</v>
      </c>
      <c r="G1464" s="47">
        <v>9.94</v>
      </c>
      <c r="H1464" s="47">
        <v>0</v>
      </c>
      <c r="I1464" s="47">
        <v>0</v>
      </c>
      <c r="J1464" s="47">
        <v>0</v>
      </c>
      <c r="K1464" s="51">
        <v>0</v>
      </c>
      <c r="L1464" s="51">
        <v>0</v>
      </c>
      <c r="M1464" s="47">
        <v>0</v>
      </c>
      <c r="N1464" s="47">
        <v>0</v>
      </c>
      <c r="O1464" s="47">
        <v>0</v>
      </c>
      <c r="P1464" s="47">
        <v>0</v>
      </c>
      <c r="Q1464" s="51">
        <v>0</v>
      </c>
      <c r="R1464" s="47">
        <v>0</v>
      </c>
      <c r="S1464" s="51">
        <v>0</v>
      </c>
      <c r="T1464" s="47">
        <v>0</v>
      </c>
      <c r="U1464" s="47">
        <v>0</v>
      </c>
      <c r="V1464" s="47">
        <v>0</v>
      </c>
      <c r="W1464" s="47">
        <v>0</v>
      </c>
      <c r="X1464" s="51">
        <v>1</v>
      </c>
      <c r="Y1464" s="51">
        <v>4</v>
      </c>
      <c r="Z1464" s="52">
        <v>0</v>
      </c>
      <c r="AA1464" s="47">
        <v>0</v>
      </c>
      <c r="AB1464" s="47">
        <v>0</v>
      </c>
      <c r="AC1464" s="47">
        <v>0</v>
      </c>
      <c r="AD1464" s="47">
        <v>0</v>
      </c>
      <c r="AE1464" s="47">
        <v>0</v>
      </c>
      <c r="AF1464" s="47">
        <v>0</v>
      </c>
      <c r="AG1464" s="47">
        <v>0</v>
      </c>
      <c r="AH1464" s="47">
        <v>0</v>
      </c>
      <c r="AI1464" s="47">
        <v>0</v>
      </c>
      <c r="AJ1464" s="47">
        <v>0</v>
      </c>
      <c r="AK1464" s="47">
        <v>0</v>
      </c>
      <c r="AL1464" s="47"/>
      <c r="AM1464" s="47">
        <v>0</v>
      </c>
      <c r="AN1464" s="47">
        <v>0</v>
      </c>
      <c r="AO1464" s="47">
        <v>0</v>
      </c>
      <c r="AP1464" s="47">
        <v>0</v>
      </c>
      <c r="AQ1464" s="47">
        <v>0</v>
      </c>
      <c r="AR1464" s="47">
        <v>0</v>
      </c>
      <c r="AS1464" s="47">
        <v>0</v>
      </c>
      <c r="AT1464" s="10">
        <v>0</v>
      </c>
      <c r="AU1464" s="47">
        <v>0</v>
      </c>
      <c r="AV1464" s="51">
        <v>0</v>
      </c>
      <c r="AW1464" s="47">
        <v>0</v>
      </c>
      <c r="AX1464" s="47">
        <v>0</v>
      </c>
      <c r="AY1464" s="47">
        <v>0</v>
      </c>
      <c r="AZ1464" s="47">
        <v>0</v>
      </c>
      <c r="BA1464" s="47">
        <v>0</v>
      </c>
      <c r="BB1464" s="47">
        <v>5</v>
      </c>
      <c r="BD1464" s="47">
        <v>0</v>
      </c>
    </row>
    <row r="1465" spans="1:56" x14ac:dyDescent="0.3">
      <c r="A1465" s="44">
        <v>2012</v>
      </c>
      <c r="B1465" s="45" t="s">
        <v>58</v>
      </c>
      <c r="C1465" s="46">
        <v>1</v>
      </c>
      <c r="D1465" s="88">
        <v>9</v>
      </c>
      <c r="E1465" s="44"/>
      <c r="F1465" s="44" t="s">
        <v>100</v>
      </c>
      <c r="G1465" s="47">
        <v>9.94</v>
      </c>
      <c r="H1465" s="47">
        <v>0</v>
      </c>
      <c r="I1465" s="47">
        <v>0</v>
      </c>
      <c r="J1465" s="47">
        <v>0</v>
      </c>
      <c r="K1465" s="51">
        <v>0</v>
      </c>
      <c r="L1465" s="51">
        <v>0</v>
      </c>
      <c r="M1465" s="47">
        <v>0</v>
      </c>
      <c r="N1465" s="47">
        <v>0</v>
      </c>
      <c r="O1465" s="47">
        <v>0</v>
      </c>
      <c r="P1465" s="47">
        <v>0</v>
      </c>
      <c r="Q1465" s="51">
        <v>0</v>
      </c>
      <c r="R1465" s="47">
        <v>0</v>
      </c>
      <c r="S1465" s="51">
        <v>0</v>
      </c>
      <c r="T1465" s="47">
        <v>0</v>
      </c>
      <c r="U1465" s="47">
        <v>0</v>
      </c>
      <c r="V1465" s="47">
        <v>0</v>
      </c>
      <c r="W1465" s="47">
        <v>0</v>
      </c>
      <c r="X1465" s="51">
        <v>0</v>
      </c>
      <c r="Y1465" s="51">
        <v>2</v>
      </c>
      <c r="Z1465" s="52">
        <v>0</v>
      </c>
      <c r="AA1465" s="47">
        <v>0</v>
      </c>
      <c r="AB1465" s="47">
        <v>0</v>
      </c>
      <c r="AC1465" s="47">
        <v>0</v>
      </c>
      <c r="AD1465" s="47">
        <v>0</v>
      </c>
      <c r="AE1465" s="47">
        <v>0</v>
      </c>
      <c r="AF1465" s="47">
        <v>0</v>
      </c>
      <c r="AG1465" s="47">
        <v>0</v>
      </c>
      <c r="AH1465" s="47">
        <v>0</v>
      </c>
      <c r="AI1465" s="47">
        <v>0</v>
      </c>
      <c r="AJ1465" s="47">
        <v>0</v>
      </c>
      <c r="AK1465" s="47">
        <v>0</v>
      </c>
      <c r="AL1465" s="47"/>
      <c r="AM1465" s="47">
        <v>0</v>
      </c>
      <c r="AN1465" s="47">
        <v>0</v>
      </c>
      <c r="AO1465" s="47">
        <v>0</v>
      </c>
      <c r="AP1465" s="47">
        <v>0</v>
      </c>
      <c r="AQ1465" s="47">
        <v>0</v>
      </c>
      <c r="AR1465" s="47">
        <v>0</v>
      </c>
      <c r="AS1465" s="47">
        <v>0</v>
      </c>
      <c r="AT1465" s="10">
        <v>0</v>
      </c>
      <c r="AU1465" s="47">
        <v>0</v>
      </c>
      <c r="AV1465" s="51">
        <v>2</v>
      </c>
      <c r="AW1465" s="47">
        <v>0</v>
      </c>
      <c r="AX1465" s="47">
        <v>0</v>
      </c>
      <c r="AY1465" s="47">
        <v>0</v>
      </c>
      <c r="AZ1465" s="47">
        <v>0</v>
      </c>
      <c r="BA1465" s="47">
        <v>0</v>
      </c>
      <c r="BB1465" s="47">
        <v>4</v>
      </c>
      <c r="BD1465" s="47">
        <v>0</v>
      </c>
    </row>
    <row r="1466" spans="1:56" x14ac:dyDescent="0.3">
      <c r="A1466" s="44">
        <v>2012</v>
      </c>
      <c r="B1466" s="45" t="s">
        <v>58</v>
      </c>
      <c r="C1466" s="46">
        <v>1</v>
      </c>
      <c r="D1466" s="88">
        <v>10</v>
      </c>
      <c r="E1466" s="44"/>
      <c r="F1466" s="44" t="s">
        <v>100</v>
      </c>
      <c r="G1466" s="47">
        <v>9.94</v>
      </c>
      <c r="H1466" s="47">
        <v>0</v>
      </c>
      <c r="I1466" s="47">
        <v>0</v>
      </c>
      <c r="J1466" s="47">
        <v>0</v>
      </c>
      <c r="K1466" s="51">
        <v>0</v>
      </c>
      <c r="L1466" s="51">
        <v>0</v>
      </c>
      <c r="M1466" s="47">
        <v>0</v>
      </c>
      <c r="N1466" s="47">
        <v>0</v>
      </c>
      <c r="O1466" s="47">
        <v>0</v>
      </c>
      <c r="P1466" s="47">
        <v>0</v>
      </c>
      <c r="Q1466" s="51">
        <v>0</v>
      </c>
      <c r="R1466" s="47">
        <v>0</v>
      </c>
      <c r="S1466" s="51">
        <v>0</v>
      </c>
      <c r="T1466" s="47">
        <v>0</v>
      </c>
      <c r="U1466" s="47">
        <v>0</v>
      </c>
      <c r="V1466" s="47">
        <v>0</v>
      </c>
      <c r="W1466" s="47">
        <v>0</v>
      </c>
      <c r="X1466" s="51">
        <v>0</v>
      </c>
      <c r="Y1466" s="51">
        <v>0</v>
      </c>
      <c r="Z1466" s="52">
        <v>0</v>
      </c>
      <c r="AA1466" s="47">
        <v>0</v>
      </c>
      <c r="AB1466" s="47">
        <v>0</v>
      </c>
      <c r="AC1466" s="47">
        <v>0</v>
      </c>
      <c r="AD1466" s="47">
        <v>0</v>
      </c>
      <c r="AE1466" s="47">
        <v>0</v>
      </c>
      <c r="AF1466" s="47">
        <v>0</v>
      </c>
      <c r="AG1466" s="47">
        <v>0</v>
      </c>
      <c r="AH1466" s="47">
        <v>0</v>
      </c>
      <c r="AI1466" s="47">
        <v>0</v>
      </c>
      <c r="AJ1466" s="47">
        <v>0</v>
      </c>
      <c r="AK1466" s="47">
        <v>0</v>
      </c>
      <c r="AL1466" s="47"/>
      <c r="AM1466" s="47">
        <v>0</v>
      </c>
      <c r="AN1466" s="47">
        <v>0</v>
      </c>
      <c r="AO1466" s="47">
        <v>0</v>
      </c>
      <c r="AP1466" s="47">
        <v>0</v>
      </c>
      <c r="AQ1466" s="47">
        <v>0</v>
      </c>
      <c r="AR1466" s="47">
        <v>0</v>
      </c>
      <c r="AS1466" s="47">
        <v>0</v>
      </c>
      <c r="AT1466" s="10">
        <v>0</v>
      </c>
      <c r="AU1466" s="47">
        <v>0</v>
      </c>
      <c r="AV1466" s="51">
        <v>1</v>
      </c>
      <c r="AW1466" s="47">
        <v>0</v>
      </c>
      <c r="AX1466" s="47">
        <v>0</v>
      </c>
      <c r="AY1466" s="47">
        <v>0</v>
      </c>
      <c r="AZ1466" s="47">
        <v>0</v>
      </c>
      <c r="BA1466" s="47">
        <v>0</v>
      </c>
      <c r="BB1466" s="47">
        <v>1</v>
      </c>
      <c r="BD1466" s="47">
        <v>0</v>
      </c>
    </row>
    <row r="1467" spans="1:56" x14ac:dyDescent="0.3">
      <c r="A1467" s="44">
        <v>2012</v>
      </c>
      <c r="B1467" s="45" t="s">
        <v>58</v>
      </c>
      <c r="C1467" s="46">
        <v>1</v>
      </c>
      <c r="D1467" s="88">
        <v>11</v>
      </c>
      <c r="E1467" s="44"/>
      <c r="F1467" s="44" t="s">
        <v>100</v>
      </c>
      <c r="G1467" s="47">
        <v>9.94</v>
      </c>
      <c r="H1467" s="47">
        <v>0</v>
      </c>
      <c r="I1467" s="47">
        <v>0</v>
      </c>
      <c r="J1467" s="47">
        <v>0</v>
      </c>
      <c r="K1467" s="51">
        <v>0</v>
      </c>
      <c r="L1467" s="51">
        <v>0</v>
      </c>
      <c r="M1467" s="47">
        <v>0</v>
      </c>
      <c r="N1467" s="47">
        <v>0</v>
      </c>
      <c r="O1467" s="47">
        <v>0</v>
      </c>
      <c r="P1467" s="47">
        <v>0</v>
      </c>
      <c r="Q1467" s="51">
        <v>0</v>
      </c>
      <c r="R1467" s="47">
        <v>0</v>
      </c>
      <c r="S1467" s="51">
        <v>0</v>
      </c>
      <c r="T1467" s="47">
        <v>0</v>
      </c>
      <c r="U1467" s="47">
        <v>0</v>
      </c>
      <c r="V1467" s="47">
        <v>0</v>
      </c>
      <c r="W1467" s="47">
        <v>0</v>
      </c>
      <c r="X1467" s="51">
        <v>0</v>
      </c>
      <c r="Y1467" s="51">
        <v>3</v>
      </c>
      <c r="Z1467" s="52">
        <v>0</v>
      </c>
      <c r="AA1467" s="47">
        <v>0</v>
      </c>
      <c r="AB1467" s="47">
        <v>0</v>
      </c>
      <c r="AC1467" s="47">
        <v>0</v>
      </c>
      <c r="AD1467" s="47">
        <v>0</v>
      </c>
      <c r="AE1467" s="47">
        <v>0</v>
      </c>
      <c r="AF1467" s="47">
        <v>0</v>
      </c>
      <c r="AG1467" s="47">
        <v>0</v>
      </c>
      <c r="AH1467" s="47">
        <v>0</v>
      </c>
      <c r="AI1467" s="47">
        <v>0</v>
      </c>
      <c r="AJ1467" s="47">
        <v>0</v>
      </c>
      <c r="AK1467" s="47">
        <v>0</v>
      </c>
      <c r="AL1467" s="47"/>
      <c r="AM1467" s="47">
        <v>0</v>
      </c>
      <c r="AN1467" s="47">
        <v>0</v>
      </c>
      <c r="AO1467" s="47">
        <v>0</v>
      </c>
      <c r="AP1467" s="47">
        <v>0</v>
      </c>
      <c r="AQ1467" s="47">
        <v>0</v>
      </c>
      <c r="AR1467" s="47">
        <v>0</v>
      </c>
      <c r="AS1467" s="47">
        <v>0</v>
      </c>
      <c r="AT1467" s="10">
        <v>0</v>
      </c>
      <c r="AU1467" s="47">
        <v>0</v>
      </c>
      <c r="AV1467" s="51">
        <v>2</v>
      </c>
      <c r="AW1467" s="47">
        <v>0</v>
      </c>
      <c r="AX1467" s="47">
        <v>0</v>
      </c>
      <c r="AY1467" s="47">
        <v>0</v>
      </c>
      <c r="AZ1467" s="47">
        <v>0</v>
      </c>
      <c r="BA1467" s="47">
        <v>0</v>
      </c>
      <c r="BB1467" s="47">
        <v>5</v>
      </c>
      <c r="BD1467" s="47">
        <v>0</v>
      </c>
    </row>
    <row r="1468" spans="1:56" x14ac:dyDescent="0.3">
      <c r="A1468" s="44">
        <v>2012</v>
      </c>
      <c r="B1468" s="45" t="s">
        <v>58</v>
      </c>
      <c r="C1468" s="46">
        <v>1</v>
      </c>
      <c r="D1468" s="88">
        <v>12</v>
      </c>
      <c r="E1468" s="44"/>
      <c r="F1468" s="44" t="s">
        <v>100</v>
      </c>
      <c r="G1468" s="47">
        <v>9.94</v>
      </c>
      <c r="H1468" s="47">
        <v>0</v>
      </c>
      <c r="I1468" s="47">
        <v>0</v>
      </c>
      <c r="J1468" s="47">
        <v>0</v>
      </c>
      <c r="K1468" s="51">
        <v>0</v>
      </c>
      <c r="L1468" s="51">
        <v>1</v>
      </c>
      <c r="M1468" s="47">
        <v>0</v>
      </c>
      <c r="N1468" s="47">
        <v>0</v>
      </c>
      <c r="O1468" s="47">
        <v>0</v>
      </c>
      <c r="P1468" s="47">
        <v>0</v>
      </c>
      <c r="Q1468" s="51">
        <v>0</v>
      </c>
      <c r="R1468" s="47">
        <v>0</v>
      </c>
      <c r="S1468" s="51">
        <v>0</v>
      </c>
      <c r="T1468" s="47">
        <v>0</v>
      </c>
      <c r="U1468" s="47">
        <v>0</v>
      </c>
      <c r="V1468" s="47">
        <v>0</v>
      </c>
      <c r="W1468" s="47">
        <v>0</v>
      </c>
      <c r="X1468" s="51">
        <v>0</v>
      </c>
      <c r="Y1468" s="51">
        <v>5</v>
      </c>
      <c r="Z1468" s="52">
        <v>0</v>
      </c>
      <c r="AA1468" s="47">
        <v>0</v>
      </c>
      <c r="AB1468" s="47">
        <v>0</v>
      </c>
      <c r="AC1468" s="47">
        <v>0</v>
      </c>
      <c r="AD1468" s="47">
        <v>0</v>
      </c>
      <c r="AE1468" s="47">
        <v>0</v>
      </c>
      <c r="AF1468" s="47">
        <v>0</v>
      </c>
      <c r="AG1468" s="47">
        <v>0</v>
      </c>
      <c r="AH1468" s="47">
        <v>0</v>
      </c>
      <c r="AI1468" s="47">
        <v>0</v>
      </c>
      <c r="AJ1468" s="47">
        <v>0</v>
      </c>
      <c r="AK1468" s="47">
        <v>0</v>
      </c>
      <c r="AL1468" s="47"/>
      <c r="AM1468" s="47">
        <v>0</v>
      </c>
      <c r="AN1468" s="47">
        <v>0</v>
      </c>
      <c r="AO1468" s="47">
        <v>0</v>
      </c>
      <c r="AP1468" s="47">
        <v>0</v>
      </c>
      <c r="AQ1468" s="47">
        <v>0</v>
      </c>
      <c r="AR1468" s="47">
        <v>0</v>
      </c>
      <c r="AS1468" s="47">
        <v>0</v>
      </c>
      <c r="AT1468" s="10">
        <v>0</v>
      </c>
      <c r="AU1468" s="47">
        <v>0</v>
      </c>
      <c r="AV1468" s="51">
        <v>4</v>
      </c>
      <c r="AW1468" s="47">
        <v>0</v>
      </c>
      <c r="AX1468" s="47">
        <v>0</v>
      </c>
      <c r="AY1468" s="47">
        <v>0</v>
      </c>
      <c r="AZ1468" s="47">
        <v>0</v>
      </c>
      <c r="BA1468" s="47">
        <v>0</v>
      </c>
      <c r="BB1468" s="47">
        <v>10</v>
      </c>
      <c r="BD1468" s="47">
        <v>0</v>
      </c>
    </row>
    <row r="1469" spans="1:56" x14ac:dyDescent="0.3">
      <c r="A1469" s="44">
        <v>2012</v>
      </c>
      <c r="B1469" s="45" t="s">
        <v>58</v>
      </c>
      <c r="C1469" s="46">
        <v>1</v>
      </c>
      <c r="D1469" s="88">
        <v>13</v>
      </c>
      <c r="E1469" s="44"/>
      <c r="F1469" s="44" t="s">
        <v>100</v>
      </c>
      <c r="G1469" s="47">
        <v>9.94</v>
      </c>
      <c r="H1469" s="47">
        <v>0</v>
      </c>
      <c r="I1469" s="47">
        <v>0</v>
      </c>
      <c r="J1469" s="47">
        <v>0</v>
      </c>
      <c r="K1469" s="51">
        <v>0</v>
      </c>
      <c r="L1469" s="51">
        <v>0</v>
      </c>
      <c r="M1469" s="47">
        <v>0</v>
      </c>
      <c r="N1469" s="47">
        <v>0</v>
      </c>
      <c r="O1469" s="47">
        <v>0</v>
      </c>
      <c r="P1469" s="47">
        <v>0</v>
      </c>
      <c r="Q1469" s="51">
        <v>1</v>
      </c>
      <c r="R1469" s="47">
        <v>0</v>
      </c>
      <c r="S1469" s="51">
        <v>0</v>
      </c>
      <c r="T1469" s="47">
        <v>0</v>
      </c>
      <c r="U1469" s="47">
        <v>0</v>
      </c>
      <c r="V1469" s="47">
        <v>0</v>
      </c>
      <c r="W1469" s="47">
        <v>0</v>
      </c>
      <c r="X1469" s="51">
        <v>0</v>
      </c>
      <c r="Y1469" s="51">
        <v>4</v>
      </c>
      <c r="Z1469" s="52">
        <v>0</v>
      </c>
      <c r="AA1469" s="47">
        <v>0</v>
      </c>
      <c r="AB1469" s="47">
        <v>0</v>
      </c>
      <c r="AC1469" s="47">
        <v>0</v>
      </c>
      <c r="AD1469" s="47">
        <v>0</v>
      </c>
      <c r="AE1469" s="47">
        <v>0</v>
      </c>
      <c r="AF1469" s="47">
        <v>0</v>
      </c>
      <c r="AG1469" s="47">
        <v>0</v>
      </c>
      <c r="AH1469" s="47">
        <v>0</v>
      </c>
      <c r="AI1469" s="47">
        <v>0</v>
      </c>
      <c r="AJ1469" s="47">
        <v>0</v>
      </c>
      <c r="AK1469" s="47">
        <v>0</v>
      </c>
      <c r="AL1469" s="47"/>
      <c r="AM1469" s="47">
        <v>0</v>
      </c>
      <c r="AN1469" s="47">
        <v>0</v>
      </c>
      <c r="AO1469" s="47">
        <v>0</v>
      </c>
      <c r="AP1469" s="47">
        <v>0</v>
      </c>
      <c r="AQ1469" s="47">
        <v>0</v>
      </c>
      <c r="AR1469" s="47">
        <v>0</v>
      </c>
      <c r="AS1469" s="47">
        <v>0</v>
      </c>
      <c r="AT1469" s="10">
        <v>0</v>
      </c>
      <c r="AU1469" s="47">
        <v>0</v>
      </c>
      <c r="AV1469" s="51">
        <v>2</v>
      </c>
      <c r="AW1469" s="47">
        <v>0</v>
      </c>
      <c r="AX1469" s="47">
        <v>0</v>
      </c>
      <c r="AY1469" s="47">
        <v>0</v>
      </c>
      <c r="AZ1469" s="47">
        <v>0</v>
      </c>
      <c r="BA1469" s="47">
        <v>0</v>
      </c>
      <c r="BB1469" s="47">
        <v>7</v>
      </c>
      <c r="BD1469" s="47">
        <v>0</v>
      </c>
    </row>
    <row r="1470" spans="1:56" x14ac:dyDescent="0.3">
      <c r="A1470" s="44">
        <v>2012</v>
      </c>
      <c r="B1470" s="45" t="s">
        <v>58</v>
      </c>
      <c r="C1470" s="46">
        <v>1</v>
      </c>
      <c r="D1470" s="88">
        <v>14</v>
      </c>
      <c r="E1470" s="44"/>
      <c r="F1470" s="44" t="s">
        <v>100</v>
      </c>
      <c r="G1470" s="47">
        <v>9.94</v>
      </c>
      <c r="H1470" s="47">
        <v>0</v>
      </c>
      <c r="I1470" s="47">
        <v>0</v>
      </c>
      <c r="J1470" s="47">
        <v>0</v>
      </c>
      <c r="K1470" s="51">
        <v>0</v>
      </c>
      <c r="L1470" s="51">
        <v>0</v>
      </c>
      <c r="M1470" s="47">
        <v>0</v>
      </c>
      <c r="N1470" s="47">
        <v>0</v>
      </c>
      <c r="O1470" s="47">
        <v>0</v>
      </c>
      <c r="P1470" s="47">
        <v>0</v>
      </c>
      <c r="Q1470" s="51">
        <v>1</v>
      </c>
      <c r="R1470" s="47">
        <v>0</v>
      </c>
      <c r="S1470" s="51">
        <v>2</v>
      </c>
      <c r="T1470" s="47">
        <v>0</v>
      </c>
      <c r="U1470" s="47">
        <v>0</v>
      </c>
      <c r="V1470" s="47">
        <v>0</v>
      </c>
      <c r="W1470" s="47">
        <v>0</v>
      </c>
      <c r="X1470" s="51">
        <v>0</v>
      </c>
      <c r="Y1470" s="51">
        <v>1</v>
      </c>
      <c r="Z1470" s="52">
        <v>0</v>
      </c>
      <c r="AA1470" s="47">
        <v>0</v>
      </c>
      <c r="AB1470" s="47">
        <v>0</v>
      </c>
      <c r="AC1470" s="47">
        <v>0</v>
      </c>
      <c r="AD1470" s="47">
        <v>0</v>
      </c>
      <c r="AE1470" s="47">
        <v>0</v>
      </c>
      <c r="AF1470" s="47">
        <v>0</v>
      </c>
      <c r="AG1470" s="47">
        <v>0</v>
      </c>
      <c r="AH1470" s="47">
        <v>0</v>
      </c>
      <c r="AI1470" s="47">
        <v>0</v>
      </c>
      <c r="AJ1470" s="47">
        <v>0</v>
      </c>
      <c r="AK1470" s="47">
        <v>0</v>
      </c>
      <c r="AL1470" s="47"/>
      <c r="AM1470" s="47">
        <v>0</v>
      </c>
      <c r="AN1470" s="47">
        <v>0</v>
      </c>
      <c r="AO1470" s="47">
        <v>0</v>
      </c>
      <c r="AP1470" s="47">
        <v>0</v>
      </c>
      <c r="AQ1470" s="47">
        <v>0</v>
      </c>
      <c r="AR1470" s="47">
        <v>0</v>
      </c>
      <c r="AS1470" s="47">
        <v>0</v>
      </c>
      <c r="AT1470" s="10">
        <v>0</v>
      </c>
      <c r="AU1470" s="47">
        <v>0</v>
      </c>
      <c r="AV1470" s="51">
        <v>2</v>
      </c>
      <c r="AW1470" s="47">
        <v>0</v>
      </c>
      <c r="AX1470" s="47">
        <v>0</v>
      </c>
      <c r="AY1470" s="47">
        <v>0</v>
      </c>
      <c r="AZ1470" s="47">
        <v>0</v>
      </c>
      <c r="BA1470" s="47">
        <v>0</v>
      </c>
      <c r="BB1470" s="47">
        <v>6</v>
      </c>
      <c r="BD1470" s="47">
        <v>0</v>
      </c>
    </row>
    <row r="1471" spans="1:56" x14ac:dyDescent="0.3">
      <c r="A1471" s="44">
        <v>2012</v>
      </c>
      <c r="B1471" s="45" t="s">
        <v>58</v>
      </c>
      <c r="C1471" s="46">
        <v>1</v>
      </c>
      <c r="D1471" s="88">
        <v>15</v>
      </c>
      <c r="E1471" s="44"/>
      <c r="F1471" s="44" t="s">
        <v>100</v>
      </c>
      <c r="G1471" s="47">
        <v>9.94</v>
      </c>
      <c r="H1471" s="47">
        <v>0</v>
      </c>
      <c r="I1471" s="47">
        <v>0</v>
      </c>
      <c r="J1471" s="47">
        <v>0</v>
      </c>
      <c r="K1471" s="51">
        <v>0</v>
      </c>
      <c r="L1471" s="51">
        <v>0</v>
      </c>
      <c r="M1471" s="47">
        <v>0</v>
      </c>
      <c r="N1471" s="47">
        <v>0</v>
      </c>
      <c r="O1471" s="47">
        <v>0</v>
      </c>
      <c r="P1471" s="47">
        <v>0</v>
      </c>
      <c r="Q1471" s="51">
        <v>0</v>
      </c>
      <c r="R1471" s="47">
        <v>0</v>
      </c>
      <c r="S1471" s="51">
        <v>1</v>
      </c>
      <c r="T1471" s="47">
        <v>0</v>
      </c>
      <c r="U1471" s="47">
        <v>0</v>
      </c>
      <c r="V1471" s="47">
        <v>0</v>
      </c>
      <c r="W1471" s="47">
        <v>0</v>
      </c>
      <c r="X1471" s="51">
        <v>0</v>
      </c>
      <c r="Y1471" s="51">
        <v>1</v>
      </c>
      <c r="Z1471" s="52">
        <v>0</v>
      </c>
      <c r="AA1471" s="47">
        <v>0</v>
      </c>
      <c r="AB1471" s="47">
        <v>0</v>
      </c>
      <c r="AC1471" s="47">
        <v>0</v>
      </c>
      <c r="AD1471" s="47">
        <v>0</v>
      </c>
      <c r="AE1471" s="47">
        <v>0</v>
      </c>
      <c r="AF1471" s="47">
        <v>0</v>
      </c>
      <c r="AG1471" s="47">
        <v>0</v>
      </c>
      <c r="AH1471" s="47">
        <v>0</v>
      </c>
      <c r="AI1471" s="47">
        <v>0</v>
      </c>
      <c r="AJ1471" s="47">
        <v>0</v>
      </c>
      <c r="AK1471" s="47">
        <v>0</v>
      </c>
      <c r="AL1471" s="47"/>
      <c r="AM1471" s="47">
        <v>0</v>
      </c>
      <c r="AN1471" s="47">
        <v>0</v>
      </c>
      <c r="AO1471" s="47">
        <v>0</v>
      </c>
      <c r="AP1471" s="47">
        <v>0</v>
      </c>
      <c r="AQ1471" s="47">
        <v>0</v>
      </c>
      <c r="AR1471" s="47">
        <v>0</v>
      </c>
      <c r="AS1471" s="47">
        <v>0</v>
      </c>
      <c r="AT1471" s="10">
        <v>0</v>
      </c>
      <c r="AU1471" s="47">
        <v>0</v>
      </c>
      <c r="AV1471" s="51">
        <v>0</v>
      </c>
      <c r="AW1471" s="47">
        <v>0</v>
      </c>
      <c r="AX1471" s="47">
        <v>0</v>
      </c>
      <c r="AY1471" s="47">
        <v>0</v>
      </c>
      <c r="AZ1471" s="47">
        <v>0</v>
      </c>
      <c r="BA1471" s="47">
        <v>0</v>
      </c>
      <c r="BB1471" s="47">
        <v>2</v>
      </c>
      <c r="BD1471" s="47">
        <v>0</v>
      </c>
    </row>
    <row r="1472" spans="1:56" x14ac:dyDescent="0.3">
      <c r="A1472" s="44">
        <v>2012</v>
      </c>
      <c r="B1472" s="45" t="s">
        <v>58</v>
      </c>
      <c r="C1472" s="46">
        <v>1</v>
      </c>
      <c r="D1472" s="88">
        <v>16</v>
      </c>
      <c r="E1472" s="44"/>
      <c r="F1472" s="44" t="s">
        <v>116</v>
      </c>
      <c r="G1472" s="47">
        <v>9.94</v>
      </c>
      <c r="H1472" s="47">
        <v>0</v>
      </c>
      <c r="I1472" s="47">
        <v>0</v>
      </c>
      <c r="J1472" s="47">
        <v>0</v>
      </c>
      <c r="K1472" s="51">
        <v>0</v>
      </c>
      <c r="L1472" s="51">
        <v>0</v>
      </c>
      <c r="M1472" s="47">
        <v>0</v>
      </c>
      <c r="N1472" s="47">
        <v>0</v>
      </c>
      <c r="O1472" s="47">
        <v>1</v>
      </c>
      <c r="P1472" s="47">
        <v>0</v>
      </c>
      <c r="Q1472" s="51">
        <v>0</v>
      </c>
      <c r="R1472" s="47">
        <v>0</v>
      </c>
      <c r="S1472" s="51">
        <v>1</v>
      </c>
      <c r="T1472" s="47">
        <v>0</v>
      </c>
      <c r="U1472" s="47">
        <v>0</v>
      </c>
      <c r="V1472" s="47">
        <v>0</v>
      </c>
      <c r="W1472" s="47">
        <v>0</v>
      </c>
      <c r="X1472" s="51">
        <v>0</v>
      </c>
      <c r="Y1472" s="51">
        <v>0</v>
      </c>
      <c r="Z1472" s="52">
        <v>0</v>
      </c>
      <c r="AA1472" s="47">
        <v>0</v>
      </c>
      <c r="AB1472" s="47">
        <v>0</v>
      </c>
      <c r="AC1472" s="47">
        <v>0</v>
      </c>
      <c r="AD1472" s="47">
        <v>0</v>
      </c>
      <c r="AE1472" s="47">
        <v>0</v>
      </c>
      <c r="AF1472" s="47">
        <v>0</v>
      </c>
      <c r="AG1472" s="47">
        <v>0</v>
      </c>
      <c r="AH1472" s="47">
        <v>0</v>
      </c>
      <c r="AI1472" s="47">
        <v>0</v>
      </c>
      <c r="AJ1472" s="47">
        <v>0</v>
      </c>
      <c r="AK1472" s="47">
        <v>0</v>
      </c>
      <c r="AL1472" s="47"/>
      <c r="AM1472" s="47">
        <v>0</v>
      </c>
      <c r="AN1472" s="47">
        <v>0</v>
      </c>
      <c r="AO1472" s="47">
        <v>0</v>
      </c>
      <c r="AP1472" s="47">
        <v>0</v>
      </c>
      <c r="AQ1472" s="47">
        <v>0</v>
      </c>
      <c r="AR1472" s="47">
        <v>0</v>
      </c>
      <c r="AS1472" s="47">
        <v>0</v>
      </c>
      <c r="AT1472" s="10">
        <v>0</v>
      </c>
      <c r="AU1472" s="47">
        <v>0</v>
      </c>
      <c r="AV1472" s="51">
        <v>0</v>
      </c>
      <c r="AW1472" s="47">
        <v>0</v>
      </c>
      <c r="AX1472" s="47">
        <v>0</v>
      </c>
      <c r="AY1472" s="47">
        <v>0</v>
      </c>
      <c r="AZ1472" s="47">
        <v>0</v>
      </c>
      <c r="BA1472" s="47">
        <v>0</v>
      </c>
      <c r="BB1472" s="47">
        <v>2</v>
      </c>
      <c r="BD1472" s="47">
        <v>0</v>
      </c>
    </row>
    <row r="1473" spans="1:56" x14ac:dyDescent="0.3">
      <c r="A1473" s="44">
        <v>2012</v>
      </c>
      <c r="B1473" s="45" t="s">
        <v>58</v>
      </c>
      <c r="C1473" s="46">
        <v>1</v>
      </c>
      <c r="D1473" s="88">
        <v>17</v>
      </c>
      <c r="E1473" s="44"/>
      <c r="F1473" s="44" t="s">
        <v>116</v>
      </c>
      <c r="G1473" s="47">
        <v>9.94</v>
      </c>
      <c r="H1473" s="47">
        <v>0</v>
      </c>
      <c r="I1473" s="47">
        <v>0</v>
      </c>
      <c r="J1473" s="47">
        <v>0</v>
      </c>
      <c r="K1473" s="51">
        <v>0</v>
      </c>
      <c r="L1473" s="51">
        <v>0</v>
      </c>
      <c r="M1473" s="47">
        <v>0</v>
      </c>
      <c r="N1473" s="47">
        <v>0</v>
      </c>
      <c r="O1473" s="47">
        <v>0</v>
      </c>
      <c r="P1473" s="47">
        <v>0</v>
      </c>
      <c r="Q1473" s="51">
        <v>0</v>
      </c>
      <c r="R1473" s="47">
        <v>0</v>
      </c>
      <c r="S1473" s="51">
        <v>1</v>
      </c>
      <c r="T1473" s="47">
        <v>0</v>
      </c>
      <c r="U1473" s="47">
        <v>0</v>
      </c>
      <c r="V1473" s="47">
        <v>0</v>
      </c>
      <c r="W1473" s="47">
        <v>0</v>
      </c>
      <c r="X1473" s="51">
        <v>1</v>
      </c>
      <c r="Y1473" s="51">
        <v>2</v>
      </c>
      <c r="Z1473" s="52">
        <v>0</v>
      </c>
      <c r="AA1473" s="47">
        <v>0</v>
      </c>
      <c r="AB1473" s="47">
        <v>0</v>
      </c>
      <c r="AC1473" s="47">
        <v>0</v>
      </c>
      <c r="AD1473" s="47">
        <v>0</v>
      </c>
      <c r="AE1473" s="47">
        <v>0</v>
      </c>
      <c r="AF1473" s="47">
        <v>0</v>
      </c>
      <c r="AG1473" s="47">
        <v>0</v>
      </c>
      <c r="AH1473" s="47">
        <v>0</v>
      </c>
      <c r="AI1473" s="47">
        <v>0</v>
      </c>
      <c r="AJ1473" s="47">
        <v>0</v>
      </c>
      <c r="AK1473" s="47">
        <v>0</v>
      </c>
      <c r="AL1473" s="47"/>
      <c r="AM1473" s="47">
        <v>0</v>
      </c>
      <c r="AN1473" s="47">
        <v>0</v>
      </c>
      <c r="AO1473" s="47">
        <v>0</v>
      </c>
      <c r="AP1473" s="47">
        <v>0</v>
      </c>
      <c r="AQ1473" s="47">
        <v>0</v>
      </c>
      <c r="AR1473" s="47">
        <v>0</v>
      </c>
      <c r="AS1473" s="47">
        <v>0</v>
      </c>
      <c r="AT1473" s="10">
        <v>0</v>
      </c>
      <c r="AU1473" s="47">
        <v>0</v>
      </c>
      <c r="AV1473" s="51">
        <v>0</v>
      </c>
      <c r="AW1473" s="47">
        <v>0</v>
      </c>
      <c r="AX1473" s="47">
        <v>0</v>
      </c>
      <c r="AY1473" s="47">
        <v>0</v>
      </c>
      <c r="AZ1473" s="47">
        <v>0</v>
      </c>
      <c r="BA1473" s="47">
        <v>0</v>
      </c>
      <c r="BB1473" s="47">
        <v>4</v>
      </c>
      <c r="BD1473" s="47">
        <v>0</v>
      </c>
    </row>
    <row r="1474" spans="1:56" x14ac:dyDescent="0.3">
      <c r="A1474" s="44">
        <v>2012</v>
      </c>
      <c r="B1474" s="45" t="s">
        <v>58</v>
      </c>
      <c r="C1474" s="46">
        <v>1</v>
      </c>
      <c r="D1474" s="88">
        <v>18</v>
      </c>
      <c r="E1474" s="44"/>
      <c r="F1474" s="44" t="s">
        <v>116</v>
      </c>
      <c r="G1474" s="47">
        <v>9.94</v>
      </c>
      <c r="H1474" s="47">
        <v>0</v>
      </c>
      <c r="I1474" s="47">
        <v>0</v>
      </c>
      <c r="J1474" s="47">
        <v>0</v>
      </c>
      <c r="K1474" s="51">
        <v>0</v>
      </c>
      <c r="L1474" s="51">
        <v>0</v>
      </c>
      <c r="M1474" s="47">
        <v>0</v>
      </c>
      <c r="N1474" s="47">
        <v>0</v>
      </c>
      <c r="O1474" s="47">
        <v>0</v>
      </c>
      <c r="P1474" s="47">
        <v>0</v>
      </c>
      <c r="Q1474" s="51">
        <v>0</v>
      </c>
      <c r="R1474" s="47">
        <v>0</v>
      </c>
      <c r="S1474" s="51">
        <v>0</v>
      </c>
      <c r="T1474" s="47">
        <v>0</v>
      </c>
      <c r="U1474" s="47">
        <v>0</v>
      </c>
      <c r="V1474" s="47">
        <v>0</v>
      </c>
      <c r="W1474" s="47">
        <v>0</v>
      </c>
      <c r="X1474" s="51">
        <v>1</v>
      </c>
      <c r="Y1474" s="51">
        <v>1</v>
      </c>
      <c r="Z1474" s="52">
        <v>0</v>
      </c>
      <c r="AA1474" s="47">
        <v>0</v>
      </c>
      <c r="AB1474" s="47">
        <v>0</v>
      </c>
      <c r="AC1474" s="47">
        <v>0</v>
      </c>
      <c r="AD1474" s="47">
        <v>0</v>
      </c>
      <c r="AE1474" s="47">
        <v>0</v>
      </c>
      <c r="AF1474" s="47">
        <v>0</v>
      </c>
      <c r="AG1474" s="47">
        <v>1</v>
      </c>
      <c r="AH1474" s="47">
        <v>0</v>
      </c>
      <c r="AI1474" s="47">
        <v>0</v>
      </c>
      <c r="AJ1474" s="47">
        <v>0</v>
      </c>
      <c r="AK1474" s="47">
        <v>0</v>
      </c>
      <c r="AL1474" s="47"/>
      <c r="AM1474" s="47">
        <v>0</v>
      </c>
      <c r="AN1474" s="47">
        <v>0</v>
      </c>
      <c r="AO1474" s="47">
        <v>0</v>
      </c>
      <c r="AP1474" s="47">
        <v>0</v>
      </c>
      <c r="AQ1474" s="47">
        <v>0</v>
      </c>
      <c r="AR1474" s="47">
        <v>0</v>
      </c>
      <c r="AS1474" s="47">
        <v>0</v>
      </c>
      <c r="AT1474" s="10">
        <v>0</v>
      </c>
      <c r="AU1474" s="47">
        <v>0</v>
      </c>
      <c r="AV1474" s="51">
        <v>0</v>
      </c>
      <c r="AW1474" s="47">
        <v>0</v>
      </c>
      <c r="AX1474" s="47">
        <v>0</v>
      </c>
      <c r="AY1474" s="47">
        <v>0</v>
      </c>
      <c r="AZ1474" s="47">
        <v>0</v>
      </c>
      <c r="BA1474" s="47">
        <v>0</v>
      </c>
      <c r="BB1474" s="47">
        <v>3</v>
      </c>
      <c r="BD1474" s="47">
        <v>0</v>
      </c>
    </row>
    <row r="1475" spans="1:56" x14ac:dyDescent="0.3">
      <c r="A1475" s="44">
        <v>2012</v>
      </c>
      <c r="B1475" s="45" t="s">
        <v>58</v>
      </c>
      <c r="C1475" s="46">
        <v>1</v>
      </c>
      <c r="D1475" s="88">
        <v>19</v>
      </c>
      <c r="E1475" s="44"/>
      <c r="F1475" s="44" t="s">
        <v>116</v>
      </c>
      <c r="G1475" s="47">
        <v>9.94</v>
      </c>
      <c r="H1475" s="47">
        <v>0</v>
      </c>
      <c r="I1475" s="47">
        <v>0</v>
      </c>
      <c r="J1475" s="47">
        <v>0</v>
      </c>
      <c r="K1475" s="51">
        <v>0</v>
      </c>
      <c r="L1475" s="51">
        <v>0</v>
      </c>
      <c r="M1475" s="47">
        <v>0</v>
      </c>
      <c r="N1475" s="47">
        <v>0</v>
      </c>
      <c r="O1475" s="47">
        <v>0</v>
      </c>
      <c r="P1475" s="47">
        <v>0</v>
      </c>
      <c r="Q1475" s="51">
        <v>0</v>
      </c>
      <c r="R1475" s="47">
        <v>0</v>
      </c>
      <c r="S1475" s="51">
        <v>1</v>
      </c>
      <c r="T1475" s="47">
        <v>0</v>
      </c>
      <c r="U1475" s="47">
        <v>0</v>
      </c>
      <c r="V1475" s="47">
        <v>0</v>
      </c>
      <c r="W1475" s="47">
        <v>0</v>
      </c>
      <c r="X1475" s="51">
        <v>1</v>
      </c>
      <c r="Y1475" s="51">
        <v>16</v>
      </c>
      <c r="Z1475" s="52">
        <v>0</v>
      </c>
      <c r="AA1475" s="47">
        <v>0</v>
      </c>
      <c r="AB1475" s="47">
        <v>0</v>
      </c>
      <c r="AC1475" s="47">
        <v>0</v>
      </c>
      <c r="AD1475" s="47">
        <v>0</v>
      </c>
      <c r="AE1475" s="47">
        <v>0</v>
      </c>
      <c r="AF1475" s="47">
        <v>0</v>
      </c>
      <c r="AG1475" s="47">
        <v>0</v>
      </c>
      <c r="AH1475" s="47">
        <v>0</v>
      </c>
      <c r="AI1475" s="47">
        <v>0</v>
      </c>
      <c r="AJ1475" s="47">
        <v>0</v>
      </c>
      <c r="AK1475" s="47">
        <v>0</v>
      </c>
      <c r="AL1475" s="47"/>
      <c r="AM1475" s="47">
        <v>0</v>
      </c>
      <c r="AN1475" s="47">
        <v>0</v>
      </c>
      <c r="AO1475" s="47">
        <v>0</v>
      </c>
      <c r="AP1475" s="47">
        <v>0</v>
      </c>
      <c r="AQ1475" s="47">
        <v>0</v>
      </c>
      <c r="AR1475" s="47">
        <v>0</v>
      </c>
      <c r="AS1475" s="47">
        <v>0</v>
      </c>
      <c r="AT1475" s="10">
        <v>0</v>
      </c>
      <c r="AU1475" s="47">
        <v>0</v>
      </c>
      <c r="AV1475" s="51">
        <v>0</v>
      </c>
      <c r="AW1475" s="47">
        <v>0</v>
      </c>
      <c r="AX1475" s="47">
        <v>0</v>
      </c>
      <c r="AY1475" s="47">
        <v>0</v>
      </c>
      <c r="AZ1475" s="47">
        <v>0</v>
      </c>
      <c r="BA1475" s="47">
        <v>0</v>
      </c>
      <c r="BB1475" s="47">
        <v>18</v>
      </c>
      <c r="BD1475" s="47">
        <v>0</v>
      </c>
    </row>
    <row r="1476" spans="1:56" x14ac:dyDescent="0.3">
      <c r="A1476" s="44">
        <v>2012</v>
      </c>
      <c r="B1476" s="45" t="s">
        <v>58</v>
      </c>
      <c r="C1476" s="46">
        <v>1</v>
      </c>
      <c r="D1476" s="88">
        <v>20</v>
      </c>
      <c r="E1476" s="44"/>
      <c r="F1476" s="44" t="s">
        <v>116</v>
      </c>
      <c r="G1476" s="47">
        <v>9.94</v>
      </c>
      <c r="H1476" s="47">
        <v>0</v>
      </c>
      <c r="I1476" s="47">
        <v>0</v>
      </c>
      <c r="J1476" s="47">
        <v>0</v>
      </c>
      <c r="K1476" s="51">
        <v>0</v>
      </c>
      <c r="L1476" s="51">
        <v>0</v>
      </c>
      <c r="M1476" s="47">
        <v>0</v>
      </c>
      <c r="N1476" s="47">
        <v>0</v>
      </c>
      <c r="O1476" s="47">
        <v>0</v>
      </c>
      <c r="P1476" s="47">
        <v>0</v>
      </c>
      <c r="Q1476" s="51">
        <v>0</v>
      </c>
      <c r="R1476" s="47">
        <v>0</v>
      </c>
      <c r="S1476" s="51">
        <v>3</v>
      </c>
      <c r="T1476" s="47">
        <v>0</v>
      </c>
      <c r="U1476" s="47">
        <v>0</v>
      </c>
      <c r="V1476" s="47">
        <v>0</v>
      </c>
      <c r="W1476" s="47">
        <v>0</v>
      </c>
      <c r="X1476" s="51">
        <v>0</v>
      </c>
      <c r="Y1476" s="51">
        <v>4</v>
      </c>
      <c r="Z1476" s="52">
        <v>0</v>
      </c>
      <c r="AA1476" s="47">
        <v>0</v>
      </c>
      <c r="AB1476" s="47">
        <v>0</v>
      </c>
      <c r="AC1476" s="47">
        <v>0</v>
      </c>
      <c r="AD1476" s="47">
        <v>0</v>
      </c>
      <c r="AE1476" s="47">
        <v>0</v>
      </c>
      <c r="AF1476" s="47">
        <v>0</v>
      </c>
      <c r="AG1476" s="47">
        <v>1</v>
      </c>
      <c r="AH1476" s="47">
        <v>0</v>
      </c>
      <c r="AI1476" s="47">
        <v>0</v>
      </c>
      <c r="AJ1476" s="47">
        <v>0</v>
      </c>
      <c r="AK1476" s="47">
        <v>0</v>
      </c>
      <c r="AL1476" s="47"/>
      <c r="AM1476" s="47">
        <v>0</v>
      </c>
      <c r="AN1476" s="47">
        <v>0</v>
      </c>
      <c r="AO1476" s="47">
        <v>0</v>
      </c>
      <c r="AP1476" s="47">
        <v>0</v>
      </c>
      <c r="AQ1476" s="47">
        <v>0</v>
      </c>
      <c r="AR1476" s="47">
        <v>0</v>
      </c>
      <c r="AS1476" s="47">
        <v>0</v>
      </c>
      <c r="AT1476" s="10">
        <v>0</v>
      </c>
      <c r="AU1476" s="47">
        <v>0</v>
      </c>
      <c r="AV1476" s="51">
        <v>0</v>
      </c>
      <c r="AW1476" s="47">
        <v>0</v>
      </c>
      <c r="AX1476" s="47">
        <v>0</v>
      </c>
      <c r="AY1476" s="47">
        <v>0</v>
      </c>
      <c r="AZ1476" s="47">
        <v>0</v>
      </c>
      <c r="BA1476" s="47">
        <v>0</v>
      </c>
      <c r="BB1476" s="47">
        <v>8</v>
      </c>
      <c r="BD1476" s="47">
        <v>0</v>
      </c>
    </row>
    <row r="1477" spans="1:56" x14ac:dyDescent="0.3">
      <c r="A1477" s="44">
        <v>2012</v>
      </c>
      <c r="B1477" s="45" t="s">
        <v>58</v>
      </c>
      <c r="C1477" s="46">
        <v>1</v>
      </c>
      <c r="D1477" s="88">
        <v>21</v>
      </c>
      <c r="E1477" s="44"/>
      <c r="F1477" s="44" t="s">
        <v>116</v>
      </c>
      <c r="G1477" s="47">
        <v>9.94</v>
      </c>
      <c r="H1477" s="47">
        <v>0</v>
      </c>
      <c r="I1477" s="47">
        <v>0</v>
      </c>
      <c r="J1477" s="47">
        <v>0</v>
      </c>
      <c r="K1477" s="51">
        <v>0</v>
      </c>
      <c r="L1477" s="51">
        <v>0</v>
      </c>
      <c r="M1477" s="47">
        <v>0</v>
      </c>
      <c r="N1477" s="47">
        <v>0</v>
      </c>
      <c r="O1477" s="47">
        <v>0</v>
      </c>
      <c r="P1477" s="47">
        <v>0</v>
      </c>
      <c r="Q1477" s="51">
        <v>0</v>
      </c>
      <c r="R1477" s="47">
        <v>0</v>
      </c>
      <c r="S1477" s="51">
        <v>0</v>
      </c>
      <c r="T1477" s="47">
        <v>0</v>
      </c>
      <c r="U1477" s="47">
        <v>0</v>
      </c>
      <c r="V1477" s="47">
        <v>0</v>
      </c>
      <c r="W1477" s="47">
        <v>0</v>
      </c>
      <c r="X1477" s="51">
        <v>1</v>
      </c>
      <c r="Y1477" s="51">
        <v>3</v>
      </c>
      <c r="Z1477" s="52">
        <v>0</v>
      </c>
      <c r="AA1477" s="47">
        <v>0</v>
      </c>
      <c r="AB1477" s="47">
        <v>0</v>
      </c>
      <c r="AC1477" s="47">
        <v>0</v>
      </c>
      <c r="AD1477" s="47">
        <v>0</v>
      </c>
      <c r="AE1477" s="47">
        <v>0</v>
      </c>
      <c r="AF1477" s="47">
        <v>0</v>
      </c>
      <c r="AG1477" s="47">
        <v>1</v>
      </c>
      <c r="AH1477" s="47">
        <v>0</v>
      </c>
      <c r="AI1477" s="47">
        <v>0</v>
      </c>
      <c r="AJ1477" s="47">
        <v>0</v>
      </c>
      <c r="AK1477" s="47">
        <v>0</v>
      </c>
      <c r="AL1477" s="47"/>
      <c r="AM1477" s="47">
        <v>0</v>
      </c>
      <c r="AN1477" s="47">
        <v>0</v>
      </c>
      <c r="AO1477" s="47">
        <v>0</v>
      </c>
      <c r="AP1477" s="47">
        <v>0</v>
      </c>
      <c r="AQ1477" s="47">
        <v>0</v>
      </c>
      <c r="AR1477" s="47">
        <v>0</v>
      </c>
      <c r="AS1477" s="47">
        <v>0</v>
      </c>
      <c r="AT1477" s="10">
        <v>0</v>
      </c>
      <c r="AU1477" s="47">
        <v>0</v>
      </c>
      <c r="AV1477" s="51">
        <v>0</v>
      </c>
      <c r="AW1477" s="47">
        <v>0</v>
      </c>
      <c r="AX1477" s="47">
        <v>0</v>
      </c>
      <c r="AY1477" s="47">
        <v>0</v>
      </c>
      <c r="AZ1477" s="47">
        <v>0</v>
      </c>
      <c r="BA1477" s="47">
        <v>0</v>
      </c>
      <c r="BB1477" s="47">
        <v>5</v>
      </c>
      <c r="BD1477" s="47">
        <v>0</v>
      </c>
    </row>
    <row r="1478" spans="1:56" x14ac:dyDescent="0.3">
      <c r="A1478" s="44">
        <v>2012</v>
      </c>
      <c r="B1478" s="45" t="s">
        <v>58</v>
      </c>
      <c r="C1478" s="46">
        <v>1</v>
      </c>
      <c r="D1478" s="88">
        <v>22</v>
      </c>
      <c r="E1478" s="44"/>
      <c r="F1478" s="44" t="s">
        <v>116</v>
      </c>
      <c r="G1478" s="47">
        <v>9.94</v>
      </c>
      <c r="H1478" s="47">
        <v>0</v>
      </c>
      <c r="I1478" s="47">
        <v>0</v>
      </c>
      <c r="J1478" s="47">
        <v>0</v>
      </c>
      <c r="K1478" s="51">
        <v>0</v>
      </c>
      <c r="L1478" s="51">
        <v>0</v>
      </c>
      <c r="M1478" s="47">
        <v>0</v>
      </c>
      <c r="N1478" s="47">
        <v>0</v>
      </c>
      <c r="O1478" s="47">
        <v>0</v>
      </c>
      <c r="P1478" s="47">
        <v>0</v>
      </c>
      <c r="Q1478" s="51">
        <v>0</v>
      </c>
      <c r="R1478" s="47">
        <v>0</v>
      </c>
      <c r="S1478" s="51">
        <v>2</v>
      </c>
      <c r="T1478" s="47">
        <v>0</v>
      </c>
      <c r="U1478" s="47">
        <v>0</v>
      </c>
      <c r="V1478" s="47">
        <v>0</v>
      </c>
      <c r="W1478" s="47">
        <v>0</v>
      </c>
      <c r="X1478" s="51">
        <v>0</v>
      </c>
      <c r="Y1478" s="51">
        <v>1</v>
      </c>
      <c r="Z1478" s="52">
        <v>0</v>
      </c>
      <c r="AA1478" s="47">
        <v>0</v>
      </c>
      <c r="AB1478" s="47">
        <v>0</v>
      </c>
      <c r="AC1478" s="47">
        <v>0</v>
      </c>
      <c r="AD1478" s="47">
        <v>0</v>
      </c>
      <c r="AE1478" s="47">
        <v>0</v>
      </c>
      <c r="AF1478" s="47">
        <v>0</v>
      </c>
      <c r="AG1478" s="47">
        <v>0</v>
      </c>
      <c r="AH1478" s="47">
        <v>0</v>
      </c>
      <c r="AI1478" s="47">
        <v>0</v>
      </c>
      <c r="AJ1478" s="47">
        <v>0</v>
      </c>
      <c r="AK1478" s="47">
        <v>0</v>
      </c>
      <c r="AL1478" s="47"/>
      <c r="AM1478" s="47">
        <v>0</v>
      </c>
      <c r="AN1478" s="47">
        <v>0</v>
      </c>
      <c r="AO1478" s="47">
        <v>0</v>
      </c>
      <c r="AP1478" s="47">
        <v>0</v>
      </c>
      <c r="AQ1478" s="47">
        <v>0</v>
      </c>
      <c r="AR1478" s="47">
        <v>0</v>
      </c>
      <c r="AS1478" s="47">
        <v>0</v>
      </c>
      <c r="AT1478" s="10">
        <v>0</v>
      </c>
      <c r="AU1478" s="47">
        <v>0</v>
      </c>
      <c r="AV1478" s="51">
        <v>0</v>
      </c>
      <c r="AW1478" s="47">
        <v>0</v>
      </c>
      <c r="AX1478" s="47">
        <v>0</v>
      </c>
      <c r="AY1478" s="47">
        <v>0</v>
      </c>
      <c r="AZ1478" s="47">
        <v>0</v>
      </c>
      <c r="BA1478" s="47">
        <v>0</v>
      </c>
      <c r="BB1478" s="47">
        <v>3</v>
      </c>
      <c r="BD1478" s="47">
        <v>0</v>
      </c>
    </row>
    <row r="1479" spans="1:56" x14ac:dyDescent="0.3">
      <c r="A1479" s="44">
        <v>2012</v>
      </c>
      <c r="B1479" s="45" t="s">
        <v>58</v>
      </c>
      <c r="C1479" s="46">
        <v>1</v>
      </c>
      <c r="D1479" s="88">
        <v>23</v>
      </c>
      <c r="E1479" s="44"/>
      <c r="F1479" s="44" t="s">
        <v>116</v>
      </c>
      <c r="G1479" s="47">
        <v>9.94</v>
      </c>
      <c r="H1479" s="47">
        <v>0</v>
      </c>
      <c r="I1479" s="47">
        <v>0</v>
      </c>
      <c r="J1479" s="47">
        <v>0</v>
      </c>
      <c r="K1479" s="51">
        <v>0</v>
      </c>
      <c r="L1479" s="51">
        <v>0</v>
      </c>
      <c r="M1479" s="47">
        <v>0</v>
      </c>
      <c r="N1479" s="47">
        <v>0</v>
      </c>
      <c r="O1479" s="47">
        <v>0</v>
      </c>
      <c r="P1479" s="47">
        <v>0</v>
      </c>
      <c r="Q1479" s="51">
        <v>0</v>
      </c>
      <c r="R1479" s="47">
        <v>0</v>
      </c>
      <c r="S1479" s="51">
        <v>2</v>
      </c>
      <c r="T1479" s="47">
        <v>0</v>
      </c>
      <c r="U1479" s="47">
        <v>0</v>
      </c>
      <c r="V1479" s="47">
        <v>0</v>
      </c>
      <c r="W1479" s="47">
        <v>0</v>
      </c>
      <c r="X1479" s="51">
        <v>0</v>
      </c>
      <c r="Y1479" s="51">
        <v>2</v>
      </c>
      <c r="Z1479" s="52">
        <v>0</v>
      </c>
      <c r="AA1479" s="47">
        <v>0</v>
      </c>
      <c r="AB1479" s="47">
        <v>0</v>
      </c>
      <c r="AC1479" s="47">
        <v>0</v>
      </c>
      <c r="AD1479" s="47">
        <v>0</v>
      </c>
      <c r="AE1479" s="47">
        <v>0</v>
      </c>
      <c r="AF1479" s="47">
        <v>0</v>
      </c>
      <c r="AG1479" s="47">
        <v>0</v>
      </c>
      <c r="AH1479" s="47">
        <v>0</v>
      </c>
      <c r="AI1479" s="47">
        <v>0</v>
      </c>
      <c r="AJ1479" s="47">
        <v>0</v>
      </c>
      <c r="AK1479" s="47">
        <v>0</v>
      </c>
      <c r="AL1479" s="47"/>
      <c r="AM1479" s="47">
        <v>0</v>
      </c>
      <c r="AN1479" s="47">
        <v>0</v>
      </c>
      <c r="AO1479" s="47">
        <v>0</v>
      </c>
      <c r="AP1479" s="47">
        <v>0</v>
      </c>
      <c r="AQ1479" s="47">
        <v>0</v>
      </c>
      <c r="AR1479" s="47">
        <v>0</v>
      </c>
      <c r="AS1479" s="47">
        <v>0</v>
      </c>
      <c r="AT1479" s="10">
        <v>0</v>
      </c>
      <c r="AU1479" s="47">
        <v>0</v>
      </c>
      <c r="AV1479" s="51">
        <v>0</v>
      </c>
      <c r="AW1479" s="47">
        <v>0</v>
      </c>
      <c r="AX1479" s="47">
        <v>0</v>
      </c>
      <c r="AY1479" s="47">
        <v>0</v>
      </c>
      <c r="AZ1479" s="47">
        <v>0</v>
      </c>
      <c r="BA1479" s="47">
        <v>0</v>
      </c>
      <c r="BB1479" s="47">
        <v>4</v>
      </c>
      <c r="BD1479" s="47">
        <v>0</v>
      </c>
    </row>
    <row r="1480" spans="1:56" x14ac:dyDescent="0.3">
      <c r="A1480" s="44">
        <v>2012</v>
      </c>
      <c r="B1480" s="45" t="s">
        <v>58</v>
      </c>
      <c r="C1480" s="46">
        <v>1</v>
      </c>
      <c r="D1480" s="88">
        <v>24</v>
      </c>
      <c r="E1480" s="44"/>
      <c r="F1480" s="44" t="s">
        <v>116</v>
      </c>
      <c r="G1480" s="47">
        <v>9.94</v>
      </c>
      <c r="H1480" s="47">
        <v>0</v>
      </c>
      <c r="I1480" s="47">
        <v>0</v>
      </c>
      <c r="J1480" s="47">
        <v>0</v>
      </c>
      <c r="K1480" s="51">
        <v>0</v>
      </c>
      <c r="L1480" s="51">
        <v>0</v>
      </c>
      <c r="M1480" s="47">
        <v>0</v>
      </c>
      <c r="N1480" s="47">
        <v>0</v>
      </c>
      <c r="O1480" s="47">
        <v>0</v>
      </c>
      <c r="P1480" s="47">
        <v>0</v>
      </c>
      <c r="Q1480" s="51">
        <v>0</v>
      </c>
      <c r="R1480" s="47">
        <v>0</v>
      </c>
      <c r="S1480" s="51">
        <v>2</v>
      </c>
      <c r="T1480" s="47">
        <v>0</v>
      </c>
      <c r="U1480" s="47">
        <v>0</v>
      </c>
      <c r="V1480" s="47">
        <v>0</v>
      </c>
      <c r="W1480" s="47">
        <v>0</v>
      </c>
      <c r="X1480" s="51">
        <v>0</v>
      </c>
      <c r="Y1480" s="51">
        <v>2</v>
      </c>
      <c r="Z1480" s="52">
        <v>0</v>
      </c>
      <c r="AA1480" s="47">
        <v>0</v>
      </c>
      <c r="AB1480" s="47">
        <v>0</v>
      </c>
      <c r="AC1480" s="47">
        <v>0</v>
      </c>
      <c r="AD1480" s="47">
        <v>0</v>
      </c>
      <c r="AE1480" s="47">
        <v>0</v>
      </c>
      <c r="AF1480" s="47">
        <v>0</v>
      </c>
      <c r="AG1480" s="47">
        <v>1</v>
      </c>
      <c r="AH1480" s="47">
        <v>0</v>
      </c>
      <c r="AI1480" s="47">
        <v>0</v>
      </c>
      <c r="AJ1480" s="47">
        <v>0</v>
      </c>
      <c r="AK1480" s="47">
        <v>0</v>
      </c>
      <c r="AL1480" s="47"/>
      <c r="AM1480" s="47">
        <v>0</v>
      </c>
      <c r="AN1480" s="47">
        <v>0</v>
      </c>
      <c r="AO1480" s="47">
        <v>0</v>
      </c>
      <c r="AP1480" s="47">
        <v>0</v>
      </c>
      <c r="AQ1480" s="47">
        <v>0</v>
      </c>
      <c r="AR1480" s="47">
        <v>0</v>
      </c>
      <c r="AS1480" s="47">
        <v>0</v>
      </c>
      <c r="AT1480" s="10">
        <v>0</v>
      </c>
      <c r="AU1480" s="47">
        <v>0</v>
      </c>
      <c r="AV1480" s="51">
        <v>1</v>
      </c>
      <c r="AW1480" s="47">
        <v>0</v>
      </c>
      <c r="AX1480" s="47">
        <v>0</v>
      </c>
      <c r="AY1480" s="47">
        <v>0</v>
      </c>
      <c r="AZ1480" s="47">
        <v>0</v>
      </c>
      <c r="BA1480" s="47">
        <v>0</v>
      </c>
      <c r="BB1480" s="47">
        <v>6</v>
      </c>
      <c r="BD1480" s="47">
        <v>0</v>
      </c>
    </row>
    <row r="1481" spans="1:56" x14ac:dyDescent="0.3">
      <c r="A1481" s="44">
        <v>2012</v>
      </c>
      <c r="B1481" s="45" t="s">
        <v>58</v>
      </c>
      <c r="C1481" s="46">
        <v>1</v>
      </c>
      <c r="D1481" s="88">
        <v>25</v>
      </c>
      <c r="E1481" s="44"/>
      <c r="F1481" s="44" t="s">
        <v>116</v>
      </c>
      <c r="G1481" s="47">
        <v>9.94</v>
      </c>
      <c r="H1481" s="47">
        <v>0</v>
      </c>
      <c r="I1481" s="47">
        <v>0</v>
      </c>
      <c r="J1481" s="47">
        <v>0</v>
      </c>
      <c r="K1481" s="51">
        <v>0</v>
      </c>
      <c r="L1481" s="51">
        <v>0</v>
      </c>
      <c r="M1481" s="47">
        <v>0</v>
      </c>
      <c r="N1481" s="47">
        <v>0</v>
      </c>
      <c r="O1481" s="47">
        <v>0</v>
      </c>
      <c r="P1481" s="47">
        <v>0</v>
      </c>
      <c r="Q1481" s="51">
        <v>0</v>
      </c>
      <c r="R1481" s="47">
        <v>0</v>
      </c>
      <c r="S1481" s="51">
        <v>0</v>
      </c>
      <c r="T1481" s="47">
        <v>0</v>
      </c>
      <c r="U1481" s="47">
        <v>0</v>
      </c>
      <c r="V1481" s="47">
        <v>0</v>
      </c>
      <c r="W1481" s="47">
        <v>0</v>
      </c>
      <c r="X1481" s="51">
        <v>0</v>
      </c>
      <c r="Y1481" s="51">
        <v>2</v>
      </c>
      <c r="Z1481" s="52">
        <v>0</v>
      </c>
      <c r="AA1481" s="47">
        <v>0</v>
      </c>
      <c r="AB1481" s="47">
        <v>0</v>
      </c>
      <c r="AC1481" s="47">
        <v>0</v>
      </c>
      <c r="AD1481" s="47">
        <v>0</v>
      </c>
      <c r="AE1481" s="47">
        <v>0</v>
      </c>
      <c r="AF1481" s="47">
        <v>0</v>
      </c>
      <c r="AG1481" s="47">
        <v>1</v>
      </c>
      <c r="AH1481" s="47">
        <v>0</v>
      </c>
      <c r="AI1481" s="47">
        <v>0</v>
      </c>
      <c r="AJ1481" s="47">
        <v>0</v>
      </c>
      <c r="AK1481" s="47">
        <v>0</v>
      </c>
      <c r="AL1481" s="47"/>
      <c r="AM1481" s="47">
        <v>0</v>
      </c>
      <c r="AN1481" s="47">
        <v>0</v>
      </c>
      <c r="AO1481" s="47">
        <v>0</v>
      </c>
      <c r="AP1481" s="47">
        <v>0</v>
      </c>
      <c r="AQ1481" s="47">
        <v>0</v>
      </c>
      <c r="AR1481" s="47">
        <v>0</v>
      </c>
      <c r="AS1481" s="47">
        <v>0</v>
      </c>
      <c r="AT1481" s="10">
        <v>0</v>
      </c>
      <c r="AU1481" s="47">
        <v>0</v>
      </c>
      <c r="AV1481" s="51">
        <v>0</v>
      </c>
      <c r="AW1481" s="47">
        <v>0</v>
      </c>
      <c r="AX1481" s="47">
        <v>0</v>
      </c>
      <c r="AY1481" s="47">
        <v>0</v>
      </c>
      <c r="AZ1481" s="47">
        <v>0</v>
      </c>
      <c r="BA1481" s="47">
        <v>0</v>
      </c>
      <c r="BB1481" s="47">
        <v>3</v>
      </c>
      <c r="BD1481" s="47">
        <v>0</v>
      </c>
    </row>
    <row r="1482" spans="1:56" x14ac:dyDescent="0.3">
      <c r="A1482" s="44">
        <v>2012</v>
      </c>
      <c r="B1482" s="45" t="s">
        <v>58</v>
      </c>
      <c r="C1482" s="46">
        <v>1</v>
      </c>
      <c r="D1482" s="88">
        <v>26</v>
      </c>
      <c r="E1482" s="44"/>
      <c r="F1482" s="44" t="s">
        <v>116</v>
      </c>
      <c r="G1482" s="47">
        <v>9.94</v>
      </c>
      <c r="H1482" s="47">
        <v>0</v>
      </c>
      <c r="I1482" s="47">
        <v>0</v>
      </c>
      <c r="J1482" s="47">
        <v>0</v>
      </c>
      <c r="K1482" s="51">
        <v>0</v>
      </c>
      <c r="L1482" s="51">
        <v>0</v>
      </c>
      <c r="M1482" s="47">
        <v>0</v>
      </c>
      <c r="N1482" s="47">
        <v>1</v>
      </c>
      <c r="O1482" s="47">
        <v>1</v>
      </c>
      <c r="P1482" s="47">
        <v>0</v>
      </c>
      <c r="Q1482" s="51">
        <v>0</v>
      </c>
      <c r="R1482" s="47">
        <v>0</v>
      </c>
      <c r="S1482" s="51">
        <v>0</v>
      </c>
      <c r="T1482" s="47">
        <v>0</v>
      </c>
      <c r="U1482" s="47">
        <v>0</v>
      </c>
      <c r="V1482" s="47">
        <v>0</v>
      </c>
      <c r="W1482" s="47">
        <v>0</v>
      </c>
      <c r="X1482" s="51">
        <v>1</v>
      </c>
      <c r="Y1482" s="51">
        <v>0</v>
      </c>
      <c r="Z1482" s="52">
        <v>0</v>
      </c>
      <c r="AA1482" s="47">
        <v>0</v>
      </c>
      <c r="AB1482" s="47">
        <v>0</v>
      </c>
      <c r="AC1482" s="47">
        <v>0</v>
      </c>
      <c r="AD1482" s="47">
        <v>0</v>
      </c>
      <c r="AE1482" s="47">
        <v>0</v>
      </c>
      <c r="AF1482" s="47">
        <v>0</v>
      </c>
      <c r="AG1482" s="47">
        <v>0</v>
      </c>
      <c r="AH1482" s="47">
        <v>0</v>
      </c>
      <c r="AI1482" s="47">
        <v>0</v>
      </c>
      <c r="AJ1482" s="47">
        <v>0</v>
      </c>
      <c r="AK1482" s="47">
        <v>0</v>
      </c>
      <c r="AL1482" s="47"/>
      <c r="AM1482" s="47">
        <v>0</v>
      </c>
      <c r="AN1482" s="47">
        <v>0</v>
      </c>
      <c r="AO1482" s="47">
        <v>0</v>
      </c>
      <c r="AP1482" s="47">
        <v>0</v>
      </c>
      <c r="AQ1482" s="47">
        <v>0</v>
      </c>
      <c r="AR1482" s="47">
        <v>0</v>
      </c>
      <c r="AS1482" s="47">
        <v>0</v>
      </c>
      <c r="AT1482" s="10">
        <v>0</v>
      </c>
      <c r="AU1482" s="47">
        <v>0</v>
      </c>
      <c r="AV1482" s="51">
        <v>0</v>
      </c>
      <c r="AW1482" s="47">
        <v>0</v>
      </c>
      <c r="AX1482" s="47">
        <v>0</v>
      </c>
      <c r="AY1482" s="47">
        <v>0</v>
      </c>
      <c r="AZ1482" s="47">
        <v>0</v>
      </c>
      <c r="BA1482" s="47">
        <v>0</v>
      </c>
      <c r="BB1482" s="47">
        <v>3</v>
      </c>
      <c r="BD1482" s="47">
        <v>0</v>
      </c>
    </row>
    <row r="1483" spans="1:56" x14ac:dyDescent="0.3">
      <c r="A1483" s="44">
        <v>2012</v>
      </c>
      <c r="B1483" s="45" t="s">
        <v>58</v>
      </c>
      <c r="C1483" s="46">
        <v>1</v>
      </c>
      <c r="D1483" s="88">
        <v>27</v>
      </c>
      <c r="E1483" s="44"/>
      <c r="F1483" s="44" t="s">
        <v>116</v>
      </c>
      <c r="G1483" s="47">
        <v>9.94</v>
      </c>
      <c r="H1483" s="47">
        <v>0</v>
      </c>
      <c r="I1483" s="47">
        <v>0</v>
      </c>
      <c r="J1483" s="47">
        <v>0</v>
      </c>
      <c r="K1483" s="51">
        <v>0</v>
      </c>
      <c r="L1483" s="51">
        <v>0</v>
      </c>
      <c r="M1483" s="47">
        <v>0</v>
      </c>
      <c r="N1483" s="47">
        <v>0</v>
      </c>
      <c r="O1483" s="47">
        <v>0</v>
      </c>
      <c r="P1483" s="47">
        <v>0</v>
      </c>
      <c r="Q1483" s="51">
        <v>0</v>
      </c>
      <c r="R1483" s="47">
        <v>0</v>
      </c>
      <c r="S1483" s="51">
        <v>0</v>
      </c>
      <c r="T1483" s="47">
        <v>0</v>
      </c>
      <c r="U1483" s="47">
        <v>0</v>
      </c>
      <c r="V1483" s="47">
        <v>0</v>
      </c>
      <c r="W1483" s="47">
        <v>0</v>
      </c>
      <c r="X1483" s="51">
        <v>1</v>
      </c>
      <c r="Y1483" s="51">
        <v>1</v>
      </c>
      <c r="Z1483" s="52">
        <v>0</v>
      </c>
      <c r="AA1483" s="47">
        <v>0</v>
      </c>
      <c r="AB1483" s="47">
        <v>0</v>
      </c>
      <c r="AC1483" s="47">
        <v>0</v>
      </c>
      <c r="AD1483" s="47">
        <v>0</v>
      </c>
      <c r="AE1483" s="47">
        <v>0</v>
      </c>
      <c r="AF1483" s="47">
        <v>0</v>
      </c>
      <c r="AG1483" s="47">
        <v>0</v>
      </c>
      <c r="AH1483" s="47">
        <v>0</v>
      </c>
      <c r="AI1483" s="47">
        <v>0</v>
      </c>
      <c r="AJ1483" s="47">
        <v>0</v>
      </c>
      <c r="AK1483" s="47">
        <v>0</v>
      </c>
      <c r="AL1483" s="47"/>
      <c r="AM1483" s="47">
        <v>0</v>
      </c>
      <c r="AN1483" s="47">
        <v>0</v>
      </c>
      <c r="AO1483" s="47">
        <v>0</v>
      </c>
      <c r="AP1483" s="47">
        <v>0</v>
      </c>
      <c r="AQ1483" s="47">
        <v>0</v>
      </c>
      <c r="AR1483" s="47">
        <v>0</v>
      </c>
      <c r="AS1483" s="47">
        <v>0</v>
      </c>
      <c r="AT1483" s="10">
        <v>0</v>
      </c>
      <c r="AU1483" s="47">
        <v>0</v>
      </c>
      <c r="AV1483" s="51">
        <v>2</v>
      </c>
      <c r="AW1483" s="47">
        <v>0</v>
      </c>
      <c r="AX1483" s="47">
        <v>0</v>
      </c>
      <c r="AY1483" s="47">
        <v>0</v>
      </c>
      <c r="AZ1483" s="47">
        <v>0</v>
      </c>
      <c r="BA1483" s="47">
        <v>0</v>
      </c>
      <c r="BB1483" s="47">
        <v>4</v>
      </c>
      <c r="BD1483" s="47">
        <v>0</v>
      </c>
    </row>
    <row r="1484" spans="1:56" x14ac:dyDescent="0.3">
      <c r="A1484" s="44">
        <v>2012</v>
      </c>
      <c r="B1484" s="45" t="s">
        <v>58</v>
      </c>
      <c r="C1484" s="46">
        <v>1</v>
      </c>
      <c r="D1484" s="88">
        <v>28</v>
      </c>
      <c r="E1484" s="44"/>
      <c r="F1484" s="44" t="s">
        <v>116</v>
      </c>
      <c r="G1484" s="47">
        <v>9.94</v>
      </c>
      <c r="H1484" s="47">
        <v>0</v>
      </c>
      <c r="I1484" s="47">
        <v>0</v>
      </c>
      <c r="J1484" s="47">
        <v>0</v>
      </c>
      <c r="K1484" s="51">
        <v>0</v>
      </c>
      <c r="L1484" s="51">
        <v>0</v>
      </c>
      <c r="M1484" s="47">
        <v>0</v>
      </c>
      <c r="N1484" s="47">
        <v>0</v>
      </c>
      <c r="O1484" s="47">
        <v>0</v>
      </c>
      <c r="P1484" s="47">
        <v>0</v>
      </c>
      <c r="Q1484" s="51">
        <v>0</v>
      </c>
      <c r="R1484" s="47">
        <v>0</v>
      </c>
      <c r="S1484" s="51">
        <v>0</v>
      </c>
      <c r="T1484" s="47">
        <v>0</v>
      </c>
      <c r="U1484" s="47">
        <v>0</v>
      </c>
      <c r="V1484" s="47">
        <v>0</v>
      </c>
      <c r="W1484" s="47">
        <v>0</v>
      </c>
      <c r="X1484" s="51">
        <v>1</v>
      </c>
      <c r="Y1484" s="51">
        <v>1</v>
      </c>
      <c r="Z1484" s="52">
        <v>0</v>
      </c>
      <c r="AA1484" s="47">
        <v>1</v>
      </c>
      <c r="AB1484" s="47">
        <v>0</v>
      </c>
      <c r="AC1484" s="47">
        <v>0</v>
      </c>
      <c r="AD1484" s="47">
        <v>0</v>
      </c>
      <c r="AE1484" s="47">
        <v>0</v>
      </c>
      <c r="AF1484" s="47">
        <v>0</v>
      </c>
      <c r="AG1484" s="47">
        <v>0</v>
      </c>
      <c r="AH1484" s="47">
        <v>0</v>
      </c>
      <c r="AI1484" s="47">
        <v>0</v>
      </c>
      <c r="AJ1484" s="47">
        <v>0</v>
      </c>
      <c r="AK1484" s="47">
        <v>0</v>
      </c>
      <c r="AL1484" s="47"/>
      <c r="AM1484" s="47">
        <v>0</v>
      </c>
      <c r="AN1484" s="47">
        <v>0</v>
      </c>
      <c r="AO1484" s="47">
        <v>0</v>
      </c>
      <c r="AP1484" s="47">
        <v>0</v>
      </c>
      <c r="AQ1484" s="47">
        <v>0</v>
      </c>
      <c r="AR1484" s="47">
        <v>0</v>
      </c>
      <c r="AS1484" s="47">
        <v>0</v>
      </c>
      <c r="AT1484" s="10">
        <v>0</v>
      </c>
      <c r="AU1484" s="47">
        <v>0</v>
      </c>
      <c r="AV1484" s="51">
        <v>0</v>
      </c>
      <c r="AW1484" s="47">
        <v>0</v>
      </c>
      <c r="AX1484" s="47">
        <v>0</v>
      </c>
      <c r="AY1484" s="47">
        <v>0</v>
      </c>
      <c r="AZ1484" s="47">
        <v>0</v>
      </c>
      <c r="BA1484" s="47">
        <v>0</v>
      </c>
      <c r="BB1484" s="47">
        <v>3</v>
      </c>
      <c r="BD1484" s="47">
        <v>0</v>
      </c>
    </row>
    <row r="1485" spans="1:56" x14ac:dyDescent="0.3">
      <c r="A1485" s="44">
        <v>2012</v>
      </c>
      <c r="B1485" s="45" t="s">
        <v>58</v>
      </c>
      <c r="C1485" s="46">
        <v>1</v>
      </c>
      <c r="D1485" s="88">
        <v>29</v>
      </c>
      <c r="E1485" s="44"/>
      <c r="F1485" s="44" t="s">
        <v>116</v>
      </c>
      <c r="G1485" s="47">
        <v>9.94</v>
      </c>
      <c r="H1485" s="47">
        <v>0</v>
      </c>
      <c r="I1485" s="47">
        <v>0</v>
      </c>
      <c r="J1485" s="47">
        <v>0</v>
      </c>
      <c r="K1485" s="51">
        <v>0</v>
      </c>
      <c r="L1485" s="51">
        <v>1</v>
      </c>
      <c r="M1485" s="47">
        <v>0</v>
      </c>
      <c r="N1485" s="47">
        <v>0</v>
      </c>
      <c r="O1485" s="47">
        <v>1</v>
      </c>
      <c r="P1485" s="47">
        <v>0</v>
      </c>
      <c r="Q1485" s="51">
        <v>0</v>
      </c>
      <c r="R1485" s="47">
        <v>0</v>
      </c>
      <c r="S1485" s="51">
        <v>1</v>
      </c>
      <c r="T1485" s="47">
        <v>0</v>
      </c>
      <c r="U1485" s="47">
        <v>0</v>
      </c>
      <c r="V1485" s="47">
        <v>0</v>
      </c>
      <c r="W1485" s="47">
        <v>0</v>
      </c>
      <c r="X1485" s="51">
        <v>1</v>
      </c>
      <c r="Y1485" s="51">
        <v>0</v>
      </c>
      <c r="Z1485" s="52">
        <v>0</v>
      </c>
      <c r="AA1485" s="47">
        <v>0</v>
      </c>
      <c r="AB1485" s="47">
        <v>0</v>
      </c>
      <c r="AC1485" s="47">
        <v>0</v>
      </c>
      <c r="AD1485" s="47">
        <v>0</v>
      </c>
      <c r="AE1485" s="47">
        <v>0</v>
      </c>
      <c r="AF1485" s="47">
        <v>0</v>
      </c>
      <c r="AG1485" s="47">
        <v>0</v>
      </c>
      <c r="AH1485" s="47">
        <v>0</v>
      </c>
      <c r="AI1485" s="47">
        <v>0</v>
      </c>
      <c r="AJ1485" s="47">
        <v>0</v>
      </c>
      <c r="AK1485" s="47">
        <v>0</v>
      </c>
      <c r="AL1485" s="47"/>
      <c r="AM1485" s="47">
        <v>0</v>
      </c>
      <c r="AN1485" s="47">
        <v>0</v>
      </c>
      <c r="AO1485" s="47">
        <v>0</v>
      </c>
      <c r="AP1485" s="47">
        <v>0</v>
      </c>
      <c r="AQ1485" s="47">
        <v>0</v>
      </c>
      <c r="AR1485" s="47">
        <v>0</v>
      </c>
      <c r="AS1485" s="47">
        <v>0</v>
      </c>
      <c r="AT1485" s="10">
        <v>0</v>
      </c>
      <c r="AU1485" s="47">
        <v>0</v>
      </c>
      <c r="AV1485" s="51">
        <v>0</v>
      </c>
      <c r="AW1485" s="47">
        <v>0</v>
      </c>
      <c r="AX1485" s="47">
        <v>0</v>
      </c>
      <c r="AY1485" s="47">
        <v>0</v>
      </c>
      <c r="AZ1485" s="47">
        <v>0</v>
      </c>
      <c r="BA1485" s="47">
        <v>0</v>
      </c>
      <c r="BB1485" s="47">
        <v>4</v>
      </c>
      <c r="BD1485" s="47">
        <v>0</v>
      </c>
    </row>
    <row r="1486" spans="1:56" x14ac:dyDescent="0.3">
      <c r="A1486" s="44">
        <v>2012</v>
      </c>
      <c r="B1486" s="45" t="s">
        <v>58</v>
      </c>
      <c r="C1486" s="46">
        <v>1</v>
      </c>
      <c r="D1486" s="88">
        <v>30</v>
      </c>
      <c r="E1486" s="44"/>
      <c r="F1486" s="44" t="s">
        <v>116</v>
      </c>
      <c r="G1486" s="47">
        <v>9.94</v>
      </c>
      <c r="H1486" s="47">
        <v>0</v>
      </c>
      <c r="I1486" s="47">
        <v>0</v>
      </c>
      <c r="J1486" s="47">
        <v>0</v>
      </c>
      <c r="K1486" s="51">
        <v>0</v>
      </c>
      <c r="L1486" s="51">
        <v>0</v>
      </c>
      <c r="M1486" s="47">
        <v>0</v>
      </c>
      <c r="N1486" s="47">
        <v>0</v>
      </c>
      <c r="O1486" s="47">
        <v>0</v>
      </c>
      <c r="P1486" s="47">
        <v>0</v>
      </c>
      <c r="Q1486" s="51">
        <v>0</v>
      </c>
      <c r="R1486" s="47">
        <v>0</v>
      </c>
      <c r="S1486" s="51">
        <v>2</v>
      </c>
      <c r="T1486" s="47">
        <v>0</v>
      </c>
      <c r="U1486" s="47">
        <v>0</v>
      </c>
      <c r="V1486" s="47">
        <v>0</v>
      </c>
      <c r="W1486" s="47">
        <v>0</v>
      </c>
      <c r="X1486" s="51">
        <v>0</v>
      </c>
      <c r="Y1486" s="51">
        <v>0</v>
      </c>
      <c r="Z1486" s="52">
        <v>0</v>
      </c>
      <c r="AA1486" s="47">
        <v>0</v>
      </c>
      <c r="AB1486" s="47">
        <v>0</v>
      </c>
      <c r="AC1486" s="47">
        <v>0</v>
      </c>
      <c r="AD1486" s="47">
        <v>0</v>
      </c>
      <c r="AE1486" s="47">
        <v>0</v>
      </c>
      <c r="AF1486" s="47">
        <v>0</v>
      </c>
      <c r="AG1486" s="47">
        <v>0</v>
      </c>
      <c r="AH1486" s="47">
        <v>0</v>
      </c>
      <c r="AI1486" s="47">
        <v>0</v>
      </c>
      <c r="AJ1486" s="47">
        <v>0</v>
      </c>
      <c r="AK1486" s="47">
        <v>0</v>
      </c>
      <c r="AL1486" s="47"/>
      <c r="AM1486" s="47">
        <v>0</v>
      </c>
      <c r="AN1486" s="47">
        <v>0</v>
      </c>
      <c r="AO1486" s="47">
        <v>0</v>
      </c>
      <c r="AP1486" s="47">
        <v>0</v>
      </c>
      <c r="AQ1486" s="47">
        <v>0</v>
      </c>
      <c r="AR1486" s="47">
        <v>0</v>
      </c>
      <c r="AS1486" s="47">
        <v>0</v>
      </c>
      <c r="AT1486" s="10">
        <v>0</v>
      </c>
      <c r="AU1486" s="47">
        <v>0</v>
      </c>
      <c r="AV1486" s="51">
        <v>0</v>
      </c>
      <c r="AW1486" s="47">
        <v>0</v>
      </c>
      <c r="AX1486" s="47">
        <v>0</v>
      </c>
      <c r="AY1486" s="47">
        <v>0</v>
      </c>
      <c r="AZ1486" s="47">
        <v>0</v>
      </c>
      <c r="BA1486" s="47">
        <v>0</v>
      </c>
      <c r="BB1486" s="47">
        <v>2</v>
      </c>
      <c r="BD1486" s="47">
        <v>0</v>
      </c>
    </row>
    <row r="1487" spans="1:56" s="120" customFormat="1" x14ac:dyDescent="0.3">
      <c r="A1487" s="158">
        <v>2012</v>
      </c>
      <c r="B1487" s="159" t="s">
        <v>92</v>
      </c>
      <c r="C1487" s="160">
        <v>1</v>
      </c>
      <c r="D1487" s="161">
        <v>1</v>
      </c>
      <c r="E1487" s="158"/>
      <c r="F1487" s="158" t="s">
        <v>116</v>
      </c>
      <c r="G1487" s="162">
        <f>AVERAGE(G1305:G1336)</f>
        <v>7.4343749999999966</v>
      </c>
      <c r="H1487" s="162">
        <v>0</v>
      </c>
      <c r="I1487" s="162">
        <v>0</v>
      </c>
      <c r="J1487" s="162">
        <v>0</v>
      </c>
      <c r="K1487" s="162">
        <v>0</v>
      </c>
      <c r="L1487" s="162">
        <v>0</v>
      </c>
      <c r="M1487" s="162">
        <v>0</v>
      </c>
      <c r="N1487" s="162">
        <v>1</v>
      </c>
      <c r="O1487" s="162">
        <v>1</v>
      </c>
      <c r="P1487" s="162">
        <v>0</v>
      </c>
      <c r="Q1487" s="162">
        <v>0</v>
      </c>
      <c r="R1487" s="162">
        <v>0</v>
      </c>
      <c r="S1487" s="162">
        <v>0</v>
      </c>
      <c r="T1487" s="162">
        <v>0</v>
      </c>
      <c r="U1487" s="162">
        <v>0</v>
      </c>
      <c r="V1487" s="162">
        <v>0</v>
      </c>
      <c r="W1487" s="162">
        <v>0</v>
      </c>
      <c r="X1487" s="162">
        <v>0</v>
      </c>
      <c r="Y1487" s="162">
        <v>0</v>
      </c>
      <c r="Z1487" s="135">
        <v>0</v>
      </c>
      <c r="AA1487" s="162">
        <v>0</v>
      </c>
      <c r="AB1487" s="162">
        <v>0</v>
      </c>
      <c r="AC1487" s="162">
        <v>0</v>
      </c>
      <c r="AD1487" s="162">
        <v>0</v>
      </c>
      <c r="AE1487" s="162">
        <v>0</v>
      </c>
      <c r="AF1487" s="162">
        <v>0</v>
      </c>
      <c r="AG1487" s="162">
        <v>0</v>
      </c>
      <c r="AH1487" s="162">
        <v>0</v>
      </c>
      <c r="AI1487" s="162">
        <v>1</v>
      </c>
      <c r="AJ1487" s="162">
        <v>0</v>
      </c>
      <c r="AK1487" s="162">
        <v>0</v>
      </c>
      <c r="AL1487" s="162"/>
      <c r="AM1487" s="162">
        <v>0</v>
      </c>
      <c r="AN1487" s="162">
        <v>0</v>
      </c>
      <c r="AO1487" s="162">
        <v>0</v>
      </c>
      <c r="AP1487" s="162">
        <v>0</v>
      </c>
      <c r="AQ1487" s="162">
        <v>0</v>
      </c>
      <c r="AR1487" s="162">
        <v>0</v>
      </c>
      <c r="AS1487" s="162">
        <v>0</v>
      </c>
      <c r="AT1487" s="10">
        <v>0</v>
      </c>
      <c r="AU1487" s="162">
        <v>0</v>
      </c>
      <c r="AV1487" s="162">
        <v>0</v>
      </c>
      <c r="AW1487" s="162">
        <v>0</v>
      </c>
      <c r="AX1487" s="162">
        <v>0</v>
      </c>
      <c r="AY1487" s="162">
        <v>0</v>
      </c>
      <c r="AZ1487" s="162">
        <v>0</v>
      </c>
      <c r="BA1487" s="162">
        <v>0</v>
      </c>
      <c r="BB1487" s="162">
        <v>3</v>
      </c>
      <c r="BD1487" s="162">
        <v>0</v>
      </c>
    </row>
    <row r="1488" spans="1:56" x14ac:dyDescent="0.3">
      <c r="A1488" s="44">
        <v>2012</v>
      </c>
      <c r="B1488" s="45" t="s">
        <v>92</v>
      </c>
      <c r="C1488" s="46">
        <v>1</v>
      </c>
      <c r="D1488" s="88">
        <v>2</v>
      </c>
      <c r="E1488" s="44"/>
      <c r="F1488" s="44" t="s">
        <v>116</v>
      </c>
      <c r="G1488" s="47">
        <v>7.43</v>
      </c>
      <c r="H1488" s="47">
        <v>0</v>
      </c>
      <c r="I1488" s="47">
        <v>0</v>
      </c>
      <c r="J1488" s="47">
        <v>0</v>
      </c>
      <c r="K1488" s="51">
        <v>0</v>
      </c>
      <c r="L1488" s="51">
        <v>0</v>
      </c>
      <c r="M1488" s="47">
        <v>0</v>
      </c>
      <c r="N1488" s="47">
        <v>0</v>
      </c>
      <c r="O1488" s="47">
        <v>1</v>
      </c>
      <c r="P1488" s="47">
        <v>0</v>
      </c>
      <c r="Q1488" s="51">
        <v>0</v>
      </c>
      <c r="R1488" s="47">
        <v>0</v>
      </c>
      <c r="S1488" s="51">
        <v>0</v>
      </c>
      <c r="T1488" s="47">
        <v>0</v>
      </c>
      <c r="U1488" s="47">
        <v>0</v>
      </c>
      <c r="V1488" s="47">
        <v>0</v>
      </c>
      <c r="W1488" s="47">
        <v>0</v>
      </c>
      <c r="X1488" s="51">
        <v>0</v>
      </c>
      <c r="Y1488" s="51">
        <v>0</v>
      </c>
      <c r="Z1488" s="52">
        <v>0</v>
      </c>
      <c r="AA1488" s="47">
        <v>0</v>
      </c>
      <c r="AB1488" s="47">
        <v>0</v>
      </c>
      <c r="AC1488" s="47">
        <v>0</v>
      </c>
      <c r="AD1488" s="47">
        <v>0</v>
      </c>
      <c r="AE1488" s="47">
        <v>0</v>
      </c>
      <c r="AF1488" s="47">
        <v>0</v>
      </c>
      <c r="AG1488" s="47">
        <v>0</v>
      </c>
      <c r="AH1488" s="47">
        <v>0</v>
      </c>
      <c r="AI1488" s="47">
        <v>0</v>
      </c>
      <c r="AJ1488" s="47">
        <v>0</v>
      </c>
      <c r="AK1488" s="47">
        <v>0</v>
      </c>
      <c r="AL1488" s="47"/>
      <c r="AM1488" s="47">
        <v>0</v>
      </c>
      <c r="AN1488" s="47">
        <v>0</v>
      </c>
      <c r="AO1488" s="47">
        <v>0</v>
      </c>
      <c r="AP1488" s="47">
        <v>0</v>
      </c>
      <c r="AQ1488" s="47">
        <v>0</v>
      </c>
      <c r="AR1488" s="47">
        <v>0</v>
      </c>
      <c r="AS1488" s="47">
        <v>0</v>
      </c>
      <c r="AT1488" s="10">
        <v>0</v>
      </c>
      <c r="AU1488" s="47">
        <v>0</v>
      </c>
      <c r="AV1488" s="51">
        <v>0</v>
      </c>
      <c r="AW1488" s="47">
        <v>0</v>
      </c>
      <c r="AX1488" s="47">
        <v>0</v>
      </c>
      <c r="AY1488" s="47">
        <v>0</v>
      </c>
      <c r="AZ1488" s="47">
        <v>0</v>
      </c>
      <c r="BA1488" s="47">
        <v>0</v>
      </c>
      <c r="BB1488" s="47">
        <v>1</v>
      </c>
      <c r="BD1488" s="47">
        <v>0</v>
      </c>
    </row>
    <row r="1489" spans="1:56" x14ac:dyDescent="0.3">
      <c r="A1489" s="44">
        <v>2012</v>
      </c>
      <c r="B1489" s="45" t="s">
        <v>92</v>
      </c>
      <c r="C1489" s="46">
        <v>1</v>
      </c>
      <c r="D1489" s="88">
        <v>3</v>
      </c>
      <c r="E1489" s="44"/>
      <c r="F1489" s="44" t="s">
        <v>116</v>
      </c>
      <c r="G1489" s="47">
        <v>7.43</v>
      </c>
      <c r="H1489" s="47">
        <v>0</v>
      </c>
      <c r="I1489" s="47">
        <v>0</v>
      </c>
      <c r="J1489" s="47">
        <v>0</v>
      </c>
      <c r="K1489" s="51">
        <v>0</v>
      </c>
      <c r="L1489" s="51">
        <v>0</v>
      </c>
      <c r="M1489" s="47">
        <v>0</v>
      </c>
      <c r="N1489" s="47">
        <v>0</v>
      </c>
      <c r="O1489" s="47">
        <v>0</v>
      </c>
      <c r="P1489" s="47">
        <v>0</v>
      </c>
      <c r="Q1489" s="51">
        <v>0</v>
      </c>
      <c r="R1489" s="47">
        <v>0</v>
      </c>
      <c r="S1489" s="51">
        <v>0</v>
      </c>
      <c r="T1489" s="47">
        <v>0</v>
      </c>
      <c r="U1489" s="47">
        <v>0</v>
      </c>
      <c r="V1489" s="47">
        <v>0</v>
      </c>
      <c r="W1489" s="47">
        <v>0</v>
      </c>
      <c r="X1489" s="51">
        <v>0</v>
      </c>
      <c r="Y1489" s="51">
        <v>3</v>
      </c>
      <c r="Z1489" s="52">
        <v>0</v>
      </c>
      <c r="AA1489" s="47">
        <v>0</v>
      </c>
      <c r="AB1489" s="47">
        <v>0</v>
      </c>
      <c r="AC1489" s="47">
        <v>0</v>
      </c>
      <c r="AD1489" s="47">
        <v>0</v>
      </c>
      <c r="AE1489" s="47">
        <v>0</v>
      </c>
      <c r="AF1489" s="47">
        <v>0</v>
      </c>
      <c r="AG1489" s="47">
        <v>0</v>
      </c>
      <c r="AH1489" s="47">
        <v>0</v>
      </c>
      <c r="AI1489" s="47">
        <v>0</v>
      </c>
      <c r="AJ1489" s="47">
        <v>0</v>
      </c>
      <c r="AK1489" s="47">
        <v>0</v>
      </c>
      <c r="AL1489" s="47"/>
      <c r="AM1489" s="47">
        <v>0</v>
      </c>
      <c r="AN1489" s="47">
        <v>0</v>
      </c>
      <c r="AO1489" s="47">
        <v>0</v>
      </c>
      <c r="AP1489" s="47">
        <v>0</v>
      </c>
      <c r="AQ1489" s="47">
        <v>0</v>
      </c>
      <c r="AR1489" s="47">
        <v>0</v>
      </c>
      <c r="AS1489" s="47">
        <v>0</v>
      </c>
      <c r="AT1489" s="10">
        <v>0</v>
      </c>
      <c r="AU1489" s="47">
        <v>0</v>
      </c>
      <c r="AV1489" s="51">
        <v>0</v>
      </c>
      <c r="AW1489" s="47">
        <v>0</v>
      </c>
      <c r="AX1489" s="47">
        <v>0</v>
      </c>
      <c r="AY1489" s="47">
        <v>0</v>
      </c>
      <c r="AZ1489" s="47">
        <v>0</v>
      </c>
      <c r="BA1489" s="47">
        <v>0</v>
      </c>
      <c r="BB1489" s="47">
        <v>3</v>
      </c>
      <c r="BD1489" s="47">
        <v>0</v>
      </c>
    </row>
    <row r="1490" spans="1:56" x14ac:dyDescent="0.3">
      <c r="A1490" s="44">
        <v>2012</v>
      </c>
      <c r="B1490" s="45" t="s">
        <v>92</v>
      </c>
      <c r="C1490" s="46">
        <v>1</v>
      </c>
      <c r="D1490" s="88">
        <v>4</v>
      </c>
      <c r="E1490" s="44"/>
      <c r="F1490" s="44" t="s">
        <v>116</v>
      </c>
      <c r="G1490" s="47">
        <v>7.43</v>
      </c>
      <c r="H1490" s="47">
        <v>0</v>
      </c>
      <c r="I1490" s="47">
        <v>0</v>
      </c>
      <c r="J1490" s="47">
        <v>0</v>
      </c>
      <c r="K1490" s="51">
        <v>0</v>
      </c>
      <c r="L1490" s="51">
        <v>0</v>
      </c>
      <c r="M1490" s="47">
        <v>0</v>
      </c>
      <c r="N1490" s="47">
        <v>0</v>
      </c>
      <c r="O1490" s="47">
        <v>0</v>
      </c>
      <c r="P1490" s="47">
        <v>0</v>
      </c>
      <c r="Q1490" s="51">
        <v>0</v>
      </c>
      <c r="R1490" s="47">
        <v>0</v>
      </c>
      <c r="S1490" s="51">
        <v>0</v>
      </c>
      <c r="T1490" s="47">
        <v>0</v>
      </c>
      <c r="U1490" s="47">
        <v>0</v>
      </c>
      <c r="V1490" s="47">
        <v>0</v>
      </c>
      <c r="W1490" s="47">
        <v>0</v>
      </c>
      <c r="X1490" s="51">
        <v>1</v>
      </c>
      <c r="Y1490" s="51">
        <v>4</v>
      </c>
      <c r="Z1490" s="52">
        <v>0</v>
      </c>
      <c r="AA1490" s="47">
        <v>0</v>
      </c>
      <c r="AB1490" s="47">
        <v>0</v>
      </c>
      <c r="AC1490" s="47">
        <v>0</v>
      </c>
      <c r="AD1490" s="47">
        <v>0</v>
      </c>
      <c r="AE1490" s="47">
        <v>0</v>
      </c>
      <c r="AF1490" s="47">
        <v>0</v>
      </c>
      <c r="AG1490" s="47">
        <v>0</v>
      </c>
      <c r="AH1490" s="47">
        <v>0</v>
      </c>
      <c r="AI1490" s="47">
        <v>0</v>
      </c>
      <c r="AJ1490" s="47">
        <v>0</v>
      </c>
      <c r="AK1490" s="47">
        <v>0</v>
      </c>
      <c r="AL1490" s="47"/>
      <c r="AM1490" s="47">
        <v>0</v>
      </c>
      <c r="AN1490" s="47">
        <v>0</v>
      </c>
      <c r="AO1490" s="47">
        <v>0</v>
      </c>
      <c r="AP1490" s="47">
        <v>0</v>
      </c>
      <c r="AQ1490" s="47">
        <v>0</v>
      </c>
      <c r="AR1490" s="47">
        <v>0</v>
      </c>
      <c r="AS1490" s="47">
        <v>0</v>
      </c>
      <c r="AT1490" s="10">
        <v>0</v>
      </c>
      <c r="AU1490" s="47">
        <v>0</v>
      </c>
      <c r="AV1490" s="51">
        <v>0</v>
      </c>
      <c r="AW1490" s="47">
        <v>0</v>
      </c>
      <c r="AX1490" s="47">
        <v>0</v>
      </c>
      <c r="AY1490" s="47">
        <v>0</v>
      </c>
      <c r="AZ1490" s="47">
        <v>0</v>
      </c>
      <c r="BA1490" s="47">
        <v>0</v>
      </c>
      <c r="BB1490" s="47">
        <v>5</v>
      </c>
      <c r="BD1490" s="47">
        <v>0</v>
      </c>
    </row>
    <row r="1491" spans="1:56" x14ac:dyDescent="0.3">
      <c r="A1491" s="44">
        <v>2012</v>
      </c>
      <c r="B1491" s="45" t="s">
        <v>92</v>
      </c>
      <c r="C1491" s="46">
        <v>1</v>
      </c>
      <c r="D1491" s="88">
        <v>5</v>
      </c>
      <c r="E1491" s="44"/>
      <c r="F1491" s="44" t="s">
        <v>116</v>
      </c>
      <c r="G1491" s="47">
        <v>7.43</v>
      </c>
      <c r="H1491" s="47">
        <v>0</v>
      </c>
      <c r="I1491" s="47">
        <v>0</v>
      </c>
      <c r="J1491" s="47">
        <v>0</v>
      </c>
      <c r="K1491" s="51">
        <v>0</v>
      </c>
      <c r="L1491" s="51">
        <v>0</v>
      </c>
      <c r="M1491" s="47">
        <v>0</v>
      </c>
      <c r="N1491" s="47">
        <v>0</v>
      </c>
      <c r="O1491" s="47">
        <v>0</v>
      </c>
      <c r="P1491" s="47">
        <v>0</v>
      </c>
      <c r="Q1491" s="51">
        <v>0</v>
      </c>
      <c r="R1491" s="47">
        <v>0</v>
      </c>
      <c r="S1491" s="51">
        <v>1</v>
      </c>
      <c r="T1491" s="47">
        <v>0</v>
      </c>
      <c r="U1491" s="47">
        <v>0</v>
      </c>
      <c r="V1491" s="47">
        <v>0</v>
      </c>
      <c r="W1491" s="47">
        <v>0</v>
      </c>
      <c r="X1491" s="51">
        <v>0</v>
      </c>
      <c r="Y1491" s="51">
        <v>1</v>
      </c>
      <c r="Z1491" s="52">
        <v>0</v>
      </c>
      <c r="AA1491" s="47">
        <v>0</v>
      </c>
      <c r="AB1491" s="47">
        <v>0</v>
      </c>
      <c r="AC1491" s="47">
        <v>0</v>
      </c>
      <c r="AD1491" s="47">
        <v>0</v>
      </c>
      <c r="AE1491" s="47">
        <v>0</v>
      </c>
      <c r="AF1491" s="47">
        <v>0</v>
      </c>
      <c r="AG1491" s="47">
        <v>1</v>
      </c>
      <c r="AH1491" s="47">
        <v>0</v>
      </c>
      <c r="AI1491" s="47">
        <v>0</v>
      </c>
      <c r="AJ1491" s="47">
        <v>0</v>
      </c>
      <c r="AK1491" s="47">
        <v>0</v>
      </c>
      <c r="AL1491" s="47"/>
      <c r="AM1491" s="47">
        <v>0</v>
      </c>
      <c r="AN1491" s="47">
        <v>0</v>
      </c>
      <c r="AO1491" s="47">
        <v>0</v>
      </c>
      <c r="AP1491" s="47">
        <v>0</v>
      </c>
      <c r="AQ1491" s="47">
        <v>0</v>
      </c>
      <c r="AR1491" s="47">
        <v>0</v>
      </c>
      <c r="AS1491" s="47">
        <v>0</v>
      </c>
      <c r="AT1491" s="10">
        <v>0</v>
      </c>
      <c r="AU1491" s="47">
        <v>0</v>
      </c>
      <c r="AV1491" s="51">
        <v>0</v>
      </c>
      <c r="AW1491" s="47">
        <v>0</v>
      </c>
      <c r="AX1491" s="47">
        <v>0</v>
      </c>
      <c r="AY1491" s="47">
        <v>0</v>
      </c>
      <c r="AZ1491" s="47">
        <v>0</v>
      </c>
      <c r="BA1491" s="47">
        <v>0</v>
      </c>
      <c r="BB1491" s="47">
        <v>3</v>
      </c>
      <c r="BD1491" s="47">
        <v>0</v>
      </c>
    </row>
    <row r="1492" spans="1:56" x14ac:dyDescent="0.3">
      <c r="A1492" s="44">
        <v>2012</v>
      </c>
      <c r="B1492" s="45" t="s">
        <v>92</v>
      </c>
      <c r="C1492" s="46">
        <v>1</v>
      </c>
      <c r="D1492" s="88">
        <v>6</v>
      </c>
      <c r="E1492" s="44"/>
      <c r="F1492" s="44" t="s">
        <v>116</v>
      </c>
      <c r="G1492" s="47">
        <v>7.43</v>
      </c>
      <c r="H1492" s="47">
        <v>0</v>
      </c>
      <c r="I1492" s="47">
        <v>0</v>
      </c>
      <c r="J1492" s="47">
        <v>0</v>
      </c>
      <c r="K1492" s="51">
        <v>0</v>
      </c>
      <c r="L1492" s="51">
        <v>0</v>
      </c>
      <c r="M1492" s="47">
        <v>0</v>
      </c>
      <c r="N1492" s="47">
        <v>0</v>
      </c>
      <c r="O1492" s="47">
        <v>0</v>
      </c>
      <c r="P1492" s="47">
        <v>0</v>
      </c>
      <c r="Q1492" s="51">
        <v>0</v>
      </c>
      <c r="R1492" s="47">
        <v>0</v>
      </c>
      <c r="S1492" s="51">
        <v>1</v>
      </c>
      <c r="T1492" s="47">
        <v>0</v>
      </c>
      <c r="U1492" s="47">
        <v>0</v>
      </c>
      <c r="V1492" s="47">
        <v>0</v>
      </c>
      <c r="W1492" s="47">
        <v>0</v>
      </c>
      <c r="X1492" s="51">
        <v>0</v>
      </c>
      <c r="Y1492" s="51">
        <v>9</v>
      </c>
      <c r="Z1492" s="52">
        <v>0</v>
      </c>
      <c r="AA1492" s="47">
        <v>1</v>
      </c>
      <c r="AB1492" s="47">
        <v>0</v>
      </c>
      <c r="AC1492" s="47">
        <v>0</v>
      </c>
      <c r="AD1492" s="47">
        <v>0</v>
      </c>
      <c r="AE1492" s="47">
        <v>0</v>
      </c>
      <c r="AF1492" s="47">
        <v>0</v>
      </c>
      <c r="AG1492" s="47">
        <v>0</v>
      </c>
      <c r="AH1492" s="47">
        <v>0</v>
      </c>
      <c r="AI1492" s="47">
        <v>0</v>
      </c>
      <c r="AJ1492" s="47">
        <v>0</v>
      </c>
      <c r="AK1492" s="47">
        <v>0</v>
      </c>
      <c r="AL1492" s="47"/>
      <c r="AM1492" s="47">
        <v>0</v>
      </c>
      <c r="AN1492" s="47">
        <v>0</v>
      </c>
      <c r="AO1492" s="47">
        <v>0</v>
      </c>
      <c r="AP1492" s="47">
        <v>0</v>
      </c>
      <c r="AQ1492" s="47">
        <v>0</v>
      </c>
      <c r="AR1492" s="47">
        <v>0</v>
      </c>
      <c r="AS1492" s="47">
        <v>0</v>
      </c>
      <c r="AT1492" s="10">
        <v>0</v>
      </c>
      <c r="AU1492" s="47">
        <v>0</v>
      </c>
      <c r="AV1492" s="51">
        <v>0</v>
      </c>
      <c r="AW1492" s="47">
        <v>0</v>
      </c>
      <c r="AX1492" s="47">
        <v>0</v>
      </c>
      <c r="AY1492" s="47">
        <v>0</v>
      </c>
      <c r="AZ1492" s="47">
        <v>0</v>
      </c>
      <c r="BA1492" s="47">
        <v>0</v>
      </c>
      <c r="BB1492" s="47">
        <v>11</v>
      </c>
      <c r="BD1492" s="47">
        <v>0</v>
      </c>
    </row>
    <row r="1493" spans="1:56" x14ac:dyDescent="0.3">
      <c r="A1493" s="44">
        <v>2012</v>
      </c>
      <c r="B1493" s="45" t="s">
        <v>92</v>
      </c>
      <c r="C1493" s="46">
        <v>1</v>
      </c>
      <c r="D1493" s="88">
        <v>7</v>
      </c>
      <c r="E1493" s="44"/>
      <c r="F1493" s="44" t="s">
        <v>116</v>
      </c>
      <c r="G1493" s="47">
        <v>7.43</v>
      </c>
      <c r="H1493" s="47">
        <v>0</v>
      </c>
      <c r="I1493" s="47">
        <v>0</v>
      </c>
      <c r="J1493" s="47">
        <v>0</v>
      </c>
      <c r="K1493" s="51">
        <v>0</v>
      </c>
      <c r="L1493" s="51">
        <v>0</v>
      </c>
      <c r="M1493" s="47">
        <v>0</v>
      </c>
      <c r="N1493" s="47">
        <v>0</v>
      </c>
      <c r="O1493" s="47">
        <v>0</v>
      </c>
      <c r="P1493" s="47">
        <v>0</v>
      </c>
      <c r="Q1493" s="51">
        <v>0</v>
      </c>
      <c r="R1493" s="47">
        <v>0</v>
      </c>
      <c r="S1493" s="51">
        <v>0</v>
      </c>
      <c r="T1493" s="47">
        <v>0</v>
      </c>
      <c r="U1493" s="47">
        <v>0</v>
      </c>
      <c r="V1493" s="47">
        <v>0</v>
      </c>
      <c r="W1493" s="47">
        <v>0</v>
      </c>
      <c r="X1493" s="51">
        <v>0</v>
      </c>
      <c r="Y1493" s="51">
        <v>2</v>
      </c>
      <c r="Z1493" s="52">
        <v>0</v>
      </c>
      <c r="AA1493" s="47">
        <v>0</v>
      </c>
      <c r="AB1493" s="47">
        <v>0</v>
      </c>
      <c r="AC1493" s="47">
        <v>0</v>
      </c>
      <c r="AD1493" s="47">
        <v>0</v>
      </c>
      <c r="AE1493" s="47">
        <v>0</v>
      </c>
      <c r="AF1493" s="47">
        <v>0</v>
      </c>
      <c r="AG1493" s="47">
        <v>0</v>
      </c>
      <c r="AH1493" s="47">
        <v>0</v>
      </c>
      <c r="AI1493" s="47">
        <v>0</v>
      </c>
      <c r="AJ1493" s="47">
        <v>0</v>
      </c>
      <c r="AK1493" s="47">
        <v>0</v>
      </c>
      <c r="AL1493" s="47"/>
      <c r="AM1493" s="47">
        <v>0</v>
      </c>
      <c r="AN1493" s="47">
        <v>0</v>
      </c>
      <c r="AO1493" s="47">
        <v>0</v>
      </c>
      <c r="AP1493" s="47">
        <v>0</v>
      </c>
      <c r="AQ1493" s="47">
        <v>0</v>
      </c>
      <c r="AR1493" s="47">
        <v>0</v>
      </c>
      <c r="AS1493" s="47">
        <v>0</v>
      </c>
      <c r="AT1493" s="10">
        <v>0</v>
      </c>
      <c r="AU1493" s="47">
        <v>0</v>
      </c>
      <c r="AV1493" s="51">
        <v>0</v>
      </c>
      <c r="AW1493" s="47">
        <v>0</v>
      </c>
      <c r="AX1493" s="47">
        <v>0</v>
      </c>
      <c r="AY1493" s="47">
        <v>0</v>
      </c>
      <c r="AZ1493" s="47">
        <v>0</v>
      </c>
      <c r="BA1493" s="47">
        <v>0</v>
      </c>
      <c r="BB1493" s="47">
        <v>2</v>
      </c>
      <c r="BD1493" s="47">
        <v>0</v>
      </c>
    </row>
    <row r="1494" spans="1:56" x14ac:dyDescent="0.3">
      <c r="A1494" s="44">
        <v>2012</v>
      </c>
      <c r="B1494" s="45" t="s">
        <v>92</v>
      </c>
      <c r="C1494" s="46">
        <v>1</v>
      </c>
      <c r="D1494" s="88">
        <v>8</v>
      </c>
      <c r="E1494" s="44"/>
      <c r="F1494" s="44" t="s">
        <v>116</v>
      </c>
      <c r="G1494" s="47">
        <v>7.43</v>
      </c>
      <c r="H1494" s="47">
        <v>0</v>
      </c>
      <c r="I1494" s="47">
        <v>0</v>
      </c>
      <c r="J1494" s="47">
        <v>0</v>
      </c>
      <c r="K1494" s="51">
        <v>0</v>
      </c>
      <c r="L1494" s="51">
        <v>0</v>
      </c>
      <c r="M1494" s="47">
        <v>0</v>
      </c>
      <c r="N1494" s="47">
        <v>0</v>
      </c>
      <c r="O1494" s="47">
        <v>0</v>
      </c>
      <c r="P1494" s="47">
        <v>0</v>
      </c>
      <c r="Q1494" s="51">
        <v>0</v>
      </c>
      <c r="R1494" s="47">
        <v>0</v>
      </c>
      <c r="S1494" s="51">
        <v>0</v>
      </c>
      <c r="T1494" s="47">
        <v>0</v>
      </c>
      <c r="U1494" s="47">
        <v>0</v>
      </c>
      <c r="V1494" s="47">
        <v>0</v>
      </c>
      <c r="W1494" s="47">
        <v>0</v>
      </c>
      <c r="X1494" s="51">
        <v>1</v>
      </c>
      <c r="Y1494" s="51">
        <v>5</v>
      </c>
      <c r="Z1494" s="52">
        <v>0</v>
      </c>
      <c r="AA1494" s="47">
        <v>0</v>
      </c>
      <c r="AB1494" s="47">
        <v>0</v>
      </c>
      <c r="AC1494" s="47">
        <v>0</v>
      </c>
      <c r="AD1494" s="47">
        <v>0</v>
      </c>
      <c r="AE1494" s="47">
        <v>0</v>
      </c>
      <c r="AF1494" s="47">
        <v>0</v>
      </c>
      <c r="AG1494" s="47">
        <v>0</v>
      </c>
      <c r="AH1494" s="47">
        <v>0</v>
      </c>
      <c r="AI1494" s="47">
        <v>0</v>
      </c>
      <c r="AJ1494" s="47">
        <v>0</v>
      </c>
      <c r="AK1494" s="47">
        <v>0</v>
      </c>
      <c r="AL1494" s="47"/>
      <c r="AM1494" s="47">
        <v>0</v>
      </c>
      <c r="AN1494" s="47">
        <v>0</v>
      </c>
      <c r="AO1494" s="47">
        <v>0</v>
      </c>
      <c r="AP1494" s="47">
        <v>0</v>
      </c>
      <c r="AQ1494" s="47">
        <v>0</v>
      </c>
      <c r="AR1494" s="47">
        <v>0</v>
      </c>
      <c r="AS1494" s="47">
        <v>0</v>
      </c>
      <c r="AT1494" s="10">
        <v>0</v>
      </c>
      <c r="AU1494" s="47">
        <v>0</v>
      </c>
      <c r="AV1494" s="51">
        <v>0</v>
      </c>
      <c r="AW1494" s="47">
        <v>0</v>
      </c>
      <c r="AX1494" s="47">
        <v>0</v>
      </c>
      <c r="AY1494" s="47">
        <v>0</v>
      </c>
      <c r="AZ1494" s="47">
        <v>0</v>
      </c>
      <c r="BA1494" s="47">
        <v>0</v>
      </c>
      <c r="BB1494" s="47">
        <v>6</v>
      </c>
      <c r="BD1494" s="47">
        <v>0</v>
      </c>
    </row>
    <row r="1495" spans="1:56" x14ac:dyDescent="0.3">
      <c r="A1495" s="44">
        <v>2012</v>
      </c>
      <c r="B1495" s="45" t="s">
        <v>92</v>
      </c>
      <c r="C1495" s="46">
        <v>1</v>
      </c>
      <c r="D1495" s="88">
        <v>9</v>
      </c>
      <c r="E1495" s="44"/>
      <c r="F1495" s="44" t="s">
        <v>116</v>
      </c>
      <c r="G1495" s="47">
        <v>7.43</v>
      </c>
      <c r="H1495" s="47">
        <v>0</v>
      </c>
      <c r="I1495" s="47">
        <v>0</v>
      </c>
      <c r="J1495" s="47">
        <v>0</v>
      </c>
      <c r="K1495" s="51">
        <v>0</v>
      </c>
      <c r="L1495" s="51">
        <v>0</v>
      </c>
      <c r="M1495" s="47">
        <v>0</v>
      </c>
      <c r="N1495" s="47">
        <v>0</v>
      </c>
      <c r="O1495" s="47">
        <v>1</v>
      </c>
      <c r="P1495" s="47">
        <v>0</v>
      </c>
      <c r="Q1495" s="51">
        <v>0</v>
      </c>
      <c r="R1495" s="47">
        <v>0</v>
      </c>
      <c r="S1495" s="51">
        <v>0</v>
      </c>
      <c r="T1495" s="47">
        <v>0</v>
      </c>
      <c r="U1495" s="47">
        <v>0</v>
      </c>
      <c r="V1495" s="47">
        <v>0</v>
      </c>
      <c r="W1495" s="47">
        <v>0</v>
      </c>
      <c r="X1495" s="51">
        <v>2</v>
      </c>
      <c r="Y1495" s="51">
        <v>1</v>
      </c>
      <c r="Z1495" s="52">
        <v>0</v>
      </c>
      <c r="AA1495" s="47">
        <v>0</v>
      </c>
      <c r="AB1495" s="47">
        <v>0</v>
      </c>
      <c r="AC1495" s="47">
        <v>0</v>
      </c>
      <c r="AD1495" s="47">
        <v>0</v>
      </c>
      <c r="AE1495" s="47">
        <v>0</v>
      </c>
      <c r="AF1495" s="47">
        <v>0</v>
      </c>
      <c r="AG1495" s="47">
        <v>2</v>
      </c>
      <c r="AH1495" s="47">
        <v>0</v>
      </c>
      <c r="AI1495" s="47">
        <v>0</v>
      </c>
      <c r="AJ1495" s="47">
        <v>0</v>
      </c>
      <c r="AK1495" s="47">
        <v>0</v>
      </c>
      <c r="AL1495" s="47"/>
      <c r="AM1495" s="47">
        <v>0</v>
      </c>
      <c r="AN1495" s="47">
        <v>0</v>
      </c>
      <c r="AO1495" s="47">
        <v>0</v>
      </c>
      <c r="AP1495" s="47">
        <v>0</v>
      </c>
      <c r="AQ1495" s="47">
        <v>0</v>
      </c>
      <c r="AR1495" s="47">
        <v>0</v>
      </c>
      <c r="AS1495" s="47">
        <v>0</v>
      </c>
      <c r="AT1495" s="10">
        <v>0</v>
      </c>
      <c r="AU1495" s="47">
        <v>0</v>
      </c>
      <c r="AV1495" s="51">
        <v>0</v>
      </c>
      <c r="AW1495" s="47">
        <v>0</v>
      </c>
      <c r="AX1495" s="47">
        <v>0</v>
      </c>
      <c r="AY1495" s="47">
        <v>0</v>
      </c>
      <c r="AZ1495" s="47">
        <v>0</v>
      </c>
      <c r="BA1495" s="47">
        <v>0</v>
      </c>
      <c r="BB1495" s="47">
        <v>6</v>
      </c>
      <c r="BD1495" s="47">
        <v>0</v>
      </c>
    </row>
    <row r="1496" spans="1:56" x14ac:dyDescent="0.3">
      <c r="A1496" s="44">
        <v>2012</v>
      </c>
      <c r="B1496" s="45" t="s">
        <v>92</v>
      </c>
      <c r="C1496" s="46">
        <v>1</v>
      </c>
      <c r="D1496" s="88">
        <v>10</v>
      </c>
      <c r="E1496" s="44"/>
      <c r="F1496" s="44" t="s">
        <v>116</v>
      </c>
      <c r="G1496" s="47">
        <v>7.43</v>
      </c>
      <c r="H1496" s="47">
        <v>0</v>
      </c>
      <c r="I1496" s="47">
        <v>0</v>
      </c>
      <c r="J1496" s="47">
        <v>0</v>
      </c>
      <c r="K1496" s="51">
        <v>0</v>
      </c>
      <c r="L1496" s="51">
        <v>0</v>
      </c>
      <c r="M1496" s="47">
        <v>0</v>
      </c>
      <c r="N1496" s="47">
        <v>0</v>
      </c>
      <c r="O1496" s="47">
        <v>0</v>
      </c>
      <c r="P1496" s="47">
        <v>0</v>
      </c>
      <c r="Q1496" s="51">
        <v>0</v>
      </c>
      <c r="R1496" s="47">
        <v>0</v>
      </c>
      <c r="S1496" s="51">
        <v>1</v>
      </c>
      <c r="T1496" s="47">
        <v>0</v>
      </c>
      <c r="U1496" s="47">
        <v>0</v>
      </c>
      <c r="V1496" s="47">
        <v>0</v>
      </c>
      <c r="W1496" s="47">
        <v>0</v>
      </c>
      <c r="X1496" s="51">
        <v>1</v>
      </c>
      <c r="Y1496" s="51">
        <v>2</v>
      </c>
      <c r="Z1496" s="52">
        <v>0</v>
      </c>
      <c r="AA1496" s="47">
        <v>0</v>
      </c>
      <c r="AB1496" s="47">
        <v>0</v>
      </c>
      <c r="AC1496" s="47">
        <v>0</v>
      </c>
      <c r="AD1496" s="47">
        <v>0</v>
      </c>
      <c r="AE1496" s="47">
        <v>0</v>
      </c>
      <c r="AF1496" s="47">
        <v>0</v>
      </c>
      <c r="AG1496" s="47">
        <v>0</v>
      </c>
      <c r="AH1496" s="47">
        <v>0</v>
      </c>
      <c r="AI1496" s="47">
        <v>0</v>
      </c>
      <c r="AJ1496" s="47">
        <v>0</v>
      </c>
      <c r="AK1496" s="47">
        <v>0</v>
      </c>
      <c r="AL1496" s="47"/>
      <c r="AM1496" s="47">
        <v>0</v>
      </c>
      <c r="AN1496" s="47">
        <v>0</v>
      </c>
      <c r="AO1496" s="47">
        <v>0</v>
      </c>
      <c r="AP1496" s="47">
        <v>0</v>
      </c>
      <c r="AQ1496" s="47">
        <v>0</v>
      </c>
      <c r="AR1496" s="47">
        <v>0</v>
      </c>
      <c r="AS1496" s="47">
        <v>0</v>
      </c>
      <c r="AT1496" s="10">
        <v>0</v>
      </c>
      <c r="AU1496" s="47">
        <v>0</v>
      </c>
      <c r="AV1496" s="51">
        <v>0</v>
      </c>
      <c r="AW1496" s="47">
        <v>0</v>
      </c>
      <c r="AX1496" s="47">
        <v>0</v>
      </c>
      <c r="AY1496" s="47">
        <v>0</v>
      </c>
      <c r="AZ1496" s="47">
        <v>0</v>
      </c>
      <c r="BA1496" s="47">
        <v>0</v>
      </c>
      <c r="BB1496" s="47">
        <v>4</v>
      </c>
      <c r="BD1496" s="47">
        <v>0</v>
      </c>
    </row>
    <row r="1497" spans="1:56" x14ac:dyDescent="0.3">
      <c r="A1497" s="44">
        <v>2012</v>
      </c>
      <c r="B1497" s="45" t="s">
        <v>92</v>
      </c>
      <c r="C1497" s="46">
        <v>1</v>
      </c>
      <c r="D1497" s="88">
        <v>11</v>
      </c>
      <c r="E1497" s="44"/>
      <c r="F1497" s="44" t="s">
        <v>100</v>
      </c>
      <c r="G1497" s="47">
        <v>7.43</v>
      </c>
      <c r="H1497" s="47">
        <v>0</v>
      </c>
      <c r="I1497" s="47">
        <v>0</v>
      </c>
      <c r="J1497" s="47">
        <v>0</v>
      </c>
      <c r="K1497" s="51">
        <v>0</v>
      </c>
      <c r="L1497" s="51">
        <v>0</v>
      </c>
      <c r="M1497" s="47">
        <v>0</v>
      </c>
      <c r="N1497" s="47">
        <v>0</v>
      </c>
      <c r="O1497" s="47">
        <v>0</v>
      </c>
      <c r="P1497" s="47">
        <v>0</v>
      </c>
      <c r="Q1497" s="51">
        <v>0</v>
      </c>
      <c r="R1497" s="47">
        <v>0</v>
      </c>
      <c r="S1497" s="51">
        <v>0</v>
      </c>
      <c r="T1497" s="47">
        <v>0</v>
      </c>
      <c r="U1497" s="47">
        <v>0</v>
      </c>
      <c r="V1497" s="47">
        <v>0</v>
      </c>
      <c r="W1497" s="47">
        <v>0</v>
      </c>
      <c r="X1497" s="51">
        <v>0</v>
      </c>
      <c r="Y1497" s="51">
        <v>0</v>
      </c>
      <c r="Z1497" s="52">
        <v>0</v>
      </c>
      <c r="AA1497" s="47">
        <v>0</v>
      </c>
      <c r="AB1497" s="47">
        <v>0</v>
      </c>
      <c r="AC1497" s="47">
        <v>0</v>
      </c>
      <c r="AD1497" s="47">
        <v>0</v>
      </c>
      <c r="AE1497" s="47">
        <v>0</v>
      </c>
      <c r="AF1497" s="47">
        <v>0</v>
      </c>
      <c r="AG1497" s="47">
        <v>0</v>
      </c>
      <c r="AH1497" s="47">
        <v>0</v>
      </c>
      <c r="AI1497" s="47">
        <v>0</v>
      </c>
      <c r="AJ1497" s="47">
        <v>0</v>
      </c>
      <c r="AK1497" s="47">
        <v>0</v>
      </c>
      <c r="AL1497" s="47"/>
      <c r="AM1497" s="47">
        <v>0</v>
      </c>
      <c r="AN1497" s="47">
        <v>0</v>
      </c>
      <c r="AO1497" s="47">
        <v>0</v>
      </c>
      <c r="AP1497" s="47">
        <v>0</v>
      </c>
      <c r="AQ1497" s="47">
        <v>0</v>
      </c>
      <c r="AR1497" s="47">
        <v>0</v>
      </c>
      <c r="AS1497" s="47">
        <v>0</v>
      </c>
      <c r="AT1497" s="10">
        <v>0</v>
      </c>
      <c r="AU1497" s="47">
        <v>0</v>
      </c>
      <c r="AV1497" s="51">
        <v>3</v>
      </c>
      <c r="AW1497" s="47">
        <v>0</v>
      </c>
      <c r="AX1497" s="47">
        <v>0</v>
      </c>
      <c r="AY1497" s="47">
        <v>0</v>
      </c>
      <c r="AZ1497" s="47">
        <v>0</v>
      </c>
      <c r="BA1497" s="47">
        <v>0</v>
      </c>
      <c r="BB1497" s="47">
        <f>SUM(H1497:BA1497)</f>
        <v>3</v>
      </c>
      <c r="BD1497" s="47">
        <v>0</v>
      </c>
    </row>
    <row r="1498" spans="1:56" x14ac:dyDescent="0.3">
      <c r="A1498" s="44">
        <v>2012</v>
      </c>
      <c r="B1498" s="45" t="s">
        <v>92</v>
      </c>
      <c r="C1498" s="46">
        <v>1</v>
      </c>
      <c r="D1498" s="88">
        <v>12</v>
      </c>
      <c r="E1498" s="44"/>
      <c r="F1498" s="44" t="s">
        <v>100</v>
      </c>
      <c r="G1498" s="47">
        <v>7.43</v>
      </c>
      <c r="H1498" s="47">
        <v>0</v>
      </c>
      <c r="I1498" s="47">
        <v>0</v>
      </c>
      <c r="J1498" s="47">
        <v>0</v>
      </c>
      <c r="K1498" s="51">
        <v>0</v>
      </c>
      <c r="L1498" s="51">
        <v>0</v>
      </c>
      <c r="M1498" s="47">
        <v>0</v>
      </c>
      <c r="N1498" s="47">
        <v>0</v>
      </c>
      <c r="O1498" s="47">
        <v>0</v>
      </c>
      <c r="P1498" s="47">
        <v>0</v>
      </c>
      <c r="Q1498" s="51">
        <v>1</v>
      </c>
      <c r="R1498" s="47">
        <v>0</v>
      </c>
      <c r="S1498" s="51">
        <v>0</v>
      </c>
      <c r="T1498" s="47">
        <v>0</v>
      </c>
      <c r="U1498" s="47">
        <v>0</v>
      </c>
      <c r="V1498" s="47">
        <v>0</v>
      </c>
      <c r="W1498" s="47">
        <v>0</v>
      </c>
      <c r="X1498" s="51">
        <v>0</v>
      </c>
      <c r="Y1498" s="51">
        <v>0</v>
      </c>
      <c r="Z1498" s="52">
        <v>0</v>
      </c>
      <c r="AA1498" s="47">
        <v>0</v>
      </c>
      <c r="AB1498" s="47">
        <v>0</v>
      </c>
      <c r="AC1498" s="47">
        <v>0</v>
      </c>
      <c r="AD1498" s="47">
        <v>0</v>
      </c>
      <c r="AE1498" s="47">
        <v>0</v>
      </c>
      <c r="AF1498" s="47">
        <v>0</v>
      </c>
      <c r="AG1498" s="47">
        <v>0</v>
      </c>
      <c r="AH1498" s="47">
        <v>0</v>
      </c>
      <c r="AI1498" s="47">
        <v>0</v>
      </c>
      <c r="AJ1498" s="47">
        <v>0</v>
      </c>
      <c r="AK1498" s="47">
        <v>0</v>
      </c>
      <c r="AL1498" s="47"/>
      <c r="AM1498" s="47">
        <v>0</v>
      </c>
      <c r="AN1498" s="47">
        <v>0</v>
      </c>
      <c r="AO1498" s="47">
        <v>0</v>
      </c>
      <c r="AP1498" s="47">
        <v>0</v>
      </c>
      <c r="AQ1498" s="47">
        <v>0</v>
      </c>
      <c r="AR1498" s="47">
        <v>0</v>
      </c>
      <c r="AS1498" s="47">
        <v>0</v>
      </c>
      <c r="AT1498" s="10">
        <v>0</v>
      </c>
      <c r="AU1498" s="47">
        <v>0</v>
      </c>
      <c r="AV1498" s="51">
        <v>0</v>
      </c>
      <c r="AW1498" s="47">
        <v>0</v>
      </c>
      <c r="AX1498" s="47">
        <v>0</v>
      </c>
      <c r="AY1498" s="47">
        <v>0</v>
      </c>
      <c r="AZ1498" s="47">
        <v>0</v>
      </c>
      <c r="BA1498" s="47">
        <v>0</v>
      </c>
      <c r="BB1498" s="47">
        <v>1</v>
      </c>
      <c r="BD1498" s="47">
        <v>0</v>
      </c>
    </row>
    <row r="1499" spans="1:56" x14ac:dyDescent="0.3">
      <c r="A1499" s="44">
        <v>2012</v>
      </c>
      <c r="B1499" s="45" t="s">
        <v>92</v>
      </c>
      <c r="C1499" s="46">
        <v>1</v>
      </c>
      <c r="D1499" s="88">
        <v>13</v>
      </c>
      <c r="E1499" s="44"/>
      <c r="F1499" s="44" t="s">
        <v>100</v>
      </c>
      <c r="G1499" s="47">
        <v>7.43</v>
      </c>
      <c r="H1499" s="47">
        <v>0</v>
      </c>
      <c r="I1499" s="47">
        <v>0</v>
      </c>
      <c r="J1499" s="47">
        <v>0</v>
      </c>
      <c r="K1499" s="51">
        <v>0</v>
      </c>
      <c r="L1499" s="51">
        <v>0</v>
      </c>
      <c r="M1499" s="47">
        <v>0</v>
      </c>
      <c r="N1499" s="47">
        <v>0</v>
      </c>
      <c r="O1499" s="47">
        <v>0</v>
      </c>
      <c r="P1499" s="47">
        <v>0</v>
      </c>
      <c r="Q1499" s="51">
        <v>0</v>
      </c>
      <c r="R1499" s="47">
        <v>0</v>
      </c>
      <c r="S1499" s="51">
        <v>0</v>
      </c>
      <c r="T1499" s="47">
        <v>0</v>
      </c>
      <c r="U1499" s="47">
        <v>0</v>
      </c>
      <c r="V1499" s="47">
        <v>0</v>
      </c>
      <c r="W1499" s="47">
        <v>0</v>
      </c>
      <c r="X1499" s="51">
        <v>0</v>
      </c>
      <c r="Y1499" s="51">
        <v>7</v>
      </c>
      <c r="Z1499" s="52">
        <v>0</v>
      </c>
      <c r="AA1499" s="47">
        <v>0</v>
      </c>
      <c r="AB1499" s="47">
        <v>0</v>
      </c>
      <c r="AC1499" s="47">
        <v>0</v>
      </c>
      <c r="AD1499" s="47">
        <v>0</v>
      </c>
      <c r="AE1499" s="47">
        <v>0</v>
      </c>
      <c r="AF1499" s="47">
        <v>0</v>
      </c>
      <c r="AG1499" s="47">
        <v>0</v>
      </c>
      <c r="AH1499" s="47">
        <v>0</v>
      </c>
      <c r="AI1499" s="47">
        <v>0</v>
      </c>
      <c r="AJ1499" s="47">
        <v>0</v>
      </c>
      <c r="AK1499" s="47">
        <v>0</v>
      </c>
      <c r="AL1499" s="47"/>
      <c r="AM1499" s="47">
        <v>0</v>
      </c>
      <c r="AN1499" s="47">
        <v>0</v>
      </c>
      <c r="AO1499" s="47">
        <v>0</v>
      </c>
      <c r="AP1499" s="47">
        <v>0</v>
      </c>
      <c r="AQ1499" s="47">
        <v>0</v>
      </c>
      <c r="AR1499" s="47">
        <v>0</v>
      </c>
      <c r="AS1499" s="47">
        <v>0</v>
      </c>
      <c r="AT1499" s="10">
        <v>0</v>
      </c>
      <c r="AU1499" s="47">
        <v>0</v>
      </c>
      <c r="AV1499" s="51">
        <v>0</v>
      </c>
      <c r="AW1499" s="47">
        <v>0</v>
      </c>
      <c r="AX1499" s="47">
        <v>0</v>
      </c>
      <c r="AY1499" s="47">
        <v>0</v>
      </c>
      <c r="AZ1499" s="47">
        <v>0</v>
      </c>
      <c r="BA1499" s="47">
        <v>0</v>
      </c>
      <c r="BB1499" s="47">
        <v>7</v>
      </c>
      <c r="BD1499" s="47">
        <v>0</v>
      </c>
    </row>
    <row r="1500" spans="1:56" x14ac:dyDescent="0.3">
      <c r="A1500" s="44">
        <v>2012</v>
      </c>
      <c r="B1500" s="45" t="s">
        <v>92</v>
      </c>
      <c r="C1500" s="46">
        <v>1</v>
      </c>
      <c r="D1500" s="88">
        <v>14</v>
      </c>
      <c r="E1500" s="44"/>
      <c r="F1500" s="44" t="s">
        <v>100</v>
      </c>
      <c r="G1500" s="47">
        <v>7.43</v>
      </c>
      <c r="H1500" s="47">
        <v>0</v>
      </c>
      <c r="I1500" s="47">
        <v>0</v>
      </c>
      <c r="J1500" s="47">
        <v>0</v>
      </c>
      <c r="K1500" s="51">
        <v>0</v>
      </c>
      <c r="L1500" s="51">
        <v>0</v>
      </c>
      <c r="M1500" s="47">
        <v>0</v>
      </c>
      <c r="N1500" s="47">
        <v>0</v>
      </c>
      <c r="O1500" s="47">
        <v>0</v>
      </c>
      <c r="P1500" s="47">
        <v>0</v>
      </c>
      <c r="Q1500" s="51">
        <v>0</v>
      </c>
      <c r="R1500" s="47">
        <v>0</v>
      </c>
      <c r="S1500" s="51">
        <v>0</v>
      </c>
      <c r="T1500" s="47">
        <v>0</v>
      </c>
      <c r="U1500" s="47">
        <v>0</v>
      </c>
      <c r="V1500" s="47">
        <v>0</v>
      </c>
      <c r="W1500" s="47">
        <v>0</v>
      </c>
      <c r="X1500" s="51">
        <v>0</v>
      </c>
      <c r="Y1500" s="51">
        <v>2</v>
      </c>
      <c r="Z1500" s="52">
        <v>0</v>
      </c>
      <c r="AA1500" s="47">
        <v>0</v>
      </c>
      <c r="AB1500" s="47">
        <v>0</v>
      </c>
      <c r="AC1500" s="47">
        <v>0</v>
      </c>
      <c r="AD1500" s="47">
        <v>0</v>
      </c>
      <c r="AE1500" s="47">
        <v>0</v>
      </c>
      <c r="AF1500" s="47">
        <v>0</v>
      </c>
      <c r="AG1500" s="47">
        <v>0</v>
      </c>
      <c r="AH1500" s="47">
        <v>0</v>
      </c>
      <c r="AI1500" s="47">
        <v>0</v>
      </c>
      <c r="AJ1500" s="47">
        <v>0</v>
      </c>
      <c r="AK1500" s="47">
        <v>0</v>
      </c>
      <c r="AL1500" s="47"/>
      <c r="AM1500" s="47">
        <v>0</v>
      </c>
      <c r="AN1500" s="47">
        <v>0</v>
      </c>
      <c r="AO1500" s="47">
        <v>0</v>
      </c>
      <c r="AP1500" s="47">
        <v>0</v>
      </c>
      <c r="AQ1500" s="47">
        <v>0</v>
      </c>
      <c r="AR1500" s="47">
        <v>0</v>
      </c>
      <c r="AS1500" s="47">
        <v>0</v>
      </c>
      <c r="AT1500" s="10">
        <v>0</v>
      </c>
      <c r="AU1500" s="47">
        <v>0</v>
      </c>
      <c r="AV1500" s="51">
        <v>0</v>
      </c>
      <c r="AW1500" s="47">
        <v>0</v>
      </c>
      <c r="AX1500" s="47">
        <v>0</v>
      </c>
      <c r="AY1500" s="47">
        <v>0</v>
      </c>
      <c r="AZ1500" s="47">
        <v>0</v>
      </c>
      <c r="BA1500" s="47">
        <v>0</v>
      </c>
      <c r="BB1500" s="47">
        <v>2</v>
      </c>
      <c r="BD1500" s="47">
        <v>0</v>
      </c>
    </row>
    <row r="1501" spans="1:56" x14ac:dyDescent="0.3">
      <c r="A1501" s="44">
        <v>2012</v>
      </c>
      <c r="B1501" s="45" t="s">
        <v>92</v>
      </c>
      <c r="C1501" s="46">
        <v>1</v>
      </c>
      <c r="D1501" s="88">
        <v>15</v>
      </c>
      <c r="E1501" s="44"/>
      <c r="F1501" s="44" t="s">
        <v>100</v>
      </c>
      <c r="G1501" s="47">
        <v>7.43</v>
      </c>
      <c r="H1501" s="47">
        <v>0</v>
      </c>
      <c r="I1501" s="47">
        <v>0</v>
      </c>
      <c r="J1501" s="47">
        <v>0</v>
      </c>
      <c r="K1501" s="51">
        <v>0</v>
      </c>
      <c r="L1501" s="51">
        <v>0</v>
      </c>
      <c r="M1501" s="47">
        <v>0</v>
      </c>
      <c r="N1501" s="47">
        <v>0</v>
      </c>
      <c r="O1501" s="47">
        <v>0</v>
      </c>
      <c r="P1501" s="47">
        <v>0</v>
      </c>
      <c r="Q1501" s="51">
        <v>0</v>
      </c>
      <c r="R1501" s="47">
        <v>0</v>
      </c>
      <c r="S1501" s="51">
        <v>0</v>
      </c>
      <c r="T1501" s="47">
        <v>0</v>
      </c>
      <c r="U1501" s="47">
        <v>0</v>
      </c>
      <c r="V1501" s="47">
        <v>0</v>
      </c>
      <c r="W1501" s="47">
        <v>0</v>
      </c>
      <c r="X1501" s="51">
        <v>0</v>
      </c>
      <c r="Y1501" s="51">
        <v>2</v>
      </c>
      <c r="Z1501" s="52">
        <v>0</v>
      </c>
      <c r="AA1501" s="47">
        <v>1</v>
      </c>
      <c r="AB1501" s="47">
        <v>0</v>
      </c>
      <c r="AC1501" s="47">
        <v>0</v>
      </c>
      <c r="AD1501" s="47">
        <v>0</v>
      </c>
      <c r="AE1501" s="47">
        <v>0</v>
      </c>
      <c r="AF1501" s="47">
        <v>0</v>
      </c>
      <c r="AG1501" s="47">
        <v>0</v>
      </c>
      <c r="AH1501" s="47">
        <v>0</v>
      </c>
      <c r="AI1501" s="47">
        <v>0</v>
      </c>
      <c r="AJ1501" s="47">
        <v>0</v>
      </c>
      <c r="AK1501" s="47">
        <v>0</v>
      </c>
      <c r="AL1501" s="47"/>
      <c r="AM1501" s="47">
        <v>0</v>
      </c>
      <c r="AN1501" s="47">
        <v>0</v>
      </c>
      <c r="AO1501" s="47">
        <v>0</v>
      </c>
      <c r="AP1501" s="47">
        <v>0</v>
      </c>
      <c r="AQ1501" s="47">
        <v>0</v>
      </c>
      <c r="AR1501" s="47">
        <v>0</v>
      </c>
      <c r="AS1501" s="47">
        <v>0</v>
      </c>
      <c r="AT1501" s="10">
        <v>0</v>
      </c>
      <c r="AU1501" s="47">
        <v>0</v>
      </c>
      <c r="AV1501" s="51">
        <v>0</v>
      </c>
      <c r="AW1501" s="47">
        <v>0</v>
      </c>
      <c r="AX1501" s="47">
        <v>0</v>
      </c>
      <c r="AY1501" s="47">
        <v>0</v>
      </c>
      <c r="AZ1501" s="47">
        <v>0</v>
      </c>
      <c r="BA1501" s="47">
        <v>0</v>
      </c>
      <c r="BB1501" s="47">
        <v>3</v>
      </c>
      <c r="BD1501" s="47">
        <v>0</v>
      </c>
    </row>
    <row r="1502" spans="1:56" x14ac:dyDescent="0.3">
      <c r="A1502" s="44">
        <v>2012</v>
      </c>
      <c r="B1502" s="45" t="s">
        <v>92</v>
      </c>
      <c r="C1502" s="46">
        <v>1</v>
      </c>
      <c r="D1502" s="88">
        <v>16</v>
      </c>
      <c r="E1502" s="44"/>
      <c r="F1502" s="44" t="s">
        <v>100</v>
      </c>
      <c r="G1502" s="47">
        <v>7.43</v>
      </c>
      <c r="H1502" s="47">
        <v>0</v>
      </c>
      <c r="I1502" s="47">
        <v>0</v>
      </c>
      <c r="J1502" s="47">
        <v>0</v>
      </c>
      <c r="K1502" s="51">
        <v>0</v>
      </c>
      <c r="L1502" s="51">
        <v>0</v>
      </c>
      <c r="M1502" s="47">
        <v>0</v>
      </c>
      <c r="N1502" s="47">
        <v>0</v>
      </c>
      <c r="O1502" s="47">
        <v>0</v>
      </c>
      <c r="P1502" s="47">
        <v>0</v>
      </c>
      <c r="Q1502" s="51">
        <v>0</v>
      </c>
      <c r="R1502" s="47">
        <v>0</v>
      </c>
      <c r="S1502" s="51">
        <v>0</v>
      </c>
      <c r="T1502" s="47">
        <v>0</v>
      </c>
      <c r="U1502" s="47">
        <v>0</v>
      </c>
      <c r="V1502" s="47">
        <v>0</v>
      </c>
      <c r="W1502" s="47">
        <v>0</v>
      </c>
      <c r="X1502" s="51">
        <v>0</v>
      </c>
      <c r="Y1502" s="51">
        <v>0</v>
      </c>
      <c r="Z1502" s="52">
        <v>0</v>
      </c>
      <c r="AA1502" s="47">
        <v>0</v>
      </c>
      <c r="AB1502" s="47">
        <v>0</v>
      </c>
      <c r="AC1502" s="47">
        <v>0</v>
      </c>
      <c r="AD1502" s="47">
        <v>0</v>
      </c>
      <c r="AE1502" s="47">
        <v>0</v>
      </c>
      <c r="AF1502" s="47">
        <v>0</v>
      </c>
      <c r="AG1502" s="47">
        <v>0</v>
      </c>
      <c r="AH1502" s="47">
        <v>0</v>
      </c>
      <c r="AI1502" s="47">
        <v>0</v>
      </c>
      <c r="AJ1502" s="47">
        <v>0</v>
      </c>
      <c r="AK1502" s="47">
        <v>0</v>
      </c>
      <c r="AL1502" s="47"/>
      <c r="AM1502" s="47">
        <v>0</v>
      </c>
      <c r="AN1502" s="47">
        <v>0</v>
      </c>
      <c r="AO1502" s="47">
        <v>0</v>
      </c>
      <c r="AP1502" s="47">
        <v>0</v>
      </c>
      <c r="AQ1502" s="47">
        <v>0</v>
      </c>
      <c r="AR1502" s="47">
        <v>0</v>
      </c>
      <c r="AS1502" s="47">
        <v>0</v>
      </c>
      <c r="AT1502" s="10">
        <v>0</v>
      </c>
      <c r="AU1502" s="47">
        <v>0</v>
      </c>
      <c r="AV1502" s="51">
        <v>1</v>
      </c>
      <c r="AW1502" s="47">
        <v>0</v>
      </c>
      <c r="AX1502" s="47">
        <v>0</v>
      </c>
      <c r="AY1502" s="47">
        <v>0</v>
      </c>
      <c r="AZ1502" s="47">
        <v>1</v>
      </c>
      <c r="BA1502" s="47">
        <v>0</v>
      </c>
      <c r="BB1502" s="47">
        <v>2</v>
      </c>
      <c r="BD1502" s="47">
        <v>0</v>
      </c>
    </row>
    <row r="1503" spans="1:56" x14ac:dyDescent="0.3">
      <c r="A1503" s="44">
        <v>2012</v>
      </c>
      <c r="B1503" s="45" t="s">
        <v>92</v>
      </c>
      <c r="C1503" s="46">
        <v>1</v>
      </c>
      <c r="D1503" s="88">
        <v>17</v>
      </c>
      <c r="E1503" s="44"/>
      <c r="F1503" s="44" t="s">
        <v>100</v>
      </c>
      <c r="G1503" s="47">
        <v>7.43</v>
      </c>
      <c r="H1503" s="47">
        <v>0</v>
      </c>
      <c r="I1503" s="47">
        <v>0</v>
      </c>
      <c r="J1503" s="47">
        <v>0</v>
      </c>
      <c r="K1503" s="51">
        <v>0</v>
      </c>
      <c r="L1503" s="51">
        <v>0</v>
      </c>
      <c r="M1503" s="47">
        <v>0</v>
      </c>
      <c r="N1503" s="47">
        <v>0</v>
      </c>
      <c r="O1503" s="47">
        <v>0</v>
      </c>
      <c r="P1503" s="47">
        <v>0</v>
      </c>
      <c r="Q1503" s="51">
        <v>1</v>
      </c>
      <c r="R1503" s="47">
        <v>0</v>
      </c>
      <c r="S1503" s="51">
        <v>0</v>
      </c>
      <c r="T1503" s="47">
        <v>0</v>
      </c>
      <c r="U1503" s="47">
        <v>0</v>
      </c>
      <c r="V1503" s="47">
        <v>0</v>
      </c>
      <c r="W1503" s="47">
        <v>0</v>
      </c>
      <c r="X1503" s="51">
        <v>0</v>
      </c>
      <c r="Y1503" s="51">
        <v>3</v>
      </c>
      <c r="Z1503" s="52">
        <v>0</v>
      </c>
      <c r="AA1503" s="47">
        <v>0</v>
      </c>
      <c r="AB1503" s="47">
        <v>0</v>
      </c>
      <c r="AC1503" s="47">
        <v>0</v>
      </c>
      <c r="AD1503" s="47">
        <v>0</v>
      </c>
      <c r="AE1503" s="47">
        <v>0</v>
      </c>
      <c r="AF1503" s="47">
        <v>0</v>
      </c>
      <c r="AG1503" s="47">
        <v>1</v>
      </c>
      <c r="AH1503" s="47">
        <v>0</v>
      </c>
      <c r="AI1503" s="47">
        <v>0</v>
      </c>
      <c r="AJ1503" s="47">
        <v>0</v>
      </c>
      <c r="AK1503" s="47">
        <v>0</v>
      </c>
      <c r="AL1503" s="47"/>
      <c r="AM1503" s="47">
        <v>0</v>
      </c>
      <c r="AN1503" s="47">
        <v>0</v>
      </c>
      <c r="AO1503" s="47">
        <v>0</v>
      </c>
      <c r="AP1503" s="47">
        <v>0</v>
      </c>
      <c r="AQ1503" s="47">
        <v>0</v>
      </c>
      <c r="AR1503" s="47">
        <v>0</v>
      </c>
      <c r="AS1503" s="47">
        <v>0</v>
      </c>
      <c r="AT1503" s="10">
        <v>0</v>
      </c>
      <c r="AU1503" s="47">
        <v>0</v>
      </c>
      <c r="AV1503" s="51">
        <v>0</v>
      </c>
      <c r="AW1503" s="47">
        <v>0</v>
      </c>
      <c r="AX1503" s="47">
        <v>0</v>
      </c>
      <c r="AY1503" s="47">
        <v>0</v>
      </c>
      <c r="AZ1503" s="47">
        <v>0</v>
      </c>
      <c r="BA1503" s="47">
        <v>0</v>
      </c>
      <c r="BB1503" s="47">
        <v>5</v>
      </c>
      <c r="BD1503" s="47">
        <v>0</v>
      </c>
    </row>
    <row r="1504" spans="1:56" x14ac:dyDescent="0.3">
      <c r="A1504" s="44">
        <v>2012</v>
      </c>
      <c r="B1504" s="45" t="s">
        <v>92</v>
      </c>
      <c r="C1504" s="46">
        <v>1</v>
      </c>
      <c r="D1504" s="88">
        <v>18</v>
      </c>
      <c r="E1504" s="44"/>
      <c r="F1504" s="44" t="s">
        <v>100</v>
      </c>
      <c r="G1504" s="47">
        <v>7.43</v>
      </c>
      <c r="H1504" s="47">
        <v>0</v>
      </c>
      <c r="I1504" s="47">
        <v>0</v>
      </c>
      <c r="J1504" s="47">
        <v>0</v>
      </c>
      <c r="K1504" s="51">
        <v>0</v>
      </c>
      <c r="L1504" s="51">
        <v>0</v>
      </c>
      <c r="M1504" s="47">
        <v>0</v>
      </c>
      <c r="N1504" s="47">
        <v>0</v>
      </c>
      <c r="O1504" s="47">
        <v>0</v>
      </c>
      <c r="P1504" s="47">
        <v>0</v>
      </c>
      <c r="Q1504" s="51">
        <v>2</v>
      </c>
      <c r="R1504" s="47">
        <v>0</v>
      </c>
      <c r="S1504" s="51">
        <v>0</v>
      </c>
      <c r="T1504" s="47">
        <v>0</v>
      </c>
      <c r="U1504" s="47">
        <v>0</v>
      </c>
      <c r="V1504" s="47">
        <v>0</v>
      </c>
      <c r="W1504" s="47">
        <v>0</v>
      </c>
      <c r="X1504" s="51">
        <v>0</v>
      </c>
      <c r="Y1504" s="51">
        <v>0</v>
      </c>
      <c r="Z1504" s="52">
        <v>0</v>
      </c>
      <c r="AA1504" s="47">
        <v>0</v>
      </c>
      <c r="AB1504" s="47">
        <v>0</v>
      </c>
      <c r="AC1504" s="47">
        <v>0</v>
      </c>
      <c r="AD1504" s="47">
        <v>0</v>
      </c>
      <c r="AE1504" s="47">
        <v>0</v>
      </c>
      <c r="AF1504" s="47">
        <v>0</v>
      </c>
      <c r="AG1504" s="47">
        <v>0</v>
      </c>
      <c r="AH1504" s="47">
        <v>0</v>
      </c>
      <c r="AI1504" s="47">
        <v>0</v>
      </c>
      <c r="AJ1504" s="47">
        <v>0</v>
      </c>
      <c r="AK1504" s="47">
        <v>0</v>
      </c>
      <c r="AL1504" s="47"/>
      <c r="AM1504" s="47">
        <v>0</v>
      </c>
      <c r="AN1504" s="47">
        <v>0</v>
      </c>
      <c r="AO1504" s="47">
        <v>0</v>
      </c>
      <c r="AP1504" s="47">
        <v>0</v>
      </c>
      <c r="AQ1504" s="47">
        <v>0</v>
      </c>
      <c r="AR1504" s="47">
        <v>0</v>
      </c>
      <c r="AS1504" s="47">
        <v>0</v>
      </c>
      <c r="AT1504" s="10">
        <v>0</v>
      </c>
      <c r="AU1504" s="47">
        <v>0</v>
      </c>
      <c r="AV1504" s="51">
        <v>0</v>
      </c>
      <c r="AW1504" s="47">
        <v>0</v>
      </c>
      <c r="AX1504" s="47">
        <v>0</v>
      </c>
      <c r="AY1504" s="47">
        <v>0</v>
      </c>
      <c r="AZ1504" s="47">
        <v>0</v>
      </c>
      <c r="BA1504" s="47">
        <v>0</v>
      </c>
      <c r="BB1504" s="47">
        <v>2</v>
      </c>
      <c r="BD1504" s="47">
        <v>0</v>
      </c>
    </row>
    <row r="1505" spans="1:56" x14ac:dyDescent="0.3">
      <c r="A1505" s="44">
        <v>2012</v>
      </c>
      <c r="B1505" s="45" t="s">
        <v>92</v>
      </c>
      <c r="C1505" s="46">
        <v>1</v>
      </c>
      <c r="D1505" s="88">
        <v>19</v>
      </c>
      <c r="E1505" s="44"/>
      <c r="F1505" s="44" t="s">
        <v>100</v>
      </c>
      <c r="G1505" s="47">
        <v>7.43</v>
      </c>
      <c r="H1505" s="47">
        <v>0</v>
      </c>
      <c r="I1505" s="47">
        <v>0</v>
      </c>
      <c r="J1505" s="47">
        <v>0</v>
      </c>
      <c r="K1505" s="51">
        <v>0</v>
      </c>
      <c r="L1505" s="51">
        <v>0</v>
      </c>
      <c r="M1505" s="47">
        <v>0</v>
      </c>
      <c r="N1505" s="47">
        <v>0</v>
      </c>
      <c r="O1505" s="47">
        <v>0</v>
      </c>
      <c r="P1505" s="47">
        <v>0</v>
      </c>
      <c r="Q1505" s="51">
        <v>0</v>
      </c>
      <c r="R1505" s="47">
        <v>0</v>
      </c>
      <c r="S1505" s="51">
        <v>0</v>
      </c>
      <c r="T1505" s="47">
        <v>0</v>
      </c>
      <c r="U1505" s="47">
        <v>0</v>
      </c>
      <c r="V1505" s="47">
        <v>0</v>
      </c>
      <c r="W1505" s="47">
        <v>0</v>
      </c>
      <c r="X1505" s="51">
        <v>0</v>
      </c>
      <c r="Y1505" s="51">
        <v>0</v>
      </c>
      <c r="Z1505" s="52">
        <v>0</v>
      </c>
      <c r="AA1505" s="47">
        <v>0</v>
      </c>
      <c r="AB1505" s="47">
        <v>0</v>
      </c>
      <c r="AC1505" s="47">
        <v>0</v>
      </c>
      <c r="AD1505" s="47">
        <v>0</v>
      </c>
      <c r="AE1505" s="47">
        <v>0</v>
      </c>
      <c r="AF1505" s="47">
        <v>0</v>
      </c>
      <c r="AG1505" s="47">
        <v>0</v>
      </c>
      <c r="AH1505" s="47">
        <v>0</v>
      </c>
      <c r="AI1505" s="47">
        <v>0</v>
      </c>
      <c r="AJ1505" s="47">
        <v>0</v>
      </c>
      <c r="AK1505" s="47">
        <v>0</v>
      </c>
      <c r="AL1505" s="47"/>
      <c r="AM1505" s="47">
        <v>0</v>
      </c>
      <c r="AN1505" s="47">
        <v>0</v>
      </c>
      <c r="AO1505" s="47">
        <v>0</v>
      </c>
      <c r="AP1505" s="47">
        <v>0</v>
      </c>
      <c r="AQ1505" s="47">
        <v>0</v>
      </c>
      <c r="AR1505" s="47">
        <v>0</v>
      </c>
      <c r="AS1505" s="47">
        <v>0</v>
      </c>
      <c r="AT1505" s="10">
        <v>0</v>
      </c>
      <c r="AU1505" s="47">
        <v>0</v>
      </c>
      <c r="AV1505" s="51">
        <v>0</v>
      </c>
      <c r="AW1505" s="47">
        <v>0</v>
      </c>
      <c r="AX1505" s="47">
        <v>0</v>
      </c>
      <c r="AY1505" s="47">
        <v>0</v>
      </c>
      <c r="AZ1505" s="47">
        <v>0</v>
      </c>
      <c r="BA1505" s="47">
        <v>0</v>
      </c>
      <c r="BB1505" s="47">
        <v>0</v>
      </c>
      <c r="BD1505" s="47">
        <v>0</v>
      </c>
    </row>
    <row r="1506" spans="1:56" x14ac:dyDescent="0.3">
      <c r="A1506" s="44">
        <v>2012</v>
      </c>
      <c r="B1506" s="45" t="s">
        <v>92</v>
      </c>
      <c r="C1506" s="46">
        <v>1</v>
      </c>
      <c r="D1506" s="88">
        <v>20</v>
      </c>
      <c r="E1506" s="44"/>
      <c r="F1506" s="44" t="s">
        <v>100</v>
      </c>
      <c r="G1506" s="47">
        <v>7.43</v>
      </c>
      <c r="H1506" s="47">
        <v>0</v>
      </c>
      <c r="I1506" s="47">
        <v>0</v>
      </c>
      <c r="J1506" s="47">
        <v>0</v>
      </c>
      <c r="K1506" s="51">
        <v>0</v>
      </c>
      <c r="L1506" s="51">
        <v>0</v>
      </c>
      <c r="M1506" s="47">
        <v>0</v>
      </c>
      <c r="N1506" s="47">
        <v>0</v>
      </c>
      <c r="O1506" s="47">
        <v>0</v>
      </c>
      <c r="P1506" s="47">
        <v>0</v>
      </c>
      <c r="Q1506" s="51">
        <v>0</v>
      </c>
      <c r="R1506" s="47">
        <v>0</v>
      </c>
      <c r="S1506" s="51">
        <v>0</v>
      </c>
      <c r="T1506" s="47">
        <v>0</v>
      </c>
      <c r="U1506" s="47">
        <v>0</v>
      </c>
      <c r="V1506" s="47">
        <v>0</v>
      </c>
      <c r="W1506" s="47">
        <v>0</v>
      </c>
      <c r="X1506" s="51">
        <v>0</v>
      </c>
      <c r="Y1506" s="51">
        <v>0</v>
      </c>
      <c r="Z1506" s="52">
        <v>0</v>
      </c>
      <c r="AA1506" s="47">
        <v>0</v>
      </c>
      <c r="AB1506" s="47">
        <v>0</v>
      </c>
      <c r="AC1506" s="47">
        <v>0</v>
      </c>
      <c r="AD1506" s="47">
        <v>0</v>
      </c>
      <c r="AE1506" s="47">
        <v>0</v>
      </c>
      <c r="AF1506" s="47">
        <v>0</v>
      </c>
      <c r="AG1506" s="47">
        <v>0</v>
      </c>
      <c r="AH1506" s="47">
        <v>0</v>
      </c>
      <c r="AI1506" s="47">
        <v>0</v>
      </c>
      <c r="AJ1506" s="47">
        <v>0</v>
      </c>
      <c r="AK1506" s="47">
        <v>0</v>
      </c>
      <c r="AL1506" s="47"/>
      <c r="AM1506" s="47">
        <v>0</v>
      </c>
      <c r="AN1506" s="47">
        <v>0</v>
      </c>
      <c r="AO1506" s="47">
        <v>0</v>
      </c>
      <c r="AP1506" s="47">
        <v>0</v>
      </c>
      <c r="AQ1506" s="47">
        <v>0</v>
      </c>
      <c r="AR1506" s="47">
        <v>0</v>
      </c>
      <c r="AS1506" s="47">
        <v>0</v>
      </c>
      <c r="AT1506" s="10">
        <v>0</v>
      </c>
      <c r="AU1506" s="47">
        <v>0</v>
      </c>
      <c r="AV1506" s="51">
        <v>0</v>
      </c>
      <c r="AW1506" s="47">
        <v>0</v>
      </c>
      <c r="AX1506" s="47">
        <v>0</v>
      </c>
      <c r="AY1506" s="47">
        <v>0</v>
      </c>
      <c r="AZ1506" s="47">
        <v>0</v>
      </c>
      <c r="BA1506" s="47">
        <v>0</v>
      </c>
      <c r="BB1506" s="47">
        <v>0</v>
      </c>
      <c r="BD1506" s="47">
        <v>0</v>
      </c>
    </row>
    <row r="1507" spans="1:56" x14ac:dyDescent="0.3">
      <c r="A1507" s="44">
        <v>2012</v>
      </c>
      <c r="B1507" s="45" t="s">
        <v>92</v>
      </c>
      <c r="C1507" s="46">
        <v>1</v>
      </c>
      <c r="D1507" s="88">
        <v>21</v>
      </c>
      <c r="E1507" s="44"/>
      <c r="F1507" s="44" t="s">
        <v>100</v>
      </c>
      <c r="G1507" s="47">
        <v>7.43</v>
      </c>
      <c r="H1507" s="47">
        <v>0</v>
      </c>
      <c r="I1507" s="47">
        <v>0</v>
      </c>
      <c r="J1507" s="47">
        <v>0</v>
      </c>
      <c r="K1507" s="51">
        <v>0</v>
      </c>
      <c r="L1507" s="51">
        <v>0</v>
      </c>
      <c r="M1507" s="47">
        <v>0</v>
      </c>
      <c r="N1507" s="47">
        <v>0</v>
      </c>
      <c r="O1507" s="47">
        <v>0</v>
      </c>
      <c r="P1507" s="47">
        <v>0</v>
      </c>
      <c r="Q1507" s="51">
        <v>1</v>
      </c>
      <c r="R1507" s="47">
        <v>0</v>
      </c>
      <c r="S1507" s="51">
        <v>0</v>
      </c>
      <c r="T1507" s="47">
        <v>0</v>
      </c>
      <c r="U1507" s="47">
        <v>0</v>
      </c>
      <c r="V1507" s="47">
        <v>0</v>
      </c>
      <c r="W1507" s="47">
        <v>0</v>
      </c>
      <c r="X1507" s="51">
        <v>0</v>
      </c>
      <c r="Y1507" s="51">
        <v>0</v>
      </c>
      <c r="Z1507" s="52">
        <v>0</v>
      </c>
      <c r="AA1507" s="47">
        <v>0</v>
      </c>
      <c r="AB1507" s="47">
        <v>0</v>
      </c>
      <c r="AC1507" s="47">
        <v>0</v>
      </c>
      <c r="AD1507" s="47">
        <v>0</v>
      </c>
      <c r="AE1507" s="47">
        <v>0</v>
      </c>
      <c r="AF1507" s="47">
        <v>0</v>
      </c>
      <c r="AG1507" s="47">
        <v>0</v>
      </c>
      <c r="AH1507" s="47">
        <v>0</v>
      </c>
      <c r="AI1507" s="47">
        <v>0</v>
      </c>
      <c r="AJ1507" s="47">
        <v>0</v>
      </c>
      <c r="AK1507" s="47">
        <v>0</v>
      </c>
      <c r="AL1507" s="47"/>
      <c r="AM1507" s="47">
        <v>0</v>
      </c>
      <c r="AN1507" s="47">
        <v>0</v>
      </c>
      <c r="AO1507" s="47">
        <v>0</v>
      </c>
      <c r="AP1507" s="47">
        <v>0</v>
      </c>
      <c r="AQ1507" s="47">
        <v>0</v>
      </c>
      <c r="AR1507" s="47">
        <v>0</v>
      </c>
      <c r="AS1507" s="47">
        <v>0</v>
      </c>
      <c r="AT1507" s="10">
        <v>0</v>
      </c>
      <c r="AU1507" s="47">
        <v>0</v>
      </c>
      <c r="AV1507" s="51">
        <v>0</v>
      </c>
      <c r="AW1507" s="47">
        <v>0</v>
      </c>
      <c r="AX1507" s="47">
        <v>0</v>
      </c>
      <c r="AY1507" s="47">
        <v>0</v>
      </c>
      <c r="AZ1507" s="47">
        <v>0</v>
      </c>
      <c r="BA1507" s="47">
        <v>0</v>
      </c>
      <c r="BB1507" s="47">
        <v>1</v>
      </c>
      <c r="BD1507" s="47">
        <v>0</v>
      </c>
    </row>
    <row r="1508" spans="1:56" x14ac:dyDescent="0.3">
      <c r="A1508" s="44">
        <v>2012</v>
      </c>
      <c r="B1508" s="45" t="s">
        <v>92</v>
      </c>
      <c r="C1508" s="46">
        <v>1</v>
      </c>
      <c r="D1508" s="88">
        <v>22</v>
      </c>
      <c r="E1508" s="44"/>
      <c r="F1508" s="44" t="s">
        <v>100</v>
      </c>
      <c r="G1508" s="47">
        <v>7.43</v>
      </c>
      <c r="H1508" s="47">
        <v>0</v>
      </c>
      <c r="I1508" s="47">
        <v>0</v>
      </c>
      <c r="J1508" s="47">
        <v>0</v>
      </c>
      <c r="K1508" s="51">
        <v>0</v>
      </c>
      <c r="L1508" s="51">
        <v>0</v>
      </c>
      <c r="M1508" s="47">
        <v>0</v>
      </c>
      <c r="N1508" s="47">
        <v>0</v>
      </c>
      <c r="O1508" s="47">
        <v>0</v>
      </c>
      <c r="P1508" s="47">
        <v>0</v>
      </c>
      <c r="Q1508" s="51">
        <v>1</v>
      </c>
      <c r="R1508" s="47">
        <v>0</v>
      </c>
      <c r="S1508" s="51">
        <v>0</v>
      </c>
      <c r="T1508" s="47">
        <v>0</v>
      </c>
      <c r="U1508" s="47">
        <v>0</v>
      </c>
      <c r="V1508" s="47">
        <v>0</v>
      </c>
      <c r="W1508" s="47">
        <v>0</v>
      </c>
      <c r="X1508" s="51">
        <v>0</v>
      </c>
      <c r="Y1508" s="51">
        <v>0</v>
      </c>
      <c r="Z1508" s="52">
        <v>0</v>
      </c>
      <c r="AA1508" s="47">
        <v>0</v>
      </c>
      <c r="AB1508" s="47">
        <v>0</v>
      </c>
      <c r="AC1508" s="47">
        <v>0</v>
      </c>
      <c r="AD1508" s="47">
        <v>0</v>
      </c>
      <c r="AE1508" s="47">
        <v>0</v>
      </c>
      <c r="AF1508" s="47">
        <v>0</v>
      </c>
      <c r="AG1508" s="47">
        <v>0</v>
      </c>
      <c r="AH1508" s="47">
        <v>0</v>
      </c>
      <c r="AI1508" s="47">
        <v>0</v>
      </c>
      <c r="AJ1508" s="47">
        <v>0</v>
      </c>
      <c r="AK1508" s="47">
        <v>0</v>
      </c>
      <c r="AL1508" s="47"/>
      <c r="AM1508" s="47">
        <v>0</v>
      </c>
      <c r="AN1508" s="47">
        <v>0</v>
      </c>
      <c r="AO1508" s="47">
        <v>0</v>
      </c>
      <c r="AP1508" s="47">
        <v>0</v>
      </c>
      <c r="AQ1508" s="47">
        <v>0</v>
      </c>
      <c r="AR1508" s="47">
        <v>0</v>
      </c>
      <c r="AS1508" s="47">
        <v>0</v>
      </c>
      <c r="AT1508" s="10">
        <v>0</v>
      </c>
      <c r="AU1508" s="47">
        <v>0</v>
      </c>
      <c r="AV1508" s="51">
        <v>1</v>
      </c>
      <c r="AW1508" s="47">
        <v>0</v>
      </c>
      <c r="AX1508" s="47">
        <v>0</v>
      </c>
      <c r="AY1508" s="47">
        <v>0</v>
      </c>
      <c r="AZ1508" s="47">
        <v>0</v>
      </c>
      <c r="BA1508" s="47">
        <v>0</v>
      </c>
      <c r="BB1508" s="47">
        <v>2</v>
      </c>
      <c r="BD1508" s="47">
        <v>0</v>
      </c>
    </row>
    <row r="1509" spans="1:56" x14ac:dyDescent="0.3">
      <c r="A1509" s="44">
        <v>2012</v>
      </c>
      <c r="B1509" s="45" t="s">
        <v>92</v>
      </c>
      <c r="C1509" s="46">
        <v>1</v>
      </c>
      <c r="D1509" s="88">
        <v>23</v>
      </c>
      <c r="E1509" s="44"/>
      <c r="F1509" s="44" t="s">
        <v>100</v>
      </c>
      <c r="G1509" s="47">
        <v>7.43</v>
      </c>
      <c r="H1509" s="47">
        <v>0</v>
      </c>
      <c r="I1509" s="47">
        <v>0</v>
      </c>
      <c r="J1509" s="47">
        <v>0</v>
      </c>
      <c r="K1509" s="51">
        <v>0</v>
      </c>
      <c r="L1509" s="51">
        <v>0</v>
      </c>
      <c r="M1509" s="47">
        <v>0</v>
      </c>
      <c r="N1509" s="47">
        <v>0</v>
      </c>
      <c r="O1509" s="47">
        <v>0</v>
      </c>
      <c r="P1509" s="47">
        <v>0</v>
      </c>
      <c r="Q1509" s="51">
        <v>0</v>
      </c>
      <c r="R1509" s="47">
        <v>0</v>
      </c>
      <c r="S1509" s="51">
        <v>0</v>
      </c>
      <c r="T1509" s="47">
        <v>0</v>
      </c>
      <c r="U1509" s="47">
        <v>0</v>
      </c>
      <c r="V1509" s="47">
        <v>0</v>
      </c>
      <c r="W1509" s="47">
        <v>0</v>
      </c>
      <c r="X1509" s="51">
        <v>0</v>
      </c>
      <c r="Y1509" s="51">
        <v>0</v>
      </c>
      <c r="Z1509" s="52">
        <v>0</v>
      </c>
      <c r="AA1509" s="47">
        <v>0</v>
      </c>
      <c r="AB1509" s="47">
        <v>0</v>
      </c>
      <c r="AC1509" s="47">
        <v>0</v>
      </c>
      <c r="AD1509" s="47">
        <v>0</v>
      </c>
      <c r="AE1509" s="47">
        <v>0</v>
      </c>
      <c r="AF1509" s="47">
        <v>0</v>
      </c>
      <c r="AG1509" s="47">
        <v>0</v>
      </c>
      <c r="AH1509" s="47">
        <v>0</v>
      </c>
      <c r="AI1509" s="47">
        <v>0</v>
      </c>
      <c r="AJ1509" s="47">
        <v>0</v>
      </c>
      <c r="AK1509" s="47">
        <v>0</v>
      </c>
      <c r="AL1509" s="47"/>
      <c r="AM1509" s="47">
        <v>0</v>
      </c>
      <c r="AN1509" s="47">
        <v>0</v>
      </c>
      <c r="AO1509" s="47">
        <v>0</v>
      </c>
      <c r="AP1509" s="47">
        <v>0</v>
      </c>
      <c r="AQ1509" s="47">
        <v>0</v>
      </c>
      <c r="AR1509" s="47">
        <v>0</v>
      </c>
      <c r="AS1509" s="47">
        <v>0</v>
      </c>
      <c r="AT1509" s="10">
        <v>0</v>
      </c>
      <c r="AU1509" s="47">
        <v>0</v>
      </c>
      <c r="AV1509" s="51">
        <v>0</v>
      </c>
      <c r="AW1509" s="47">
        <v>0</v>
      </c>
      <c r="AX1509" s="47">
        <v>0</v>
      </c>
      <c r="AY1509" s="47">
        <v>0</v>
      </c>
      <c r="AZ1509" s="47">
        <v>0</v>
      </c>
      <c r="BA1509" s="47">
        <v>0</v>
      </c>
      <c r="BB1509" s="47">
        <v>0</v>
      </c>
      <c r="BD1509" s="47">
        <v>0</v>
      </c>
    </row>
    <row r="1510" spans="1:56" x14ac:dyDescent="0.3">
      <c r="A1510" s="44">
        <v>2012</v>
      </c>
      <c r="B1510" s="45" t="s">
        <v>92</v>
      </c>
      <c r="C1510" s="46">
        <v>1</v>
      </c>
      <c r="D1510" s="88">
        <v>24</v>
      </c>
      <c r="E1510" s="44"/>
      <c r="F1510" s="44" t="s">
        <v>100</v>
      </c>
      <c r="G1510" s="47">
        <v>7.43</v>
      </c>
      <c r="H1510" s="47">
        <v>0</v>
      </c>
      <c r="I1510" s="47">
        <v>0</v>
      </c>
      <c r="J1510" s="47">
        <v>0</v>
      </c>
      <c r="K1510" s="51">
        <v>0</v>
      </c>
      <c r="L1510" s="51">
        <v>0</v>
      </c>
      <c r="M1510" s="47">
        <v>0</v>
      </c>
      <c r="N1510" s="47">
        <v>0</v>
      </c>
      <c r="O1510" s="47">
        <v>0</v>
      </c>
      <c r="P1510" s="47">
        <v>0</v>
      </c>
      <c r="Q1510" s="51">
        <v>1</v>
      </c>
      <c r="R1510" s="47">
        <v>0</v>
      </c>
      <c r="S1510" s="51">
        <v>0</v>
      </c>
      <c r="T1510" s="47">
        <v>0</v>
      </c>
      <c r="U1510" s="47">
        <v>0</v>
      </c>
      <c r="V1510" s="47">
        <v>0</v>
      </c>
      <c r="W1510" s="47">
        <v>0</v>
      </c>
      <c r="X1510" s="51">
        <v>0</v>
      </c>
      <c r="Y1510" s="51">
        <v>0</v>
      </c>
      <c r="Z1510" s="52">
        <v>0</v>
      </c>
      <c r="AA1510" s="47">
        <v>0</v>
      </c>
      <c r="AB1510" s="47">
        <v>0</v>
      </c>
      <c r="AC1510" s="47">
        <v>0</v>
      </c>
      <c r="AD1510" s="47">
        <v>0</v>
      </c>
      <c r="AE1510" s="47">
        <v>0</v>
      </c>
      <c r="AF1510" s="47">
        <v>0</v>
      </c>
      <c r="AG1510" s="47">
        <v>0</v>
      </c>
      <c r="AH1510" s="47">
        <v>0</v>
      </c>
      <c r="AI1510" s="47">
        <v>0</v>
      </c>
      <c r="AJ1510" s="47">
        <v>0</v>
      </c>
      <c r="AK1510" s="47">
        <v>0</v>
      </c>
      <c r="AL1510" s="47"/>
      <c r="AM1510" s="47">
        <v>0</v>
      </c>
      <c r="AN1510" s="47">
        <v>0</v>
      </c>
      <c r="AO1510" s="47">
        <v>0</v>
      </c>
      <c r="AP1510" s="47">
        <v>0</v>
      </c>
      <c r="AQ1510" s="47">
        <v>0</v>
      </c>
      <c r="AR1510" s="47">
        <v>0</v>
      </c>
      <c r="AS1510" s="47">
        <v>0</v>
      </c>
      <c r="AT1510" s="10">
        <v>0</v>
      </c>
      <c r="AU1510" s="47">
        <v>0</v>
      </c>
      <c r="AV1510" s="51">
        <v>0</v>
      </c>
      <c r="AW1510" s="47">
        <v>0</v>
      </c>
      <c r="AX1510" s="47">
        <v>0</v>
      </c>
      <c r="AY1510" s="47">
        <v>0</v>
      </c>
      <c r="AZ1510" s="47">
        <v>0</v>
      </c>
      <c r="BA1510" s="47">
        <v>0</v>
      </c>
      <c r="BB1510" s="47">
        <v>1</v>
      </c>
      <c r="BD1510" s="47">
        <v>0</v>
      </c>
    </row>
    <row r="1511" spans="1:56" x14ac:dyDescent="0.3">
      <c r="A1511" s="44">
        <v>2012</v>
      </c>
      <c r="B1511" s="45" t="s">
        <v>92</v>
      </c>
      <c r="C1511" s="46">
        <v>1</v>
      </c>
      <c r="D1511" s="88">
        <v>25</v>
      </c>
      <c r="E1511" s="44"/>
      <c r="F1511" s="44" t="s">
        <v>100</v>
      </c>
      <c r="G1511" s="47">
        <v>7.43</v>
      </c>
      <c r="H1511" s="47">
        <v>0</v>
      </c>
      <c r="I1511" s="47">
        <v>0</v>
      </c>
      <c r="J1511" s="47">
        <v>0</v>
      </c>
      <c r="K1511" s="51">
        <v>0</v>
      </c>
      <c r="L1511" s="51">
        <v>0</v>
      </c>
      <c r="M1511" s="47">
        <v>0</v>
      </c>
      <c r="N1511" s="47">
        <v>0</v>
      </c>
      <c r="O1511" s="47">
        <v>0</v>
      </c>
      <c r="P1511" s="47">
        <v>0</v>
      </c>
      <c r="Q1511" s="51">
        <v>1</v>
      </c>
      <c r="R1511" s="47">
        <v>0</v>
      </c>
      <c r="S1511" s="51">
        <v>0</v>
      </c>
      <c r="T1511" s="47">
        <v>0</v>
      </c>
      <c r="U1511" s="47">
        <v>0</v>
      </c>
      <c r="V1511" s="47">
        <v>0</v>
      </c>
      <c r="W1511" s="47">
        <v>0</v>
      </c>
      <c r="X1511" s="51">
        <v>0</v>
      </c>
      <c r="Y1511" s="51">
        <v>0</v>
      </c>
      <c r="Z1511" s="52">
        <v>0</v>
      </c>
      <c r="AA1511" s="47">
        <v>0</v>
      </c>
      <c r="AB1511" s="47">
        <v>0</v>
      </c>
      <c r="AC1511" s="47">
        <v>0</v>
      </c>
      <c r="AD1511" s="47">
        <v>0</v>
      </c>
      <c r="AE1511" s="47">
        <v>0</v>
      </c>
      <c r="AF1511" s="47">
        <v>0</v>
      </c>
      <c r="AG1511" s="47">
        <v>0</v>
      </c>
      <c r="AH1511" s="47">
        <v>0</v>
      </c>
      <c r="AI1511" s="47">
        <v>0</v>
      </c>
      <c r="AJ1511" s="47">
        <v>0</v>
      </c>
      <c r="AK1511" s="47">
        <v>0</v>
      </c>
      <c r="AL1511" s="47"/>
      <c r="AM1511" s="47">
        <v>0</v>
      </c>
      <c r="AN1511" s="47">
        <v>0</v>
      </c>
      <c r="AO1511" s="47">
        <v>0</v>
      </c>
      <c r="AP1511" s="47">
        <v>0</v>
      </c>
      <c r="AQ1511" s="47">
        <v>0</v>
      </c>
      <c r="AR1511" s="47">
        <v>0</v>
      </c>
      <c r="AS1511" s="47">
        <v>0</v>
      </c>
      <c r="AT1511" s="10">
        <v>0</v>
      </c>
      <c r="AU1511" s="47">
        <v>0</v>
      </c>
      <c r="AV1511" s="51">
        <v>1</v>
      </c>
      <c r="AW1511" s="47">
        <v>0</v>
      </c>
      <c r="AX1511" s="47">
        <v>0</v>
      </c>
      <c r="AY1511" s="47">
        <v>0</v>
      </c>
      <c r="AZ1511" s="47">
        <v>0</v>
      </c>
      <c r="BA1511" s="47">
        <v>0</v>
      </c>
      <c r="BB1511" s="47">
        <v>2</v>
      </c>
      <c r="BD1511" s="47">
        <v>0</v>
      </c>
    </row>
    <row r="1512" spans="1:56" x14ac:dyDescent="0.3">
      <c r="A1512" s="44">
        <v>2012</v>
      </c>
      <c r="B1512" s="45" t="s">
        <v>92</v>
      </c>
      <c r="C1512" s="46">
        <v>1</v>
      </c>
      <c r="D1512" s="88">
        <v>26</v>
      </c>
      <c r="E1512" s="44"/>
      <c r="F1512" s="44" t="s">
        <v>100</v>
      </c>
      <c r="G1512" s="47">
        <v>7.43</v>
      </c>
      <c r="H1512" s="47">
        <v>0</v>
      </c>
      <c r="I1512" s="47">
        <v>0</v>
      </c>
      <c r="J1512" s="47">
        <v>0</v>
      </c>
      <c r="K1512" s="51">
        <v>0</v>
      </c>
      <c r="L1512" s="51">
        <v>0</v>
      </c>
      <c r="M1512" s="47">
        <v>0</v>
      </c>
      <c r="N1512" s="47">
        <v>0</v>
      </c>
      <c r="O1512" s="47">
        <v>0</v>
      </c>
      <c r="P1512" s="47">
        <v>0</v>
      </c>
      <c r="Q1512" s="51">
        <v>2</v>
      </c>
      <c r="R1512" s="47">
        <v>0</v>
      </c>
      <c r="S1512" s="51">
        <v>0</v>
      </c>
      <c r="T1512" s="47">
        <v>0</v>
      </c>
      <c r="U1512" s="47">
        <v>0</v>
      </c>
      <c r="V1512" s="47">
        <v>0</v>
      </c>
      <c r="W1512" s="47">
        <v>0</v>
      </c>
      <c r="X1512" s="51">
        <v>0</v>
      </c>
      <c r="Y1512" s="51">
        <v>0</v>
      </c>
      <c r="Z1512" s="52">
        <v>0</v>
      </c>
      <c r="AA1512" s="47">
        <v>0</v>
      </c>
      <c r="AB1512" s="47">
        <v>0</v>
      </c>
      <c r="AC1512" s="47">
        <v>0</v>
      </c>
      <c r="AD1512" s="47">
        <v>0</v>
      </c>
      <c r="AE1512" s="47">
        <v>0</v>
      </c>
      <c r="AF1512" s="47">
        <v>0</v>
      </c>
      <c r="AG1512" s="47">
        <v>0</v>
      </c>
      <c r="AH1512" s="47">
        <v>0</v>
      </c>
      <c r="AI1512" s="47">
        <v>0</v>
      </c>
      <c r="AJ1512" s="47">
        <v>0</v>
      </c>
      <c r="AK1512" s="47">
        <v>0</v>
      </c>
      <c r="AL1512" s="47"/>
      <c r="AM1512" s="47">
        <v>0</v>
      </c>
      <c r="AN1512" s="47">
        <v>0</v>
      </c>
      <c r="AO1512" s="47">
        <v>0</v>
      </c>
      <c r="AP1512" s="47">
        <v>0</v>
      </c>
      <c r="AQ1512" s="47">
        <v>0</v>
      </c>
      <c r="AR1512" s="47">
        <v>0</v>
      </c>
      <c r="AS1512" s="47">
        <v>0</v>
      </c>
      <c r="AT1512" s="10">
        <v>0</v>
      </c>
      <c r="AU1512" s="47">
        <v>0</v>
      </c>
      <c r="AV1512" s="51">
        <v>0</v>
      </c>
      <c r="AW1512" s="47">
        <v>1</v>
      </c>
      <c r="AX1512" s="47">
        <v>0</v>
      </c>
      <c r="AY1512" s="47">
        <v>0</v>
      </c>
      <c r="AZ1512" s="47">
        <v>0</v>
      </c>
      <c r="BA1512" s="47">
        <v>0</v>
      </c>
      <c r="BB1512" s="47">
        <v>3</v>
      </c>
      <c r="BD1512" s="47">
        <v>0</v>
      </c>
    </row>
    <row r="1513" spans="1:56" x14ac:dyDescent="0.3">
      <c r="A1513" s="44">
        <v>2012</v>
      </c>
      <c r="B1513" s="45" t="s">
        <v>92</v>
      </c>
      <c r="C1513" s="46">
        <v>1</v>
      </c>
      <c r="D1513" s="88">
        <v>27</v>
      </c>
      <c r="E1513" s="44"/>
      <c r="F1513" s="44" t="s">
        <v>100</v>
      </c>
      <c r="G1513" s="47">
        <v>7.43</v>
      </c>
      <c r="H1513" s="47">
        <v>0</v>
      </c>
      <c r="I1513" s="47">
        <v>0</v>
      </c>
      <c r="J1513" s="47">
        <v>0</v>
      </c>
      <c r="K1513" s="51">
        <v>0</v>
      </c>
      <c r="L1513" s="51">
        <v>0</v>
      </c>
      <c r="M1513" s="47">
        <v>0</v>
      </c>
      <c r="N1513" s="47">
        <v>0</v>
      </c>
      <c r="O1513" s="47">
        <v>0</v>
      </c>
      <c r="P1513" s="47">
        <v>0</v>
      </c>
      <c r="Q1513" s="51">
        <v>3</v>
      </c>
      <c r="R1513" s="47">
        <v>0</v>
      </c>
      <c r="S1513" s="51">
        <v>0</v>
      </c>
      <c r="T1513" s="47">
        <v>0</v>
      </c>
      <c r="U1513" s="47">
        <v>0</v>
      </c>
      <c r="V1513" s="47">
        <v>0</v>
      </c>
      <c r="W1513" s="47">
        <v>0</v>
      </c>
      <c r="X1513" s="51">
        <v>0</v>
      </c>
      <c r="Y1513" s="51">
        <v>0</v>
      </c>
      <c r="Z1513" s="52">
        <v>0</v>
      </c>
      <c r="AA1513" s="47">
        <v>0</v>
      </c>
      <c r="AB1513" s="47">
        <v>0</v>
      </c>
      <c r="AC1513" s="47">
        <v>0</v>
      </c>
      <c r="AD1513" s="47">
        <v>0</v>
      </c>
      <c r="AE1513" s="47">
        <v>0</v>
      </c>
      <c r="AF1513" s="47">
        <v>0</v>
      </c>
      <c r="AG1513" s="47">
        <v>0</v>
      </c>
      <c r="AH1513" s="47">
        <v>0</v>
      </c>
      <c r="AI1513" s="47">
        <v>0</v>
      </c>
      <c r="AJ1513" s="47">
        <v>0</v>
      </c>
      <c r="AK1513" s="47">
        <v>0</v>
      </c>
      <c r="AL1513" s="47"/>
      <c r="AM1513" s="47">
        <v>0</v>
      </c>
      <c r="AN1513" s="47">
        <v>0</v>
      </c>
      <c r="AO1513" s="47">
        <v>0</v>
      </c>
      <c r="AP1513" s="47">
        <v>0</v>
      </c>
      <c r="AQ1513" s="47">
        <v>0</v>
      </c>
      <c r="AR1513" s="47">
        <v>0</v>
      </c>
      <c r="AS1513" s="47">
        <v>0</v>
      </c>
      <c r="AT1513" s="10">
        <v>0</v>
      </c>
      <c r="AU1513" s="47">
        <v>0</v>
      </c>
      <c r="AV1513" s="51">
        <v>0</v>
      </c>
      <c r="AW1513" s="47">
        <v>0</v>
      </c>
      <c r="AX1513" s="47">
        <v>0</v>
      </c>
      <c r="AY1513" s="47">
        <v>0</v>
      </c>
      <c r="AZ1513" s="47">
        <v>0</v>
      </c>
      <c r="BA1513" s="47">
        <v>0</v>
      </c>
      <c r="BB1513" s="47">
        <v>3</v>
      </c>
      <c r="BD1513" s="47">
        <v>0</v>
      </c>
    </row>
    <row r="1514" spans="1:56" x14ac:dyDescent="0.3">
      <c r="A1514" s="44">
        <v>2012</v>
      </c>
      <c r="B1514" s="45" t="s">
        <v>92</v>
      </c>
      <c r="C1514" s="46">
        <v>1</v>
      </c>
      <c r="D1514" s="88">
        <v>28</v>
      </c>
      <c r="E1514" s="44"/>
      <c r="F1514" s="44" t="s">
        <v>100</v>
      </c>
      <c r="G1514" s="47">
        <v>7.43</v>
      </c>
      <c r="H1514" s="47">
        <v>0</v>
      </c>
      <c r="I1514" s="47">
        <v>0</v>
      </c>
      <c r="J1514" s="47">
        <v>0</v>
      </c>
      <c r="K1514" s="51">
        <v>0</v>
      </c>
      <c r="L1514" s="51">
        <v>0</v>
      </c>
      <c r="M1514" s="47">
        <v>0</v>
      </c>
      <c r="N1514" s="47">
        <v>0</v>
      </c>
      <c r="O1514" s="47">
        <v>0</v>
      </c>
      <c r="P1514" s="47">
        <v>0</v>
      </c>
      <c r="Q1514" s="51">
        <v>1</v>
      </c>
      <c r="R1514" s="47">
        <v>0</v>
      </c>
      <c r="S1514" s="51">
        <v>0</v>
      </c>
      <c r="T1514" s="47">
        <v>0</v>
      </c>
      <c r="U1514" s="47">
        <v>0</v>
      </c>
      <c r="V1514" s="47">
        <v>0</v>
      </c>
      <c r="W1514" s="47">
        <v>0</v>
      </c>
      <c r="X1514" s="51">
        <v>0</v>
      </c>
      <c r="Y1514" s="51">
        <v>0</v>
      </c>
      <c r="Z1514" s="52">
        <v>0</v>
      </c>
      <c r="AA1514" s="47">
        <v>0</v>
      </c>
      <c r="AB1514" s="47">
        <v>0</v>
      </c>
      <c r="AC1514" s="47">
        <v>0</v>
      </c>
      <c r="AD1514" s="47">
        <v>0</v>
      </c>
      <c r="AE1514" s="47">
        <v>0</v>
      </c>
      <c r="AF1514" s="47">
        <v>0</v>
      </c>
      <c r="AG1514" s="47">
        <v>0</v>
      </c>
      <c r="AH1514" s="47">
        <v>0</v>
      </c>
      <c r="AI1514" s="47">
        <v>0</v>
      </c>
      <c r="AJ1514" s="47">
        <v>0</v>
      </c>
      <c r="AK1514" s="47">
        <v>0</v>
      </c>
      <c r="AL1514" s="47"/>
      <c r="AM1514" s="47">
        <v>0</v>
      </c>
      <c r="AN1514" s="47">
        <v>0</v>
      </c>
      <c r="AO1514" s="47">
        <v>0</v>
      </c>
      <c r="AP1514" s="47">
        <v>0</v>
      </c>
      <c r="AQ1514" s="47">
        <v>0</v>
      </c>
      <c r="AR1514" s="47">
        <v>0</v>
      </c>
      <c r="AS1514" s="47">
        <v>0</v>
      </c>
      <c r="AT1514" s="10">
        <v>0</v>
      </c>
      <c r="AU1514" s="47">
        <v>0</v>
      </c>
      <c r="AV1514" s="51">
        <v>0</v>
      </c>
      <c r="AW1514" s="47">
        <v>0</v>
      </c>
      <c r="AX1514" s="47">
        <v>0</v>
      </c>
      <c r="AY1514" s="47">
        <v>0</v>
      </c>
      <c r="AZ1514" s="47">
        <v>0</v>
      </c>
      <c r="BA1514" s="47">
        <v>0</v>
      </c>
      <c r="BB1514" s="47">
        <v>1</v>
      </c>
      <c r="BD1514" s="47">
        <v>0</v>
      </c>
    </row>
    <row r="1515" spans="1:56" x14ac:dyDescent="0.3">
      <c r="A1515" s="44">
        <v>2012</v>
      </c>
      <c r="B1515" s="45" t="s">
        <v>92</v>
      </c>
      <c r="C1515" s="46">
        <v>1</v>
      </c>
      <c r="D1515" s="88">
        <v>29</v>
      </c>
      <c r="E1515" s="44"/>
      <c r="F1515" s="44" t="s">
        <v>100</v>
      </c>
      <c r="G1515" s="47">
        <v>7.43</v>
      </c>
      <c r="H1515" s="47">
        <v>0</v>
      </c>
      <c r="I1515" s="47">
        <v>0</v>
      </c>
      <c r="J1515" s="47">
        <v>0</v>
      </c>
      <c r="K1515" s="51">
        <v>0</v>
      </c>
      <c r="L1515" s="51">
        <v>0</v>
      </c>
      <c r="M1515" s="47">
        <v>0</v>
      </c>
      <c r="N1515" s="47">
        <v>0</v>
      </c>
      <c r="O1515" s="47">
        <v>0</v>
      </c>
      <c r="P1515" s="47">
        <v>0</v>
      </c>
      <c r="Q1515" s="51">
        <v>1</v>
      </c>
      <c r="R1515" s="47">
        <v>0</v>
      </c>
      <c r="S1515" s="51">
        <v>0</v>
      </c>
      <c r="T1515" s="47">
        <v>0</v>
      </c>
      <c r="U1515" s="47">
        <v>0</v>
      </c>
      <c r="V1515" s="47">
        <v>0</v>
      </c>
      <c r="W1515" s="47">
        <v>0</v>
      </c>
      <c r="X1515" s="51">
        <v>0</v>
      </c>
      <c r="Y1515" s="51">
        <v>3</v>
      </c>
      <c r="Z1515" s="52">
        <v>0</v>
      </c>
      <c r="AA1515" s="47">
        <v>0</v>
      </c>
      <c r="AB1515" s="47">
        <v>0</v>
      </c>
      <c r="AC1515" s="47">
        <v>0</v>
      </c>
      <c r="AD1515" s="47">
        <v>0</v>
      </c>
      <c r="AE1515" s="47">
        <v>0</v>
      </c>
      <c r="AF1515" s="47">
        <v>0</v>
      </c>
      <c r="AG1515" s="47">
        <v>0</v>
      </c>
      <c r="AH1515" s="47">
        <v>0</v>
      </c>
      <c r="AI1515" s="47">
        <v>0</v>
      </c>
      <c r="AJ1515" s="47">
        <v>0</v>
      </c>
      <c r="AK1515" s="47">
        <v>0</v>
      </c>
      <c r="AL1515" s="47"/>
      <c r="AM1515" s="47">
        <v>0</v>
      </c>
      <c r="AN1515" s="47">
        <v>0</v>
      </c>
      <c r="AO1515" s="47">
        <v>0</v>
      </c>
      <c r="AP1515" s="47">
        <v>0</v>
      </c>
      <c r="AQ1515" s="47">
        <v>0</v>
      </c>
      <c r="AR1515" s="47">
        <v>0</v>
      </c>
      <c r="AS1515" s="47">
        <v>0</v>
      </c>
      <c r="AT1515" s="10">
        <v>0</v>
      </c>
      <c r="AU1515" s="47">
        <v>0</v>
      </c>
      <c r="AV1515" s="51">
        <v>2</v>
      </c>
      <c r="AW1515" s="47">
        <v>0</v>
      </c>
      <c r="AX1515" s="47">
        <v>0</v>
      </c>
      <c r="AY1515" s="47">
        <v>0</v>
      </c>
      <c r="AZ1515" s="47">
        <v>0</v>
      </c>
      <c r="BA1515" s="47">
        <v>0</v>
      </c>
      <c r="BB1515" s="47">
        <v>6</v>
      </c>
      <c r="BD1515" s="47">
        <v>0</v>
      </c>
    </row>
    <row r="1516" spans="1:56" x14ac:dyDescent="0.3">
      <c r="A1516" s="44">
        <v>2012</v>
      </c>
      <c r="B1516" s="45" t="s">
        <v>92</v>
      </c>
      <c r="C1516" s="46">
        <v>1</v>
      </c>
      <c r="D1516" s="88">
        <v>30</v>
      </c>
      <c r="E1516" s="44"/>
      <c r="F1516" s="44" t="s">
        <v>100</v>
      </c>
      <c r="G1516" s="47">
        <v>7.43</v>
      </c>
      <c r="H1516" s="47">
        <v>0</v>
      </c>
      <c r="I1516" s="47">
        <v>0</v>
      </c>
      <c r="J1516" s="47">
        <v>0</v>
      </c>
      <c r="K1516" s="51">
        <v>0</v>
      </c>
      <c r="L1516" s="51">
        <v>0</v>
      </c>
      <c r="M1516" s="47">
        <v>0</v>
      </c>
      <c r="N1516" s="47">
        <v>0</v>
      </c>
      <c r="O1516" s="47">
        <v>0</v>
      </c>
      <c r="P1516" s="47">
        <v>0</v>
      </c>
      <c r="Q1516" s="51">
        <v>0</v>
      </c>
      <c r="R1516" s="47">
        <v>0</v>
      </c>
      <c r="S1516" s="51">
        <v>1</v>
      </c>
      <c r="T1516" s="47">
        <v>0</v>
      </c>
      <c r="U1516" s="47">
        <v>0</v>
      </c>
      <c r="V1516" s="47">
        <v>0</v>
      </c>
      <c r="W1516" s="47">
        <v>0</v>
      </c>
      <c r="X1516" s="51">
        <v>0</v>
      </c>
      <c r="Y1516" s="51">
        <v>4</v>
      </c>
      <c r="Z1516" s="52">
        <v>0</v>
      </c>
      <c r="AA1516" s="47">
        <v>0</v>
      </c>
      <c r="AB1516" s="47">
        <v>0</v>
      </c>
      <c r="AC1516" s="47">
        <v>0</v>
      </c>
      <c r="AD1516" s="47">
        <v>0</v>
      </c>
      <c r="AE1516" s="47">
        <v>0</v>
      </c>
      <c r="AF1516" s="47">
        <v>0</v>
      </c>
      <c r="AG1516" s="47">
        <v>1</v>
      </c>
      <c r="AH1516" s="47">
        <v>0</v>
      </c>
      <c r="AI1516" s="47">
        <v>0</v>
      </c>
      <c r="AJ1516" s="47">
        <v>0</v>
      </c>
      <c r="AK1516" s="47">
        <v>0</v>
      </c>
      <c r="AL1516" s="47"/>
      <c r="AM1516" s="47">
        <v>0</v>
      </c>
      <c r="AN1516" s="47">
        <v>0</v>
      </c>
      <c r="AO1516" s="47">
        <v>0</v>
      </c>
      <c r="AP1516" s="47">
        <v>0</v>
      </c>
      <c r="AQ1516" s="47">
        <v>0</v>
      </c>
      <c r="AR1516" s="47">
        <v>0</v>
      </c>
      <c r="AS1516" s="47">
        <v>0</v>
      </c>
      <c r="AT1516" s="10">
        <v>0</v>
      </c>
      <c r="AU1516" s="47">
        <v>0</v>
      </c>
      <c r="AV1516" s="51">
        <v>2</v>
      </c>
      <c r="AW1516" s="47">
        <v>0</v>
      </c>
      <c r="AX1516" s="47">
        <v>0</v>
      </c>
      <c r="AY1516" s="47">
        <v>0</v>
      </c>
      <c r="AZ1516" s="47">
        <v>0</v>
      </c>
      <c r="BA1516" s="47">
        <v>0</v>
      </c>
      <c r="BB1516" s="47">
        <v>8</v>
      </c>
      <c r="BD1516" s="47">
        <v>0</v>
      </c>
    </row>
    <row r="1517" spans="1:56" s="120" customFormat="1" x14ac:dyDescent="0.3">
      <c r="A1517" s="158">
        <v>2012</v>
      </c>
      <c r="B1517" s="159" t="s">
        <v>117</v>
      </c>
      <c r="C1517" s="160">
        <v>1</v>
      </c>
      <c r="D1517" s="161">
        <v>1</v>
      </c>
      <c r="E1517" s="158"/>
      <c r="F1517" s="158" t="s">
        <v>116</v>
      </c>
      <c r="G1517" s="162">
        <v>8.5</v>
      </c>
      <c r="H1517" s="162">
        <v>0</v>
      </c>
      <c r="I1517" s="162">
        <v>0</v>
      </c>
      <c r="J1517" s="162">
        <v>0</v>
      </c>
      <c r="K1517" s="162">
        <v>0</v>
      </c>
      <c r="L1517" s="162">
        <v>0</v>
      </c>
      <c r="M1517" s="162">
        <v>0</v>
      </c>
      <c r="N1517" s="162">
        <v>0</v>
      </c>
      <c r="O1517" s="162">
        <v>0</v>
      </c>
      <c r="P1517" s="162">
        <v>0</v>
      </c>
      <c r="Q1517" s="162">
        <v>0</v>
      </c>
      <c r="R1517" s="162">
        <v>0</v>
      </c>
      <c r="S1517" s="162">
        <v>1</v>
      </c>
      <c r="T1517" s="162">
        <v>0</v>
      </c>
      <c r="U1517" s="162">
        <v>0</v>
      </c>
      <c r="V1517" s="162">
        <v>0</v>
      </c>
      <c r="W1517" s="162">
        <v>0</v>
      </c>
      <c r="X1517" s="162">
        <v>0</v>
      </c>
      <c r="Y1517" s="162">
        <v>0</v>
      </c>
      <c r="Z1517" s="135">
        <v>0</v>
      </c>
      <c r="AA1517" s="162">
        <v>0</v>
      </c>
      <c r="AB1517" s="162">
        <v>0</v>
      </c>
      <c r="AC1517" s="162">
        <v>0</v>
      </c>
      <c r="AD1517" s="162">
        <v>0</v>
      </c>
      <c r="AE1517" s="162">
        <v>0</v>
      </c>
      <c r="AF1517" s="162">
        <v>0</v>
      </c>
      <c r="AG1517" s="162">
        <v>0</v>
      </c>
      <c r="AH1517" s="162">
        <v>0</v>
      </c>
      <c r="AI1517" s="162">
        <v>1</v>
      </c>
      <c r="AJ1517" s="162">
        <v>0</v>
      </c>
      <c r="AK1517" s="162">
        <v>0</v>
      </c>
      <c r="AL1517" s="162"/>
      <c r="AM1517" s="162">
        <v>0</v>
      </c>
      <c r="AN1517" s="162">
        <v>0</v>
      </c>
      <c r="AO1517" s="162">
        <v>0</v>
      </c>
      <c r="AP1517" s="162">
        <v>0</v>
      </c>
      <c r="AQ1517" s="162">
        <v>0</v>
      </c>
      <c r="AR1517" s="162">
        <v>0</v>
      </c>
      <c r="AS1517" s="162">
        <v>0</v>
      </c>
      <c r="AT1517" s="10">
        <v>0</v>
      </c>
      <c r="AU1517" s="162">
        <v>0</v>
      </c>
      <c r="AV1517" s="162">
        <v>1</v>
      </c>
      <c r="AW1517" s="162">
        <v>0</v>
      </c>
      <c r="AX1517" s="162">
        <v>0</v>
      </c>
      <c r="AY1517" s="162">
        <v>0</v>
      </c>
      <c r="AZ1517" s="162">
        <v>0</v>
      </c>
      <c r="BA1517" s="162">
        <v>0</v>
      </c>
      <c r="BB1517" s="162">
        <v>3</v>
      </c>
      <c r="BD1517" s="162">
        <v>0</v>
      </c>
    </row>
    <row r="1518" spans="1:56" x14ac:dyDescent="0.3">
      <c r="A1518" s="44">
        <v>2012</v>
      </c>
      <c r="B1518" s="45" t="s">
        <v>117</v>
      </c>
      <c r="C1518" s="46">
        <v>1</v>
      </c>
      <c r="D1518" s="88">
        <v>2</v>
      </c>
      <c r="E1518" s="44"/>
      <c r="F1518" s="44" t="s">
        <v>116</v>
      </c>
      <c r="G1518" s="47">
        <v>8.5</v>
      </c>
      <c r="H1518" s="47">
        <v>0</v>
      </c>
      <c r="I1518" s="47">
        <v>0</v>
      </c>
      <c r="J1518" s="47">
        <v>0</v>
      </c>
      <c r="K1518" s="51">
        <v>0</v>
      </c>
      <c r="L1518" s="51">
        <v>0</v>
      </c>
      <c r="M1518" s="47">
        <v>0</v>
      </c>
      <c r="N1518" s="47">
        <v>0</v>
      </c>
      <c r="O1518" s="47">
        <v>1</v>
      </c>
      <c r="P1518" s="47">
        <v>0</v>
      </c>
      <c r="Q1518" s="51">
        <v>0</v>
      </c>
      <c r="R1518" s="47">
        <v>0</v>
      </c>
      <c r="S1518" s="51">
        <v>0</v>
      </c>
      <c r="T1518" s="47">
        <v>0</v>
      </c>
      <c r="U1518" s="47">
        <v>0</v>
      </c>
      <c r="V1518" s="47">
        <v>0</v>
      </c>
      <c r="W1518" s="47">
        <v>0</v>
      </c>
      <c r="X1518" s="51">
        <v>0</v>
      </c>
      <c r="Y1518" s="51">
        <v>4</v>
      </c>
      <c r="Z1518" s="52">
        <v>0</v>
      </c>
      <c r="AA1518" s="47">
        <v>0</v>
      </c>
      <c r="AB1518" s="47">
        <v>0</v>
      </c>
      <c r="AC1518" s="47">
        <v>0</v>
      </c>
      <c r="AD1518" s="47">
        <v>0</v>
      </c>
      <c r="AE1518" s="47">
        <v>0</v>
      </c>
      <c r="AF1518" s="47">
        <v>0</v>
      </c>
      <c r="AG1518" s="47">
        <v>0</v>
      </c>
      <c r="AH1518" s="47">
        <v>0</v>
      </c>
      <c r="AI1518" s="47">
        <v>0</v>
      </c>
      <c r="AJ1518" s="47">
        <v>0</v>
      </c>
      <c r="AK1518" s="47">
        <v>0</v>
      </c>
      <c r="AL1518" s="47"/>
      <c r="AM1518" s="47">
        <v>0</v>
      </c>
      <c r="AN1518" s="47">
        <v>0</v>
      </c>
      <c r="AO1518" s="47">
        <v>0</v>
      </c>
      <c r="AP1518" s="47">
        <v>0</v>
      </c>
      <c r="AQ1518" s="47">
        <v>0</v>
      </c>
      <c r="AR1518" s="47">
        <v>0</v>
      </c>
      <c r="AS1518" s="47">
        <v>0</v>
      </c>
      <c r="AT1518" s="10">
        <v>0</v>
      </c>
      <c r="AU1518" s="47">
        <v>0</v>
      </c>
      <c r="AV1518" s="51">
        <v>0</v>
      </c>
      <c r="AW1518" s="47">
        <v>0</v>
      </c>
      <c r="AX1518" s="47">
        <v>0</v>
      </c>
      <c r="AY1518" s="47">
        <v>0</v>
      </c>
      <c r="AZ1518" s="47">
        <v>0</v>
      </c>
      <c r="BA1518" s="47">
        <v>0</v>
      </c>
      <c r="BB1518" s="47">
        <v>5</v>
      </c>
      <c r="BD1518" s="47">
        <v>0</v>
      </c>
    </row>
    <row r="1519" spans="1:56" x14ac:dyDescent="0.3">
      <c r="A1519" s="44">
        <v>2012</v>
      </c>
      <c r="B1519" s="45" t="s">
        <v>117</v>
      </c>
      <c r="C1519" s="46">
        <v>1</v>
      </c>
      <c r="D1519" s="88">
        <v>3</v>
      </c>
      <c r="E1519" s="44"/>
      <c r="F1519" s="44" t="s">
        <v>116</v>
      </c>
      <c r="G1519" s="47">
        <v>8.5</v>
      </c>
      <c r="H1519" s="47">
        <v>0</v>
      </c>
      <c r="I1519" s="47">
        <v>0</v>
      </c>
      <c r="J1519" s="47">
        <v>0</v>
      </c>
      <c r="K1519" s="51">
        <v>0</v>
      </c>
      <c r="L1519" s="51">
        <v>0</v>
      </c>
      <c r="M1519" s="47">
        <v>0</v>
      </c>
      <c r="N1519" s="47">
        <v>1</v>
      </c>
      <c r="O1519" s="47">
        <v>0</v>
      </c>
      <c r="P1519" s="47">
        <v>0</v>
      </c>
      <c r="Q1519" s="51">
        <v>0</v>
      </c>
      <c r="R1519" s="47">
        <v>0</v>
      </c>
      <c r="S1519" s="51">
        <v>0</v>
      </c>
      <c r="T1519" s="47">
        <v>0</v>
      </c>
      <c r="U1519" s="47">
        <v>0</v>
      </c>
      <c r="V1519" s="47">
        <v>0</v>
      </c>
      <c r="W1519" s="47">
        <v>0</v>
      </c>
      <c r="X1519" s="51">
        <v>0</v>
      </c>
      <c r="Y1519" s="51">
        <v>0</v>
      </c>
      <c r="Z1519" s="52">
        <v>0</v>
      </c>
      <c r="AA1519" s="47">
        <v>0</v>
      </c>
      <c r="AB1519" s="47">
        <v>0</v>
      </c>
      <c r="AC1519" s="47">
        <v>0</v>
      </c>
      <c r="AD1519" s="47">
        <v>0</v>
      </c>
      <c r="AE1519" s="47">
        <v>0</v>
      </c>
      <c r="AF1519" s="47">
        <v>0</v>
      </c>
      <c r="AG1519" s="47">
        <v>0</v>
      </c>
      <c r="AH1519" s="47">
        <v>0</v>
      </c>
      <c r="AI1519" s="47">
        <v>0</v>
      </c>
      <c r="AJ1519" s="47">
        <v>0</v>
      </c>
      <c r="AK1519" s="47">
        <v>0</v>
      </c>
      <c r="AL1519" s="47"/>
      <c r="AM1519" s="47">
        <v>0</v>
      </c>
      <c r="AN1519" s="47">
        <v>0</v>
      </c>
      <c r="AO1519" s="47">
        <v>0</v>
      </c>
      <c r="AP1519" s="47">
        <v>0</v>
      </c>
      <c r="AQ1519" s="47">
        <v>0</v>
      </c>
      <c r="AR1519" s="47">
        <v>0</v>
      </c>
      <c r="AS1519" s="47">
        <v>0</v>
      </c>
      <c r="AT1519" s="10">
        <v>0</v>
      </c>
      <c r="AU1519" s="47">
        <v>0</v>
      </c>
      <c r="AV1519" s="51">
        <v>0</v>
      </c>
      <c r="AW1519" s="47">
        <v>0</v>
      </c>
      <c r="AX1519" s="47">
        <v>0</v>
      </c>
      <c r="AY1519" s="47">
        <v>0</v>
      </c>
      <c r="AZ1519" s="47">
        <v>0</v>
      </c>
      <c r="BA1519" s="47">
        <v>0</v>
      </c>
      <c r="BB1519" s="47">
        <v>1</v>
      </c>
      <c r="BD1519" s="47">
        <v>0</v>
      </c>
    </row>
    <row r="1520" spans="1:56" x14ac:dyDescent="0.3">
      <c r="A1520" s="44">
        <v>2012</v>
      </c>
      <c r="B1520" s="45" t="s">
        <v>117</v>
      </c>
      <c r="C1520" s="46">
        <v>1</v>
      </c>
      <c r="D1520" s="88">
        <v>4</v>
      </c>
      <c r="E1520" s="44"/>
      <c r="F1520" s="44" t="s">
        <v>116</v>
      </c>
      <c r="G1520" s="47">
        <v>8.5</v>
      </c>
      <c r="H1520" s="47">
        <v>0</v>
      </c>
      <c r="I1520" s="47">
        <v>0</v>
      </c>
      <c r="J1520" s="47">
        <v>0</v>
      </c>
      <c r="K1520" s="51">
        <v>0</v>
      </c>
      <c r="L1520" s="51">
        <v>0</v>
      </c>
      <c r="M1520" s="47">
        <v>0</v>
      </c>
      <c r="N1520" s="47">
        <v>0</v>
      </c>
      <c r="O1520" s="47">
        <v>0</v>
      </c>
      <c r="P1520" s="47">
        <v>0</v>
      </c>
      <c r="Q1520" s="51">
        <v>0</v>
      </c>
      <c r="R1520" s="47">
        <v>0</v>
      </c>
      <c r="S1520" s="51">
        <v>1</v>
      </c>
      <c r="T1520" s="47">
        <v>0</v>
      </c>
      <c r="U1520" s="47">
        <v>0</v>
      </c>
      <c r="V1520" s="47">
        <v>0</v>
      </c>
      <c r="W1520" s="47">
        <v>0</v>
      </c>
      <c r="X1520" s="51">
        <v>0</v>
      </c>
      <c r="Y1520" s="51">
        <v>0</v>
      </c>
      <c r="Z1520" s="52">
        <v>0</v>
      </c>
      <c r="AA1520" s="47">
        <v>0</v>
      </c>
      <c r="AB1520" s="47">
        <v>0</v>
      </c>
      <c r="AC1520" s="47">
        <v>0</v>
      </c>
      <c r="AD1520" s="47">
        <v>0</v>
      </c>
      <c r="AE1520" s="47">
        <v>0</v>
      </c>
      <c r="AF1520" s="47">
        <v>0</v>
      </c>
      <c r="AG1520" s="47">
        <v>0</v>
      </c>
      <c r="AH1520" s="47">
        <v>0</v>
      </c>
      <c r="AI1520" s="47">
        <v>0</v>
      </c>
      <c r="AJ1520" s="47">
        <v>0</v>
      </c>
      <c r="AK1520" s="47">
        <v>0</v>
      </c>
      <c r="AL1520" s="47"/>
      <c r="AM1520" s="47">
        <v>0</v>
      </c>
      <c r="AN1520" s="47">
        <v>0</v>
      </c>
      <c r="AO1520" s="47">
        <v>0</v>
      </c>
      <c r="AP1520" s="47">
        <v>0</v>
      </c>
      <c r="AQ1520" s="47">
        <v>0</v>
      </c>
      <c r="AR1520" s="47">
        <v>0</v>
      </c>
      <c r="AS1520" s="47">
        <v>0</v>
      </c>
      <c r="AT1520" s="10">
        <v>0</v>
      </c>
      <c r="AU1520" s="47">
        <v>0</v>
      </c>
      <c r="AV1520" s="51">
        <v>0</v>
      </c>
      <c r="AW1520" s="47">
        <v>0</v>
      </c>
      <c r="AX1520" s="47">
        <v>0</v>
      </c>
      <c r="AY1520" s="47">
        <v>0</v>
      </c>
      <c r="AZ1520" s="47">
        <v>0</v>
      </c>
      <c r="BA1520" s="47">
        <v>0</v>
      </c>
      <c r="BB1520" s="47">
        <v>1</v>
      </c>
      <c r="BD1520" s="47">
        <v>0</v>
      </c>
    </row>
    <row r="1521" spans="1:56" x14ac:dyDescent="0.3">
      <c r="A1521" s="44">
        <v>2012</v>
      </c>
      <c r="B1521" s="45" t="s">
        <v>117</v>
      </c>
      <c r="C1521" s="46">
        <v>1</v>
      </c>
      <c r="D1521" s="88">
        <v>5</v>
      </c>
      <c r="E1521" s="44"/>
      <c r="F1521" s="44" t="s">
        <v>116</v>
      </c>
      <c r="G1521" s="47">
        <v>8.5</v>
      </c>
      <c r="H1521" s="47">
        <v>0</v>
      </c>
      <c r="I1521" s="47">
        <v>0</v>
      </c>
      <c r="J1521" s="47">
        <v>0</v>
      </c>
      <c r="K1521" s="51">
        <v>0</v>
      </c>
      <c r="L1521" s="51">
        <v>0</v>
      </c>
      <c r="M1521" s="47">
        <v>0</v>
      </c>
      <c r="N1521" s="47">
        <v>0</v>
      </c>
      <c r="O1521" s="47">
        <v>0</v>
      </c>
      <c r="P1521" s="47">
        <v>0</v>
      </c>
      <c r="Q1521" s="51">
        <v>0</v>
      </c>
      <c r="R1521" s="47">
        <v>0</v>
      </c>
      <c r="S1521" s="51">
        <v>1</v>
      </c>
      <c r="T1521" s="47">
        <v>0</v>
      </c>
      <c r="U1521" s="47">
        <v>0</v>
      </c>
      <c r="V1521" s="47">
        <v>0</v>
      </c>
      <c r="W1521" s="47">
        <v>0</v>
      </c>
      <c r="X1521" s="51">
        <v>0</v>
      </c>
      <c r="Y1521" s="51">
        <v>1</v>
      </c>
      <c r="Z1521" s="52">
        <v>0</v>
      </c>
      <c r="AA1521" s="47">
        <v>0</v>
      </c>
      <c r="AB1521" s="47">
        <v>0</v>
      </c>
      <c r="AC1521" s="47">
        <v>0</v>
      </c>
      <c r="AD1521" s="47">
        <v>0</v>
      </c>
      <c r="AE1521" s="47">
        <v>0</v>
      </c>
      <c r="AF1521" s="47">
        <v>0</v>
      </c>
      <c r="AG1521" s="47">
        <v>0</v>
      </c>
      <c r="AH1521" s="47">
        <v>0</v>
      </c>
      <c r="AI1521" s="47">
        <v>0</v>
      </c>
      <c r="AJ1521" s="47">
        <v>0</v>
      </c>
      <c r="AK1521" s="47">
        <v>0</v>
      </c>
      <c r="AL1521" s="47"/>
      <c r="AM1521" s="47">
        <v>0</v>
      </c>
      <c r="AN1521" s="47">
        <v>0</v>
      </c>
      <c r="AO1521" s="47">
        <v>0</v>
      </c>
      <c r="AP1521" s="47">
        <v>0</v>
      </c>
      <c r="AQ1521" s="47">
        <v>0</v>
      </c>
      <c r="AR1521" s="47">
        <v>0</v>
      </c>
      <c r="AS1521" s="47">
        <v>0</v>
      </c>
      <c r="AT1521" s="10">
        <v>0</v>
      </c>
      <c r="AU1521" s="47">
        <v>0</v>
      </c>
      <c r="AV1521" s="51">
        <v>0</v>
      </c>
      <c r="AW1521" s="47">
        <v>0</v>
      </c>
      <c r="AX1521" s="47">
        <v>0</v>
      </c>
      <c r="AY1521" s="47">
        <v>0</v>
      </c>
      <c r="AZ1521" s="47">
        <v>0</v>
      </c>
      <c r="BA1521" s="47">
        <v>0</v>
      </c>
      <c r="BB1521" s="47">
        <v>2</v>
      </c>
      <c r="BD1521" s="47">
        <v>0</v>
      </c>
    </row>
    <row r="1522" spans="1:56" x14ac:dyDescent="0.3">
      <c r="A1522" s="44">
        <v>2012</v>
      </c>
      <c r="B1522" s="45" t="s">
        <v>117</v>
      </c>
      <c r="C1522" s="46">
        <v>1</v>
      </c>
      <c r="D1522" s="88">
        <v>6</v>
      </c>
      <c r="E1522" s="44"/>
      <c r="F1522" s="44" t="s">
        <v>116</v>
      </c>
      <c r="G1522" s="47">
        <v>8.5</v>
      </c>
      <c r="H1522" s="47">
        <v>0</v>
      </c>
      <c r="I1522" s="47">
        <v>0</v>
      </c>
      <c r="J1522" s="47">
        <v>0</v>
      </c>
      <c r="K1522" s="51">
        <v>0</v>
      </c>
      <c r="L1522" s="51">
        <v>0</v>
      </c>
      <c r="M1522" s="47">
        <v>0</v>
      </c>
      <c r="N1522" s="47">
        <v>1</v>
      </c>
      <c r="O1522" s="47">
        <v>0</v>
      </c>
      <c r="P1522" s="47">
        <v>0</v>
      </c>
      <c r="Q1522" s="51">
        <v>0</v>
      </c>
      <c r="R1522" s="47">
        <v>0</v>
      </c>
      <c r="S1522" s="51">
        <v>1</v>
      </c>
      <c r="T1522" s="47">
        <v>0</v>
      </c>
      <c r="U1522" s="47">
        <v>0</v>
      </c>
      <c r="V1522" s="47">
        <v>0</v>
      </c>
      <c r="W1522" s="47">
        <v>0</v>
      </c>
      <c r="X1522" s="51">
        <v>0</v>
      </c>
      <c r="Y1522" s="51">
        <v>0</v>
      </c>
      <c r="Z1522" s="52">
        <v>0</v>
      </c>
      <c r="AA1522" s="47">
        <v>0</v>
      </c>
      <c r="AB1522" s="47">
        <v>0</v>
      </c>
      <c r="AC1522" s="47">
        <v>0</v>
      </c>
      <c r="AD1522" s="47">
        <v>0</v>
      </c>
      <c r="AE1522" s="47">
        <v>0</v>
      </c>
      <c r="AF1522" s="47">
        <v>0</v>
      </c>
      <c r="AG1522" s="47">
        <v>0</v>
      </c>
      <c r="AH1522" s="47">
        <v>0</v>
      </c>
      <c r="AI1522" s="47">
        <v>0</v>
      </c>
      <c r="AJ1522" s="47">
        <v>0</v>
      </c>
      <c r="AK1522" s="47">
        <v>0</v>
      </c>
      <c r="AL1522" s="47"/>
      <c r="AM1522" s="47">
        <v>0</v>
      </c>
      <c r="AN1522" s="47">
        <v>0</v>
      </c>
      <c r="AO1522" s="47">
        <v>0</v>
      </c>
      <c r="AP1522" s="47">
        <v>0</v>
      </c>
      <c r="AQ1522" s="47">
        <v>0</v>
      </c>
      <c r="AR1522" s="47">
        <v>0</v>
      </c>
      <c r="AS1522" s="47">
        <v>0</v>
      </c>
      <c r="AT1522" s="10">
        <v>0</v>
      </c>
      <c r="AU1522" s="47">
        <v>0</v>
      </c>
      <c r="AV1522" s="51">
        <v>0</v>
      </c>
      <c r="AW1522" s="47">
        <v>0</v>
      </c>
      <c r="AX1522" s="47">
        <v>0</v>
      </c>
      <c r="AY1522" s="47">
        <v>0</v>
      </c>
      <c r="AZ1522" s="47">
        <v>0</v>
      </c>
      <c r="BA1522" s="47">
        <v>0</v>
      </c>
      <c r="BB1522" s="47">
        <v>2</v>
      </c>
      <c r="BD1522" s="47">
        <v>0</v>
      </c>
    </row>
    <row r="1523" spans="1:56" x14ac:dyDescent="0.3">
      <c r="A1523" s="44">
        <v>2012</v>
      </c>
      <c r="B1523" s="45" t="s">
        <v>117</v>
      </c>
      <c r="C1523" s="46">
        <v>1</v>
      </c>
      <c r="D1523" s="88">
        <v>7</v>
      </c>
      <c r="E1523" s="44"/>
      <c r="F1523" s="44" t="s">
        <v>116</v>
      </c>
      <c r="G1523" s="47">
        <v>8.5</v>
      </c>
      <c r="H1523" s="47">
        <v>0</v>
      </c>
      <c r="I1523" s="47">
        <v>0</v>
      </c>
      <c r="J1523" s="47">
        <v>0</v>
      </c>
      <c r="K1523" s="51">
        <v>0</v>
      </c>
      <c r="L1523" s="51">
        <v>0</v>
      </c>
      <c r="M1523" s="47">
        <v>0</v>
      </c>
      <c r="N1523" s="47">
        <v>0</v>
      </c>
      <c r="O1523" s="47">
        <v>0</v>
      </c>
      <c r="P1523" s="47">
        <v>0</v>
      </c>
      <c r="Q1523" s="51">
        <v>0</v>
      </c>
      <c r="R1523" s="47">
        <v>0</v>
      </c>
      <c r="S1523" s="51">
        <v>2</v>
      </c>
      <c r="T1523" s="47">
        <v>0</v>
      </c>
      <c r="U1523" s="47">
        <v>0</v>
      </c>
      <c r="V1523" s="47">
        <v>0</v>
      </c>
      <c r="W1523" s="47">
        <v>0</v>
      </c>
      <c r="X1523" s="51">
        <v>0</v>
      </c>
      <c r="Y1523" s="51">
        <v>1</v>
      </c>
      <c r="Z1523" s="52">
        <v>0</v>
      </c>
      <c r="AA1523" s="47">
        <v>0</v>
      </c>
      <c r="AB1523" s="47">
        <v>0</v>
      </c>
      <c r="AC1523" s="47">
        <v>0</v>
      </c>
      <c r="AD1523" s="47">
        <v>0</v>
      </c>
      <c r="AE1523" s="47">
        <v>0</v>
      </c>
      <c r="AF1523" s="47">
        <v>0</v>
      </c>
      <c r="AG1523" s="47">
        <v>0</v>
      </c>
      <c r="AH1523" s="47">
        <v>0</v>
      </c>
      <c r="AI1523" s="47">
        <v>0</v>
      </c>
      <c r="AJ1523" s="47">
        <v>0</v>
      </c>
      <c r="AK1523" s="47">
        <v>0</v>
      </c>
      <c r="AL1523" s="47"/>
      <c r="AM1523" s="47">
        <v>0</v>
      </c>
      <c r="AN1523" s="47">
        <v>0</v>
      </c>
      <c r="AO1523" s="47">
        <v>0</v>
      </c>
      <c r="AP1523" s="47">
        <v>0</v>
      </c>
      <c r="AQ1523" s="47">
        <v>0</v>
      </c>
      <c r="AR1523" s="47">
        <v>0</v>
      </c>
      <c r="AS1523" s="47">
        <v>0</v>
      </c>
      <c r="AT1523" s="10">
        <v>0</v>
      </c>
      <c r="AU1523" s="47">
        <v>0</v>
      </c>
      <c r="AV1523" s="51">
        <v>0</v>
      </c>
      <c r="AW1523" s="47">
        <v>0</v>
      </c>
      <c r="AX1523" s="47">
        <v>0</v>
      </c>
      <c r="AY1523" s="47">
        <v>0</v>
      </c>
      <c r="AZ1523" s="47">
        <v>0</v>
      </c>
      <c r="BA1523" s="47">
        <v>0</v>
      </c>
      <c r="BB1523" s="47">
        <v>3</v>
      </c>
      <c r="BD1523" s="47">
        <v>0</v>
      </c>
    </row>
    <row r="1524" spans="1:56" x14ac:dyDescent="0.3">
      <c r="A1524" s="44">
        <v>2012</v>
      </c>
      <c r="B1524" s="45" t="s">
        <v>117</v>
      </c>
      <c r="C1524" s="46">
        <v>1</v>
      </c>
      <c r="D1524" s="88">
        <v>8</v>
      </c>
      <c r="E1524" s="44"/>
      <c r="F1524" s="44" t="s">
        <v>116</v>
      </c>
      <c r="G1524" s="47">
        <v>8.5</v>
      </c>
      <c r="H1524" s="47">
        <v>0</v>
      </c>
      <c r="I1524" s="47">
        <v>0</v>
      </c>
      <c r="J1524" s="47">
        <v>0</v>
      </c>
      <c r="K1524" s="51">
        <v>0</v>
      </c>
      <c r="L1524" s="51">
        <v>0</v>
      </c>
      <c r="M1524" s="47">
        <v>0</v>
      </c>
      <c r="N1524" s="47">
        <v>0</v>
      </c>
      <c r="O1524" s="47">
        <v>0</v>
      </c>
      <c r="P1524" s="47">
        <v>0</v>
      </c>
      <c r="Q1524" s="51">
        <v>0</v>
      </c>
      <c r="R1524" s="47">
        <v>0</v>
      </c>
      <c r="S1524" s="51">
        <v>1</v>
      </c>
      <c r="T1524" s="47">
        <v>0</v>
      </c>
      <c r="U1524" s="47">
        <v>0</v>
      </c>
      <c r="V1524" s="47">
        <v>0</v>
      </c>
      <c r="W1524" s="47">
        <v>0</v>
      </c>
      <c r="X1524" s="51">
        <v>0</v>
      </c>
      <c r="Y1524" s="51">
        <v>0</v>
      </c>
      <c r="Z1524" s="52">
        <v>0</v>
      </c>
      <c r="AA1524" s="47">
        <v>0</v>
      </c>
      <c r="AB1524" s="47">
        <v>0</v>
      </c>
      <c r="AC1524" s="47">
        <v>0</v>
      </c>
      <c r="AD1524" s="47">
        <v>0</v>
      </c>
      <c r="AE1524" s="47">
        <v>0</v>
      </c>
      <c r="AF1524" s="47">
        <v>0</v>
      </c>
      <c r="AG1524" s="47">
        <v>0</v>
      </c>
      <c r="AH1524" s="47">
        <v>0</v>
      </c>
      <c r="AI1524" s="47">
        <v>0</v>
      </c>
      <c r="AJ1524" s="47">
        <v>0</v>
      </c>
      <c r="AK1524" s="47">
        <v>0</v>
      </c>
      <c r="AL1524" s="47"/>
      <c r="AM1524" s="47">
        <v>0</v>
      </c>
      <c r="AN1524" s="47">
        <v>0</v>
      </c>
      <c r="AO1524" s="47">
        <v>0</v>
      </c>
      <c r="AP1524" s="47">
        <v>0</v>
      </c>
      <c r="AQ1524" s="47">
        <v>0</v>
      </c>
      <c r="AR1524" s="47">
        <v>0</v>
      </c>
      <c r="AS1524" s="47">
        <v>0</v>
      </c>
      <c r="AT1524" s="10">
        <v>0</v>
      </c>
      <c r="AU1524" s="47">
        <v>0</v>
      </c>
      <c r="AV1524" s="51">
        <v>0</v>
      </c>
      <c r="AW1524" s="47">
        <v>0</v>
      </c>
      <c r="AX1524" s="47">
        <v>0</v>
      </c>
      <c r="AY1524" s="47">
        <v>0</v>
      </c>
      <c r="AZ1524" s="47">
        <v>0</v>
      </c>
      <c r="BA1524" s="47">
        <v>0</v>
      </c>
      <c r="BB1524" s="47">
        <v>1</v>
      </c>
      <c r="BD1524" s="47">
        <v>0</v>
      </c>
    </row>
    <row r="1525" spans="1:56" x14ac:dyDescent="0.3">
      <c r="A1525" s="44">
        <v>2012</v>
      </c>
      <c r="B1525" s="45" t="s">
        <v>117</v>
      </c>
      <c r="C1525" s="46">
        <v>1</v>
      </c>
      <c r="D1525" s="88">
        <v>9</v>
      </c>
      <c r="E1525" s="44"/>
      <c r="F1525" s="44" t="s">
        <v>116</v>
      </c>
      <c r="G1525" s="47">
        <v>8.5</v>
      </c>
      <c r="H1525" s="47">
        <v>0</v>
      </c>
      <c r="I1525" s="47">
        <v>0</v>
      </c>
      <c r="J1525" s="47">
        <v>0</v>
      </c>
      <c r="K1525" s="51">
        <v>0</v>
      </c>
      <c r="L1525" s="51">
        <v>0</v>
      </c>
      <c r="M1525" s="47">
        <v>0</v>
      </c>
      <c r="N1525" s="47">
        <v>0</v>
      </c>
      <c r="O1525" s="47">
        <v>1</v>
      </c>
      <c r="P1525" s="47">
        <v>0</v>
      </c>
      <c r="Q1525" s="51">
        <v>0</v>
      </c>
      <c r="R1525" s="47">
        <v>0</v>
      </c>
      <c r="S1525" s="51">
        <v>2</v>
      </c>
      <c r="T1525" s="47">
        <v>0</v>
      </c>
      <c r="U1525" s="47">
        <v>0</v>
      </c>
      <c r="V1525" s="47">
        <v>0</v>
      </c>
      <c r="W1525" s="47">
        <v>0</v>
      </c>
      <c r="X1525" s="51">
        <v>0</v>
      </c>
      <c r="Y1525" s="51">
        <v>2</v>
      </c>
      <c r="Z1525" s="52">
        <v>0</v>
      </c>
      <c r="AA1525" s="47">
        <v>0</v>
      </c>
      <c r="AB1525" s="47">
        <v>0</v>
      </c>
      <c r="AC1525" s="47">
        <v>0</v>
      </c>
      <c r="AD1525" s="47">
        <v>0</v>
      </c>
      <c r="AE1525" s="47">
        <v>0</v>
      </c>
      <c r="AF1525" s="47">
        <v>0</v>
      </c>
      <c r="AG1525" s="47">
        <v>0</v>
      </c>
      <c r="AH1525" s="47">
        <v>0</v>
      </c>
      <c r="AI1525" s="47">
        <v>0</v>
      </c>
      <c r="AJ1525" s="47">
        <v>0</v>
      </c>
      <c r="AK1525" s="47">
        <v>0</v>
      </c>
      <c r="AL1525" s="47"/>
      <c r="AM1525" s="47">
        <v>0</v>
      </c>
      <c r="AN1525" s="47">
        <v>0</v>
      </c>
      <c r="AO1525" s="47">
        <v>0</v>
      </c>
      <c r="AP1525" s="47">
        <v>0</v>
      </c>
      <c r="AQ1525" s="47">
        <v>0</v>
      </c>
      <c r="AR1525" s="47">
        <v>0</v>
      </c>
      <c r="AS1525" s="47">
        <v>0</v>
      </c>
      <c r="AT1525" s="10">
        <v>0</v>
      </c>
      <c r="AU1525" s="47">
        <v>0</v>
      </c>
      <c r="AV1525" s="51">
        <v>0</v>
      </c>
      <c r="AW1525" s="47">
        <v>0</v>
      </c>
      <c r="AX1525" s="47">
        <v>0</v>
      </c>
      <c r="AY1525" s="47">
        <v>0</v>
      </c>
      <c r="AZ1525" s="47">
        <v>0</v>
      </c>
      <c r="BA1525" s="47">
        <v>0</v>
      </c>
      <c r="BB1525" s="47">
        <v>5</v>
      </c>
      <c r="BD1525" s="47">
        <v>0</v>
      </c>
    </row>
    <row r="1526" spans="1:56" x14ac:dyDescent="0.3">
      <c r="A1526" s="44">
        <v>2012</v>
      </c>
      <c r="B1526" s="45" t="s">
        <v>117</v>
      </c>
      <c r="C1526" s="46">
        <v>1</v>
      </c>
      <c r="D1526" s="88">
        <v>10</v>
      </c>
      <c r="E1526" s="44"/>
      <c r="F1526" s="44" t="s">
        <v>116</v>
      </c>
      <c r="G1526" s="47">
        <v>8.5</v>
      </c>
      <c r="H1526" s="47">
        <v>0</v>
      </c>
      <c r="I1526" s="47">
        <v>0</v>
      </c>
      <c r="J1526" s="47">
        <v>0</v>
      </c>
      <c r="K1526" s="51">
        <v>0</v>
      </c>
      <c r="L1526" s="51">
        <v>0</v>
      </c>
      <c r="M1526" s="47">
        <v>0</v>
      </c>
      <c r="N1526" s="47">
        <v>1</v>
      </c>
      <c r="O1526" s="47">
        <v>0</v>
      </c>
      <c r="P1526" s="47">
        <v>0</v>
      </c>
      <c r="Q1526" s="51">
        <v>0</v>
      </c>
      <c r="R1526" s="47">
        <v>0</v>
      </c>
      <c r="S1526" s="51">
        <v>1</v>
      </c>
      <c r="T1526" s="47">
        <v>0</v>
      </c>
      <c r="U1526" s="47">
        <v>0</v>
      </c>
      <c r="V1526" s="47">
        <v>0</v>
      </c>
      <c r="W1526" s="47">
        <v>0</v>
      </c>
      <c r="X1526" s="51">
        <v>0</v>
      </c>
      <c r="Y1526" s="51">
        <v>7</v>
      </c>
      <c r="Z1526" s="52">
        <v>0</v>
      </c>
      <c r="AA1526" s="47">
        <v>0</v>
      </c>
      <c r="AB1526" s="47">
        <v>0</v>
      </c>
      <c r="AC1526" s="47">
        <v>0</v>
      </c>
      <c r="AD1526" s="47">
        <v>0</v>
      </c>
      <c r="AE1526" s="47">
        <v>0</v>
      </c>
      <c r="AF1526" s="47">
        <v>0</v>
      </c>
      <c r="AG1526" s="47">
        <v>0</v>
      </c>
      <c r="AH1526" s="47">
        <v>0</v>
      </c>
      <c r="AI1526" s="47">
        <v>0</v>
      </c>
      <c r="AJ1526" s="47">
        <v>0</v>
      </c>
      <c r="AK1526" s="47">
        <v>0</v>
      </c>
      <c r="AL1526" s="47"/>
      <c r="AM1526" s="47">
        <v>0</v>
      </c>
      <c r="AN1526" s="47">
        <v>0</v>
      </c>
      <c r="AO1526" s="47">
        <v>0</v>
      </c>
      <c r="AP1526" s="47">
        <v>0</v>
      </c>
      <c r="AQ1526" s="47">
        <v>0</v>
      </c>
      <c r="AR1526" s="47">
        <v>0</v>
      </c>
      <c r="AS1526" s="47">
        <v>0</v>
      </c>
      <c r="AT1526" s="10">
        <v>0</v>
      </c>
      <c r="AU1526" s="47">
        <v>0</v>
      </c>
      <c r="AV1526" s="51">
        <v>0</v>
      </c>
      <c r="AW1526" s="47">
        <v>0</v>
      </c>
      <c r="AX1526" s="47">
        <v>0</v>
      </c>
      <c r="AY1526" s="47">
        <v>0</v>
      </c>
      <c r="AZ1526" s="47">
        <v>0</v>
      </c>
      <c r="BA1526" s="47">
        <v>0</v>
      </c>
      <c r="BB1526" s="47">
        <v>9</v>
      </c>
      <c r="BD1526" s="47">
        <v>0</v>
      </c>
    </row>
    <row r="1527" spans="1:56" x14ac:dyDescent="0.3">
      <c r="A1527" s="44">
        <v>2012</v>
      </c>
      <c r="B1527" s="45" t="s">
        <v>117</v>
      </c>
      <c r="C1527" s="46">
        <v>1</v>
      </c>
      <c r="D1527" s="88">
        <v>11</v>
      </c>
      <c r="E1527" s="44"/>
      <c r="F1527" s="44" t="s">
        <v>116</v>
      </c>
      <c r="G1527" s="47">
        <v>8.5</v>
      </c>
      <c r="H1527" s="47">
        <v>0</v>
      </c>
      <c r="I1527" s="47">
        <v>0</v>
      </c>
      <c r="J1527" s="47">
        <v>0</v>
      </c>
      <c r="K1527" s="51">
        <v>0</v>
      </c>
      <c r="L1527" s="51">
        <v>0</v>
      </c>
      <c r="M1527" s="47">
        <v>0</v>
      </c>
      <c r="N1527" s="47">
        <v>2</v>
      </c>
      <c r="O1527" s="47">
        <v>0</v>
      </c>
      <c r="P1527" s="47">
        <v>0</v>
      </c>
      <c r="Q1527" s="51">
        <v>0</v>
      </c>
      <c r="R1527" s="47">
        <v>0</v>
      </c>
      <c r="S1527" s="51">
        <v>5</v>
      </c>
      <c r="T1527" s="47">
        <v>0</v>
      </c>
      <c r="U1527" s="47">
        <v>0</v>
      </c>
      <c r="V1527" s="47">
        <v>0</v>
      </c>
      <c r="W1527" s="47">
        <v>0</v>
      </c>
      <c r="X1527" s="51">
        <v>0</v>
      </c>
      <c r="Y1527" s="51">
        <v>4</v>
      </c>
      <c r="Z1527" s="52">
        <v>0</v>
      </c>
      <c r="AA1527" s="47">
        <v>0</v>
      </c>
      <c r="AB1527" s="47">
        <v>0</v>
      </c>
      <c r="AC1527" s="47">
        <v>0</v>
      </c>
      <c r="AD1527" s="47">
        <v>0</v>
      </c>
      <c r="AE1527" s="47">
        <v>0</v>
      </c>
      <c r="AF1527" s="47">
        <v>0</v>
      </c>
      <c r="AG1527" s="47">
        <v>0</v>
      </c>
      <c r="AH1527" s="47">
        <v>0</v>
      </c>
      <c r="AI1527" s="47">
        <v>0</v>
      </c>
      <c r="AJ1527" s="47">
        <v>0</v>
      </c>
      <c r="AK1527" s="47">
        <v>0</v>
      </c>
      <c r="AL1527" s="47"/>
      <c r="AM1527" s="47">
        <v>0</v>
      </c>
      <c r="AN1527" s="47">
        <v>0</v>
      </c>
      <c r="AO1527" s="47">
        <v>0</v>
      </c>
      <c r="AP1527" s="47">
        <v>0</v>
      </c>
      <c r="AQ1527" s="47">
        <v>0</v>
      </c>
      <c r="AR1527" s="47">
        <v>0</v>
      </c>
      <c r="AS1527" s="47">
        <v>0</v>
      </c>
      <c r="AT1527" s="10">
        <v>0</v>
      </c>
      <c r="AU1527" s="47">
        <v>0</v>
      </c>
      <c r="AV1527" s="51">
        <v>0</v>
      </c>
      <c r="AW1527" s="47">
        <v>0</v>
      </c>
      <c r="AX1527" s="47">
        <v>0</v>
      </c>
      <c r="AY1527" s="47">
        <v>0</v>
      </c>
      <c r="AZ1527" s="47">
        <v>0</v>
      </c>
      <c r="BA1527" s="47">
        <v>0</v>
      </c>
      <c r="BB1527" s="47">
        <v>11</v>
      </c>
      <c r="BD1527" s="47">
        <v>0</v>
      </c>
    </row>
    <row r="1528" spans="1:56" x14ac:dyDescent="0.3">
      <c r="A1528" s="44">
        <v>2012</v>
      </c>
      <c r="B1528" s="45" t="s">
        <v>117</v>
      </c>
      <c r="C1528" s="46">
        <v>1</v>
      </c>
      <c r="D1528" s="88">
        <v>12</v>
      </c>
      <c r="E1528" s="44"/>
      <c r="F1528" s="44" t="s">
        <v>100</v>
      </c>
      <c r="G1528" s="47">
        <v>8.5</v>
      </c>
      <c r="H1528" s="47">
        <v>0</v>
      </c>
      <c r="I1528" s="47">
        <v>0</v>
      </c>
      <c r="J1528" s="47">
        <v>0</v>
      </c>
      <c r="K1528" s="51">
        <v>0</v>
      </c>
      <c r="L1528" s="51">
        <v>0</v>
      </c>
      <c r="M1528" s="47">
        <v>0</v>
      </c>
      <c r="N1528" s="47">
        <v>0</v>
      </c>
      <c r="O1528" s="47">
        <v>0</v>
      </c>
      <c r="P1528" s="47">
        <v>0</v>
      </c>
      <c r="Q1528" s="51">
        <v>1</v>
      </c>
      <c r="R1528" s="47">
        <v>0</v>
      </c>
      <c r="S1528" s="51">
        <v>1</v>
      </c>
      <c r="T1528" s="47">
        <v>0</v>
      </c>
      <c r="U1528" s="47">
        <v>0</v>
      </c>
      <c r="V1528" s="47">
        <v>0</v>
      </c>
      <c r="W1528" s="47">
        <v>0</v>
      </c>
      <c r="X1528" s="51">
        <v>2</v>
      </c>
      <c r="Y1528" s="51">
        <v>1</v>
      </c>
      <c r="Z1528" s="52">
        <v>0</v>
      </c>
      <c r="AA1528" s="47">
        <v>0</v>
      </c>
      <c r="AB1528" s="47">
        <v>0</v>
      </c>
      <c r="AC1528" s="47">
        <v>0</v>
      </c>
      <c r="AD1528" s="47">
        <v>0</v>
      </c>
      <c r="AE1528" s="47">
        <v>0</v>
      </c>
      <c r="AF1528" s="47">
        <v>0</v>
      </c>
      <c r="AG1528" s="47">
        <v>0</v>
      </c>
      <c r="AH1528" s="47">
        <v>0</v>
      </c>
      <c r="AI1528" s="47">
        <v>0</v>
      </c>
      <c r="AJ1528" s="47">
        <v>0</v>
      </c>
      <c r="AK1528" s="47">
        <v>0</v>
      </c>
      <c r="AL1528" s="47"/>
      <c r="AM1528" s="47">
        <v>0</v>
      </c>
      <c r="AN1528" s="47">
        <v>0</v>
      </c>
      <c r="AO1528" s="47">
        <v>0</v>
      </c>
      <c r="AP1528" s="47">
        <v>0</v>
      </c>
      <c r="AQ1528" s="47">
        <v>0</v>
      </c>
      <c r="AR1528" s="47">
        <v>0</v>
      </c>
      <c r="AS1528" s="47">
        <v>0</v>
      </c>
      <c r="AT1528" s="10">
        <v>0</v>
      </c>
      <c r="AU1528" s="47">
        <v>0</v>
      </c>
      <c r="AV1528" s="51">
        <v>0</v>
      </c>
      <c r="AW1528" s="47">
        <v>0</v>
      </c>
      <c r="AX1528" s="47">
        <v>0</v>
      </c>
      <c r="AY1528" s="47">
        <v>0</v>
      </c>
      <c r="AZ1528" s="47">
        <v>0</v>
      </c>
      <c r="BA1528" s="47">
        <v>0</v>
      </c>
      <c r="BB1528" s="47">
        <v>5</v>
      </c>
      <c r="BD1528" s="47">
        <v>0</v>
      </c>
    </row>
    <row r="1529" spans="1:56" x14ac:dyDescent="0.3">
      <c r="A1529" s="44">
        <v>2012</v>
      </c>
      <c r="B1529" s="45" t="s">
        <v>117</v>
      </c>
      <c r="C1529" s="46">
        <v>1</v>
      </c>
      <c r="D1529" s="88">
        <v>13</v>
      </c>
      <c r="E1529" s="44"/>
      <c r="F1529" s="44" t="s">
        <v>100</v>
      </c>
      <c r="G1529" s="47">
        <v>8.5</v>
      </c>
      <c r="H1529" s="47">
        <v>0</v>
      </c>
      <c r="I1529" s="47">
        <v>0</v>
      </c>
      <c r="J1529" s="47">
        <v>0</v>
      </c>
      <c r="K1529" s="51">
        <v>0</v>
      </c>
      <c r="L1529" s="51">
        <v>0</v>
      </c>
      <c r="M1529" s="47">
        <v>0</v>
      </c>
      <c r="N1529" s="47">
        <v>0</v>
      </c>
      <c r="O1529" s="47">
        <v>0</v>
      </c>
      <c r="P1529" s="47">
        <v>0</v>
      </c>
      <c r="Q1529" s="51">
        <v>0</v>
      </c>
      <c r="R1529" s="47">
        <v>0</v>
      </c>
      <c r="S1529" s="51">
        <v>1</v>
      </c>
      <c r="T1529" s="47">
        <v>0</v>
      </c>
      <c r="U1529" s="47">
        <v>0</v>
      </c>
      <c r="V1529" s="47">
        <v>0</v>
      </c>
      <c r="W1529" s="47">
        <v>0</v>
      </c>
      <c r="X1529" s="51">
        <v>0</v>
      </c>
      <c r="Y1529" s="51">
        <v>0</v>
      </c>
      <c r="Z1529" s="52">
        <v>0</v>
      </c>
      <c r="AA1529" s="47">
        <v>0</v>
      </c>
      <c r="AB1529" s="47">
        <v>0</v>
      </c>
      <c r="AC1529" s="47">
        <v>0</v>
      </c>
      <c r="AD1529" s="47">
        <v>0</v>
      </c>
      <c r="AE1529" s="47">
        <v>0</v>
      </c>
      <c r="AF1529" s="47">
        <v>0</v>
      </c>
      <c r="AG1529" s="47">
        <v>0</v>
      </c>
      <c r="AH1529" s="47">
        <v>0</v>
      </c>
      <c r="AI1529" s="47">
        <v>0</v>
      </c>
      <c r="AJ1529" s="47">
        <v>0</v>
      </c>
      <c r="AK1529" s="47">
        <v>0</v>
      </c>
      <c r="AL1529" s="47"/>
      <c r="AM1529" s="47">
        <v>0</v>
      </c>
      <c r="AN1529" s="47">
        <v>0</v>
      </c>
      <c r="AO1529" s="47">
        <v>0</v>
      </c>
      <c r="AP1529" s="47">
        <v>0</v>
      </c>
      <c r="AQ1529" s="47">
        <v>0</v>
      </c>
      <c r="AR1529" s="47">
        <v>0</v>
      </c>
      <c r="AS1529" s="47">
        <v>0</v>
      </c>
      <c r="AT1529" s="10">
        <v>0</v>
      </c>
      <c r="AU1529" s="47">
        <v>0</v>
      </c>
      <c r="AV1529" s="51">
        <v>0</v>
      </c>
      <c r="AW1529" s="47">
        <v>0</v>
      </c>
      <c r="AX1529" s="47">
        <v>0</v>
      </c>
      <c r="AY1529" s="47">
        <v>0</v>
      </c>
      <c r="AZ1529" s="47">
        <v>0</v>
      </c>
      <c r="BA1529" s="47">
        <v>0</v>
      </c>
      <c r="BB1529" s="47">
        <v>1</v>
      </c>
      <c r="BD1529" s="47">
        <v>0</v>
      </c>
    </row>
    <row r="1530" spans="1:56" x14ac:dyDescent="0.3">
      <c r="A1530" s="44">
        <v>2012</v>
      </c>
      <c r="B1530" s="45" t="s">
        <v>117</v>
      </c>
      <c r="C1530" s="46">
        <v>1</v>
      </c>
      <c r="D1530" s="88">
        <v>14</v>
      </c>
      <c r="E1530" s="44"/>
      <c r="F1530" s="44" t="s">
        <v>100</v>
      </c>
      <c r="G1530" s="47">
        <v>8.5</v>
      </c>
      <c r="H1530" s="47">
        <v>0</v>
      </c>
      <c r="I1530" s="47">
        <v>0</v>
      </c>
      <c r="J1530" s="47">
        <v>0</v>
      </c>
      <c r="K1530" s="51">
        <v>0</v>
      </c>
      <c r="L1530" s="51">
        <v>0</v>
      </c>
      <c r="M1530" s="47">
        <v>0</v>
      </c>
      <c r="N1530" s="47">
        <v>0</v>
      </c>
      <c r="O1530" s="47">
        <v>0</v>
      </c>
      <c r="P1530" s="47">
        <v>0</v>
      </c>
      <c r="Q1530" s="51">
        <v>2</v>
      </c>
      <c r="R1530" s="47">
        <v>0</v>
      </c>
      <c r="S1530" s="51">
        <v>0</v>
      </c>
      <c r="T1530" s="47">
        <v>0</v>
      </c>
      <c r="U1530" s="47">
        <v>0</v>
      </c>
      <c r="V1530" s="47">
        <v>0</v>
      </c>
      <c r="W1530" s="47">
        <v>0</v>
      </c>
      <c r="X1530" s="51">
        <v>0</v>
      </c>
      <c r="Y1530" s="51">
        <v>0</v>
      </c>
      <c r="Z1530" s="52">
        <v>0</v>
      </c>
      <c r="AA1530" s="47">
        <v>0</v>
      </c>
      <c r="AB1530" s="47">
        <v>0</v>
      </c>
      <c r="AC1530" s="47">
        <v>0</v>
      </c>
      <c r="AD1530" s="47">
        <v>0</v>
      </c>
      <c r="AE1530" s="47">
        <v>0</v>
      </c>
      <c r="AF1530" s="47">
        <v>0</v>
      </c>
      <c r="AG1530" s="47">
        <v>0</v>
      </c>
      <c r="AH1530" s="47">
        <v>0</v>
      </c>
      <c r="AI1530" s="47">
        <v>0</v>
      </c>
      <c r="AJ1530" s="47">
        <v>0</v>
      </c>
      <c r="AK1530" s="47">
        <v>0</v>
      </c>
      <c r="AL1530" s="47"/>
      <c r="AM1530" s="47">
        <v>0</v>
      </c>
      <c r="AN1530" s="47">
        <v>0</v>
      </c>
      <c r="AO1530" s="47">
        <v>0</v>
      </c>
      <c r="AP1530" s="47">
        <v>0</v>
      </c>
      <c r="AQ1530" s="47">
        <v>0</v>
      </c>
      <c r="AR1530" s="47">
        <v>0</v>
      </c>
      <c r="AS1530" s="47">
        <v>0</v>
      </c>
      <c r="AT1530" s="10">
        <v>0</v>
      </c>
      <c r="AU1530" s="47">
        <v>0</v>
      </c>
      <c r="AV1530" s="51">
        <v>2</v>
      </c>
      <c r="AW1530" s="47">
        <v>0</v>
      </c>
      <c r="AX1530" s="47">
        <v>0</v>
      </c>
      <c r="AY1530" s="47">
        <v>0</v>
      </c>
      <c r="AZ1530" s="47">
        <v>0</v>
      </c>
      <c r="BA1530" s="47">
        <v>0</v>
      </c>
      <c r="BB1530" s="47">
        <v>4</v>
      </c>
      <c r="BD1530" s="47">
        <v>0</v>
      </c>
    </row>
    <row r="1531" spans="1:56" x14ac:dyDescent="0.3">
      <c r="A1531" s="44">
        <v>2012</v>
      </c>
      <c r="B1531" s="45" t="s">
        <v>117</v>
      </c>
      <c r="C1531" s="46">
        <v>1</v>
      </c>
      <c r="D1531" s="88">
        <v>15</v>
      </c>
      <c r="E1531" s="44"/>
      <c r="F1531" s="44" t="s">
        <v>100</v>
      </c>
      <c r="G1531" s="47">
        <v>8.5</v>
      </c>
      <c r="H1531" s="47">
        <v>0</v>
      </c>
      <c r="I1531" s="47">
        <v>0</v>
      </c>
      <c r="J1531" s="47">
        <v>0</v>
      </c>
      <c r="K1531" s="51">
        <v>0</v>
      </c>
      <c r="L1531" s="51">
        <v>0</v>
      </c>
      <c r="M1531" s="47">
        <v>0</v>
      </c>
      <c r="N1531" s="47">
        <v>0</v>
      </c>
      <c r="O1531" s="47">
        <v>0</v>
      </c>
      <c r="P1531" s="47">
        <v>0</v>
      </c>
      <c r="Q1531" s="51">
        <v>3</v>
      </c>
      <c r="R1531" s="47">
        <v>0</v>
      </c>
      <c r="S1531" s="51">
        <v>0</v>
      </c>
      <c r="T1531" s="47">
        <v>0</v>
      </c>
      <c r="U1531" s="47">
        <v>0</v>
      </c>
      <c r="V1531" s="47">
        <v>0</v>
      </c>
      <c r="W1531" s="47">
        <v>0</v>
      </c>
      <c r="X1531" s="51">
        <v>0</v>
      </c>
      <c r="Y1531" s="51">
        <v>0</v>
      </c>
      <c r="Z1531" s="52">
        <v>0</v>
      </c>
      <c r="AA1531" s="47">
        <v>0</v>
      </c>
      <c r="AB1531" s="47">
        <v>0</v>
      </c>
      <c r="AC1531" s="47">
        <v>0</v>
      </c>
      <c r="AD1531" s="47">
        <v>0</v>
      </c>
      <c r="AE1531" s="47">
        <v>0</v>
      </c>
      <c r="AF1531" s="47">
        <v>0</v>
      </c>
      <c r="AG1531" s="47">
        <v>0</v>
      </c>
      <c r="AH1531" s="47">
        <v>0</v>
      </c>
      <c r="AI1531" s="47">
        <v>0</v>
      </c>
      <c r="AJ1531" s="47">
        <v>0</v>
      </c>
      <c r="AK1531" s="47">
        <v>0</v>
      </c>
      <c r="AL1531" s="47"/>
      <c r="AM1531" s="47">
        <v>0</v>
      </c>
      <c r="AN1531" s="47">
        <v>2</v>
      </c>
      <c r="AO1531" s="47">
        <v>0</v>
      </c>
      <c r="AP1531" s="47">
        <v>0</v>
      </c>
      <c r="AQ1531" s="47">
        <v>0</v>
      </c>
      <c r="AR1531" s="47">
        <v>0</v>
      </c>
      <c r="AS1531" s="47">
        <v>0</v>
      </c>
      <c r="AT1531" s="10">
        <v>0</v>
      </c>
      <c r="AU1531" s="47">
        <v>0</v>
      </c>
      <c r="AV1531" s="51">
        <v>3</v>
      </c>
      <c r="AW1531" s="47">
        <v>0</v>
      </c>
      <c r="AX1531" s="47">
        <v>0</v>
      </c>
      <c r="AY1531" s="47">
        <v>0</v>
      </c>
      <c r="AZ1531" s="47">
        <v>0</v>
      </c>
      <c r="BA1531" s="47">
        <v>0</v>
      </c>
      <c r="BB1531" s="47">
        <v>8</v>
      </c>
      <c r="BD1531" s="47">
        <v>0</v>
      </c>
    </row>
    <row r="1532" spans="1:56" x14ac:dyDescent="0.3">
      <c r="A1532" s="44">
        <v>2012</v>
      </c>
      <c r="B1532" s="45" t="s">
        <v>117</v>
      </c>
      <c r="C1532" s="46">
        <v>1</v>
      </c>
      <c r="D1532" s="88">
        <v>16</v>
      </c>
      <c r="E1532" s="44"/>
      <c r="F1532" s="44" t="s">
        <v>100</v>
      </c>
      <c r="G1532" s="47">
        <v>8.5</v>
      </c>
      <c r="H1532" s="47">
        <v>0</v>
      </c>
      <c r="I1532" s="47">
        <v>0</v>
      </c>
      <c r="J1532" s="47">
        <v>0</v>
      </c>
      <c r="K1532" s="51">
        <v>0</v>
      </c>
      <c r="L1532" s="51">
        <v>0</v>
      </c>
      <c r="M1532" s="47">
        <v>0</v>
      </c>
      <c r="N1532" s="47">
        <v>0</v>
      </c>
      <c r="O1532" s="47">
        <v>0</v>
      </c>
      <c r="P1532" s="47">
        <v>0</v>
      </c>
      <c r="Q1532" s="51">
        <v>3</v>
      </c>
      <c r="R1532" s="47">
        <v>0</v>
      </c>
      <c r="S1532" s="51">
        <v>2</v>
      </c>
      <c r="T1532" s="47">
        <v>0</v>
      </c>
      <c r="U1532" s="47">
        <v>0</v>
      </c>
      <c r="V1532" s="47">
        <v>0</v>
      </c>
      <c r="W1532" s="47">
        <v>0</v>
      </c>
      <c r="X1532" s="51">
        <v>0</v>
      </c>
      <c r="Y1532" s="51">
        <v>2</v>
      </c>
      <c r="Z1532" s="52">
        <v>0</v>
      </c>
      <c r="AA1532" s="47">
        <v>0</v>
      </c>
      <c r="AB1532" s="47">
        <v>0</v>
      </c>
      <c r="AC1532" s="47">
        <v>0</v>
      </c>
      <c r="AD1532" s="47">
        <v>0</v>
      </c>
      <c r="AE1532" s="47">
        <v>0</v>
      </c>
      <c r="AF1532" s="47">
        <v>0</v>
      </c>
      <c r="AG1532" s="47">
        <v>0</v>
      </c>
      <c r="AH1532" s="47">
        <v>0</v>
      </c>
      <c r="AI1532" s="47">
        <v>0</v>
      </c>
      <c r="AJ1532" s="47">
        <v>0</v>
      </c>
      <c r="AK1532" s="47">
        <v>0</v>
      </c>
      <c r="AL1532" s="47"/>
      <c r="AM1532" s="47">
        <v>0</v>
      </c>
      <c r="AN1532" s="47">
        <v>0</v>
      </c>
      <c r="AO1532" s="47">
        <v>0</v>
      </c>
      <c r="AP1532" s="47">
        <v>0</v>
      </c>
      <c r="AQ1532" s="47">
        <v>0</v>
      </c>
      <c r="AR1532" s="47">
        <v>0</v>
      </c>
      <c r="AS1532" s="47">
        <v>0</v>
      </c>
      <c r="AT1532" s="10">
        <v>0</v>
      </c>
      <c r="AU1532" s="47">
        <v>0</v>
      </c>
      <c r="AV1532" s="51">
        <v>0</v>
      </c>
      <c r="AW1532" s="47">
        <v>0</v>
      </c>
      <c r="AX1532" s="47">
        <v>0</v>
      </c>
      <c r="AY1532" s="47">
        <v>0</v>
      </c>
      <c r="AZ1532" s="47">
        <v>0</v>
      </c>
      <c r="BA1532" s="47">
        <v>0</v>
      </c>
      <c r="BB1532" s="47">
        <v>7</v>
      </c>
      <c r="BD1532" s="47">
        <v>0</v>
      </c>
    </row>
    <row r="1533" spans="1:56" x14ac:dyDescent="0.3">
      <c r="A1533" s="44">
        <v>2012</v>
      </c>
      <c r="B1533" s="45" t="s">
        <v>117</v>
      </c>
      <c r="C1533" s="46">
        <v>1</v>
      </c>
      <c r="D1533" s="88">
        <v>17</v>
      </c>
      <c r="E1533" s="44"/>
      <c r="F1533" s="44" t="s">
        <v>100</v>
      </c>
      <c r="G1533" s="47">
        <v>8.5</v>
      </c>
      <c r="H1533" s="47">
        <v>0</v>
      </c>
      <c r="I1533" s="47">
        <v>0</v>
      </c>
      <c r="J1533" s="47">
        <v>0</v>
      </c>
      <c r="K1533" s="51">
        <v>0</v>
      </c>
      <c r="L1533" s="51">
        <v>0</v>
      </c>
      <c r="M1533" s="47">
        <v>0</v>
      </c>
      <c r="N1533" s="47">
        <v>0</v>
      </c>
      <c r="O1533" s="47">
        <v>0</v>
      </c>
      <c r="P1533" s="47">
        <v>0</v>
      </c>
      <c r="Q1533" s="51">
        <v>0</v>
      </c>
      <c r="R1533" s="47">
        <v>0</v>
      </c>
      <c r="S1533" s="51">
        <v>0</v>
      </c>
      <c r="T1533" s="47">
        <v>0</v>
      </c>
      <c r="U1533" s="47">
        <v>0</v>
      </c>
      <c r="V1533" s="47">
        <v>0</v>
      </c>
      <c r="W1533" s="47">
        <v>0</v>
      </c>
      <c r="X1533" s="51">
        <v>0</v>
      </c>
      <c r="Y1533" s="51">
        <v>0</v>
      </c>
      <c r="Z1533" s="52">
        <v>0</v>
      </c>
      <c r="AA1533" s="47">
        <v>0</v>
      </c>
      <c r="AB1533" s="47">
        <v>0</v>
      </c>
      <c r="AC1533" s="47">
        <v>0</v>
      </c>
      <c r="AD1533" s="47">
        <v>0</v>
      </c>
      <c r="AE1533" s="47">
        <v>0</v>
      </c>
      <c r="AF1533" s="47">
        <v>0</v>
      </c>
      <c r="AG1533" s="47">
        <v>0</v>
      </c>
      <c r="AH1533" s="47">
        <v>0</v>
      </c>
      <c r="AI1533" s="47">
        <v>0</v>
      </c>
      <c r="AJ1533" s="47">
        <v>0</v>
      </c>
      <c r="AK1533" s="47">
        <v>0</v>
      </c>
      <c r="AL1533" s="47"/>
      <c r="AM1533" s="47">
        <v>0</v>
      </c>
      <c r="AN1533" s="47">
        <v>0</v>
      </c>
      <c r="AO1533" s="47">
        <v>0</v>
      </c>
      <c r="AP1533" s="47">
        <v>0</v>
      </c>
      <c r="AQ1533" s="47">
        <v>0</v>
      </c>
      <c r="AR1533" s="47">
        <v>0</v>
      </c>
      <c r="AS1533" s="47">
        <v>0</v>
      </c>
      <c r="AT1533" s="10">
        <v>0</v>
      </c>
      <c r="AU1533" s="47">
        <v>0</v>
      </c>
      <c r="AV1533" s="51">
        <v>2</v>
      </c>
      <c r="AW1533" s="47">
        <v>0</v>
      </c>
      <c r="AX1533" s="47">
        <v>0</v>
      </c>
      <c r="AY1533" s="47">
        <v>0</v>
      </c>
      <c r="AZ1533" s="47">
        <v>0</v>
      </c>
      <c r="BA1533" s="47">
        <v>0</v>
      </c>
      <c r="BB1533" s="47">
        <v>2</v>
      </c>
      <c r="BD1533" s="47">
        <v>0</v>
      </c>
    </row>
    <row r="1534" spans="1:56" x14ac:dyDescent="0.3">
      <c r="A1534" s="44">
        <v>2012</v>
      </c>
      <c r="B1534" s="45" t="s">
        <v>117</v>
      </c>
      <c r="C1534" s="46">
        <v>1</v>
      </c>
      <c r="D1534" s="88">
        <v>18</v>
      </c>
      <c r="E1534" s="44"/>
      <c r="F1534" s="44" t="s">
        <v>100</v>
      </c>
      <c r="G1534" s="47">
        <v>8.5</v>
      </c>
      <c r="H1534" s="47">
        <v>0</v>
      </c>
      <c r="I1534" s="47">
        <v>0</v>
      </c>
      <c r="J1534" s="47">
        <v>0</v>
      </c>
      <c r="K1534" s="51">
        <v>0</v>
      </c>
      <c r="L1534" s="51">
        <v>0</v>
      </c>
      <c r="M1534" s="47">
        <v>0</v>
      </c>
      <c r="N1534" s="47">
        <v>0</v>
      </c>
      <c r="O1534" s="47">
        <v>0</v>
      </c>
      <c r="P1534" s="47">
        <v>0</v>
      </c>
      <c r="Q1534" s="51">
        <v>2</v>
      </c>
      <c r="R1534" s="47">
        <v>0</v>
      </c>
      <c r="S1534" s="51">
        <v>0</v>
      </c>
      <c r="T1534" s="47">
        <v>0</v>
      </c>
      <c r="U1534" s="47">
        <v>0</v>
      </c>
      <c r="V1534" s="47">
        <v>0</v>
      </c>
      <c r="W1534" s="47">
        <v>0</v>
      </c>
      <c r="X1534" s="51">
        <v>0</v>
      </c>
      <c r="Y1534" s="51">
        <v>2</v>
      </c>
      <c r="Z1534" s="52">
        <v>0</v>
      </c>
      <c r="AA1534" s="47">
        <v>0</v>
      </c>
      <c r="AB1534" s="47">
        <v>0</v>
      </c>
      <c r="AC1534" s="47">
        <v>0</v>
      </c>
      <c r="AD1534" s="47">
        <v>0</v>
      </c>
      <c r="AE1534" s="47">
        <v>0</v>
      </c>
      <c r="AF1534" s="47">
        <v>0</v>
      </c>
      <c r="AG1534" s="47">
        <v>0</v>
      </c>
      <c r="AH1534" s="47">
        <v>0</v>
      </c>
      <c r="AI1534" s="47">
        <v>1</v>
      </c>
      <c r="AJ1534" s="47">
        <v>0</v>
      </c>
      <c r="AK1534" s="47">
        <v>0</v>
      </c>
      <c r="AL1534" s="47"/>
      <c r="AM1534" s="47">
        <v>0</v>
      </c>
      <c r="AN1534" s="47">
        <v>0</v>
      </c>
      <c r="AO1534" s="47">
        <v>0</v>
      </c>
      <c r="AP1534" s="47">
        <v>0</v>
      </c>
      <c r="AQ1534" s="47">
        <v>0</v>
      </c>
      <c r="AR1534" s="47">
        <v>0</v>
      </c>
      <c r="AS1534" s="47">
        <v>0</v>
      </c>
      <c r="AT1534" s="10">
        <v>0</v>
      </c>
      <c r="AU1534" s="47">
        <v>0</v>
      </c>
      <c r="AV1534" s="51">
        <v>1</v>
      </c>
      <c r="AW1534" s="47">
        <v>0</v>
      </c>
      <c r="AX1534" s="47">
        <v>0</v>
      </c>
      <c r="AY1534" s="47">
        <v>0</v>
      </c>
      <c r="AZ1534" s="47">
        <v>0</v>
      </c>
      <c r="BA1534" s="47">
        <v>0</v>
      </c>
      <c r="BB1534" s="47">
        <v>6</v>
      </c>
      <c r="BD1534" s="47">
        <v>0</v>
      </c>
    </row>
    <row r="1535" spans="1:56" x14ac:dyDescent="0.3">
      <c r="A1535" s="44">
        <v>2012</v>
      </c>
      <c r="B1535" s="45" t="s">
        <v>117</v>
      </c>
      <c r="C1535" s="46">
        <v>1</v>
      </c>
      <c r="D1535" s="88">
        <v>19</v>
      </c>
      <c r="E1535" s="44"/>
      <c r="F1535" s="44" t="s">
        <v>100</v>
      </c>
      <c r="G1535" s="47">
        <v>8.5</v>
      </c>
      <c r="H1535" s="47">
        <v>0</v>
      </c>
      <c r="I1535" s="47">
        <v>0</v>
      </c>
      <c r="J1535" s="47">
        <v>0</v>
      </c>
      <c r="K1535" s="51">
        <v>0</v>
      </c>
      <c r="L1535" s="51">
        <v>0</v>
      </c>
      <c r="M1535" s="47">
        <v>0</v>
      </c>
      <c r="N1535" s="47">
        <v>0</v>
      </c>
      <c r="O1535" s="47">
        <v>0</v>
      </c>
      <c r="P1535" s="47">
        <v>0</v>
      </c>
      <c r="Q1535" s="51">
        <v>2</v>
      </c>
      <c r="R1535" s="47">
        <v>0</v>
      </c>
      <c r="S1535" s="51">
        <v>1</v>
      </c>
      <c r="T1535" s="47">
        <v>0</v>
      </c>
      <c r="U1535" s="47">
        <v>0</v>
      </c>
      <c r="V1535" s="47">
        <v>0</v>
      </c>
      <c r="W1535" s="47">
        <v>0</v>
      </c>
      <c r="X1535" s="51">
        <v>0</v>
      </c>
      <c r="Y1535" s="51">
        <v>0</v>
      </c>
      <c r="Z1535" s="52">
        <v>0</v>
      </c>
      <c r="AA1535" s="47">
        <v>0</v>
      </c>
      <c r="AB1535" s="47">
        <v>0</v>
      </c>
      <c r="AC1535" s="47">
        <v>0</v>
      </c>
      <c r="AD1535" s="47">
        <v>0</v>
      </c>
      <c r="AE1535" s="47">
        <v>0</v>
      </c>
      <c r="AF1535" s="47">
        <v>0</v>
      </c>
      <c r="AG1535" s="47">
        <v>0</v>
      </c>
      <c r="AH1535" s="47">
        <v>0</v>
      </c>
      <c r="AI1535" s="47">
        <v>0</v>
      </c>
      <c r="AJ1535" s="47">
        <v>0</v>
      </c>
      <c r="AK1535" s="47">
        <v>0</v>
      </c>
      <c r="AL1535" s="47"/>
      <c r="AM1535" s="47">
        <v>0</v>
      </c>
      <c r="AN1535" s="47">
        <v>0</v>
      </c>
      <c r="AO1535" s="47">
        <v>0</v>
      </c>
      <c r="AP1535" s="47">
        <v>0</v>
      </c>
      <c r="AQ1535" s="47">
        <v>0</v>
      </c>
      <c r="AR1535" s="47">
        <v>0</v>
      </c>
      <c r="AS1535" s="47">
        <v>0</v>
      </c>
      <c r="AT1535" s="10">
        <v>0</v>
      </c>
      <c r="AU1535" s="47">
        <v>0</v>
      </c>
      <c r="AV1535" s="51">
        <v>1</v>
      </c>
      <c r="AW1535" s="47">
        <v>0</v>
      </c>
      <c r="AX1535" s="47">
        <v>0</v>
      </c>
      <c r="AY1535" s="47">
        <v>0</v>
      </c>
      <c r="AZ1535" s="47">
        <v>0</v>
      </c>
      <c r="BA1535" s="47">
        <v>0</v>
      </c>
      <c r="BB1535" s="47">
        <v>5</v>
      </c>
      <c r="BD1535" s="47">
        <v>0</v>
      </c>
    </row>
    <row r="1536" spans="1:56" x14ac:dyDescent="0.3">
      <c r="A1536" s="44">
        <v>2012</v>
      </c>
      <c r="B1536" s="45" t="s">
        <v>117</v>
      </c>
      <c r="C1536" s="46">
        <v>1</v>
      </c>
      <c r="D1536" s="88">
        <v>20</v>
      </c>
      <c r="E1536" s="44"/>
      <c r="F1536" s="44" t="s">
        <v>100</v>
      </c>
      <c r="G1536" s="47">
        <v>8.5</v>
      </c>
      <c r="H1536" s="47">
        <v>0</v>
      </c>
      <c r="I1536" s="47">
        <v>0</v>
      </c>
      <c r="J1536" s="47">
        <v>0</v>
      </c>
      <c r="K1536" s="51">
        <v>0</v>
      </c>
      <c r="L1536" s="51">
        <v>0</v>
      </c>
      <c r="M1536" s="47">
        <v>0</v>
      </c>
      <c r="N1536" s="47">
        <v>0</v>
      </c>
      <c r="O1536" s="47">
        <v>0</v>
      </c>
      <c r="P1536" s="47">
        <v>0</v>
      </c>
      <c r="Q1536" s="51">
        <v>0</v>
      </c>
      <c r="R1536" s="47">
        <v>0</v>
      </c>
      <c r="S1536" s="51">
        <v>0</v>
      </c>
      <c r="T1536" s="47">
        <v>0</v>
      </c>
      <c r="U1536" s="47">
        <v>0</v>
      </c>
      <c r="V1536" s="47">
        <v>0</v>
      </c>
      <c r="W1536" s="47">
        <v>0</v>
      </c>
      <c r="X1536" s="51">
        <v>0</v>
      </c>
      <c r="Y1536" s="51">
        <v>0</v>
      </c>
      <c r="Z1536" s="52">
        <v>0</v>
      </c>
      <c r="AA1536" s="47">
        <v>0</v>
      </c>
      <c r="AB1536" s="47">
        <v>0</v>
      </c>
      <c r="AC1536" s="47">
        <v>0</v>
      </c>
      <c r="AD1536" s="47">
        <v>0</v>
      </c>
      <c r="AE1536" s="47">
        <v>0</v>
      </c>
      <c r="AF1536" s="47">
        <v>0</v>
      </c>
      <c r="AG1536" s="47">
        <v>0</v>
      </c>
      <c r="AH1536" s="47">
        <v>0</v>
      </c>
      <c r="AI1536" s="47">
        <v>0</v>
      </c>
      <c r="AJ1536" s="47">
        <v>0</v>
      </c>
      <c r="AK1536" s="47">
        <v>0</v>
      </c>
      <c r="AL1536" s="47"/>
      <c r="AM1536" s="47">
        <v>0</v>
      </c>
      <c r="AN1536" s="47">
        <v>0</v>
      </c>
      <c r="AO1536" s="47">
        <v>0</v>
      </c>
      <c r="AP1536" s="47">
        <v>0</v>
      </c>
      <c r="AQ1536" s="47">
        <v>0</v>
      </c>
      <c r="AR1536" s="47">
        <v>0</v>
      </c>
      <c r="AS1536" s="47">
        <v>0</v>
      </c>
      <c r="AT1536" s="10">
        <v>0</v>
      </c>
      <c r="AU1536" s="47">
        <v>0</v>
      </c>
      <c r="AV1536" s="51">
        <v>0</v>
      </c>
      <c r="AW1536" s="47">
        <v>0</v>
      </c>
      <c r="AX1536" s="47">
        <v>0</v>
      </c>
      <c r="AY1536" s="47">
        <v>0</v>
      </c>
      <c r="AZ1536" s="47">
        <v>0</v>
      </c>
      <c r="BA1536" s="47">
        <v>0</v>
      </c>
      <c r="BB1536" s="47">
        <v>0</v>
      </c>
      <c r="BD1536" s="47">
        <v>0</v>
      </c>
    </row>
    <row r="1537" spans="1:56" x14ac:dyDescent="0.3">
      <c r="A1537" s="44">
        <v>2012</v>
      </c>
      <c r="B1537" s="45" t="s">
        <v>117</v>
      </c>
      <c r="C1537" s="46">
        <v>1</v>
      </c>
      <c r="D1537" s="88">
        <v>21</v>
      </c>
      <c r="E1537" s="44"/>
      <c r="F1537" s="44" t="s">
        <v>100</v>
      </c>
      <c r="G1537" s="47">
        <v>8.5</v>
      </c>
      <c r="H1537" s="47">
        <v>0</v>
      </c>
      <c r="I1537" s="47">
        <v>0</v>
      </c>
      <c r="J1537" s="47">
        <v>0</v>
      </c>
      <c r="K1537" s="51">
        <v>0</v>
      </c>
      <c r="L1537" s="51">
        <v>0</v>
      </c>
      <c r="M1537" s="47">
        <v>0</v>
      </c>
      <c r="N1537" s="47">
        <v>0</v>
      </c>
      <c r="O1537" s="47">
        <v>0</v>
      </c>
      <c r="P1537" s="47">
        <v>0</v>
      </c>
      <c r="Q1537" s="51">
        <v>3</v>
      </c>
      <c r="R1537" s="47">
        <v>0</v>
      </c>
      <c r="S1537" s="51">
        <v>0</v>
      </c>
      <c r="T1537" s="47">
        <v>0</v>
      </c>
      <c r="U1537" s="47">
        <v>0</v>
      </c>
      <c r="V1537" s="47">
        <v>0</v>
      </c>
      <c r="W1537" s="47">
        <v>0</v>
      </c>
      <c r="X1537" s="51">
        <v>0</v>
      </c>
      <c r="Y1537" s="51">
        <v>0</v>
      </c>
      <c r="Z1537" s="52">
        <v>0</v>
      </c>
      <c r="AA1537" s="47">
        <v>0</v>
      </c>
      <c r="AB1537" s="47">
        <v>0</v>
      </c>
      <c r="AC1537" s="47">
        <v>0</v>
      </c>
      <c r="AD1537" s="47">
        <v>0</v>
      </c>
      <c r="AE1537" s="47">
        <v>0</v>
      </c>
      <c r="AF1537" s="47">
        <v>0</v>
      </c>
      <c r="AG1537" s="47">
        <v>0</v>
      </c>
      <c r="AH1537" s="47">
        <v>0</v>
      </c>
      <c r="AI1537" s="47">
        <v>0</v>
      </c>
      <c r="AJ1537" s="47">
        <v>0</v>
      </c>
      <c r="AK1537" s="47">
        <v>0</v>
      </c>
      <c r="AL1537" s="47"/>
      <c r="AM1537" s="47">
        <v>0</v>
      </c>
      <c r="AN1537" s="47">
        <v>1</v>
      </c>
      <c r="AO1537" s="47">
        <v>1</v>
      </c>
      <c r="AP1537" s="47">
        <v>0</v>
      </c>
      <c r="AQ1537" s="47">
        <v>0</v>
      </c>
      <c r="AR1537" s="47">
        <v>0</v>
      </c>
      <c r="AS1537" s="47">
        <v>0</v>
      </c>
      <c r="AT1537" s="10">
        <v>0</v>
      </c>
      <c r="AU1537" s="47">
        <v>0</v>
      </c>
      <c r="AV1537" s="51">
        <v>2</v>
      </c>
      <c r="AW1537" s="47">
        <v>0</v>
      </c>
      <c r="AX1537" s="47">
        <v>0</v>
      </c>
      <c r="AY1537" s="47">
        <v>0</v>
      </c>
      <c r="AZ1537" s="47">
        <v>0</v>
      </c>
      <c r="BA1537" s="47">
        <v>0</v>
      </c>
      <c r="BB1537" s="47">
        <v>7</v>
      </c>
      <c r="BD1537" s="47">
        <v>0</v>
      </c>
    </row>
    <row r="1538" spans="1:56" x14ac:dyDescent="0.3">
      <c r="A1538" s="44">
        <v>2012</v>
      </c>
      <c r="B1538" s="45" t="s">
        <v>117</v>
      </c>
      <c r="C1538" s="46">
        <v>1</v>
      </c>
      <c r="D1538" s="88">
        <v>22</v>
      </c>
      <c r="E1538" s="44"/>
      <c r="F1538" s="44" t="s">
        <v>100</v>
      </c>
      <c r="G1538" s="47">
        <v>8.5</v>
      </c>
      <c r="H1538" s="47">
        <v>0</v>
      </c>
      <c r="I1538" s="47">
        <v>0</v>
      </c>
      <c r="J1538" s="47">
        <v>0</v>
      </c>
      <c r="K1538" s="51">
        <v>0</v>
      </c>
      <c r="L1538" s="51">
        <v>0</v>
      </c>
      <c r="M1538" s="47">
        <v>0</v>
      </c>
      <c r="N1538" s="47">
        <v>0</v>
      </c>
      <c r="O1538" s="47">
        <v>0</v>
      </c>
      <c r="P1538" s="47">
        <v>0</v>
      </c>
      <c r="Q1538" s="51">
        <v>1</v>
      </c>
      <c r="R1538" s="47">
        <v>0</v>
      </c>
      <c r="S1538" s="51">
        <v>0</v>
      </c>
      <c r="T1538" s="47">
        <v>0</v>
      </c>
      <c r="U1538" s="47">
        <v>0</v>
      </c>
      <c r="V1538" s="47">
        <v>0</v>
      </c>
      <c r="W1538" s="47">
        <v>0</v>
      </c>
      <c r="X1538" s="51">
        <v>0</v>
      </c>
      <c r="Y1538" s="51">
        <v>1</v>
      </c>
      <c r="Z1538" s="52">
        <v>0</v>
      </c>
      <c r="AA1538" s="47">
        <v>0</v>
      </c>
      <c r="AB1538" s="47">
        <v>0</v>
      </c>
      <c r="AC1538" s="47">
        <v>0</v>
      </c>
      <c r="AD1538" s="47">
        <v>0</v>
      </c>
      <c r="AE1538" s="47">
        <v>0</v>
      </c>
      <c r="AF1538" s="47">
        <v>0</v>
      </c>
      <c r="AG1538" s="47">
        <v>0</v>
      </c>
      <c r="AH1538" s="47">
        <v>0</v>
      </c>
      <c r="AI1538" s="47">
        <v>0</v>
      </c>
      <c r="AJ1538" s="47">
        <v>0</v>
      </c>
      <c r="AK1538" s="47">
        <v>0</v>
      </c>
      <c r="AL1538" s="47"/>
      <c r="AM1538" s="47">
        <v>0</v>
      </c>
      <c r="AN1538" s="47">
        <v>5</v>
      </c>
      <c r="AO1538" s="47">
        <v>0</v>
      </c>
      <c r="AP1538" s="47">
        <v>0</v>
      </c>
      <c r="AQ1538" s="47">
        <v>0</v>
      </c>
      <c r="AR1538" s="47">
        <v>0</v>
      </c>
      <c r="AS1538" s="47">
        <v>0</v>
      </c>
      <c r="AT1538" s="10">
        <v>0</v>
      </c>
      <c r="AU1538" s="47">
        <v>0</v>
      </c>
      <c r="AV1538" s="51">
        <v>3</v>
      </c>
      <c r="AW1538" s="47">
        <v>0</v>
      </c>
      <c r="AX1538" s="47">
        <v>0</v>
      </c>
      <c r="AY1538" s="47">
        <v>0</v>
      </c>
      <c r="AZ1538" s="47">
        <v>0</v>
      </c>
      <c r="BA1538" s="47">
        <v>0</v>
      </c>
      <c r="BB1538" s="47">
        <v>10</v>
      </c>
      <c r="BD1538" s="47">
        <v>0</v>
      </c>
    </row>
    <row r="1539" spans="1:56" x14ac:dyDescent="0.3">
      <c r="A1539" s="44">
        <v>2012</v>
      </c>
      <c r="B1539" s="45" t="s">
        <v>117</v>
      </c>
      <c r="C1539" s="46">
        <v>1</v>
      </c>
      <c r="D1539" s="88">
        <v>23</v>
      </c>
      <c r="E1539" s="44"/>
      <c r="F1539" s="44" t="s">
        <v>100</v>
      </c>
      <c r="G1539" s="47">
        <v>8.5</v>
      </c>
      <c r="H1539" s="47">
        <v>0</v>
      </c>
      <c r="I1539" s="47">
        <v>0</v>
      </c>
      <c r="J1539" s="47">
        <v>0</v>
      </c>
      <c r="K1539" s="51">
        <v>0</v>
      </c>
      <c r="L1539" s="51">
        <v>0</v>
      </c>
      <c r="M1539" s="47">
        <v>0</v>
      </c>
      <c r="N1539" s="47">
        <v>0</v>
      </c>
      <c r="O1539" s="47">
        <v>0</v>
      </c>
      <c r="P1539" s="47">
        <v>0</v>
      </c>
      <c r="Q1539" s="51">
        <v>0</v>
      </c>
      <c r="R1539" s="47">
        <v>0</v>
      </c>
      <c r="S1539" s="51">
        <v>0</v>
      </c>
      <c r="T1539" s="47">
        <v>0</v>
      </c>
      <c r="U1539" s="47">
        <v>0</v>
      </c>
      <c r="V1539" s="47">
        <v>0</v>
      </c>
      <c r="W1539" s="47">
        <v>0</v>
      </c>
      <c r="X1539" s="51">
        <v>0</v>
      </c>
      <c r="Y1539" s="51">
        <v>2</v>
      </c>
      <c r="Z1539" s="52">
        <v>0</v>
      </c>
      <c r="AA1539" s="47">
        <v>0</v>
      </c>
      <c r="AB1539" s="47">
        <v>0</v>
      </c>
      <c r="AC1539" s="47">
        <v>0</v>
      </c>
      <c r="AD1539" s="47">
        <v>0</v>
      </c>
      <c r="AE1539" s="47">
        <v>0</v>
      </c>
      <c r="AF1539" s="47">
        <v>0</v>
      </c>
      <c r="AG1539" s="47">
        <v>1</v>
      </c>
      <c r="AH1539" s="47">
        <v>0</v>
      </c>
      <c r="AI1539" s="47">
        <v>0</v>
      </c>
      <c r="AJ1539" s="47">
        <v>0</v>
      </c>
      <c r="AK1539" s="47">
        <v>0</v>
      </c>
      <c r="AL1539" s="47"/>
      <c r="AM1539" s="47">
        <v>0</v>
      </c>
      <c r="AN1539" s="47">
        <v>0</v>
      </c>
      <c r="AO1539" s="47">
        <v>0</v>
      </c>
      <c r="AP1539" s="47">
        <v>0</v>
      </c>
      <c r="AQ1539" s="47">
        <v>0</v>
      </c>
      <c r="AR1539" s="47">
        <v>0</v>
      </c>
      <c r="AS1539" s="47">
        <v>0</v>
      </c>
      <c r="AT1539" s="10">
        <v>0</v>
      </c>
      <c r="AU1539" s="47">
        <v>0</v>
      </c>
      <c r="AV1539" s="51">
        <v>1</v>
      </c>
      <c r="AW1539" s="47">
        <v>0</v>
      </c>
      <c r="AX1539" s="47">
        <v>0</v>
      </c>
      <c r="AY1539" s="47">
        <v>0</v>
      </c>
      <c r="AZ1539" s="47">
        <v>0</v>
      </c>
      <c r="BA1539" s="47">
        <v>0</v>
      </c>
      <c r="BB1539" s="47">
        <v>4</v>
      </c>
      <c r="BD1539" s="47">
        <v>0</v>
      </c>
    </row>
    <row r="1540" spans="1:56" x14ac:dyDescent="0.3">
      <c r="A1540" s="44">
        <v>2012</v>
      </c>
      <c r="B1540" s="45" t="s">
        <v>117</v>
      </c>
      <c r="C1540" s="46">
        <v>1</v>
      </c>
      <c r="D1540" s="88">
        <v>24</v>
      </c>
      <c r="E1540" s="44"/>
      <c r="F1540" s="44" t="s">
        <v>100</v>
      </c>
      <c r="G1540" s="47">
        <v>8.5</v>
      </c>
      <c r="H1540" s="47">
        <v>0</v>
      </c>
      <c r="I1540" s="47">
        <v>0</v>
      </c>
      <c r="J1540" s="47">
        <v>0</v>
      </c>
      <c r="K1540" s="51">
        <v>0</v>
      </c>
      <c r="L1540" s="51">
        <v>0</v>
      </c>
      <c r="M1540" s="47">
        <v>0</v>
      </c>
      <c r="N1540" s="47">
        <v>0</v>
      </c>
      <c r="O1540" s="47">
        <v>0</v>
      </c>
      <c r="P1540" s="47">
        <v>0</v>
      </c>
      <c r="Q1540" s="51">
        <v>0</v>
      </c>
      <c r="R1540" s="47">
        <v>0</v>
      </c>
      <c r="S1540" s="51">
        <v>2</v>
      </c>
      <c r="T1540" s="47">
        <v>0</v>
      </c>
      <c r="U1540" s="47">
        <v>0</v>
      </c>
      <c r="V1540" s="47">
        <v>0</v>
      </c>
      <c r="W1540" s="47">
        <v>0</v>
      </c>
      <c r="X1540" s="51">
        <v>0</v>
      </c>
      <c r="Y1540" s="51">
        <v>2</v>
      </c>
      <c r="Z1540" s="52">
        <v>0</v>
      </c>
      <c r="AA1540" s="47">
        <v>0</v>
      </c>
      <c r="AB1540" s="47">
        <v>0</v>
      </c>
      <c r="AC1540" s="47">
        <v>0</v>
      </c>
      <c r="AD1540" s="47">
        <v>0</v>
      </c>
      <c r="AE1540" s="47">
        <v>0</v>
      </c>
      <c r="AF1540" s="47">
        <v>0</v>
      </c>
      <c r="AG1540" s="47">
        <v>0</v>
      </c>
      <c r="AH1540" s="47">
        <v>0</v>
      </c>
      <c r="AI1540" s="47">
        <v>0</v>
      </c>
      <c r="AJ1540" s="47">
        <v>0</v>
      </c>
      <c r="AK1540" s="47">
        <v>0</v>
      </c>
      <c r="AL1540" s="47"/>
      <c r="AM1540" s="47">
        <v>0</v>
      </c>
      <c r="AN1540" s="47">
        <v>0</v>
      </c>
      <c r="AO1540" s="47">
        <v>1</v>
      </c>
      <c r="AP1540" s="47">
        <v>0</v>
      </c>
      <c r="AQ1540" s="47">
        <v>0</v>
      </c>
      <c r="AR1540" s="47">
        <v>0</v>
      </c>
      <c r="AS1540" s="47">
        <v>0</v>
      </c>
      <c r="AT1540" s="10">
        <v>0</v>
      </c>
      <c r="AU1540" s="47">
        <v>0</v>
      </c>
      <c r="AV1540" s="51">
        <v>0</v>
      </c>
      <c r="AW1540" s="47">
        <v>0</v>
      </c>
      <c r="AX1540" s="47">
        <v>0</v>
      </c>
      <c r="AY1540" s="47">
        <v>0</v>
      </c>
      <c r="AZ1540" s="47">
        <v>0</v>
      </c>
      <c r="BA1540" s="47">
        <v>0</v>
      </c>
      <c r="BB1540" s="47">
        <v>5</v>
      </c>
      <c r="BD1540" s="47">
        <v>0</v>
      </c>
    </row>
    <row r="1541" spans="1:56" x14ac:dyDescent="0.3">
      <c r="A1541" s="44">
        <v>2012</v>
      </c>
      <c r="B1541" s="45" t="s">
        <v>117</v>
      </c>
      <c r="C1541" s="46">
        <v>1</v>
      </c>
      <c r="D1541" s="88">
        <v>25</v>
      </c>
      <c r="E1541" s="44"/>
      <c r="F1541" s="44" t="s">
        <v>100</v>
      </c>
      <c r="G1541" s="47">
        <v>8.5</v>
      </c>
      <c r="H1541" s="47">
        <v>0</v>
      </c>
      <c r="I1541" s="47">
        <v>0</v>
      </c>
      <c r="J1541" s="47">
        <v>0</v>
      </c>
      <c r="K1541" s="51">
        <v>0</v>
      </c>
      <c r="L1541" s="51">
        <v>0</v>
      </c>
      <c r="M1541" s="47">
        <v>0</v>
      </c>
      <c r="N1541" s="47">
        <v>0</v>
      </c>
      <c r="O1541" s="47">
        <v>0</v>
      </c>
      <c r="P1541" s="47">
        <v>0</v>
      </c>
      <c r="Q1541" s="51">
        <v>0</v>
      </c>
      <c r="R1541" s="47">
        <v>0</v>
      </c>
      <c r="S1541" s="51">
        <v>0</v>
      </c>
      <c r="T1541" s="47">
        <v>0</v>
      </c>
      <c r="U1541" s="47">
        <v>0</v>
      </c>
      <c r="V1541" s="47">
        <v>0</v>
      </c>
      <c r="W1541" s="47">
        <v>0</v>
      </c>
      <c r="X1541" s="51">
        <v>0</v>
      </c>
      <c r="Y1541" s="51">
        <v>0</v>
      </c>
      <c r="Z1541" s="52">
        <v>0</v>
      </c>
      <c r="AA1541" s="47">
        <v>0</v>
      </c>
      <c r="AB1541" s="47">
        <v>0</v>
      </c>
      <c r="AC1541" s="47">
        <v>0</v>
      </c>
      <c r="AD1541" s="47">
        <v>0</v>
      </c>
      <c r="AE1541" s="47">
        <v>0</v>
      </c>
      <c r="AF1541" s="47">
        <v>0</v>
      </c>
      <c r="AG1541" s="47">
        <v>0</v>
      </c>
      <c r="AH1541" s="47">
        <v>0</v>
      </c>
      <c r="AI1541" s="47">
        <v>0</v>
      </c>
      <c r="AJ1541" s="47">
        <v>0</v>
      </c>
      <c r="AK1541" s="47">
        <v>0</v>
      </c>
      <c r="AL1541" s="47"/>
      <c r="AM1541" s="47">
        <v>0</v>
      </c>
      <c r="AN1541" s="47">
        <v>2</v>
      </c>
      <c r="AO1541" s="47">
        <v>0</v>
      </c>
      <c r="AP1541" s="47">
        <v>0</v>
      </c>
      <c r="AQ1541" s="47">
        <v>0</v>
      </c>
      <c r="AR1541" s="47">
        <v>0</v>
      </c>
      <c r="AS1541" s="47">
        <v>0</v>
      </c>
      <c r="AT1541" s="10">
        <v>0</v>
      </c>
      <c r="AU1541" s="47">
        <v>0</v>
      </c>
      <c r="AV1541" s="51">
        <v>1</v>
      </c>
      <c r="AW1541" s="47">
        <v>0</v>
      </c>
      <c r="AX1541" s="47">
        <v>0</v>
      </c>
      <c r="AY1541" s="47">
        <v>0</v>
      </c>
      <c r="AZ1541" s="47">
        <v>0</v>
      </c>
      <c r="BA1541" s="47">
        <v>0</v>
      </c>
      <c r="BB1541" s="47">
        <v>3</v>
      </c>
      <c r="BD1541" s="47">
        <v>0</v>
      </c>
    </row>
    <row r="1542" spans="1:56" x14ac:dyDescent="0.3">
      <c r="A1542" s="44">
        <v>2012</v>
      </c>
      <c r="B1542" s="45" t="s">
        <v>117</v>
      </c>
      <c r="C1542" s="46">
        <v>1</v>
      </c>
      <c r="D1542" s="88">
        <v>26</v>
      </c>
      <c r="E1542" s="44"/>
      <c r="F1542" s="44" t="s">
        <v>100</v>
      </c>
      <c r="G1542" s="47">
        <v>8.5</v>
      </c>
      <c r="H1542" s="47">
        <v>0</v>
      </c>
      <c r="I1542" s="47">
        <v>0</v>
      </c>
      <c r="J1542" s="47">
        <v>0</v>
      </c>
      <c r="K1542" s="51">
        <v>0</v>
      </c>
      <c r="L1542" s="51">
        <v>0</v>
      </c>
      <c r="M1542" s="47">
        <v>0</v>
      </c>
      <c r="N1542" s="47">
        <v>0</v>
      </c>
      <c r="O1542" s="47">
        <v>0</v>
      </c>
      <c r="P1542" s="47">
        <v>0</v>
      </c>
      <c r="Q1542" s="51">
        <v>0</v>
      </c>
      <c r="R1542" s="47">
        <v>0</v>
      </c>
      <c r="S1542" s="51">
        <v>0</v>
      </c>
      <c r="T1542" s="47">
        <v>0</v>
      </c>
      <c r="U1542" s="47">
        <v>0</v>
      </c>
      <c r="V1542" s="47">
        <v>0</v>
      </c>
      <c r="W1542" s="47">
        <v>0</v>
      </c>
      <c r="X1542" s="51">
        <v>0</v>
      </c>
      <c r="Y1542" s="51">
        <v>1</v>
      </c>
      <c r="Z1542" s="52">
        <v>0</v>
      </c>
      <c r="AA1542" s="47">
        <v>0</v>
      </c>
      <c r="AB1542" s="47">
        <v>0</v>
      </c>
      <c r="AC1542" s="47">
        <v>0</v>
      </c>
      <c r="AD1542" s="47">
        <v>0</v>
      </c>
      <c r="AE1542" s="47">
        <v>0</v>
      </c>
      <c r="AF1542" s="47">
        <v>0</v>
      </c>
      <c r="AG1542" s="47">
        <v>0</v>
      </c>
      <c r="AH1542" s="47">
        <v>0</v>
      </c>
      <c r="AI1542" s="47">
        <v>0</v>
      </c>
      <c r="AJ1542" s="47">
        <v>0</v>
      </c>
      <c r="AK1542" s="47">
        <v>0</v>
      </c>
      <c r="AL1542" s="47"/>
      <c r="AM1542" s="47">
        <v>0</v>
      </c>
      <c r="AN1542" s="47">
        <v>0</v>
      </c>
      <c r="AO1542" s="47">
        <v>0</v>
      </c>
      <c r="AP1542" s="47">
        <v>0</v>
      </c>
      <c r="AQ1542" s="47">
        <v>0</v>
      </c>
      <c r="AR1542" s="47">
        <v>0</v>
      </c>
      <c r="AS1542" s="47">
        <v>0</v>
      </c>
      <c r="AT1542" s="10">
        <v>0</v>
      </c>
      <c r="AU1542" s="47">
        <v>0</v>
      </c>
      <c r="AV1542" s="51">
        <v>4</v>
      </c>
      <c r="AW1542" s="47">
        <v>0</v>
      </c>
      <c r="AX1542" s="47">
        <v>0</v>
      </c>
      <c r="AY1542" s="47">
        <v>0</v>
      </c>
      <c r="AZ1542" s="47">
        <v>0</v>
      </c>
      <c r="BA1542" s="47">
        <v>0</v>
      </c>
      <c r="BB1542" s="47">
        <v>5</v>
      </c>
      <c r="BD1542" s="47">
        <v>0</v>
      </c>
    </row>
    <row r="1543" spans="1:56" x14ac:dyDescent="0.3">
      <c r="A1543" s="44">
        <v>2012</v>
      </c>
      <c r="B1543" s="45" t="s">
        <v>117</v>
      </c>
      <c r="C1543" s="46">
        <v>1</v>
      </c>
      <c r="D1543" s="88">
        <v>27</v>
      </c>
      <c r="E1543" s="44"/>
      <c r="F1543" s="44" t="s">
        <v>100</v>
      </c>
      <c r="G1543" s="47">
        <v>8.5</v>
      </c>
      <c r="H1543" s="47">
        <v>0</v>
      </c>
      <c r="I1543" s="47">
        <v>0</v>
      </c>
      <c r="J1543" s="47">
        <v>0</v>
      </c>
      <c r="K1543" s="51">
        <v>0</v>
      </c>
      <c r="L1543" s="51">
        <v>0</v>
      </c>
      <c r="M1543" s="47">
        <v>0</v>
      </c>
      <c r="N1543" s="47">
        <v>0</v>
      </c>
      <c r="O1543" s="47">
        <v>0</v>
      </c>
      <c r="P1543" s="47">
        <v>0</v>
      </c>
      <c r="Q1543" s="51">
        <v>0</v>
      </c>
      <c r="R1543" s="47">
        <v>0</v>
      </c>
      <c r="S1543" s="51">
        <v>0</v>
      </c>
      <c r="T1543" s="47">
        <v>0</v>
      </c>
      <c r="U1543" s="47">
        <v>0</v>
      </c>
      <c r="V1543" s="47">
        <v>0</v>
      </c>
      <c r="W1543" s="47">
        <v>0</v>
      </c>
      <c r="X1543" s="51">
        <v>0</v>
      </c>
      <c r="Y1543" s="51">
        <v>2</v>
      </c>
      <c r="Z1543" s="52">
        <v>0</v>
      </c>
      <c r="AA1543" s="47">
        <v>0</v>
      </c>
      <c r="AB1543" s="47">
        <v>0</v>
      </c>
      <c r="AC1543" s="47">
        <v>0</v>
      </c>
      <c r="AD1543" s="47">
        <v>0</v>
      </c>
      <c r="AE1543" s="47">
        <v>0</v>
      </c>
      <c r="AF1543" s="47">
        <v>0</v>
      </c>
      <c r="AG1543" s="47">
        <v>0</v>
      </c>
      <c r="AH1543" s="47">
        <v>0</v>
      </c>
      <c r="AI1543" s="47">
        <v>0</v>
      </c>
      <c r="AJ1543" s="47">
        <v>0</v>
      </c>
      <c r="AK1543" s="47">
        <v>0</v>
      </c>
      <c r="AL1543" s="47"/>
      <c r="AM1543" s="47">
        <v>0</v>
      </c>
      <c r="AN1543" s="47">
        <v>0</v>
      </c>
      <c r="AO1543" s="47">
        <v>0</v>
      </c>
      <c r="AP1543" s="47">
        <v>0</v>
      </c>
      <c r="AQ1543" s="47">
        <v>0</v>
      </c>
      <c r="AR1543" s="47">
        <v>0</v>
      </c>
      <c r="AS1543" s="47">
        <v>0</v>
      </c>
      <c r="AT1543" s="10">
        <v>0</v>
      </c>
      <c r="AU1543" s="47">
        <v>0</v>
      </c>
      <c r="AV1543" s="51">
        <v>0</v>
      </c>
      <c r="AW1543" s="47">
        <v>0</v>
      </c>
      <c r="AX1543" s="47">
        <v>0</v>
      </c>
      <c r="AY1543" s="47">
        <v>0</v>
      </c>
      <c r="AZ1543" s="47">
        <v>0</v>
      </c>
      <c r="BA1543" s="47">
        <v>0</v>
      </c>
      <c r="BB1543" s="47">
        <v>2</v>
      </c>
      <c r="BD1543" s="47">
        <v>0</v>
      </c>
    </row>
    <row r="1544" spans="1:56" x14ac:dyDescent="0.3">
      <c r="A1544" s="44">
        <v>2012</v>
      </c>
      <c r="B1544" s="45" t="s">
        <v>117</v>
      </c>
      <c r="C1544" s="46">
        <v>1</v>
      </c>
      <c r="D1544" s="88">
        <v>28</v>
      </c>
      <c r="E1544" s="44"/>
      <c r="F1544" s="44" t="s">
        <v>100</v>
      </c>
      <c r="G1544" s="47">
        <v>8.5</v>
      </c>
      <c r="H1544" s="47">
        <v>0</v>
      </c>
      <c r="I1544" s="47">
        <v>0</v>
      </c>
      <c r="J1544" s="47">
        <v>0</v>
      </c>
      <c r="K1544" s="51">
        <v>0</v>
      </c>
      <c r="L1544" s="51">
        <v>0</v>
      </c>
      <c r="M1544" s="47">
        <v>0</v>
      </c>
      <c r="N1544" s="47">
        <v>0</v>
      </c>
      <c r="O1544" s="47">
        <v>0</v>
      </c>
      <c r="P1544" s="47">
        <v>0</v>
      </c>
      <c r="Q1544" s="51">
        <v>0</v>
      </c>
      <c r="R1544" s="47">
        <v>0</v>
      </c>
      <c r="S1544" s="51">
        <v>1</v>
      </c>
      <c r="T1544" s="47">
        <v>0</v>
      </c>
      <c r="U1544" s="47">
        <v>0</v>
      </c>
      <c r="V1544" s="47">
        <v>0</v>
      </c>
      <c r="W1544" s="47">
        <v>0</v>
      </c>
      <c r="X1544" s="51">
        <v>1</v>
      </c>
      <c r="Y1544" s="51">
        <v>3</v>
      </c>
      <c r="Z1544" s="52">
        <v>0</v>
      </c>
      <c r="AA1544" s="47">
        <v>0</v>
      </c>
      <c r="AB1544" s="47">
        <v>0</v>
      </c>
      <c r="AC1544" s="47">
        <v>0</v>
      </c>
      <c r="AD1544" s="47">
        <v>0</v>
      </c>
      <c r="AE1544" s="47">
        <v>0</v>
      </c>
      <c r="AF1544" s="47">
        <v>0</v>
      </c>
      <c r="AG1544" s="47">
        <v>0</v>
      </c>
      <c r="AH1544" s="47">
        <v>0</v>
      </c>
      <c r="AI1544" s="47">
        <v>0</v>
      </c>
      <c r="AJ1544" s="47">
        <v>0</v>
      </c>
      <c r="AK1544" s="47">
        <v>0</v>
      </c>
      <c r="AL1544" s="47"/>
      <c r="AM1544" s="47">
        <v>0</v>
      </c>
      <c r="AN1544" s="47">
        <v>0</v>
      </c>
      <c r="AO1544" s="47">
        <v>0</v>
      </c>
      <c r="AP1544" s="47">
        <v>0</v>
      </c>
      <c r="AQ1544" s="47">
        <v>0</v>
      </c>
      <c r="AR1544" s="47">
        <v>0</v>
      </c>
      <c r="AS1544" s="47">
        <v>0</v>
      </c>
      <c r="AT1544" s="10">
        <v>0</v>
      </c>
      <c r="AU1544" s="47">
        <v>0</v>
      </c>
      <c r="AV1544" s="51">
        <v>0</v>
      </c>
      <c r="AW1544" s="47">
        <v>0</v>
      </c>
      <c r="AX1544" s="47">
        <v>0</v>
      </c>
      <c r="AY1544" s="47">
        <v>0</v>
      </c>
      <c r="AZ1544" s="47">
        <v>0</v>
      </c>
      <c r="BA1544" s="47">
        <v>0</v>
      </c>
      <c r="BB1544" s="47">
        <v>5</v>
      </c>
      <c r="BD1544" s="47">
        <v>0</v>
      </c>
    </row>
    <row r="1545" spans="1:56" x14ac:dyDescent="0.3">
      <c r="A1545" s="44">
        <v>2012</v>
      </c>
      <c r="B1545" s="45" t="s">
        <v>117</v>
      </c>
      <c r="C1545" s="46">
        <v>1</v>
      </c>
      <c r="D1545" s="88">
        <v>29</v>
      </c>
      <c r="E1545" s="44"/>
      <c r="F1545" s="44" t="s">
        <v>100</v>
      </c>
      <c r="G1545" s="47">
        <v>8.5</v>
      </c>
      <c r="H1545" s="47">
        <v>0</v>
      </c>
      <c r="I1545" s="47">
        <v>0</v>
      </c>
      <c r="J1545" s="47">
        <v>0</v>
      </c>
      <c r="K1545" s="51">
        <v>0</v>
      </c>
      <c r="L1545" s="51">
        <v>0</v>
      </c>
      <c r="M1545" s="47">
        <v>0</v>
      </c>
      <c r="N1545" s="47">
        <v>0</v>
      </c>
      <c r="O1545" s="47">
        <v>0</v>
      </c>
      <c r="P1545" s="47">
        <v>0</v>
      </c>
      <c r="Q1545" s="51">
        <v>0</v>
      </c>
      <c r="R1545" s="47">
        <v>0</v>
      </c>
      <c r="S1545" s="51">
        <v>0</v>
      </c>
      <c r="T1545" s="47">
        <v>0</v>
      </c>
      <c r="U1545" s="47">
        <v>0</v>
      </c>
      <c r="V1545" s="47">
        <v>0</v>
      </c>
      <c r="W1545" s="47">
        <v>0</v>
      </c>
      <c r="X1545" s="51">
        <v>0</v>
      </c>
      <c r="Y1545" s="51">
        <v>2</v>
      </c>
      <c r="Z1545" s="52">
        <v>0</v>
      </c>
      <c r="AA1545" s="47">
        <v>0</v>
      </c>
      <c r="AB1545" s="47">
        <v>0</v>
      </c>
      <c r="AC1545" s="47">
        <v>0</v>
      </c>
      <c r="AD1545" s="47">
        <v>0</v>
      </c>
      <c r="AE1545" s="47">
        <v>0</v>
      </c>
      <c r="AF1545" s="47">
        <v>0</v>
      </c>
      <c r="AG1545" s="47">
        <v>0</v>
      </c>
      <c r="AH1545" s="47">
        <v>0</v>
      </c>
      <c r="AI1545" s="47">
        <v>0</v>
      </c>
      <c r="AJ1545" s="47">
        <v>0</v>
      </c>
      <c r="AK1545" s="47">
        <v>0</v>
      </c>
      <c r="AL1545" s="47"/>
      <c r="AM1545" s="47">
        <v>0</v>
      </c>
      <c r="AN1545" s="47">
        <v>1</v>
      </c>
      <c r="AO1545" s="47">
        <v>0</v>
      </c>
      <c r="AP1545" s="47">
        <v>0</v>
      </c>
      <c r="AQ1545" s="47">
        <v>0</v>
      </c>
      <c r="AR1545" s="47">
        <v>0</v>
      </c>
      <c r="AS1545" s="47">
        <v>0</v>
      </c>
      <c r="AT1545" s="10">
        <v>0</v>
      </c>
      <c r="AU1545" s="47">
        <v>0</v>
      </c>
      <c r="AV1545" s="51">
        <v>3</v>
      </c>
      <c r="AW1545" s="47">
        <v>0</v>
      </c>
      <c r="AX1545" s="47">
        <v>0</v>
      </c>
      <c r="AY1545" s="47">
        <v>0</v>
      </c>
      <c r="AZ1545" s="47">
        <v>0</v>
      </c>
      <c r="BA1545" s="47">
        <v>0</v>
      </c>
      <c r="BB1545" s="47">
        <v>6</v>
      </c>
      <c r="BD1545" s="47">
        <v>0</v>
      </c>
    </row>
    <row r="1546" spans="1:56" x14ac:dyDescent="0.3">
      <c r="A1546" s="44">
        <v>2012</v>
      </c>
      <c r="B1546" s="45" t="s">
        <v>117</v>
      </c>
      <c r="C1546" s="46">
        <v>1</v>
      </c>
      <c r="D1546" s="88">
        <v>30</v>
      </c>
      <c r="E1546" s="44"/>
      <c r="F1546" s="44" t="s">
        <v>100</v>
      </c>
      <c r="G1546" s="47">
        <v>8.5</v>
      </c>
      <c r="H1546" s="47">
        <v>0</v>
      </c>
      <c r="I1546" s="47">
        <v>0</v>
      </c>
      <c r="J1546" s="47">
        <v>0</v>
      </c>
      <c r="K1546" s="51">
        <v>0</v>
      </c>
      <c r="L1546" s="51">
        <v>0</v>
      </c>
      <c r="M1546" s="47">
        <v>0</v>
      </c>
      <c r="N1546" s="47">
        <v>0</v>
      </c>
      <c r="O1546" s="47">
        <v>0</v>
      </c>
      <c r="P1546" s="47">
        <v>0</v>
      </c>
      <c r="Q1546" s="51">
        <v>0</v>
      </c>
      <c r="R1546" s="47">
        <v>0</v>
      </c>
      <c r="S1546" s="51">
        <v>0</v>
      </c>
      <c r="T1546" s="47">
        <v>0</v>
      </c>
      <c r="U1546" s="47">
        <v>0</v>
      </c>
      <c r="V1546" s="47">
        <v>0</v>
      </c>
      <c r="W1546" s="47">
        <v>0</v>
      </c>
      <c r="X1546" s="51">
        <v>0</v>
      </c>
      <c r="Y1546" s="51">
        <v>0</v>
      </c>
      <c r="Z1546" s="52">
        <v>0</v>
      </c>
      <c r="AA1546" s="47">
        <v>0</v>
      </c>
      <c r="AB1546" s="47">
        <v>0</v>
      </c>
      <c r="AC1546" s="47">
        <v>0</v>
      </c>
      <c r="AD1546" s="47">
        <v>0</v>
      </c>
      <c r="AE1546" s="47">
        <v>0</v>
      </c>
      <c r="AF1546" s="47">
        <v>0</v>
      </c>
      <c r="AG1546" s="47">
        <v>0</v>
      </c>
      <c r="AH1546" s="47">
        <v>0</v>
      </c>
      <c r="AI1546" s="47">
        <v>0</v>
      </c>
      <c r="AJ1546" s="47">
        <v>0</v>
      </c>
      <c r="AK1546" s="47">
        <v>0</v>
      </c>
      <c r="AL1546" s="47"/>
      <c r="AM1546" s="47">
        <v>0</v>
      </c>
      <c r="AN1546" s="47">
        <v>0</v>
      </c>
      <c r="AO1546" s="47">
        <v>0</v>
      </c>
      <c r="AP1546" s="47">
        <v>0</v>
      </c>
      <c r="AQ1546" s="47">
        <v>0</v>
      </c>
      <c r="AR1546" s="47">
        <v>0</v>
      </c>
      <c r="AS1546" s="47">
        <v>0</v>
      </c>
      <c r="AT1546" s="10">
        <v>0</v>
      </c>
      <c r="AU1546" s="47">
        <v>0</v>
      </c>
      <c r="AV1546" s="51">
        <v>0</v>
      </c>
      <c r="AW1546" s="47">
        <v>0</v>
      </c>
      <c r="AX1546" s="47">
        <v>0</v>
      </c>
      <c r="AY1546" s="47">
        <v>0</v>
      </c>
      <c r="AZ1546" s="47">
        <v>0</v>
      </c>
      <c r="BA1546" s="47">
        <v>0</v>
      </c>
      <c r="BB1546" s="47">
        <v>0</v>
      </c>
      <c r="BD1546" s="47">
        <v>0</v>
      </c>
    </row>
    <row r="1547" spans="1:56" s="120" customFormat="1" x14ac:dyDescent="0.3">
      <c r="A1547" s="158">
        <v>2012</v>
      </c>
      <c r="B1547" s="159" t="s">
        <v>66</v>
      </c>
      <c r="C1547" s="160">
        <v>1</v>
      </c>
      <c r="D1547" s="161">
        <v>1</v>
      </c>
      <c r="E1547" s="158"/>
      <c r="F1547" s="158" t="s">
        <v>116</v>
      </c>
      <c r="G1547" s="162">
        <f>AVERAGE(G1427:G1456)</f>
        <v>9.4033333333333324</v>
      </c>
      <c r="H1547" s="162">
        <v>0</v>
      </c>
      <c r="I1547" s="162">
        <v>0</v>
      </c>
      <c r="J1547" s="162">
        <v>0</v>
      </c>
      <c r="K1547" s="162">
        <v>0</v>
      </c>
      <c r="L1547" s="162">
        <v>0</v>
      </c>
      <c r="M1547" s="162">
        <v>0</v>
      </c>
      <c r="N1547" s="162">
        <v>0</v>
      </c>
      <c r="O1547" s="162">
        <v>1</v>
      </c>
      <c r="P1547" s="162">
        <v>0</v>
      </c>
      <c r="Q1547" s="162">
        <v>0</v>
      </c>
      <c r="R1547" s="162">
        <v>0</v>
      </c>
      <c r="S1547" s="162">
        <v>1</v>
      </c>
      <c r="T1547" s="162">
        <v>0</v>
      </c>
      <c r="U1547" s="162">
        <v>0</v>
      </c>
      <c r="V1547" s="162">
        <v>0</v>
      </c>
      <c r="W1547" s="162">
        <v>0</v>
      </c>
      <c r="X1547" s="162">
        <v>0</v>
      </c>
      <c r="Y1547" s="162">
        <v>2</v>
      </c>
      <c r="Z1547" s="135">
        <v>0</v>
      </c>
      <c r="AA1547" s="162">
        <v>0</v>
      </c>
      <c r="AB1547" s="162">
        <v>0</v>
      </c>
      <c r="AC1547" s="162">
        <v>0</v>
      </c>
      <c r="AD1547" s="162">
        <v>0</v>
      </c>
      <c r="AE1547" s="162">
        <v>0</v>
      </c>
      <c r="AF1547" s="162">
        <v>0</v>
      </c>
      <c r="AG1547" s="162">
        <v>1</v>
      </c>
      <c r="AH1547" s="162">
        <v>0</v>
      </c>
      <c r="AI1547" s="162">
        <v>0</v>
      </c>
      <c r="AJ1547" s="162">
        <v>0</v>
      </c>
      <c r="AK1547" s="162">
        <v>0</v>
      </c>
      <c r="AL1547" s="162"/>
      <c r="AM1547" s="162">
        <v>0</v>
      </c>
      <c r="AN1547" s="162">
        <v>0</v>
      </c>
      <c r="AO1547" s="162">
        <v>0</v>
      </c>
      <c r="AP1547" s="162">
        <v>0</v>
      </c>
      <c r="AQ1547" s="162">
        <v>0</v>
      </c>
      <c r="AR1547" s="162">
        <v>0</v>
      </c>
      <c r="AS1547" s="162">
        <v>0</v>
      </c>
      <c r="AT1547" s="10">
        <v>0</v>
      </c>
      <c r="AU1547" s="162">
        <v>0</v>
      </c>
      <c r="AV1547" s="162">
        <v>0</v>
      </c>
      <c r="AW1547" s="162">
        <v>0</v>
      </c>
      <c r="AX1547" s="162">
        <v>0</v>
      </c>
      <c r="AY1547" s="162">
        <v>0</v>
      </c>
      <c r="AZ1547" s="162">
        <v>0</v>
      </c>
      <c r="BA1547" s="162">
        <v>0</v>
      </c>
      <c r="BB1547" s="162">
        <v>5</v>
      </c>
      <c r="BD1547" s="162">
        <v>0</v>
      </c>
    </row>
    <row r="1548" spans="1:56" x14ac:dyDescent="0.3">
      <c r="A1548" s="44">
        <v>2012</v>
      </c>
      <c r="B1548" s="45" t="s">
        <v>66</v>
      </c>
      <c r="C1548" s="46">
        <v>1</v>
      </c>
      <c r="D1548" s="88">
        <v>2</v>
      </c>
      <c r="E1548" s="44"/>
      <c r="F1548" s="44" t="s">
        <v>116</v>
      </c>
      <c r="G1548" s="47">
        <v>9.4</v>
      </c>
      <c r="H1548" s="47">
        <v>0</v>
      </c>
      <c r="I1548" s="47">
        <v>0</v>
      </c>
      <c r="J1548" s="47">
        <v>0</v>
      </c>
      <c r="K1548" s="51">
        <v>0</v>
      </c>
      <c r="L1548" s="51">
        <v>0</v>
      </c>
      <c r="M1548" s="47">
        <v>0</v>
      </c>
      <c r="N1548" s="47">
        <v>0</v>
      </c>
      <c r="O1548" s="47">
        <v>1</v>
      </c>
      <c r="P1548" s="47">
        <v>0</v>
      </c>
      <c r="Q1548" s="51">
        <v>0</v>
      </c>
      <c r="R1548" s="47">
        <v>0</v>
      </c>
      <c r="S1548" s="51">
        <v>2</v>
      </c>
      <c r="T1548" s="47">
        <v>0</v>
      </c>
      <c r="U1548" s="47">
        <v>0</v>
      </c>
      <c r="V1548" s="47">
        <v>0</v>
      </c>
      <c r="W1548" s="47">
        <v>0</v>
      </c>
      <c r="X1548" s="51">
        <v>0</v>
      </c>
      <c r="Y1548" s="51">
        <v>1</v>
      </c>
      <c r="Z1548" s="52">
        <v>0</v>
      </c>
      <c r="AA1548" s="47">
        <v>0</v>
      </c>
      <c r="AB1548" s="47">
        <v>0</v>
      </c>
      <c r="AC1548" s="47">
        <v>0</v>
      </c>
      <c r="AD1548" s="47">
        <v>0</v>
      </c>
      <c r="AE1548" s="47">
        <v>0</v>
      </c>
      <c r="AF1548" s="47">
        <v>0</v>
      </c>
      <c r="AG1548" s="47">
        <v>0</v>
      </c>
      <c r="AH1548" s="47">
        <v>0</v>
      </c>
      <c r="AI1548" s="47">
        <v>0</v>
      </c>
      <c r="AJ1548" s="47">
        <v>0</v>
      </c>
      <c r="AK1548" s="47">
        <v>0</v>
      </c>
      <c r="AL1548" s="47"/>
      <c r="AM1548" s="47">
        <v>0</v>
      </c>
      <c r="AN1548" s="47">
        <v>0</v>
      </c>
      <c r="AO1548" s="47">
        <v>0</v>
      </c>
      <c r="AP1548" s="47">
        <v>0</v>
      </c>
      <c r="AQ1548" s="47">
        <v>0</v>
      </c>
      <c r="AR1548" s="47">
        <v>0</v>
      </c>
      <c r="AS1548" s="47">
        <v>0</v>
      </c>
      <c r="AT1548" s="10">
        <v>0</v>
      </c>
      <c r="AU1548" s="47">
        <v>0</v>
      </c>
      <c r="AV1548" s="51">
        <v>0</v>
      </c>
      <c r="AW1548" s="47">
        <v>0</v>
      </c>
      <c r="AX1548" s="47">
        <v>0</v>
      </c>
      <c r="AY1548" s="47">
        <v>0</v>
      </c>
      <c r="AZ1548" s="47">
        <v>0</v>
      </c>
      <c r="BA1548" s="47">
        <v>0</v>
      </c>
      <c r="BB1548" s="47">
        <v>4</v>
      </c>
      <c r="BD1548" s="47">
        <v>0</v>
      </c>
    </row>
    <row r="1549" spans="1:56" x14ac:dyDescent="0.3">
      <c r="A1549" s="44">
        <v>2012</v>
      </c>
      <c r="B1549" s="45" t="s">
        <v>66</v>
      </c>
      <c r="C1549" s="46">
        <v>1</v>
      </c>
      <c r="D1549" s="88">
        <v>3</v>
      </c>
      <c r="E1549" s="44"/>
      <c r="F1549" s="44" t="s">
        <v>116</v>
      </c>
      <c r="G1549" s="47">
        <v>9.4</v>
      </c>
      <c r="H1549" s="47">
        <v>0</v>
      </c>
      <c r="I1549" s="47">
        <v>0</v>
      </c>
      <c r="J1549" s="47">
        <v>0</v>
      </c>
      <c r="K1549" s="51">
        <v>0</v>
      </c>
      <c r="L1549" s="51">
        <v>0</v>
      </c>
      <c r="M1549" s="47">
        <v>0</v>
      </c>
      <c r="N1549" s="47">
        <v>0</v>
      </c>
      <c r="O1549" s="47">
        <v>0</v>
      </c>
      <c r="P1549" s="47">
        <v>0</v>
      </c>
      <c r="Q1549" s="51">
        <v>0</v>
      </c>
      <c r="R1549" s="47">
        <v>0</v>
      </c>
      <c r="S1549" s="51">
        <v>0</v>
      </c>
      <c r="T1549" s="47">
        <v>0</v>
      </c>
      <c r="U1549" s="47">
        <v>0</v>
      </c>
      <c r="V1549" s="47">
        <v>1</v>
      </c>
      <c r="W1549" s="47">
        <v>0</v>
      </c>
      <c r="X1549" s="51">
        <v>0</v>
      </c>
      <c r="Y1549" s="51">
        <v>2</v>
      </c>
      <c r="Z1549" s="52">
        <v>0</v>
      </c>
      <c r="AA1549" s="47">
        <v>0</v>
      </c>
      <c r="AB1549" s="47">
        <v>0</v>
      </c>
      <c r="AC1549" s="47">
        <v>0</v>
      </c>
      <c r="AD1549" s="47">
        <v>0</v>
      </c>
      <c r="AE1549" s="47">
        <v>0</v>
      </c>
      <c r="AF1549" s="47">
        <v>0</v>
      </c>
      <c r="AG1549" s="47">
        <v>0</v>
      </c>
      <c r="AH1549" s="47">
        <v>0</v>
      </c>
      <c r="AI1549" s="47">
        <v>0</v>
      </c>
      <c r="AJ1549" s="47">
        <v>0</v>
      </c>
      <c r="AK1549" s="47">
        <v>0</v>
      </c>
      <c r="AL1549" s="47"/>
      <c r="AM1549" s="47">
        <v>0</v>
      </c>
      <c r="AN1549" s="47">
        <v>0</v>
      </c>
      <c r="AO1549" s="47">
        <v>0</v>
      </c>
      <c r="AP1549" s="47">
        <v>0</v>
      </c>
      <c r="AQ1549" s="47">
        <v>0</v>
      </c>
      <c r="AR1549" s="47">
        <v>0</v>
      </c>
      <c r="AS1549" s="47">
        <v>0</v>
      </c>
      <c r="AT1549" s="10">
        <v>0</v>
      </c>
      <c r="AU1549" s="47">
        <v>0</v>
      </c>
      <c r="AV1549" s="51">
        <v>0</v>
      </c>
      <c r="AW1549" s="47">
        <v>0</v>
      </c>
      <c r="AX1549" s="47">
        <v>0</v>
      </c>
      <c r="AY1549" s="47">
        <v>0</v>
      </c>
      <c r="AZ1549" s="47">
        <v>0</v>
      </c>
      <c r="BA1549" s="47">
        <v>0</v>
      </c>
      <c r="BB1549" s="47">
        <v>3</v>
      </c>
      <c r="BD1549" s="47">
        <v>0</v>
      </c>
    </row>
    <row r="1550" spans="1:56" x14ac:dyDescent="0.3">
      <c r="A1550" s="44">
        <v>2012</v>
      </c>
      <c r="B1550" s="45" t="s">
        <v>66</v>
      </c>
      <c r="C1550" s="46">
        <v>1</v>
      </c>
      <c r="D1550" s="88">
        <v>4</v>
      </c>
      <c r="E1550" s="44"/>
      <c r="F1550" s="44" t="s">
        <v>116</v>
      </c>
      <c r="G1550" s="47">
        <v>9.4</v>
      </c>
      <c r="H1550" s="47">
        <v>0</v>
      </c>
      <c r="I1550" s="47">
        <v>0</v>
      </c>
      <c r="J1550" s="47">
        <v>0</v>
      </c>
      <c r="K1550" s="51">
        <v>0</v>
      </c>
      <c r="L1550" s="51">
        <v>0</v>
      </c>
      <c r="M1550" s="47">
        <v>0</v>
      </c>
      <c r="N1550" s="47">
        <v>3</v>
      </c>
      <c r="O1550" s="47">
        <v>1</v>
      </c>
      <c r="P1550" s="47">
        <v>0</v>
      </c>
      <c r="Q1550" s="51">
        <v>0</v>
      </c>
      <c r="R1550" s="47">
        <v>0</v>
      </c>
      <c r="S1550" s="51">
        <v>0</v>
      </c>
      <c r="T1550" s="47">
        <v>0</v>
      </c>
      <c r="U1550" s="47">
        <v>0</v>
      </c>
      <c r="V1550" s="47">
        <v>0</v>
      </c>
      <c r="W1550" s="47">
        <v>0</v>
      </c>
      <c r="X1550" s="51">
        <v>0</v>
      </c>
      <c r="Y1550" s="51">
        <v>0</v>
      </c>
      <c r="Z1550" s="52">
        <v>0</v>
      </c>
      <c r="AA1550" s="47">
        <v>0</v>
      </c>
      <c r="AB1550" s="47">
        <v>0</v>
      </c>
      <c r="AC1550" s="47">
        <v>0</v>
      </c>
      <c r="AD1550" s="47">
        <v>0</v>
      </c>
      <c r="AE1550" s="47">
        <v>0</v>
      </c>
      <c r="AF1550" s="47">
        <v>0</v>
      </c>
      <c r="AG1550" s="47">
        <v>0</v>
      </c>
      <c r="AH1550" s="47">
        <v>0</v>
      </c>
      <c r="AI1550" s="47">
        <v>1</v>
      </c>
      <c r="AJ1550" s="47">
        <v>0</v>
      </c>
      <c r="AK1550" s="47">
        <v>0</v>
      </c>
      <c r="AL1550" s="47"/>
      <c r="AM1550" s="47">
        <v>0</v>
      </c>
      <c r="AN1550" s="47">
        <v>0</v>
      </c>
      <c r="AO1550" s="47">
        <v>0</v>
      </c>
      <c r="AP1550" s="47">
        <v>0</v>
      </c>
      <c r="AQ1550" s="47">
        <v>0</v>
      </c>
      <c r="AR1550" s="47">
        <v>0</v>
      </c>
      <c r="AS1550" s="47">
        <v>0</v>
      </c>
      <c r="AT1550" s="10">
        <v>0</v>
      </c>
      <c r="AU1550" s="47">
        <v>0</v>
      </c>
      <c r="AV1550" s="51">
        <v>0</v>
      </c>
      <c r="AW1550" s="47">
        <v>0</v>
      </c>
      <c r="AX1550" s="47">
        <v>0</v>
      </c>
      <c r="AY1550" s="47">
        <v>0</v>
      </c>
      <c r="AZ1550" s="47">
        <v>0</v>
      </c>
      <c r="BA1550" s="47">
        <v>0</v>
      </c>
      <c r="BB1550" s="47">
        <v>5</v>
      </c>
      <c r="BD1550" s="47">
        <v>0</v>
      </c>
    </row>
    <row r="1551" spans="1:56" x14ac:dyDescent="0.3">
      <c r="A1551" s="44">
        <v>2012</v>
      </c>
      <c r="B1551" s="45" t="s">
        <v>66</v>
      </c>
      <c r="C1551" s="46">
        <v>1</v>
      </c>
      <c r="D1551" s="88">
        <v>5</v>
      </c>
      <c r="E1551" s="44"/>
      <c r="F1551" s="44" t="s">
        <v>116</v>
      </c>
      <c r="G1551" s="47">
        <v>9.4</v>
      </c>
      <c r="H1551" s="47">
        <v>0</v>
      </c>
      <c r="I1551" s="47">
        <v>0</v>
      </c>
      <c r="J1551" s="47">
        <v>0</v>
      </c>
      <c r="K1551" s="51">
        <v>0</v>
      </c>
      <c r="L1551" s="51">
        <v>0</v>
      </c>
      <c r="M1551" s="47">
        <v>0</v>
      </c>
      <c r="N1551" s="47">
        <v>0</v>
      </c>
      <c r="O1551" s="47">
        <v>1</v>
      </c>
      <c r="P1551" s="47">
        <v>0</v>
      </c>
      <c r="Q1551" s="51">
        <v>0</v>
      </c>
      <c r="R1551" s="47">
        <v>0</v>
      </c>
      <c r="S1551" s="51">
        <v>0</v>
      </c>
      <c r="T1551" s="47">
        <v>0</v>
      </c>
      <c r="U1551" s="47">
        <v>0</v>
      </c>
      <c r="V1551" s="47">
        <v>0</v>
      </c>
      <c r="W1551" s="47">
        <v>0</v>
      </c>
      <c r="X1551" s="51">
        <v>0</v>
      </c>
      <c r="Y1551" s="51">
        <v>2</v>
      </c>
      <c r="Z1551" s="52">
        <v>0</v>
      </c>
      <c r="AA1551" s="47">
        <v>0</v>
      </c>
      <c r="AB1551" s="47">
        <v>0</v>
      </c>
      <c r="AC1551" s="47">
        <v>0</v>
      </c>
      <c r="AD1551" s="47">
        <v>0</v>
      </c>
      <c r="AE1551" s="47">
        <v>0</v>
      </c>
      <c r="AF1551" s="47">
        <v>0</v>
      </c>
      <c r="AG1551" s="47">
        <v>0</v>
      </c>
      <c r="AH1551" s="47">
        <v>0</v>
      </c>
      <c r="AI1551" s="47">
        <v>0</v>
      </c>
      <c r="AJ1551" s="47">
        <v>0</v>
      </c>
      <c r="AK1551" s="47">
        <v>0</v>
      </c>
      <c r="AL1551" s="47"/>
      <c r="AM1551" s="47">
        <v>0</v>
      </c>
      <c r="AN1551" s="47">
        <v>0</v>
      </c>
      <c r="AO1551" s="47">
        <v>0</v>
      </c>
      <c r="AP1551" s="47">
        <v>0</v>
      </c>
      <c r="AQ1551" s="47">
        <v>0</v>
      </c>
      <c r="AR1551" s="47">
        <v>0</v>
      </c>
      <c r="AS1551" s="47">
        <v>0</v>
      </c>
      <c r="AT1551" s="10">
        <v>0</v>
      </c>
      <c r="AU1551" s="47">
        <v>0</v>
      </c>
      <c r="AV1551" s="51">
        <v>0</v>
      </c>
      <c r="AW1551" s="47">
        <v>0</v>
      </c>
      <c r="AX1551" s="47">
        <v>0</v>
      </c>
      <c r="AY1551" s="47">
        <v>0</v>
      </c>
      <c r="AZ1551" s="47">
        <v>0</v>
      </c>
      <c r="BA1551" s="47">
        <v>0</v>
      </c>
      <c r="BB1551" s="47">
        <v>3</v>
      </c>
      <c r="BD1551" s="47">
        <v>0</v>
      </c>
    </row>
    <row r="1552" spans="1:56" x14ac:dyDescent="0.3">
      <c r="A1552" s="44">
        <v>2012</v>
      </c>
      <c r="B1552" s="45" t="s">
        <v>66</v>
      </c>
      <c r="C1552" s="46">
        <v>1</v>
      </c>
      <c r="D1552" s="88">
        <v>6</v>
      </c>
      <c r="E1552" s="44"/>
      <c r="F1552" s="44" t="s">
        <v>116</v>
      </c>
      <c r="G1552" s="47">
        <v>9.4</v>
      </c>
      <c r="H1552" s="47">
        <v>0</v>
      </c>
      <c r="I1552" s="47">
        <v>0</v>
      </c>
      <c r="J1552" s="47">
        <v>0</v>
      </c>
      <c r="K1552" s="51">
        <v>0</v>
      </c>
      <c r="L1552" s="51">
        <v>0</v>
      </c>
      <c r="M1552" s="47">
        <v>0</v>
      </c>
      <c r="N1552" s="47">
        <v>0</v>
      </c>
      <c r="O1552" s="47">
        <v>5</v>
      </c>
      <c r="P1552" s="47">
        <v>0</v>
      </c>
      <c r="Q1552" s="51">
        <v>0</v>
      </c>
      <c r="R1552" s="47">
        <v>0</v>
      </c>
      <c r="S1552" s="51">
        <v>3</v>
      </c>
      <c r="T1552" s="47">
        <v>0</v>
      </c>
      <c r="U1552" s="47">
        <v>0</v>
      </c>
      <c r="V1552" s="47">
        <v>0</v>
      </c>
      <c r="W1552" s="47">
        <v>0</v>
      </c>
      <c r="X1552" s="51">
        <v>0</v>
      </c>
      <c r="Y1552" s="51">
        <v>1</v>
      </c>
      <c r="Z1552" s="52">
        <v>0</v>
      </c>
      <c r="AA1552" s="47">
        <v>0</v>
      </c>
      <c r="AB1552" s="47">
        <v>0</v>
      </c>
      <c r="AC1552" s="47">
        <v>0</v>
      </c>
      <c r="AD1552" s="47">
        <v>0</v>
      </c>
      <c r="AE1552" s="47">
        <v>0</v>
      </c>
      <c r="AF1552" s="47">
        <v>0</v>
      </c>
      <c r="AG1552" s="47">
        <v>0</v>
      </c>
      <c r="AH1552" s="47">
        <v>0</v>
      </c>
      <c r="AI1552" s="47">
        <v>0</v>
      </c>
      <c r="AJ1552" s="47">
        <v>0</v>
      </c>
      <c r="AK1552" s="47">
        <v>0</v>
      </c>
      <c r="AL1552" s="47"/>
      <c r="AM1552" s="47">
        <v>0</v>
      </c>
      <c r="AN1552" s="47">
        <v>0</v>
      </c>
      <c r="AO1552" s="47">
        <v>0</v>
      </c>
      <c r="AP1552" s="47">
        <v>0</v>
      </c>
      <c r="AQ1552" s="47">
        <v>0</v>
      </c>
      <c r="AR1552" s="47">
        <v>0</v>
      </c>
      <c r="AS1552" s="47">
        <v>0</v>
      </c>
      <c r="AT1552" s="10">
        <v>0</v>
      </c>
      <c r="AU1552" s="47">
        <v>0</v>
      </c>
      <c r="AV1552" s="51">
        <v>0</v>
      </c>
      <c r="AW1552" s="47">
        <v>0</v>
      </c>
      <c r="AX1552" s="47">
        <v>0</v>
      </c>
      <c r="AY1552" s="47">
        <v>0</v>
      </c>
      <c r="AZ1552" s="47">
        <v>0</v>
      </c>
      <c r="BA1552" s="47">
        <v>0</v>
      </c>
      <c r="BB1552" s="47">
        <v>9</v>
      </c>
      <c r="BD1552" s="47">
        <v>0</v>
      </c>
    </row>
    <row r="1553" spans="1:56" x14ac:dyDescent="0.3">
      <c r="A1553" s="44">
        <v>2012</v>
      </c>
      <c r="B1553" s="45" t="s">
        <v>66</v>
      </c>
      <c r="C1553" s="46">
        <v>1</v>
      </c>
      <c r="D1553" s="88">
        <v>7</v>
      </c>
      <c r="E1553" s="44"/>
      <c r="F1553" s="44" t="s">
        <v>116</v>
      </c>
      <c r="G1553" s="47">
        <v>9.4</v>
      </c>
      <c r="H1553" s="47">
        <v>0</v>
      </c>
      <c r="I1553" s="47">
        <v>0</v>
      </c>
      <c r="J1553" s="47">
        <v>0</v>
      </c>
      <c r="K1553" s="51">
        <v>0</v>
      </c>
      <c r="L1553" s="51">
        <v>0</v>
      </c>
      <c r="M1553" s="47">
        <v>0</v>
      </c>
      <c r="N1553" s="47">
        <v>1</v>
      </c>
      <c r="O1553" s="47">
        <v>0</v>
      </c>
      <c r="P1553" s="47">
        <v>0</v>
      </c>
      <c r="Q1553" s="51">
        <v>0</v>
      </c>
      <c r="R1553" s="47">
        <v>0</v>
      </c>
      <c r="S1553" s="51">
        <v>2</v>
      </c>
      <c r="T1553" s="47">
        <v>0</v>
      </c>
      <c r="U1553" s="47">
        <v>0</v>
      </c>
      <c r="V1553" s="47">
        <v>0</v>
      </c>
      <c r="W1553" s="47">
        <v>0</v>
      </c>
      <c r="X1553" s="51">
        <v>0</v>
      </c>
      <c r="Y1553" s="51">
        <v>0</v>
      </c>
      <c r="Z1553" s="52">
        <v>0</v>
      </c>
      <c r="AA1553" s="47">
        <v>0</v>
      </c>
      <c r="AB1553" s="47">
        <v>0</v>
      </c>
      <c r="AC1553" s="47">
        <v>0</v>
      </c>
      <c r="AD1553" s="47">
        <v>0</v>
      </c>
      <c r="AE1553" s="47">
        <v>0</v>
      </c>
      <c r="AF1553" s="47">
        <v>0</v>
      </c>
      <c r="AG1553" s="47">
        <v>0</v>
      </c>
      <c r="AH1553" s="47">
        <v>0</v>
      </c>
      <c r="AI1553" s="47">
        <v>0</v>
      </c>
      <c r="AJ1553" s="47">
        <v>0</v>
      </c>
      <c r="AK1553" s="47">
        <v>0</v>
      </c>
      <c r="AL1553" s="47"/>
      <c r="AM1553" s="47">
        <v>0</v>
      </c>
      <c r="AN1553" s="47">
        <v>0</v>
      </c>
      <c r="AO1553" s="47">
        <v>0</v>
      </c>
      <c r="AP1553" s="47">
        <v>0</v>
      </c>
      <c r="AQ1553" s="47">
        <v>0</v>
      </c>
      <c r="AR1553" s="47">
        <v>0</v>
      </c>
      <c r="AS1553" s="47">
        <v>0</v>
      </c>
      <c r="AT1553" s="10">
        <v>0</v>
      </c>
      <c r="AU1553" s="47">
        <v>0</v>
      </c>
      <c r="AV1553" s="51">
        <v>0</v>
      </c>
      <c r="AW1553" s="47">
        <v>0</v>
      </c>
      <c r="AX1553" s="47">
        <v>0</v>
      </c>
      <c r="AY1553" s="47">
        <v>0</v>
      </c>
      <c r="AZ1553" s="47">
        <v>0</v>
      </c>
      <c r="BA1553" s="47">
        <v>0</v>
      </c>
      <c r="BB1553" s="47">
        <v>3</v>
      </c>
      <c r="BD1553" s="47">
        <v>0</v>
      </c>
    </row>
    <row r="1554" spans="1:56" x14ac:dyDescent="0.3">
      <c r="A1554" s="44">
        <v>2012</v>
      </c>
      <c r="B1554" s="45" t="s">
        <v>66</v>
      </c>
      <c r="C1554" s="46">
        <v>1</v>
      </c>
      <c r="D1554" s="88">
        <v>8</v>
      </c>
      <c r="E1554" s="44"/>
      <c r="F1554" s="44" t="s">
        <v>116</v>
      </c>
      <c r="G1554" s="47">
        <v>9.4</v>
      </c>
      <c r="H1554" s="47">
        <v>0</v>
      </c>
      <c r="I1554" s="47">
        <v>0</v>
      </c>
      <c r="J1554" s="47">
        <v>0</v>
      </c>
      <c r="K1554" s="51">
        <v>0</v>
      </c>
      <c r="L1554" s="51">
        <v>0</v>
      </c>
      <c r="M1554" s="47">
        <v>0</v>
      </c>
      <c r="N1554" s="47">
        <v>3</v>
      </c>
      <c r="O1554" s="47">
        <v>1</v>
      </c>
      <c r="P1554" s="47">
        <v>0</v>
      </c>
      <c r="Q1554" s="51">
        <v>0</v>
      </c>
      <c r="R1554" s="47">
        <v>0</v>
      </c>
      <c r="S1554" s="51">
        <v>0</v>
      </c>
      <c r="T1554" s="47">
        <v>0</v>
      </c>
      <c r="U1554" s="47">
        <v>0</v>
      </c>
      <c r="V1554" s="47">
        <v>0</v>
      </c>
      <c r="W1554" s="47">
        <v>0</v>
      </c>
      <c r="X1554" s="51">
        <v>0</v>
      </c>
      <c r="Y1554" s="51">
        <v>2</v>
      </c>
      <c r="Z1554" s="52">
        <v>0</v>
      </c>
      <c r="AA1554" s="47">
        <v>0</v>
      </c>
      <c r="AB1554" s="47">
        <v>0</v>
      </c>
      <c r="AC1554" s="47">
        <v>0</v>
      </c>
      <c r="AD1554" s="47">
        <v>0</v>
      </c>
      <c r="AE1554" s="47">
        <v>0</v>
      </c>
      <c r="AF1554" s="47">
        <v>0</v>
      </c>
      <c r="AG1554" s="47">
        <v>0</v>
      </c>
      <c r="AH1554" s="47">
        <v>0</v>
      </c>
      <c r="AI1554" s="47">
        <v>0</v>
      </c>
      <c r="AJ1554" s="47">
        <v>0</v>
      </c>
      <c r="AK1554" s="47">
        <v>0</v>
      </c>
      <c r="AL1554" s="47"/>
      <c r="AM1554" s="47">
        <v>0</v>
      </c>
      <c r="AN1554" s="47">
        <v>0</v>
      </c>
      <c r="AO1554" s="47">
        <v>0</v>
      </c>
      <c r="AP1554" s="47">
        <v>0</v>
      </c>
      <c r="AQ1554" s="47">
        <v>0</v>
      </c>
      <c r="AR1554" s="47">
        <v>0</v>
      </c>
      <c r="AS1554" s="47">
        <v>0</v>
      </c>
      <c r="AT1554" s="10">
        <v>0</v>
      </c>
      <c r="AU1554" s="47">
        <v>0</v>
      </c>
      <c r="AV1554" s="51">
        <v>0</v>
      </c>
      <c r="AW1554" s="47">
        <v>0</v>
      </c>
      <c r="AX1554" s="47">
        <v>0</v>
      </c>
      <c r="AY1554" s="47">
        <v>0</v>
      </c>
      <c r="AZ1554" s="47">
        <v>0</v>
      </c>
      <c r="BA1554" s="47">
        <v>0</v>
      </c>
      <c r="BB1554" s="47">
        <v>6</v>
      </c>
      <c r="BD1554" s="47">
        <v>0</v>
      </c>
    </row>
    <row r="1555" spans="1:56" x14ac:dyDescent="0.3">
      <c r="A1555" s="44">
        <v>2012</v>
      </c>
      <c r="B1555" s="45" t="s">
        <v>66</v>
      </c>
      <c r="C1555" s="46">
        <v>1</v>
      </c>
      <c r="D1555" s="88">
        <v>9</v>
      </c>
      <c r="E1555" s="44"/>
      <c r="F1555" s="44" t="s">
        <v>116</v>
      </c>
      <c r="G1555" s="47">
        <v>9.4</v>
      </c>
      <c r="H1555" s="47">
        <v>0</v>
      </c>
      <c r="I1555" s="47">
        <v>0</v>
      </c>
      <c r="J1555" s="47">
        <v>0</v>
      </c>
      <c r="K1555" s="51">
        <v>0</v>
      </c>
      <c r="L1555" s="51">
        <v>0</v>
      </c>
      <c r="M1555" s="47">
        <v>0</v>
      </c>
      <c r="N1555" s="47">
        <v>0</v>
      </c>
      <c r="O1555" s="47">
        <v>0</v>
      </c>
      <c r="P1555" s="47">
        <v>0</v>
      </c>
      <c r="Q1555" s="51">
        <v>0</v>
      </c>
      <c r="R1555" s="47">
        <v>0</v>
      </c>
      <c r="S1555" s="51">
        <v>3</v>
      </c>
      <c r="T1555" s="47">
        <v>0</v>
      </c>
      <c r="U1555" s="47">
        <v>0</v>
      </c>
      <c r="V1555" s="47">
        <v>0</v>
      </c>
      <c r="W1555" s="47">
        <v>0</v>
      </c>
      <c r="X1555" s="51">
        <v>1</v>
      </c>
      <c r="Y1555" s="51">
        <v>2</v>
      </c>
      <c r="Z1555" s="52">
        <v>0</v>
      </c>
      <c r="AA1555" s="47">
        <v>0</v>
      </c>
      <c r="AB1555" s="47">
        <v>0</v>
      </c>
      <c r="AC1555" s="47">
        <v>0</v>
      </c>
      <c r="AD1555" s="47">
        <v>0</v>
      </c>
      <c r="AE1555" s="47">
        <v>0</v>
      </c>
      <c r="AF1555" s="47">
        <v>0</v>
      </c>
      <c r="AG1555" s="47">
        <v>0</v>
      </c>
      <c r="AH1555" s="47">
        <v>0</v>
      </c>
      <c r="AI1555" s="47">
        <v>0</v>
      </c>
      <c r="AJ1555" s="47">
        <v>0</v>
      </c>
      <c r="AK1555" s="47">
        <v>0</v>
      </c>
      <c r="AL1555" s="47"/>
      <c r="AM1555" s="47">
        <v>0</v>
      </c>
      <c r="AN1555" s="47">
        <v>0</v>
      </c>
      <c r="AO1555" s="47">
        <v>0</v>
      </c>
      <c r="AP1555" s="47">
        <v>0</v>
      </c>
      <c r="AQ1555" s="47">
        <v>0</v>
      </c>
      <c r="AR1555" s="47">
        <v>0</v>
      </c>
      <c r="AS1555" s="47">
        <v>0</v>
      </c>
      <c r="AT1555" s="10">
        <v>0</v>
      </c>
      <c r="AU1555" s="47">
        <v>0</v>
      </c>
      <c r="AV1555" s="51">
        <v>0</v>
      </c>
      <c r="AW1555" s="47">
        <v>0</v>
      </c>
      <c r="AX1555" s="47">
        <v>0</v>
      </c>
      <c r="AY1555" s="47">
        <v>0</v>
      </c>
      <c r="AZ1555" s="47">
        <v>0</v>
      </c>
      <c r="BA1555" s="47">
        <v>0</v>
      </c>
      <c r="BB1555" s="47">
        <v>6</v>
      </c>
      <c r="BD1555" s="47">
        <v>0</v>
      </c>
    </row>
    <row r="1556" spans="1:56" x14ac:dyDescent="0.3">
      <c r="A1556" s="44">
        <v>2012</v>
      </c>
      <c r="B1556" s="45" t="s">
        <v>66</v>
      </c>
      <c r="C1556" s="46">
        <v>1</v>
      </c>
      <c r="D1556" s="88">
        <v>10</v>
      </c>
      <c r="E1556" s="44"/>
      <c r="F1556" s="44" t="s">
        <v>116</v>
      </c>
      <c r="G1556" s="47">
        <v>9.4</v>
      </c>
      <c r="H1556" s="47">
        <v>0</v>
      </c>
      <c r="I1556" s="47">
        <v>0</v>
      </c>
      <c r="J1556" s="47">
        <v>0</v>
      </c>
      <c r="K1556" s="51">
        <v>0</v>
      </c>
      <c r="L1556" s="51">
        <v>0</v>
      </c>
      <c r="M1556" s="47">
        <v>0</v>
      </c>
      <c r="N1556" s="47">
        <v>0</v>
      </c>
      <c r="O1556" s="47">
        <v>3</v>
      </c>
      <c r="P1556" s="47">
        <v>0</v>
      </c>
      <c r="Q1556" s="51">
        <v>0</v>
      </c>
      <c r="R1556" s="47">
        <v>0</v>
      </c>
      <c r="S1556" s="51">
        <v>0</v>
      </c>
      <c r="T1556" s="47">
        <v>0</v>
      </c>
      <c r="U1556" s="47">
        <v>0</v>
      </c>
      <c r="V1556" s="47">
        <v>0</v>
      </c>
      <c r="W1556" s="47">
        <v>0</v>
      </c>
      <c r="X1556" s="51">
        <v>0</v>
      </c>
      <c r="Y1556" s="51">
        <v>0</v>
      </c>
      <c r="Z1556" s="52">
        <v>0</v>
      </c>
      <c r="AA1556" s="47">
        <v>0</v>
      </c>
      <c r="AB1556" s="47">
        <v>0</v>
      </c>
      <c r="AC1556" s="47">
        <v>0</v>
      </c>
      <c r="AD1556" s="47">
        <v>0</v>
      </c>
      <c r="AE1556" s="47">
        <v>0</v>
      </c>
      <c r="AF1556" s="47">
        <v>0</v>
      </c>
      <c r="AG1556" s="47">
        <v>0</v>
      </c>
      <c r="AH1556" s="47">
        <v>0</v>
      </c>
      <c r="AI1556" s="47">
        <v>0</v>
      </c>
      <c r="AJ1556" s="47">
        <v>0</v>
      </c>
      <c r="AK1556" s="47">
        <v>0</v>
      </c>
      <c r="AL1556" s="47"/>
      <c r="AM1556" s="47">
        <v>0</v>
      </c>
      <c r="AN1556" s="47">
        <v>0</v>
      </c>
      <c r="AO1556" s="47">
        <v>0</v>
      </c>
      <c r="AP1556" s="47">
        <v>0</v>
      </c>
      <c r="AQ1556" s="47">
        <v>0</v>
      </c>
      <c r="AR1556" s="47">
        <v>0</v>
      </c>
      <c r="AS1556" s="47">
        <v>0</v>
      </c>
      <c r="AT1556" s="10">
        <v>0</v>
      </c>
      <c r="AU1556" s="47">
        <v>0</v>
      </c>
      <c r="AV1556" s="51">
        <v>1</v>
      </c>
      <c r="AW1556" s="47">
        <v>0</v>
      </c>
      <c r="AX1556" s="47">
        <v>0</v>
      </c>
      <c r="AY1556" s="47">
        <v>0</v>
      </c>
      <c r="AZ1556" s="47">
        <v>0</v>
      </c>
      <c r="BA1556" s="47">
        <v>0</v>
      </c>
      <c r="BB1556" s="47">
        <v>4</v>
      </c>
      <c r="BD1556" s="47">
        <v>0</v>
      </c>
    </row>
    <row r="1557" spans="1:56" x14ac:dyDescent="0.3">
      <c r="A1557" s="44">
        <v>2012</v>
      </c>
      <c r="B1557" s="45" t="s">
        <v>66</v>
      </c>
      <c r="C1557" s="46">
        <v>1</v>
      </c>
      <c r="D1557" s="88">
        <v>11</v>
      </c>
      <c r="E1557" s="44"/>
      <c r="F1557" s="44" t="s">
        <v>116</v>
      </c>
      <c r="G1557" s="47">
        <v>9.4</v>
      </c>
      <c r="H1557" s="47">
        <v>0</v>
      </c>
      <c r="I1557" s="47">
        <v>0</v>
      </c>
      <c r="J1557" s="47">
        <v>0</v>
      </c>
      <c r="K1557" s="51">
        <v>0</v>
      </c>
      <c r="L1557" s="51">
        <v>0</v>
      </c>
      <c r="M1557" s="47">
        <v>0</v>
      </c>
      <c r="N1557" s="47">
        <v>0</v>
      </c>
      <c r="O1557" s="47">
        <v>1</v>
      </c>
      <c r="P1557" s="47">
        <v>0</v>
      </c>
      <c r="Q1557" s="51">
        <v>0</v>
      </c>
      <c r="R1557" s="47">
        <v>0</v>
      </c>
      <c r="S1557" s="51">
        <v>2</v>
      </c>
      <c r="T1557" s="47">
        <v>0</v>
      </c>
      <c r="U1557" s="47">
        <v>0</v>
      </c>
      <c r="V1557" s="47">
        <v>0</v>
      </c>
      <c r="W1557" s="47">
        <v>0</v>
      </c>
      <c r="X1557" s="51">
        <v>0</v>
      </c>
      <c r="Y1557" s="51">
        <v>1</v>
      </c>
      <c r="Z1557" s="52">
        <v>0</v>
      </c>
      <c r="AA1557" s="47">
        <v>0</v>
      </c>
      <c r="AB1557" s="47">
        <v>0</v>
      </c>
      <c r="AC1557" s="47">
        <v>0</v>
      </c>
      <c r="AD1557" s="47">
        <v>0</v>
      </c>
      <c r="AE1557" s="47">
        <v>0</v>
      </c>
      <c r="AF1557" s="47">
        <v>0</v>
      </c>
      <c r="AG1557" s="47">
        <v>0</v>
      </c>
      <c r="AH1557" s="47">
        <v>0</v>
      </c>
      <c r="AI1557" s="47">
        <v>0</v>
      </c>
      <c r="AJ1557" s="47">
        <v>0</v>
      </c>
      <c r="AK1557" s="47">
        <v>0</v>
      </c>
      <c r="AL1557" s="47"/>
      <c r="AM1557" s="47">
        <v>0</v>
      </c>
      <c r="AN1557" s="47">
        <v>0</v>
      </c>
      <c r="AO1557" s="47">
        <v>0</v>
      </c>
      <c r="AP1557" s="47">
        <v>0</v>
      </c>
      <c r="AQ1557" s="47">
        <v>0</v>
      </c>
      <c r="AR1557" s="47">
        <v>0</v>
      </c>
      <c r="AS1557" s="47">
        <v>0</v>
      </c>
      <c r="AT1557" s="10">
        <v>0</v>
      </c>
      <c r="AU1557" s="47">
        <v>0</v>
      </c>
      <c r="AV1557" s="51">
        <v>0</v>
      </c>
      <c r="AW1557" s="47">
        <v>0</v>
      </c>
      <c r="AX1557" s="47">
        <v>0</v>
      </c>
      <c r="AY1557" s="47">
        <v>0</v>
      </c>
      <c r="AZ1557" s="47">
        <v>0</v>
      </c>
      <c r="BA1557" s="47">
        <v>0</v>
      </c>
      <c r="BB1557" s="47">
        <v>4</v>
      </c>
      <c r="BD1557" s="47">
        <v>0</v>
      </c>
    </row>
    <row r="1558" spans="1:56" x14ac:dyDescent="0.3">
      <c r="A1558" s="44">
        <v>2012</v>
      </c>
      <c r="B1558" s="45" t="s">
        <v>66</v>
      </c>
      <c r="C1558" s="46">
        <v>1</v>
      </c>
      <c r="D1558" s="88">
        <v>12</v>
      </c>
      <c r="E1558" s="44"/>
      <c r="F1558" s="44" t="s">
        <v>116</v>
      </c>
      <c r="G1558" s="47">
        <v>9.4</v>
      </c>
      <c r="H1558" s="47">
        <v>0</v>
      </c>
      <c r="I1558" s="47">
        <v>0</v>
      </c>
      <c r="J1558" s="47">
        <v>0</v>
      </c>
      <c r="K1558" s="51">
        <v>0</v>
      </c>
      <c r="L1558" s="51">
        <v>0</v>
      </c>
      <c r="M1558" s="47">
        <v>0</v>
      </c>
      <c r="N1558" s="47">
        <v>0</v>
      </c>
      <c r="O1558" s="47">
        <v>2</v>
      </c>
      <c r="P1558" s="47">
        <v>0</v>
      </c>
      <c r="Q1558" s="51">
        <v>0</v>
      </c>
      <c r="R1558" s="47">
        <v>0</v>
      </c>
      <c r="S1558" s="51">
        <v>3</v>
      </c>
      <c r="T1558" s="47">
        <v>0</v>
      </c>
      <c r="U1558" s="47">
        <v>0</v>
      </c>
      <c r="V1558" s="47">
        <v>0</v>
      </c>
      <c r="W1558" s="47">
        <v>0</v>
      </c>
      <c r="X1558" s="51">
        <v>1</v>
      </c>
      <c r="Y1558" s="51">
        <v>3</v>
      </c>
      <c r="Z1558" s="52">
        <v>0</v>
      </c>
      <c r="AA1558" s="47">
        <v>0</v>
      </c>
      <c r="AB1558" s="47">
        <v>0</v>
      </c>
      <c r="AC1558" s="47">
        <v>0</v>
      </c>
      <c r="AD1558" s="47">
        <v>0</v>
      </c>
      <c r="AE1558" s="47">
        <v>0</v>
      </c>
      <c r="AF1558" s="47">
        <v>0</v>
      </c>
      <c r="AG1558" s="47">
        <v>0</v>
      </c>
      <c r="AH1558" s="47">
        <v>0</v>
      </c>
      <c r="AI1558" s="47">
        <v>0</v>
      </c>
      <c r="AJ1558" s="47">
        <v>0</v>
      </c>
      <c r="AK1558" s="47">
        <v>0</v>
      </c>
      <c r="AL1558" s="47"/>
      <c r="AM1558" s="47">
        <v>0</v>
      </c>
      <c r="AN1558" s="47">
        <v>1</v>
      </c>
      <c r="AO1558" s="47">
        <v>0</v>
      </c>
      <c r="AP1558" s="47">
        <v>0</v>
      </c>
      <c r="AQ1558" s="47">
        <v>0</v>
      </c>
      <c r="AR1558" s="47">
        <v>0</v>
      </c>
      <c r="AS1558" s="47">
        <v>0</v>
      </c>
      <c r="AT1558" s="10">
        <v>0</v>
      </c>
      <c r="AU1558" s="47">
        <v>0</v>
      </c>
      <c r="AV1558" s="51">
        <v>0</v>
      </c>
      <c r="AW1558" s="47">
        <v>0</v>
      </c>
      <c r="AX1558" s="47">
        <v>0</v>
      </c>
      <c r="AY1558" s="47">
        <v>0</v>
      </c>
      <c r="AZ1558" s="47">
        <v>0</v>
      </c>
      <c r="BA1558" s="47">
        <v>0</v>
      </c>
      <c r="BB1558" s="47">
        <v>10</v>
      </c>
      <c r="BD1558" s="47">
        <v>0</v>
      </c>
    </row>
    <row r="1559" spans="1:56" x14ac:dyDescent="0.3">
      <c r="A1559" s="44">
        <v>2012</v>
      </c>
      <c r="B1559" s="45" t="s">
        <v>66</v>
      </c>
      <c r="C1559" s="46">
        <v>1</v>
      </c>
      <c r="D1559" s="88">
        <v>13</v>
      </c>
      <c r="E1559" s="44"/>
      <c r="F1559" s="44" t="s">
        <v>116</v>
      </c>
      <c r="G1559" s="47">
        <v>9.4</v>
      </c>
      <c r="H1559" s="47">
        <v>0</v>
      </c>
      <c r="I1559" s="47">
        <v>0</v>
      </c>
      <c r="J1559" s="47">
        <v>0</v>
      </c>
      <c r="K1559" s="51">
        <v>0</v>
      </c>
      <c r="L1559" s="51">
        <v>0</v>
      </c>
      <c r="M1559" s="47">
        <v>0</v>
      </c>
      <c r="N1559" s="47">
        <v>0</v>
      </c>
      <c r="O1559" s="47">
        <v>2</v>
      </c>
      <c r="P1559" s="47">
        <v>0</v>
      </c>
      <c r="Q1559" s="51">
        <v>0</v>
      </c>
      <c r="R1559" s="47">
        <v>0</v>
      </c>
      <c r="S1559" s="51">
        <v>3</v>
      </c>
      <c r="T1559" s="47">
        <v>0</v>
      </c>
      <c r="U1559" s="47">
        <v>0</v>
      </c>
      <c r="V1559" s="47">
        <v>0</v>
      </c>
      <c r="W1559" s="47">
        <v>0</v>
      </c>
      <c r="X1559" s="51">
        <v>0</v>
      </c>
      <c r="Y1559" s="51">
        <v>3</v>
      </c>
      <c r="Z1559" s="52">
        <v>0</v>
      </c>
      <c r="AA1559" s="47">
        <v>0</v>
      </c>
      <c r="AB1559" s="47">
        <v>0</v>
      </c>
      <c r="AC1559" s="47">
        <v>0</v>
      </c>
      <c r="AD1559" s="47">
        <v>0</v>
      </c>
      <c r="AE1559" s="47">
        <v>0</v>
      </c>
      <c r="AF1559" s="47">
        <v>0</v>
      </c>
      <c r="AG1559" s="47">
        <v>0</v>
      </c>
      <c r="AH1559" s="47">
        <v>0</v>
      </c>
      <c r="AI1559" s="47">
        <v>0</v>
      </c>
      <c r="AJ1559" s="47">
        <v>0</v>
      </c>
      <c r="AK1559" s="47">
        <v>0</v>
      </c>
      <c r="AL1559" s="47"/>
      <c r="AM1559" s="47">
        <v>0</v>
      </c>
      <c r="AN1559" s="47">
        <v>0</v>
      </c>
      <c r="AO1559" s="47">
        <v>0</v>
      </c>
      <c r="AP1559" s="47">
        <v>0</v>
      </c>
      <c r="AQ1559" s="47">
        <v>0</v>
      </c>
      <c r="AR1559" s="47">
        <v>0</v>
      </c>
      <c r="AS1559" s="47">
        <v>0</v>
      </c>
      <c r="AT1559" s="10">
        <v>0</v>
      </c>
      <c r="AU1559" s="47">
        <v>0</v>
      </c>
      <c r="AV1559" s="51">
        <v>0</v>
      </c>
      <c r="AW1559" s="47">
        <v>0</v>
      </c>
      <c r="AX1559" s="47">
        <v>0</v>
      </c>
      <c r="AY1559" s="47">
        <v>0</v>
      </c>
      <c r="AZ1559" s="47">
        <v>1</v>
      </c>
      <c r="BA1559" s="47">
        <v>0</v>
      </c>
      <c r="BB1559" s="47">
        <v>9</v>
      </c>
      <c r="BD1559" s="47">
        <v>0</v>
      </c>
    </row>
    <row r="1560" spans="1:56" x14ac:dyDescent="0.3">
      <c r="A1560" s="44">
        <v>2012</v>
      </c>
      <c r="B1560" s="45" t="s">
        <v>66</v>
      </c>
      <c r="C1560" s="46">
        <v>1</v>
      </c>
      <c r="D1560" s="88">
        <v>14</v>
      </c>
      <c r="E1560" s="44"/>
      <c r="F1560" s="44" t="s">
        <v>116</v>
      </c>
      <c r="G1560" s="47">
        <v>9.4</v>
      </c>
      <c r="H1560" s="47">
        <v>0</v>
      </c>
      <c r="I1560" s="47">
        <v>0</v>
      </c>
      <c r="J1560" s="47">
        <v>0</v>
      </c>
      <c r="K1560" s="51">
        <v>0</v>
      </c>
      <c r="L1560" s="51">
        <v>0</v>
      </c>
      <c r="M1560" s="47">
        <v>0</v>
      </c>
      <c r="N1560" s="47">
        <v>1</v>
      </c>
      <c r="O1560" s="47">
        <v>2</v>
      </c>
      <c r="P1560" s="47">
        <v>0</v>
      </c>
      <c r="Q1560" s="51">
        <v>0</v>
      </c>
      <c r="R1560" s="47">
        <v>0</v>
      </c>
      <c r="S1560" s="51">
        <v>2</v>
      </c>
      <c r="T1560" s="47">
        <v>0</v>
      </c>
      <c r="U1560" s="47">
        <v>0</v>
      </c>
      <c r="V1560" s="47">
        <v>0</v>
      </c>
      <c r="W1560" s="47">
        <v>0</v>
      </c>
      <c r="X1560" s="51">
        <v>0</v>
      </c>
      <c r="Y1560" s="51">
        <v>0</v>
      </c>
      <c r="Z1560" s="52">
        <v>0</v>
      </c>
      <c r="AA1560" s="47">
        <v>0</v>
      </c>
      <c r="AB1560" s="47">
        <v>0</v>
      </c>
      <c r="AC1560" s="47">
        <v>0</v>
      </c>
      <c r="AD1560" s="47">
        <v>0</v>
      </c>
      <c r="AE1560" s="47">
        <v>0</v>
      </c>
      <c r="AF1560" s="47">
        <v>0</v>
      </c>
      <c r="AG1560" s="47">
        <v>0</v>
      </c>
      <c r="AH1560" s="47">
        <v>0</v>
      </c>
      <c r="AI1560" s="47">
        <v>0</v>
      </c>
      <c r="AJ1560" s="47">
        <v>0</v>
      </c>
      <c r="AK1560" s="47">
        <v>0</v>
      </c>
      <c r="AL1560" s="47"/>
      <c r="AM1560" s="47">
        <v>0</v>
      </c>
      <c r="AN1560" s="47">
        <v>0</v>
      </c>
      <c r="AO1560" s="47">
        <v>0</v>
      </c>
      <c r="AP1560" s="47">
        <v>0</v>
      </c>
      <c r="AQ1560" s="47">
        <v>0</v>
      </c>
      <c r="AR1560" s="47">
        <v>0</v>
      </c>
      <c r="AS1560" s="47">
        <v>0</v>
      </c>
      <c r="AT1560" s="10">
        <v>0</v>
      </c>
      <c r="AU1560" s="47">
        <v>0</v>
      </c>
      <c r="AV1560" s="51">
        <v>0</v>
      </c>
      <c r="AW1560" s="47">
        <v>0</v>
      </c>
      <c r="AX1560" s="47">
        <v>0</v>
      </c>
      <c r="AY1560" s="47">
        <v>0</v>
      </c>
      <c r="AZ1560" s="47">
        <v>0</v>
      </c>
      <c r="BA1560" s="47">
        <v>0</v>
      </c>
      <c r="BB1560" s="47">
        <v>5</v>
      </c>
      <c r="BD1560" s="47">
        <v>0</v>
      </c>
    </row>
    <row r="1561" spans="1:56" x14ac:dyDescent="0.3">
      <c r="A1561" s="44">
        <v>2012</v>
      </c>
      <c r="B1561" s="45" t="s">
        <v>66</v>
      </c>
      <c r="C1561" s="46">
        <v>1</v>
      </c>
      <c r="D1561" s="88">
        <v>15</v>
      </c>
      <c r="E1561" s="44"/>
      <c r="F1561" s="44" t="s">
        <v>116</v>
      </c>
      <c r="G1561" s="47">
        <v>9.4</v>
      </c>
      <c r="H1561" s="47">
        <v>0</v>
      </c>
      <c r="I1561" s="47">
        <v>0</v>
      </c>
      <c r="J1561" s="47">
        <v>0</v>
      </c>
      <c r="K1561" s="51">
        <v>0</v>
      </c>
      <c r="L1561" s="51">
        <v>0</v>
      </c>
      <c r="M1561" s="47">
        <v>0</v>
      </c>
      <c r="N1561" s="47">
        <v>0</v>
      </c>
      <c r="O1561" s="47">
        <v>1</v>
      </c>
      <c r="P1561" s="47">
        <v>0</v>
      </c>
      <c r="Q1561" s="51">
        <v>0</v>
      </c>
      <c r="R1561" s="47">
        <v>0</v>
      </c>
      <c r="S1561" s="51">
        <v>3</v>
      </c>
      <c r="T1561" s="47">
        <v>0</v>
      </c>
      <c r="U1561" s="47">
        <v>0</v>
      </c>
      <c r="V1561" s="47">
        <v>0</v>
      </c>
      <c r="W1561" s="47">
        <v>0</v>
      </c>
      <c r="X1561" s="51">
        <v>0</v>
      </c>
      <c r="Y1561" s="51">
        <v>1</v>
      </c>
      <c r="Z1561" s="52">
        <v>0</v>
      </c>
      <c r="AA1561" s="47">
        <v>0</v>
      </c>
      <c r="AB1561" s="47">
        <v>0</v>
      </c>
      <c r="AC1561" s="47">
        <v>0</v>
      </c>
      <c r="AD1561" s="47">
        <v>0</v>
      </c>
      <c r="AE1561" s="47">
        <v>0</v>
      </c>
      <c r="AF1561" s="47">
        <v>0</v>
      </c>
      <c r="AG1561" s="47">
        <v>0</v>
      </c>
      <c r="AH1561" s="47">
        <v>0</v>
      </c>
      <c r="AI1561" s="47">
        <v>0</v>
      </c>
      <c r="AJ1561" s="47">
        <v>0</v>
      </c>
      <c r="AK1561" s="47">
        <v>0</v>
      </c>
      <c r="AL1561" s="47"/>
      <c r="AM1561" s="47">
        <v>0</v>
      </c>
      <c r="AN1561" s="47">
        <v>0</v>
      </c>
      <c r="AO1561" s="47">
        <v>0</v>
      </c>
      <c r="AP1561" s="47">
        <v>1</v>
      </c>
      <c r="AQ1561" s="47">
        <v>0</v>
      </c>
      <c r="AR1561" s="47">
        <v>0</v>
      </c>
      <c r="AS1561" s="47">
        <v>0</v>
      </c>
      <c r="AT1561" s="10">
        <v>0</v>
      </c>
      <c r="AU1561" s="47">
        <v>0</v>
      </c>
      <c r="AV1561" s="51">
        <v>0</v>
      </c>
      <c r="AW1561" s="47">
        <v>0</v>
      </c>
      <c r="AX1561" s="47">
        <v>0</v>
      </c>
      <c r="AY1561" s="47">
        <v>0</v>
      </c>
      <c r="AZ1561" s="47">
        <v>0</v>
      </c>
      <c r="BA1561" s="47">
        <v>0</v>
      </c>
      <c r="BB1561" s="47">
        <v>6</v>
      </c>
      <c r="BD1561" s="47">
        <v>0</v>
      </c>
    </row>
    <row r="1562" spans="1:56" x14ac:dyDescent="0.3">
      <c r="A1562" s="44">
        <v>2012</v>
      </c>
      <c r="B1562" s="45" t="s">
        <v>66</v>
      </c>
      <c r="C1562" s="46">
        <v>1</v>
      </c>
      <c r="D1562" s="88">
        <v>16</v>
      </c>
      <c r="E1562" s="44"/>
      <c r="F1562" s="44" t="s">
        <v>100</v>
      </c>
      <c r="G1562" s="47">
        <v>9.4</v>
      </c>
      <c r="H1562" s="47">
        <v>0</v>
      </c>
      <c r="I1562" s="47">
        <v>0</v>
      </c>
      <c r="J1562" s="47">
        <v>0</v>
      </c>
      <c r="K1562" s="51">
        <v>0</v>
      </c>
      <c r="L1562" s="51">
        <v>0</v>
      </c>
      <c r="M1562" s="47">
        <v>0</v>
      </c>
      <c r="N1562" s="47">
        <v>0</v>
      </c>
      <c r="O1562" s="47">
        <v>0</v>
      </c>
      <c r="P1562" s="47">
        <v>0</v>
      </c>
      <c r="Q1562" s="51">
        <v>3</v>
      </c>
      <c r="R1562" s="47">
        <v>0</v>
      </c>
      <c r="S1562" s="51">
        <v>0</v>
      </c>
      <c r="T1562" s="47">
        <v>0</v>
      </c>
      <c r="U1562" s="47">
        <v>0</v>
      </c>
      <c r="V1562" s="47">
        <v>0</v>
      </c>
      <c r="W1562" s="47">
        <v>0</v>
      </c>
      <c r="X1562" s="51">
        <v>0</v>
      </c>
      <c r="Y1562" s="51">
        <v>0</v>
      </c>
      <c r="Z1562" s="52">
        <v>0</v>
      </c>
      <c r="AA1562" s="47">
        <v>0</v>
      </c>
      <c r="AB1562" s="47">
        <v>0</v>
      </c>
      <c r="AC1562" s="47">
        <v>0</v>
      </c>
      <c r="AD1562" s="47">
        <v>0</v>
      </c>
      <c r="AE1562" s="47">
        <v>0</v>
      </c>
      <c r="AF1562" s="47">
        <v>0</v>
      </c>
      <c r="AG1562" s="47">
        <v>0</v>
      </c>
      <c r="AH1562" s="47">
        <v>0</v>
      </c>
      <c r="AI1562" s="47">
        <v>0</v>
      </c>
      <c r="AJ1562" s="47">
        <v>0</v>
      </c>
      <c r="AK1562" s="47">
        <v>0</v>
      </c>
      <c r="AL1562" s="47"/>
      <c r="AM1562" s="47">
        <v>0</v>
      </c>
      <c r="AN1562" s="47">
        <v>0</v>
      </c>
      <c r="AO1562" s="47">
        <v>0</v>
      </c>
      <c r="AP1562" s="47">
        <v>0</v>
      </c>
      <c r="AQ1562" s="47">
        <v>0</v>
      </c>
      <c r="AR1562" s="47">
        <v>0</v>
      </c>
      <c r="AS1562" s="47">
        <v>0</v>
      </c>
      <c r="AT1562" s="10">
        <v>0</v>
      </c>
      <c r="AU1562" s="47">
        <v>0</v>
      </c>
      <c r="AV1562" s="51">
        <v>0</v>
      </c>
      <c r="AW1562" s="47">
        <v>0</v>
      </c>
      <c r="AX1562" s="47">
        <v>0</v>
      </c>
      <c r="AY1562" s="47">
        <v>0</v>
      </c>
      <c r="AZ1562" s="47">
        <v>0</v>
      </c>
      <c r="BA1562" s="47">
        <v>0</v>
      </c>
      <c r="BB1562" s="47">
        <v>3</v>
      </c>
      <c r="BD1562" s="47">
        <v>0</v>
      </c>
    </row>
    <row r="1563" spans="1:56" x14ac:dyDescent="0.3">
      <c r="A1563" s="44">
        <v>2012</v>
      </c>
      <c r="B1563" s="45" t="s">
        <v>66</v>
      </c>
      <c r="C1563" s="46">
        <v>1</v>
      </c>
      <c r="D1563" s="88">
        <v>17</v>
      </c>
      <c r="E1563" s="44"/>
      <c r="F1563" s="44" t="s">
        <v>100</v>
      </c>
      <c r="G1563" s="47">
        <v>9.4</v>
      </c>
      <c r="H1563" s="47">
        <v>0</v>
      </c>
      <c r="I1563" s="47">
        <v>0</v>
      </c>
      <c r="J1563" s="47">
        <v>0</v>
      </c>
      <c r="K1563" s="51">
        <v>0</v>
      </c>
      <c r="L1563" s="51">
        <v>0</v>
      </c>
      <c r="M1563" s="47">
        <v>0</v>
      </c>
      <c r="N1563" s="47">
        <v>0</v>
      </c>
      <c r="O1563" s="47">
        <v>0</v>
      </c>
      <c r="P1563" s="47">
        <v>0</v>
      </c>
      <c r="Q1563" s="51">
        <v>3</v>
      </c>
      <c r="R1563" s="47">
        <v>0</v>
      </c>
      <c r="S1563" s="51">
        <v>0</v>
      </c>
      <c r="T1563" s="47">
        <v>0</v>
      </c>
      <c r="U1563" s="47">
        <v>0</v>
      </c>
      <c r="V1563" s="47">
        <v>0</v>
      </c>
      <c r="W1563" s="47">
        <v>0</v>
      </c>
      <c r="X1563" s="51">
        <v>0</v>
      </c>
      <c r="Y1563" s="51">
        <v>0</v>
      </c>
      <c r="Z1563" s="52">
        <v>0</v>
      </c>
      <c r="AA1563" s="47">
        <v>0</v>
      </c>
      <c r="AB1563" s="47">
        <v>0</v>
      </c>
      <c r="AC1563" s="47">
        <v>0</v>
      </c>
      <c r="AD1563" s="47">
        <v>0</v>
      </c>
      <c r="AE1563" s="47">
        <v>0</v>
      </c>
      <c r="AF1563" s="47">
        <v>0</v>
      </c>
      <c r="AG1563" s="47">
        <v>0</v>
      </c>
      <c r="AH1563" s="47">
        <v>0</v>
      </c>
      <c r="AI1563" s="47">
        <v>0</v>
      </c>
      <c r="AJ1563" s="47">
        <v>0</v>
      </c>
      <c r="AK1563" s="47">
        <v>0</v>
      </c>
      <c r="AL1563" s="47"/>
      <c r="AM1563" s="47">
        <v>0</v>
      </c>
      <c r="AN1563" s="47">
        <v>0</v>
      </c>
      <c r="AO1563" s="47">
        <v>0</v>
      </c>
      <c r="AP1563" s="47">
        <v>0</v>
      </c>
      <c r="AQ1563" s="47">
        <v>0</v>
      </c>
      <c r="AR1563" s="47">
        <v>0</v>
      </c>
      <c r="AS1563" s="47">
        <v>0</v>
      </c>
      <c r="AT1563" s="10">
        <v>0</v>
      </c>
      <c r="AU1563" s="47">
        <v>0</v>
      </c>
      <c r="AV1563" s="51">
        <v>3</v>
      </c>
      <c r="AW1563" s="47">
        <v>0</v>
      </c>
      <c r="AX1563" s="47">
        <v>0</v>
      </c>
      <c r="AY1563" s="47">
        <v>0</v>
      </c>
      <c r="AZ1563" s="47">
        <v>0</v>
      </c>
      <c r="BA1563" s="47">
        <v>0</v>
      </c>
      <c r="BB1563" s="47">
        <v>6</v>
      </c>
      <c r="BD1563" s="47">
        <v>0</v>
      </c>
    </row>
    <row r="1564" spans="1:56" x14ac:dyDescent="0.3">
      <c r="A1564" s="44">
        <v>2012</v>
      </c>
      <c r="B1564" s="45" t="s">
        <v>66</v>
      </c>
      <c r="C1564" s="46">
        <v>1</v>
      </c>
      <c r="D1564" s="88">
        <v>18</v>
      </c>
      <c r="E1564" s="44"/>
      <c r="F1564" s="44" t="s">
        <v>100</v>
      </c>
      <c r="G1564" s="47">
        <v>9.4</v>
      </c>
      <c r="H1564" s="47">
        <v>0</v>
      </c>
      <c r="I1564" s="47">
        <v>0</v>
      </c>
      <c r="J1564" s="47">
        <v>0</v>
      </c>
      <c r="K1564" s="51">
        <v>0</v>
      </c>
      <c r="L1564" s="51">
        <v>0</v>
      </c>
      <c r="M1564" s="47">
        <v>0</v>
      </c>
      <c r="N1564" s="47">
        <v>0</v>
      </c>
      <c r="O1564" s="47">
        <v>0</v>
      </c>
      <c r="P1564" s="47">
        <v>0</v>
      </c>
      <c r="Q1564" s="51">
        <v>2</v>
      </c>
      <c r="R1564" s="47">
        <v>0</v>
      </c>
      <c r="S1564" s="51">
        <v>0</v>
      </c>
      <c r="T1564" s="47">
        <v>0</v>
      </c>
      <c r="U1564" s="47">
        <v>0</v>
      </c>
      <c r="V1564" s="47">
        <v>0</v>
      </c>
      <c r="W1564" s="47">
        <v>0</v>
      </c>
      <c r="X1564" s="51">
        <v>0</v>
      </c>
      <c r="Y1564" s="51">
        <v>0</v>
      </c>
      <c r="Z1564" s="52">
        <v>0</v>
      </c>
      <c r="AA1564" s="47">
        <v>0</v>
      </c>
      <c r="AB1564" s="47">
        <v>0</v>
      </c>
      <c r="AC1564" s="47">
        <v>0</v>
      </c>
      <c r="AD1564" s="47">
        <v>0</v>
      </c>
      <c r="AE1564" s="47">
        <v>0</v>
      </c>
      <c r="AF1564" s="47">
        <v>0</v>
      </c>
      <c r="AG1564" s="47">
        <v>0</v>
      </c>
      <c r="AH1564" s="47">
        <v>0</v>
      </c>
      <c r="AI1564" s="47">
        <v>0</v>
      </c>
      <c r="AJ1564" s="47">
        <v>0</v>
      </c>
      <c r="AK1564" s="47">
        <v>0</v>
      </c>
      <c r="AL1564" s="47"/>
      <c r="AM1564" s="47">
        <v>0</v>
      </c>
      <c r="AN1564" s="47">
        <v>0</v>
      </c>
      <c r="AO1564" s="47">
        <v>0</v>
      </c>
      <c r="AP1564" s="47">
        <v>0</v>
      </c>
      <c r="AQ1564" s="47">
        <v>0</v>
      </c>
      <c r="AR1564" s="47">
        <v>0</v>
      </c>
      <c r="AS1564" s="47">
        <v>0</v>
      </c>
      <c r="AT1564" s="10">
        <v>0</v>
      </c>
      <c r="AU1564" s="47">
        <v>0</v>
      </c>
      <c r="AV1564" s="51">
        <v>1</v>
      </c>
      <c r="AW1564" s="47">
        <v>0</v>
      </c>
      <c r="AX1564" s="47">
        <v>0</v>
      </c>
      <c r="AY1564" s="47">
        <v>0</v>
      </c>
      <c r="AZ1564" s="47">
        <v>0</v>
      </c>
      <c r="BA1564" s="47">
        <v>0</v>
      </c>
      <c r="BB1564" s="47">
        <v>3</v>
      </c>
      <c r="BD1564" s="47">
        <v>0</v>
      </c>
    </row>
    <row r="1565" spans="1:56" x14ac:dyDescent="0.3">
      <c r="A1565" s="44">
        <v>2012</v>
      </c>
      <c r="B1565" s="45" t="s">
        <v>66</v>
      </c>
      <c r="C1565" s="46">
        <v>1</v>
      </c>
      <c r="D1565" s="88">
        <v>19</v>
      </c>
      <c r="E1565" s="44"/>
      <c r="F1565" s="44" t="s">
        <v>100</v>
      </c>
      <c r="G1565" s="47">
        <v>9.4</v>
      </c>
      <c r="H1565" s="47">
        <v>0</v>
      </c>
      <c r="I1565" s="47">
        <v>0</v>
      </c>
      <c r="J1565" s="47">
        <v>0</v>
      </c>
      <c r="K1565" s="51">
        <v>0</v>
      </c>
      <c r="L1565" s="51">
        <v>0</v>
      </c>
      <c r="M1565" s="47">
        <v>0</v>
      </c>
      <c r="N1565" s="47">
        <v>0</v>
      </c>
      <c r="O1565" s="47">
        <v>0</v>
      </c>
      <c r="P1565" s="47">
        <v>0</v>
      </c>
      <c r="Q1565" s="51">
        <v>1</v>
      </c>
      <c r="R1565" s="47">
        <v>0</v>
      </c>
      <c r="S1565" s="51">
        <v>0</v>
      </c>
      <c r="T1565" s="47">
        <v>0</v>
      </c>
      <c r="U1565" s="47">
        <v>0</v>
      </c>
      <c r="V1565" s="47">
        <v>0</v>
      </c>
      <c r="W1565" s="47">
        <v>0</v>
      </c>
      <c r="X1565" s="51">
        <v>0</v>
      </c>
      <c r="Y1565" s="51">
        <v>2</v>
      </c>
      <c r="Z1565" s="52">
        <v>0</v>
      </c>
      <c r="AA1565" s="47">
        <v>0</v>
      </c>
      <c r="AB1565" s="47">
        <v>0</v>
      </c>
      <c r="AC1565" s="47">
        <v>0</v>
      </c>
      <c r="AD1565" s="47">
        <v>0</v>
      </c>
      <c r="AE1565" s="47">
        <v>0</v>
      </c>
      <c r="AF1565" s="47">
        <v>0</v>
      </c>
      <c r="AG1565" s="47">
        <v>0</v>
      </c>
      <c r="AH1565" s="47">
        <v>0</v>
      </c>
      <c r="AI1565" s="47">
        <v>0</v>
      </c>
      <c r="AJ1565" s="47">
        <v>0</v>
      </c>
      <c r="AK1565" s="47">
        <v>0</v>
      </c>
      <c r="AL1565" s="47"/>
      <c r="AM1565" s="47">
        <v>0</v>
      </c>
      <c r="AN1565" s="47">
        <v>2</v>
      </c>
      <c r="AO1565" s="47">
        <v>0</v>
      </c>
      <c r="AP1565" s="47">
        <v>0</v>
      </c>
      <c r="AQ1565" s="47">
        <v>0</v>
      </c>
      <c r="AR1565" s="47">
        <v>0</v>
      </c>
      <c r="AS1565" s="47">
        <v>0</v>
      </c>
      <c r="AT1565" s="10">
        <v>0</v>
      </c>
      <c r="AU1565" s="47">
        <v>0</v>
      </c>
      <c r="AV1565" s="51">
        <v>1</v>
      </c>
      <c r="AW1565" s="47">
        <v>0</v>
      </c>
      <c r="AX1565" s="47">
        <v>0</v>
      </c>
      <c r="AY1565" s="47">
        <v>0</v>
      </c>
      <c r="AZ1565" s="47">
        <v>0</v>
      </c>
      <c r="BA1565" s="47">
        <v>0</v>
      </c>
      <c r="BB1565" s="47">
        <v>6</v>
      </c>
      <c r="BD1565" s="47">
        <v>0</v>
      </c>
    </row>
    <row r="1566" spans="1:56" x14ac:dyDescent="0.3">
      <c r="A1566" s="44">
        <v>2012</v>
      </c>
      <c r="B1566" s="45" t="s">
        <v>66</v>
      </c>
      <c r="C1566" s="46">
        <v>1</v>
      </c>
      <c r="D1566" s="88">
        <v>20</v>
      </c>
      <c r="E1566" s="44"/>
      <c r="F1566" s="44" t="s">
        <v>100</v>
      </c>
      <c r="G1566" s="47">
        <v>9.4</v>
      </c>
      <c r="H1566" s="47">
        <v>0</v>
      </c>
      <c r="I1566" s="47">
        <v>0</v>
      </c>
      <c r="J1566" s="47">
        <v>0</v>
      </c>
      <c r="K1566" s="51">
        <v>0</v>
      </c>
      <c r="L1566" s="51">
        <v>0</v>
      </c>
      <c r="M1566" s="47">
        <v>0</v>
      </c>
      <c r="N1566" s="47">
        <v>0</v>
      </c>
      <c r="O1566" s="47">
        <v>0</v>
      </c>
      <c r="P1566" s="47">
        <v>0</v>
      </c>
      <c r="Q1566" s="51">
        <v>1</v>
      </c>
      <c r="R1566" s="47">
        <v>0</v>
      </c>
      <c r="S1566" s="51">
        <v>0</v>
      </c>
      <c r="T1566" s="47">
        <v>0</v>
      </c>
      <c r="U1566" s="47">
        <v>0</v>
      </c>
      <c r="V1566" s="47">
        <v>0</v>
      </c>
      <c r="W1566" s="47">
        <v>0</v>
      </c>
      <c r="X1566" s="51">
        <v>0</v>
      </c>
      <c r="Y1566" s="51">
        <v>1</v>
      </c>
      <c r="Z1566" s="52">
        <v>0</v>
      </c>
      <c r="AA1566" s="47">
        <v>0</v>
      </c>
      <c r="AB1566" s="47">
        <v>0</v>
      </c>
      <c r="AC1566" s="47">
        <v>0</v>
      </c>
      <c r="AD1566" s="47">
        <v>0</v>
      </c>
      <c r="AE1566" s="47">
        <v>0</v>
      </c>
      <c r="AF1566" s="47">
        <v>0</v>
      </c>
      <c r="AG1566" s="47">
        <v>0</v>
      </c>
      <c r="AH1566" s="47">
        <v>0</v>
      </c>
      <c r="AI1566" s="47">
        <v>0</v>
      </c>
      <c r="AJ1566" s="47">
        <v>0</v>
      </c>
      <c r="AK1566" s="47">
        <v>0</v>
      </c>
      <c r="AL1566" s="47"/>
      <c r="AM1566" s="47">
        <v>0</v>
      </c>
      <c r="AN1566" s="47">
        <v>0</v>
      </c>
      <c r="AO1566" s="47">
        <v>0</v>
      </c>
      <c r="AP1566" s="47">
        <v>0</v>
      </c>
      <c r="AQ1566" s="47">
        <v>0</v>
      </c>
      <c r="AR1566" s="47">
        <v>0</v>
      </c>
      <c r="AS1566" s="47">
        <v>0</v>
      </c>
      <c r="AT1566" s="10">
        <v>0</v>
      </c>
      <c r="AU1566" s="47">
        <v>0</v>
      </c>
      <c r="AV1566" s="51">
        <v>1</v>
      </c>
      <c r="AW1566" s="47">
        <v>0</v>
      </c>
      <c r="AX1566" s="47">
        <v>0</v>
      </c>
      <c r="AY1566" s="47">
        <v>0</v>
      </c>
      <c r="AZ1566" s="47">
        <v>0</v>
      </c>
      <c r="BA1566" s="47">
        <v>0</v>
      </c>
      <c r="BB1566" s="47">
        <v>3</v>
      </c>
      <c r="BD1566" s="47">
        <v>0</v>
      </c>
    </row>
    <row r="1567" spans="1:56" x14ac:dyDescent="0.3">
      <c r="A1567" s="44">
        <v>2012</v>
      </c>
      <c r="B1567" s="45" t="s">
        <v>66</v>
      </c>
      <c r="C1567" s="46">
        <v>1</v>
      </c>
      <c r="D1567" s="88">
        <v>21</v>
      </c>
      <c r="E1567" s="44"/>
      <c r="F1567" s="44" t="s">
        <v>100</v>
      </c>
      <c r="G1567" s="47">
        <v>9.4</v>
      </c>
      <c r="H1567" s="47">
        <v>0</v>
      </c>
      <c r="I1567" s="47">
        <v>0</v>
      </c>
      <c r="J1567" s="47">
        <v>0</v>
      </c>
      <c r="K1567" s="51">
        <v>0</v>
      </c>
      <c r="L1567" s="51">
        <v>0</v>
      </c>
      <c r="M1567" s="47">
        <v>0</v>
      </c>
      <c r="N1567" s="47">
        <v>0</v>
      </c>
      <c r="O1567" s="47">
        <v>0</v>
      </c>
      <c r="P1567" s="47">
        <v>0</v>
      </c>
      <c r="Q1567" s="51">
        <v>2</v>
      </c>
      <c r="R1567" s="47">
        <v>0</v>
      </c>
      <c r="S1567" s="51">
        <v>0</v>
      </c>
      <c r="T1567" s="47">
        <v>0</v>
      </c>
      <c r="U1567" s="47">
        <v>0</v>
      </c>
      <c r="V1567" s="47">
        <v>0</v>
      </c>
      <c r="W1567" s="47">
        <v>0</v>
      </c>
      <c r="X1567" s="51">
        <v>1</v>
      </c>
      <c r="Y1567" s="51">
        <v>0</v>
      </c>
      <c r="Z1567" s="52">
        <v>0</v>
      </c>
      <c r="AA1567" s="47">
        <v>0</v>
      </c>
      <c r="AB1567" s="47">
        <v>0</v>
      </c>
      <c r="AC1567" s="47">
        <v>0</v>
      </c>
      <c r="AD1567" s="47">
        <v>0</v>
      </c>
      <c r="AE1567" s="47">
        <v>0</v>
      </c>
      <c r="AF1567" s="47">
        <v>0</v>
      </c>
      <c r="AG1567" s="47">
        <v>0</v>
      </c>
      <c r="AH1567" s="47">
        <v>0</v>
      </c>
      <c r="AI1567" s="47">
        <v>0</v>
      </c>
      <c r="AJ1567" s="47">
        <v>0</v>
      </c>
      <c r="AK1567" s="47">
        <v>0</v>
      </c>
      <c r="AL1567" s="47"/>
      <c r="AM1567" s="47">
        <v>0</v>
      </c>
      <c r="AN1567" s="47">
        <v>0</v>
      </c>
      <c r="AO1567" s="47">
        <v>0</v>
      </c>
      <c r="AP1567" s="47">
        <v>0</v>
      </c>
      <c r="AQ1567" s="47">
        <v>0</v>
      </c>
      <c r="AR1567" s="47">
        <v>0</v>
      </c>
      <c r="AS1567" s="47">
        <v>0</v>
      </c>
      <c r="AT1567" s="10">
        <v>0</v>
      </c>
      <c r="AU1567" s="47">
        <v>0</v>
      </c>
      <c r="AV1567" s="51">
        <v>2</v>
      </c>
      <c r="AW1567" s="47">
        <v>0</v>
      </c>
      <c r="AX1567" s="47">
        <v>0</v>
      </c>
      <c r="AY1567" s="47">
        <v>0</v>
      </c>
      <c r="AZ1567" s="47">
        <v>0</v>
      </c>
      <c r="BA1567" s="47">
        <v>0</v>
      </c>
      <c r="BB1567" s="47">
        <v>5</v>
      </c>
      <c r="BD1567" s="47">
        <v>0</v>
      </c>
    </row>
    <row r="1568" spans="1:56" x14ac:dyDescent="0.3">
      <c r="A1568" s="44">
        <v>2012</v>
      </c>
      <c r="B1568" s="45" t="s">
        <v>66</v>
      </c>
      <c r="C1568" s="46">
        <v>1</v>
      </c>
      <c r="D1568" s="88">
        <v>22</v>
      </c>
      <c r="E1568" s="44"/>
      <c r="F1568" s="44" t="s">
        <v>100</v>
      </c>
      <c r="G1568" s="47">
        <v>9.4</v>
      </c>
      <c r="H1568" s="47">
        <v>0</v>
      </c>
      <c r="I1568" s="47">
        <v>0</v>
      </c>
      <c r="J1568" s="47">
        <v>0</v>
      </c>
      <c r="K1568" s="51">
        <v>0</v>
      </c>
      <c r="L1568" s="51">
        <v>0</v>
      </c>
      <c r="M1568" s="47">
        <v>0</v>
      </c>
      <c r="N1568" s="47">
        <v>0</v>
      </c>
      <c r="O1568" s="47">
        <v>0</v>
      </c>
      <c r="P1568" s="47">
        <v>0</v>
      </c>
      <c r="Q1568" s="51">
        <v>1</v>
      </c>
      <c r="R1568" s="47">
        <v>0</v>
      </c>
      <c r="S1568" s="51">
        <v>0</v>
      </c>
      <c r="T1568" s="47">
        <v>0</v>
      </c>
      <c r="U1568" s="47">
        <v>0</v>
      </c>
      <c r="V1568" s="47">
        <v>0</v>
      </c>
      <c r="W1568" s="47">
        <v>0</v>
      </c>
      <c r="X1568" s="51">
        <v>0</v>
      </c>
      <c r="Y1568" s="51">
        <v>0</v>
      </c>
      <c r="Z1568" s="52">
        <v>0</v>
      </c>
      <c r="AA1568" s="47">
        <v>0</v>
      </c>
      <c r="AB1568" s="47">
        <v>0</v>
      </c>
      <c r="AC1568" s="47">
        <v>0</v>
      </c>
      <c r="AD1568" s="47">
        <v>0</v>
      </c>
      <c r="AE1568" s="47">
        <v>0</v>
      </c>
      <c r="AF1568" s="47">
        <v>0</v>
      </c>
      <c r="AG1568" s="47">
        <v>0</v>
      </c>
      <c r="AH1568" s="47">
        <v>0</v>
      </c>
      <c r="AI1568" s="47">
        <v>0</v>
      </c>
      <c r="AJ1568" s="47">
        <v>0</v>
      </c>
      <c r="AK1568" s="47">
        <v>0</v>
      </c>
      <c r="AL1568" s="47"/>
      <c r="AM1568" s="47">
        <v>0</v>
      </c>
      <c r="AN1568" s="47">
        <v>0</v>
      </c>
      <c r="AO1568" s="47">
        <v>0</v>
      </c>
      <c r="AP1568" s="47">
        <v>0</v>
      </c>
      <c r="AQ1568" s="47">
        <v>0</v>
      </c>
      <c r="AR1568" s="47">
        <v>0</v>
      </c>
      <c r="AS1568" s="47">
        <v>0</v>
      </c>
      <c r="AT1568" s="10">
        <v>0</v>
      </c>
      <c r="AU1568" s="47">
        <v>0</v>
      </c>
      <c r="AV1568" s="51">
        <v>4</v>
      </c>
      <c r="AW1568" s="47">
        <v>0</v>
      </c>
      <c r="AX1568" s="47">
        <v>0</v>
      </c>
      <c r="AY1568" s="47">
        <v>0</v>
      </c>
      <c r="AZ1568" s="47">
        <v>0</v>
      </c>
      <c r="BA1568" s="47">
        <v>0</v>
      </c>
      <c r="BB1568" s="47">
        <v>5</v>
      </c>
      <c r="BD1568" s="47">
        <v>0</v>
      </c>
    </row>
    <row r="1569" spans="1:56" x14ac:dyDescent="0.3">
      <c r="A1569" s="44">
        <v>2012</v>
      </c>
      <c r="B1569" s="45" t="s">
        <v>66</v>
      </c>
      <c r="C1569" s="46">
        <v>1</v>
      </c>
      <c r="D1569" s="88">
        <v>23</v>
      </c>
      <c r="E1569" s="44"/>
      <c r="F1569" s="44" t="s">
        <v>100</v>
      </c>
      <c r="G1569" s="47">
        <v>9.4</v>
      </c>
      <c r="H1569" s="47">
        <v>0</v>
      </c>
      <c r="I1569" s="47">
        <v>0</v>
      </c>
      <c r="J1569" s="47">
        <v>0</v>
      </c>
      <c r="K1569" s="51">
        <v>0</v>
      </c>
      <c r="L1569" s="51">
        <v>0</v>
      </c>
      <c r="M1569" s="47">
        <v>0</v>
      </c>
      <c r="N1569" s="47">
        <v>0</v>
      </c>
      <c r="O1569" s="47">
        <v>0</v>
      </c>
      <c r="P1569" s="47">
        <v>0</v>
      </c>
      <c r="Q1569" s="51">
        <v>1</v>
      </c>
      <c r="R1569" s="47">
        <v>0</v>
      </c>
      <c r="S1569" s="51">
        <v>0</v>
      </c>
      <c r="T1569" s="47">
        <v>0</v>
      </c>
      <c r="U1569" s="47">
        <v>0</v>
      </c>
      <c r="V1569" s="47">
        <v>0</v>
      </c>
      <c r="W1569" s="47">
        <v>0</v>
      </c>
      <c r="X1569" s="51">
        <v>0</v>
      </c>
      <c r="Y1569" s="51">
        <v>0</v>
      </c>
      <c r="Z1569" s="52">
        <v>0</v>
      </c>
      <c r="AA1569" s="47">
        <v>1</v>
      </c>
      <c r="AB1569" s="47">
        <v>0</v>
      </c>
      <c r="AC1569" s="47">
        <v>0</v>
      </c>
      <c r="AD1569" s="47">
        <v>0</v>
      </c>
      <c r="AE1569" s="47">
        <v>0</v>
      </c>
      <c r="AF1569" s="47">
        <v>0</v>
      </c>
      <c r="AG1569" s="47">
        <v>0</v>
      </c>
      <c r="AH1569" s="47">
        <v>0</v>
      </c>
      <c r="AI1569" s="47">
        <v>0</v>
      </c>
      <c r="AJ1569" s="47">
        <v>0</v>
      </c>
      <c r="AK1569" s="47">
        <v>0</v>
      </c>
      <c r="AL1569" s="47"/>
      <c r="AM1569" s="47">
        <v>0</v>
      </c>
      <c r="AN1569" s="47">
        <v>0</v>
      </c>
      <c r="AO1569" s="47">
        <v>0</v>
      </c>
      <c r="AP1569" s="47">
        <v>0</v>
      </c>
      <c r="AQ1569" s="47">
        <v>0</v>
      </c>
      <c r="AR1569" s="47">
        <v>0</v>
      </c>
      <c r="AS1569" s="47">
        <v>0</v>
      </c>
      <c r="AT1569" s="10">
        <v>0</v>
      </c>
      <c r="AU1569" s="47">
        <v>0</v>
      </c>
      <c r="AV1569" s="51">
        <v>0</v>
      </c>
      <c r="AW1569" s="47">
        <v>0</v>
      </c>
      <c r="AX1569" s="47">
        <v>0</v>
      </c>
      <c r="AY1569" s="47">
        <v>0</v>
      </c>
      <c r="AZ1569" s="47">
        <v>0</v>
      </c>
      <c r="BA1569" s="47">
        <v>0</v>
      </c>
      <c r="BB1569" s="47">
        <v>2</v>
      </c>
      <c r="BD1569" s="47">
        <v>0</v>
      </c>
    </row>
    <row r="1570" spans="1:56" x14ac:dyDescent="0.3">
      <c r="A1570" s="44">
        <v>2012</v>
      </c>
      <c r="B1570" s="45" t="s">
        <v>66</v>
      </c>
      <c r="C1570" s="46">
        <v>1</v>
      </c>
      <c r="D1570" s="88">
        <v>24</v>
      </c>
      <c r="E1570" s="44"/>
      <c r="F1570" s="44" t="s">
        <v>100</v>
      </c>
      <c r="G1570" s="47">
        <v>9.4</v>
      </c>
      <c r="H1570" s="47">
        <v>0</v>
      </c>
      <c r="I1570" s="47">
        <v>0</v>
      </c>
      <c r="J1570" s="47">
        <v>0</v>
      </c>
      <c r="K1570" s="51">
        <v>0</v>
      </c>
      <c r="L1570" s="51">
        <v>0</v>
      </c>
      <c r="M1570" s="47">
        <v>0</v>
      </c>
      <c r="N1570" s="47">
        <v>0</v>
      </c>
      <c r="O1570" s="47">
        <v>0</v>
      </c>
      <c r="P1570" s="47">
        <v>0</v>
      </c>
      <c r="Q1570" s="51">
        <v>1</v>
      </c>
      <c r="R1570" s="47">
        <v>0</v>
      </c>
      <c r="S1570" s="51">
        <v>0</v>
      </c>
      <c r="T1570" s="47">
        <v>0</v>
      </c>
      <c r="U1570" s="47">
        <v>0</v>
      </c>
      <c r="V1570" s="47">
        <v>0</v>
      </c>
      <c r="W1570" s="47">
        <v>0</v>
      </c>
      <c r="X1570" s="51">
        <v>0</v>
      </c>
      <c r="Y1570" s="51">
        <v>0</v>
      </c>
      <c r="Z1570" s="52">
        <v>0</v>
      </c>
      <c r="AA1570" s="47">
        <v>0</v>
      </c>
      <c r="AB1570" s="47">
        <v>0</v>
      </c>
      <c r="AC1570" s="47">
        <v>0</v>
      </c>
      <c r="AD1570" s="47">
        <v>0</v>
      </c>
      <c r="AE1570" s="47">
        <v>0</v>
      </c>
      <c r="AF1570" s="47">
        <v>0</v>
      </c>
      <c r="AG1570" s="47">
        <v>0</v>
      </c>
      <c r="AH1570" s="47">
        <v>0</v>
      </c>
      <c r="AI1570" s="47">
        <v>0</v>
      </c>
      <c r="AJ1570" s="47">
        <v>0</v>
      </c>
      <c r="AK1570" s="47">
        <v>0</v>
      </c>
      <c r="AL1570" s="47"/>
      <c r="AM1570" s="47">
        <v>0</v>
      </c>
      <c r="AN1570" s="47">
        <v>0</v>
      </c>
      <c r="AO1570" s="47">
        <v>0</v>
      </c>
      <c r="AP1570" s="47">
        <v>0</v>
      </c>
      <c r="AQ1570" s="47">
        <v>0</v>
      </c>
      <c r="AR1570" s="47">
        <v>0</v>
      </c>
      <c r="AS1570" s="47">
        <v>0</v>
      </c>
      <c r="AT1570" s="10">
        <v>0</v>
      </c>
      <c r="AU1570" s="47">
        <v>0</v>
      </c>
      <c r="AV1570" s="51">
        <v>0</v>
      </c>
      <c r="AW1570" s="47">
        <v>0</v>
      </c>
      <c r="AX1570" s="47">
        <v>0</v>
      </c>
      <c r="AY1570" s="47">
        <v>0</v>
      </c>
      <c r="AZ1570" s="47">
        <v>0</v>
      </c>
      <c r="BA1570" s="47">
        <v>0</v>
      </c>
      <c r="BB1570" s="47">
        <v>1</v>
      </c>
      <c r="BD1570" s="47">
        <v>0</v>
      </c>
    </row>
    <row r="1571" spans="1:56" x14ac:dyDescent="0.3">
      <c r="A1571" s="44">
        <v>2012</v>
      </c>
      <c r="B1571" s="45" t="s">
        <v>66</v>
      </c>
      <c r="C1571" s="46">
        <v>1</v>
      </c>
      <c r="D1571" s="88">
        <v>25</v>
      </c>
      <c r="E1571" s="44"/>
      <c r="F1571" s="44" t="s">
        <v>100</v>
      </c>
      <c r="G1571" s="47">
        <v>9.4</v>
      </c>
      <c r="H1571" s="47">
        <v>0</v>
      </c>
      <c r="I1571" s="47">
        <v>0</v>
      </c>
      <c r="J1571" s="47">
        <v>0</v>
      </c>
      <c r="K1571" s="51">
        <v>0</v>
      </c>
      <c r="L1571" s="51">
        <v>0</v>
      </c>
      <c r="M1571" s="47">
        <v>0</v>
      </c>
      <c r="N1571" s="47">
        <v>0</v>
      </c>
      <c r="O1571" s="47">
        <v>0</v>
      </c>
      <c r="P1571" s="47">
        <v>0</v>
      </c>
      <c r="Q1571" s="51">
        <v>1</v>
      </c>
      <c r="R1571" s="47">
        <v>0</v>
      </c>
      <c r="S1571" s="51">
        <v>0</v>
      </c>
      <c r="T1571" s="47">
        <v>0</v>
      </c>
      <c r="U1571" s="47">
        <v>0</v>
      </c>
      <c r="V1571" s="47">
        <v>0</v>
      </c>
      <c r="W1571" s="47">
        <v>0</v>
      </c>
      <c r="X1571" s="51">
        <v>0</v>
      </c>
      <c r="Y1571" s="51">
        <v>0</v>
      </c>
      <c r="Z1571" s="52">
        <v>0</v>
      </c>
      <c r="AA1571" s="47">
        <v>0</v>
      </c>
      <c r="AB1571" s="47">
        <v>0</v>
      </c>
      <c r="AC1571" s="47">
        <v>0</v>
      </c>
      <c r="AD1571" s="47">
        <v>0</v>
      </c>
      <c r="AE1571" s="47">
        <v>0</v>
      </c>
      <c r="AF1571" s="47">
        <v>0</v>
      </c>
      <c r="AG1571" s="47">
        <v>0</v>
      </c>
      <c r="AH1571" s="47">
        <v>0</v>
      </c>
      <c r="AI1571" s="47">
        <v>0</v>
      </c>
      <c r="AJ1571" s="47">
        <v>0</v>
      </c>
      <c r="AK1571" s="47">
        <v>0</v>
      </c>
      <c r="AL1571" s="47"/>
      <c r="AM1571" s="47">
        <v>0</v>
      </c>
      <c r="AN1571" s="47">
        <v>0</v>
      </c>
      <c r="AO1571" s="47">
        <v>0</v>
      </c>
      <c r="AP1571" s="47">
        <v>0</v>
      </c>
      <c r="AQ1571" s="47">
        <v>0</v>
      </c>
      <c r="AR1571" s="47">
        <v>0</v>
      </c>
      <c r="AS1571" s="47">
        <v>0</v>
      </c>
      <c r="AT1571" s="10">
        <v>0</v>
      </c>
      <c r="AU1571" s="47">
        <v>0</v>
      </c>
      <c r="AV1571" s="51">
        <v>1</v>
      </c>
      <c r="AW1571" s="47">
        <v>0</v>
      </c>
      <c r="AX1571" s="47">
        <v>0</v>
      </c>
      <c r="AY1571" s="47">
        <v>0</v>
      </c>
      <c r="AZ1571" s="47">
        <v>0</v>
      </c>
      <c r="BA1571" s="47">
        <v>0</v>
      </c>
      <c r="BB1571" s="47">
        <v>2</v>
      </c>
      <c r="BD1571" s="47">
        <v>0</v>
      </c>
    </row>
    <row r="1572" spans="1:56" x14ac:dyDescent="0.3">
      <c r="A1572" s="44">
        <v>2012</v>
      </c>
      <c r="B1572" s="45" t="s">
        <v>66</v>
      </c>
      <c r="C1572" s="46">
        <v>1</v>
      </c>
      <c r="D1572" s="88">
        <v>26</v>
      </c>
      <c r="E1572" s="44"/>
      <c r="F1572" s="44" t="s">
        <v>100</v>
      </c>
      <c r="G1572" s="47">
        <v>9.4</v>
      </c>
      <c r="H1572" s="47">
        <v>0</v>
      </c>
      <c r="I1572" s="47">
        <v>0</v>
      </c>
      <c r="J1572" s="47">
        <v>0</v>
      </c>
      <c r="K1572" s="51">
        <v>0</v>
      </c>
      <c r="L1572" s="51">
        <v>0</v>
      </c>
      <c r="M1572" s="47">
        <v>0</v>
      </c>
      <c r="N1572" s="47">
        <v>0</v>
      </c>
      <c r="O1572" s="47">
        <v>0</v>
      </c>
      <c r="P1572" s="47">
        <v>0</v>
      </c>
      <c r="Q1572" s="51">
        <v>0</v>
      </c>
      <c r="R1572" s="47">
        <v>0</v>
      </c>
      <c r="S1572" s="51">
        <v>0</v>
      </c>
      <c r="T1572" s="47">
        <v>0</v>
      </c>
      <c r="U1572" s="47">
        <v>0</v>
      </c>
      <c r="V1572" s="47">
        <v>0</v>
      </c>
      <c r="W1572" s="47">
        <v>0</v>
      </c>
      <c r="X1572" s="51">
        <v>0</v>
      </c>
      <c r="Y1572" s="51">
        <v>0</v>
      </c>
      <c r="Z1572" s="52">
        <v>0</v>
      </c>
      <c r="AA1572" s="47">
        <v>0</v>
      </c>
      <c r="AB1572" s="47">
        <v>0</v>
      </c>
      <c r="AC1572" s="47">
        <v>0</v>
      </c>
      <c r="AD1572" s="47">
        <v>0</v>
      </c>
      <c r="AE1572" s="47">
        <v>0</v>
      </c>
      <c r="AF1572" s="47">
        <v>0</v>
      </c>
      <c r="AG1572" s="47">
        <v>0</v>
      </c>
      <c r="AH1572" s="47">
        <v>0</v>
      </c>
      <c r="AI1572" s="47">
        <v>0</v>
      </c>
      <c r="AJ1572" s="47">
        <v>0</v>
      </c>
      <c r="AK1572" s="47">
        <v>0</v>
      </c>
      <c r="AL1572" s="47"/>
      <c r="AM1572" s="47">
        <v>0</v>
      </c>
      <c r="AN1572" s="47">
        <v>0</v>
      </c>
      <c r="AO1572" s="47">
        <v>0</v>
      </c>
      <c r="AP1572" s="47">
        <v>0</v>
      </c>
      <c r="AQ1572" s="47">
        <v>0</v>
      </c>
      <c r="AR1572" s="47">
        <v>0</v>
      </c>
      <c r="AS1572" s="47">
        <v>0</v>
      </c>
      <c r="AT1572" s="10">
        <v>0</v>
      </c>
      <c r="AU1572" s="47">
        <v>0</v>
      </c>
      <c r="AV1572" s="51">
        <v>1</v>
      </c>
      <c r="AW1572" s="47">
        <v>0</v>
      </c>
      <c r="AX1572" s="47">
        <v>0</v>
      </c>
      <c r="AY1572" s="47">
        <v>0</v>
      </c>
      <c r="AZ1572" s="47">
        <v>0</v>
      </c>
      <c r="BA1572" s="47">
        <v>0</v>
      </c>
      <c r="BB1572" s="47">
        <v>1</v>
      </c>
      <c r="BD1572" s="47">
        <v>0</v>
      </c>
    </row>
    <row r="1573" spans="1:56" x14ac:dyDescent="0.3">
      <c r="A1573" s="44">
        <v>2012</v>
      </c>
      <c r="B1573" s="45" t="s">
        <v>66</v>
      </c>
      <c r="C1573" s="46">
        <v>1</v>
      </c>
      <c r="D1573" s="88">
        <v>27</v>
      </c>
      <c r="E1573" s="44"/>
      <c r="F1573" s="44" t="s">
        <v>100</v>
      </c>
      <c r="G1573" s="47">
        <v>9.4</v>
      </c>
      <c r="H1573" s="47">
        <v>0</v>
      </c>
      <c r="I1573" s="47">
        <v>0</v>
      </c>
      <c r="J1573" s="47">
        <v>0</v>
      </c>
      <c r="K1573" s="51">
        <v>0</v>
      </c>
      <c r="L1573" s="51">
        <v>0</v>
      </c>
      <c r="M1573" s="47">
        <v>0</v>
      </c>
      <c r="N1573" s="47">
        <v>0</v>
      </c>
      <c r="O1573" s="47">
        <v>0</v>
      </c>
      <c r="P1573" s="47">
        <v>0</v>
      </c>
      <c r="Q1573" s="51">
        <v>0</v>
      </c>
      <c r="R1573" s="47">
        <v>0</v>
      </c>
      <c r="S1573" s="51">
        <v>1</v>
      </c>
      <c r="T1573" s="47">
        <v>0</v>
      </c>
      <c r="U1573" s="47">
        <v>0</v>
      </c>
      <c r="V1573" s="47">
        <v>0</v>
      </c>
      <c r="W1573" s="47">
        <v>0</v>
      </c>
      <c r="X1573" s="51">
        <v>0</v>
      </c>
      <c r="Y1573" s="51">
        <v>0</v>
      </c>
      <c r="Z1573" s="52">
        <v>0</v>
      </c>
      <c r="AA1573" s="47">
        <v>0</v>
      </c>
      <c r="AB1573" s="47">
        <v>0</v>
      </c>
      <c r="AC1573" s="47">
        <v>0</v>
      </c>
      <c r="AD1573" s="47">
        <v>0</v>
      </c>
      <c r="AE1573" s="47">
        <v>0</v>
      </c>
      <c r="AF1573" s="47">
        <v>0</v>
      </c>
      <c r="AG1573" s="47">
        <v>0</v>
      </c>
      <c r="AH1573" s="47">
        <v>0</v>
      </c>
      <c r="AI1573" s="47">
        <v>0</v>
      </c>
      <c r="AJ1573" s="47">
        <v>0</v>
      </c>
      <c r="AK1573" s="47">
        <v>0</v>
      </c>
      <c r="AL1573" s="47"/>
      <c r="AM1573" s="47">
        <v>0</v>
      </c>
      <c r="AN1573" s="47">
        <v>0</v>
      </c>
      <c r="AO1573" s="47">
        <v>0</v>
      </c>
      <c r="AP1573" s="47">
        <v>0</v>
      </c>
      <c r="AQ1573" s="47">
        <v>0</v>
      </c>
      <c r="AR1573" s="47">
        <v>0</v>
      </c>
      <c r="AS1573" s="47">
        <v>0</v>
      </c>
      <c r="AT1573" s="10">
        <v>0</v>
      </c>
      <c r="AU1573" s="47">
        <v>0</v>
      </c>
      <c r="AV1573" s="51">
        <v>0</v>
      </c>
      <c r="AW1573" s="47">
        <v>0</v>
      </c>
      <c r="AX1573" s="47">
        <v>0</v>
      </c>
      <c r="AY1573" s="47">
        <v>0</v>
      </c>
      <c r="AZ1573" s="47">
        <v>0</v>
      </c>
      <c r="BA1573" s="47">
        <v>0</v>
      </c>
      <c r="BB1573" s="47">
        <v>1</v>
      </c>
      <c r="BD1573" s="47">
        <v>0</v>
      </c>
    </row>
    <row r="1574" spans="1:56" x14ac:dyDescent="0.3">
      <c r="A1574" s="44">
        <v>2012</v>
      </c>
      <c r="B1574" s="45" t="s">
        <v>66</v>
      </c>
      <c r="C1574" s="46">
        <v>1</v>
      </c>
      <c r="D1574" s="88">
        <v>28</v>
      </c>
      <c r="E1574" s="44"/>
      <c r="F1574" s="44" t="s">
        <v>100</v>
      </c>
      <c r="G1574" s="47">
        <v>9.4</v>
      </c>
      <c r="H1574" s="47">
        <v>0</v>
      </c>
      <c r="I1574" s="47">
        <v>0</v>
      </c>
      <c r="J1574" s="47">
        <v>0</v>
      </c>
      <c r="K1574" s="51">
        <v>0</v>
      </c>
      <c r="L1574" s="51">
        <v>0</v>
      </c>
      <c r="M1574" s="47">
        <v>0</v>
      </c>
      <c r="N1574" s="47">
        <v>0</v>
      </c>
      <c r="O1574" s="47">
        <v>0</v>
      </c>
      <c r="P1574" s="47">
        <v>0</v>
      </c>
      <c r="Q1574" s="51">
        <v>0</v>
      </c>
      <c r="R1574" s="47">
        <v>0</v>
      </c>
      <c r="S1574" s="51">
        <v>0</v>
      </c>
      <c r="T1574" s="47">
        <v>0</v>
      </c>
      <c r="U1574" s="47">
        <v>0</v>
      </c>
      <c r="V1574" s="47">
        <v>0</v>
      </c>
      <c r="W1574" s="47">
        <v>0</v>
      </c>
      <c r="X1574" s="51">
        <v>0</v>
      </c>
      <c r="Y1574" s="51">
        <v>0</v>
      </c>
      <c r="Z1574" s="52">
        <v>0</v>
      </c>
      <c r="AA1574" s="47">
        <v>0</v>
      </c>
      <c r="AB1574" s="47">
        <v>0</v>
      </c>
      <c r="AC1574" s="47">
        <v>0</v>
      </c>
      <c r="AD1574" s="47">
        <v>0</v>
      </c>
      <c r="AE1574" s="47">
        <v>0</v>
      </c>
      <c r="AF1574" s="47">
        <v>0</v>
      </c>
      <c r="AG1574" s="47">
        <v>0</v>
      </c>
      <c r="AH1574" s="47">
        <v>0</v>
      </c>
      <c r="AI1574" s="47">
        <v>0</v>
      </c>
      <c r="AJ1574" s="47">
        <v>0</v>
      </c>
      <c r="AK1574" s="47">
        <v>0</v>
      </c>
      <c r="AL1574" s="47"/>
      <c r="AM1574" s="47">
        <v>0</v>
      </c>
      <c r="AN1574" s="47">
        <v>0</v>
      </c>
      <c r="AO1574" s="47">
        <v>0</v>
      </c>
      <c r="AP1574" s="47">
        <v>0</v>
      </c>
      <c r="AQ1574" s="47">
        <v>0</v>
      </c>
      <c r="AR1574" s="47">
        <v>0</v>
      </c>
      <c r="AS1574" s="47">
        <v>0</v>
      </c>
      <c r="AT1574" s="10">
        <v>0</v>
      </c>
      <c r="AU1574" s="47">
        <v>0</v>
      </c>
      <c r="AV1574" s="51">
        <v>3</v>
      </c>
      <c r="AW1574" s="47">
        <v>0</v>
      </c>
      <c r="AX1574" s="47">
        <v>0</v>
      </c>
      <c r="AY1574" s="47">
        <v>0</v>
      </c>
      <c r="AZ1574" s="47">
        <v>0</v>
      </c>
      <c r="BA1574" s="47">
        <v>0</v>
      </c>
      <c r="BB1574" s="47">
        <v>3</v>
      </c>
      <c r="BD1574" s="47">
        <v>0</v>
      </c>
    </row>
    <row r="1575" spans="1:56" x14ac:dyDescent="0.3">
      <c r="A1575" s="44">
        <v>2012</v>
      </c>
      <c r="B1575" s="45" t="s">
        <v>66</v>
      </c>
      <c r="C1575" s="46">
        <v>1</v>
      </c>
      <c r="D1575" s="88">
        <v>29</v>
      </c>
      <c r="E1575" s="44"/>
      <c r="F1575" s="44" t="s">
        <v>100</v>
      </c>
      <c r="G1575" s="47">
        <v>9.4</v>
      </c>
      <c r="H1575" s="47">
        <v>0</v>
      </c>
      <c r="I1575" s="47">
        <v>0</v>
      </c>
      <c r="J1575" s="47">
        <v>0</v>
      </c>
      <c r="K1575" s="51">
        <v>0</v>
      </c>
      <c r="L1575" s="51">
        <v>0</v>
      </c>
      <c r="M1575" s="47">
        <v>0</v>
      </c>
      <c r="N1575" s="47">
        <v>0</v>
      </c>
      <c r="O1575" s="47">
        <v>0</v>
      </c>
      <c r="P1575" s="47">
        <v>0</v>
      </c>
      <c r="Q1575" s="51">
        <v>1</v>
      </c>
      <c r="R1575" s="47">
        <v>0</v>
      </c>
      <c r="S1575" s="51">
        <v>0</v>
      </c>
      <c r="T1575" s="47">
        <v>0</v>
      </c>
      <c r="U1575" s="47">
        <v>0</v>
      </c>
      <c r="V1575" s="47">
        <v>0</v>
      </c>
      <c r="W1575" s="47">
        <v>0</v>
      </c>
      <c r="X1575" s="51">
        <v>0</v>
      </c>
      <c r="Y1575" s="51">
        <v>0</v>
      </c>
      <c r="Z1575" s="52">
        <v>0</v>
      </c>
      <c r="AA1575" s="47">
        <v>0</v>
      </c>
      <c r="AB1575" s="47">
        <v>0</v>
      </c>
      <c r="AC1575" s="47">
        <v>0</v>
      </c>
      <c r="AD1575" s="47">
        <v>0</v>
      </c>
      <c r="AE1575" s="47">
        <v>0</v>
      </c>
      <c r="AF1575" s="47">
        <v>0</v>
      </c>
      <c r="AG1575" s="47">
        <v>0</v>
      </c>
      <c r="AH1575" s="47">
        <v>0</v>
      </c>
      <c r="AI1575" s="47">
        <v>0</v>
      </c>
      <c r="AJ1575" s="47">
        <v>0</v>
      </c>
      <c r="AK1575" s="47">
        <v>0</v>
      </c>
      <c r="AL1575" s="47"/>
      <c r="AM1575" s="47">
        <v>0</v>
      </c>
      <c r="AN1575" s="47">
        <v>0</v>
      </c>
      <c r="AO1575" s="47">
        <v>0</v>
      </c>
      <c r="AP1575" s="47">
        <v>0</v>
      </c>
      <c r="AQ1575" s="47">
        <v>0</v>
      </c>
      <c r="AR1575" s="47">
        <v>0</v>
      </c>
      <c r="AS1575" s="47">
        <v>0</v>
      </c>
      <c r="AT1575" s="10">
        <v>0</v>
      </c>
      <c r="AU1575" s="47">
        <v>0</v>
      </c>
      <c r="AV1575" s="51">
        <v>0</v>
      </c>
      <c r="AW1575" s="47">
        <v>0</v>
      </c>
      <c r="AX1575" s="47">
        <v>0</v>
      </c>
      <c r="AY1575" s="47">
        <v>0</v>
      </c>
      <c r="AZ1575" s="47">
        <v>0</v>
      </c>
      <c r="BA1575" s="47">
        <v>0</v>
      </c>
      <c r="BB1575" s="47">
        <v>1</v>
      </c>
      <c r="BD1575" s="47">
        <v>0</v>
      </c>
    </row>
    <row r="1576" spans="1:56" x14ac:dyDescent="0.3">
      <c r="A1576" s="44">
        <v>2012</v>
      </c>
      <c r="B1576" s="45" t="s">
        <v>66</v>
      </c>
      <c r="C1576" s="46">
        <v>1</v>
      </c>
      <c r="D1576" s="88">
        <v>30</v>
      </c>
      <c r="E1576" s="44"/>
      <c r="F1576" s="44" t="s">
        <v>100</v>
      </c>
      <c r="G1576" s="47">
        <v>9.4</v>
      </c>
      <c r="H1576" s="47">
        <v>0</v>
      </c>
      <c r="I1576" s="47">
        <v>0</v>
      </c>
      <c r="J1576" s="47">
        <v>0</v>
      </c>
      <c r="K1576" s="51">
        <v>0</v>
      </c>
      <c r="L1576" s="51">
        <v>0</v>
      </c>
      <c r="M1576" s="47">
        <v>0</v>
      </c>
      <c r="N1576" s="47">
        <v>0</v>
      </c>
      <c r="O1576" s="47">
        <v>0</v>
      </c>
      <c r="P1576" s="47">
        <v>0</v>
      </c>
      <c r="Q1576" s="51">
        <v>1</v>
      </c>
      <c r="R1576" s="47">
        <v>0</v>
      </c>
      <c r="S1576" s="51">
        <v>0</v>
      </c>
      <c r="T1576" s="47">
        <v>0</v>
      </c>
      <c r="U1576" s="47">
        <v>0</v>
      </c>
      <c r="V1576" s="47">
        <v>0</v>
      </c>
      <c r="W1576" s="47">
        <v>0</v>
      </c>
      <c r="X1576" s="51">
        <v>0</v>
      </c>
      <c r="Y1576" s="51">
        <v>0</v>
      </c>
      <c r="Z1576" s="52">
        <v>0</v>
      </c>
      <c r="AA1576" s="47">
        <v>0</v>
      </c>
      <c r="AB1576" s="47">
        <v>0</v>
      </c>
      <c r="AC1576" s="47">
        <v>0</v>
      </c>
      <c r="AD1576" s="47">
        <v>0</v>
      </c>
      <c r="AE1576" s="47">
        <v>0</v>
      </c>
      <c r="AF1576" s="47">
        <v>0</v>
      </c>
      <c r="AG1576" s="47">
        <v>0</v>
      </c>
      <c r="AH1576" s="47">
        <v>0</v>
      </c>
      <c r="AI1576" s="47">
        <v>0</v>
      </c>
      <c r="AJ1576" s="47">
        <v>0</v>
      </c>
      <c r="AK1576" s="47">
        <v>0</v>
      </c>
      <c r="AL1576" s="47"/>
      <c r="AM1576" s="47">
        <v>0</v>
      </c>
      <c r="AN1576" s="47">
        <v>0</v>
      </c>
      <c r="AO1576" s="47">
        <v>0</v>
      </c>
      <c r="AP1576" s="47">
        <v>0</v>
      </c>
      <c r="AQ1576" s="47">
        <v>0</v>
      </c>
      <c r="AR1576" s="47">
        <v>0</v>
      </c>
      <c r="AS1576" s="47">
        <v>0</v>
      </c>
      <c r="AT1576" s="10">
        <v>0</v>
      </c>
      <c r="AU1576" s="47">
        <v>0</v>
      </c>
      <c r="AV1576" s="51">
        <v>0</v>
      </c>
      <c r="AW1576" s="47">
        <v>0</v>
      </c>
      <c r="AX1576" s="47">
        <v>0</v>
      </c>
      <c r="AY1576" s="47">
        <v>0</v>
      </c>
      <c r="AZ1576" s="47">
        <v>0</v>
      </c>
      <c r="BA1576" s="47">
        <v>0</v>
      </c>
      <c r="BB1576" s="47">
        <v>1</v>
      </c>
      <c r="BD1576" s="47">
        <v>0</v>
      </c>
    </row>
    <row r="1577" spans="1:56" s="120" customFormat="1" x14ac:dyDescent="0.3">
      <c r="A1577" s="158">
        <v>2012</v>
      </c>
      <c r="B1577" s="159" t="s">
        <v>60</v>
      </c>
      <c r="C1577" s="160">
        <v>1</v>
      </c>
      <c r="D1577" s="161">
        <v>1</v>
      </c>
      <c r="E1577" s="158"/>
      <c r="F1577" s="158" t="s">
        <v>116</v>
      </c>
      <c r="G1577" s="162">
        <f>AVERAGE(G1367:G1396)</f>
        <v>10.910000000000002</v>
      </c>
      <c r="H1577" s="162">
        <v>0</v>
      </c>
      <c r="I1577" s="162">
        <v>0</v>
      </c>
      <c r="J1577" s="162">
        <v>0</v>
      </c>
      <c r="K1577" s="162">
        <v>0</v>
      </c>
      <c r="L1577" s="162">
        <v>0</v>
      </c>
      <c r="M1577" s="162">
        <v>0</v>
      </c>
      <c r="N1577" s="162">
        <v>2</v>
      </c>
      <c r="O1577" s="162">
        <v>1</v>
      </c>
      <c r="P1577" s="162">
        <v>0</v>
      </c>
      <c r="Q1577" s="162">
        <v>0</v>
      </c>
      <c r="R1577" s="162">
        <v>0</v>
      </c>
      <c r="S1577" s="162">
        <v>2</v>
      </c>
      <c r="T1577" s="162">
        <v>0</v>
      </c>
      <c r="U1577" s="162">
        <v>0</v>
      </c>
      <c r="V1577" s="162">
        <v>0</v>
      </c>
      <c r="W1577" s="162">
        <v>0</v>
      </c>
      <c r="X1577" s="162">
        <v>1</v>
      </c>
      <c r="Y1577" s="162">
        <v>0</v>
      </c>
      <c r="Z1577" s="135">
        <v>0</v>
      </c>
      <c r="AA1577" s="162">
        <v>0</v>
      </c>
      <c r="AB1577" s="162">
        <v>0</v>
      </c>
      <c r="AC1577" s="162">
        <v>0</v>
      </c>
      <c r="AD1577" s="162">
        <v>0</v>
      </c>
      <c r="AE1577" s="162">
        <v>0</v>
      </c>
      <c r="AF1577" s="162">
        <v>0</v>
      </c>
      <c r="AG1577" s="162">
        <v>2</v>
      </c>
      <c r="AH1577" s="162">
        <v>0</v>
      </c>
      <c r="AI1577" s="162">
        <v>0</v>
      </c>
      <c r="AJ1577" s="162">
        <v>0</v>
      </c>
      <c r="AK1577" s="162">
        <v>0</v>
      </c>
      <c r="AL1577" s="162"/>
      <c r="AM1577" s="162">
        <v>0</v>
      </c>
      <c r="AN1577" s="162">
        <v>0</v>
      </c>
      <c r="AO1577" s="162">
        <v>0</v>
      </c>
      <c r="AP1577" s="162">
        <v>0</v>
      </c>
      <c r="AQ1577" s="162">
        <v>0</v>
      </c>
      <c r="AR1577" s="162">
        <v>0</v>
      </c>
      <c r="AS1577" s="162">
        <v>0</v>
      </c>
      <c r="AT1577" s="10">
        <v>0</v>
      </c>
      <c r="AU1577" s="162">
        <v>0</v>
      </c>
      <c r="AV1577" s="162">
        <v>0</v>
      </c>
      <c r="AW1577" s="162">
        <v>0</v>
      </c>
      <c r="AX1577" s="162">
        <v>0</v>
      </c>
      <c r="AY1577" s="162">
        <v>0</v>
      </c>
      <c r="AZ1577" s="162">
        <v>0</v>
      </c>
      <c r="BA1577" s="162">
        <v>0</v>
      </c>
      <c r="BB1577" s="162">
        <f t="shared" ref="BB1577:BB1582" si="47">SUM(H1577:BA1577)</f>
        <v>8</v>
      </c>
      <c r="BD1577" s="162">
        <v>0</v>
      </c>
    </row>
    <row r="1578" spans="1:56" x14ac:dyDescent="0.3">
      <c r="A1578" s="44">
        <v>2012</v>
      </c>
      <c r="B1578" s="45" t="s">
        <v>60</v>
      </c>
      <c r="C1578" s="46">
        <v>1</v>
      </c>
      <c r="D1578" s="88">
        <v>2</v>
      </c>
      <c r="E1578" s="44"/>
      <c r="F1578" s="44" t="s">
        <v>116</v>
      </c>
      <c r="G1578" s="47">
        <v>10.91</v>
      </c>
      <c r="H1578" s="47">
        <v>0</v>
      </c>
      <c r="I1578" s="47">
        <v>0</v>
      </c>
      <c r="J1578" s="47">
        <v>0</v>
      </c>
      <c r="K1578" s="51">
        <v>0</v>
      </c>
      <c r="L1578" s="51">
        <v>0</v>
      </c>
      <c r="M1578" s="47">
        <v>0</v>
      </c>
      <c r="N1578" s="47">
        <v>1</v>
      </c>
      <c r="O1578" s="47">
        <v>0</v>
      </c>
      <c r="P1578" s="47">
        <v>0</v>
      </c>
      <c r="Q1578" s="51">
        <v>0</v>
      </c>
      <c r="R1578" s="47">
        <v>0</v>
      </c>
      <c r="S1578" s="51">
        <v>2</v>
      </c>
      <c r="T1578" s="47">
        <v>0</v>
      </c>
      <c r="U1578" s="47">
        <v>0</v>
      </c>
      <c r="V1578" s="47">
        <v>0</v>
      </c>
      <c r="W1578" s="47">
        <v>0</v>
      </c>
      <c r="X1578" s="51">
        <v>3</v>
      </c>
      <c r="Y1578" s="51">
        <v>0</v>
      </c>
      <c r="Z1578" s="52">
        <v>0</v>
      </c>
      <c r="AA1578" s="47">
        <v>0</v>
      </c>
      <c r="AB1578" s="47">
        <v>0</v>
      </c>
      <c r="AC1578" s="47">
        <v>0</v>
      </c>
      <c r="AD1578" s="47">
        <v>0</v>
      </c>
      <c r="AE1578" s="47">
        <v>0</v>
      </c>
      <c r="AF1578" s="47">
        <v>0</v>
      </c>
      <c r="AG1578" s="47">
        <v>1</v>
      </c>
      <c r="AH1578" s="47">
        <v>0</v>
      </c>
      <c r="AI1578" s="47">
        <v>0</v>
      </c>
      <c r="AJ1578" s="47">
        <v>0</v>
      </c>
      <c r="AK1578" s="47">
        <v>0</v>
      </c>
      <c r="AL1578" s="47"/>
      <c r="AM1578" s="47">
        <v>0</v>
      </c>
      <c r="AN1578" s="47">
        <v>0</v>
      </c>
      <c r="AO1578" s="47">
        <v>0</v>
      </c>
      <c r="AP1578" s="47">
        <v>0</v>
      </c>
      <c r="AQ1578" s="47">
        <v>0</v>
      </c>
      <c r="AR1578" s="47">
        <v>0</v>
      </c>
      <c r="AS1578" s="47">
        <v>0</v>
      </c>
      <c r="AT1578" s="10">
        <v>0</v>
      </c>
      <c r="AU1578" s="47">
        <v>0</v>
      </c>
      <c r="AV1578" s="51">
        <v>0</v>
      </c>
      <c r="AW1578" s="47">
        <v>0</v>
      </c>
      <c r="AX1578" s="47">
        <v>0</v>
      </c>
      <c r="AY1578" s="47">
        <v>0</v>
      </c>
      <c r="AZ1578" s="47">
        <v>0</v>
      </c>
      <c r="BA1578" s="47">
        <v>0</v>
      </c>
      <c r="BB1578" s="47">
        <f t="shared" si="47"/>
        <v>7</v>
      </c>
      <c r="BD1578" s="47">
        <v>0</v>
      </c>
    </row>
    <row r="1579" spans="1:56" x14ac:dyDescent="0.3">
      <c r="A1579" s="44">
        <v>2012</v>
      </c>
      <c r="B1579" s="45" t="s">
        <v>60</v>
      </c>
      <c r="C1579" s="46">
        <v>1</v>
      </c>
      <c r="D1579" s="88">
        <v>3</v>
      </c>
      <c r="E1579" s="44"/>
      <c r="F1579" s="44" t="s">
        <v>116</v>
      </c>
      <c r="G1579" s="47">
        <v>10.91</v>
      </c>
      <c r="H1579" s="47">
        <v>0</v>
      </c>
      <c r="I1579" s="47">
        <v>0</v>
      </c>
      <c r="J1579" s="47">
        <v>0</v>
      </c>
      <c r="K1579" s="51">
        <v>0</v>
      </c>
      <c r="L1579" s="51">
        <v>0</v>
      </c>
      <c r="M1579" s="47">
        <v>0</v>
      </c>
      <c r="N1579" s="47">
        <v>0</v>
      </c>
      <c r="O1579" s="47">
        <v>0</v>
      </c>
      <c r="P1579" s="47">
        <v>0</v>
      </c>
      <c r="Q1579" s="51">
        <v>0</v>
      </c>
      <c r="R1579" s="47">
        <v>0</v>
      </c>
      <c r="S1579" s="51">
        <v>2</v>
      </c>
      <c r="T1579" s="47">
        <v>0</v>
      </c>
      <c r="U1579" s="47">
        <v>0</v>
      </c>
      <c r="V1579" s="47">
        <v>0</v>
      </c>
      <c r="W1579" s="47">
        <v>0</v>
      </c>
      <c r="X1579" s="51">
        <v>1</v>
      </c>
      <c r="Y1579" s="51">
        <v>0</v>
      </c>
      <c r="Z1579" s="52">
        <v>0</v>
      </c>
      <c r="AA1579" s="47">
        <v>0</v>
      </c>
      <c r="AB1579" s="47">
        <v>0</v>
      </c>
      <c r="AC1579" s="47">
        <v>0</v>
      </c>
      <c r="AD1579" s="47">
        <v>0</v>
      </c>
      <c r="AE1579" s="47">
        <v>0</v>
      </c>
      <c r="AF1579" s="47">
        <v>0</v>
      </c>
      <c r="AG1579" s="47">
        <v>1</v>
      </c>
      <c r="AH1579" s="47">
        <v>0</v>
      </c>
      <c r="AI1579" s="47">
        <v>0</v>
      </c>
      <c r="AJ1579" s="47">
        <v>0</v>
      </c>
      <c r="AK1579" s="47">
        <v>0</v>
      </c>
      <c r="AL1579" s="47"/>
      <c r="AM1579" s="47">
        <v>0</v>
      </c>
      <c r="AN1579" s="47">
        <v>0</v>
      </c>
      <c r="AO1579" s="47">
        <v>0</v>
      </c>
      <c r="AP1579" s="47">
        <v>0</v>
      </c>
      <c r="AQ1579" s="47">
        <v>0</v>
      </c>
      <c r="AR1579" s="47">
        <v>0</v>
      </c>
      <c r="AS1579" s="47">
        <v>0</v>
      </c>
      <c r="AT1579" s="10">
        <v>0</v>
      </c>
      <c r="AU1579" s="47">
        <v>0</v>
      </c>
      <c r="AV1579" s="51">
        <v>0</v>
      </c>
      <c r="AW1579" s="47">
        <v>0</v>
      </c>
      <c r="AX1579" s="47">
        <v>0</v>
      </c>
      <c r="AY1579" s="47">
        <v>0</v>
      </c>
      <c r="AZ1579" s="47">
        <v>0</v>
      </c>
      <c r="BA1579" s="47">
        <v>0</v>
      </c>
      <c r="BB1579" s="47">
        <f t="shared" si="47"/>
        <v>4</v>
      </c>
      <c r="BD1579" s="47">
        <v>0</v>
      </c>
    </row>
    <row r="1580" spans="1:56" x14ac:dyDescent="0.3">
      <c r="A1580" s="44">
        <v>2012</v>
      </c>
      <c r="B1580" s="45" t="s">
        <v>60</v>
      </c>
      <c r="C1580" s="46">
        <v>1</v>
      </c>
      <c r="D1580" s="88">
        <v>4</v>
      </c>
      <c r="E1580" s="44"/>
      <c r="F1580" s="44" t="s">
        <v>116</v>
      </c>
      <c r="G1580" s="47">
        <v>10.91</v>
      </c>
      <c r="H1580" s="47">
        <v>0</v>
      </c>
      <c r="I1580" s="47">
        <v>0</v>
      </c>
      <c r="J1580" s="47">
        <v>0</v>
      </c>
      <c r="K1580" s="51">
        <v>0</v>
      </c>
      <c r="L1580" s="51">
        <v>0</v>
      </c>
      <c r="M1580" s="47">
        <v>0</v>
      </c>
      <c r="N1580" s="47">
        <v>0</v>
      </c>
      <c r="O1580" s="47">
        <v>0</v>
      </c>
      <c r="P1580" s="47">
        <v>0</v>
      </c>
      <c r="Q1580" s="51">
        <v>0</v>
      </c>
      <c r="R1580" s="47">
        <v>0</v>
      </c>
      <c r="S1580" s="51">
        <v>1</v>
      </c>
      <c r="T1580" s="47">
        <v>0</v>
      </c>
      <c r="U1580" s="47">
        <v>0</v>
      </c>
      <c r="V1580" s="47">
        <v>0</v>
      </c>
      <c r="W1580" s="47">
        <v>0</v>
      </c>
      <c r="X1580" s="51">
        <v>4</v>
      </c>
      <c r="Y1580" s="51">
        <v>0</v>
      </c>
      <c r="Z1580" s="52">
        <v>0</v>
      </c>
      <c r="AA1580" s="47">
        <v>0</v>
      </c>
      <c r="AB1580" s="47">
        <v>0</v>
      </c>
      <c r="AC1580" s="47">
        <v>0</v>
      </c>
      <c r="AD1580" s="47">
        <v>0</v>
      </c>
      <c r="AE1580" s="47">
        <v>0</v>
      </c>
      <c r="AF1580" s="47">
        <v>0</v>
      </c>
      <c r="AG1580" s="47">
        <v>0</v>
      </c>
      <c r="AH1580" s="47">
        <v>0</v>
      </c>
      <c r="AI1580" s="47">
        <v>0</v>
      </c>
      <c r="AJ1580" s="47">
        <v>0</v>
      </c>
      <c r="AK1580" s="47">
        <v>0</v>
      </c>
      <c r="AL1580" s="47"/>
      <c r="AM1580" s="47">
        <v>0</v>
      </c>
      <c r="AN1580" s="47">
        <v>0</v>
      </c>
      <c r="AO1580" s="47">
        <v>1</v>
      </c>
      <c r="AP1580" s="47">
        <v>0</v>
      </c>
      <c r="AQ1580" s="47">
        <v>0</v>
      </c>
      <c r="AR1580" s="47">
        <v>0</v>
      </c>
      <c r="AS1580" s="47">
        <v>0</v>
      </c>
      <c r="AT1580" s="10">
        <v>0</v>
      </c>
      <c r="AU1580" s="47">
        <v>1</v>
      </c>
      <c r="AV1580" s="51">
        <v>0</v>
      </c>
      <c r="AW1580" s="47">
        <v>0</v>
      </c>
      <c r="AX1580" s="47">
        <v>0</v>
      </c>
      <c r="AY1580" s="47">
        <v>0</v>
      </c>
      <c r="AZ1580" s="47">
        <v>0</v>
      </c>
      <c r="BA1580" s="47">
        <v>0</v>
      </c>
      <c r="BB1580" s="47">
        <f t="shared" si="47"/>
        <v>7</v>
      </c>
      <c r="BD1580" s="47">
        <v>0</v>
      </c>
    </row>
    <row r="1581" spans="1:56" x14ac:dyDescent="0.3">
      <c r="A1581" s="44">
        <v>2012</v>
      </c>
      <c r="B1581" s="45" t="s">
        <v>60</v>
      </c>
      <c r="C1581" s="46">
        <v>1</v>
      </c>
      <c r="D1581" s="88">
        <v>5</v>
      </c>
      <c r="E1581" s="44"/>
      <c r="F1581" s="44" t="s">
        <v>116</v>
      </c>
      <c r="G1581" s="47">
        <v>10.91</v>
      </c>
      <c r="H1581" s="47">
        <v>0</v>
      </c>
      <c r="I1581" s="47">
        <v>0</v>
      </c>
      <c r="J1581" s="47">
        <v>0</v>
      </c>
      <c r="K1581" s="51">
        <v>0</v>
      </c>
      <c r="L1581" s="51">
        <v>0</v>
      </c>
      <c r="M1581" s="47">
        <v>0</v>
      </c>
      <c r="N1581" s="47">
        <v>0</v>
      </c>
      <c r="O1581" s="47">
        <v>0</v>
      </c>
      <c r="P1581" s="47">
        <v>0</v>
      </c>
      <c r="Q1581" s="51">
        <v>0</v>
      </c>
      <c r="R1581" s="47">
        <v>0</v>
      </c>
      <c r="S1581" s="51">
        <v>0</v>
      </c>
      <c r="T1581" s="47">
        <v>0</v>
      </c>
      <c r="U1581" s="47">
        <v>0</v>
      </c>
      <c r="V1581" s="47">
        <v>0</v>
      </c>
      <c r="W1581" s="47">
        <v>0</v>
      </c>
      <c r="X1581" s="51">
        <v>1</v>
      </c>
      <c r="Y1581" s="51">
        <v>5</v>
      </c>
      <c r="Z1581" s="52">
        <v>0</v>
      </c>
      <c r="AA1581" s="47">
        <v>0</v>
      </c>
      <c r="AB1581" s="47">
        <v>0</v>
      </c>
      <c r="AC1581" s="47">
        <v>0</v>
      </c>
      <c r="AD1581" s="47">
        <v>0</v>
      </c>
      <c r="AE1581" s="47">
        <v>0</v>
      </c>
      <c r="AF1581" s="47">
        <v>0</v>
      </c>
      <c r="AG1581" s="47">
        <v>0</v>
      </c>
      <c r="AH1581" s="47">
        <v>0</v>
      </c>
      <c r="AI1581" s="47">
        <v>0</v>
      </c>
      <c r="AJ1581" s="47">
        <v>0</v>
      </c>
      <c r="AK1581" s="47">
        <v>0</v>
      </c>
      <c r="AL1581" s="47"/>
      <c r="AM1581" s="47">
        <v>0</v>
      </c>
      <c r="AN1581" s="47">
        <v>0</v>
      </c>
      <c r="AO1581" s="47">
        <v>0</v>
      </c>
      <c r="AP1581" s="47">
        <v>0</v>
      </c>
      <c r="AQ1581" s="47">
        <v>0</v>
      </c>
      <c r="AR1581" s="47">
        <v>0</v>
      </c>
      <c r="AS1581" s="47">
        <v>0</v>
      </c>
      <c r="AT1581" s="10">
        <v>0</v>
      </c>
      <c r="AU1581" s="47">
        <v>0</v>
      </c>
      <c r="AV1581" s="51">
        <v>0</v>
      </c>
      <c r="AW1581" s="47">
        <v>0</v>
      </c>
      <c r="AX1581" s="47">
        <v>0</v>
      </c>
      <c r="AY1581" s="47">
        <v>0</v>
      </c>
      <c r="AZ1581" s="47">
        <v>0</v>
      </c>
      <c r="BA1581" s="47">
        <v>0</v>
      </c>
      <c r="BB1581" s="47">
        <f t="shared" si="47"/>
        <v>6</v>
      </c>
      <c r="BD1581" s="47">
        <v>0</v>
      </c>
    </row>
    <row r="1582" spans="1:56" x14ac:dyDescent="0.3">
      <c r="A1582" s="44">
        <v>2012</v>
      </c>
      <c r="B1582" s="45" t="s">
        <v>60</v>
      </c>
      <c r="C1582" s="46">
        <v>1</v>
      </c>
      <c r="D1582" s="88">
        <v>6</v>
      </c>
      <c r="E1582" s="44"/>
      <c r="F1582" s="44" t="s">
        <v>116</v>
      </c>
      <c r="G1582" s="47">
        <v>10.91</v>
      </c>
      <c r="H1582" s="47">
        <v>0</v>
      </c>
      <c r="I1582" s="47">
        <v>0</v>
      </c>
      <c r="J1582" s="47">
        <v>0</v>
      </c>
      <c r="K1582" s="51">
        <v>0</v>
      </c>
      <c r="L1582" s="51">
        <v>0</v>
      </c>
      <c r="M1582" s="47">
        <v>0</v>
      </c>
      <c r="N1582" s="47">
        <v>0</v>
      </c>
      <c r="O1582" s="47">
        <v>0</v>
      </c>
      <c r="P1582" s="47">
        <v>0</v>
      </c>
      <c r="Q1582" s="51">
        <v>0</v>
      </c>
      <c r="R1582" s="47">
        <v>0</v>
      </c>
      <c r="S1582" s="51">
        <v>0</v>
      </c>
      <c r="T1582" s="47">
        <v>0</v>
      </c>
      <c r="U1582" s="47">
        <v>0</v>
      </c>
      <c r="V1582" s="47">
        <v>0</v>
      </c>
      <c r="W1582" s="47">
        <v>0</v>
      </c>
      <c r="X1582" s="51">
        <v>1</v>
      </c>
      <c r="Y1582" s="51">
        <v>3</v>
      </c>
      <c r="Z1582" s="52">
        <v>0</v>
      </c>
      <c r="AA1582" s="47">
        <v>1</v>
      </c>
      <c r="AB1582" s="47">
        <v>0</v>
      </c>
      <c r="AC1582" s="47">
        <v>0</v>
      </c>
      <c r="AD1582" s="47">
        <v>0</v>
      </c>
      <c r="AE1582" s="47">
        <v>0</v>
      </c>
      <c r="AF1582" s="47">
        <v>0</v>
      </c>
      <c r="AG1582" s="47">
        <v>2</v>
      </c>
      <c r="AH1582" s="47">
        <v>0</v>
      </c>
      <c r="AI1582" s="47">
        <v>0</v>
      </c>
      <c r="AJ1582" s="47">
        <v>0</v>
      </c>
      <c r="AK1582" s="47">
        <v>0</v>
      </c>
      <c r="AL1582" s="47"/>
      <c r="AM1582" s="47">
        <v>0</v>
      </c>
      <c r="AN1582" s="47">
        <v>0</v>
      </c>
      <c r="AO1582" s="47">
        <v>0</v>
      </c>
      <c r="AP1582" s="47">
        <v>0</v>
      </c>
      <c r="AQ1582" s="47">
        <v>0</v>
      </c>
      <c r="AR1582" s="47">
        <v>0</v>
      </c>
      <c r="AS1582" s="47">
        <v>0</v>
      </c>
      <c r="AT1582" s="10">
        <v>0</v>
      </c>
      <c r="AU1582" s="47">
        <v>0</v>
      </c>
      <c r="AV1582" s="51">
        <v>0</v>
      </c>
      <c r="AW1582" s="47">
        <v>0</v>
      </c>
      <c r="AX1582" s="47">
        <v>0</v>
      </c>
      <c r="AY1582" s="47">
        <v>0</v>
      </c>
      <c r="AZ1582" s="47">
        <v>0</v>
      </c>
      <c r="BA1582" s="47">
        <v>0</v>
      </c>
      <c r="BB1582" s="47">
        <f t="shared" si="47"/>
        <v>7</v>
      </c>
      <c r="BD1582" s="47">
        <v>0</v>
      </c>
    </row>
    <row r="1583" spans="1:56" x14ac:dyDescent="0.3">
      <c r="A1583" s="44">
        <v>2012</v>
      </c>
      <c r="B1583" s="45" t="s">
        <v>60</v>
      </c>
      <c r="C1583" s="46">
        <v>1</v>
      </c>
      <c r="D1583" s="88">
        <v>7</v>
      </c>
      <c r="E1583" s="44"/>
      <c r="F1583" s="44" t="s">
        <v>116</v>
      </c>
      <c r="G1583" s="47">
        <v>10.91</v>
      </c>
      <c r="H1583" s="47">
        <v>0</v>
      </c>
      <c r="I1583" s="47">
        <v>0</v>
      </c>
      <c r="J1583" s="47">
        <v>0</v>
      </c>
      <c r="K1583" s="51">
        <v>0</v>
      </c>
      <c r="L1583" s="51">
        <v>0</v>
      </c>
      <c r="M1583" s="47">
        <v>0</v>
      </c>
      <c r="N1583" s="47">
        <v>0</v>
      </c>
      <c r="O1583" s="47">
        <v>0</v>
      </c>
      <c r="P1583" s="47">
        <v>0</v>
      </c>
      <c r="Q1583" s="51">
        <v>0</v>
      </c>
      <c r="R1583" s="47">
        <v>0</v>
      </c>
      <c r="S1583" s="51">
        <v>2</v>
      </c>
      <c r="T1583" s="47">
        <v>0</v>
      </c>
      <c r="U1583" s="47">
        <v>0</v>
      </c>
      <c r="V1583" s="47">
        <v>0</v>
      </c>
      <c r="W1583" s="47">
        <v>0</v>
      </c>
      <c r="X1583" s="51">
        <v>1</v>
      </c>
      <c r="Y1583" s="51">
        <v>0</v>
      </c>
      <c r="Z1583" s="52">
        <v>0</v>
      </c>
      <c r="AA1583" s="47">
        <v>0</v>
      </c>
      <c r="AB1583" s="47">
        <v>0</v>
      </c>
      <c r="AC1583" s="47">
        <v>0</v>
      </c>
      <c r="AD1583" s="47">
        <v>0</v>
      </c>
      <c r="AE1583" s="47">
        <v>0</v>
      </c>
      <c r="AF1583" s="47">
        <v>0</v>
      </c>
      <c r="AG1583" s="47">
        <v>1</v>
      </c>
      <c r="AH1583" s="47">
        <v>0</v>
      </c>
      <c r="AI1583" s="47">
        <v>0</v>
      </c>
      <c r="AJ1583" s="47">
        <v>0</v>
      </c>
      <c r="AK1583" s="47">
        <v>0</v>
      </c>
      <c r="AL1583" s="47"/>
      <c r="AM1583" s="47">
        <v>0</v>
      </c>
      <c r="AN1583" s="47">
        <v>0</v>
      </c>
      <c r="AO1583" s="47">
        <v>0</v>
      </c>
      <c r="AP1583" s="47">
        <v>0</v>
      </c>
      <c r="AQ1583" s="47">
        <v>0</v>
      </c>
      <c r="AR1583" s="47">
        <v>0</v>
      </c>
      <c r="AS1583" s="47">
        <v>0</v>
      </c>
      <c r="AT1583" s="10">
        <v>0</v>
      </c>
      <c r="AU1583" s="47">
        <v>0</v>
      </c>
      <c r="AV1583" s="51">
        <v>0</v>
      </c>
      <c r="AW1583" s="47">
        <v>0</v>
      </c>
      <c r="AX1583" s="47">
        <v>0</v>
      </c>
      <c r="AY1583" s="47">
        <v>0</v>
      </c>
      <c r="AZ1583" s="47">
        <v>0</v>
      </c>
      <c r="BA1583" s="47">
        <v>0</v>
      </c>
      <c r="BB1583" s="47">
        <v>4</v>
      </c>
      <c r="BD1583" s="47">
        <v>0</v>
      </c>
    </row>
    <row r="1584" spans="1:56" x14ac:dyDescent="0.3">
      <c r="A1584" s="44">
        <v>2012</v>
      </c>
      <c r="B1584" s="45" t="s">
        <v>60</v>
      </c>
      <c r="C1584" s="46">
        <v>1</v>
      </c>
      <c r="D1584" s="88">
        <v>8</v>
      </c>
      <c r="E1584" s="44"/>
      <c r="F1584" s="44" t="s">
        <v>116</v>
      </c>
      <c r="G1584" s="47">
        <v>10.91</v>
      </c>
      <c r="H1584" s="47">
        <v>0</v>
      </c>
      <c r="I1584" s="47">
        <v>0</v>
      </c>
      <c r="J1584" s="47">
        <v>0</v>
      </c>
      <c r="K1584" s="51">
        <v>0</v>
      </c>
      <c r="L1584" s="51">
        <v>1</v>
      </c>
      <c r="M1584" s="47">
        <v>0</v>
      </c>
      <c r="N1584" s="47">
        <v>1</v>
      </c>
      <c r="O1584" s="47">
        <v>0</v>
      </c>
      <c r="P1584" s="47">
        <v>0</v>
      </c>
      <c r="Q1584" s="51">
        <v>0</v>
      </c>
      <c r="R1584" s="47">
        <v>0</v>
      </c>
      <c r="S1584" s="51">
        <v>0</v>
      </c>
      <c r="T1584" s="47">
        <v>0</v>
      </c>
      <c r="U1584" s="47">
        <v>0</v>
      </c>
      <c r="V1584" s="47">
        <v>0</v>
      </c>
      <c r="W1584" s="47">
        <v>0</v>
      </c>
      <c r="X1584" s="51">
        <v>1</v>
      </c>
      <c r="Y1584" s="51">
        <v>2</v>
      </c>
      <c r="Z1584" s="52">
        <v>0</v>
      </c>
      <c r="AA1584" s="47">
        <v>0</v>
      </c>
      <c r="AB1584" s="47">
        <v>0</v>
      </c>
      <c r="AC1584" s="47">
        <v>0</v>
      </c>
      <c r="AD1584" s="47">
        <v>0</v>
      </c>
      <c r="AE1584" s="47">
        <v>0</v>
      </c>
      <c r="AF1584" s="47">
        <v>0</v>
      </c>
      <c r="AG1584" s="47">
        <v>1</v>
      </c>
      <c r="AH1584" s="47">
        <v>0</v>
      </c>
      <c r="AI1584" s="47">
        <v>0</v>
      </c>
      <c r="AJ1584" s="47">
        <v>0</v>
      </c>
      <c r="AK1584" s="47">
        <v>0</v>
      </c>
      <c r="AL1584" s="47"/>
      <c r="AM1584" s="47">
        <v>0</v>
      </c>
      <c r="AN1584" s="47">
        <v>0</v>
      </c>
      <c r="AO1584" s="47">
        <v>0</v>
      </c>
      <c r="AP1584" s="47">
        <v>0</v>
      </c>
      <c r="AQ1584" s="47">
        <v>0</v>
      </c>
      <c r="AR1584" s="47">
        <v>0</v>
      </c>
      <c r="AS1584" s="47">
        <v>0</v>
      </c>
      <c r="AT1584" s="10">
        <v>0</v>
      </c>
      <c r="AU1584" s="47">
        <v>0</v>
      </c>
      <c r="AV1584" s="51">
        <v>0</v>
      </c>
      <c r="AW1584" s="47">
        <v>0</v>
      </c>
      <c r="AX1584" s="47">
        <v>0</v>
      </c>
      <c r="AY1584" s="47">
        <v>0</v>
      </c>
      <c r="AZ1584" s="47">
        <v>0</v>
      </c>
      <c r="BA1584" s="47">
        <v>0</v>
      </c>
      <c r="BB1584" s="47">
        <v>6</v>
      </c>
      <c r="BD1584" s="47">
        <v>0</v>
      </c>
    </row>
    <row r="1585" spans="1:56" x14ac:dyDescent="0.3">
      <c r="A1585" s="44">
        <v>2012</v>
      </c>
      <c r="B1585" s="45" t="s">
        <v>60</v>
      </c>
      <c r="C1585" s="46">
        <v>1</v>
      </c>
      <c r="D1585" s="88">
        <v>9</v>
      </c>
      <c r="E1585" s="44"/>
      <c r="F1585" s="44" t="s">
        <v>116</v>
      </c>
      <c r="G1585" s="47">
        <v>10.91</v>
      </c>
      <c r="H1585" s="47">
        <v>0</v>
      </c>
      <c r="I1585" s="47">
        <v>0</v>
      </c>
      <c r="J1585" s="47">
        <v>0</v>
      </c>
      <c r="K1585" s="51">
        <v>0</v>
      </c>
      <c r="L1585" s="51">
        <v>0</v>
      </c>
      <c r="M1585" s="47">
        <v>0</v>
      </c>
      <c r="N1585" s="47">
        <v>0</v>
      </c>
      <c r="O1585" s="47">
        <v>0</v>
      </c>
      <c r="P1585" s="47">
        <v>0</v>
      </c>
      <c r="Q1585" s="51">
        <v>0</v>
      </c>
      <c r="R1585" s="47">
        <v>0</v>
      </c>
      <c r="S1585" s="51">
        <v>1</v>
      </c>
      <c r="T1585" s="47">
        <v>0</v>
      </c>
      <c r="U1585" s="47">
        <v>0</v>
      </c>
      <c r="V1585" s="47">
        <v>0</v>
      </c>
      <c r="W1585" s="47">
        <v>0</v>
      </c>
      <c r="X1585" s="51">
        <v>2</v>
      </c>
      <c r="Y1585" s="51">
        <v>1</v>
      </c>
      <c r="Z1585" s="52">
        <v>0</v>
      </c>
      <c r="AA1585" s="47">
        <v>0</v>
      </c>
      <c r="AB1585" s="47">
        <v>0</v>
      </c>
      <c r="AC1585" s="47">
        <v>0</v>
      </c>
      <c r="AD1585" s="47">
        <v>0</v>
      </c>
      <c r="AE1585" s="47">
        <v>0</v>
      </c>
      <c r="AF1585" s="47">
        <v>0</v>
      </c>
      <c r="AG1585" s="47">
        <v>1</v>
      </c>
      <c r="AH1585" s="47">
        <v>0</v>
      </c>
      <c r="AI1585" s="47">
        <v>0</v>
      </c>
      <c r="AJ1585" s="47">
        <v>0</v>
      </c>
      <c r="AK1585" s="47">
        <v>0</v>
      </c>
      <c r="AL1585" s="47"/>
      <c r="AM1585" s="47">
        <v>0</v>
      </c>
      <c r="AN1585" s="47">
        <v>0</v>
      </c>
      <c r="AO1585" s="47">
        <v>0</v>
      </c>
      <c r="AP1585" s="47">
        <v>0</v>
      </c>
      <c r="AQ1585" s="47">
        <v>0</v>
      </c>
      <c r="AR1585" s="47">
        <v>0</v>
      </c>
      <c r="AS1585" s="47">
        <v>0</v>
      </c>
      <c r="AT1585" s="10">
        <v>0</v>
      </c>
      <c r="AU1585" s="47">
        <v>0</v>
      </c>
      <c r="AV1585" s="51">
        <v>0</v>
      </c>
      <c r="AW1585" s="47">
        <v>0</v>
      </c>
      <c r="AX1585" s="47">
        <v>0</v>
      </c>
      <c r="AY1585" s="47">
        <v>0</v>
      </c>
      <c r="AZ1585" s="47">
        <v>0</v>
      </c>
      <c r="BA1585" s="47">
        <v>0</v>
      </c>
      <c r="BB1585" s="47">
        <v>5</v>
      </c>
      <c r="BD1585" s="47">
        <v>0</v>
      </c>
    </row>
    <row r="1586" spans="1:56" x14ac:dyDescent="0.3">
      <c r="A1586" s="44">
        <v>2012</v>
      </c>
      <c r="B1586" s="45" t="s">
        <v>60</v>
      </c>
      <c r="C1586" s="46">
        <v>1</v>
      </c>
      <c r="D1586" s="88">
        <v>10</v>
      </c>
      <c r="E1586" s="44"/>
      <c r="F1586" s="44" t="s">
        <v>116</v>
      </c>
      <c r="G1586" s="47">
        <v>10.91</v>
      </c>
      <c r="H1586" s="47">
        <v>0</v>
      </c>
      <c r="I1586" s="47">
        <v>0</v>
      </c>
      <c r="J1586" s="47">
        <v>0</v>
      </c>
      <c r="K1586" s="51">
        <v>0</v>
      </c>
      <c r="L1586" s="51">
        <v>0</v>
      </c>
      <c r="M1586" s="47">
        <v>0</v>
      </c>
      <c r="N1586" s="47">
        <v>0</v>
      </c>
      <c r="O1586" s="47">
        <v>0</v>
      </c>
      <c r="P1586" s="47">
        <v>0</v>
      </c>
      <c r="Q1586" s="51">
        <v>0</v>
      </c>
      <c r="R1586" s="47">
        <v>0</v>
      </c>
      <c r="S1586" s="51">
        <v>2</v>
      </c>
      <c r="T1586" s="47">
        <v>0</v>
      </c>
      <c r="U1586" s="47">
        <v>0</v>
      </c>
      <c r="V1586" s="47">
        <v>0</v>
      </c>
      <c r="W1586" s="47">
        <v>0</v>
      </c>
      <c r="X1586" s="51">
        <v>0</v>
      </c>
      <c r="Y1586" s="51">
        <v>0</v>
      </c>
      <c r="Z1586" s="52">
        <v>0</v>
      </c>
      <c r="AA1586" s="47">
        <v>0</v>
      </c>
      <c r="AB1586" s="47">
        <v>0</v>
      </c>
      <c r="AC1586" s="47">
        <v>0</v>
      </c>
      <c r="AD1586" s="47">
        <v>0</v>
      </c>
      <c r="AE1586" s="47">
        <v>0</v>
      </c>
      <c r="AF1586" s="47">
        <v>0</v>
      </c>
      <c r="AG1586" s="47">
        <v>2</v>
      </c>
      <c r="AH1586" s="47">
        <v>0</v>
      </c>
      <c r="AI1586" s="47">
        <v>0</v>
      </c>
      <c r="AJ1586" s="47">
        <v>0</v>
      </c>
      <c r="AK1586" s="47">
        <v>0</v>
      </c>
      <c r="AL1586" s="47"/>
      <c r="AM1586" s="47">
        <v>0</v>
      </c>
      <c r="AN1586" s="47">
        <v>0</v>
      </c>
      <c r="AO1586" s="47">
        <v>0</v>
      </c>
      <c r="AP1586" s="47">
        <v>0</v>
      </c>
      <c r="AQ1586" s="47">
        <v>0</v>
      </c>
      <c r="AR1586" s="47">
        <v>0</v>
      </c>
      <c r="AS1586" s="47">
        <v>0</v>
      </c>
      <c r="AT1586" s="10">
        <v>0</v>
      </c>
      <c r="AU1586" s="47">
        <v>0</v>
      </c>
      <c r="AV1586" s="51">
        <v>0</v>
      </c>
      <c r="AW1586" s="47">
        <v>0</v>
      </c>
      <c r="AX1586" s="47">
        <v>0</v>
      </c>
      <c r="AY1586" s="47">
        <v>0</v>
      </c>
      <c r="AZ1586" s="47">
        <v>0</v>
      </c>
      <c r="BA1586" s="47">
        <v>0</v>
      </c>
      <c r="BB1586" s="47">
        <v>4</v>
      </c>
      <c r="BD1586" s="47">
        <v>0</v>
      </c>
    </row>
    <row r="1587" spans="1:56" x14ac:dyDescent="0.3">
      <c r="A1587" s="44">
        <v>2012</v>
      </c>
      <c r="B1587" s="45" t="s">
        <v>60</v>
      </c>
      <c r="C1587" s="46">
        <v>1</v>
      </c>
      <c r="D1587" s="88">
        <v>11</v>
      </c>
      <c r="E1587" s="44"/>
      <c r="F1587" s="44" t="s">
        <v>100</v>
      </c>
      <c r="G1587" s="47">
        <v>10.91</v>
      </c>
      <c r="H1587" s="47">
        <v>0</v>
      </c>
      <c r="I1587" s="47">
        <v>0</v>
      </c>
      <c r="J1587" s="47">
        <v>0</v>
      </c>
      <c r="K1587" s="51">
        <v>0</v>
      </c>
      <c r="L1587" s="51">
        <v>0</v>
      </c>
      <c r="M1587" s="47">
        <v>0</v>
      </c>
      <c r="N1587" s="47">
        <v>0</v>
      </c>
      <c r="O1587" s="47">
        <v>0</v>
      </c>
      <c r="P1587" s="47">
        <v>0</v>
      </c>
      <c r="Q1587" s="51">
        <v>0</v>
      </c>
      <c r="R1587" s="47">
        <v>0</v>
      </c>
      <c r="S1587" s="51">
        <v>0</v>
      </c>
      <c r="T1587" s="47">
        <v>0</v>
      </c>
      <c r="U1587" s="47">
        <v>0</v>
      </c>
      <c r="V1587" s="47">
        <v>0</v>
      </c>
      <c r="W1587" s="47">
        <v>0</v>
      </c>
      <c r="X1587" s="51">
        <v>1</v>
      </c>
      <c r="Y1587" s="51">
        <v>0</v>
      </c>
      <c r="Z1587" s="52">
        <v>0</v>
      </c>
      <c r="AA1587" s="47">
        <v>0</v>
      </c>
      <c r="AB1587" s="47">
        <v>0</v>
      </c>
      <c r="AC1587" s="47">
        <v>0</v>
      </c>
      <c r="AD1587" s="47">
        <v>0</v>
      </c>
      <c r="AE1587" s="47">
        <v>0</v>
      </c>
      <c r="AF1587" s="47">
        <v>0</v>
      </c>
      <c r="AG1587" s="47">
        <v>0</v>
      </c>
      <c r="AH1587" s="47">
        <v>0</v>
      </c>
      <c r="AI1587" s="47">
        <v>0</v>
      </c>
      <c r="AJ1587" s="47">
        <v>0</v>
      </c>
      <c r="AK1587" s="47">
        <v>0</v>
      </c>
      <c r="AL1587" s="47"/>
      <c r="AM1587" s="47">
        <v>0</v>
      </c>
      <c r="AN1587" s="47">
        <v>0</v>
      </c>
      <c r="AO1587" s="47">
        <v>0</v>
      </c>
      <c r="AP1587" s="47">
        <v>0</v>
      </c>
      <c r="AQ1587" s="47">
        <v>0</v>
      </c>
      <c r="AR1587" s="47">
        <v>0</v>
      </c>
      <c r="AS1587" s="47">
        <v>0</v>
      </c>
      <c r="AT1587" s="10">
        <v>0</v>
      </c>
      <c r="AU1587" s="47">
        <v>0</v>
      </c>
      <c r="AV1587" s="51">
        <v>0</v>
      </c>
      <c r="AW1587" s="47">
        <v>0</v>
      </c>
      <c r="AX1587" s="47">
        <v>0</v>
      </c>
      <c r="AY1587" s="47">
        <v>0</v>
      </c>
      <c r="AZ1587" s="47">
        <v>0</v>
      </c>
      <c r="BA1587" s="47">
        <v>0</v>
      </c>
      <c r="BB1587" s="47">
        <v>1</v>
      </c>
      <c r="BD1587" s="47">
        <v>0</v>
      </c>
    </row>
    <row r="1588" spans="1:56" x14ac:dyDescent="0.3">
      <c r="A1588" s="44">
        <v>2012</v>
      </c>
      <c r="B1588" s="45" t="s">
        <v>60</v>
      </c>
      <c r="C1588" s="46">
        <v>1</v>
      </c>
      <c r="D1588" s="88">
        <v>12</v>
      </c>
      <c r="E1588" s="44"/>
      <c r="F1588" s="44" t="s">
        <v>100</v>
      </c>
      <c r="G1588" s="47">
        <v>10.91</v>
      </c>
      <c r="H1588" s="47">
        <v>0</v>
      </c>
      <c r="I1588" s="47">
        <v>0</v>
      </c>
      <c r="J1588" s="47">
        <v>0</v>
      </c>
      <c r="K1588" s="51">
        <v>0</v>
      </c>
      <c r="L1588" s="51">
        <v>0</v>
      </c>
      <c r="M1588" s="47">
        <v>0</v>
      </c>
      <c r="N1588" s="47">
        <v>0</v>
      </c>
      <c r="O1588" s="47">
        <v>0</v>
      </c>
      <c r="P1588" s="47">
        <v>0</v>
      </c>
      <c r="Q1588" s="51">
        <v>0</v>
      </c>
      <c r="R1588" s="47">
        <v>0</v>
      </c>
      <c r="S1588" s="51">
        <v>0</v>
      </c>
      <c r="T1588" s="47">
        <v>0</v>
      </c>
      <c r="U1588" s="47">
        <v>0</v>
      </c>
      <c r="V1588" s="47">
        <v>0</v>
      </c>
      <c r="W1588" s="47">
        <v>0</v>
      </c>
      <c r="X1588" s="51">
        <v>1</v>
      </c>
      <c r="Y1588" s="51">
        <v>1</v>
      </c>
      <c r="Z1588" s="52">
        <v>0</v>
      </c>
      <c r="AA1588" s="47">
        <v>0</v>
      </c>
      <c r="AB1588" s="47">
        <v>0</v>
      </c>
      <c r="AC1588" s="47">
        <v>0</v>
      </c>
      <c r="AD1588" s="47">
        <v>0</v>
      </c>
      <c r="AE1588" s="47">
        <v>0</v>
      </c>
      <c r="AF1588" s="47">
        <v>0</v>
      </c>
      <c r="AG1588" s="47">
        <v>1</v>
      </c>
      <c r="AH1588" s="47">
        <v>0</v>
      </c>
      <c r="AI1588" s="47">
        <v>0</v>
      </c>
      <c r="AJ1588" s="47">
        <v>0</v>
      </c>
      <c r="AK1588" s="47">
        <v>0</v>
      </c>
      <c r="AL1588" s="47"/>
      <c r="AM1588" s="47">
        <v>0</v>
      </c>
      <c r="AN1588" s="47">
        <v>0</v>
      </c>
      <c r="AO1588" s="47">
        <v>0</v>
      </c>
      <c r="AP1588" s="47">
        <v>0</v>
      </c>
      <c r="AQ1588" s="47">
        <v>0</v>
      </c>
      <c r="AR1588" s="47">
        <v>0</v>
      </c>
      <c r="AS1588" s="47">
        <v>0</v>
      </c>
      <c r="AT1588" s="10">
        <v>0</v>
      </c>
      <c r="AU1588" s="47">
        <v>0</v>
      </c>
      <c r="AV1588" s="51">
        <v>0</v>
      </c>
      <c r="AW1588" s="47">
        <v>0</v>
      </c>
      <c r="AX1588" s="47">
        <v>0</v>
      </c>
      <c r="AY1588" s="47">
        <v>0</v>
      </c>
      <c r="AZ1588" s="47">
        <v>0</v>
      </c>
      <c r="BA1588" s="47">
        <v>0</v>
      </c>
      <c r="BB1588" s="47">
        <v>3</v>
      </c>
      <c r="BD1588" s="47">
        <v>0</v>
      </c>
    </row>
    <row r="1589" spans="1:56" x14ac:dyDescent="0.3">
      <c r="A1589" s="44">
        <v>2012</v>
      </c>
      <c r="B1589" s="45" t="s">
        <v>60</v>
      </c>
      <c r="C1589" s="46">
        <v>1</v>
      </c>
      <c r="D1589" s="88">
        <v>13</v>
      </c>
      <c r="E1589" s="44"/>
      <c r="F1589" s="44" t="s">
        <v>100</v>
      </c>
      <c r="G1589" s="47">
        <v>10.91</v>
      </c>
      <c r="H1589" s="47">
        <v>0</v>
      </c>
      <c r="I1589" s="47">
        <v>0</v>
      </c>
      <c r="J1589" s="47">
        <v>0</v>
      </c>
      <c r="K1589" s="51">
        <v>0</v>
      </c>
      <c r="L1589" s="51">
        <v>0</v>
      </c>
      <c r="M1589" s="47">
        <v>0</v>
      </c>
      <c r="N1589" s="47">
        <v>0</v>
      </c>
      <c r="O1589" s="47">
        <v>0</v>
      </c>
      <c r="P1589" s="47">
        <v>0</v>
      </c>
      <c r="Q1589" s="51">
        <v>0</v>
      </c>
      <c r="R1589" s="47">
        <v>0</v>
      </c>
      <c r="S1589" s="51">
        <v>0</v>
      </c>
      <c r="T1589" s="47">
        <v>0</v>
      </c>
      <c r="U1589" s="47">
        <v>0</v>
      </c>
      <c r="V1589" s="47">
        <v>0</v>
      </c>
      <c r="W1589" s="47">
        <v>0</v>
      </c>
      <c r="X1589" s="51">
        <v>0</v>
      </c>
      <c r="Y1589" s="51">
        <v>0</v>
      </c>
      <c r="Z1589" s="52">
        <v>0</v>
      </c>
      <c r="AA1589" s="47">
        <v>0</v>
      </c>
      <c r="AB1589" s="47">
        <v>0</v>
      </c>
      <c r="AC1589" s="47">
        <v>0</v>
      </c>
      <c r="AD1589" s="47">
        <v>0</v>
      </c>
      <c r="AE1589" s="47">
        <v>0</v>
      </c>
      <c r="AF1589" s="47">
        <v>0</v>
      </c>
      <c r="AG1589" s="47">
        <v>0</v>
      </c>
      <c r="AH1589" s="47">
        <v>0</v>
      </c>
      <c r="AI1589" s="47">
        <v>0</v>
      </c>
      <c r="AJ1589" s="47">
        <v>0</v>
      </c>
      <c r="AK1589" s="47">
        <v>0</v>
      </c>
      <c r="AL1589" s="47"/>
      <c r="AM1589" s="47">
        <v>0</v>
      </c>
      <c r="AN1589" s="47">
        <v>0</v>
      </c>
      <c r="AO1589" s="47">
        <v>0</v>
      </c>
      <c r="AP1589" s="47">
        <v>0</v>
      </c>
      <c r="AQ1589" s="47">
        <v>0</v>
      </c>
      <c r="AR1589" s="47">
        <v>0</v>
      </c>
      <c r="AS1589" s="47">
        <v>0</v>
      </c>
      <c r="AT1589" s="10">
        <v>0</v>
      </c>
      <c r="AU1589" s="47">
        <v>0</v>
      </c>
      <c r="AV1589" s="51">
        <v>1</v>
      </c>
      <c r="AW1589" s="47">
        <v>0</v>
      </c>
      <c r="AX1589" s="47">
        <v>0</v>
      </c>
      <c r="AY1589" s="47">
        <v>0</v>
      </c>
      <c r="AZ1589" s="47">
        <v>0</v>
      </c>
      <c r="BA1589" s="47">
        <v>0</v>
      </c>
      <c r="BB1589" s="47">
        <v>1</v>
      </c>
      <c r="BD1589" s="47">
        <v>0</v>
      </c>
    </row>
    <row r="1590" spans="1:56" x14ac:dyDescent="0.3">
      <c r="A1590" s="44">
        <v>2012</v>
      </c>
      <c r="B1590" s="45" t="s">
        <v>60</v>
      </c>
      <c r="C1590" s="46">
        <v>1</v>
      </c>
      <c r="D1590" s="88">
        <v>14</v>
      </c>
      <c r="E1590" s="44"/>
      <c r="F1590" s="44" t="s">
        <v>100</v>
      </c>
      <c r="G1590" s="47">
        <v>10.91</v>
      </c>
      <c r="H1590" s="47">
        <v>0</v>
      </c>
      <c r="I1590" s="47">
        <v>0</v>
      </c>
      <c r="J1590" s="47">
        <v>0</v>
      </c>
      <c r="K1590" s="51">
        <v>0</v>
      </c>
      <c r="L1590" s="51">
        <v>0</v>
      </c>
      <c r="M1590" s="47">
        <v>0</v>
      </c>
      <c r="N1590" s="47">
        <v>0</v>
      </c>
      <c r="O1590" s="47">
        <v>0</v>
      </c>
      <c r="P1590" s="47">
        <v>0</v>
      </c>
      <c r="Q1590" s="51">
        <v>0</v>
      </c>
      <c r="R1590" s="47">
        <v>0</v>
      </c>
      <c r="S1590" s="51">
        <v>0</v>
      </c>
      <c r="T1590" s="47">
        <v>0</v>
      </c>
      <c r="U1590" s="47">
        <v>0</v>
      </c>
      <c r="V1590" s="47">
        <v>0</v>
      </c>
      <c r="W1590" s="47">
        <v>0</v>
      </c>
      <c r="X1590" s="51">
        <v>0</v>
      </c>
      <c r="Y1590" s="51">
        <v>4</v>
      </c>
      <c r="Z1590" s="52">
        <v>0</v>
      </c>
      <c r="AA1590" s="47">
        <v>0</v>
      </c>
      <c r="AB1590" s="47">
        <v>0</v>
      </c>
      <c r="AC1590" s="47">
        <v>0</v>
      </c>
      <c r="AD1590" s="47">
        <v>0</v>
      </c>
      <c r="AE1590" s="47">
        <v>0</v>
      </c>
      <c r="AF1590" s="47">
        <v>0</v>
      </c>
      <c r="AG1590" s="47">
        <v>0</v>
      </c>
      <c r="AH1590" s="47">
        <v>0</v>
      </c>
      <c r="AI1590" s="47">
        <v>0</v>
      </c>
      <c r="AJ1590" s="47">
        <v>0</v>
      </c>
      <c r="AK1590" s="47">
        <v>0</v>
      </c>
      <c r="AL1590" s="47"/>
      <c r="AM1590" s="47">
        <v>0</v>
      </c>
      <c r="AN1590" s="47">
        <v>0</v>
      </c>
      <c r="AO1590" s="47">
        <v>0</v>
      </c>
      <c r="AP1590" s="47">
        <v>0</v>
      </c>
      <c r="AQ1590" s="47">
        <v>0</v>
      </c>
      <c r="AR1590" s="47">
        <v>0</v>
      </c>
      <c r="AS1590" s="47">
        <v>0</v>
      </c>
      <c r="AT1590" s="10">
        <v>0</v>
      </c>
      <c r="AU1590" s="47">
        <v>0</v>
      </c>
      <c r="AV1590" s="51">
        <v>0</v>
      </c>
      <c r="AW1590" s="47">
        <v>0</v>
      </c>
      <c r="AX1590" s="47">
        <v>0</v>
      </c>
      <c r="AY1590" s="47">
        <v>0</v>
      </c>
      <c r="AZ1590" s="47">
        <v>0</v>
      </c>
      <c r="BA1590" s="47">
        <v>0</v>
      </c>
      <c r="BB1590" s="47">
        <v>4</v>
      </c>
      <c r="BD1590" s="47">
        <v>0</v>
      </c>
    </row>
    <row r="1591" spans="1:56" x14ac:dyDescent="0.3">
      <c r="A1591" s="44">
        <v>2012</v>
      </c>
      <c r="B1591" s="45" t="s">
        <v>60</v>
      </c>
      <c r="C1591" s="46">
        <v>1</v>
      </c>
      <c r="D1591" s="88">
        <v>15</v>
      </c>
      <c r="E1591" s="44"/>
      <c r="F1591" s="44" t="s">
        <v>100</v>
      </c>
      <c r="G1591" s="47">
        <v>10.91</v>
      </c>
      <c r="H1591" s="47">
        <v>0</v>
      </c>
      <c r="I1591" s="47">
        <v>0</v>
      </c>
      <c r="J1591" s="47">
        <v>0</v>
      </c>
      <c r="K1591" s="51">
        <v>0</v>
      </c>
      <c r="L1591" s="51">
        <v>0</v>
      </c>
      <c r="M1591" s="47">
        <v>0</v>
      </c>
      <c r="N1591" s="47">
        <v>0</v>
      </c>
      <c r="O1591" s="47">
        <v>0</v>
      </c>
      <c r="P1591" s="47">
        <v>0</v>
      </c>
      <c r="Q1591" s="51">
        <v>0</v>
      </c>
      <c r="R1591" s="47">
        <v>0</v>
      </c>
      <c r="S1591" s="51">
        <v>0</v>
      </c>
      <c r="T1591" s="47">
        <v>0</v>
      </c>
      <c r="U1591" s="47">
        <v>0</v>
      </c>
      <c r="V1591" s="47">
        <v>0</v>
      </c>
      <c r="W1591" s="47">
        <v>0</v>
      </c>
      <c r="X1591" s="51">
        <v>0</v>
      </c>
      <c r="Y1591" s="51">
        <v>2</v>
      </c>
      <c r="Z1591" s="52">
        <v>0</v>
      </c>
      <c r="AA1591" s="47">
        <v>0</v>
      </c>
      <c r="AB1591" s="47">
        <v>0</v>
      </c>
      <c r="AC1591" s="47">
        <v>0</v>
      </c>
      <c r="AD1591" s="47">
        <v>0</v>
      </c>
      <c r="AE1591" s="47">
        <v>0</v>
      </c>
      <c r="AF1591" s="47">
        <v>0</v>
      </c>
      <c r="AG1591" s="47">
        <v>0</v>
      </c>
      <c r="AH1591" s="47">
        <v>0</v>
      </c>
      <c r="AI1591" s="47">
        <v>0</v>
      </c>
      <c r="AJ1591" s="47">
        <v>0</v>
      </c>
      <c r="AK1591" s="47">
        <v>0</v>
      </c>
      <c r="AL1591" s="47"/>
      <c r="AM1591" s="47">
        <v>0</v>
      </c>
      <c r="AN1591" s="47">
        <v>0</v>
      </c>
      <c r="AO1591" s="47">
        <v>0</v>
      </c>
      <c r="AP1591" s="47">
        <v>0</v>
      </c>
      <c r="AQ1591" s="47">
        <v>0</v>
      </c>
      <c r="AR1591" s="47">
        <v>0</v>
      </c>
      <c r="AS1591" s="47">
        <v>0</v>
      </c>
      <c r="AT1591" s="10">
        <v>0</v>
      </c>
      <c r="AU1591" s="47">
        <v>0</v>
      </c>
      <c r="AV1591" s="51">
        <v>1</v>
      </c>
      <c r="AW1591" s="47">
        <v>0</v>
      </c>
      <c r="AX1591" s="47">
        <v>0</v>
      </c>
      <c r="AY1591" s="47">
        <v>0</v>
      </c>
      <c r="AZ1591" s="47">
        <v>0</v>
      </c>
      <c r="BA1591" s="47">
        <v>0</v>
      </c>
      <c r="BB1591" s="47">
        <v>3</v>
      </c>
      <c r="BD1591" s="47">
        <v>0</v>
      </c>
    </row>
    <row r="1592" spans="1:56" x14ac:dyDescent="0.3">
      <c r="A1592" s="44">
        <v>2012</v>
      </c>
      <c r="B1592" s="45" t="s">
        <v>60</v>
      </c>
      <c r="C1592" s="46">
        <v>1</v>
      </c>
      <c r="D1592" s="88">
        <v>16</v>
      </c>
      <c r="E1592" s="44"/>
      <c r="F1592" s="44" t="s">
        <v>100</v>
      </c>
      <c r="G1592" s="47">
        <v>10.91</v>
      </c>
      <c r="H1592" s="47">
        <v>0</v>
      </c>
      <c r="I1592" s="47">
        <v>0</v>
      </c>
      <c r="J1592" s="47">
        <v>0</v>
      </c>
      <c r="K1592" s="51">
        <v>0</v>
      </c>
      <c r="L1592" s="51">
        <v>0</v>
      </c>
      <c r="M1592" s="47">
        <v>0</v>
      </c>
      <c r="N1592" s="47">
        <v>0</v>
      </c>
      <c r="O1592" s="47">
        <v>0</v>
      </c>
      <c r="P1592" s="47">
        <v>0</v>
      </c>
      <c r="Q1592" s="51">
        <v>0</v>
      </c>
      <c r="R1592" s="47">
        <v>0</v>
      </c>
      <c r="S1592" s="51">
        <v>0</v>
      </c>
      <c r="T1592" s="47">
        <v>0</v>
      </c>
      <c r="U1592" s="47">
        <v>0</v>
      </c>
      <c r="V1592" s="47">
        <v>0</v>
      </c>
      <c r="W1592" s="47">
        <v>0</v>
      </c>
      <c r="X1592" s="51">
        <v>0</v>
      </c>
      <c r="Y1592" s="51">
        <v>1</v>
      </c>
      <c r="Z1592" s="52">
        <v>0</v>
      </c>
      <c r="AA1592" s="47">
        <v>0</v>
      </c>
      <c r="AB1592" s="47">
        <v>0</v>
      </c>
      <c r="AC1592" s="47">
        <v>0</v>
      </c>
      <c r="AD1592" s="47">
        <v>0</v>
      </c>
      <c r="AE1592" s="47">
        <v>0</v>
      </c>
      <c r="AF1592" s="47">
        <v>0</v>
      </c>
      <c r="AG1592" s="47">
        <v>0</v>
      </c>
      <c r="AH1592" s="47">
        <v>0</v>
      </c>
      <c r="AI1592" s="47">
        <v>0</v>
      </c>
      <c r="AJ1592" s="47">
        <v>0</v>
      </c>
      <c r="AK1592" s="47">
        <v>0</v>
      </c>
      <c r="AL1592" s="47"/>
      <c r="AM1592" s="47">
        <v>0</v>
      </c>
      <c r="AN1592" s="47">
        <v>0</v>
      </c>
      <c r="AO1592" s="47">
        <v>0</v>
      </c>
      <c r="AP1592" s="47">
        <v>0</v>
      </c>
      <c r="AQ1592" s="47">
        <v>0</v>
      </c>
      <c r="AR1592" s="47">
        <v>0</v>
      </c>
      <c r="AS1592" s="47">
        <v>0</v>
      </c>
      <c r="AT1592" s="10">
        <v>0</v>
      </c>
      <c r="AU1592" s="47">
        <v>0</v>
      </c>
      <c r="AV1592" s="51">
        <v>1</v>
      </c>
      <c r="AW1592" s="47">
        <v>0</v>
      </c>
      <c r="AX1592" s="47">
        <v>0</v>
      </c>
      <c r="AY1592" s="47">
        <v>0</v>
      </c>
      <c r="AZ1592" s="47">
        <v>0</v>
      </c>
      <c r="BA1592" s="47">
        <v>0</v>
      </c>
      <c r="BB1592" s="47">
        <v>2</v>
      </c>
      <c r="BD1592" s="47">
        <v>0</v>
      </c>
    </row>
    <row r="1593" spans="1:56" x14ac:dyDescent="0.3">
      <c r="A1593" s="44">
        <v>2012</v>
      </c>
      <c r="B1593" s="45" t="s">
        <v>60</v>
      </c>
      <c r="C1593" s="46">
        <v>1</v>
      </c>
      <c r="D1593" s="88">
        <v>17</v>
      </c>
      <c r="E1593" s="44"/>
      <c r="F1593" s="44" t="s">
        <v>100</v>
      </c>
      <c r="G1593" s="47">
        <v>10.91</v>
      </c>
      <c r="H1593" s="47">
        <v>0</v>
      </c>
      <c r="I1593" s="47">
        <v>0</v>
      </c>
      <c r="J1593" s="47">
        <v>0</v>
      </c>
      <c r="K1593" s="51">
        <v>0</v>
      </c>
      <c r="L1593" s="51">
        <v>0</v>
      </c>
      <c r="M1593" s="47">
        <v>0</v>
      </c>
      <c r="N1593" s="47">
        <v>0</v>
      </c>
      <c r="O1593" s="47">
        <v>0</v>
      </c>
      <c r="P1593" s="47">
        <v>0</v>
      </c>
      <c r="Q1593" s="51">
        <v>0</v>
      </c>
      <c r="R1593" s="47">
        <v>0</v>
      </c>
      <c r="S1593" s="51">
        <v>1</v>
      </c>
      <c r="T1593" s="47">
        <v>0</v>
      </c>
      <c r="U1593" s="47">
        <v>0</v>
      </c>
      <c r="V1593" s="47">
        <v>0</v>
      </c>
      <c r="W1593" s="47">
        <v>0</v>
      </c>
      <c r="X1593" s="51">
        <v>0</v>
      </c>
      <c r="Y1593" s="51">
        <v>2</v>
      </c>
      <c r="Z1593" s="52">
        <v>0</v>
      </c>
      <c r="AA1593" s="47">
        <v>0</v>
      </c>
      <c r="AB1593" s="47">
        <v>0</v>
      </c>
      <c r="AC1593" s="47">
        <v>0</v>
      </c>
      <c r="AD1593" s="47">
        <v>0</v>
      </c>
      <c r="AE1593" s="47">
        <v>0</v>
      </c>
      <c r="AF1593" s="47">
        <v>0</v>
      </c>
      <c r="AG1593" s="47">
        <v>0</v>
      </c>
      <c r="AH1593" s="47">
        <v>0</v>
      </c>
      <c r="AI1593" s="47">
        <v>0</v>
      </c>
      <c r="AJ1593" s="47">
        <v>0</v>
      </c>
      <c r="AK1593" s="47">
        <v>0</v>
      </c>
      <c r="AL1593" s="47"/>
      <c r="AM1593" s="47">
        <v>0</v>
      </c>
      <c r="AN1593" s="47">
        <v>0</v>
      </c>
      <c r="AO1593" s="47">
        <v>0</v>
      </c>
      <c r="AP1593" s="47">
        <v>0</v>
      </c>
      <c r="AQ1593" s="47">
        <v>0</v>
      </c>
      <c r="AR1593" s="47">
        <v>0</v>
      </c>
      <c r="AS1593" s="47">
        <v>0</v>
      </c>
      <c r="AT1593" s="10">
        <v>0</v>
      </c>
      <c r="AU1593" s="47">
        <v>0</v>
      </c>
      <c r="AV1593" s="51">
        <v>0</v>
      </c>
      <c r="AW1593" s="47">
        <v>0</v>
      </c>
      <c r="AX1593" s="47">
        <v>0</v>
      </c>
      <c r="AY1593" s="47">
        <v>0</v>
      </c>
      <c r="AZ1593" s="47">
        <v>0</v>
      </c>
      <c r="BA1593" s="47">
        <v>0</v>
      </c>
      <c r="BB1593" s="47">
        <v>3</v>
      </c>
      <c r="BD1593" s="47">
        <v>0</v>
      </c>
    </row>
    <row r="1594" spans="1:56" x14ac:dyDescent="0.3">
      <c r="A1594" s="44">
        <v>2012</v>
      </c>
      <c r="B1594" s="45" t="s">
        <v>60</v>
      </c>
      <c r="C1594" s="46">
        <v>1</v>
      </c>
      <c r="D1594" s="88">
        <v>18</v>
      </c>
      <c r="E1594" s="44"/>
      <c r="F1594" s="44" t="s">
        <v>100</v>
      </c>
      <c r="G1594" s="47">
        <v>10.91</v>
      </c>
      <c r="H1594" s="47">
        <v>0</v>
      </c>
      <c r="I1594" s="47">
        <v>0</v>
      </c>
      <c r="J1594" s="47">
        <v>0</v>
      </c>
      <c r="K1594" s="51">
        <v>0</v>
      </c>
      <c r="L1594" s="51">
        <v>0</v>
      </c>
      <c r="M1594" s="47">
        <v>0</v>
      </c>
      <c r="N1594" s="47">
        <v>0</v>
      </c>
      <c r="O1594" s="47">
        <v>0</v>
      </c>
      <c r="P1594" s="47">
        <v>0</v>
      </c>
      <c r="Q1594" s="51">
        <v>0</v>
      </c>
      <c r="R1594" s="47">
        <v>0</v>
      </c>
      <c r="S1594" s="51">
        <v>0</v>
      </c>
      <c r="T1594" s="47">
        <v>0</v>
      </c>
      <c r="U1594" s="47">
        <v>0</v>
      </c>
      <c r="V1594" s="47">
        <v>0</v>
      </c>
      <c r="W1594" s="47">
        <v>0</v>
      </c>
      <c r="X1594" s="51">
        <v>0</v>
      </c>
      <c r="Y1594" s="51">
        <v>0</v>
      </c>
      <c r="Z1594" s="52">
        <v>0</v>
      </c>
      <c r="AA1594" s="47">
        <v>0</v>
      </c>
      <c r="AB1594" s="47">
        <v>0</v>
      </c>
      <c r="AC1594" s="47">
        <v>0</v>
      </c>
      <c r="AD1594" s="47">
        <v>0</v>
      </c>
      <c r="AE1594" s="47">
        <v>0</v>
      </c>
      <c r="AF1594" s="47">
        <v>0</v>
      </c>
      <c r="AG1594" s="47">
        <v>0</v>
      </c>
      <c r="AH1594" s="47">
        <v>0</v>
      </c>
      <c r="AI1594" s="47">
        <v>0</v>
      </c>
      <c r="AJ1594" s="47">
        <v>0</v>
      </c>
      <c r="AK1594" s="47">
        <v>0</v>
      </c>
      <c r="AL1594" s="47"/>
      <c r="AM1594" s="47">
        <v>0</v>
      </c>
      <c r="AN1594" s="47">
        <v>0</v>
      </c>
      <c r="AO1594" s="47">
        <v>0</v>
      </c>
      <c r="AP1594" s="47">
        <v>0</v>
      </c>
      <c r="AQ1594" s="47">
        <v>0</v>
      </c>
      <c r="AR1594" s="47">
        <v>0</v>
      </c>
      <c r="AS1594" s="47">
        <v>0</v>
      </c>
      <c r="AT1594" s="10">
        <v>0</v>
      </c>
      <c r="AU1594" s="47">
        <v>0</v>
      </c>
      <c r="AV1594" s="51">
        <v>0</v>
      </c>
      <c r="AW1594" s="47">
        <v>0</v>
      </c>
      <c r="AX1594" s="47">
        <v>0</v>
      </c>
      <c r="AY1594" s="47">
        <v>0</v>
      </c>
      <c r="AZ1594" s="47">
        <v>0</v>
      </c>
      <c r="BA1594" s="47">
        <v>0</v>
      </c>
      <c r="BB1594" s="47">
        <v>0</v>
      </c>
      <c r="BD1594" s="47">
        <v>0</v>
      </c>
    </row>
    <row r="1595" spans="1:56" x14ac:dyDescent="0.3">
      <c r="A1595" s="44">
        <v>2012</v>
      </c>
      <c r="B1595" s="45" t="s">
        <v>60</v>
      </c>
      <c r="C1595" s="46">
        <v>1</v>
      </c>
      <c r="D1595" s="88">
        <v>19</v>
      </c>
      <c r="E1595" s="44"/>
      <c r="F1595" s="44" t="s">
        <v>100</v>
      </c>
      <c r="G1595" s="47">
        <v>10.91</v>
      </c>
      <c r="H1595" s="47">
        <v>0</v>
      </c>
      <c r="I1595" s="47">
        <v>0</v>
      </c>
      <c r="J1595" s="47">
        <v>0</v>
      </c>
      <c r="K1595" s="51">
        <v>0</v>
      </c>
      <c r="L1595" s="51">
        <v>0</v>
      </c>
      <c r="M1595" s="47">
        <v>0</v>
      </c>
      <c r="N1595" s="47">
        <v>0</v>
      </c>
      <c r="O1595" s="47">
        <v>0</v>
      </c>
      <c r="P1595" s="47">
        <v>0</v>
      </c>
      <c r="Q1595" s="51">
        <v>0</v>
      </c>
      <c r="R1595" s="47">
        <v>0</v>
      </c>
      <c r="S1595" s="51">
        <v>0</v>
      </c>
      <c r="T1595" s="47">
        <v>0</v>
      </c>
      <c r="U1595" s="47">
        <v>0</v>
      </c>
      <c r="V1595" s="47">
        <v>0</v>
      </c>
      <c r="W1595" s="47">
        <v>0</v>
      </c>
      <c r="X1595" s="51">
        <v>0</v>
      </c>
      <c r="Y1595" s="51">
        <v>1</v>
      </c>
      <c r="Z1595" s="52">
        <v>0</v>
      </c>
      <c r="AA1595" s="47">
        <v>0</v>
      </c>
      <c r="AB1595" s="47">
        <v>0</v>
      </c>
      <c r="AC1595" s="47">
        <v>0</v>
      </c>
      <c r="AD1595" s="47">
        <v>0</v>
      </c>
      <c r="AE1595" s="47">
        <v>0</v>
      </c>
      <c r="AF1595" s="47">
        <v>0</v>
      </c>
      <c r="AG1595" s="47">
        <v>0</v>
      </c>
      <c r="AH1595" s="47">
        <v>0</v>
      </c>
      <c r="AI1595" s="47">
        <v>0</v>
      </c>
      <c r="AJ1595" s="47">
        <v>0</v>
      </c>
      <c r="AK1595" s="47">
        <v>0</v>
      </c>
      <c r="AL1595" s="47"/>
      <c r="AM1595" s="47">
        <v>0</v>
      </c>
      <c r="AN1595" s="47">
        <v>0</v>
      </c>
      <c r="AO1595" s="47">
        <v>0</v>
      </c>
      <c r="AP1595" s="47">
        <v>0</v>
      </c>
      <c r="AQ1595" s="47">
        <v>0</v>
      </c>
      <c r="AR1595" s="47">
        <v>0</v>
      </c>
      <c r="AS1595" s="47">
        <v>0</v>
      </c>
      <c r="AT1595" s="10">
        <v>0</v>
      </c>
      <c r="AU1595" s="47">
        <v>0</v>
      </c>
      <c r="AV1595" s="51">
        <v>0</v>
      </c>
      <c r="AW1595" s="47">
        <v>0</v>
      </c>
      <c r="AX1595" s="47">
        <v>0</v>
      </c>
      <c r="AY1595" s="47">
        <v>0</v>
      </c>
      <c r="AZ1595" s="47">
        <v>0</v>
      </c>
      <c r="BA1595" s="47">
        <v>0</v>
      </c>
      <c r="BB1595" s="47">
        <v>1</v>
      </c>
      <c r="BD1595" s="47">
        <v>0</v>
      </c>
    </row>
    <row r="1596" spans="1:56" x14ac:dyDescent="0.3">
      <c r="A1596" s="44">
        <v>2012</v>
      </c>
      <c r="B1596" s="45" t="s">
        <v>60</v>
      </c>
      <c r="C1596" s="46">
        <v>1</v>
      </c>
      <c r="D1596" s="88">
        <v>20</v>
      </c>
      <c r="E1596" s="44"/>
      <c r="F1596" s="44" t="s">
        <v>100</v>
      </c>
      <c r="G1596" s="47">
        <v>10.91</v>
      </c>
      <c r="H1596" s="47">
        <v>0</v>
      </c>
      <c r="I1596" s="47">
        <v>0</v>
      </c>
      <c r="J1596" s="47">
        <v>0</v>
      </c>
      <c r="K1596" s="51">
        <v>0</v>
      </c>
      <c r="L1596" s="51">
        <v>0</v>
      </c>
      <c r="M1596" s="47">
        <v>0</v>
      </c>
      <c r="N1596" s="47">
        <v>0</v>
      </c>
      <c r="O1596" s="47">
        <v>0</v>
      </c>
      <c r="P1596" s="47">
        <v>0</v>
      </c>
      <c r="Q1596" s="51">
        <v>0</v>
      </c>
      <c r="R1596" s="47">
        <v>0</v>
      </c>
      <c r="S1596" s="51">
        <v>0</v>
      </c>
      <c r="T1596" s="47">
        <v>0</v>
      </c>
      <c r="U1596" s="47">
        <v>0</v>
      </c>
      <c r="V1596" s="47">
        <v>0</v>
      </c>
      <c r="W1596" s="47">
        <v>0</v>
      </c>
      <c r="X1596" s="51">
        <v>0</v>
      </c>
      <c r="Y1596" s="51">
        <v>0</v>
      </c>
      <c r="Z1596" s="52">
        <v>0</v>
      </c>
      <c r="AA1596" s="47">
        <v>0</v>
      </c>
      <c r="AB1596" s="47">
        <v>0</v>
      </c>
      <c r="AC1596" s="47">
        <v>0</v>
      </c>
      <c r="AD1596" s="47">
        <v>0</v>
      </c>
      <c r="AE1596" s="47">
        <v>0</v>
      </c>
      <c r="AF1596" s="47">
        <v>0</v>
      </c>
      <c r="AG1596" s="47">
        <v>0</v>
      </c>
      <c r="AH1596" s="47">
        <v>0</v>
      </c>
      <c r="AI1596" s="47">
        <v>0</v>
      </c>
      <c r="AJ1596" s="47">
        <v>0</v>
      </c>
      <c r="AK1596" s="47">
        <v>0</v>
      </c>
      <c r="AL1596" s="47"/>
      <c r="AM1596" s="47">
        <v>0</v>
      </c>
      <c r="AN1596" s="47">
        <v>0</v>
      </c>
      <c r="AO1596" s="47">
        <v>0</v>
      </c>
      <c r="AP1596" s="47">
        <v>0</v>
      </c>
      <c r="AQ1596" s="47">
        <v>0</v>
      </c>
      <c r="AR1596" s="47">
        <v>0</v>
      </c>
      <c r="AS1596" s="47">
        <v>0</v>
      </c>
      <c r="AT1596" s="10">
        <v>0</v>
      </c>
      <c r="AU1596" s="47">
        <v>0</v>
      </c>
      <c r="AV1596" s="51">
        <v>0</v>
      </c>
      <c r="AW1596" s="47">
        <v>0</v>
      </c>
      <c r="AX1596" s="47">
        <v>0</v>
      </c>
      <c r="AY1596" s="47">
        <v>0</v>
      </c>
      <c r="AZ1596" s="47">
        <v>0</v>
      </c>
      <c r="BA1596" s="47">
        <v>0</v>
      </c>
      <c r="BB1596" s="47">
        <v>0</v>
      </c>
      <c r="BD1596" s="47">
        <v>0</v>
      </c>
    </row>
    <row r="1597" spans="1:56" x14ac:dyDescent="0.3">
      <c r="A1597" s="44">
        <v>2012</v>
      </c>
      <c r="B1597" s="45" t="s">
        <v>60</v>
      </c>
      <c r="C1597" s="46">
        <v>1</v>
      </c>
      <c r="D1597" s="88">
        <v>21</v>
      </c>
      <c r="E1597" s="44"/>
      <c r="F1597" s="44" t="s">
        <v>100</v>
      </c>
      <c r="G1597" s="47">
        <v>10.91</v>
      </c>
      <c r="H1597" s="47">
        <v>0</v>
      </c>
      <c r="I1597" s="47">
        <v>0</v>
      </c>
      <c r="J1597" s="47">
        <v>0</v>
      </c>
      <c r="K1597" s="51">
        <v>0</v>
      </c>
      <c r="L1597" s="51">
        <v>0</v>
      </c>
      <c r="M1597" s="47">
        <v>0</v>
      </c>
      <c r="N1597" s="47">
        <v>0</v>
      </c>
      <c r="O1597" s="47">
        <v>0</v>
      </c>
      <c r="P1597" s="47">
        <v>0</v>
      </c>
      <c r="Q1597" s="51">
        <v>0</v>
      </c>
      <c r="R1597" s="47">
        <v>0</v>
      </c>
      <c r="S1597" s="51">
        <v>1</v>
      </c>
      <c r="T1597" s="47">
        <v>0</v>
      </c>
      <c r="U1597" s="47">
        <v>0</v>
      </c>
      <c r="V1597" s="47">
        <v>0</v>
      </c>
      <c r="W1597" s="47">
        <v>0</v>
      </c>
      <c r="X1597" s="51">
        <v>0</v>
      </c>
      <c r="Y1597" s="51">
        <v>0</v>
      </c>
      <c r="Z1597" s="52">
        <v>0</v>
      </c>
      <c r="AA1597" s="47">
        <v>0</v>
      </c>
      <c r="AB1597" s="47">
        <v>0</v>
      </c>
      <c r="AC1597" s="47">
        <v>0</v>
      </c>
      <c r="AD1597" s="47">
        <v>0</v>
      </c>
      <c r="AE1597" s="47">
        <v>0</v>
      </c>
      <c r="AF1597" s="47">
        <v>0</v>
      </c>
      <c r="AG1597" s="47">
        <v>0</v>
      </c>
      <c r="AH1597" s="47">
        <v>0</v>
      </c>
      <c r="AI1597" s="47">
        <v>0</v>
      </c>
      <c r="AJ1597" s="47">
        <v>0</v>
      </c>
      <c r="AK1597" s="47">
        <v>0</v>
      </c>
      <c r="AL1597" s="47"/>
      <c r="AM1597" s="47">
        <v>0</v>
      </c>
      <c r="AN1597" s="47">
        <v>0</v>
      </c>
      <c r="AO1597" s="47">
        <v>0</v>
      </c>
      <c r="AP1597" s="47">
        <v>0</v>
      </c>
      <c r="AQ1597" s="47">
        <v>0</v>
      </c>
      <c r="AR1597" s="47">
        <v>0</v>
      </c>
      <c r="AS1597" s="47">
        <v>0</v>
      </c>
      <c r="AT1597" s="10">
        <v>0</v>
      </c>
      <c r="AU1597" s="47">
        <v>0</v>
      </c>
      <c r="AV1597" s="51">
        <v>0</v>
      </c>
      <c r="AW1597" s="47">
        <v>0</v>
      </c>
      <c r="AX1597" s="47">
        <v>0</v>
      </c>
      <c r="AY1597" s="47">
        <v>0</v>
      </c>
      <c r="AZ1597" s="47">
        <v>0</v>
      </c>
      <c r="BA1597" s="47">
        <v>0</v>
      </c>
      <c r="BB1597" s="47">
        <v>1</v>
      </c>
      <c r="BD1597" s="47">
        <v>0</v>
      </c>
    </row>
    <row r="1598" spans="1:56" x14ac:dyDescent="0.3">
      <c r="A1598" s="44">
        <v>2012</v>
      </c>
      <c r="B1598" s="45" t="s">
        <v>60</v>
      </c>
      <c r="C1598" s="46">
        <v>1</v>
      </c>
      <c r="D1598" s="88">
        <v>22</v>
      </c>
      <c r="E1598" s="44"/>
      <c r="F1598" s="44" t="s">
        <v>100</v>
      </c>
      <c r="G1598" s="47">
        <v>10.91</v>
      </c>
      <c r="H1598" s="47">
        <v>0</v>
      </c>
      <c r="I1598" s="47">
        <v>0</v>
      </c>
      <c r="J1598" s="47">
        <v>0</v>
      </c>
      <c r="K1598" s="51">
        <v>0</v>
      </c>
      <c r="L1598" s="51">
        <v>1</v>
      </c>
      <c r="M1598" s="47">
        <v>0</v>
      </c>
      <c r="N1598" s="47">
        <v>0</v>
      </c>
      <c r="O1598" s="47">
        <v>0</v>
      </c>
      <c r="P1598" s="47">
        <v>0</v>
      </c>
      <c r="Q1598" s="51">
        <v>0</v>
      </c>
      <c r="R1598" s="47">
        <v>0</v>
      </c>
      <c r="S1598" s="51">
        <v>0</v>
      </c>
      <c r="T1598" s="47">
        <v>0</v>
      </c>
      <c r="U1598" s="47">
        <v>0</v>
      </c>
      <c r="V1598" s="47">
        <v>0</v>
      </c>
      <c r="W1598" s="47">
        <v>0</v>
      </c>
      <c r="X1598" s="51">
        <v>0</v>
      </c>
      <c r="Y1598" s="51">
        <v>2</v>
      </c>
      <c r="Z1598" s="52">
        <v>0</v>
      </c>
      <c r="AA1598" s="47">
        <v>0</v>
      </c>
      <c r="AB1598" s="47">
        <v>0</v>
      </c>
      <c r="AC1598" s="47">
        <v>0</v>
      </c>
      <c r="AD1598" s="47">
        <v>0</v>
      </c>
      <c r="AE1598" s="47">
        <v>0</v>
      </c>
      <c r="AF1598" s="47">
        <v>0</v>
      </c>
      <c r="AG1598" s="47">
        <v>0</v>
      </c>
      <c r="AH1598" s="47">
        <v>0</v>
      </c>
      <c r="AI1598" s="47">
        <v>0</v>
      </c>
      <c r="AJ1598" s="47">
        <v>0</v>
      </c>
      <c r="AK1598" s="47">
        <v>0</v>
      </c>
      <c r="AL1598" s="47"/>
      <c r="AM1598" s="47">
        <v>0</v>
      </c>
      <c r="AN1598" s="47">
        <v>0</v>
      </c>
      <c r="AO1598" s="47">
        <v>0</v>
      </c>
      <c r="AP1598" s="47">
        <v>0</v>
      </c>
      <c r="AQ1598" s="47">
        <v>0</v>
      </c>
      <c r="AR1598" s="47">
        <v>0</v>
      </c>
      <c r="AS1598" s="47">
        <v>0</v>
      </c>
      <c r="AT1598" s="10">
        <v>0</v>
      </c>
      <c r="AU1598" s="47">
        <v>0</v>
      </c>
      <c r="AV1598" s="51">
        <v>1</v>
      </c>
      <c r="AW1598" s="47">
        <v>0</v>
      </c>
      <c r="AX1598" s="47">
        <v>0</v>
      </c>
      <c r="AY1598" s="47">
        <v>0</v>
      </c>
      <c r="AZ1598" s="47">
        <v>0</v>
      </c>
      <c r="BA1598" s="47">
        <v>0</v>
      </c>
      <c r="BB1598" s="47">
        <v>4</v>
      </c>
      <c r="BD1598" s="47">
        <v>0</v>
      </c>
    </row>
    <row r="1599" spans="1:56" x14ac:dyDescent="0.3">
      <c r="A1599" s="44">
        <v>2012</v>
      </c>
      <c r="B1599" s="45" t="s">
        <v>60</v>
      </c>
      <c r="C1599" s="46">
        <v>1</v>
      </c>
      <c r="D1599" s="88">
        <v>23</v>
      </c>
      <c r="E1599" s="44"/>
      <c r="F1599" s="44" t="s">
        <v>100</v>
      </c>
      <c r="G1599" s="47">
        <v>10.91</v>
      </c>
      <c r="H1599" s="47">
        <v>0</v>
      </c>
      <c r="I1599" s="47">
        <v>0</v>
      </c>
      <c r="J1599" s="47">
        <v>0</v>
      </c>
      <c r="K1599" s="51">
        <v>0</v>
      </c>
      <c r="L1599" s="51">
        <v>0</v>
      </c>
      <c r="M1599" s="47">
        <v>0</v>
      </c>
      <c r="N1599" s="47">
        <v>0</v>
      </c>
      <c r="O1599" s="47">
        <v>0</v>
      </c>
      <c r="P1599" s="47">
        <v>0</v>
      </c>
      <c r="Q1599" s="51">
        <v>0</v>
      </c>
      <c r="R1599" s="47">
        <v>0</v>
      </c>
      <c r="S1599" s="51">
        <v>0</v>
      </c>
      <c r="T1599" s="47">
        <v>0</v>
      </c>
      <c r="U1599" s="47">
        <v>0</v>
      </c>
      <c r="V1599" s="47">
        <v>0</v>
      </c>
      <c r="W1599" s="47">
        <v>0</v>
      </c>
      <c r="X1599" s="51">
        <v>0</v>
      </c>
      <c r="Y1599" s="51">
        <v>0</v>
      </c>
      <c r="Z1599" s="52">
        <v>0</v>
      </c>
      <c r="AA1599" s="47">
        <v>0</v>
      </c>
      <c r="AB1599" s="47">
        <v>0</v>
      </c>
      <c r="AC1599" s="47">
        <v>0</v>
      </c>
      <c r="AD1599" s="47">
        <v>0</v>
      </c>
      <c r="AE1599" s="47">
        <v>0</v>
      </c>
      <c r="AF1599" s="47">
        <v>0</v>
      </c>
      <c r="AG1599" s="47">
        <v>0</v>
      </c>
      <c r="AH1599" s="47">
        <v>0</v>
      </c>
      <c r="AI1599" s="47">
        <v>0</v>
      </c>
      <c r="AJ1599" s="47">
        <v>0</v>
      </c>
      <c r="AK1599" s="47">
        <v>0</v>
      </c>
      <c r="AL1599" s="47"/>
      <c r="AM1599" s="47">
        <v>0</v>
      </c>
      <c r="AN1599" s="47">
        <v>0</v>
      </c>
      <c r="AO1599" s="47">
        <v>0</v>
      </c>
      <c r="AP1599" s="47">
        <v>0</v>
      </c>
      <c r="AQ1599" s="47">
        <v>0</v>
      </c>
      <c r="AR1599" s="47">
        <v>0</v>
      </c>
      <c r="AS1599" s="47">
        <v>0</v>
      </c>
      <c r="AT1599" s="10">
        <v>0</v>
      </c>
      <c r="AU1599" s="47">
        <v>0</v>
      </c>
      <c r="AV1599" s="51">
        <v>0</v>
      </c>
      <c r="AW1599" s="47">
        <v>0</v>
      </c>
      <c r="AX1599" s="47">
        <v>0</v>
      </c>
      <c r="AY1599" s="47">
        <v>0</v>
      </c>
      <c r="AZ1599" s="47">
        <v>0</v>
      </c>
      <c r="BA1599" s="47">
        <v>0</v>
      </c>
      <c r="BB1599" s="47">
        <v>0</v>
      </c>
      <c r="BD1599" s="47">
        <v>0</v>
      </c>
    </row>
    <row r="1600" spans="1:56" x14ac:dyDescent="0.3">
      <c r="A1600" s="44">
        <v>2012</v>
      </c>
      <c r="B1600" s="45" t="s">
        <v>60</v>
      </c>
      <c r="C1600" s="46">
        <v>1</v>
      </c>
      <c r="D1600" s="88">
        <v>24</v>
      </c>
      <c r="E1600" s="44"/>
      <c r="F1600" s="44" t="s">
        <v>100</v>
      </c>
      <c r="G1600" s="47">
        <v>10.91</v>
      </c>
      <c r="H1600" s="47">
        <v>0</v>
      </c>
      <c r="I1600" s="47">
        <v>0</v>
      </c>
      <c r="J1600" s="47">
        <v>0</v>
      </c>
      <c r="K1600" s="51">
        <v>0</v>
      </c>
      <c r="L1600" s="51">
        <v>0</v>
      </c>
      <c r="M1600" s="47">
        <v>0</v>
      </c>
      <c r="N1600" s="47">
        <v>0</v>
      </c>
      <c r="O1600" s="47">
        <v>0</v>
      </c>
      <c r="P1600" s="47">
        <v>0</v>
      </c>
      <c r="Q1600" s="51">
        <v>0</v>
      </c>
      <c r="R1600" s="47">
        <v>0</v>
      </c>
      <c r="S1600" s="51">
        <v>0</v>
      </c>
      <c r="T1600" s="47">
        <v>0</v>
      </c>
      <c r="U1600" s="47">
        <v>0</v>
      </c>
      <c r="V1600" s="47">
        <v>0</v>
      </c>
      <c r="W1600" s="47">
        <v>0</v>
      </c>
      <c r="X1600" s="51">
        <v>0</v>
      </c>
      <c r="Y1600" s="51">
        <v>2</v>
      </c>
      <c r="Z1600" s="52">
        <v>0</v>
      </c>
      <c r="AA1600" s="47">
        <v>0</v>
      </c>
      <c r="AB1600" s="47">
        <v>0</v>
      </c>
      <c r="AC1600" s="47">
        <v>0</v>
      </c>
      <c r="AD1600" s="47">
        <v>0</v>
      </c>
      <c r="AE1600" s="47">
        <v>0</v>
      </c>
      <c r="AF1600" s="47">
        <v>0</v>
      </c>
      <c r="AG1600" s="47">
        <v>1</v>
      </c>
      <c r="AH1600" s="47">
        <v>0</v>
      </c>
      <c r="AI1600" s="47">
        <v>0</v>
      </c>
      <c r="AJ1600" s="47">
        <v>0</v>
      </c>
      <c r="AK1600" s="47">
        <v>0</v>
      </c>
      <c r="AL1600" s="47"/>
      <c r="AM1600" s="47">
        <v>0</v>
      </c>
      <c r="AN1600" s="47">
        <v>0</v>
      </c>
      <c r="AO1600" s="47">
        <v>0</v>
      </c>
      <c r="AP1600" s="47">
        <v>0</v>
      </c>
      <c r="AQ1600" s="47">
        <v>0</v>
      </c>
      <c r="AR1600" s="47">
        <v>0</v>
      </c>
      <c r="AS1600" s="47">
        <v>0</v>
      </c>
      <c r="AT1600" s="10">
        <v>0</v>
      </c>
      <c r="AU1600" s="47">
        <v>0</v>
      </c>
      <c r="AV1600" s="51">
        <v>1</v>
      </c>
      <c r="AW1600" s="47">
        <v>0</v>
      </c>
      <c r="AX1600" s="47">
        <v>0</v>
      </c>
      <c r="AY1600" s="47">
        <v>0</v>
      </c>
      <c r="AZ1600" s="47">
        <v>0</v>
      </c>
      <c r="BA1600" s="47">
        <v>0</v>
      </c>
      <c r="BB1600" s="47">
        <v>4</v>
      </c>
      <c r="BD1600" s="47">
        <v>0</v>
      </c>
    </row>
    <row r="1601" spans="1:56" x14ac:dyDescent="0.3">
      <c r="A1601" s="44">
        <v>2012</v>
      </c>
      <c r="B1601" s="45" t="s">
        <v>60</v>
      </c>
      <c r="C1601" s="46">
        <v>1</v>
      </c>
      <c r="D1601" s="88">
        <v>25</v>
      </c>
      <c r="E1601" s="44"/>
      <c r="F1601" s="44" t="s">
        <v>100</v>
      </c>
      <c r="G1601" s="47">
        <v>10.91</v>
      </c>
      <c r="H1601" s="47">
        <v>0</v>
      </c>
      <c r="I1601" s="47">
        <v>0</v>
      </c>
      <c r="J1601" s="47">
        <v>0</v>
      </c>
      <c r="K1601" s="51">
        <v>0</v>
      </c>
      <c r="L1601" s="51">
        <v>0</v>
      </c>
      <c r="M1601" s="47">
        <v>0</v>
      </c>
      <c r="N1601" s="47">
        <v>0</v>
      </c>
      <c r="O1601" s="47">
        <v>0</v>
      </c>
      <c r="P1601" s="47">
        <v>0</v>
      </c>
      <c r="Q1601" s="51">
        <v>0</v>
      </c>
      <c r="R1601" s="47">
        <v>0</v>
      </c>
      <c r="S1601" s="51">
        <v>0</v>
      </c>
      <c r="T1601" s="47">
        <v>0</v>
      </c>
      <c r="U1601" s="47">
        <v>0</v>
      </c>
      <c r="V1601" s="47">
        <v>0</v>
      </c>
      <c r="W1601" s="47">
        <v>0</v>
      </c>
      <c r="X1601" s="51">
        <v>0</v>
      </c>
      <c r="Y1601" s="51">
        <v>0</v>
      </c>
      <c r="Z1601" s="52">
        <v>0</v>
      </c>
      <c r="AA1601" s="47">
        <v>0</v>
      </c>
      <c r="AB1601" s="47">
        <v>0</v>
      </c>
      <c r="AC1601" s="47">
        <v>0</v>
      </c>
      <c r="AD1601" s="47">
        <v>0</v>
      </c>
      <c r="AE1601" s="47">
        <v>0</v>
      </c>
      <c r="AF1601" s="47">
        <v>0</v>
      </c>
      <c r="AG1601" s="47">
        <v>0</v>
      </c>
      <c r="AH1601" s="47">
        <v>0</v>
      </c>
      <c r="AI1601" s="47">
        <v>0</v>
      </c>
      <c r="AJ1601" s="47">
        <v>0</v>
      </c>
      <c r="AK1601" s="47">
        <v>0</v>
      </c>
      <c r="AL1601" s="47"/>
      <c r="AM1601" s="47">
        <v>0</v>
      </c>
      <c r="AN1601" s="47">
        <v>0</v>
      </c>
      <c r="AO1601" s="47">
        <v>0</v>
      </c>
      <c r="AP1601" s="47">
        <v>0</v>
      </c>
      <c r="AQ1601" s="47">
        <v>0</v>
      </c>
      <c r="AR1601" s="47">
        <v>0</v>
      </c>
      <c r="AS1601" s="47">
        <v>0</v>
      </c>
      <c r="AT1601" s="10">
        <v>0</v>
      </c>
      <c r="AU1601" s="47">
        <v>0</v>
      </c>
      <c r="AV1601" s="51">
        <v>0</v>
      </c>
      <c r="AW1601" s="47">
        <v>0</v>
      </c>
      <c r="AX1601" s="47">
        <v>0</v>
      </c>
      <c r="AY1601" s="47">
        <v>0</v>
      </c>
      <c r="AZ1601" s="47">
        <v>0</v>
      </c>
      <c r="BA1601" s="47">
        <v>0</v>
      </c>
      <c r="BB1601" s="47">
        <v>0</v>
      </c>
      <c r="BD1601" s="47">
        <v>0</v>
      </c>
    </row>
    <row r="1602" spans="1:56" x14ac:dyDescent="0.3">
      <c r="A1602" s="44">
        <v>2012</v>
      </c>
      <c r="B1602" s="45" t="s">
        <v>60</v>
      </c>
      <c r="C1602" s="46">
        <v>1</v>
      </c>
      <c r="D1602" s="88">
        <v>26</v>
      </c>
      <c r="E1602" s="44"/>
      <c r="F1602" s="44" t="s">
        <v>100</v>
      </c>
      <c r="G1602" s="47">
        <v>10.91</v>
      </c>
      <c r="H1602" s="47">
        <v>0</v>
      </c>
      <c r="I1602" s="47">
        <v>0</v>
      </c>
      <c r="J1602" s="47">
        <v>0</v>
      </c>
      <c r="K1602" s="51">
        <v>0</v>
      </c>
      <c r="L1602" s="51">
        <v>0</v>
      </c>
      <c r="M1602" s="47">
        <v>0</v>
      </c>
      <c r="N1602" s="47">
        <v>0</v>
      </c>
      <c r="O1602" s="47">
        <v>0</v>
      </c>
      <c r="P1602" s="47">
        <v>0</v>
      </c>
      <c r="Q1602" s="51">
        <v>0</v>
      </c>
      <c r="R1602" s="47">
        <v>0</v>
      </c>
      <c r="S1602" s="51">
        <v>0</v>
      </c>
      <c r="T1602" s="47">
        <v>0</v>
      </c>
      <c r="U1602" s="47">
        <v>0</v>
      </c>
      <c r="V1602" s="47">
        <v>0</v>
      </c>
      <c r="W1602" s="47">
        <v>0</v>
      </c>
      <c r="X1602" s="51">
        <v>1</v>
      </c>
      <c r="Y1602" s="51">
        <v>0</v>
      </c>
      <c r="Z1602" s="52">
        <v>0</v>
      </c>
      <c r="AA1602" s="47">
        <v>0</v>
      </c>
      <c r="AB1602" s="47">
        <v>0</v>
      </c>
      <c r="AC1602" s="47">
        <v>0</v>
      </c>
      <c r="AD1602" s="47">
        <v>0</v>
      </c>
      <c r="AE1602" s="47">
        <v>0</v>
      </c>
      <c r="AF1602" s="47">
        <v>0</v>
      </c>
      <c r="AG1602" s="47">
        <v>0</v>
      </c>
      <c r="AH1602" s="47">
        <v>0</v>
      </c>
      <c r="AI1602" s="47">
        <v>0</v>
      </c>
      <c r="AJ1602" s="47">
        <v>0</v>
      </c>
      <c r="AK1602" s="47">
        <v>0</v>
      </c>
      <c r="AL1602" s="47"/>
      <c r="AM1602" s="47">
        <v>0</v>
      </c>
      <c r="AN1602" s="47">
        <v>0</v>
      </c>
      <c r="AO1602" s="47">
        <v>0</v>
      </c>
      <c r="AP1602" s="47">
        <v>0</v>
      </c>
      <c r="AQ1602" s="47">
        <v>0</v>
      </c>
      <c r="AR1602" s="47">
        <v>0</v>
      </c>
      <c r="AS1602" s="47">
        <v>0</v>
      </c>
      <c r="AT1602" s="10">
        <v>0</v>
      </c>
      <c r="AU1602" s="47">
        <v>0</v>
      </c>
      <c r="AV1602" s="51">
        <v>0</v>
      </c>
      <c r="AW1602" s="47">
        <v>0</v>
      </c>
      <c r="AX1602" s="47">
        <v>0</v>
      </c>
      <c r="AY1602" s="47">
        <v>0</v>
      </c>
      <c r="AZ1602" s="47">
        <v>0</v>
      </c>
      <c r="BA1602" s="47">
        <v>0</v>
      </c>
      <c r="BB1602" s="47">
        <v>1</v>
      </c>
      <c r="BD1602" s="47">
        <v>0</v>
      </c>
    </row>
    <row r="1603" spans="1:56" x14ac:dyDescent="0.3">
      <c r="A1603" s="44">
        <v>2012</v>
      </c>
      <c r="B1603" s="45" t="s">
        <v>60</v>
      </c>
      <c r="C1603" s="46">
        <v>1</v>
      </c>
      <c r="D1603" s="88">
        <v>27</v>
      </c>
      <c r="E1603" s="44"/>
      <c r="F1603" s="44" t="s">
        <v>100</v>
      </c>
      <c r="G1603" s="47">
        <v>10.91</v>
      </c>
      <c r="H1603" s="47">
        <v>0</v>
      </c>
      <c r="I1603" s="47">
        <v>0</v>
      </c>
      <c r="J1603" s="47">
        <v>0</v>
      </c>
      <c r="K1603" s="51">
        <v>0</v>
      </c>
      <c r="L1603" s="51">
        <v>0</v>
      </c>
      <c r="M1603" s="47">
        <v>0</v>
      </c>
      <c r="N1603" s="47">
        <v>0</v>
      </c>
      <c r="O1603" s="47">
        <v>0</v>
      </c>
      <c r="P1603" s="47">
        <v>0</v>
      </c>
      <c r="Q1603" s="51">
        <v>0</v>
      </c>
      <c r="R1603" s="47">
        <v>0</v>
      </c>
      <c r="S1603" s="51">
        <v>0</v>
      </c>
      <c r="T1603" s="47">
        <v>0</v>
      </c>
      <c r="U1603" s="47">
        <v>0</v>
      </c>
      <c r="V1603" s="47">
        <v>0</v>
      </c>
      <c r="W1603" s="47">
        <v>0</v>
      </c>
      <c r="X1603" s="51">
        <v>0</v>
      </c>
      <c r="Y1603" s="51">
        <v>0</v>
      </c>
      <c r="Z1603" s="52">
        <v>0</v>
      </c>
      <c r="AA1603" s="47">
        <v>0</v>
      </c>
      <c r="AB1603" s="47">
        <v>0</v>
      </c>
      <c r="AC1603" s="47">
        <v>0</v>
      </c>
      <c r="AD1603" s="47">
        <v>0</v>
      </c>
      <c r="AE1603" s="47">
        <v>0</v>
      </c>
      <c r="AF1603" s="47">
        <v>0</v>
      </c>
      <c r="AG1603" s="47">
        <v>0</v>
      </c>
      <c r="AH1603" s="47">
        <v>0</v>
      </c>
      <c r="AI1603" s="47">
        <v>0</v>
      </c>
      <c r="AJ1603" s="47">
        <v>0</v>
      </c>
      <c r="AK1603" s="47">
        <v>0</v>
      </c>
      <c r="AL1603" s="47"/>
      <c r="AM1603" s="47">
        <v>0</v>
      </c>
      <c r="AN1603" s="47">
        <v>0</v>
      </c>
      <c r="AO1603" s="47">
        <v>0</v>
      </c>
      <c r="AP1603" s="47">
        <v>0</v>
      </c>
      <c r="AQ1603" s="47">
        <v>0</v>
      </c>
      <c r="AR1603" s="47">
        <v>0</v>
      </c>
      <c r="AS1603" s="47">
        <v>0</v>
      </c>
      <c r="AT1603" s="10">
        <v>0</v>
      </c>
      <c r="AU1603" s="47">
        <v>0</v>
      </c>
      <c r="AV1603" s="51">
        <v>0</v>
      </c>
      <c r="AW1603" s="47">
        <v>0</v>
      </c>
      <c r="AX1603" s="47">
        <v>0</v>
      </c>
      <c r="AY1603" s="47">
        <v>0</v>
      </c>
      <c r="AZ1603" s="47">
        <v>0</v>
      </c>
      <c r="BA1603" s="47">
        <v>0</v>
      </c>
      <c r="BB1603" s="47">
        <v>0</v>
      </c>
      <c r="BD1603" s="47">
        <v>0</v>
      </c>
    </row>
    <row r="1604" spans="1:56" x14ac:dyDescent="0.3">
      <c r="A1604" s="44">
        <v>2012</v>
      </c>
      <c r="B1604" s="45" t="s">
        <v>60</v>
      </c>
      <c r="C1604" s="46">
        <v>1</v>
      </c>
      <c r="D1604" s="88">
        <v>28</v>
      </c>
      <c r="E1604" s="44"/>
      <c r="F1604" s="44" t="s">
        <v>100</v>
      </c>
      <c r="G1604" s="47">
        <v>10.91</v>
      </c>
      <c r="H1604" s="47">
        <v>0</v>
      </c>
      <c r="I1604" s="47">
        <v>0</v>
      </c>
      <c r="J1604" s="47">
        <v>0</v>
      </c>
      <c r="K1604" s="51">
        <v>0</v>
      </c>
      <c r="L1604" s="51">
        <v>0</v>
      </c>
      <c r="M1604" s="47">
        <v>0</v>
      </c>
      <c r="N1604" s="47">
        <v>0</v>
      </c>
      <c r="O1604" s="47">
        <v>0</v>
      </c>
      <c r="P1604" s="47">
        <v>0</v>
      </c>
      <c r="Q1604" s="51">
        <v>0</v>
      </c>
      <c r="R1604" s="47">
        <v>0</v>
      </c>
      <c r="S1604" s="51">
        <v>2</v>
      </c>
      <c r="T1604" s="47">
        <v>0</v>
      </c>
      <c r="U1604" s="47">
        <v>0</v>
      </c>
      <c r="V1604" s="47">
        <v>0</v>
      </c>
      <c r="W1604" s="47">
        <v>0</v>
      </c>
      <c r="X1604" s="51">
        <v>0</v>
      </c>
      <c r="Y1604" s="51">
        <v>0</v>
      </c>
      <c r="Z1604" s="52">
        <v>0</v>
      </c>
      <c r="AA1604" s="47">
        <v>0</v>
      </c>
      <c r="AB1604" s="47">
        <v>0</v>
      </c>
      <c r="AC1604" s="47">
        <v>0</v>
      </c>
      <c r="AD1604" s="47">
        <v>0</v>
      </c>
      <c r="AE1604" s="47">
        <v>0</v>
      </c>
      <c r="AF1604" s="47">
        <v>0</v>
      </c>
      <c r="AG1604" s="47">
        <v>0</v>
      </c>
      <c r="AH1604" s="47">
        <v>0</v>
      </c>
      <c r="AI1604" s="47">
        <v>0</v>
      </c>
      <c r="AJ1604" s="47">
        <v>0</v>
      </c>
      <c r="AK1604" s="47">
        <v>0</v>
      </c>
      <c r="AL1604" s="47"/>
      <c r="AM1604" s="47">
        <v>0</v>
      </c>
      <c r="AN1604" s="47">
        <v>0</v>
      </c>
      <c r="AO1604" s="47">
        <v>0</v>
      </c>
      <c r="AP1604" s="47">
        <v>0</v>
      </c>
      <c r="AQ1604" s="47">
        <v>0</v>
      </c>
      <c r="AR1604" s="47">
        <v>0</v>
      </c>
      <c r="AS1604" s="47">
        <v>0</v>
      </c>
      <c r="AT1604" s="10">
        <v>0</v>
      </c>
      <c r="AU1604" s="47">
        <v>0</v>
      </c>
      <c r="AV1604" s="51">
        <v>0</v>
      </c>
      <c r="AW1604" s="47">
        <v>0</v>
      </c>
      <c r="AX1604" s="47">
        <v>0</v>
      </c>
      <c r="AY1604" s="47">
        <v>0</v>
      </c>
      <c r="AZ1604" s="47">
        <v>0</v>
      </c>
      <c r="BA1604" s="47">
        <v>0</v>
      </c>
      <c r="BB1604" s="47">
        <v>2</v>
      </c>
      <c r="BD1604" s="47">
        <v>0</v>
      </c>
    </row>
    <row r="1605" spans="1:56" x14ac:dyDescent="0.3">
      <c r="A1605" s="44">
        <v>2012</v>
      </c>
      <c r="B1605" s="45" t="s">
        <v>60</v>
      </c>
      <c r="C1605" s="46">
        <v>1</v>
      </c>
      <c r="D1605" s="88">
        <v>29</v>
      </c>
      <c r="E1605" s="44"/>
      <c r="F1605" s="44" t="s">
        <v>100</v>
      </c>
      <c r="G1605" s="47">
        <v>10.91</v>
      </c>
      <c r="H1605" s="47">
        <v>0</v>
      </c>
      <c r="I1605" s="47">
        <v>0</v>
      </c>
      <c r="J1605" s="47">
        <v>0</v>
      </c>
      <c r="K1605" s="51">
        <v>0</v>
      </c>
      <c r="L1605" s="51">
        <v>0</v>
      </c>
      <c r="M1605" s="47">
        <v>0</v>
      </c>
      <c r="N1605" s="47">
        <v>0</v>
      </c>
      <c r="O1605" s="47">
        <v>0</v>
      </c>
      <c r="P1605" s="47">
        <v>0</v>
      </c>
      <c r="Q1605" s="51">
        <v>0</v>
      </c>
      <c r="R1605" s="47">
        <v>0</v>
      </c>
      <c r="S1605" s="51">
        <v>0</v>
      </c>
      <c r="T1605" s="47">
        <v>0</v>
      </c>
      <c r="U1605" s="47">
        <v>0</v>
      </c>
      <c r="V1605" s="47">
        <v>0</v>
      </c>
      <c r="W1605" s="47">
        <v>0</v>
      </c>
      <c r="X1605" s="51">
        <v>0</v>
      </c>
      <c r="Y1605" s="51">
        <v>0</v>
      </c>
      <c r="Z1605" s="52">
        <v>0</v>
      </c>
      <c r="AA1605" s="47">
        <v>0</v>
      </c>
      <c r="AB1605" s="47">
        <v>0</v>
      </c>
      <c r="AC1605" s="47">
        <v>0</v>
      </c>
      <c r="AD1605" s="47">
        <v>0</v>
      </c>
      <c r="AE1605" s="47">
        <v>0</v>
      </c>
      <c r="AF1605" s="47">
        <v>0</v>
      </c>
      <c r="AG1605" s="47">
        <v>0</v>
      </c>
      <c r="AH1605" s="47">
        <v>0</v>
      </c>
      <c r="AI1605" s="47">
        <v>0</v>
      </c>
      <c r="AJ1605" s="47">
        <v>0</v>
      </c>
      <c r="AK1605" s="47">
        <v>0</v>
      </c>
      <c r="AL1605" s="47"/>
      <c r="AM1605" s="47">
        <v>0</v>
      </c>
      <c r="AN1605" s="47">
        <v>0</v>
      </c>
      <c r="AO1605" s="47">
        <v>0</v>
      </c>
      <c r="AP1605" s="47">
        <v>0</v>
      </c>
      <c r="AQ1605" s="47">
        <v>0</v>
      </c>
      <c r="AR1605" s="47">
        <v>0</v>
      </c>
      <c r="AS1605" s="47">
        <v>0</v>
      </c>
      <c r="AT1605" s="10">
        <v>0</v>
      </c>
      <c r="AU1605" s="47">
        <v>0</v>
      </c>
      <c r="AV1605" s="51">
        <v>1</v>
      </c>
      <c r="AW1605" s="47">
        <v>0</v>
      </c>
      <c r="AX1605" s="47">
        <v>0</v>
      </c>
      <c r="AY1605" s="47">
        <v>0</v>
      </c>
      <c r="AZ1605" s="47">
        <v>0</v>
      </c>
      <c r="BA1605" s="47">
        <v>0</v>
      </c>
      <c r="BB1605" s="47">
        <v>1</v>
      </c>
      <c r="BD1605" s="47">
        <v>0</v>
      </c>
    </row>
    <row r="1606" spans="1:56" x14ac:dyDescent="0.3">
      <c r="A1606" s="44">
        <v>2012</v>
      </c>
      <c r="B1606" s="45" t="s">
        <v>60</v>
      </c>
      <c r="C1606" s="46">
        <v>1</v>
      </c>
      <c r="D1606" s="88">
        <v>30</v>
      </c>
      <c r="E1606" s="44"/>
      <c r="F1606" s="44" t="s">
        <v>100</v>
      </c>
      <c r="G1606" s="47">
        <v>10.91</v>
      </c>
      <c r="H1606" s="47">
        <v>0</v>
      </c>
      <c r="I1606" s="47">
        <v>0</v>
      </c>
      <c r="J1606" s="47">
        <v>0</v>
      </c>
      <c r="K1606" s="51">
        <v>0</v>
      </c>
      <c r="L1606" s="51">
        <v>0</v>
      </c>
      <c r="M1606" s="47">
        <v>0</v>
      </c>
      <c r="N1606" s="47">
        <v>0</v>
      </c>
      <c r="O1606" s="47">
        <v>0</v>
      </c>
      <c r="P1606" s="47">
        <v>0</v>
      </c>
      <c r="Q1606" s="51">
        <v>0</v>
      </c>
      <c r="R1606" s="47">
        <v>0</v>
      </c>
      <c r="S1606" s="51">
        <v>0</v>
      </c>
      <c r="T1606" s="47">
        <v>0</v>
      </c>
      <c r="U1606" s="47">
        <v>0</v>
      </c>
      <c r="V1606" s="47">
        <v>0</v>
      </c>
      <c r="W1606" s="47">
        <v>0</v>
      </c>
      <c r="X1606" s="51">
        <v>0</v>
      </c>
      <c r="Y1606" s="51">
        <v>0</v>
      </c>
      <c r="Z1606" s="52">
        <v>0</v>
      </c>
      <c r="AA1606" s="47">
        <v>0</v>
      </c>
      <c r="AB1606" s="47">
        <v>0</v>
      </c>
      <c r="AC1606" s="47">
        <v>0</v>
      </c>
      <c r="AD1606" s="47">
        <v>0</v>
      </c>
      <c r="AE1606" s="47">
        <v>0</v>
      </c>
      <c r="AF1606" s="47">
        <v>0</v>
      </c>
      <c r="AG1606" s="47">
        <v>0</v>
      </c>
      <c r="AH1606" s="47">
        <v>0</v>
      </c>
      <c r="AI1606" s="47">
        <v>0</v>
      </c>
      <c r="AJ1606" s="47">
        <v>0</v>
      </c>
      <c r="AK1606" s="47">
        <v>0</v>
      </c>
      <c r="AL1606" s="47"/>
      <c r="AM1606" s="47">
        <v>0</v>
      </c>
      <c r="AN1606" s="47">
        <v>0</v>
      </c>
      <c r="AO1606" s="47">
        <v>0</v>
      </c>
      <c r="AP1606" s="47">
        <v>0</v>
      </c>
      <c r="AQ1606" s="47">
        <v>0</v>
      </c>
      <c r="AR1606" s="47">
        <v>0</v>
      </c>
      <c r="AS1606" s="47">
        <v>0</v>
      </c>
      <c r="AT1606" s="10">
        <v>0</v>
      </c>
      <c r="AU1606" s="47">
        <v>0</v>
      </c>
      <c r="AV1606" s="51">
        <v>0</v>
      </c>
      <c r="AW1606" s="47">
        <v>0</v>
      </c>
      <c r="AX1606" s="47">
        <v>0</v>
      </c>
      <c r="AY1606" s="47">
        <v>0</v>
      </c>
      <c r="AZ1606" s="47">
        <v>0</v>
      </c>
      <c r="BA1606" s="47">
        <v>0</v>
      </c>
      <c r="BB1606" s="47">
        <v>0</v>
      </c>
      <c r="BD1606" s="47">
        <v>0</v>
      </c>
    </row>
    <row r="1607" spans="1:56" s="120" customFormat="1" x14ac:dyDescent="0.3">
      <c r="A1607" s="158">
        <v>2012</v>
      </c>
      <c r="B1607" s="158" t="s">
        <v>75</v>
      </c>
      <c r="C1607" s="160">
        <v>1</v>
      </c>
      <c r="D1607" s="163">
        <v>1</v>
      </c>
      <c r="E1607" s="158"/>
      <c r="F1607" s="158" t="s">
        <v>116</v>
      </c>
      <c r="G1607" s="162">
        <f>AVERAGE(G1337:G1366)</f>
        <v>6.1599999999999993</v>
      </c>
      <c r="H1607" s="162">
        <v>0</v>
      </c>
      <c r="I1607" s="162">
        <v>0</v>
      </c>
      <c r="J1607" s="162">
        <v>0</v>
      </c>
      <c r="K1607" s="162">
        <v>0</v>
      </c>
      <c r="L1607" s="162">
        <v>0</v>
      </c>
      <c r="M1607" s="162">
        <v>0</v>
      </c>
      <c r="N1607" s="162">
        <v>2</v>
      </c>
      <c r="O1607" s="162">
        <v>2</v>
      </c>
      <c r="P1607" s="162">
        <v>0</v>
      </c>
      <c r="Q1607" s="162">
        <v>0</v>
      </c>
      <c r="R1607" s="162">
        <v>0</v>
      </c>
      <c r="S1607" s="162">
        <v>1</v>
      </c>
      <c r="T1607" s="162">
        <v>0</v>
      </c>
      <c r="U1607" s="162">
        <v>0</v>
      </c>
      <c r="V1607" s="162">
        <v>0</v>
      </c>
      <c r="W1607" s="162">
        <v>0</v>
      </c>
      <c r="X1607" s="162">
        <v>1</v>
      </c>
      <c r="Y1607" s="162">
        <v>3</v>
      </c>
      <c r="Z1607" s="135">
        <v>0</v>
      </c>
      <c r="AA1607" s="162">
        <v>0</v>
      </c>
      <c r="AB1607" s="162">
        <v>0</v>
      </c>
      <c r="AC1607" s="162">
        <v>0</v>
      </c>
      <c r="AD1607" s="162">
        <v>0</v>
      </c>
      <c r="AE1607" s="162">
        <v>0</v>
      </c>
      <c r="AF1607" s="162">
        <v>0</v>
      </c>
      <c r="AG1607" s="162">
        <v>0</v>
      </c>
      <c r="AH1607" s="162">
        <v>0</v>
      </c>
      <c r="AI1607" s="162">
        <v>0</v>
      </c>
      <c r="AJ1607" s="162">
        <v>0</v>
      </c>
      <c r="AK1607" s="162">
        <v>0</v>
      </c>
      <c r="AL1607" s="162"/>
      <c r="AM1607" s="162">
        <v>0</v>
      </c>
      <c r="AN1607" s="162">
        <v>0</v>
      </c>
      <c r="AO1607" s="162">
        <v>0</v>
      </c>
      <c r="AP1607" s="162">
        <v>0</v>
      </c>
      <c r="AQ1607" s="162">
        <v>0</v>
      </c>
      <c r="AR1607" s="162">
        <v>0</v>
      </c>
      <c r="AS1607" s="162">
        <v>0</v>
      </c>
      <c r="AT1607" s="10">
        <v>0</v>
      </c>
      <c r="AU1607" s="162">
        <v>0</v>
      </c>
      <c r="AV1607" s="162">
        <v>0</v>
      </c>
      <c r="AW1607" s="162">
        <v>0</v>
      </c>
      <c r="AX1607" s="162">
        <v>0</v>
      </c>
      <c r="AY1607" s="162">
        <v>0</v>
      </c>
      <c r="AZ1607" s="162">
        <v>0</v>
      </c>
      <c r="BA1607" s="162">
        <v>0</v>
      </c>
      <c r="BB1607" s="162">
        <f>SUM(H1607:BA1607)</f>
        <v>9</v>
      </c>
      <c r="BD1607" s="162">
        <v>0</v>
      </c>
    </row>
    <row r="1608" spans="1:56" x14ac:dyDescent="0.3">
      <c r="A1608" s="44">
        <v>2012</v>
      </c>
      <c r="B1608" s="44" t="s">
        <v>75</v>
      </c>
      <c r="C1608" s="46">
        <v>1</v>
      </c>
      <c r="D1608" s="89">
        <v>2</v>
      </c>
      <c r="E1608" s="44"/>
      <c r="F1608" s="44" t="s">
        <v>116</v>
      </c>
      <c r="G1608" s="44">
        <v>6.16</v>
      </c>
      <c r="H1608" s="47">
        <v>0</v>
      </c>
      <c r="I1608" s="47">
        <v>0</v>
      </c>
      <c r="J1608" s="47">
        <v>0</v>
      </c>
      <c r="K1608" s="51">
        <v>0</v>
      </c>
      <c r="L1608" s="51">
        <v>0</v>
      </c>
      <c r="M1608" s="47">
        <v>0</v>
      </c>
      <c r="N1608" s="47">
        <v>0</v>
      </c>
      <c r="O1608" s="47">
        <v>5</v>
      </c>
      <c r="P1608" s="47">
        <v>0</v>
      </c>
      <c r="Q1608" s="51">
        <v>0</v>
      </c>
      <c r="R1608" s="47">
        <v>0</v>
      </c>
      <c r="S1608" s="51">
        <v>0</v>
      </c>
      <c r="T1608" s="47">
        <v>0</v>
      </c>
      <c r="U1608" s="47">
        <v>0</v>
      </c>
      <c r="V1608" s="47">
        <v>0</v>
      </c>
      <c r="W1608" s="47">
        <v>0</v>
      </c>
      <c r="X1608" s="51">
        <v>0</v>
      </c>
      <c r="Y1608" s="51">
        <v>0</v>
      </c>
      <c r="Z1608" s="52">
        <v>0</v>
      </c>
      <c r="AA1608" s="47">
        <v>0</v>
      </c>
      <c r="AB1608" s="47">
        <v>0</v>
      </c>
      <c r="AC1608" s="47">
        <v>0</v>
      </c>
      <c r="AD1608" s="47">
        <v>0</v>
      </c>
      <c r="AE1608" s="47">
        <v>0</v>
      </c>
      <c r="AF1608" s="47">
        <v>0</v>
      </c>
      <c r="AG1608" s="47">
        <v>0</v>
      </c>
      <c r="AH1608" s="47">
        <v>0</v>
      </c>
      <c r="AI1608" s="47">
        <v>0</v>
      </c>
      <c r="AJ1608" s="47">
        <v>0</v>
      </c>
      <c r="AK1608" s="47">
        <v>0</v>
      </c>
      <c r="AL1608" s="47"/>
      <c r="AM1608" s="47">
        <v>0</v>
      </c>
      <c r="AN1608" s="47">
        <v>0</v>
      </c>
      <c r="AO1608" s="47">
        <v>0</v>
      </c>
      <c r="AP1608" s="47">
        <v>0</v>
      </c>
      <c r="AQ1608" s="47">
        <v>0</v>
      </c>
      <c r="AR1608" s="47">
        <v>0</v>
      </c>
      <c r="AS1608" s="47">
        <v>0</v>
      </c>
      <c r="AT1608" s="10">
        <v>0</v>
      </c>
      <c r="AU1608" s="47">
        <v>0</v>
      </c>
      <c r="AV1608" s="51">
        <v>2</v>
      </c>
      <c r="AW1608" s="47">
        <v>0</v>
      </c>
      <c r="AX1608" s="47">
        <v>0</v>
      </c>
      <c r="AY1608" s="47">
        <v>0</v>
      </c>
      <c r="AZ1608" s="47">
        <v>0</v>
      </c>
      <c r="BA1608" s="47">
        <v>0</v>
      </c>
      <c r="BB1608" s="47">
        <v>7</v>
      </c>
      <c r="BD1608" s="47">
        <v>0</v>
      </c>
    </row>
    <row r="1609" spans="1:56" x14ac:dyDescent="0.3">
      <c r="A1609" s="44">
        <v>2012</v>
      </c>
      <c r="B1609" s="44" t="s">
        <v>75</v>
      </c>
      <c r="C1609" s="46">
        <v>1</v>
      </c>
      <c r="D1609" s="89">
        <v>3</v>
      </c>
      <c r="E1609" s="44"/>
      <c r="F1609" s="44" t="s">
        <v>116</v>
      </c>
      <c r="G1609" s="44">
        <v>6.16</v>
      </c>
      <c r="H1609" s="47">
        <v>0</v>
      </c>
      <c r="I1609" s="47">
        <v>0</v>
      </c>
      <c r="J1609" s="47">
        <v>0</v>
      </c>
      <c r="K1609" s="51">
        <v>0</v>
      </c>
      <c r="L1609" s="51">
        <v>0</v>
      </c>
      <c r="M1609" s="47">
        <v>0</v>
      </c>
      <c r="N1609" s="47">
        <v>4</v>
      </c>
      <c r="O1609" s="47">
        <v>0</v>
      </c>
      <c r="P1609" s="47">
        <v>0</v>
      </c>
      <c r="Q1609" s="51">
        <v>0</v>
      </c>
      <c r="R1609" s="47">
        <v>0</v>
      </c>
      <c r="S1609" s="51">
        <v>1</v>
      </c>
      <c r="T1609" s="47">
        <v>0</v>
      </c>
      <c r="U1609" s="47">
        <v>0</v>
      </c>
      <c r="V1609" s="47">
        <v>0</v>
      </c>
      <c r="W1609" s="47">
        <v>0</v>
      </c>
      <c r="X1609" s="51">
        <v>0</v>
      </c>
      <c r="Y1609" s="51">
        <v>0</v>
      </c>
      <c r="Z1609" s="52">
        <v>0</v>
      </c>
      <c r="AA1609" s="47">
        <v>0</v>
      </c>
      <c r="AB1609" s="47">
        <v>0</v>
      </c>
      <c r="AC1609" s="47">
        <v>0</v>
      </c>
      <c r="AD1609" s="47">
        <v>0</v>
      </c>
      <c r="AE1609" s="47">
        <v>0</v>
      </c>
      <c r="AF1609" s="47">
        <v>0</v>
      </c>
      <c r="AG1609" s="47">
        <v>0</v>
      </c>
      <c r="AH1609" s="47">
        <v>0</v>
      </c>
      <c r="AI1609" s="47">
        <v>0</v>
      </c>
      <c r="AJ1609" s="47">
        <v>0</v>
      </c>
      <c r="AK1609" s="47">
        <v>0</v>
      </c>
      <c r="AL1609" s="47"/>
      <c r="AM1609" s="47">
        <v>0</v>
      </c>
      <c r="AN1609" s="47">
        <v>0</v>
      </c>
      <c r="AO1609" s="47">
        <v>0</v>
      </c>
      <c r="AP1609" s="47">
        <v>0</v>
      </c>
      <c r="AQ1609" s="47">
        <v>0</v>
      </c>
      <c r="AR1609" s="47">
        <v>0</v>
      </c>
      <c r="AS1609" s="47">
        <v>0</v>
      </c>
      <c r="AT1609" s="10">
        <v>0</v>
      </c>
      <c r="AU1609" s="47">
        <v>0</v>
      </c>
      <c r="AV1609" s="51">
        <v>1</v>
      </c>
      <c r="AW1609" s="47">
        <v>0</v>
      </c>
      <c r="AX1609" s="47">
        <v>0</v>
      </c>
      <c r="AY1609" s="47">
        <v>0</v>
      </c>
      <c r="AZ1609" s="47">
        <v>0</v>
      </c>
      <c r="BA1609" s="47">
        <v>0</v>
      </c>
      <c r="BB1609" s="47">
        <v>6</v>
      </c>
      <c r="BD1609" s="47">
        <v>0</v>
      </c>
    </row>
    <row r="1610" spans="1:56" x14ac:dyDescent="0.3">
      <c r="A1610" s="44">
        <v>2012</v>
      </c>
      <c r="B1610" s="44" t="s">
        <v>75</v>
      </c>
      <c r="C1610" s="46">
        <v>1</v>
      </c>
      <c r="D1610" s="89">
        <v>4</v>
      </c>
      <c r="E1610" s="44"/>
      <c r="F1610" s="44" t="s">
        <v>116</v>
      </c>
      <c r="G1610" s="44">
        <v>6.16</v>
      </c>
      <c r="H1610" s="47">
        <v>0</v>
      </c>
      <c r="I1610" s="47">
        <v>0</v>
      </c>
      <c r="J1610" s="47">
        <v>0</v>
      </c>
      <c r="K1610" s="51">
        <v>0</v>
      </c>
      <c r="L1610" s="51">
        <v>0</v>
      </c>
      <c r="M1610" s="47">
        <v>0</v>
      </c>
      <c r="N1610" s="47">
        <v>3</v>
      </c>
      <c r="O1610" s="47">
        <v>4</v>
      </c>
      <c r="P1610" s="47">
        <v>0</v>
      </c>
      <c r="Q1610" s="51">
        <v>0</v>
      </c>
      <c r="R1610" s="47">
        <v>0</v>
      </c>
      <c r="S1610" s="51">
        <v>1</v>
      </c>
      <c r="T1610" s="47">
        <v>0</v>
      </c>
      <c r="U1610" s="47">
        <v>0</v>
      </c>
      <c r="V1610" s="47">
        <v>0</v>
      </c>
      <c r="W1610" s="47">
        <v>0</v>
      </c>
      <c r="X1610" s="51">
        <v>0</v>
      </c>
      <c r="Y1610" s="51">
        <v>0</v>
      </c>
      <c r="Z1610" s="52">
        <v>0</v>
      </c>
      <c r="AA1610" s="47">
        <v>0</v>
      </c>
      <c r="AB1610" s="47">
        <v>0</v>
      </c>
      <c r="AC1610" s="47">
        <v>0</v>
      </c>
      <c r="AD1610" s="47">
        <v>0</v>
      </c>
      <c r="AE1610" s="47">
        <v>0</v>
      </c>
      <c r="AF1610" s="47">
        <v>0</v>
      </c>
      <c r="AG1610" s="47">
        <v>0</v>
      </c>
      <c r="AH1610" s="47">
        <v>0</v>
      </c>
      <c r="AI1610" s="47">
        <v>1</v>
      </c>
      <c r="AJ1610" s="47">
        <v>0</v>
      </c>
      <c r="AK1610" s="47">
        <v>0</v>
      </c>
      <c r="AL1610" s="47"/>
      <c r="AM1610" s="47">
        <v>0</v>
      </c>
      <c r="AN1610" s="47">
        <v>0</v>
      </c>
      <c r="AO1610" s="47">
        <v>0</v>
      </c>
      <c r="AP1610" s="47">
        <v>0</v>
      </c>
      <c r="AQ1610" s="47">
        <v>0</v>
      </c>
      <c r="AR1610" s="47">
        <v>0</v>
      </c>
      <c r="AS1610" s="47">
        <v>0</v>
      </c>
      <c r="AT1610" s="10">
        <v>0</v>
      </c>
      <c r="AU1610" s="47">
        <v>0</v>
      </c>
      <c r="AV1610" s="51">
        <v>0</v>
      </c>
      <c r="AW1610" s="47">
        <v>0</v>
      </c>
      <c r="AX1610" s="47">
        <v>0</v>
      </c>
      <c r="AY1610" s="47">
        <v>0</v>
      </c>
      <c r="AZ1610" s="47">
        <v>0</v>
      </c>
      <c r="BA1610" s="47">
        <v>0</v>
      </c>
      <c r="BB1610" s="47">
        <v>9</v>
      </c>
      <c r="BD1610" s="47">
        <v>0</v>
      </c>
    </row>
    <row r="1611" spans="1:56" x14ac:dyDescent="0.3">
      <c r="A1611" s="44">
        <v>2012</v>
      </c>
      <c r="B1611" s="44" t="s">
        <v>75</v>
      </c>
      <c r="C1611" s="46">
        <v>1</v>
      </c>
      <c r="D1611" s="89">
        <v>5</v>
      </c>
      <c r="E1611" s="44"/>
      <c r="F1611" s="44" t="s">
        <v>116</v>
      </c>
      <c r="G1611" s="44">
        <v>6.16</v>
      </c>
      <c r="H1611" s="47">
        <v>0</v>
      </c>
      <c r="I1611" s="47">
        <v>0</v>
      </c>
      <c r="J1611" s="47">
        <v>0</v>
      </c>
      <c r="K1611" s="51">
        <v>1</v>
      </c>
      <c r="L1611" s="51">
        <v>0</v>
      </c>
      <c r="M1611" s="47">
        <v>0</v>
      </c>
      <c r="N1611" s="47">
        <v>3</v>
      </c>
      <c r="O1611" s="47">
        <v>3</v>
      </c>
      <c r="P1611" s="47">
        <v>0</v>
      </c>
      <c r="Q1611" s="51">
        <v>0</v>
      </c>
      <c r="R1611" s="47">
        <v>0</v>
      </c>
      <c r="S1611" s="51">
        <v>0</v>
      </c>
      <c r="T1611" s="47">
        <v>0</v>
      </c>
      <c r="U1611" s="47">
        <v>0</v>
      </c>
      <c r="V1611" s="47">
        <v>0</v>
      </c>
      <c r="W1611" s="47">
        <v>0</v>
      </c>
      <c r="X1611" s="51">
        <v>0</v>
      </c>
      <c r="Y1611" s="51">
        <v>0</v>
      </c>
      <c r="Z1611" s="52">
        <v>0</v>
      </c>
      <c r="AA1611" s="47">
        <v>0</v>
      </c>
      <c r="AB1611" s="47">
        <v>0</v>
      </c>
      <c r="AC1611" s="47">
        <v>0</v>
      </c>
      <c r="AD1611" s="47">
        <v>0</v>
      </c>
      <c r="AE1611" s="47">
        <v>0</v>
      </c>
      <c r="AF1611" s="47">
        <v>0</v>
      </c>
      <c r="AG1611" s="47">
        <v>0</v>
      </c>
      <c r="AH1611" s="47">
        <v>0</v>
      </c>
      <c r="AI1611" s="47">
        <v>0</v>
      </c>
      <c r="AJ1611" s="47">
        <v>0</v>
      </c>
      <c r="AK1611" s="47">
        <v>0</v>
      </c>
      <c r="AL1611" s="47"/>
      <c r="AM1611" s="47">
        <v>0</v>
      </c>
      <c r="AN1611" s="47">
        <v>0</v>
      </c>
      <c r="AO1611" s="47">
        <v>0</v>
      </c>
      <c r="AP1611" s="47">
        <v>0</v>
      </c>
      <c r="AQ1611" s="47">
        <v>0</v>
      </c>
      <c r="AR1611" s="47">
        <v>0</v>
      </c>
      <c r="AS1611" s="47">
        <v>0</v>
      </c>
      <c r="AT1611" s="10">
        <v>0</v>
      </c>
      <c r="AU1611" s="47">
        <v>0</v>
      </c>
      <c r="AV1611" s="51">
        <v>0</v>
      </c>
      <c r="AW1611" s="47">
        <v>0</v>
      </c>
      <c r="AX1611" s="47">
        <v>0</v>
      </c>
      <c r="AY1611" s="47">
        <v>0</v>
      </c>
      <c r="AZ1611" s="47">
        <v>0</v>
      </c>
      <c r="BA1611" s="47">
        <v>0</v>
      </c>
      <c r="BB1611" s="47">
        <v>7</v>
      </c>
      <c r="BD1611" s="47">
        <v>0</v>
      </c>
    </row>
    <row r="1612" spans="1:56" x14ac:dyDescent="0.3">
      <c r="A1612" s="44">
        <v>2012</v>
      </c>
      <c r="B1612" s="44" t="s">
        <v>75</v>
      </c>
      <c r="C1612" s="46">
        <v>1</v>
      </c>
      <c r="D1612" s="89">
        <v>6</v>
      </c>
      <c r="E1612" s="44"/>
      <c r="F1612" s="44" t="s">
        <v>116</v>
      </c>
      <c r="G1612" s="44">
        <v>6.16</v>
      </c>
      <c r="H1612" s="47">
        <v>0</v>
      </c>
      <c r="I1612" s="47">
        <v>0</v>
      </c>
      <c r="J1612" s="47">
        <v>0</v>
      </c>
      <c r="K1612" s="51">
        <v>0</v>
      </c>
      <c r="L1612" s="51">
        <v>0</v>
      </c>
      <c r="M1612" s="47">
        <v>0</v>
      </c>
      <c r="N1612" s="47">
        <v>6</v>
      </c>
      <c r="O1612" s="47">
        <v>0</v>
      </c>
      <c r="P1612" s="47">
        <v>0</v>
      </c>
      <c r="Q1612" s="51">
        <v>0</v>
      </c>
      <c r="R1612" s="47">
        <v>0</v>
      </c>
      <c r="S1612" s="51">
        <v>0</v>
      </c>
      <c r="T1612" s="47">
        <v>0</v>
      </c>
      <c r="U1612" s="47">
        <v>0</v>
      </c>
      <c r="V1612" s="47">
        <v>0</v>
      </c>
      <c r="W1612" s="47">
        <v>0</v>
      </c>
      <c r="X1612" s="51">
        <v>0</v>
      </c>
      <c r="Y1612" s="51">
        <v>0</v>
      </c>
      <c r="Z1612" s="52">
        <v>0</v>
      </c>
      <c r="AA1612" s="47">
        <v>0</v>
      </c>
      <c r="AB1612" s="47">
        <v>0</v>
      </c>
      <c r="AC1612" s="47">
        <v>0</v>
      </c>
      <c r="AD1612" s="47">
        <v>0</v>
      </c>
      <c r="AE1612" s="47">
        <v>0</v>
      </c>
      <c r="AF1612" s="47">
        <v>0</v>
      </c>
      <c r="AG1612" s="47">
        <v>0</v>
      </c>
      <c r="AH1612" s="47">
        <v>0</v>
      </c>
      <c r="AI1612" s="47">
        <v>0</v>
      </c>
      <c r="AJ1612" s="47">
        <v>0</v>
      </c>
      <c r="AK1612" s="47">
        <v>0</v>
      </c>
      <c r="AL1612" s="47"/>
      <c r="AM1612" s="47">
        <v>0</v>
      </c>
      <c r="AN1612" s="47">
        <v>0</v>
      </c>
      <c r="AO1612" s="47">
        <v>0</v>
      </c>
      <c r="AP1612" s="47">
        <v>0</v>
      </c>
      <c r="AQ1612" s="47">
        <v>0</v>
      </c>
      <c r="AR1612" s="47">
        <v>0</v>
      </c>
      <c r="AS1612" s="47">
        <v>0</v>
      </c>
      <c r="AT1612" s="10">
        <v>0</v>
      </c>
      <c r="AU1612" s="47">
        <v>0</v>
      </c>
      <c r="AV1612" s="51">
        <v>0</v>
      </c>
      <c r="AW1612" s="47">
        <v>0</v>
      </c>
      <c r="AX1612" s="47">
        <v>0</v>
      </c>
      <c r="AY1612" s="47">
        <v>0</v>
      </c>
      <c r="AZ1612" s="47">
        <v>0</v>
      </c>
      <c r="BA1612" s="47">
        <v>0</v>
      </c>
      <c r="BB1612" s="47">
        <v>6</v>
      </c>
      <c r="BD1612" s="47">
        <v>0</v>
      </c>
    </row>
    <row r="1613" spans="1:56" x14ac:dyDescent="0.3">
      <c r="A1613" s="44">
        <v>2012</v>
      </c>
      <c r="B1613" s="44" t="s">
        <v>75</v>
      </c>
      <c r="C1613" s="46">
        <v>1</v>
      </c>
      <c r="D1613" s="89">
        <v>7</v>
      </c>
      <c r="E1613" s="44"/>
      <c r="F1613" s="44" t="s">
        <v>116</v>
      </c>
      <c r="G1613" s="44">
        <v>6.16</v>
      </c>
      <c r="H1613" s="47">
        <v>0</v>
      </c>
      <c r="I1613" s="47">
        <v>0</v>
      </c>
      <c r="J1613" s="47">
        <v>0</v>
      </c>
      <c r="K1613" s="51">
        <v>0</v>
      </c>
      <c r="L1613" s="51">
        <v>0</v>
      </c>
      <c r="M1613" s="47">
        <v>0</v>
      </c>
      <c r="N1613" s="47">
        <v>4</v>
      </c>
      <c r="O1613" s="47">
        <v>0</v>
      </c>
      <c r="P1613" s="47">
        <v>0</v>
      </c>
      <c r="Q1613" s="51">
        <v>0</v>
      </c>
      <c r="R1613" s="47">
        <v>0</v>
      </c>
      <c r="S1613" s="51">
        <v>0</v>
      </c>
      <c r="T1613" s="47">
        <v>0</v>
      </c>
      <c r="U1613" s="47">
        <v>0</v>
      </c>
      <c r="V1613" s="47">
        <v>0</v>
      </c>
      <c r="W1613" s="47">
        <v>0</v>
      </c>
      <c r="X1613" s="51">
        <v>0</v>
      </c>
      <c r="Y1613" s="51">
        <v>0</v>
      </c>
      <c r="Z1613" s="52">
        <v>0</v>
      </c>
      <c r="AA1613" s="47">
        <v>0</v>
      </c>
      <c r="AB1613" s="47">
        <v>0</v>
      </c>
      <c r="AC1613" s="47">
        <v>0</v>
      </c>
      <c r="AD1613" s="47">
        <v>0</v>
      </c>
      <c r="AE1613" s="47">
        <v>0</v>
      </c>
      <c r="AF1613" s="47">
        <v>0</v>
      </c>
      <c r="AG1613" s="47">
        <v>0</v>
      </c>
      <c r="AH1613" s="47">
        <v>0</v>
      </c>
      <c r="AI1613" s="47">
        <v>0</v>
      </c>
      <c r="AJ1613" s="47">
        <v>0</v>
      </c>
      <c r="AK1613" s="47">
        <v>0</v>
      </c>
      <c r="AL1613" s="47"/>
      <c r="AM1613" s="47">
        <v>0</v>
      </c>
      <c r="AN1613" s="47">
        <v>0</v>
      </c>
      <c r="AO1613" s="47">
        <v>0</v>
      </c>
      <c r="AP1613" s="47">
        <v>0</v>
      </c>
      <c r="AQ1613" s="47">
        <v>0</v>
      </c>
      <c r="AR1613" s="47">
        <v>0</v>
      </c>
      <c r="AS1613" s="47">
        <v>0</v>
      </c>
      <c r="AT1613" s="10">
        <v>0</v>
      </c>
      <c r="AU1613" s="47">
        <v>0</v>
      </c>
      <c r="AV1613" s="51">
        <v>1</v>
      </c>
      <c r="AW1613" s="47">
        <v>0</v>
      </c>
      <c r="AX1613" s="47">
        <v>0</v>
      </c>
      <c r="AY1613" s="47">
        <v>0</v>
      </c>
      <c r="AZ1613" s="47">
        <v>0</v>
      </c>
      <c r="BA1613" s="47">
        <v>0</v>
      </c>
      <c r="BB1613" s="47">
        <v>5</v>
      </c>
      <c r="BD1613" s="47">
        <v>0</v>
      </c>
    </row>
    <row r="1614" spans="1:56" x14ac:dyDescent="0.3">
      <c r="A1614" s="44">
        <v>2012</v>
      </c>
      <c r="B1614" s="44" t="s">
        <v>75</v>
      </c>
      <c r="C1614" s="46">
        <v>1</v>
      </c>
      <c r="D1614" s="89">
        <v>8</v>
      </c>
      <c r="E1614" s="44"/>
      <c r="F1614" s="44" t="s">
        <v>116</v>
      </c>
      <c r="G1614" s="44">
        <v>6.16</v>
      </c>
      <c r="H1614" s="47">
        <v>0</v>
      </c>
      <c r="I1614" s="47">
        <v>0</v>
      </c>
      <c r="J1614" s="47">
        <v>0</v>
      </c>
      <c r="K1614" s="51">
        <v>0</v>
      </c>
      <c r="L1614" s="51">
        <v>0</v>
      </c>
      <c r="M1614" s="47">
        <v>0</v>
      </c>
      <c r="N1614" s="47">
        <v>2</v>
      </c>
      <c r="O1614" s="47">
        <v>0</v>
      </c>
      <c r="P1614" s="47">
        <v>0</v>
      </c>
      <c r="Q1614" s="51">
        <v>0</v>
      </c>
      <c r="R1614" s="47">
        <v>0</v>
      </c>
      <c r="S1614" s="51">
        <v>0</v>
      </c>
      <c r="T1614" s="47">
        <v>0</v>
      </c>
      <c r="U1614" s="47">
        <v>0</v>
      </c>
      <c r="V1614" s="47">
        <v>0</v>
      </c>
      <c r="W1614" s="47">
        <v>0</v>
      </c>
      <c r="X1614" s="51">
        <v>0</v>
      </c>
      <c r="Y1614" s="51">
        <v>0</v>
      </c>
      <c r="Z1614" s="52">
        <v>0</v>
      </c>
      <c r="AA1614" s="47">
        <v>0</v>
      </c>
      <c r="AB1614" s="47">
        <v>0</v>
      </c>
      <c r="AC1614" s="47">
        <v>0</v>
      </c>
      <c r="AD1614" s="47">
        <v>0</v>
      </c>
      <c r="AE1614" s="47">
        <v>0</v>
      </c>
      <c r="AF1614" s="47">
        <v>0</v>
      </c>
      <c r="AG1614" s="47">
        <v>0</v>
      </c>
      <c r="AH1614" s="47">
        <v>0</v>
      </c>
      <c r="AI1614" s="47">
        <v>0</v>
      </c>
      <c r="AJ1614" s="47">
        <v>0</v>
      </c>
      <c r="AK1614" s="47">
        <v>0</v>
      </c>
      <c r="AL1614" s="47"/>
      <c r="AM1614" s="47">
        <v>0</v>
      </c>
      <c r="AN1614" s="47">
        <v>0</v>
      </c>
      <c r="AO1614" s="47">
        <v>0</v>
      </c>
      <c r="AP1614" s="47">
        <v>0</v>
      </c>
      <c r="AQ1614" s="47">
        <v>0</v>
      </c>
      <c r="AR1614" s="47">
        <v>0</v>
      </c>
      <c r="AS1614" s="47">
        <v>0</v>
      </c>
      <c r="AT1614" s="10">
        <v>0</v>
      </c>
      <c r="AU1614" s="47">
        <v>0</v>
      </c>
      <c r="AV1614" s="51">
        <v>2</v>
      </c>
      <c r="AW1614" s="47">
        <v>0</v>
      </c>
      <c r="AX1614" s="47">
        <v>0</v>
      </c>
      <c r="AY1614" s="47">
        <v>0</v>
      </c>
      <c r="AZ1614" s="47">
        <v>0</v>
      </c>
      <c r="BA1614" s="47">
        <v>0</v>
      </c>
      <c r="BB1614" s="47">
        <v>4</v>
      </c>
      <c r="BD1614" s="47">
        <v>0</v>
      </c>
    </row>
    <row r="1615" spans="1:56" x14ac:dyDescent="0.3">
      <c r="A1615" s="44">
        <v>2012</v>
      </c>
      <c r="B1615" s="44" t="s">
        <v>75</v>
      </c>
      <c r="C1615" s="46">
        <v>1</v>
      </c>
      <c r="D1615" s="89">
        <v>9</v>
      </c>
      <c r="E1615" s="44"/>
      <c r="F1615" s="44" t="s">
        <v>116</v>
      </c>
      <c r="G1615" s="44">
        <v>6.16</v>
      </c>
      <c r="H1615" s="47">
        <v>0</v>
      </c>
      <c r="I1615" s="47">
        <v>0</v>
      </c>
      <c r="J1615" s="47">
        <v>0</v>
      </c>
      <c r="K1615" s="51">
        <v>0</v>
      </c>
      <c r="L1615" s="51">
        <v>1</v>
      </c>
      <c r="M1615" s="47">
        <v>0</v>
      </c>
      <c r="N1615" s="47">
        <v>6</v>
      </c>
      <c r="O1615" s="47">
        <v>0</v>
      </c>
      <c r="P1615" s="47">
        <v>0</v>
      </c>
      <c r="Q1615" s="51">
        <v>0</v>
      </c>
      <c r="R1615" s="47">
        <v>0</v>
      </c>
      <c r="S1615" s="51">
        <v>0</v>
      </c>
      <c r="T1615" s="47">
        <v>0</v>
      </c>
      <c r="U1615" s="47">
        <v>0</v>
      </c>
      <c r="V1615" s="47">
        <v>0</v>
      </c>
      <c r="W1615" s="47">
        <v>0</v>
      </c>
      <c r="X1615" s="51">
        <v>0</v>
      </c>
      <c r="Y1615" s="51">
        <v>0</v>
      </c>
      <c r="Z1615" s="52">
        <v>0</v>
      </c>
      <c r="AA1615" s="47">
        <v>0</v>
      </c>
      <c r="AB1615" s="47">
        <v>0</v>
      </c>
      <c r="AC1615" s="47">
        <v>0</v>
      </c>
      <c r="AD1615" s="47">
        <v>0</v>
      </c>
      <c r="AE1615" s="47">
        <v>0</v>
      </c>
      <c r="AF1615" s="47">
        <v>0</v>
      </c>
      <c r="AG1615" s="47">
        <v>0</v>
      </c>
      <c r="AH1615" s="47">
        <v>0</v>
      </c>
      <c r="AI1615" s="47">
        <v>0</v>
      </c>
      <c r="AJ1615" s="47">
        <v>0</v>
      </c>
      <c r="AK1615" s="47">
        <v>0</v>
      </c>
      <c r="AL1615" s="47"/>
      <c r="AM1615" s="47">
        <v>0</v>
      </c>
      <c r="AN1615" s="47">
        <v>0</v>
      </c>
      <c r="AO1615" s="47">
        <v>0</v>
      </c>
      <c r="AP1615" s="47">
        <v>0</v>
      </c>
      <c r="AQ1615" s="47">
        <v>0</v>
      </c>
      <c r="AR1615" s="47">
        <v>0</v>
      </c>
      <c r="AS1615" s="47">
        <v>0</v>
      </c>
      <c r="AT1615" s="10">
        <v>0</v>
      </c>
      <c r="AU1615" s="47">
        <v>0</v>
      </c>
      <c r="AV1615" s="51">
        <v>0</v>
      </c>
      <c r="AW1615" s="47">
        <v>0</v>
      </c>
      <c r="AX1615" s="47">
        <v>0</v>
      </c>
      <c r="AY1615" s="47">
        <v>0</v>
      </c>
      <c r="AZ1615" s="47">
        <v>0</v>
      </c>
      <c r="BA1615" s="47">
        <v>0</v>
      </c>
      <c r="BB1615" s="47">
        <v>7</v>
      </c>
      <c r="BD1615" s="47">
        <v>0</v>
      </c>
    </row>
    <row r="1616" spans="1:56" x14ac:dyDescent="0.3">
      <c r="A1616" s="44">
        <v>2012</v>
      </c>
      <c r="B1616" s="44" t="s">
        <v>75</v>
      </c>
      <c r="C1616" s="46">
        <v>1</v>
      </c>
      <c r="D1616" s="89">
        <v>10</v>
      </c>
      <c r="E1616" s="44"/>
      <c r="F1616" s="44" t="s">
        <v>116</v>
      </c>
      <c r="G1616" s="44">
        <v>6.16</v>
      </c>
      <c r="H1616" s="47">
        <v>0</v>
      </c>
      <c r="I1616" s="47">
        <v>0</v>
      </c>
      <c r="J1616" s="47">
        <v>0</v>
      </c>
      <c r="K1616" s="51">
        <v>1</v>
      </c>
      <c r="L1616" s="51">
        <v>0</v>
      </c>
      <c r="M1616" s="47">
        <v>0</v>
      </c>
      <c r="N1616" s="47">
        <v>5</v>
      </c>
      <c r="O1616" s="47">
        <v>2</v>
      </c>
      <c r="P1616" s="47">
        <v>0</v>
      </c>
      <c r="Q1616" s="51">
        <v>0</v>
      </c>
      <c r="R1616" s="47">
        <v>0</v>
      </c>
      <c r="S1616" s="51">
        <v>0</v>
      </c>
      <c r="T1616" s="47">
        <v>0</v>
      </c>
      <c r="U1616" s="47">
        <v>0</v>
      </c>
      <c r="V1616" s="47">
        <v>0</v>
      </c>
      <c r="W1616" s="47">
        <v>0</v>
      </c>
      <c r="X1616" s="51">
        <v>0</v>
      </c>
      <c r="Y1616" s="51">
        <v>0</v>
      </c>
      <c r="Z1616" s="52">
        <v>0</v>
      </c>
      <c r="AA1616" s="47">
        <v>0</v>
      </c>
      <c r="AB1616" s="47">
        <v>0</v>
      </c>
      <c r="AC1616" s="47">
        <v>0</v>
      </c>
      <c r="AD1616" s="47">
        <v>0</v>
      </c>
      <c r="AE1616" s="47">
        <v>0</v>
      </c>
      <c r="AF1616" s="47">
        <v>0</v>
      </c>
      <c r="AG1616" s="47">
        <v>0</v>
      </c>
      <c r="AH1616" s="47">
        <v>0</v>
      </c>
      <c r="AI1616" s="47">
        <v>0</v>
      </c>
      <c r="AJ1616" s="47">
        <v>0</v>
      </c>
      <c r="AK1616" s="47">
        <v>1</v>
      </c>
      <c r="AL1616" s="47"/>
      <c r="AM1616" s="47">
        <v>0</v>
      </c>
      <c r="AN1616" s="47">
        <v>0</v>
      </c>
      <c r="AO1616" s="47">
        <v>0</v>
      </c>
      <c r="AP1616" s="47">
        <v>0</v>
      </c>
      <c r="AQ1616" s="47">
        <v>0</v>
      </c>
      <c r="AR1616" s="47">
        <v>0</v>
      </c>
      <c r="AS1616" s="47">
        <v>0</v>
      </c>
      <c r="AT1616" s="10">
        <v>0</v>
      </c>
      <c r="AU1616" s="47">
        <v>0</v>
      </c>
      <c r="AV1616" s="51">
        <v>0</v>
      </c>
      <c r="AW1616" s="47">
        <v>0</v>
      </c>
      <c r="AX1616" s="47">
        <v>0</v>
      </c>
      <c r="AY1616" s="47">
        <v>0</v>
      </c>
      <c r="AZ1616" s="47">
        <v>0</v>
      </c>
      <c r="BA1616" s="47">
        <v>0</v>
      </c>
      <c r="BB1616" s="47">
        <v>9</v>
      </c>
      <c r="BD1616" s="47">
        <v>0</v>
      </c>
    </row>
    <row r="1617" spans="1:56" x14ac:dyDescent="0.3">
      <c r="A1617" s="44">
        <v>2012</v>
      </c>
      <c r="B1617" s="44" t="s">
        <v>75</v>
      </c>
      <c r="C1617" s="46">
        <v>1</v>
      </c>
      <c r="D1617" s="89">
        <v>11</v>
      </c>
      <c r="E1617" s="44"/>
      <c r="F1617" s="44" t="s">
        <v>116</v>
      </c>
      <c r="G1617" s="44">
        <v>6.16</v>
      </c>
      <c r="H1617" s="47">
        <v>0</v>
      </c>
      <c r="I1617" s="47">
        <v>0</v>
      </c>
      <c r="J1617" s="47">
        <v>0</v>
      </c>
      <c r="K1617" s="51">
        <v>0</v>
      </c>
      <c r="L1617" s="51">
        <v>0</v>
      </c>
      <c r="M1617" s="47">
        <v>0</v>
      </c>
      <c r="N1617" s="47">
        <v>2</v>
      </c>
      <c r="O1617" s="47">
        <v>4</v>
      </c>
      <c r="P1617" s="47">
        <v>0</v>
      </c>
      <c r="Q1617" s="51">
        <v>0</v>
      </c>
      <c r="R1617" s="47">
        <v>0</v>
      </c>
      <c r="S1617" s="51">
        <v>0</v>
      </c>
      <c r="T1617" s="47">
        <v>0</v>
      </c>
      <c r="U1617" s="47">
        <v>0</v>
      </c>
      <c r="V1617" s="47">
        <v>0</v>
      </c>
      <c r="W1617" s="47">
        <v>0</v>
      </c>
      <c r="X1617" s="51">
        <v>0</v>
      </c>
      <c r="Y1617" s="51">
        <v>0</v>
      </c>
      <c r="Z1617" s="52">
        <v>0</v>
      </c>
      <c r="AA1617" s="47">
        <v>0</v>
      </c>
      <c r="AB1617" s="47">
        <v>0</v>
      </c>
      <c r="AC1617" s="47">
        <v>0</v>
      </c>
      <c r="AD1617" s="47">
        <v>0</v>
      </c>
      <c r="AE1617" s="47">
        <v>0</v>
      </c>
      <c r="AF1617" s="47">
        <v>0</v>
      </c>
      <c r="AG1617" s="47">
        <v>0</v>
      </c>
      <c r="AH1617" s="47">
        <v>0</v>
      </c>
      <c r="AI1617" s="47">
        <v>1</v>
      </c>
      <c r="AJ1617" s="47">
        <v>0</v>
      </c>
      <c r="AK1617" s="47">
        <v>0</v>
      </c>
      <c r="AL1617" s="47"/>
      <c r="AM1617" s="47">
        <v>0</v>
      </c>
      <c r="AN1617" s="47">
        <v>0</v>
      </c>
      <c r="AO1617" s="47">
        <v>0</v>
      </c>
      <c r="AP1617" s="47">
        <v>0</v>
      </c>
      <c r="AQ1617" s="47">
        <v>0</v>
      </c>
      <c r="AR1617" s="47">
        <v>0</v>
      </c>
      <c r="AS1617" s="47">
        <v>0</v>
      </c>
      <c r="AT1617" s="10">
        <v>0</v>
      </c>
      <c r="AU1617" s="47">
        <v>0</v>
      </c>
      <c r="AV1617" s="51">
        <v>3</v>
      </c>
      <c r="AW1617" s="47">
        <v>0</v>
      </c>
      <c r="AX1617" s="47">
        <v>0</v>
      </c>
      <c r="AY1617" s="47">
        <v>0</v>
      </c>
      <c r="AZ1617" s="47">
        <v>0</v>
      </c>
      <c r="BA1617" s="47">
        <v>0</v>
      </c>
      <c r="BB1617" s="47">
        <f>SUM(H1617:BA1617)</f>
        <v>10</v>
      </c>
      <c r="BD1617" s="47">
        <v>0</v>
      </c>
    </row>
    <row r="1618" spans="1:56" x14ac:dyDescent="0.3">
      <c r="A1618" s="44">
        <v>2012</v>
      </c>
      <c r="B1618" s="44" t="s">
        <v>75</v>
      </c>
      <c r="C1618" s="46">
        <v>1</v>
      </c>
      <c r="D1618" s="89">
        <v>12</v>
      </c>
      <c r="E1618" s="44"/>
      <c r="F1618" s="44" t="s">
        <v>116</v>
      </c>
      <c r="G1618" s="44">
        <v>6.16</v>
      </c>
      <c r="H1618" s="47">
        <v>0</v>
      </c>
      <c r="I1618" s="47">
        <v>0</v>
      </c>
      <c r="J1618" s="47">
        <v>0</v>
      </c>
      <c r="K1618" s="51">
        <v>0</v>
      </c>
      <c r="L1618" s="51">
        <v>0</v>
      </c>
      <c r="M1618" s="47">
        <v>0</v>
      </c>
      <c r="N1618" s="47">
        <v>2</v>
      </c>
      <c r="O1618" s="47">
        <v>1</v>
      </c>
      <c r="P1618" s="47">
        <v>0</v>
      </c>
      <c r="Q1618" s="51">
        <v>0</v>
      </c>
      <c r="R1618" s="47">
        <v>0</v>
      </c>
      <c r="S1618" s="51">
        <v>0</v>
      </c>
      <c r="T1618" s="47">
        <v>0</v>
      </c>
      <c r="U1618" s="47">
        <v>0</v>
      </c>
      <c r="V1618" s="47">
        <v>0</v>
      </c>
      <c r="W1618" s="47">
        <v>0</v>
      </c>
      <c r="X1618" s="51">
        <v>0</v>
      </c>
      <c r="Y1618" s="51">
        <v>0</v>
      </c>
      <c r="Z1618" s="52">
        <v>0</v>
      </c>
      <c r="AA1618" s="47">
        <v>0</v>
      </c>
      <c r="AB1618" s="47">
        <v>0</v>
      </c>
      <c r="AC1618" s="47">
        <v>0</v>
      </c>
      <c r="AD1618" s="47">
        <v>0</v>
      </c>
      <c r="AE1618" s="47">
        <v>0</v>
      </c>
      <c r="AF1618" s="47">
        <v>0</v>
      </c>
      <c r="AG1618" s="47">
        <v>0</v>
      </c>
      <c r="AH1618" s="47">
        <v>0</v>
      </c>
      <c r="AI1618" s="47">
        <v>0</v>
      </c>
      <c r="AJ1618" s="47">
        <v>0</v>
      </c>
      <c r="AK1618" s="47">
        <v>0</v>
      </c>
      <c r="AL1618" s="47"/>
      <c r="AM1618" s="47">
        <v>1</v>
      </c>
      <c r="AN1618" s="47">
        <v>0</v>
      </c>
      <c r="AO1618" s="47">
        <v>0</v>
      </c>
      <c r="AP1618" s="47">
        <v>0</v>
      </c>
      <c r="AQ1618" s="47">
        <v>0</v>
      </c>
      <c r="AR1618" s="47">
        <v>0</v>
      </c>
      <c r="AS1618" s="47">
        <v>0</v>
      </c>
      <c r="AT1618" s="10">
        <v>0</v>
      </c>
      <c r="AU1618" s="47">
        <v>0</v>
      </c>
      <c r="AV1618" s="51">
        <v>2</v>
      </c>
      <c r="AW1618" s="47">
        <v>0</v>
      </c>
      <c r="AX1618" s="47">
        <v>0</v>
      </c>
      <c r="AY1618" s="47">
        <v>0</v>
      </c>
      <c r="AZ1618" s="47">
        <v>0</v>
      </c>
      <c r="BA1618" s="47">
        <v>0</v>
      </c>
      <c r="BB1618" s="47">
        <v>6</v>
      </c>
      <c r="BD1618" s="47">
        <v>0</v>
      </c>
    </row>
    <row r="1619" spans="1:56" x14ac:dyDescent="0.3">
      <c r="A1619" s="44">
        <v>2012</v>
      </c>
      <c r="B1619" s="44" t="s">
        <v>75</v>
      </c>
      <c r="C1619" s="46">
        <v>1</v>
      </c>
      <c r="D1619" s="89">
        <v>13</v>
      </c>
      <c r="E1619" s="44"/>
      <c r="F1619" s="44" t="s">
        <v>116</v>
      </c>
      <c r="G1619" s="44">
        <v>6.16</v>
      </c>
      <c r="H1619" s="47">
        <v>0</v>
      </c>
      <c r="I1619" s="47">
        <v>0</v>
      </c>
      <c r="J1619" s="47">
        <v>0</v>
      </c>
      <c r="K1619" s="51">
        <v>0</v>
      </c>
      <c r="L1619" s="51">
        <v>0</v>
      </c>
      <c r="M1619" s="47">
        <v>0</v>
      </c>
      <c r="N1619" s="47">
        <v>2</v>
      </c>
      <c r="O1619" s="47">
        <v>0</v>
      </c>
      <c r="P1619" s="47">
        <v>0</v>
      </c>
      <c r="Q1619" s="51">
        <v>0</v>
      </c>
      <c r="R1619" s="47">
        <v>0</v>
      </c>
      <c r="S1619" s="51">
        <v>1</v>
      </c>
      <c r="T1619" s="47">
        <v>0</v>
      </c>
      <c r="U1619" s="47">
        <v>0</v>
      </c>
      <c r="V1619" s="47">
        <v>0</v>
      </c>
      <c r="W1619" s="47">
        <v>0</v>
      </c>
      <c r="X1619" s="51">
        <v>0</v>
      </c>
      <c r="Y1619" s="51">
        <v>0</v>
      </c>
      <c r="Z1619" s="52">
        <v>0</v>
      </c>
      <c r="AA1619" s="47">
        <v>0</v>
      </c>
      <c r="AB1619" s="47">
        <v>0</v>
      </c>
      <c r="AC1619" s="47">
        <v>0</v>
      </c>
      <c r="AD1619" s="47">
        <v>0</v>
      </c>
      <c r="AE1619" s="47">
        <v>4</v>
      </c>
      <c r="AF1619" s="47">
        <v>0</v>
      </c>
      <c r="AG1619" s="47">
        <v>0</v>
      </c>
      <c r="AH1619" s="47">
        <v>0</v>
      </c>
      <c r="AI1619" s="47">
        <v>0</v>
      </c>
      <c r="AJ1619" s="47">
        <v>0</v>
      </c>
      <c r="AK1619" s="47">
        <v>0</v>
      </c>
      <c r="AL1619" s="47"/>
      <c r="AM1619" s="47">
        <v>0</v>
      </c>
      <c r="AN1619" s="47">
        <v>0</v>
      </c>
      <c r="AO1619" s="47">
        <v>0</v>
      </c>
      <c r="AP1619" s="47">
        <v>0</v>
      </c>
      <c r="AQ1619" s="47">
        <v>0</v>
      </c>
      <c r="AR1619" s="47">
        <v>0</v>
      </c>
      <c r="AS1619" s="47">
        <v>0</v>
      </c>
      <c r="AT1619" s="10">
        <v>0</v>
      </c>
      <c r="AU1619" s="47">
        <v>0</v>
      </c>
      <c r="AV1619" s="51">
        <v>0</v>
      </c>
      <c r="AW1619" s="47">
        <v>0</v>
      </c>
      <c r="AX1619" s="47">
        <v>0</v>
      </c>
      <c r="AY1619" s="47">
        <v>0</v>
      </c>
      <c r="AZ1619" s="47">
        <v>0</v>
      </c>
      <c r="BA1619" s="47">
        <v>0</v>
      </c>
      <c r="BB1619" s="47">
        <v>7</v>
      </c>
      <c r="BD1619" s="47">
        <v>0</v>
      </c>
    </row>
    <row r="1620" spans="1:56" x14ac:dyDescent="0.3">
      <c r="A1620" s="44">
        <v>2012</v>
      </c>
      <c r="B1620" s="44" t="s">
        <v>75</v>
      </c>
      <c r="C1620" s="46">
        <v>1</v>
      </c>
      <c r="D1620" s="89">
        <v>14</v>
      </c>
      <c r="E1620" s="44"/>
      <c r="F1620" s="44" t="s">
        <v>116</v>
      </c>
      <c r="G1620" s="44">
        <v>6.16</v>
      </c>
      <c r="H1620" s="47">
        <v>0</v>
      </c>
      <c r="I1620" s="47">
        <v>0</v>
      </c>
      <c r="J1620" s="47">
        <v>0</v>
      </c>
      <c r="K1620" s="51">
        <v>0</v>
      </c>
      <c r="L1620" s="51">
        <v>0</v>
      </c>
      <c r="M1620" s="47">
        <v>0</v>
      </c>
      <c r="N1620" s="47">
        <v>0</v>
      </c>
      <c r="O1620" s="47">
        <v>3</v>
      </c>
      <c r="P1620" s="47">
        <v>0</v>
      </c>
      <c r="Q1620" s="51">
        <v>0</v>
      </c>
      <c r="R1620" s="47">
        <v>0</v>
      </c>
      <c r="S1620" s="51">
        <v>0</v>
      </c>
      <c r="T1620" s="47">
        <v>0</v>
      </c>
      <c r="U1620" s="47">
        <v>0</v>
      </c>
      <c r="V1620" s="47">
        <v>0</v>
      </c>
      <c r="W1620" s="47">
        <v>0</v>
      </c>
      <c r="X1620" s="51">
        <v>0</v>
      </c>
      <c r="Y1620" s="51">
        <v>0</v>
      </c>
      <c r="Z1620" s="52">
        <v>0</v>
      </c>
      <c r="AA1620" s="47">
        <v>0</v>
      </c>
      <c r="AB1620" s="47">
        <v>0</v>
      </c>
      <c r="AC1620" s="47">
        <v>0</v>
      </c>
      <c r="AD1620" s="47">
        <v>0</v>
      </c>
      <c r="AE1620" s="47">
        <v>0</v>
      </c>
      <c r="AF1620" s="47">
        <v>0</v>
      </c>
      <c r="AG1620" s="47">
        <v>0</v>
      </c>
      <c r="AH1620" s="47">
        <v>0</v>
      </c>
      <c r="AI1620" s="47">
        <v>0</v>
      </c>
      <c r="AJ1620" s="47">
        <v>0</v>
      </c>
      <c r="AK1620" s="47">
        <v>1</v>
      </c>
      <c r="AL1620" s="47"/>
      <c r="AM1620" s="47">
        <v>0</v>
      </c>
      <c r="AN1620" s="47">
        <v>0</v>
      </c>
      <c r="AO1620" s="47">
        <v>0</v>
      </c>
      <c r="AP1620" s="47">
        <v>0</v>
      </c>
      <c r="AQ1620" s="47">
        <v>0</v>
      </c>
      <c r="AR1620" s="47">
        <v>0</v>
      </c>
      <c r="AS1620" s="47">
        <v>0</v>
      </c>
      <c r="AT1620" s="10">
        <v>0</v>
      </c>
      <c r="AU1620" s="47">
        <v>0</v>
      </c>
      <c r="AV1620" s="51">
        <v>0</v>
      </c>
      <c r="AW1620" s="47">
        <v>0</v>
      </c>
      <c r="AX1620" s="47">
        <v>0</v>
      </c>
      <c r="AY1620" s="47">
        <v>0</v>
      </c>
      <c r="AZ1620" s="47">
        <v>0</v>
      </c>
      <c r="BA1620" s="47">
        <v>0</v>
      </c>
      <c r="BB1620" s="47">
        <v>4</v>
      </c>
      <c r="BD1620" s="47">
        <v>0</v>
      </c>
    </row>
    <row r="1621" spans="1:56" x14ac:dyDescent="0.3">
      <c r="A1621" s="44">
        <v>2012</v>
      </c>
      <c r="B1621" s="44" t="s">
        <v>75</v>
      </c>
      <c r="C1621" s="46">
        <v>1</v>
      </c>
      <c r="D1621" s="89">
        <v>15</v>
      </c>
      <c r="E1621" s="44"/>
      <c r="F1621" s="44" t="s">
        <v>116</v>
      </c>
      <c r="G1621" s="44">
        <v>6.16</v>
      </c>
      <c r="H1621" s="47">
        <v>0</v>
      </c>
      <c r="I1621" s="47">
        <v>0</v>
      </c>
      <c r="J1621" s="47">
        <v>0</v>
      </c>
      <c r="K1621" s="51">
        <v>0</v>
      </c>
      <c r="L1621" s="51">
        <v>0</v>
      </c>
      <c r="M1621" s="47">
        <v>0</v>
      </c>
      <c r="N1621" s="47">
        <v>0</v>
      </c>
      <c r="O1621" s="47">
        <v>3</v>
      </c>
      <c r="P1621" s="47">
        <v>0</v>
      </c>
      <c r="Q1621" s="51">
        <v>0</v>
      </c>
      <c r="R1621" s="47">
        <v>0</v>
      </c>
      <c r="S1621" s="51">
        <v>0</v>
      </c>
      <c r="T1621" s="47">
        <v>0</v>
      </c>
      <c r="U1621" s="47">
        <v>0</v>
      </c>
      <c r="V1621" s="47">
        <v>0</v>
      </c>
      <c r="W1621" s="47">
        <v>0</v>
      </c>
      <c r="X1621" s="51">
        <v>0</v>
      </c>
      <c r="Y1621" s="51">
        <v>0</v>
      </c>
      <c r="Z1621" s="52">
        <v>0</v>
      </c>
      <c r="AA1621" s="47">
        <v>0</v>
      </c>
      <c r="AB1621" s="47">
        <v>0</v>
      </c>
      <c r="AC1621" s="47">
        <v>0</v>
      </c>
      <c r="AD1621" s="47">
        <v>0</v>
      </c>
      <c r="AE1621" s="47">
        <v>0</v>
      </c>
      <c r="AF1621" s="47">
        <v>0</v>
      </c>
      <c r="AG1621" s="47">
        <v>0</v>
      </c>
      <c r="AH1621" s="47">
        <v>0</v>
      </c>
      <c r="AI1621" s="47">
        <v>0</v>
      </c>
      <c r="AJ1621" s="47">
        <v>0</v>
      </c>
      <c r="AK1621" s="47">
        <v>0</v>
      </c>
      <c r="AL1621" s="47"/>
      <c r="AM1621" s="47">
        <v>0</v>
      </c>
      <c r="AN1621" s="47">
        <v>0</v>
      </c>
      <c r="AO1621" s="47">
        <v>0</v>
      </c>
      <c r="AP1621" s="47">
        <v>0</v>
      </c>
      <c r="AQ1621" s="47">
        <v>0</v>
      </c>
      <c r="AR1621" s="47">
        <v>0</v>
      </c>
      <c r="AS1621" s="47">
        <v>0</v>
      </c>
      <c r="AT1621" s="10">
        <v>0</v>
      </c>
      <c r="AU1621" s="47">
        <v>0</v>
      </c>
      <c r="AV1621" s="51">
        <v>2</v>
      </c>
      <c r="AW1621" s="47">
        <v>0</v>
      </c>
      <c r="AX1621" s="47">
        <v>0</v>
      </c>
      <c r="AY1621" s="47">
        <v>0</v>
      </c>
      <c r="AZ1621" s="47">
        <v>0</v>
      </c>
      <c r="BA1621" s="47">
        <v>0</v>
      </c>
      <c r="BB1621" s="47">
        <v>5</v>
      </c>
      <c r="BD1621" s="47">
        <v>0</v>
      </c>
    </row>
    <row r="1622" spans="1:56" x14ac:dyDescent="0.3">
      <c r="A1622" s="44">
        <v>2012</v>
      </c>
      <c r="B1622" s="44" t="s">
        <v>75</v>
      </c>
      <c r="C1622" s="46">
        <v>1</v>
      </c>
      <c r="D1622" s="89">
        <v>16</v>
      </c>
      <c r="E1622" s="44"/>
      <c r="F1622" s="44" t="s">
        <v>100</v>
      </c>
      <c r="G1622" s="44">
        <v>6.16</v>
      </c>
      <c r="H1622" s="47">
        <v>0</v>
      </c>
      <c r="I1622" s="47">
        <v>0</v>
      </c>
      <c r="J1622" s="47">
        <v>0</v>
      </c>
      <c r="K1622" s="51">
        <v>0</v>
      </c>
      <c r="L1622" s="51">
        <v>0</v>
      </c>
      <c r="M1622" s="47">
        <v>0</v>
      </c>
      <c r="N1622" s="47">
        <v>0</v>
      </c>
      <c r="O1622" s="47">
        <v>0</v>
      </c>
      <c r="P1622" s="47">
        <v>0</v>
      </c>
      <c r="Q1622" s="51">
        <v>0</v>
      </c>
      <c r="R1622" s="47">
        <v>0</v>
      </c>
      <c r="S1622" s="51">
        <v>1</v>
      </c>
      <c r="T1622" s="47">
        <v>0</v>
      </c>
      <c r="U1622" s="47">
        <v>0</v>
      </c>
      <c r="V1622" s="47">
        <v>0</v>
      </c>
      <c r="W1622" s="47">
        <v>0</v>
      </c>
      <c r="X1622" s="51">
        <v>0</v>
      </c>
      <c r="Y1622" s="51">
        <v>0</v>
      </c>
      <c r="Z1622" s="52">
        <v>0</v>
      </c>
      <c r="AA1622" s="47">
        <v>0</v>
      </c>
      <c r="AB1622" s="47">
        <v>0</v>
      </c>
      <c r="AC1622" s="47">
        <v>0</v>
      </c>
      <c r="AD1622" s="47">
        <v>0</v>
      </c>
      <c r="AE1622" s="47">
        <v>0</v>
      </c>
      <c r="AF1622" s="47">
        <v>0</v>
      </c>
      <c r="AG1622" s="47">
        <v>0</v>
      </c>
      <c r="AH1622" s="47">
        <v>0</v>
      </c>
      <c r="AI1622" s="47">
        <v>0</v>
      </c>
      <c r="AJ1622" s="47">
        <v>0</v>
      </c>
      <c r="AK1622" s="47">
        <v>0</v>
      </c>
      <c r="AL1622" s="47"/>
      <c r="AM1622" s="47">
        <v>0</v>
      </c>
      <c r="AN1622" s="47">
        <v>0</v>
      </c>
      <c r="AO1622" s="47">
        <v>0</v>
      </c>
      <c r="AP1622" s="47">
        <v>0</v>
      </c>
      <c r="AQ1622" s="47">
        <v>0</v>
      </c>
      <c r="AR1622" s="47">
        <v>0</v>
      </c>
      <c r="AS1622" s="47">
        <v>0</v>
      </c>
      <c r="AT1622" s="10">
        <v>0</v>
      </c>
      <c r="AU1622" s="47">
        <v>0</v>
      </c>
      <c r="AV1622" s="51">
        <v>0</v>
      </c>
      <c r="AW1622" s="47">
        <v>0</v>
      </c>
      <c r="AX1622" s="47">
        <v>0</v>
      </c>
      <c r="AY1622" s="47">
        <v>0</v>
      </c>
      <c r="AZ1622" s="47">
        <v>0</v>
      </c>
      <c r="BA1622" s="47">
        <v>0</v>
      </c>
      <c r="BB1622" s="47">
        <v>1</v>
      </c>
      <c r="BD1622" s="47">
        <v>0</v>
      </c>
    </row>
    <row r="1623" spans="1:56" x14ac:dyDescent="0.3">
      <c r="A1623" s="44">
        <v>2012</v>
      </c>
      <c r="B1623" s="44" t="s">
        <v>75</v>
      </c>
      <c r="C1623" s="46">
        <v>1</v>
      </c>
      <c r="D1623" s="89">
        <v>17</v>
      </c>
      <c r="E1623" s="44"/>
      <c r="F1623" s="44" t="s">
        <v>100</v>
      </c>
      <c r="G1623" s="44">
        <v>6.16</v>
      </c>
      <c r="H1623" s="47">
        <v>0</v>
      </c>
      <c r="I1623" s="47">
        <v>0</v>
      </c>
      <c r="J1623" s="47">
        <v>0</v>
      </c>
      <c r="K1623" s="51">
        <v>0</v>
      </c>
      <c r="L1623" s="51">
        <v>0</v>
      </c>
      <c r="M1623" s="47">
        <v>0</v>
      </c>
      <c r="N1623" s="47">
        <v>0</v>
      </c>
      <c r="O1623" s="47">
        <v>0</v>
      </c>
      <c r="P1623" s="47">
        <v>0</v>
      </c>
      <c r="Q1623" s="51">
        <v>4</v>
      </c>
      <c r="R1623" s="47">
        <v>0</v>
      </c>
      <c r="S1623" s="51">
        <v>0</v>
      </c>
      <c r="T1623" s="47">
        <v>0</v>
      </c>
      <c r="U1623" s="47">
        <v>0</v>
      </c>
      <c r="V1623" s="47">
        <v>1</v>
      </c>
      <c r="W1623" s="47">
        <v>0</v>
      </c>
      <c r="X1623" s="51">
        <v>0</v>
      </c>
      <c r="Y1623" s="51">
        <v>0</v>
      </c>
      <c r="Z1623" s="52">
        <v>0</v>
      </c>
      <c r="AA1623" s="47">
        <v>0</v>
      </c>
      <c r="AB1623" s="47">
        <v>0</v>
      </c>
      <c r="AC1623" s="47">
        <v>0</v>
      </c>
      <c r="AD1623" s="47">
        <v>0</v>
      </c>
      <c r="AE1623" s="47">
        <v>0</v>
      </c>
      <c r="AF1623" s="47">
        <v>0</v>
      </c>
      <c r="AG1623" s="47">
        <v>0</v>
      </c>
      <c r="AH1623" s="47">
        <v>0</v>
      </c>
      <c r="AI1623" s="47">
        <v>0</v>
      </c>
      <c r="AJ1623" s="47">
        <v>0</v>
      </c>
      <c r="AK1623" s="47">
        <v>0</v>
      </c>
      <c r="AL1623" s="47"/>
      <c r="AM1623" s="47">
        <v>0</v>
      </c>
      <c r="AN1623" s="47">
        <v>0</v>
      </c>
      <c r="AO1623" s="47">
        <v>0</v>
      </c>
      <c r="AP1623" s="47">
        <v>0</v>
      </c>
      <c r="AQ1623" s="47">
        <v>0</v>
      </c>
      <c r="AR1623" s="47">
        <v>0</v>
      </c>
      <c r="AS1623" s="47">
        <v>0</v>
      </c>
      <c r="AT1623" s="10">
        <v>0</v>
      </c>
      <c r="AU1623" s="47">
        <v>0</v>
      </c>
      <c r="AV1623" s="51">
        <v>0</v>
      </c>
      <c r="AW1623" s="47">
        <v>0</v>
      </c>
      <c r="AX1623" s="47">
        <v>0</v>
      </c>
      <c r="AY1623" s="47">
        <v>0</v>
      </c>
      <c r="AZ1623" s="47">
        <v>0</v>
      </c>
      <c r="BA1623" s="47">
        <v>0</v>
      </c>
      <c r="BB1623" s="47">
        <v>5</v>
      </c>
      <c r="BD1623" s="47">
        <v>0</v>
      </c>
    </row>
    <row r="1624" spans="1:56" x14ac:dyDescent="0.3">
      <c r="A1624" s="44">
        <v>2012</v>
      </c>
      <c r="B1624" s="44" t="s">
        <v>75</v>
      </c>
      <c r="C1624" s="46">
        <v>1</v>
      </c>
      <c r="D1624" s="89">
        <v>18</v>
      </c>
      <c r="E1624" s="44"/>
      <c r="F1624" s="44" t="s">
        <v>100</v>
      </c>
      <c r="G1624" s="44">
        <v>6.16</v>
      </c>
      <c r="H1624" s="47">
        <v>0</v>
      </c>
      <c r="I1624" s="47">
        <v>0</v>
      </c>
      <c r="J1624" s="47">
        <v>0</v>
      </c>
      <c r="K1624" s="51">
        <v>0</v>
      </c>
      <c r="L1624" s="51">
        <v>0</v>
      </c>
      <c r="M1624" s="47">
        <v>0</v>
      </c>
      <c r="N1624" s="47">
        <v>0</v>
      </c>
      <c r="O1624" s="47">
        <v>0</v>
      </c>
      <c r="P1624" s="47">
        <v>0</v>
      </c>
      <c r="Q1624" s="51">
        <v>5</v>
      </c>
      <c r="R1624" s="47">
        <v>0</v>
      </c>
      <c r="S1624" s="51">
        <v>0</v>
      </c>
      <c r="T1624" s="47">
        <v>0</v>
      </c>
      <c r="U1624" s="47">
        <v>0</v>
      </c>
      <c r="V1624" s="47">
        <v>0</v>
      </c>
      <c r="W1624" s="47">
        <v>0</v>
      </c>
      <c r="X1624" s="51">
        <v>0</v>
      </c>
      <c r="Y1624" s="51">
        <v>0</v>
      </c>
      <c r="Z1624" s="52">
        <v>0</v>
      </c>
      <c r="AA1624" s="47">
        <v>0</v>
      </c>
      <c r="AB1624" s="47">
        <v>0</v>
      </c>
      <c r="AC1624" s="47">
        <v>0</v>
      </c>
      <c r="AD1624" s="47">
        <v>0</v>
      </c>
      <c r="AE1624" s="47">
        <v>0</v>
      </c>
      <c r="AF1624" s="47">
        <v>0</v>
      </c>
      <c r="AG1624" s="47">
        <v>0</v>
      </c>
      <c r="AH1624" s="47">
        <v>0</v>
      </c>
      <c r="AI1624" s="47">
        <v>1</v>
      </c>
      <c r="AJ1624" s="47">
        <v>0</v>
      </c>
      <c r="AK1624" s="47">
        <v>0</v>
      </c>
      <c r="AL1624" s="47"/>
      <c r="AM1624" s="47">
        <v>0</v>
      </c>
      <c r="AN1624" s="47">
        <v>0</v>
      </c>
      <c r="AO1624" s="47">
        <v>0</v>
      </c>
      <c r="AP1624" s="47">
        <v>0</v>
      </c>
      <c r="AQ1624" s="47">
        <v>0</v>
      </c>
      <c r="AR1624" s="47">
        <v>1</v>
      </c>
      <c r="AS1624" s="47">
        <v>0</v>
      </c>
      <c r="AT1624" s="10">
        <v>0</v>
      </c>
      <c r="AU1624" s="47">
        <v>0</v>
      </c>
      <c r="AV1624" s="51">
        <v>5</v>
      </c>
      <c r="AW1624" s="47">
        <v>0</v>
      </c>
      <c r="AX1624" s="47">
        <v>0</v>
      </c>
      <c r="AY1624" s="47">
        <v>0</v>
      </c>
      <c r="AZ1624" s="47">
        <v>0</v>
      </c>
      <c r="BA1624" s="47">
        <v>0</v>
      </c>
      <c r="BB1624" s="47">
        <v>12</v>
      </c>
      <c r="BD1624" s="47">
        <v>0</v>
      </c>
    </row>
    <row r="1625" spans="1:56" x14ac:dyDescent="0.3">
      <c r="A1625" s="44">
        <v>2012</v>
      </c>
      <c r="B1625" s="44" t="s">
        <v>75</v>
      </c>
      <c r="C1625" s="46">
        <v>1</v>
      </c>
      <c r="D1625" s="89">
        <v>19</v>
      </c>
      <c r="E1625" s="44"/>
      <c r="F1625" s="44" t="s">
        <v>100</v>
      </c>
      <c r="G1625" s="44">
        <v>6.16</v>
      </c>
      <c r="H1625" s="47">
        <v>0</v>
      </c>
      <c r="I1625" s="47">
        <v>0</v>
      </c>
      <c r="J1625" s="47">
        <v>0</v>
      </c>
      <c r="K1625" s="51">
        <v>0</v>
      </c>
      <c r="L1625" s="51">
        <v>0</v>
      </c>
      <c r="M1625" s="47">
        <v>0</v>
      </c>
      <c r="N1625" s="47">
        <v>0</v>
      </c>
      <c r="O1625" s="47">
        <v>0</v>
      </c>
      <c r="P1625" s="47">
        <v>0</v>
      </c>
      <c r="Q1625" s="51">
        <v>6</v>
      </c>
      <c r="R1625" s="47">
        <v>0</v>
      </c>
      <c r="S1625" s="51">
        <v>0</v>
      </c>
      <c r="T1625" s="47">
        <v>0</v>
      </c>
      <c r="U1625" s="47">
        <v>0</v>
      </c>
      <c r="V1625" s="47">
        <v>0</v>
      </c>
      <c r="W1625" s="47">
        <v>0</v>
      </c>
      <c r="X1625" s="51">
        <v>0</v>
      </c>
      <c r="Y1625" s="51">
        <v>0</v>
      </c>
      <c r="Z1625" s="52">
        <v>0</v>
      </c>
      <c r="AA1625" s="47">
        <v>0</v>
      </c>
      <c r="AB1625" s="47">
        <v>0</v>
      </c>
      <c r="AC1625" s="47">
        <v>0</v>
      </c>
      <c r="AD1625" s="47">
        <v>0</v>
      </c>
      <c r="AE1625" s="47">
        <v>0</v>
      </c>
      <c r="AF1625" s="47">
        <v>0</v>
      </c>
      <c r="AG1625" s="47">
        <v>0</v>
      </c>
      <c r="AH1625" s="47">
        <v>0</v>
      </c>
      <c r="AI1625" s="47">
        <v>0</v>
      </c>
      <c r="AJ1625" s="47">
        <v>0</v>
      </c>
      <c r="AK1625" s="47">
        <v>0</v>
      </c>
      <c r="AL1625" s="47"/>
      <c r="AM1625" s="47">
        <v>0</v>
      </c>
      <c r="AN1625" s="47">
        <v>0</v>
      </c>
      <c r="AO1625" s="47">
        <v>0</v>
      </c>
      <c r="AP1625" s="47">
        <v>0</v>
      </c>
      <c r="AQ1625" s="47">
        <v>0</v>
      </c>
      <c r="AR1625" s="47">
        <v>0</v>
      </c>
      <c r="AS1625" s="47">
        <v>0</v>
      </c>
      <c r="AT1625" s="10">
        <v>0</v>
      </c>
      <c r="AU1625" s="47">
        <v>0</v>
      </c>
      <c r="AV1625" s="51">
        <v>0</v>
      </c>
      <c r="AW1625" s="47">
        <v>0</v>
      </c>
      <c r="AX1625" s="47">
        <v>0</v>
      </c>
      <c r="AY1625" s="47">
        <v>0</v>
      </c>
      <c r="AZ1625" s="47">
        <v>0</v>
      </c>
      <c r="BA1625" s="47">
        <v>0</v>
      </c>
      <c r="BB1625" s="47">
        <v>6</v>
      </c>
      <c r="BD1625" s="47">
        <v>0</v>
      </c>
    </row>
    <row r="1626" spans="1:56" x14ac:dyDescent="0.3">
      <c r="A1626" s="44">
        <v>2012</v>
      </c>
      <c r="B1626" s="44" t="s">
        <v>75</v>
      </c>
      <c r="C1626" s="46">
        <v>1</v>
      </c>
      <c r="D1626" s="89">
        <v>20</v>
      </c>
      <c r="E1626" s="44"/>
      <c r="F1626" s="44" t="s">
        <v>100</v>
      </c>
      <c r="G1626" s="44">
        <v>6.16</v>
      </c>
      <c r="H1626" s="47">
        <v>0</v>
      </c>
      <c r="I1626" s="47">
        <v>0</v>
      </c>
      <c r="J1626" s="47">
        <v>0</v>
      </c>
      <c r="K1626" s="51">
        <v>0</v>
      </c>
      <c r="L1626" s="51">
        <v>0</v>
      </c>
      <c r="M1626" s="47">
        <v>0</v>
      </c>
      <c r="N1626" s="47">
        <v>0</v>
      </c>
      <c r="O1626" s="47">
        <v>0</v>
      </c>
      <c r="P1626" s="47">
        <v>0</v>
      </c>
      <c r="Q1626" s="51">
        <v>1</v>
      </c>
      <c r="R1626" s="47">
        <v>0</v>
      </c>
      <c r="S1626" s="51">
        <v>0</v>
      </c>
      <c r="T1626" s="47">
        <v>0</v>
      </c>
      <c r="U1626" s="47">
        <v>0</v>
      </c>
      <c r="V1626" s="47">
        <v>0</v>
      </c>
      <c r="W1626" s="47">
        <v>0</v>
      </c>
      <c r="X1626" s="51">
        <v>0</v>
      </c>
      <c r="Y1626" s="51">
        <v>0</v>
      </c>
      <c r="Z1626" s="52">
        <v>0</v>
      </c>
      <c r="AA1626" s="47">
        <v>0</v>
      </c>
      <c r="AB1626" s="47">
        <v>0</v>
      </c>
      <c r="AC1626" s="47">
        <v>0</v>
      </c>
      <c r="AD1626" s="47">
        <v>0</v>
      </c>
      <c r="AE1626" s="47">
        <v>0</v>
      </c>
      <c r="AF1626" s="47">
        <v>0</v>
      </c>
      <c r="AG1626" s="47">
        <v>0</v>
      </c>
      <c r="AH1626" s="47">
        <v>0</v>
      </c>
      <c r="AI1626" s="47">
        <v>0</v>
      </c>
      <c r="AJ1626" s="47">
        <v>0</v>
      </c>
      <c r="AK1626" s="47">
        <v>0</v>
      </c>
      <c r="AL1626" s="47"/>
      <c r="AM1626" s="47">
        <v>0</v>
      </c>
      <c r="AN1626" s="47">
        <v>0</v>
      </c>
      <c r="AO1626" s="47">
        <v>0</v>
      </c>
      <c r="AP1626" s="47">
        <v>0</v>
      </c>
      <c r="AQ1626" s="47">
        <v>0</v>
      </c>
      <c r="AR1626" s="47">
        <v>0</v>
      </c>
      <c r="AS1626" s="47">
        <v>0</v>
      </c>
      <c r="AT1626" s="10">
        <v>0</v>
      </c>
      <c r="AU1626" s="47">
        <v>0</v>
      </c>
      <c r="AV1626" s="51">
        <v>0</v>
      </c>
      <c r="AW1626" s="47">
        <v>0</v>
      </c>
      <c r="AX1626" s="47">
        <v>0</v>
      </c>
      <c r="AY1626" s="47">
        <v>0</v>
      </c>
      <c r="AZ1626" s="47">
        <v>0</v>
      </c>
      <c r="BA1626" s="47">
        <v>0</v>
      </c>
      <c r="BB1626" s="47">
        <v>1</v>
      </c>
      <c r="BD1626" s="47">
        <v>0</v>
      </c>
    </row>
    <row r="1627" spans="1:56" x14ac:dyDescent="0.3">
      <c r="A1627" s="44">
        <v>2012</v>
      </c>
      <c r="B1627" s="44" t="s">
        <v>75</v>
      </c>
      <c r="C1627" s="46">
        <v>1</v>
      </c>
      <c r="D1627" s="89">
        <v>21</v>
      </c>
      <c r="E1627" s="44"/>
      <c r="F1627" s="44" t="s">
        <v>100</v>
      </c>
      <c r="G1627" s="44">
        <v>6.16</v>
      </c>
      <c r="H1627" s="47">
        <v>0</v>
      </c>
      <c r="I1627" s="47">
        <v>0</v>
      </c>
      <c r="J1627" s="47">
        <v>0</v>
      </c>
      <c r="K1627" s="51">
        <v>0</v>
      </c>
      <c r="L1627" s="51">
        <v>0</v>
      </c>
      <c r="M1627" s="47">
        <v>0</v>
      </c>
      <c r="N1627" s="47">
        <v>0</v>
      </c>
      <c r="O1627" s="47">
        <v>0</v>
      </c>
      <c r="P1627" s="47">
        <v>0</v>
      </c>
      <c r="Q1627" s="51">
        <v>5</v>
      </c>
      <c r="R1627" s="47">
        <v>0</v>
      </c>
      <c r="S1627" s="51">
        <v>0</v>
      </c>
      <c r="T1627" s="47">
        <v>0</v>
      </c>
      <c r="U1627" s="47">
        <v>0</v>
      </c>
      <c r="V1627" s="47">
        <v>0</v>
      </c>
      <c r="W1627" s="47">
        <v>0</v>
      </c>
      <c r="X1627" s="51">
        <v>0</v>
      </c>
      <c r="Y1627" s="51">
        <v>0</v>
      </c>
      <c r="Z1627" s="52">
        <v>0</v>
      </c>
      <c r="AA1627" s="47">
        <v>0</v>
      </c>
      <c r="AB1627" s="47">
        <v>0</v>
      </c>
      <c r="AC1627" s="47">
        <v>0</v>
      </c>
      <c r="AD1627" s="47">
        <v>0</v>
      </c>
      <c r="AE1627" s="47">
        <v>0</v>
      </c>
      <c r="AF1627" s="47">
        <v>0</v>
      </c>
      <c r="AG1627" s="47">
        <v>0</v>
      </c>
      <c r="AH1627" s="47">
        <v>0</v>
      </c>
      <c r="AI1627" s="47">
        <v>0</v>
      </c>
      <c r="AJ1627" s="47">
        <v>0</v>
      </c>
      <c r="AK1627" s="47">
        <v>0</v>
      </c>
      <c r="AL1627" s="47"/>
      <c r="AM1627" s="47">
        <v>0</v>
      </c>
      <c r="AN1627" s="47">
        <v>0</v>
      </c>
      <c r="AO1627" s="47">
        <v>0</v>
      </c>
      <c r="AP1627" s="47">
        <v>0</v>
      </c>
      <c r="AQ1627" s="47">
        <v>0</v>
      </c>
      <c r="AR1627" s="47">
        <v>0</v>
      </c>
      <c r="AS1627" s="47">
        <v>0</v>
      </c>
      <c r="AT1627" s="10">
        <v>0</v>
      </c>
      <c r="AU1627" s="47">
        <v>0</v>
      </c>
      <c r="AV1627" s="51">
        <v>0</v>
      </c>
      <c r="AW1627" s="47">
        <v>0</v>
      </c>
      <c r="AX1627" s="47">
        <v>0</v>
      </c>
      <c r="AY1627" s="47">
        <v>0</v>
      </c>
      <c r="AZ1627" s="47">
        <v>0</v>
      </c>
      <c r="BA1627" s="47">
        <v>0</v>
      </c>
      <c r="BB1627" s="47">
        <v>5</v>
      </c>
      <c r="BD1627" s="47">
        <v>0</v>
      </c>
    </row>
    <row r="1628" spans="1:56" x14ac:dyDescent="0.3">
      <c r="A1628" s="44">
        <v>2012</v>
      </c>
      <c r="B1628" s="44" t="s">
        <v>75</v>
      </c>
      <c r="C1628" s="46">
        <v>1</v>
      </c>
      <c r="D1628" s="89">
        <v>22</v>
      </c>
      <c r="E1628" s="44"/>
      <c r="F1628" s="44" t="s">
        <v>100</v>
      </c>
      <c r="G1628" s="44">
        <v>6.16</v>
      </c>
      <c r="H1628" s="47">
        <v>0</v>
      </c>
      <c r="I1628" s="47">
        <v>0</v>
      </c>
      <c r="J1628" s="47">
        <v>0</v>
      </c>
      <c r="K1628" s="51">
        <v>0</v>
      </c>
      <c r="L1628" s="51">
        <v>0</v>
      </c>
      <c r="M1628" s="47">
        <v>0</v>
      </c>
      <c r="N1628" s="47">
        <v>0</v>
      </c>
      <c r="O1628" s="47">
        <v>0</v>
      </c>
      <c r="P1628" s="47">
        <v>0</v>
      </c>
      <c r="Q1628" s="51">
        <v>2</v>
      </c>
      <c r="R1628" s="47">
        <v>0</v>
      </c>
      <c r="S1628" s="51">
        <v>1</v>
      </c>
      <c r="T1628" s="47">
        <v>0</v>
      </c>
      <c r="U1628" s="47">
        <v>0</v>
      </c>
      <c r="V1628" s="47">
        <v>0</v>
      </c>
      <c r="W1628" s="47">
        <v>0</v>
      </c>
      <c r="X1628" s="51">
        <v>0</v>
      </c>
      <c r="Y1628" s="51">
        <v>0</v>
      </c>
      <c r="Z1628" s="52">
        <v>0</v>
      </c>
      <c r="AA1628" s="47">
        <v>0</v>
      </c>
      <c r="AB1628" s="47">
        <v>0</v>
      </c>
      <c r="AC1628" s="47">
        <v>0</v>
      </c>
      <c r="AD1628" s="47">
        <v>0</v>
      </c>
      <c r="AE1628" s="47">
        <v>0</v>
      </c>
      <c r="AF1628" s="47">
        <v>0</v>
      </c>
      <c r="AG1628" s="47">
        <v>0</v>
      </c>
      <c r="AH1628" s="47">
        <v>0</v>
      </c>
      <c r="AI1628" s="47">
        <v>0</v>
      </c>
      <c r="AJ1628" s="47">
        <v>0</v>
      </c>
      <c r="AK1628" s="47">
        <v>0</v>
      </c>
      <c r="AL1628" s="47"/>
      <c r="AM1628" s="47">
        <v>0</v>
      </c>
      <c r="AN1628" s="47">
        <v>0</v>
      </c>
      <c r="AO1628" s="47">
        <v>0</v>
      </c>
      <c r="AP1628" s="47">
        <v>0</v>
      </c>
      <c r="AQ1628" s="47">
        <v>0</v>
      </c>
      <c r="AR1628" s="47">
        <v>0</v>
      </c>
      <c r="AS1628" s="47">
        <v>0</v>
      </c>
      <c r="AT1628" s="10">
        <v>0</v>
      </c>
      <c r="AU1628" s="47">
        <v>0</v>
      </c>
      <c r="AV1628" s="51">
        <v>0</v>
      </c>
      <c r="AW1628" s="47">
        <v>0</v>
      </c>
      <c r="AX1628" s="47">
        <v>0</v>
      </c>
      <c r="AY1628" s="47">
        <v>0</v>
      </c>
      <c r="AZ1628" s="47">
        <v>0</v>
      </c>
      <c r="BA1628" s="47">
        <v>0</v>
      </c>
      <c r="BB1628" s="47">
        <v>3</v>
      </c>
      <c r="BD1628" s="47">
        <v>0</v>
      </c>
    </row>
    <row r="1629" spans="1:56" x14ac:dyDescent="0.3">
      <c r="A1629" s="44">
        <v>2012</v>
      </c>
      <c r="B1629" s="44" t="s">
        <v>75</v>
      </c>
      <c r="C1629" s="46">
        <v>1</v>
      </c>
      <c r="D1629" s="89">
        <v>23</v>
      </c>
      <c r="E1629" s="44"/>
      <c r="F1629" s="44" t="s">
        <v>100</v>
      </c>
      <c r="G1629" s="44">
        <v>6.16</v>
      </c>
      <c r="H1629" s="47">
        <v>0</v>
      </c>
      <c r="I1629" s="47">
        <v>0</v>
      </c>
      <c r="J1629" s="47">
        <v>0</v>
      </c>
      <c r="K1629" s="51">
        <v>0</v>
      </c>
      <c r="L1629" s="51">
        <v>0</v>
      </c>
      <c r="M1629" s="47">
        <v>0</v>
      </c>
      <c r="N1629" s="47">
        <v>0</v>
      </c>
      <c r="O1629" s="47">
        <v>0</v>
      </c>
      <c r="P1629" s="47">
        <v>0</v>
      </c>
      <c r="Q1629" s="51">
        <v>2</v>
      </c>
      <c r="R1629" s="47">
        <v>0</v>
      </c>
      <c r="S1629" s="51">
        <v>0</v>
      </c>
      <c r="T1629" s="47">
        <v>0</v>
      </c>
      <c r="U1629" s="47">
        <v>0</v>
      </c>
      <c r="V1629" s="47">
        <v>0</v>
      </c>
      <c r="W1629" s="47">
        <v>0</v>
      </c>
      <c r="X1629" s="51">
        <v>0</v>
      </c>
      <c r="Y1629" s="51">
        <v>0</v>
      </c>
      <c r="Z1629" s="52">
        <v>0</v>
      </c>
      <c r="AA1629" s="47">
        <v>0</v>
      </c>
      <c r="AB1629" s="47">
        <v>0</v>
      </c>
      <c r="AC1629" s="47">
        <v>0</v>
      </c>
      <c r="AD1629" s="47">
        <v>0</v>
      </c>
      <c r="AE1629" s="47">
        <v>0</v>
      </c>
      <c r="AF1629" s="47">
        <v>0</v>
      </c>
      <c r="AG1629" s="47">
        <v>0</v>
      </c>
      <c r="AH1629" s="47">
        <v>0</v>
      </c>
      <c r="AI1629" s="47">
        <v>0</v>
      </c>
      <c r="AJ1629" s="47">
        <v>0</v>
      </c>
      <c r="AK1629" s="47">
        <v>0</v>
      </c>
      <c r="AL1629" s="47"/>
      <c r="AM1629" s="47">
        <v>0</v>
      </c>
      <c r="AN1629" s="47">
        <v>0</v>
      </c>
      <c r="AO1629" s="47">
        <v>0</v>
      </c>
      <c r="AP1629" s="47">
        <v>0</v>
      </c>
      <c r="AQ1629" s="47">
        <v>0</v>
      </c>
      <c r="AR1629" s="47">
        <v>0</v>
      </c>
      <c r="AS1629" s="47">
        <v>0</v>
      </c>
      <c r="AT1629" s="10">
        <v>0</v>
      </c>
      <c r="AU1629" s="47">
        <v>0</v>
      </c>
      <c r="AV1629" s="51">
        <v>0</v>
      </c>
      <c r="AW1629" s="47">
        <v>0</v>
      </c>
      <c r="AX1629" s="47">
        <v>0</v>
      </c>
      <c r="AY1629" s="47">
        <v>0</v>
      </c>
      <c r="AZ1629" s="47">
        <v>0</v>
      </c>
      <c r="BA1629" s="47">
        <v>0</v>
      </c>
      <c r="BB1629" s="47">
        <v>2</v>
      </c>
      <c r="BD1629" s="47">
        <v>0</v>
      </c>
    </row>
    <row r="1630" spans="1:56" x14ac:dyDescent="0.3">
      <c r="A1630" s="44">
        <v>2012</v>
      </c>
      <c r="B1630" s="44" t="s">
        <v>75</v>
      </c>
      <c r="C1630" s="46">
        <v>1</v>
      </c>
      <c r="D1630" s="89">
        <v>24</v>
      </c>
      <c r="E1630" s="44"/>
      <c r="F1630" s="44" t="s">
        <v>100</v>
      </c>
      <c r="G1630" s="44">
        <v>6.16</v>
      </c>
      <c r="H1630" s="47">
        <v>0</v>
      </c>
      <c r="I1630" s="47">
        <v>0</v>
      </c>
      <c r="J1630" s="47">
        <v>0</v>
      </c>
      <c r="K1630" s="51">
        <v>0</v>
      </c>
      <c r="L1630" s="51">
        <v>0</v>
      </c>
      <c r="M1630" s="47">
        <v>0</v>
      </c>
      <c r="N1630" s="47">
        <v>0</v>
      </c>
      <c r="O1630" s="47">
        <v>0</v>
      </c>
      <c r="P1630" s="47">
        <v>0</v>
      </c>
      <c r="Q1630" s="51">
        <v>5</v>
      </c>
      <c r="R1630" s="47">
        <v>0</v>
      </c>
      <c r="S1630" s="51">
        <v>1</v>
      </c>
      <c r="T1630" s="47">
        <v>0</v>
      </c>
      <c r="U1630" s="47">
        <v>0</v>
      </c>
      <c r="V1630" s="47">
        <v>0</v>
      </c>
      <c r="W1630" s="47">
        <v>0</v>
      </c>
      <c r="X1630" s="51">
        <v>0</v>
      </c>
      <c r="Y1630" s="51">
        <v>0</v>
      </c>
      <c r="Z1630" s="52">
        <v>0</v>
      </c>
      <c r="AA1630" s="47">
        <v>0</v>
      </c>
      <c r="AB1630" s="47">
        <v>0</v>
      </c>
      <c r="AC1630" s="47">
        <v>0</v>
      </c>
      <c r="AD1630" s="47">
        <v>0</v>
      </c>
      <c r="AE1630" s="47">
        <v>0</v>
      </c>
      <c r="AF1630" s="47">
        <v>0</v>
      </c>
      <c r="AG1630" s="47">
        <v>0</v>
      </c>
      <c r="AH1630" s="47">
        <v>0</v>
      </c>
      <c r="AI1630" s="47">
        <v>0</v>
      </c>
      <c r="AJ1630" s="47">
        <v>0</v>
      </c>
      <c r="AK1630" s="47">
        <v>0</v>
      </c>
      <c r="AL1630" s="47"/>
      <c r="AM1630" s="47">
        <v>0</v>
      </c>
      <c r="AN1630" s="47">
        <v>0</v>
      </c>
      <c r="AO1630" s="47">
        <v>0</v>
      </c>
      <c r="AP1630" s="47">
        <v>0</v>
      </c>
      <c r="AQ1630" s="47">
        <v>0</v>
      </c>
      <c r="AR1630" s="47">
        <v>0</v>
      </c>
      <c r="AS1630" s="47">
        <v>0</v>
      </c>
      <c r="AT1630" s="10">
        <v>0</v>
      </c>
      <c r="AU1630" s="47">
        <v>0</v>
      </c>
      <c r="AV1630" s="51">
        <v>3</v>
      </c>
      <c r="AW1630" s="47">
        <v>0</v>
      </c>
      <c r="AX1630" s="47">
        <v>0</v>
      </c>
      <c r="AY1630" s="47">
        <v>0</v>
      </c>
      <c r="AZ1630" s="47">
        <v>0</v>
      </c>
      <c r="BA1630" s="47">
        <v>0</v>
      </c>
      <c r="BB1630" s="47">
        <v>9</v>
      </c>
      <c r="BD1630" s="47">
        <v>0</v>
      </c>
    </row>
    <row r="1631" spans="1:56" x14ac:dyDescent="0.3">
      <c r="A1631" s="44">
        <v>2012</v>
      </c>
      <c r="B1631" s="44" t="s">
        <v>75</v>
      </c>
      <c r="C1631" s="46">
        <v>1</v>
      </c>
      <c r="D1631" s="89">
        <v>25</v>
      </c>
      <c r="E1631" s="44"/>
      <c r="F1631" s="44" t="s">
        <v>100</v>
      </c>
      <c r="G1631" s="44">
        <v>6.16</v>
      </c>
      <c r="H1631" s="47">
        <v>0</v>
      </c>
      <c r="I1631" s="47">
        <v>0</v>
      </c>
      <c r="J1631" s="47">
        <v>0</v>
      </c>
      <c r="K1631" s="51">
        <v>0</v>
      </c>
      <c r="L1631" s="51">
        <v>0</v>
      </c>
      <c r="M1631" s="47">
        <v>0</v>
      </c>
      <c r="N1631" s="47">
        <v>0</v>
      </c>
      <c r="O1631" s="47">
        <v>0</v>
      </c>
      <c r="P1631" s="47">
        <v>0</v>
      </c>
      <c r="Q1631" s="51">
        <v>2</v>
      </c>
      <c r="R1631" s="47">
        <v>0</v>
      </c>
      <c r="S1631" s="51">
        <v>0</v>
      </c>
      <c r="T1631" s="47">
        <v>0</v>
      </c>
      <c r="U1631" s="47">
        <v>0</v>
      </c>
      <c r="V1631" s="47">
        <v>0</v>
      </c>
      <c r="W1631" s="47">
        <v>0</v>
      </c>
      <c r="X1631" s="51">
        <v>1</v>
      </c>
      <c r="Y1631" s="51">
        <v>0</v>
      </c>
      <c r="Z1631" s="52">
        <v>0</v>
      </c>
      <c r="AA1631" s="47">
        <v>0</v>
      </c>
      <c r="AB1631" s="47">
        <v>0</v>
      </c>
      <c r="AC1631" s="47">
        <v>0</v>
      </c>
      <c r="AD1631" s="47">
        <v>0</v>
      </c>
      <c r="AE1631" s="47">
        <v>0</v>
      </c>
      <c r="AF1631" s="47">
        <v>0</v>
      </c>
      <c r="AG1631" s="47">
        <v>0</v>
      </c>
      <c r="AH1631" s="47">
        <v>0</v>
      </c>
      <c r="AI1631" s="47">
        <v>0</v>
      </c>
      <c r="AJ1631" s="47">
        <v>0</v>
      </c>
      <c r="AK1631" s="47">
        <v>0</v>
      </c>
      <c r="AL1631" s="47"/>
      <c r="AM1631" s="47">
        <v>0</v>
      </c>
      <c r="AN1631" s="47">
        <v>0</v>
      </c>
      <c r="AO1631" s="47">
        <v>0</v>
      </c>
      <c r="AP1631" s="47">
        <v>0</v>
      </c>
      <c r="AQ1631" s="47">
        <v>0</v>
      </c>
      <c r="AR1631" s="47">
        <v>0</v>
      </c>
      <c r="AS1631" s="47">
        <v>0</v>
      </c>
      <c r="AT1631" s="10">
        <v>0</v>
      </c>
      <c r="AU1631" s="47">
        <v>0</v>
      </c>
      <c r="AV1631" s="51">
        <v>0</v>
      </c>
      <c r="AW1631" s="47">
        <v>0</v>
      </c>
      <c r="AX1631" s="47">
        <v>0</v>
      </c>
      <c r="AY1631" s="47">
        <v>0</v>
      </c>
      <c r="AZ1631" s="47">
        <v>0</v>
      </c>
      <c r="BA1631" s="47">
        <v>0</v>
      </c>
      <c r="BB1631" s="47">
        <v>3</v>
      </c>
      <c r="BD1631" s="47">
        <v>0</v>
      </c>
    </row>
    <row r="1632" spans="1:56" x14ac:dyDescent="0.3">
      <c r="A1632" s="44">
        <v>2012</v>
      </c>
      <c r="B1632" s="44" t="s">
        <v>75</v>
      </c>
      <c r="C1632" s="46">
        <v>1</v>
      </c>
      <c r="D1632" s="89">
        <v>26</v>
      </c>
      <c r="E1632" s="44"/>
      <c r="F1632" s="44" t="s">
        <v>100</v>
      </c>
      <c r="G1632" s="44">
        <v>6.16</v>
      </c>
      <c r="H1632" s="47">
        <v>0</v>
      </c>
      <c r="I1632" s="47">
        <v>0</v>
      </c>
      <c r="J1632" s="47">
        <v>0</v>
      </c>
      <c r="K1632" s="51">
        <v>0</v>
      </c>
      <c r="L1632" s="51">
        <v>0</v>
      </c>
      <c r="M1632" s="47">
        <v>0</v>
      </c>
      <c r="N1632" s="47">
        <v>0</v>
      </c>
      <c r="O1632" s="47">
        <v>0</v>
      </c>
      <c r="P1632" s="47">
        <v>0</v>
      </c>
      <c r="Q1632" s="51">
        <v>0</v>
      </c>
      <c r="R1632" s="47">
        <v>0</v>
      </c>
      <c r="S1632" s="51">
        <v>0</v>
      </c>
      <c r="T1632" s="47">
        <v>0</v>
      </c>
      <c r="U1632" s="47">
        <v>0</v>
      </c>
      <c r="V1632" s="47">
        <v>0</v>
      </c>
      <c r="W1632" s="47">
        <v>0</v>
      </c>
      <c r="X1632" s="51">
        <v>0</v>
      </c>
      <c r="Y1632" s="51">
        <v>0</v>
      </c>
      <c r="Z1632" s="52">
        <v>0</v>
      </c>
      <c r="AA1632" s="47">
        <v>0</v>
      </c>
      <c r="AB1632" s="47">
        <v>0</v>
      </c>
      <c r="AC1632" s="47">
        <v>0</v>
      </c>
      <c r="AD1632" s="47">
        <v>0</v>
      </c>
      <c r="AE1632" s="47">
        <v>0</v>
      </c>
      <c r="AF1632" s="47">
        <v>0</v>
      </c>
      <c r="AG1632" s="47">
        <v>0</v>
      </c>
      <c r="AH1632" s="47">
        <v>0</v>
      </c>
      <c r="AI1632" s="47">
        <v>0</v>
      </c>
      <c r="AJ1632" s="47">
        <v>0</v>
      </c>
      <c r="AK1632" s="47">
        <v>0</v>
      </c>
      <c r="AL1632" s="47"/>
      <c r="AM1632" s="47">
        <v>0</v>
      </c>
      <c r="AN1632" s="47">
        <v>0</v>
      </c>
      <c r="AO1632" s="47">
        <v>0</v>
      </c>
      <c r="AP1632" s="47">
        <v>0</v>
      </c>
      <c r="AQ1632" s="47">
        <v>0</v>
      </c>
      <c r="AR1632" s="47">
        <v>0</v>
      </c>
      <c r="AS1632" s="47">
        <v>0</v>
      </c>
      <c r="AT1632" s="10">
        <v>0</v>
      </c>
      <c r="AU1632" s="47">
        <v>0</v>
      </c>
      <c r="AV1632" s="51">
        <v>0</v>
      </c>
      <c r="AW1632" s="47">
        <v>0</v>
      </c>
      <c r="AX1632" s="47">
        <v>0</v>
      </c>
      <c r="AY1632" s="47">
        <v>0</v>
      </c>
      <c r="AZ1632" s="47">
        <v>0</v>
      </c>
      <c r="BA1632" s="47">
        <v>0</v>
      </c>
      <c r="BB1632" s="47">
        <v>0</v>
      </c>
      <c r="BD1632" s="47">
        <v>0</v>
      </c>
    </row>
    <row r="1633" spans="1:56" x14ac:dyDescent="0.3">
      <c r="A1633" s="44">
        <v>2012</v>
      </c>
      <c r="B1633" s="44" t="s">
        <v>75</v>
      </c>
      <c r="C1633" s="46">
        <v>1</v>
      </c>
      <c r="D1633" s="89">
        <v>27</v>
      </c>
      <c r="E1633" s="44"/>
      <c r="F1633" s="44" t="s">
        <v>100</v>
      </c>
      <c r="G1633" s="44">
        <v>6.16</v>
      </c>
      <c r="H1633" s="47">
        <v>0</v>
      </c>
      <c r="I1633" s="47">
        <v>0</v>
      </c>
      <c r="J1633" s="47">
        <v>0</v>
      </c>
      <c r="K1633" s="51">
        <v>0</v>
      </c>
      <c r="L1633" s="51">
        <v>0</v>
      </c>
      <c r="M1633" s="47">
        <v>0</v>
      </c>
      <c r="N1633" s="47">
        <v>0</v>
      </c>
      <c r="O1633" s="47">
        <v>0</v>
      </c>
      <c r="P1633" s="47">
        <v>0</v>
      </c>
      <c r="Q1633" s="51">
        <v>6</v>
      </c>
      <c r="R1633" s="47">
        <v>0</v>
      </c>
      <c r="S1633" s="51">
        <v>0</v>
      </c>
      <c r="T1633" s="47">
        <v>0</v>
      </c>
      <c r="U1633" s="47">
        <v>0</v>
      </c>
      <c r="V1633" s="47">
        <v>0</v>
      </c>
      <c r="W1633" s="47">
        <v>0</v>
      </c>
      <c r="X1633" s="51">
        <v>0</v>
      </c>
      <c r="Y1633" s="51">
        <v>0</v>
      </c>
      <c r="Z1633" s="52">
        <v>0</v>
      </c>
      <c r="AA1633" s="47">
        <v>1</v>
      </c>
      <c r="AB1633" s="47">
        <v>0</v>
      </c>
      <c r="AC1633" s="47">
        <v>0</v>
      </c>
      <c r="AD1633" s="47">
        <v>0</v>
      </c>
      <c r="AE1633" s="47">
        <v>0</v>
      </c>
      <c r="AF1633" s="47">
        <v>0</v>
      </c>
      <c r="AG1633" s="47">
        <v>0</v>
      </c>
      <c r="AH1633" s="47">
        <v>0</v>
      </c>
      <c r="AI1633" s="47">
        <v>0</v>
      </c>
      <c r="AJ1633" s="47">
        <v>0</v>
      </c>
      <c r="AK1633" s="47">
        <v>0</v>
      </c>
      <c r="AL1633" s="47"/>
      <c r="AM1633" s="47">
        <v>0</v>
      </c>
      <c r="AN1633" s="47">
        <v>0</v>
      </c>
      <c r="AO1633" s="47">
        <v>0</v>
      </c>
      <c r="AP1633" s="47">
        <v>0</v>
      </c>
      <c r="AQ1633" s="47">
        <v>0</v>
      </c>
      <c r="AR1633" s="47">
        <v>0</v>
      </c>
      <c r="AS1633" s="47">
        <v>0</v>
      </c>
      <c r="AT1633" s="10">
        <v>0</v>
      </c>
      <c r="AU1633" s="47">
        <v>0</v>
      </c>
      <c r="AV1633" s="51">
        <v>1</v>
      </c>
      <c r="AW1633" s="47">
        <v>0</v>
      </c>
      <c r="AX1633" s="47">
        <v>0</v>
      </c>
      <c r="AY1633" s="47">
        <v>0</v>
      </c>
      <c r="AZ1633" s="47">
        <v>0</v>
      </c>
      <c r="BA1633" s="47">
        <v>0</v>
      </c>
      <c r="BB1633" s="47">
        <v>8</v>
      </c>
      <c r="BD1633" s="47">
        <v>0</v>
      </c>
    </row>
    <row r="1634" spans="1:56" x14ac:dyDescent="0.3">
      <c r="A1634" s="44">
        <v>2012</v>
      </c>
      <c r="B1634" s="44" t="s">
        <v>75</v>
      </c>
      <c r="C1634" s="46">
        <v>1</v>
      </c>
      <c r="D1634" s="89">
        <v>28</v>
      </c>
      <c r="E1634" s="44"/>
      <c r="F1634" s="44" t="s">
        <v>100</v>
      </c>
      <c r="G1634" s="44">
        <v>6.16</v>
      </c>
      <c r="H1634" s="47">
        <v>0</v>
      </c>
      <c r="I1634" s="47">
        <v>0</v>
      </c>
      <c r="J1634" s="47">
        <v>0</v>
      </c>
      <c r="K1634" s="51">
        <v>0</v>
      </c>
      <c r="L1634" s="51">
        <v>0</v>
      </c>
      <c r="M1634" s="47">
        <v>0</v>
      </c>
      <c r="N1634" s="47">
        <v>0</v>
      </c>
      <c r="O1634" s="47">
        <v>0</v>
      </c>
      <c r="P1634" s="47">
        <v>0</v>
      </c>
      <c r="Q1634" s="51">
        <v>3</v>
      </c>
      <c r="R1634" s="47">
        <v>0</v>
      </c>
      <c r="S1634" s="51">
        <v>0</v>
      </c>
      <c r="T1634" s="47">
        <v>0</v>
      </c>
      <c r="U1634" s="47">
        <v>0</v>
      </c>
      <c r="V1634" s="47">
        <v>0</v>
      </c>
      <c r="W1634" s="47">
        <v>0</v>
      </c>
      <c r="X1634" s="51">
        <v>0</v>
      </c>
      <c r="Y1634" s="51">
        <v>0</v>
      </c>
      <c r="Z1634" s="52">
        <v>0</v>
      </c>
      <c r="AA1634" s="47">
        <v>0</v>
      </c>
      <c r="AB1634" s="47">
        <v>0</v>
      </c>
      <c r="AC1634" s="47">
        <v>0</v>
      </c>
      <c r="AD1634" s="47">
        <v>0</v>
      </c>
      <c r="AE1634" s="47">
        <v>0</v>
      </c>
      <c r="AF1634" s="47">
        <v>0</v>
      </c>
      <c r="AG1634" s="47">
        <v>0</v>
      </c>
      <c r="AH1634" s="47">
        <v>0</v>
      </c>
      <c r="AI1634" s="47">
        <v>0</v>
      </c>
      <c r="AJ1634" s="47">
        <v>0</v>
      </c>
      <c r="AK1634" s="47">
        <v>0</v>
      </c>
      <c r="AL1634" s="47"/>
      <c r="AM1634" s="47">
        <v>0</v>
      </c>
      <c r="AN1634" s="47">
        <v>0</v>
      </c>
      <c r="AO1634" s="47">
        <v>0</v>
      </c>
      <c r="AP1634" s="47">
        <v>0</v>
      </c>
      <c r="AQ1634" s="47">
        <v>0</v>
      </c>
      <c r="AR1634" s="47">
        <v>0</v>
      </c>
      <c r="AS1634" s="47">
        <v>0</v>
      </c>
      <c r="AT1634" s="10">
        <v>0</v>
      </c>
      <c r="AU1634" s="47">
        <v>0</v>
      </c>
      <c r="AV1634" s="51">
        <v>1</v>
      </c>
      <c r="AW1634" s="47">
        <v>0</v>
      </c>
      <c r="AX1634" s="47">
        <v>0</v>
      </c>
      <c r="AY1634" s="47">
        <v>0</v>
      </c>
      <c r="AZ1634" s="47">
        <v>0</v>
      </c>
      <c r="BA1634" s="47">
        <v>0</v>
      </c>
      <c r="BB1634" s="47">
        <v>4</v>
      </c>
      <c r="BD1634" s="47">
        <v>0</v>
      </c>
    </row>
    <row r="1635" spans="1:56" x14ac:dyDescent="0.3">
      <c r="A1635" s="44">
        <v>2012</v>
      </c>
      <c r="B1635" s="44" t="s">
        <v>75</v>
      </c>
      <c r="C1635" s="46">
        <v>1</v>
      </c>
      <c r="D1635" s="89">
        <v>29</v>
      </c>
      <c r="E1635" s="44"/>
      <c r="F1635" s="44" t="s">
        <v>100</v>
      </c>
      <c r="G1635" s="44">
        <v>6.16</v>
      </c>
      <c r="H1635" s="47">
        <v>0</v>
      </c>
      <c r="I1635" s="47">
        <v>0</v>
      </c>
      <c r="J1635" s="47">
        <v>0</v>
      </c>
      <c r="K1635" s="51">
        <v>0</v>
      </c>
      <c r="L1635" s="51">
        <v>0</v>
      </c>
      <c r="M1635" s="47">
        <v>0</v>
      </c>
      <c r="N1635" s="47">
        <v>0</v>
      </c>
      <c r="O1635" s="47">
        <v>0</v>
      </c>
      <c r="P1635" s="47">
        <v>0</v>
      </c>
      <c r="Q1635" s="51">
        <v>1</v>
      </c>
      <c r="R1635" s="47">
        <v>0</v>
      </c>
      <c r="S1635" s="51">
        <v>0</v>
      </c>
      <c r="T1635" s="47">
        <v>0</v>
      </c>
      <c r="U1635" s="47">
        <v>0</v>
      </c>
      <c r="V1635" s="47">
        <v>0</v>
      </c>
      <c r="W1635" s="47">
        <v>0</v>
      </c>
      <c r="X1635" s="51">
        <v>0</v>
      </c>
      <c r="Y1635" s="51">
        <v>0</v>
      </c>
      <c r="Z1635" s="52">
        <v>0</v>
      </c>
      <c r="AA1635" s="47">
        <v>0</v>
      </c>
      <c r="AB1635" s="47">
        <v>0</v>
      </c>
      <c r="AC1635" s="47">
        <v>0</v>
      </c>
      <c r="AD1635" s="47">
        <v>0</v>
      </c>
      <c r="AE1635" s="47">
        <v>0</v>
      </c>
      <c r="AF1635" s="47">
        <v>0</v>
      </c>
      <c r="AG1635" s="47">
        <v>0</v>
      </c>
      <c r="AH1635" s="47">
        <v>0</v>
      </c>
      <c r="AI1635" s="47">
        <v>0</v>
      </c>
      <c r="AJ1635" s="47">
        <v>0</v>
      </c>
      <c r="AK1635" s="47">
        <v>0</v>
      </c>
      <c r="AL1635" s="47"/>
      <c r="AM1635" s="47">
        <v>0</v>
      </c>
      <c r="AN1635" s="47">
        <v>0</v>
      </c>
      <c r="AO1635" s="47">
        <v>0</v>
      </c>
      <c r="AP1635" s="47">
        <v>0</v>
      </c>
      <c r="AQ1635" s="47">
        <v>0</v>
      </c>
      <c r="AR1635" s="47">
        <v>0</v>
      </c>
      <c r="AS1635" s="47">
        <v>0</v>
      </c>
      <c r="AT1635" s="10">
        <v>0</v>
      </c>
      <c r="AU1635" s="47">
        <v>0</v>
      </c>
      <c r="AV1635" s="51">
        <v>0</v>
      </c>
      <c r="AW1635" s="47">
        <v>0</v>
      </c>
      <c r="AX1635" s="47">
        <v>0</v>
      </c>
      <c r="AY1635" s="47">
        <v>0</v>
      </c>
      <c r="AZ1635" s="47">
        <v>0</v>
      </c>
      <c r="BA1635" s="47">
        <v>0</v>
      </c>
      <c r="BB1635" s="47">
        <v>1</v>
      </c>
      <c r="BD1635" s="47">
        <v>0</v>
      </c>
    </row>
    <row r="1636" spans="1:56" x14ac:dyDescent="0.3">
      <c r="A1636" s="44">
        <v>2012</v>
      </c>
      <c r="B1636" s="44" t="s">
        <v>75</v>
      </c>
      <c r="C1636" s="46">
        <v>1</v>
      </c>
      <c r="D1636" s="89">
        <v>30</v>
      </c>
      <c r="E1636" s="44"/>
      <c r="F1636" s="44" t="s">
        <v>100</v>
      </c>
      <c r="G1636" s="44">
        <v>6.16</v>
      </c>
      <c r="H1636" s="47">
        <v>0</v>
      </c>
      <c r="I1636" s="47">
        <v>0</v>
      </c>
      <c r="J1636" s="47">
        <v>0</v>
      </c>
      <c r="K1636" s="51">
        <v>0</v>
      </c>
      <c r="L1636" s="51">
        <v>0</v>
      </c>
      <c r="M1636" s="47">
        <v>0</v>
      </c>
      <c r="N1636" s="47">
        <v>0</v>
      </c>
      <c r="O1636" s="47">
        <v>0</v>
      </c>
      <c r="P1636" s="47">
        <v>0</v>
      </c>
      <c r="Q1636" s="51">
        <v>1</v>
      </c>
      <c r="R1636" s="47">
        <v>0</v>
      </c>
      <c r="S1636" s="51">
        <v>0</v>
      </c>
      <c r="T1636" s="47">
        <v>0</v>
      </c>
      <c r="U1636" s="47">
        <v>0</v>
      </c>
      <c r="V1636" s="47">
        <v>0</v>
      </c>
      <c r="W1636" s="47">
        <v>0</v>
      </c>
      <c r="X1636" s="51">
        <v>0</v>
      </c>
      <c r="Y1636" s="51">
        <v>0</v>
      </c>
      <c r="Z1636" s="52">
        <v>0</v>
      </c>
      <c r="AA1636" s="47">
        <v>0</v>
      </c>
      <c r="AB1636" s="47">
        <v>0</v>
      </c>
      <c r="AC1636" s="47">
        <v>0</v>
      </c>
      <c r="AD1636" s="47">
        <v>0</v>
      </c>
      <c r="AE1636" s="47">
        <v>0</v>
      </c>
      <c r="AF1636" s="47">
        <v>0</v>
      </c>
      <c r="AG1636" s="47">
        <v>0</v>
      </c>
      <c r="AH1636" s="47">
        <v>0</v>
      </c>
      <c r="AI1636" s="47">
        <v>0</v>
      </c>
      <c r="AJ1636" s="47">
        <v>0</v>
      </c>
      <c r="AK1636" s="47">
        <v>0</v>
      </c>
      <c r="AL1636" s="47"/>
      <c r="AM1636" s="47">
        <v>0</v>
      </c>
      <c r="AN1636" s="47">
        <v>0</v>
      </c>
      <c r="AO1636" s="47">
        <v>0</v>
      </c>
      <c r="AP1636" s="47">
        <v>0</v>
      </c>
      <c r="AQ1636" s="47">
        <v>0</v>
      </c>
      <c r="AR1636" s="47">
        <v>0</v>
      </c>
      <c r="AS1636" s="47">
        <v>0</v>
      </c>
      <c r="AT1636" s="10">
        <v>0</v>
      </c>
      <c r="AU1636" s="47">
        <v>0</v>
      </c>
      <c r="AV1636" s="51">
        <v>0</v>
      </c>
      <c r="AW1636" s="47">
        <v>0</v>
      </c>
      <c r="AX1636" s="47">
        <v>0</v>
      </c>
      <c r="AY1636" s="47">
        <v>0</v>
      </c>
      <c r="AZ1636" s="47">
        <v>0</v>
      </c>
      <c r="BA1636" s="47">
        <v>0</v>
      </c>
      <c r="BB1636" s="47">
        <v>1</v>
      </c>
      <c r="BD1636" s="47">
        <v>0</v>
      </c>
    </row>
    <row r="1637" spans="1:56" s="120" customFormat="1" x14ac:dyDescent="0.3">
      <c r="A1637" s="158">
        <v>2012</v>
      </c>
      <c r="B1637" s="158" t="s">
        <v>93</v>
      </c>
      <c r="C1637" s="160">
        <v>1</v>
      </c>
      <c r="D1637" s="163">
        <v>1</v>
      </c>
      <c r="E1637" s="158"/>
      <c r="F1637" s="158" t="s">
        <v>116</v>
      </c>
      <c r="G1637" s="164">
        <f>AVERAGE(G382:G441)</f>
        <v>11.894999999999998</v>
      </c>
      <c r="H1637" s="162">
        <v>0</v>
      </c>
      <c r="I1637" s="162">
        <v>0</v>
      </c>
      <c r="J1637" s="162">
        <v>0</v>
      </c>
      <c r="K1637" s="162">
        <v>0</v>
      </c>
      <c r="L1637" s="162">
        <v>0</v>
      </c>
      <c r="M1637" s="162">
        <v>0</v>
      </c>
      <c r="N1637" s="162">
        <v>2</v>
      </c>
      <c r="O1637" s="162">
        <v>0</v>
      </c>
      <c r="P1637" s="162">
        <v>0</v>
      </c>
      <c r="Q1637" s="162">
        <v>0</v>
      </c>
      <c r="R1637" s="162">
        <v>0</v>
      </c>
      <c r="S1637" s="162">
        <v>0</v>
      </c>
      <c r="T1637" s="162">
        <v>0</v>
      </c>
      <c r="U1637" s="162">
        <v>0</v>
      </c>
      <c r="V1637" s="162">
        <v>0</v>
      </c>
      <c r="W1637" s="162">
        <v>0</v>
      </c>
      <c r="X1637" s="162">
        <v>0</v>
      </c>
      <c r="Y1637" s="162">
        <v>1</v>
      </c>
      <c r="Z1637" s="135">
        <v>0</v>
      </c>
      <c r="AA1637" s="162">
        <v>0</v>
      </c>
      <c r="AB1637" s="162">
        <v>0</v>
      </c>
      <c r="AC1637" s="162">
        <v>0</v>
      </c>
      <c r="AD1637" s="162">
        <v>0</v>
      </c>
      <c r="AE1637" s="162">
        <v>0</v>
      </c>
      <c r="AF1637" s="162">
        <v>0</v>
      </c>
      <c r="AG1637" s="162">
        <v>0</v>
      </c>
      <c r="AH1637" s="162">
        <v>0</v>
      </c>
      <c r="AI1637" s="162">
        <v>0</v>
      </c>
      <c r="AJ1637" s="162">
        <v>0</v>
      </c>
      <c r="AK1637" s="162">
        <v>0</v>
      </c>
      <c r="AL1637" s="162"/>
      <c r="AM1637" s="162">
        <v>0</v>
      </c>
      <c r="AN1637" s="162">
        <v>0</v>
      </c>
      <c r="AO1637" s="162">
        <v>0</v>
      </c>
      <c r="AP1637" s="162">
        <v>0</v>
      </c>
      <c r="AQ1637" s="162">
        <v>0</v>
      </c>
      <c r="AR1637" s="162">
        <v>0</v>
      </c>
      <c r="AS1637" s="162">
        <v>0</v>
      </c>
      <c r="AT1637" s="10">
        <v>0</v>
      </c>
      <c r="AU1637" s="162">
        <v>0</v>
      </c>
      <c r="AV1637" s="162">
        <v>2</v>
      </c>
      <c r="AW1637" s="162">
        <v>0</v>
      </c>
      <c r="AX1637" s="162">
        <v>0</v>
      </c>
      <c r="AY1637" s="162">
        <v>0</v>
      </c>
      <c r="AZ1637" s="162">
        <v>0</v>
      </c>
      <c r="BA1637" s="162">
        <v>0</v>
      </c>
      <c r="BB1637" s="162">
        <v>5</v>
      </c>
      <c r="BD1637" s="162">
        <v>0</v>
      </c>
    </row>
    <row r="1638" spans="1:56" x14ac:dyDescent="0.3">
      <c r="A1638" s="44">
        <v>2012</v>
      </c>
      <c r="B1638" s="44" t="s">
        <v>93</v>
      </c>
      <c r="C1638" s="46">
        <v>1</v>
      </c>
      <c r="D1638" s="89">
        <v>2</v>
      </c>
      <c r="E1638" s="44"/>
      <c r="F1638" s="44" t="s">
        <v>116</v>
      </c>
      <c r="G1638" s="49">
        <v>11.9</v>
      </c>
      <c r="H1638" s="47">
        <v>0</v>
      </c>
      <c r="I1638" s="47">
        <v>0</v>
      </c>
      <c r="J1638" s="47">
        <v>0</v>
      </c>
      <c r="K1638" s="51">
        <v>0</v>
      </c>
      <c r="L1638" s="51">
        <v>0</v>
      </c>
      <c r="M1638" s="47">
        <v>0</v>
      </c>
      <c r="N1638" s="47">
        <v>2</v>
      </c>
      <c r="O1638" s="47">
        <v>0</v>
      </c>
      <c r="P1638" s="47">
        <v>0</v>
      </c>
      <c r="Q1638" s="51">
        <v>1</v>
      </c>
      <c r="R1638" s="47">
        <v>0</v>
      </c>
      <c r="S1638" s="51">
        <v>0</v>
      </c>
      <c r="T1638" s="47">
        <v>0</v>
      </c>
      <c r="U1638" s="47">
        <v>0</v>
      </c>
      <c r="V1638" s="47">
        <v>0</v>
      </c>
      <c r="W1638" s="47">
        <v>0</v>
      </c>
      <c r="X1638" s="51">
        <v>0</v>
      </c>
      <c r="Y1638" s="51">
        <v>0</v>
      </c>
      <c r="Z1638" s="52">
        <v>0</v>
      </c>
      <c r="AA1638" s="47">
        <v>0</v>
      </c>
      <c r="AB1638" s="47">
        <v>0</v>
      </c>
      <c r="AC1638" s="47">
        <v>0</v>
      </c>
      <c r="AD1638" s="47">
        <v>0</v>
      </c>
      <c r="AE1638" s="47">
        <v>3</v>
      </c>
      <c r="AF1638" s="47">
        <v>0</v>
      </c>
      <c r="AG1638" s="47">
        <v>0</v>
      </c>
      <c r="AH1638" s="47">
        <v>0</v>
      </c>
      <c r="AI1638" s="47">
        <v>1</v>
      </c>
      <c r="AJ1638" s="47">
        <v>0</v>
      </c>
      <c r="AK1638" s="47">
        <v>0</v>
      </c>
      <c r="AL1638" s="47"/>
      <c r="AM1638" s="47">
        <v>0</v>
      </c>
      <c r="AN1638" s="47">
        <v>0</v>
      </c>
      <c r="AO1638" s="47">
        <v>0</v>
      </c>
      <c r="AP1638" s="47">
        <v>0</v>
      </c>
      <c r="AQ1638" s="47">
        <v>0</v>
      </c>
      <c r="AR1638" s="47">
        <v>0</v>
      </c>
      <c r="AS1638" s="47">
        <v>0</v>
      </c>
      <c r="AT1638" s="10">
        <v>0</v>
      </c>
      <c r="AU1638" s="47">
        <v>0</v>
      </c>
      <c r="AV1638" s="51">
        <v>0</v>
      </c>
      <c r="AW1638" s="47">
        <v>0</v>
      </c>
      <c r="AX1638" s="47">
        <v>0</v>
      </c>
      <c r="AY1638" s="47">
        <v>0</v>
      </c>
      <c r="AZ1638" s="47">
        <v>0</v>
      </c>
      <c r="BA1638" s="47">
        <v>0</v>
      </c>
      <c r="BB1638" s="47">
        <v>7</v>
      </c>
      <c r="BD1638" s="47">
        <v>0</v>
      </c>
    </row>
    <row r="1639" spans="1:56" x14ac:dyDescent="0.3">
      <c r="A1639" s="44">
        <v>2012</v>
      </c>
      <c r="B1639" s="44" t="s">
        <v>93</v>
      </c>
      <c r="C1639" s="46">
        <v>1</v>
      </c>
      <c r="D1639" s="89">
        <v>3</v>
      </c>
      <c r="E1639" s="44"/>
      <c r="F1639" s="44" t="s">
        <v>116</v>
      </c>
      <c r="G1639" s="49">
        <v>11.9</v>
      </c>
      <c r="H1639" s="47">
        <v>0</v>
      </c>
      <c r="I1639" s="47">
        <v>0</v>
      </c>
      <c r="J1639" s="47">
        <v>0</v>
      </c>
      <c r="K1639" s="51">
        <v>0</v>
      </c>
      <c r="L1639" s="51">
        <v>0</v>
      </c>
      <c r="M1639" s="47">
        <v>0</v>
      </c>
      <c r="N1639" s="47">
        <v>0</v>
      </c>
      <c r="O1639" s="47">
        <v>0</v>
      </c>
      <c r="P1639" s="47">
        <v>0</v>
      </c>
      <c r="Q1639" s="51">
        <v>0</v>
      </c>
      <c r="R1639" s="47">
        <v>0</v>
      </c>
      <c r="S1639" s="51">
        <v>0</v>
      </c>
      <c r="T1639" s="47">
        <v>0</v>
      </c>
      <c r="U1639" s="47">
        <v>0</v>
      </c>
      <c r="V1639" s="47">
        <v>0</v>
      </c>
      <c r="W1639" s="47">
        <v>0</v>
      </c>
      <c r="X1639" s="51">
        <v>1</v>
      </c>
      <c r="Y1639" s="51">
        <v>4</v>
      </c>
      <c r="Z1639" s="52">
        <v>0</v>
      </c>
      <c r="AA1639" s="47">
        <v>3</v>
      </c>
      <c r="AB1639" s="47">
        <v>0</v>
      </c>
      <c r="AC1639" s="47">
        <v>0</v>
      </c>
      <c r="AD1639" s="47">
        <v>0</v>
      </c>
      <c r="AE1639" s="47">
        <v>0</v>
      </c>
      <c r="AF1639" s="47">
        <v>0</v>
      </c>
      <c r="AG1639" s="47">
        <v>0</v>
      </c>
      <c r="AH1639" s="47">
        <v>0</v>
      </c>
      <c r="AI1639" s="47">
        <v>0</v>
      </c>
      <c r="AJ1639" s="47">
        <v>0</v>
      </c>
      <c r="AK1639" s="47">
        <v>0</v>
      </c>
      <c r="AL1639" s="47"/>
      <c r="AM1639" s="47">
        <v>0</v>
      </c>
      <c r="AN1639" s="47">
        <v>0</v>
      </c>
      <c r="AO1639" s="47">
        <v>0</v>
      </c>
      <c r="AP1639" s="47">
        <v>0</v>
      </c>
      <c r="AQ1639" s="47">
        <v>0</v>
      </c>
      <c r="AR1639" s="47">
        <v>0</v>
      </c>
      <c r="AS1639" s="47">
        <v>0</v>
      </c>
      <c r="AT1639" s="10">
        <v>0</v>
      </c>
      <c r="AU1639" s="47">
        <v>0</v>
      </c>
      <c r="AV1639" s="51">
        <v>0</v>
      </c>
      <c r="AW1639" s="47">
        <v>0</v>
      </c>
      <c r="AX1639" s="47">
        <v>0</v>
      </c>
      <c r="AY1639" s="47">
        <v>0</v>
      </c>
      <c r="AZ1639" s="47">
        <v>0</v>
      </c>
      <c r="BA1639" s="47">
        <v>0</v>
      </c>
      <c r="BB1639" s="47">
        <v>8</v>
      </c>
      <c r="BD1639" s="47">
        <v>0</v>
      </c>
    </row>
    <row r="1640" spans="1:56" x14ac:dyDescent="0.3">
      <c r="A1640" s="44">
        <v>2012</v>
      </c>
      <c r="B1640" s="44" t="s">
        <v>93</v>
      </c>
      <c r="C1640" s="46">
        <v>1</v>
      </c>
      <c r="D1640" s="89">
        <v>4</v>
      </c>
      <c r="E1640" s="44"/>
      <c r="F1640" s="44" t="s">
        <v>116</v>
      </c>
      <c r="G1640" s="49">
        <v>11.9</v>
      </c>
      <c r="H1640" s="47">
        <v>0</v>
      </c>
      <c r="I1640" s="47">
        <v>0</v>
      </c>
      <c r="J1640" s="47">
        <v>0</v>
      </c>
      <c r="K1640" s="51">
        <v>0</v>
      </c>
      <c r="L1640" s="51">
        <v>0</v>
      </c>
      <c r="M1640" s="47">
        <v>0</v>
      </c>
      <c r="N1640" s="47">
        <v>0</v>
      </c>
      <c r="O1640" s="47">
        <v>0</v>
      </c>
      <c r="P1640" s="47">
        <v>0</v>
      </c>
      <c r="Q1640" s="51">
        <v>1</v>
      </c>
      <c r="R1640" s="47">
        <v>0</v>
      </c>
      <c r="S1640" s="51">
        <v>2</v>
      </c>
      <c r="T1640" s="47">
        <v>0</v>
      </c>
      <c r="U1640" s="47">
        <v>0</v>
      </c>
      <c r="V1640" s="47">
        <v>0</v>
      </c>
      <c r="W1640" s="47">
        <v>0</v>
      </c>
      <c r="X1640" s="51">
        <v>0</v>
      </c>
      <c r="Y1640" s="51">
        <v>0</v>
      </c>
      <c r="Z1640" s="52">
        <v>0</v>
      </c>
      <c r="AA1640" s="47">
        <v>0</v>
      </c>
      <c r="AB1640" s="47">
        <v>0</v>
      </c>
      <c r="AC1640" s="47">
        <v>0</v>
      </c>
      <c r="AD1640" s="47">
        <v>0</v>
      </c>
      <c r="AE1640" s="47">
        <v>0</v>
      </c>
      <c r="AF1640" s="47">
        <v>0</v>
      </c>
      <c r="AG1640" s="47">
        <v>0</v>
      </c>
      <c r="AH1640" s="47">
        <v>0</v>
      </c>
      <c r="AI1640" s="47">
        <v>0</v>
      </c>
      <c r="AJ1640" s="47">
        <v>0</v>
      </c>
      <c r="AK1640" s="47">
        <v>0</v>
      </c>
      <c r="AL1640" s="47"/>
      <c r="AM1640" s="47">
        <v>0</v>
      </c>
      <c r="AN1640" s="47">
        <v>0</v>
      </c>
      <c r="AO1640" s="47">
        <v>0</v>
      </c>
      <c r="AP1640" s="47">
        <v>0</v>
      </c>
      <c r="AQ1640" s="47">
        <v>0</v>
      </c>
      <c r="AR1640" s="47">
        <v>0</v>
      </c>
      <c r="AS1640" s="47">
        <v>0</v>
      </c>
      <c r="AT1640" s="10">
        <v>0</v>
      </c>
      <c r="AU1640" s="47">
        <v>0</v>
      </c>
      <c r="AV1640" s="51">
        <v>2</v>
      </c>
      <c r="AW1640" s="47">
        <v>0</v>
      </c>
      <c r="AX1640" s="47">
        <v>0</v>
      </c>
      <c r="AY1640" s="47">
        <v>0</v>
      </c>
      <c r="AZ1640" s="47">
        <v>0</v>
      </c>
      <c r="BA1640" s="47">
        <v>0</v>
      </c>
      <c r="BB1640" s="47">
        <v>5</v>
      </c>
      <c r="BD1640" s="47">
        <v>0</v>
      </c>
    </row>
    <row r="1641" spans="1:56" x14ac:dyDescent="0.3">
      <c r="A1641" s="44">
        <v>2012</v>
      </c>
      <c r="B1641" s="44" t="s">
        <v>93</v>
      </c>
      <c r="C1641" s="46">
        <v>1</v>
      </c>
      <c r="D1641" s="89">
        <v>5</v>
      </c>
      <c r="E1641" s="44"/>
      <c r="F1641" s="44" t="s">
        <v>116</v>
      </c>
      <c r="G1641" s="49">
        <v>11.9</v>
      </c>
      <c r="H1641" s="47">
        <v>0</v>
      </c>
      <c r="I1641" s="47">
        <v>0</v>
      </c>
      <c r="J1641" s="47">
        <v>0</v>
      </c>
      <c r="K1641" s="51">
        <v>0</v>
      </c>
      <c r="L1641" s="51">
        <v>0</v>
      </c>
      <c r="M1641" s="47">
        <v>0</v>
      </c>
      <c r="N1641" s="47">
        <v>1</v>
      </c>
      <c r="O1641" s="47">
        <v>0</v>
      </c>
      <c r="P1641" s="47">
        <v>0</v>
      </c>
      <c r="Q1641" s="51">
        <v>0</v>
      </c>
      <c r="R1641" s="47">
        <v>0</v>
      </c>
      <c r="S1641" s="51">
        <v>0</v>
      </c>
      <c r="T1641" s="47">
        <v>0</v>
      </c>
      <c r="U1641" s="47">
        <v>0</v>
      </c>
      <c r="V1641" s="47">
        <v>0</v>
      </c>
      <c r="W1641" s="47">
        <v>0</v>
      </c>
      <c r="X1641" s="51">
        <v>0</v>
      </c>
      <c r="Y1641" s="51">
        <v>3</v>
      </c>
      <c r="Z1641" s="52">
        <v>0</v>
      </c>
      <c r="AA1641" s="47">
        <v>0</v>
      </c>
      <c r="AB1641" s="47">
        <v>0</v>
      </c>
      <c r="AC1641" s="47">
        <v>0</v>
      </c>
      <c r="AD1641" s="47">
        <v>0</v>
      </c>
      <c r="AE1641" s="47">
        <v>0</v>
      </c>
      <c r="AF1641" s="47">
        <v>0</v>
      </c>
      <c r="AG1641" s="47">
        <v>0</v>
      </c>
      <c r="AH1641" s="47">
        <v>0</v>
      </c>
      <c r="AI1641" s="47">
        <v>0</v>
      </c>
      <c r="AJ1641" s="47">
        <v>0</v>
      </c>
      <c r="AK1641" s="47">
        <v>0</v>
      </c>
      <c r="AL1641" s="47"/>
      <c r="AM1641" s="47">
        <v>0</v>
      </c>
      <c r="AN1641" s="47">
        <v>0</v>
      </c>
      <c r="AO1641" s="47">
        <v>0</v>
      </c>
      <c r="AP1641" s="47">
        <v>0</v>
      </c>
      <c r="AQ1641" s="47">
        <v>0</v>
      </c>
      <c r="AR1641" s="47">
        <v>0</v>
      </c>
      <c r="AS1641" s="47">
        <v>0</v>
      </c>
      <c r="AT1641" s="10">
        <v>0</v>
      </c>
      <c r="AU1641" s="47">
        <v>0</v>
      </c>
      <c r="AV1641" s="51">
        <v>0</v>
      </c>
      <c r="AW1641" s="47">
        <v>0</v>
      </c>
      <c r="AX1641" s="47">
        <v>0</v>
      </c>
      <c r="AY1641" s="47">
        <v>0</v>
      </c>
      <c r="AZ1641" s="47">
        <v>0</v>
      </c>
      <c r="BA1641" s="47">
        <v>0</v>
      </c>
      <c r="BB1641" s="47">
        <v>4</v>
      </c>
      <c r="BD1641" s="47">
        <v>0</v>
      </c>
    </row>
    <row r="1642" spans="1:56" x14ac:dyDescent="0.3">
      <c r="A1642" s="44">
        <v>2012</v>
      </c>
      <c r="B1642" s="44" t="s">
        <v>93</v>
      </c>
      <c r="C1642" s="46">
        <v>1</v>
      </c>
      <c r="D1642" s="89">
        <v>6</v>
      </c>
      <c r="E1642" s="44"/>
      <c r="F1642" s="44" t="s">
        <v>116</v>
      </c>
      <c r="G1642" s="49">
        <v>11.9</v>
      </c>
      <c r="H1642" s="47">
        <v>0</v>
      </c>
      <c r="I1642" s="47">
        <v>0</v>
      </c>
      <c r="J1642" s="47">
        <v>0</v>
      </c>
      <c r="K1642" s="51">
        <v>0</v>
      </c>
      <c r="L1642" s="51">
        <v>0</v>
      </c>
      <c r="M1642" s="47">
        <v>0</v>
      </c>
      <c r="N1642" s="47">
        <v>0</v>
      </c>
      <c r="O1642" s="47">
        <v>0</v>
      </c>
      <c r="P1642" s="47">
        <v>0</v>
      </c>
      <c r="Q1642" s="51">
        <v>0</v>
      </c>
      <c r="R1642" s="47">
        <v>0</v>
      </c>
      <c r="S1642" s="51">
        <v>0</v>
      </c>
      <c r="T1642" s="47">
        <v>0</v>
      </c>
      <c r="U1642" s="47">
        <v>0</v>
      </c>
      <c r="V1642" s="47">
        <v>0</v>
      </c>
      <c r="W1642" s="47">
        <v>0</v>
      </c>
      <c r="X1642" s="51">
        <v>0</v>
      </c>
      <c r="Y1642" s="51">
        <v>8</v>
      </c>
      <c r="Z1642" s="52">
        <v>0</v>
      </c>
      <c r="AA1642" s="47">
        <v>0</v>
      </c>
      <c r="AB1642" s="47">
        <v>0</v>
      </c>
      <c r="AC1642" s="47">
        <v>0</v>
      </c>
      <c r="AD1642" s="47">
        <v>0</v>
      </c>
      <c r="AE1642" s="47">
        <v>0</v>
      </c>
      <c r="AF1642" s="47">
        <v>0</v>
      </c>
      <c r="AG1642" s="47">
        <v>0</v>
      </c>
      <c r="AH1642" s="47">
        <v>0</v>
      </c>
      <c r="AI1642" s="47">
        <v>0</v>
      </c>
      <c r="AJ1642" s="47">
        <v>0</v>
      </c>
      <c r="AK1642" s="47">
        <v>0</v>
      </c>
      <c r="AL1642" s="47"/>
      <c r="AM1642" s="47">
        <v>0</v>
      </c>
      <c r="AN1642" s="47">
        <v>0</v>
      </c>
      <c r="AO1642" s="47">
        <v>0</v>
      </c>
      <c r="AP1642" s="47">
        <v>0</v>
      </c>
      <c r="AQ1642" s="47">
        <v>0</v>
      </c>
      <c r="AR1642" s="47">
        <v>0</v>
      </c>
      <c r="AS1642" s="47">
        <v>0</v>
      </c>
      <c r="AT1642" s="10">
        <v>0</v>
      </c>
      <c r="AU1642" s="47">
        <v>0</v>
      </c>
      <c r="AV1642" s="51">
        <v>1</v>
      </c>
      <c r="AW1642" s="47">
        <v>0</v>
      </c>
      <c r="AX1642" s="47">
        <v>0</v>
      </c>
      <c r="AY1642" s="47">
        <v>0</v>
      </c>
      <c r="AZ1642" s="47">
        <v>0</v>
      </c>
      <c r="BA1642" s="47">
        <v>0</v>
      </c>
      <c r="BB1642" s="47">
        <v>9</v>
      </c>
      <c r="BD1642" s="47">
        <v>0</v>
      </c>
    </row>
    <row r="1643" spans="1:56" x14ac:dyDescent="0.3">
      <c r="A1643" s="44">
        <v>2012</v>
      </c>
      <c r="B1643" s="44" t="s">
        <v>93</v>
      </c>
      <c r="C1643" s="46">
        <v>1</v>
      </c>
      <c r="D1643" s="89">
        <v>7</v>
      </c>
      <c r="E1643" s="44"/>
      <c r="F1643" s="44" t="s">
        <v>116</v>
      </c>
      <c r="G1643" s="49">
        <v>11.9</v>
      </c>
      <c r="H1643" s="47">
        <v>0</v>
      </c>
      <c r="I1643" s="47">
        <v>0</v>
      </c>
      <c r="J1643" s="47">
        <v>0</v>
      </c>
      <c r="K1643" s="51">
        <v>1</v>
      </c>
      <c r="L1643" s="51">
        <v>0</v>
      </c>
      <c r="M1643" s="47">
        <v>0</v>
      </c>
      <c r="N1643" s="47">
        <v>0</v>
      </c>
      <c r="O1643" s="47">
        <v>0</v>
      </c>
      <c r="P1643" s="47">
        <v>0</v>
      </c>
      <c r="Q1643" s="51">
        <v>0</v>
      </c>
      <c r="R1643" s="47">
        <v>0</v>
      </c>
      <c r="S1643" s="51">
        <v>1</v>
      </c>
      <c r="T1643" s="47">
        <v>0</v>
      </c>
      <c r="U1643" s="47">
        <v>0</v>
      </c>
      <c r="V1643" s="47">
        <v>3</v>
      </c>
      <c r="W1643" s="47">
        <v>0</v>
      </c>
      <c r="X1643" s="51">
        <v>0</v>
      </c>
      <c r="Y1643" s="51">
        <v>2</v>
      </c>
      <c r="Z1643" s="52">
        <v>0</v>
      </c>
      <c r="AA1643" s="47">
        <v>0</v>
      </c>
      <c r="AB1643" s="47">
        <v>0</v>
      </c>
      <c r="AC1643" s="47">
        <v>0</v>
      </c>
      <c r="AD1643" s="47">
        <v>0</v>
      </c>
      <c r="AE1643" s="47">
        <v>0</v>
      </c>
      <c r="AF1643" s="47">
        <v>0</v>
      </c>
      <c r="AG1643" s="47">
        <v>0</v>
      </c>
      <c r="AH1643" s="47">
        <v>0</v>
      </c>
      <c r="AI1643" s="47">
        <v>0</v>
      </c>
      <c r="AJ1643" s="47">
        <v>0</v>
      </c>
      <c r="AK1643" s="47">
        <v>0</v>
      </c>
      <c r="AL1643" s="47"/>
      <c r="AM1643" s="47">
        <v>0</v>
      </c>
      <c r="AN1643" s="47">
        <v>0</v>
      </c>
      <c r="AO1643" s="47">
        <v>0</v>
      </c>
      <c r="AP1643" s="47">
        <v>0</v>
      </c>
      <c r="AQ1643" s="47">
        <v>0</v>
      </c>
      <c r="AR1643" s="47">
        <v>0</v>
      </c>
      <c r="AS1643" s="47">
        <v>0</v>
      </c>
      <c r="AT1643" s="10">
        <v>0</v>
      </c>
      <c r="AU1643" s="47">
        <v>0</v>
      </c>
      <c r="AV1643" s="51">
        <v>0</v>
      </c>
      <c r="AW1643" s="47">
        <v>0</v>
      </c>
      <c r="AX1643" s="47">
        <v>0</v>
      </c>
      <c r="AY1643" s="47">
        <v>0</v>
      </c>
      <c r="AZ1643" s="47">
        <v>0</v>
      </c>
      <c r="BA1643" s="47">
        <v>0</v>
      </c>
      <c r="BB1643" s="47">
        <v>7</v>
      </c>
      <c r="BD1643" s="47">
        <v>0</v>
      </c>
    </row>
    <row r="1644" spans="1:56" x14ac:dyDescent="0.3">
      <c r="A1644" s="44">
        <v>2012</v>
      </c>
      <c r="B1644" s="44" t="s">
        <v>93</v>
      </c>
      <c r="C1644" s="46">
        <v>1</v>
      </c>
      <c r="D1644" s="89">
        <v>8</v>
      </c>
      <c r="E1644" s="44"/>
      <c r="F1644" s="44" t="s">
        <v>116</v>
      </c>
      <c r="G1644" s="49">
        <v>11.9</v>
      </c>
      <c r="H1644" s="47">
        <v>0</v>
      </c>
      <c r="I1644" s="47">
        <v>0</v>
      </c>
      <c r="J1644" s="47">
        <v>0</v>
      </c>
      <c r="K1644" s="51">
        <v>0</v>
      </c>
      <c r="L1644" s="51">
        <v>1</v>
      </c>
      <c r="M1644" s="47">
        <v>0</v>
      </c>
      <c r="N1644" s="47">
        <v>1</v>
      </c>
      <c r="O1644" s="47">
        <v>0</v>
      </c>
      <c r="P1644" s="47">
        <v>0</v>
      </c>
      <c r="Q1644" s="51">
        <v>0</v>
      </c>
      <c r="R1644" s="47">
        <v>0</v>
      </c>
      <c r="S1644" s="51">
        <v>2</v>
      </c>
      <c r="T1644" s="47">
        <v>0</v>
      </c>
      <c r="U1644" s="47">
        <v>0</v>
      </c>
      <c r="V1644" s="47">
        <v>0</v>
      </c>
      <c r="W1644" s="47">
        <v>0</v>
      </c>
      <c r="X1644" s="51">
        <v>0</v>
      </c>
      <c r="Y1644" s="51">
        <v>0</v>
      </c>
      <c r="Z1644" s="52">
        <v>0</v>
      </c>
      <c r="AA1644" s="47">
        <v>0</v>
      </c>
      <c r="AB1644" s="47">
        <v>0</v>
      </c>
      <c r="AC1644" s="47">
        <v>0</v>
      </c>
      <c r="AD1644" s="47">
        <v>0</v>
      </c>
      <c r="AE1644" s="47">
        <v>0</v>
      </c>
      <c r="AF1644" s="47">
        <v>0</v>
      </c>
      <c r="AG1644" s="47">
        <v>0</v>
      </c>
      <c r="AH1644" s="47">
        <v>0</v>
      </c>
      <c r="AI1644" s="47">
        <v>0</v>
      </c>
      <c r="AJ1644" s="47">
        <v>0</v>
      </c>
      <c r="AK1644" s="47">
        <v>0</v>
      </c>
      <c r="AL1644" s="47"/>
      <c r="AM1644" s="47">
        <v>1</v>
      </c>
      <c r="AN1644" s="47">
        <v>0</v>
      </c>
      <c r="AO1644" s="47">
        <v>0</v>
      </c>
      <c r="AP1644" s="47">
        <v>0</v>
      </c>
      <c r="AQ1644" s="47">
        <v>0</v>
      </c>
      <c r="AR1644" s="47">
        <v>0</v>
      </c>
      <c r="AS1644" s="47">
        <v>0</v>
      </c>
      <c r="AT1644" s="10">
        <v>0</v>
      </c>
      <c r="AU1644" s="47">
        <v>0</v>
      </c>
      <c r="AV1644" s="51">
        <v>0</v>
      </c>
      <c r="AW1644" s="47">
        <v>0</v>
      </c>
      <c r="AX1644" s="47">
        <v>0</v>
      </c>
      <c r="AY1644" s="47">
        <v>0</v>
      </c>
      <c r="AZ1644" s="47">
        <v>0</v>
      </c>
      <c r="BA1644" s="47">
        <v>0</v>
      </c>
      <c r="BB1644" s="47">
        <v>5</v>
      </c>
      <c r="BD1644" s="47">
        <v>0</v>
      </c>
    </row>
    <row r="1645" spans="1:56" x14ac:dyDescent="0.3">
      <c r="A1645" s="44">
        <v>2012</v>
      </c>
      <c r="B1645" s="44" t="s">
        <v>93</v>
      </c>
      <c r="C1645" s="46">
        <v>1</v>
      </c>
      <c r="D1645" s="89">
        <v>9</v>
      </c>
      <c r="F1645" s="44" t="s">
        <v>116</v>
      </c>
      <c r="G1645" s="49">
        <v>11.9</v>
      </c>
      <c r="H1645" s="47">
        <v>0</v>
      </c>
      <c r="I1645" s="47">
        <v>0</v>
      </c>
      <c r="J1645" s="47">
        <v>0</v>
      </c>
      <c r="K1645" s="51">
        <v>0</v>
      </c>
      <c r="L1645" s="51">
        <v>0</v>
      </c>
      <c r="M1645" s="47">
        <v>0</v>
      </c>
      <c r="N1645" s="47">
        <v>0</v>
      </c>
      <c r="O1645" s="47">
        <v>0</v>
      </c>
      <c r="P1645" s="47">
        <v>0</v>
      </c>
      <c r="Q1645" s="51">
        <v>0</v>
      </c>
      <c r="R1645" s="47">
        <v>0</v>
      </c>
      <c r="S1645" s="51">
        <v>2</v>
      </c>
      <c r="T1645" s="47">
        <v>0</v>
      </c>
      <c r="U1645" s="47">
        <v>0</v>
      </c>
      <c r="V1645" s="47">
        <v>0</v>
      </c>
      <c r="W1645" s="47">
        <v>0</v>
      </c>
      <c r="X1645" s="51">
        <v>0</v>
      </c>
      <c r="Y1645" s="51">
        <v>0</v>
      </c>
      <c r="Z1645" s="52">
        <v>0</v>
      </c>
      <c r="AA1645" s="47">
        <v>1</v>
      </c>
      <c r="AB1645" s="47">
        <v>0</v>
      </c>
      <c r="AC1645" s="47">
        <v>0</v>
      </c>
      <c r="AD1645" s="47">
        <v>0</v>
      </c>
      <c r="AE1645" s="47">
        <v>0</v>
      </c>
      <c r="AF1645" s="47">
        <v>0</v>
      </c>
      <c r="AG1645" s="47">
        <v>0</v>
      </c>
      <c r="AH1645" s="47">
        <v>0</v>
      </c>
      <c r="AI1645" s="47">
        <v>0</v>
      </c>
      <c r="AJ1645" s="47">
        <v>0</v>
      </c>
      <c r="AK1645" s="47">
        <v>0</v>
      </c>
      <c r="AL1645" s="47"/>
      <c r="AM1645" s="47">
        <v>0</v>
      </c>
      <c r="AN1645" s="47">
        <v>0</v>
      </c>
      <c r="AO1645" s="47">
        <v>0</v>
      </c>
      <c r="AP1645" s="47">
        <v>0</v>
      </c>
      <c r="AQ1645" s="47">
        <v>0</v>
      </c>
      <c r="AR1645" s="47">
        <v>0</v>
      </c>
      <c r="AS1645" s="47">
        <v>0</v>
      </c>
      <c r="AT1645" s="10">
        <v>0</v>
      </c>
      <c r="AU1645" s="47">
        <v>0</v>
      </c>
      <c r="AV1645" s="51">
        <v>0</v>
      </c>
      <c r="AW1645" s="47">
        <v>0</v>
      </c>
      <c r="AX1645" s="47">
        <v>0</v>
      </c>
      <c r="AY1645" s="47">
        <v>0</v>
      </c>
      <c r="AZ1645" s="47">
        <v>0</v>
      </c>
      <c r="BA1645" s="47">
        <v>0</v>
      </c>
      <c r="BB1645" s="47">
        <v>3</v>
      </c>
      <c r="BD1645" s="47">
        <v>0</v>
      </c>
    </row>
    <row r="1646" spans="1:56" x14ac:dyDescent="0.3">
      <c r="A1646" s="44">
        <v>2012</v>
      </c>
      <c r="B1646" s="44" t="s">
        <v>93</v>
      </c>
      <c r="C1646" s="46">
        <v>1</v>
      </c>
      <c r="D1646" s="89">
        <v>10</v>
      </c>
      <c r="F1646" s="44" t="s">
        <v>116</v>
      </c>
      <c r="G1646" s="49">
        <v>11.9</v>
      </c>
      <c r="H1646" s="47">
        <v>0</v>
      </c>
      <c r="I1646" s="47">
        <v>0</v>
      </c>
      <c r="J1646" s="47">
        <v>0</v>
      </c>
      <c r="K1646" s="51">
        <v>0</v>
      </c>
      <c r="L1646" s="51">
        <v>0</v>
      </c>
      <c r="M1646" s="47">
        <v>0</v>
      </c>
      <c r="N1646" s="47">
        <v>2</v>
      </c>
      <c r="O1646" s="47">
        <v>0</v>
      </c>
      <c r="P1646" s="47">
        <v>0</v>
      </c>
      <c r="Q1646" s="51">
        <v>0</v>
      </c>
      <c r="R1646" s="47">
        <v>0</v>
      </c>
      <c r="S1646" s="51">
        <v>2</v>
      </c>
      <c r="T1646" s="47">
        <v>0</v>
      </c>
      <c r="U1646" s="47">
        <v>0</v>
      </c>
      <c r="V1646" s="47">
        <v>0</v>
      </c>
      <c r="W1646" s="47">
        <v>0</v>
      </c>
      <c r="X1646" s="51">
        <v>1</v>
      </c>
      <c r="Y1646" s="51">
        <v>1</v>
      </c>
      <c r="Z1646" s="52">
        <v>0</v>
      </c>
      <c r="AA1646" s="47">
        <v>2</v>
      </c>
      <c r="AB1646" s="47">
        <v>0</v>
      </c>
      <c r="AC1646" s="47">
        <v>0</v>
      </c>
      <c r="AD1646" s="47">
        <v>0</v>
      </c>
      <c r="AE1646" s="47">
        <v>0</v>
      </c>
      <c r="AF1646" s="47">
        <v>0</v>
      </c>
      <c r="AG1646" s="47">
        <v>0</v>
      </c>
      <c r="AH1646" s="47">
        <v>0</v>
      </c>
      <c r="AI1646" s="47">
        <v>0</v>
      </c>
      <c r="AJ1646" s="47">
        <v>0</v>
      </c>
      <c r="AK1646" s="47">
        <v>0</v>
      </c>
      <c r="AL1646" s="47"/>
      <c r="AM1646" s="47">
        <v>0</v>
      </c>
      <c r="AN1646" s="47">
        <v>0</v>
      </c>
      <c r="AO1646" s="47">
        <v>0</v>
      </c>
      <c r="AP1646" s="47">
        <v>0</v>
      </c>
      <c r="AQ1646" s="47">
        <v>0</v>
      </c>
      <c r="AR1646" s="47">
        <v>0</v>
      </c>
      <c r="AS1646" s="47">
        <v>0</v>
      </c>
      <c r="AT1646" s="10">
        <v>0</v>
      </c>
      <c r="AU1646" s="47">
        <v>0</v>
      </c>
      <c r="AV1646" s="51">
        <v>0</v>
      </c>
      <c r="AW1646" s="47">
        <v>0</v>
      </c>
      <c r="AX1646" s="47">
        <v>0</v>
      </c>
      <c r="AY1646" s="47">
        <v>0</v>
      </c>
      <c r="AZ1646" s="47">
        <v>0</v>
      </c>
      <c r="BA1646" s="47">
        <v>0</v>
      </c>
      <c r="BB1646" s="47">
        <v>8</v>
      </c>
      <c r="BD1646" s="47">
        <v>0</v>
      </c>
    </row>
    <row r="1647" spans="1:56" x14ac:dyDescent="0.3">
      <c r="A1647" s="44">
        <v>2012</v>
      </c>
      <c r="B1647" s="44" t="s">
        <v>93</v>
      </c>
      <c r="C1647" s="46">
        <v>1</v>
      </c>
      <c r="D1647" s="89">
        <v>11</v>
      </c>
      <c r="F1647" s="44" t="s">
        <v>116</v>
      </c>
      <c r="G1647" s="49">
        <v>11.9</v>
      </c>
      <c r="H1647" s="47">
        <v>0</v>
      </c>
      <c r="I1647" s="47">
        <v>0</v>
      </c>
      <c r="J1647" s="47">
        <v>0</v>
      </c>
      <c r="K1647" s="51">
        <v>1</v>
      </c>
      <c r="L1647" s="51">
        <v>0</v>
      </c>
      <c r="M1647" s="47">
        <v>0</v>
      </c>
      <c r="N1647" s="47">
        <v>1</v>
      </c>
      <c r="O1647" s="47">
        <v>0</v>
      </c>
      <c r="P1647" s="47">
        <v>0</v>
      </c>
      <c r="Q1647" s="51">
        <v>0</v>
      </c>
      <c r="R1647" s="47">
        <v>0</v>
      </c>
      <c r="S1647" s="51">
        <v>0</v>
      </c>
      <c r="T1647" s="47">
        <v>0</v>
      </c>
      <c r="U1647" s="47">
        <v>0</v>
      </c>
      <c r="V1647" s="47">
        <v>0</v>
      </c>
      <c r="W1647" s="47">
        <v>0</v>
      </c>
      <c r="X1647" s="51">
        <v>0</v>
      </c>
      <c r="Y1647" s="51">
        <v>0</v>
      </c>
      <c r="Z1647" s="52">
        <v>0</v>
      </c>
      <c r="AA1647" s="47">
        <v>2</v>
      </c>
      <c r="AB1647" s="47">
        <v>0</v>
      </c>
      <c r="AC1647" s="47">
        <v>0</v>
      </c>
      <c r="AD1647" s="47">
        <v>0</v>
      </c>
      <c r="AE1647" s="47">
        <v>0</v>
      </c>
      <c r="AF1647" s="47">
        <v>0</v>
      </c>
      <c r="AG1647" s="47">
        <v>0</v>
      </c>
      <c r="AH1647" s="47">
        <v>0</v>
      </c>
      <c r="AI1647" s="47">
        <v>0</v>
      </c>
      <c r="AJ1647" s="47">
        <v>0</v>
      </c>
      <c r="AK1647" s="47">
        <v>0</v>
      </c>
      <c r="AL1647" s="47"/>
      <c r="AM1647" s="47">
        <v>0</v>
      </c>
      <c r="AN1647" s="47">
        <v>0</v>
      </c>
      <c r="AO1647" s="47">
        <v>0</v>
      </c>
      <c r="AP1647" s="47">
        <v>0</v>
      </c>
      <c r="AQ1647" s="47">
        <v>0</v>
      </c>
      <c r="AR1647" s="47">
        <v>0</v>
      </c>
      <c r="AS1647" s="47">
        <v>0</v>
      </c>
      <c r="AT1647" s="10">
        <v>0</v>
      </c>
      <c r="AU1647" s="47">
        <v>0</v>
      </c>
      <c r="AV1647" s="51">
        <v>0</v>
      </c>
      <c r="AW1647" s="47">
        <v>0</v>
      </c>
      <c r="AX1647" s="47">
        <v>0</v>
      </c>
      <c r="AY1647" s="47">
        <v>0</v>
      </c>
      <c r="AZ1647" s="47">
        <v>0</v>
      </c>
      <c r="BA1647" s="47">
        <v>0</v>
      </c>
      <c r="BB1647" s="47">
        <v>4</v>
      </c>
      <c r="BD1647" s="47">
        <v>0</v>
      </c>
    </row>
    <row r="1648" spans="1:56" x14ac:dyDescent="0.3">
      <c r="A1648" s="44">
        <v>2012</v>
      </c>
      <c r="B1648" s="44" t="s">
        <v>93</v>
      </c>
      <c r="C1648" s="46">
        <v>1</v>
      </c>
      <c r="D1648" s="89">
        <v>12</v>
      </c>
      <c r="F1648" s="44" t="s">
        <v>116</v>
      </c>
      <c r="G1648" s="49">
        <v>11.9</v>
      </c>
      <c r="H1648" s="47">
        <v>0</v>
      </c>
      <c r="I1648" s="47">
        <v>0</v>
      </c>
      <c r="J1648" s="47">
        <v>0</v>
      </c>
      <c r="K1648" s="51">
        <v>0</v>
      </c>
      <c r="L1648" s="51">
        <v>0</v>
      </c>
      <c r="M1648" s="47">
        <v>0</v>
      </c>
      <c r="N1648" s="47">
        <v>0</v>
      </c>
      <c r="O1648" s="47">
        <v>0</v>
      </c>
      <c r="P1648" s="47">
        <v>0</v>
      </c>
      <c r="Q1648" s="51">
        <v>0</v>
      </c>
      <c r="R1648" s="47">
        <v>0</v>
      </c>
      <c r="S1648" s="51">
        <v>1</v>
      </c>
      <c r="T1648" s="47">
        <v>0</v>
      </c>
      <c r="U1648" s="47">
        <v>0</v>
      </c>
      <c r="V1648" s="47">
        <v>0</v>
      </c>
      <c r="W1648" s="47">
        <v>0</v>
      </c>
      <c r="X1648" s="51">
        <v>0</v>
      </c>
      <c r="Y1648" s="51">
        <v>1</v>
      </c>
      <c r="Z1648" s="52">
        <v>0</v>
      </c>
      <c r="AA1648" s="47">
        <v>0</v>
      </c>
      <c r="AB1648" s="47">
        <v>0</v>
      </c>
      <c r="AC1648" s="47">
        <v>0</v>
      </c>
      <c r="AD1648" s="47">
        <v>0</v>
      </c>
      <c r="AE1648" s="47">
        <v>0</v>
      </c>
      <c r="AF1648" s="47">
        <v>0</v>
      </c>
      <c r="AG1648" s="47">
        <v>0</v>
      </c>
      <c r="AH1648" s="47">
        <v>0</v>
      </c>
      <c r="AI1648" s="47">
        <v>0</v>
      </c>
      <c r="AJ1648" s="47">
        <v>0</v>
      </c>
      <c r="AK1648" s="47">
        <v>0</v>
      </c>
      <c r="AL1648" s="47"/>
      <c r="AM1648" s="47">
        <v>0</v>
      </c>
      <c r="AN1648" s="47">
        <v>0</v>
      </c>
      <c r="AO1648" s="47">
        <v>0</v>
      </c>
      <c r="AP1648" s="47">
        <v>0</v>
      </c>
      <c r="AQ1648" s="47">
        <v>0</v>
      </c>
      <c r="AR1648" s="47">
        <v>0</v>
      </c>
      <c r="AS1648" s="47">
        <v>0</v>
      </c>
      <c r="AT1648" s="10">
        <v>0</v>
      </c>
      <c r="AU1648" s="47">
        <v>0</v>
      </c>
      <c r="AV1648" s="51">
        <v>0</v>
      </c>
      <c r="AW1648" s="47">
        <v>0</v>
      </c>
      <c r="AX1648" s="47">
        <v>0</v>
      </c>
      <c r="AY1648" s="47">
        <v>0</v>
      </c>
      <c r="AZ1648" s="47">
        <v>0</v>
      </c>
      <c r="BA1648" s="47">
        <v>0</v>
      </c>
      <c r="BB1648" s="47">
        <v>2</v>
      </c>
      <c r="BD1648" s="47">
        <v>0</v>
      </c>
    </row>
    <row r="1649" spans="1:56" x14ac:dyDescent="0.3">
      <c r="A1649" s="44">
        <v>2012</v>
      </c>
      <c r="B1649" s="44" t="s">
        <v>93</v>
      </c>
      <c r="C1649" s="46">
        <v>1</v>
      </c>
      <c r="D1649" s="89">
        <v>13</v>
      </c>
      <c r="F1649" s="44" t="s">
        <v>116</v>
      </c>
      <c r="G1649" s="49">
        <v>11.9</v>
      </c>
      <c r="H1649" s="47">
        <v>0</v>
      </c>
      <c r="I1649" s="47">
        <v>0</v>
      </c>
      <c r="J1649" s="47">
        <v>0</v>
      </c>
      <c r="K1649" s="51">
        <v>0</v>
      </c>
      <c r="L1649" s="51">
        <v>0</v>
      </c>
      <c r="M1649" s="47">
        <v>0</v>
      </c>
      <c r="N1649" s="47">
        <v>0</v>
      </c>
      <c r="O1649" s="47">
        <v>0</v>
      </c>
      <c r="P1649" s="47">
        <v>0</v>
      </c>
      <c r="Q1649" s="51">
        <v>0</v>
      </c>
      <c r="R1649" s="47">
        <v>0</v>
      </c>
      <c r="S1649" s="51">
        <v>0</v>
      </c>
      <c r="T1649" s="47">
        <v>0</v>
      </c>
      <c r="U1649" s="47">
        <v>0</v>
      </c>
      <c r="V1649" s="47">
        <v>0</v>
      </c>
      <c r="W1649" s="47">
        <v>0</v>
      </c>
      <c r="X1649" s="51">
        <v>1</v>
      </c>
      <c r="Y1649" s="51">
        <v>0</v>
      </c>
      <c r="Z1649" s="52">
        <v>0</v>
      </c>
      <c r="AA1649" s="47">
        <v>0</v>
      </c>
      <c r="AB1649" s="47">
        <v>0</v>
      </c>
      <c r="AC1649" s="47">
        <v>0</v>
      </c>
      <c r="AD1649" s="47">
        <v>0</v>
      </c>
      <c r="AE1649" s="47">
        <v>0</v>
      </c>
      <c r="AF1649" s="47">
        <v>0</v>
      </c>
      <c r="AG1649" s="47">
        <v>0</v>
      </c>
      <c r="AH1649" s="47">
        <v>0</v>
      </c>
      <c r="AI1649" s="47">
        <v>0</v>
      </c>
      <c r="AJ1649" s="47">
        <v>0</v>
      </c>
      <c r="AK1649" s="47">
        <v>0</v>
      </c>
      <c r="AL1649" s="47"/>
      <c r="AM1649" s="47">
        <v>0</v>
      </c>
      <c r="AN1649" s="47">
        <v>0</v>
      </c>
      <c r="AO1649" s="47">
        <v>0</v>
      </c>
      <c r="AP1649" s="47">
        <v>0</v>
      </c>
      <c r="AQ1649" s="47">
        <v>0</v>
      </c>
      <c r="AR1649" s="47">
        <v>0</v>
      </c>
      <c r="AS1649" s="47">
        <v>0</v>
      </c>
      <c r="AT1649" s="10">
        <v>0</v>
      </c>
      <c r="AU1649" s="47">
        <v>0</v>
      </c>
      <c r="AV1649" s="51">
        <v>0</v>
      </c>
      <c r="AW1649" s="47">
        <v>0</v>
      </c>
      <c r="AX1649" s="47">
        <v>0</v>
      </c>
      <c r="AY1649" s="47">
        <v>0</v>
      </c>
      <c r="AZ1649" s="47">
        <v>0</v>
      </c>
      <c r="BA1649" s="47">
        <v>0</v>
      </c>
      <c r="BB1649" s="47">
        <v>1</v>
      </c>
      <c r="BD1649" s="47">
        <v>0</v>
      </c>
    </row>
    <row r="1650" spans="1:56" x14ac:dyDescent="0.3">
      <c r="A1650" s="44">
        <v>2012</v>
      </c>
      <c r="B1650" s="44" t="s">
        <v>93</v>
      </c>
      <c r="C1650" s="46">
        <v>1</v>
      </c>
      <c r="D1650" s="89">
        <v>14</v>
      </c>
      <c r="F1650" s="44" t="s">
        <v>116</v>
      </c>
      <c r="G1650" s="49">
        <v>11.9</v>
      </c>
      <c r="H1650" s="47">
        <v>0</v>
      </c>
      <c r="I1650" s="47">
        <v>0</v>
      </c>
      <c r="J1650" s="47">
        <v>0</v>
      </c>
      <c r="K1650" s="51">
        <v>0</v>
      </c>
      <c r="L1650" s="51">
        <v>0</v>
      </c>
      <c r="M1650" s="47">
        <v>0</v>
      </c>
      <c r="N1650" s="47">
        <v>0</v>
      </c>
      <c r="O1650" s="47">
        <v>0</v>
      </c>
      <c r="P1650" s="47">
        <v>0</v>
      </c>
      <c r="Q1650" s="51">
        <v>0</v>
      </c>
      <c r="R1650" s="47">
        <v>0</v>
      </c>
      <c r="S1650" s="51">
        <v>0</v>
      </c>
      <c r="T1650" s="47">
        <v>0</v>
      </c>
      <c r="U1650" s="47">
        <v>0</v>
      </c>
      <c r="V1650" s="47">
        <v>0</v>
      </c>
      <c r="W1650" s="47">
        <v>0</v>
      </c>
      <c r="X1650" s="51">
        <v>0</v>
      </c>
      <c r="Y1650" s="51">
        <v>0</v>
      </c>
      <c r="Z1650" s="52">
        <v>0</v>
      </c>
      <c r="AA1650" s="47">
        <v>0</v>
      </c>
      <c r="AB1650" s="47">
        <v>0</v>
      </c>
      <c r="AC1650" s="47">
        <v>0</v>
      </c>
      <c r="AD1650" s="47">
        <v>0</v>
      </c>
      <c r="AE1650" s="47">
        <v>0</v>
      </c>
      <c r="AF1650" s="47">
        <v>0</v>
      </c>
      <c r="AG1650" s="47">
        <v>0</v>
      </c>
      <c r="AH1650" s="47">
        <v>0</v>
      </c>
      <c r="AI1650" s="47">
        <v>0</v>
      </c>
      <c r="AJ1650" s="47">
        <v>0</v>
      </c>
      <c r="AK1650" s="47">
        <v>0</v>
      </c>
      <c r="AL1650" s="47"/>
      <c r="AM1650" s="47">
        <v>0</v>
      </c>
      <c r="AN1650" s="47">
        <v>0</v>
      </c>
      <c r="AO1650" s="47">
        <v>0</v>
      </c>
      <c r="AP1650" s="47">
        <v>0</v>
      </c>
      <c r="AQ1650" s="47">
        <v>0</v>
      </c>
      <c r="AR1650" s="47">
        <v>0</v>
      </c>
      <c r="AS1650" s="47">
        <v>0</v>
      </c>
      <c r="AT1650" s="10">
        <v>0</v>
      </c>
      <c r="AU1650" s="47">
        <v>0</v>
      </c>
      <c r="AV1650" s="51">
        <v>1</v>
      </c>
      <c r="AW1650" s="47">
        <v>0</v>
      </c>
      <c r="AX1650" s="47">
        <v>0</v>
      </c>
      <c r="AY1650" s="47">
        <v>0</v>
      </c>
      <c r="AZ1650" s="47">
        <v>0</v>
      </c>
      <c r="BA1650" s="47">
        <v>0</v>
      </c>
      <c r="BB1650" s="47">
        <v>1</v>
      </c>
      <c r="BD1650" s="47">
        <v>0</v>
      </c>
    </row>
    <row r="1651" spans="1:56" x14ac:dyDescent="0.3">
      <c r="A1651" s="44">
        <v>2012</v>
      </c>
      <c r="B1651" s="44" t="s">
        <v>93</v>
      </c>
      <c r="C1651" s="46">
        <v>1</v>
      </c>
      <c r="D1651" s="89">
        <v>15</v>
      </c>
      <c r="F1651" s="44" t="s">
        <v>116</v>
      </c>
      <c r="G1651" s="49">
        <v>11.9</v>
      </c>
      <c r="H1651" s="47">
        <v>0</v>
      </c>
      <c r="I1651" s="47">
        <v>0</v>
      </c>
      <c r="J1651" s="47">
        <v>0</v>
      </c>
      <c r="K1651" s="51">
        <v>0</v>
      </c>
      <c r="L1651" s="51">
        <v>0</v>
      </c>
      <c r="M1651" s="47">
        <v>0</v>
      </c>
      <c r="N1651" s="47">
        <v>3</v>
      </c>
      <c r="O1651" s="47">
        <v>0</v>
      </c>
      <c r="P1651" s="47">
        <v>0</v>
      </c>
      <c r="Q1651" s="51">
        <v>0</v>
      </c>
      <c r="R1651" s="47">
        <v>0</v>
      </c>
      <c r="S1651" s="51">
        <v>1</v>
      </c>
      <c r="T1651" s="47">
        <v>0</v>
      </c>
      <c r="U1651" s="47">
        <v>0</v>
      </c>
      <c r="V1651" s="47">
        <v>0</v>
      </c>
      <c r="W1651" s="47">
        <v>0</v>
      </c>
      <c r="X1651" s="51">
        <v>0</v>
      </c>
      <c r="Y1651" s="51">
        <v>0</v>
      </c>
      <c r="Z1651" s="52">
        <v>0</v>
      </c>
      <c r="AA1651" s="47">
        <v>1</v>
      </c>
      <c r="AB1651" s="47">
        <v>0</v>
      </c>
      <c r="AC1651" s="47">
        <v>0</v>
      </c>
      <c r="AD1651" s="47">
        <v>0</v>
      </c>
      <c r="AE1651" s="47">
        <v>0</v>
      </c>
      <c r="AF1651" s="47">
        <v>0</v>
      </c>
      <c r="AG1651" s="47">
        <v>0</v>
      </c>
      <c r="AH1651" s="47">
        <v>0</v>
      </c>
      <c r="AI1651" s="47">
        <v>0</v>
      </c>
      <c r="AJ1651" s="47">
        <v>0</v>
      </c>
      <c r="AK1651" s="47">
        <v>0</v>
      </c>
      <c r="AL1651" s="47"/>
      <c r="AM1651" s="47">
        <v>0</v>
      </c>
      <c r="AN1651" s="47">
        <v>0</v>
      </c>
      <c r="AO1651" s="47">
        <v>0</v>
      </c>
      <c r="AP1651" s="47">
        <v>0</v>
      </c>
      <c r="AQ1651" s="47">
        <v>0</v>
      </c>
      <c r="AR1651" s="47">
        <v>0</v>
      </c>
      <c r="AS1651" s="47">
        <v>0</v>
      </c>
      <c r="AT1651" s="10">
        <v>0</v>
      </c>
      <c r="AU1651" s="47">
        <v>0</v>
      </c>
      <c r="AV1651" s="51">
        <v>0</v>
      </c>
      <c r="AW1651" s="47">
        <v>0</v>
      </c>
      <c r="AX1651" s="47">
        <v>0</v>
      </c>
      <c r="AY1651" s="47">
        <v>0</v>
      </c>
      <c r="AZ1651" s="47">
        <v>0</v>
      </c>
      <c r="BA1651" s="47">
        <v>0</v>
      </c>
      <c r="BB1651" s="47">
        <v>5</v>
      </c>
      <c r="BD1651" s="47">
        <v>0</v>
      </c>
    </row>
    <row r="1652" spans="1:56" x14ac:dyDescent="0.3">
      <c r="A1652" s="44">
        <v>2012</v>
      </c>
      <c r="B1652" s="44" t="s">
        <v>93</v>
      </c>
      <c r="C1652" s="46">
        <v>1</v>
      </c>
      <c r="D1652" s="89">
        <v>16</v>
      </c>
      <c r="F1652" s="44" t="s">
        <v>100</v>
      </c>
      <c r="G1652" s="49">
        <v>11.9</v>
      </c>
      <c r="H1652" s="47">
        <v>0</v>
      </c>
      <c r="I1652" s="47">
        <v>0</v>
      </c>
      <c r="J1652" s="47">
        <v>0</v>
      </c>
      <c r="K1652" s="51">
        <v>0</v>
      </c>
      <c r="L1652" s="51">
        <v>0</v>
      </c>
      <c r="M1652" s="47">
        <v>0</v>
      </c>
      <c r="N1652" s="47">
        <v>0</v>
      </c>
      <c r="O1652" s="47">
        <v>0</v>
      </c>
      <c r="P1652" s="47">
        <v>0</v>
      </c>
      <c r="Q1652" s="51">
        <v>0</v>
      </c>
      <c r="R1652" s="47">
        <v>0</v>
      </c>
      <c r="S1652" s="51">
        <v>1</v>
      </c>
      <c r="T1652" s="47">
        <v>0</v>
      </c>
      <c r="U1652" s="47">
        <v>0</v>
      </c>
      <c r="V1652" s="47">
        <v>0</v>
      </c>
      <c r="W1652" s="47">
        <v>0</v>
      </c>
      <c r="X1652" s="51">
        <v>2</v>
      </c>
      <c r="Y1652" s="51">
        <v>0</v>
      </c>
      <c r="Z1652" s="52">
        <v>0</v>
      </c>
      <c r="AA1652" s="47">
        <v>0</v>
      </c>
      <c r="AB1652" s="47">
        <v>0</v>
      </c>
      <c r="AC1652" s="47">
        <v>0</v>
      </c>
      <c r="AD1652" s="47">
        <v>0</v>
      </c>
      <c r="AE1652" s="47">
        <v>0</v>
      </c>
      <c r="AF1652" s="47">
        <v>0</v>
      </c>
      <c r="AG1652" s="47">
        <v>0</v>
      </c>
      <c r="AH1652" s="47">
        <v>0</v>
      </c>
      <c r="AI1652" s="47">
        <v>0</v>
      </c>
      <c r="AJ1652" s="47">
        <v>0</v>
      </c>
      <c r="AK1652" s="47">
        <v>0</v>
      </c>
      <c r="AL1652" s="47"/>
      <c r="AM1652" s="47">
        <v>0</v>
      </c>
      <c r="AN1652" s="47">
        <v>0</v>
      </c>
      <c r="AO1652" s="47">
        <v>0</v>
      </c>
      <c r="AP1652" s="47">
        <v>0</v>
      </c>
      <c r="AQ1652" s="47">
        <v>0</v>
      </c>
      <c r="AR1652" s="47">
        <v>0</v>
      </c>
      <c r="AS1652" s="47">
        <v>0</v>
      </c>
      <c r="AT1652" s="10">
        <v>0</v>
      </c>
      <c r="AU1652" s="47">
        <v>0</v>
      </c>
      <c r="AV1652" s="51">
        <v>1</v>
      </c>
      <c r="AW1652" s="47">
        <v>0</v>
      </c>
      <c r="AX1652" s="47">
        <v>0</v>
      </c>
      <c r="AY1652" s="47">
        <v>0</v>
      </c>
      <c r="AZ1652" s="47">
        <v>0</v>
      </c>
      <c r="BA1652" s="47">
        <v>0</v>
      </c>
      <c r="BB1652" s="47">
        <v>4</v>
      </c>
      <c r="BD1652" s="47">
        <v>0</v>
      </c>
    </row>
    <row r="1653" spans="1:56" x14ac:dyDescent="0.3">
      <c r="A1653" s="44">
        <v>2012</v>
      </c>
      <c r="B1653" s="44" t="s">
        <v>93</v>
      </c>
      <c r="C1653" s="46">
        <v>1</v>
      </c>
      <c r="D1653" s="89">
        <v>17</v>
      </c>
      <c r="F1653" s="44" t="s">
        <v>100</v>
      </c>
      <c r="G1653" s="49">
        <v>11.9</v>
      </c>
      <c r="H1653" s="47">
        <v>0</v>
      </c>
      <c r="I1653" s="47">
        <v>0</v>
      </c>
      <c r="J1653" s="47">
        <v>0</v>
      </c>
      <c r="K1653" s="51">
        <v>0</v>
      </c>
      <c r="L1653" s="51">
        <v>0</v>
      </c>
      <c r="M1653" s="47">
        <v>0</v>
      </c>
      <c r="N1653" s="47">
        <v>0</v>
      </c>
      <c r="O1653" s="47">
        <v>0</v>
      </c>
      <c r="P1653" s="47">
        <v>0</v>
      </c>
      <c r="Q1653" s="51">
        <v>0</v>
      </c>
      <c r="R1653" s="47">
        <v>0</v>
      </c>
      <c r="S1653" s="51">
        <v>0</v>
      </c>
      <c r="T1653" s="47">
        <v>0</v>
      </c>
      <c r="U1653" s="47">
        <v>0</v>
      </c>
      <c r="V1653" s="47">
        <v>0</v>
      </c>
      <c r="W1653" s="47">
        <v>0</v>
      </c>
      <c r="X1653" s="51">
        <v>0</v>
      </c>
      <c r="Y1653" s="51">
        <v>0</v>
      </c>
      <c r="Z1653" s="52">
        <v>0</v>
      </c>
      <c r="AA1653" s="47">
        <v>0</v>
      </c>
      <c r="AB1653" s="47">
        <v>0</v>
      </c>
      <c r="AC1653" s="47">
        <v>0</v>
      </c>
      <c r="AD1653" s="47">
        <v>0</v>
      </c>
      <c r="AE1653" s="47">
        <v>0</v>
      </c>
      <c r="AF1653" s="47">
        <v>0</v>
      </c>
      <c r="AG1653" s="47">
        <v>0</v>
      </c>
      <c r="AH1653" s="47">
        <v>0</v>
      </c>
      <c r="AI1653" s="47">
        <v>0</v>
      </c>
      <c r="AJ1653" s="47">
        <v>0</v>
      </c>
      <c r="AK1653" s="47">
        <v>0</v>
      </c>
      <c r="AL1653" s="47"/>
      <c r="AM1653" s="47">
        <v>0</v>
      </c>
      <c r="AN1653" s="47">
        <v>0</v>
      </c>
      <c r="AO1653" s="47">
        <v>0</v>
      </c>
      <c r="AP1653" s="47">
        <v>0</v>
      </c>
      <c r="AQ1653" s="47">
        <v>0</v>
      </c>
      <c r="AR1653" s="47">
        <v>0</v>
      </c>
      <c r="AS1653" s="47">
        <v>0</v>
      </c>
      <c r="AT1653" s="10">
        <v>0</v>
      </c>
      <c r="AU1653" s="47">
        <v>0</v>
      </c>
      <c r="AV1653" s="51">
        <v>0</v>
      </c>
      <c r="AW1653" s="47">
        <v>0</v>
      </c>
      <c r="AX1653" s="47">
        <v>0</v>
      </c>
      <c r="AY1653" s="47">
        <v>0</v>
      </c>
      <c r="AZ1653" s="47">
        <v>0</v>
      </c>
      <c r="BA1653" s="47">
        <v>0</v>
      </c>
      <c r="BB1653" s="47">
        <v>0</v>
      </c>
      <c r="BD1653" s="47">
        <v>0</v>
      </c>
    </row>
    <row r="1654" spans="1:56" x14ac:dyDescent="0.3">
      <c r="A1654" s="44">
        <v>2012</v>
      </c>
      <c r="B1654" s="44" t="s">
        <v>93</v>
      </c>
      <c r="C1654" s="46">
        <v>1</v>
      </c>
      <c r="D1654" s="89">
        <v>18</v>
      </c>
      <c r="F1654" s="44" t="s">
        <v>100</v>
      </c>
      <c r="G1654" s="49">
        <v>11.9</v>
      </c>
      <c r="H1654" s="47">
        <v>0</v>
      </c>
      <c r="I1654" s="47">
        <v>0</v>
      </c>
      <c r="J1654" s="47">
        <v>0</v>
      </c>
      <c r="K1654" s="51">
        <v>0</v>
      </c>
      <c r="L1654" s="51">
        <v>0</v>
      </c>
      <c r="M1654" s="47">
        <v>0</v>
      </c>
      <c r="N1654" s="47">
        <v>0</v>
      </c>
      <c r="O1654" s="47">
        <v>0</v>
      </c>
      <c r="P1654" s="47">
        <v>0</v>
      </c>
      <c r="Q1654" s="51">
        <v>0</v>
      </c>
      <c r="R1654" s="47">
        <v>0</v>
      </c>
      <c r="S1654" s="51">
        <v>0</v>
      </c>
      <c r="T1654" s="47">
        <v>0</v>
      </c>
      <c r="U1654" s="47">
        <v>0</v>
      </c>
      <c r="V1654" s="47">
        <v>0</v>
      </c>
      <c r="W1654" s="47">
        <v>0</v>
      </c>
      <c r="X1654" s="51">
        <v>0</v>
      </c>
      <c r="Y1654" s="51">
        <v>0</v>
      </c>
      <c r="Z1654" s="52">
        <v>0</v>
      </c>
      <c r="AA1654" s="47">
        <v>0</v>
      </c>
      <c r="AB1654" s="47">
        <v>0</v>
      </c>
      <c r="AC1654" s="47">
        <v>0</v>
      </c>
      <c r="AD1654" s="47">
        <v>0</v>
      </c>
      <c r="AE1654" s="47">
        <v>0</v>
      </c>
      <c r="AF1654" s="47">
        <v>0</v>
      </c>
      <c r="AG1654" s="47">
        <v>0</v>
      </c>
      <c r="AH1654" s="47">
        <v>0</v>
      </c>
      <c r="AI1654" s="47">
        <v>0</v>
      </c>
      <c r="AJ1654" s="47">
        <v>0</v>
      </c>
      <c r="AK1654" s="47">
        <v>0</v>
      </c>
      <c r="AL1654" s="47"/>
      <c r="AM1654" s="47">
        <v>0</v>
      </c>
      <c r="AN1654" s="47">
        <v>0</v>
      </c>
      <c r="AO1654" s="47">
        <v>0</v>
      </c>
      <c r="AP1654" s="47">
        <v>0</v>
      </c>
      <c r="AQ1654" s="47">
        <v>0</v>
      </c>
      <c r="AR1654" s="47">
        <v>0</v>
      </c>
      <c r="AS1654" s="47">
        <v>0</v>
      </c>
      <c r="AT1654" s="10">
        <v>0</v>
      </c>
      <c r="AU1654" s="47">
        <v>0</v>
      </c>
      <c r="AV1654" s="51">
        <v>0</v>
      </c>
      <c r="AW1654" s="47">
        <v>0</v>
      </c>
      <c r="AX1654" s="47">
        <v>0</v>
      </c>
      <c r="AY1654" s="47">
        <v>0</v>
      </c>
      <c r="AZ1654" s="47">
        <v>0</v>
      </c>
      <c r="BA1654" s="47">
        <v>0</v>
      </c>
      <c r="BB1654" s="47">
        <v>0</v>
      </c>
      <c r="BD1654" s="47">
        <v>0</v>
      </c>
    </row>
    <row r="1655" spans="1:56" x14ac:dyDescent="0.3">
      <c r="A1655" s="44">
        <v>2012</v>
      </c>
      <c r="B1655" s="44" t="s">
        <v>93</v>
      </c>
      <c r="C1655" s="46">
        <v>1</v>
      </c>
      <c r="D1655" s="89">
        <v>19</v>
      </c>
      <c r="F1655" s="44" t="s">
        <v>100</v>
      </c>
      <c r="G1655" s="49">
        <v>11.9</v>
      </c>
      <c r="H1655" s="47">
        <v>0</v>
      </c>
      <c r="I1655" s="47">
        <v>0</v>
      </c>
      <c r="J1655" s="47">
        <v>0</v>
      </c>
      <c r="K1655" s="51">
        <v>0</v>
      </c>
      <c r="L1655" s="51">
        <v>0</v>
      </c>
      <c r="M1655" s="47">
        <v>0</v>
      </c>
      <c r="N1655" s="47">
        <v>0</v>
      </c>
      <c r="O1655" s="47">
        <v>0</v>
      </c>
      <c r="P1655" s="47">
        <v>0</v>
      </c>
      <c r="Q1655" s="51">
        <v>0</v>
      </c>
      <c r="R1655" s="47">
        <v>0</v>
      </c>
      <c r="S1655" s="51">
        <v>0</v>
      </c>
      <c r="T1655" s="47">
        <v>0</v>
      </c>
      <c r="U1655" s="47">
        <v>0</v>
      </c>
      <c r="V1655" s="47">
        <v>0</v>
      </c>
      <c r="W1655" s="47">
        <v>0</v>
      </c>
      <c r="X1655" s="51">
        <v>0</v>
      </c>
      <c r="Y1655" s="51">
        <v>0</v>
      </c>
      <c r="Z1655" s="52">
        <v>0</v>
      </c>
      <c r="AA1655" s="47">
        <v>0</v>
      </c>
      <c r="AB1655" s="47">
        <v>0</v>
      </c>
      <c r="AC1655" s="47">
        <v>0</v>
      </c>
      <c r="AD1655" s="47">
        <v>0</v>
      </c>
      <c r="AE1655" s="47">
        <v>0</v>
      </c>
      <c r="AF1655" s="47">
        <v>0</v>
      </c>
      <c r="AG1655" s="47">
        <v>0</v>
      </c>
      <c r="AH1655" s="47">
        <v>0</v>
      </c>
      <c r="AI1655" s="47">
        <v>0</v>
      </c>
      <c r="AJ1655" s="47">
        <v>0</v>
      </c>
      <c r="AK1655" s="47">
        <v>0</v>
      </c>
      <c r="AL1655" s="47"/>
      <c r="AM1655" s="47">
        <v>0</v>
      </c>
      <c r="AN1655" s="47">
        <v>0</v>
      </c>
      <c r="AO1655" s="47">
        <v>0</v>
      </c>
      <c r="AP1655" s="47">
        <v>0</v>
      </c>
      <c r="AQ1655" s="47">
        <v>0</v>
      </c>
      <c r="AR1655" s="47">
        <v>0</v>
      </c>
      <c r="AS1655" s="47">
        <v>0</v>
      </c>
      <c r="AT1655" s="10">
        <v>0</v>
      </c>
      <c r="AU1655" s="47">
        <v>0</v>
      </c>
      <c r="AV1655" s="51">
        <v>2</v>
      </c>
      <c r="AW1655" s="47">
        <v>0</v>
      </c>
      <c r="AX1655" s="47">
        <v>0</v>
      </c>
      <c r="AY1655" s="47">
        <v>0</v>
      </c>
      <c r="AZ1655" s="47">
        <v>0</v>
      </c>
      <c r="BA1655" s="47">
        <v>0</v>
      </c>
      <c r="BB1655" s="47">
        <v>2</v>
      </c>
      <c r="BD1655" s="47">
        <v>0</v>
      </c>
    </row>
    <row r="1656" spans="1:56" x14ac:dyDescent="0.3">
      <c r="A1656" s="44">
        <v>2012</v>
      </c>
      <c r="B1656" s="44" t="s">
        <v>93</v>
      </c>
      <c r="C1656" s="46">
        <v>1</v>
      </c>
      <c r="D1656" s="89">
        <v>20</v>
      </c>
      <c r="F1656" s="44" t="s">
        <v>100</v>
      </c>
      <c r="G1656" s="49">
        <v>11.9</v>
      </c>
      <c r="H1656" s="47">
        <v>0</v>
      </c>
      <c r="I1656" s="47">
        <v>0</v>
      </c>
      <c r="J1656" s="47">
        <v>0</v>
      </c>
      <c r="K1656" s="51">
        <v>0</v>
      </c>
      <c r="L1656" s="51">
        <v>0</v>
      </c>
      <c r="M1656" s="47">
        <v>0</v>
      </c>
      <c r="N1656" s="47">
        <v>0</v>
      </c>
      <c r="O1656" s="47">
        <v>0</v>
      </c>
      <c r="P1656" s="47">
        <v>0</v>
      </c>
      <c r="Q1656" s="51">
        <v>0</v>
      </c>
      <c r="R1656" s="47">
        <v>0</v>
      </c>
      <c r="S1656" s="51">
        <v>0</v>
      </c>
      <c r="T1656" s="47">
        <v>0</v>
      </c>
      <c r="U1656" s="47">
        <v>0</v>
      </c>
      <c r="V1656" s="47">
        <v>0</v>
      </c>
      <c r="W1656" s="47">
        <v>0</v>
      </c>
      <c r="X1656" s="51">
        <v>2</v>
      </c>
      <c r="Y1656" s="51">
        <v>0</v>
      </c>
      <c r="Z1656" s="52">
        <v>0</v>
      </c>
      <c r="AA1656" s="47">
        <v>0</v>
      </c>
      <c r="AB1656" s="47">
        <v>0</v>
      </c>
      <c r="AC1656" s="47">
        <v>0</v>
      </c>
      <c r="AD1656" s="47">
        <v>0</v>
      </c>
      <c r="AE1656" s="47">
        <v>0</v>
      </c>
      <c r="AF1656" s="47">
        <v>0</v>
      </c>
      <c r="AG1656" s="47">
        <v>0</v>
      </c>
      <c r="AH1656" s="47">
        <v>0</v>
      </c>
      <c r="AI1656" s="47">
        <v>0</v>
      </c>
      <c r="AJ1656" s="47">
        <v>0</v>
      </c>
      <c r="AK1656" s="47">
        <v>0</v>
      </c>
      <c r="AL1656" s="47"/>
      <c r="AM1656" s="47">
        <v>0</v>
      </c>
      <c r="AN1656" s="47">
        <v>0</v>
      </c>
      <c r="AO1656" s="47">
        <v>0</v>
      </c>
      <c r="AP1656" s="47">
        <v>0</v>
      </c>
      <c r="AQ1656" s="47">
        <v>0</v>
      </c>
      <c r="AR1656" s="47">
        <v>0</v>
      </c>
      <c r="AS1656" s="47">
        <v>0</v>
      </c>
      <c r="AT1656" s="10">
        <v>0</v>
      </c>
      <c r="AU1656" s="47">
        <v>1</v>
      </c>
      <c r="AV1656" s="51">
        <v>1</v>
      </c>
      <c r="AW1656" s="47">
        <v>0</v>
      </c>
      <c r="AX1656" s="47">
        <v>0</v>
      </c>
      <c r="AY1656" s="47">
        <v>0</v>
      </c>
      <c r="AZ1656" s="47">
        <v>0</v>
      </c>
      <c r="BA1656" s="47">
        <v>0</v>
      </c>
      <c r="BB1656" s="47">
        <v>4</v>
      </c>
      <c r="BD1656" s="47">
        <v>0</v>
      </c>
    </row>
    <row r="1657" spans="1:56" x14ac:dyDescent="0.3">
      <c r="A1657" s="44">
        <v>2012</v>
      </c>
      <c r="B1657" s="44" t="s">
        <v>93</v>
      </c>
      <c r="C1657" s="46">
        <v>1</v>
      </c>
      <c r="D1657" s="89">
        <v>21</v>
      </c>
      <c r="F1657" s="44" t="s">
        <v>100</v>
      </c>
      <c r="G1657" s="49">
        <v>11.9</v>
      </c>
      <c r="H1657" s="47">
        <v>0</v>
      </c>
      <c r="I1657" s="47">
        <v>0</v>
      </c>
      <c r="J1657" s="47">
        <v>0</v>
      </c>
      <c r="K1657" s="51">
        <v>0</v>
      </c>
      <c r="L1657" s="51">
        <v>0</v>
      </c>
      <c r="M1657" s="47">
        <v>0</v>
      </c>
      <c r="N1657" s="47">
        <v>0</v>
      </c>
      <c r="O1657" s="47">
        <v>0</v>
      </c>
      <c r="P1657" s="47">
        <v>0</v>
      </c>
      <c r="Q1657" s="51">
        <v>0</v>
      </c>
      <c r="R1657" s="47">
        <v>0</v>
      </c>
      <c r="S1657" s="51">
        <v>0</v>
      </c>
      <c r="T1657" s="47">
        <v>0</v>
      </c>
      <c r="U1657" s="47">
        <v>0</v>
      </c>
      <c r="V1657" s="47">
        <v>0</v>
      </c>
      <c r="W1657" s="47">
        <v>0</v>
      </c>
      <c r="X1657" s="51">
        <v>0</v>
      </c>
      <c r="Y1657" s="51">
        <v>1</v>
      </c>
      <c r="Z1657" s="52">
        <v>0</v>
      </c>
      <c r="AA1657" s="47">
        <v>0</v>
      </c>
      <c r="AB1657" s="47">
        <v>0</v>
      </c>
      <c r="AC1657" s="47">
        <v>0</v>
      </c>
      <c r="AD1657" s="47">
        <v>0</v>
      </c>
      <c r="AE1657" s="47">
        <v>0</v>
      </c>
      <c r="AF1657" s="47">
        <v>0</v>
      </c>
      <c r="AG1657" s="47">
        <v>0</v>
      </c>
      <c r="AH1657" s="47">
        <v>0</v>
      </c>
      <c r="AI1657" s="47">
        <v>0</v>
      </c>
      <c r="AJ1657" s="47">
        <v>0</v>
      </c>
      <c r="AK1657" s="47">
        <v>0</v>
      </c>
      <c r="AL1657" s="47"/>
      <c r="AM1657" s="47">
        <v>0</v>
      </c>
      <c r="AN1657" s="47">
        <v>0</v>
      </c>
      <c r="AO1657" s="47">
        <v>0</v>
      </c>
      <c r="AP1657" s="47">
        <v>0</v>
      </c>
      <c r="AQ1657" s="47">
        <v>0</v>
      </c>
      <c r="AR1657" s="47">
        <v>0</v>
      </c>
      <c r="AS1657" s="47">
        <v>0</v>
      </c>
      <c r="AT1657" s="10">
        <v>0</v>
      </c>
      <c r="AU1657" s="47">
        <v>0</v>
      </c>
      <c r="AV1657" s="51">
        <v>0</v>
      </c>
      <c r="AW1657" s="47">
        <v>0</v>
      </c>
      <c r="AX1657" s="47">
        <v>0</v>
      </c>
      <c r="AY1657" s="47">
        <v>0</v>
      </c>
      <c r="AZ1657" s="47">
        <v>0</v>
      </c>
      <c r="BA1657" s="47">
        <v>0</v>
      </c>
      <c r="BB1657" s="47">
        <v>1</v>
      </c>
      <c r="BD1657" s="47">
        <v>0</v>
      </c>
    </row>
    <row r="1658" spans="1:56" x14ac:dyDescent="0.3">
      <c r="A1658" s="44">
        <v>2012</v>
      </c>
      <c r="B1658" s="44" t="s">
        <v>93</v>
      </c>
      <c r="C1658" s="46">
        <v>1</v>
      </c>
      <c r="D1658" s="89">
        <v>22</v>
      </c>
      <c r="F1658" s="44" t="s">
        <v>100</v>
      </c>
      <c r="G1658" s="49">
        <v>11.9</v>
      </c>
      <c r="H1658" s="47">
        <v>0</v>
      </c>
      <c r="I1658" s="47">
        <v>0</v>
      </c>
      <c r="J1658" s="47">
        <v>0</v>
      </c>
      <c r="K1658" s="51">
        <v>0</v>
      </c>
      <c r="L1658" s="51">
        <v>0</v>
      </c>
      <c r="M1658" s="47">
        <v>0</v>
      </c>
      <c r="N1658" s="47">
        <v>0</v>
      </c>
      <c r="O1658" s="47">
        <v>0</v>
      </c>
      <c r="P1658" s="47">
        <v>0</v>
      </c>
      <c r="Q1658" s="51">
        <v>0</v>
      </c>
      <c r="R1658" s="47">
        <v>0</v>
      </c>
      <c r="S1658" s="51">
        <v>0</v>
      </c>
      <c r="T1658" s="47">
        <v>0</v>
      </c>
      <c r="U1658" s="47">
        <v>0</v>
      </c>
      <c r="V1658" s="47">
        <v>0</v>
      </c>
      <c r="W1658" s="47">
        <v>0</v>
      </c>
      <c r="X1658" s="51">
        <v>1</v>
      </c>
      <c r="Y1658" s="51">
        <v>0</v>
      </c>
      <c r="Z1658" s="52">
        <v>0</v>
      </c>
      <c r="AA1658" s="47">
        <v>0</v>
      </c>
      <c r="AB1658" s="47">
        <v>0</v>
      </c>
      <c r="AC1658" s="47">
        <v>0</v>
      </c>
      <c r="AD1658" s="47">
        <v>0</v>
      </c>
      <c r="AE1658" s="47">
        <v>0</v>
      </c>
      <c r="AF1658" s="47">
        <v>0</v>
      </c>
      <c r="AG1658" s="47">
        <v>0</v>
      </c>
      <c r="AH1658" s="47">
        <v>0</v>
      </c>
      <c r="AI1658" s="47">
        <v>0</v>
      </c>
      <c r="AJ1658" s="47">
        <v>0</v>
      </c>
      <c r="AK1658" s="47">
        <v>0</v>
      </c>
      <c r="AL1658" s="47"/>
      <c r="AM1658" s="47">
        <v>0</v>
      </c>
      <c r="AN1658" s="47">
        <v>0</v>
      </c>
      <c r="AO1658" s="47">
        <v>0</v>
      </c>
      <c r="AP1658" s="47">
        <v>0</v>
      </c>
      <c r="AQ1658" s="47">
        <v>0</v>
      </c>
      <c r="AR1658" s="47">
        <v>0</v>
      </c>
      <c r="AS1658" s="47">
        <v>0</v>
      </c>
      <c r="AT1658" s="10">
        <v>0</v>
      </c>
      <c r="AU1658" s="47">
        <v>0</v>
      </c>
      <c r="AV1658" s="51">
        <v>2</v>
      </c>
      <c r="AW1658" s="47">
        <v>0</v>
      </c>
      <c r="AX1658" s="47">
        <v>0</v>
      </c>
      <c r="AY1658" s="47">
        <v>0</v>
      </c>
      <c r="AZ1658" s="47">
        <v>1</v>
      </c>
      <c r="BA1658" s="47">
        <v>0</v>
      </c>
      <c r="BB1658" s="47">
        <v>4</v>
      </c>
      <c r="BD1658" s="47">
        <v>0</v>
      </c>
    </row>
    <row r="1659" spans="1:56" x14ac:dyDescent="0.3">
      <c r="A1659" s="44">
        <v>2012</v>
      </c>
      <c r="B1659" s="44" t="s">
        <v>93</v>
      </c>
      <c r="C1659" s="46">
        <v>1</v>
      </c>
      <c r="D1659" s="89">
        <v>23</v>
      </c>
      <c r="F1659" s="44" t="s">
        <v>100</v>
      </c>
      <c r="G1659" s="49">
        <v>11.9</v>
      </c>
      <c r="H1659" s="47">
        <v>0</v>
      </c>
      <c r="I1659" s="47">
        <v>0</v>
      </c>
      <c r="J1659" s="47">
        <v>0</v>
      </c>
      <c r="K1659" s="51">
        <v>0</v>
      </c>
      <c r="L1659" s="51">
        <v>0</v>
      </c>
      <c r="M1659" s="47">
        <v>0</v>
      </c>
      <c r="N1659" s="47">
        <v>0</v>
      </c>
      <c r="O1659" s="47">
        <v>0</v>
      </c>
      <c r="P1659" s="47">
        <v>0</v>
      </c>
      <c r="Q1659" s="51">
        <v>1</v>
      </c>
      <c r="R1659" s="47">
        <v>0</v>
      </c>
      <c r="S1659" s="51">
        <v>0</v>
      </c>
      <c r="T1659" s="47">
        <v>0</v>
      </c>
      <c r="U1659" s="47">
        <v>0</v>
      </c>
      <c r="V1659" s="47">
        <v>0</v>
      </c>
      <c r="W1659" s="47">
        <v>0</v>
      </c>
      <c r="X1659" s="51">
        <v>0</v>
      </c>
      <c r="Y1659" s="51">
        <v>0</v>
      </c>
      <c r="Z1659" s="52">
        <v>0</v>
      </c>
      <c r="AA1659" s="47">
        <v>0</v>
      </c>
      <c r="AB1659" s="47">
        <v>0</v>
      </c>
      <c r="AC1659" s="47">
        <v>0</v>
      </c>
      <c r="AD1659" s="47">
        <v>0</v>
      </c>
      <c r="AE1659" s="47">
        <v>0</v>
      </c>
      <c r="AF1659" s="47">
        <v>0</v>
      </c>
      <c r="AG1659" s="47">
        <v>0</v>
      </c>
      <c r="AH1659" s="47">
        <v>0</v>
      </c>
      <c r="AI1659" s="47">
        <v>0</v>
      </c>
      <c r="AJ1659" s="47">
        <v>0</v>
      </c>
      <c r="AK1659" s="47">
        <v>0</v>
      </c>
      <c r="AL1659" s="47"/>
      <c r="AM1659" s="47">
        <v>0</v>
      </c>
      <c r="AN1659" s="47">
        <v>0</v>
      </c>
      <c r="AO1659" s="47">
        <v>0</v>
      </c>
      <c r="AP1659" s="47">
        <v>0</v>
      </c>
      <c r="AQ1659" s="47">
        <v>0</v>
      </c>
      <c r="AR1659" s="47">
        <v>0</v>
      </c>
      <c r="AS1659" s="47">
        <v>0</v>
      </c>
      <c r="AT1659" s="10">
        <v>0</v>
      </c>
      <c r="AU1659" s="47">
        <v>0</v>
      </c>
      <c r="AV1659" s="51">
        <v>1</v>
      </c>
      <c r="AW1659" s="47">
        <v>0</v>
      </c>
      <c r="AX1659" s="47">
        <v>0</v>
      </c>
      <c r="AY1659" s="47">
        <v>0</v>
      </c>
      <c r="AZ1659" s="47">
        <v>0</v>
      </c>
      <c r="BA1659" s="47">
        <v>0</v>
      </c>
      <c r="BB1659" s="47">
        <v>2</v>
      </c>
      <c r="BD1659" s="47">
        <v>0</v>
      </c>
    </row>
    <row r="1660" spans="1:56" x14ac:dyDescent="0.3">
      <c r="A1660" s="44">
        <v>2012</v>
      </c>
      <c r="B1660" s="44" t="s">
        <v>93</v>
      </c>
      <c r="C1660" s="46">
        <v>1</v>
      </c>
      <c r="D1660" s="89">
        <v>24</v>
      </c>
      <c r="F1660" s="44" t="s">
        <v>100</v>
      </c>
      <c r="G1660" s="49">
        <v>11.9</v>
      </c>
      <c r="H1660" s="47">
        <v>0</v>
      </c>
      <c r="I1660" s="47">
        <v>0</v>
      </c>
      <c r="J1660" s="47">
        <v>0</v>
      </c>
      <c r="K1660" s="51">
        <v>0</v>
      </c>
      <c r="L1660" s="51">
        <v>0</v>
      </c>
      <c r="M1660" s="47">
        <v>0</v>
      </c>
      <c r="N1660" s="47">
        <v>1</v>
      </c>
      <c r="O1660" s="47">
        <v>0</v>
      </c>
      <c r="P1660" s="47">
        <v>0</v>
      </c>
      <c r="Q1660" s="51">
        <v>0</v>
      </c>
      <c r="R1660" s="47">
        <v>0</v>
      </c>
      <c r="S1660" s="51">
        <v>0</v>
      </c>
      <c r="T1660" s="47">
        <v>0</v>
      </c>
      <c r="U1660" s="47">
        <v>0</v>
      </c>
      <c r="V1660" s="47">
        <v>0</v>
      </c>
      <c r="W1660" s="47">
        <v>0</v>
      </c>
      <c r="X1660" s="51">
        <v>0</v>
      </c>
      <c r="Y1660" s="51">
        <v>0</v>
      </c>
      <c r="Z1660" s="52">
        <v>0</v>
      </c>
      <c r="AA1660" s="47">
        <v>0</v>
      </c>
      <c r="AB1660" s="47">
        <v>0</v>
      </c>
      <c r="AC1660" s="47">
        <v>0</v>
      </c>
      <c r="AD1660" s="47">
        <v>0</v>
      </c>
      <c r="AE1660" s="47">
        <v>0</v>
      </c>
      <c r="AF1660" s="47">
        <v>0</v>
      </c>
      <c r="AG1660" s="47">
        <v>0</v>
      </c>
      <c r="AH1660" s="47">
        <v>0</v>
      </c>
      <c r="AI1660" s="47">
        <v>0</v>
      </c>
      <c r="AJ1660" s="47">
        <v>0</v>
      </c>
      <c r="AK1660" s="47">
        <v>0</v>
      </c>
      <c r="AL1660" s="47"/>
      <c r="AM1660" s="47">
        <v>0</v>
      </c>
      <c r="AN1660" s="47">
        <v>0</v>
      </c>
      <c r="AO1660" s="47">
        <v>0</v>
      </c>
      <c r="AP1660" s="47">
        <v>0</v>
      </c>
      <c r="AQ1660" s="47">
        <v>0</v>
      </c>
      <c r="AR1660" s="47">
        <v>0</v>
      </c>
      <c r="AS1660" s="47">
        <v>0</v>
      </c>
      <c r="AT1660" s="10">
        <v>0</v>
      </c>
      <c r="AU1660" s="47">
        <v>0</v>
      </c>
      <c r="AV1660" s="51">
        <v>1</v>
      </c>
      <c r="AW1660" s="47">
        <v>0</v>
      </c>
      <c r="AX1660" s="47">
        <v>0</v>
      </c>
      <c r="AY1660" s="47">
        <v>0</v>
      </c>
      <c r="AZ1660" s="47">
        <v>0</v>
      </c>
      <c r="BA1660" s="47">
        <v>0</v>
      </c>
      <c r="BB1660" s="47">
        <v>2</v>
      </c>
      <c r="BD1660" s="47">
        <v>0</v>
      </c>
    </row>
    <row r="1661" spans="1:56" x14ac:dyDescent="0.3">
      <c r="A1661" s="44">
        <v>2012</v>
      </c>
      <c r="B1661" s="44" t="s">
        <v>93</v>
      </c>
      <c r="C1661" s="46">
        <v>1</v>
      </c>
      <c r="D1661" s="89">
        <v>25</v>
      </c>
      <c r="F1661" s="44" t="s">
        <v>100</v>
      </c>
      <c r="G1661" s="49">
        <v>11.9</v>
      </c>
      <c r="H1661" s="47">
        <v>0</v>
      </c>
      <c r="I1661" s="47">
        <v>0</v>
      </c>
      <c r="J1661" s="47">
        <v>0</v>
      </c>
      <c r="K1661" s="51">
        <v>0</v>
      </c>
      <c r="L1661" s="51">
        <v>0</v>
      </c>
      <c r="M1661" s="47">
        <v>0</v>
      </c>
      <c r="N1661" s="47">
        <v>0</v>
      </c>
      <c r="O1661" s="47">
        <v>0</v>
      </c>
      <c r="P1661" s="47">
        <v>0</v>
      </c>
      <c r="Q1661" s="51">
        <v>0</v>
      </c>
      <c r="R1661" s="47">
        <v>0</v>
      </c>
      <c r="S1661" s="51">
        <v>0</v>
      </c>
      <c r="T1661" s="47">
        <v>0</v>
      </c>
      <c r="U1661" s="47">
        <v>0</v>
      </c>
      <c r="V1661" s="47">
        <v>0</v>
      </c>
      <c r="W1661" s="47">
        <v>0</v>
      </c>
      <c r="X1661" s="51">
        <v>0</v>
      </c>
      <c r="Y1661" s="51">
        <v>0</v>
      </c>
      <c r="Z1661" s="52">
        <v>0</v>
      </c>
      <c r="AA1661" s="47">
        <v>0</v>
      </c>
      <c r="AB1661" s="47">
        <v>0</v>
      </c>
      <c r="AC1661" s="47">
        <v>0</v>
      </c>
      <c r="AD1661" s="47">
        <v>0</v>
      </c>
      <c r="AE1661" s="47">
        <v>0</v>
      </c>
      <c r="AF1661" s="47">
        <v>0</v>
      </c>
      <c r="AG1661" s="47">
        <v>0</v>
      </c>
      <c r="AH1661" s="47">
        <v>0</v>
      </c>
      <c r="AI1661" s="47">
        <v>0</v>
      </c>
      <c r="AJ1661" s="47">
        <v>0</v>
      </c>
      <c r="AK1661" s="47">
        <v>0</v>
      </c>
      <c r="AL1661" s="47"/>
      <c r="AM1661" s="47">
        <v>0</v>
      </c>
      <c r="AN1661" s="47">
        <v>0</v>
      </c>
      <c r="AO1661" s="47">
        <v>0</v>
      </c>
      <c r="AP1661" s="47">
        <v>0</v>
      </c>
      <c r="AQ1661" s="47">
        <v>0</v>
      </c>
      <c r="AR1661" s="47">
        <v>0</v>
      </c>
      <c r="AS1661" s="47">
        <v>0</v>
      </c>
      <c r="AT1661" s="10">
        <v>0</v>
      </c>
      <c r="AU1661" s="47">
        <v>0</v>
      </c>
      <c r="AV1661" s="51">
        <v>0</v>
      </c>
      <c r="AW1661" s="47">
        <v>0</v>
      </c>
      <c r="AX1661" s="47">
        <v>0</v>
      </c>
      <c r="AY1661" s="47">
        <v>0</v>
      </c>
      <c r="AZ1661" s="47">
        <v>0</v>
      </c>
      <c r="BA1661" s="47">
        <v>0</v>
      </c>
      <c r="BB1661" s="47">
        <v>0</v>
      </c>
      <c r="BD1661" s="47">
        <v>0</v>
      </c>
    </row>
    <row r="1662" spans="1:56" x14ac:dyDescent="0.3">
      <c r="A1662" s="44">
        <v>2012</v>
      </c>
      <c r="B1662" s="44" t="s">
        <v>93</v>
      </c>
      <c r="C1662" s="46">
        <v>1</v>
      </c>
      <c r="D1662" s="89">
        <v>26</v>
      </c>
      <c r="F1662" s="44" t="s">
        <v>100</v>
      </c>
      <c r="G1662" s="49">
        <v>11.9</v>
      </c>
      <c r="H1662" s="47">
        <v>0</v>
      </c>
      <c r="I1662" s="47">
        <v>0</v>
      </c>
      <c r="J1662" s="47">
        <v>0</v>
      </c>
      <c r="K1662" s="51">
        <v>0</v>
      </c>
      <c r="L1662" s="51">
        <v>0</v>
      </c>
      <c r="M1662" s="47">
        <v>0</v>
      </c>
      <c r="N1662" s="47">
        <v>1</v>
      </c>
      <c r="O1662" s="47">
        <v>0</v>
      </c>
      <c r="P1662" s="47">
        <v>0</v>
      </c>
      <c r="Q1662" s="51">
        <v>0</v>
      </c>
      <c r="R1662" s="47">
        <v>0</v>
      </c>
      <c r="S1662" s="51">
        <v>3</v>
      </c>
      <c r="T1662" s="47">
        <v>0</v>
      </c>
      <c r="U1662" s="47">
        <v>0</v>
      </c>
      <c r="V1662" s="47">
        <v>0</v>
      </c>
      <c r="W1662" s="47">
        <v>0</v>
      </c>
      <c r="X1662" s="51">
        <v>0</v>
      </c>
      <c r="Y1662" s="51">
        <v>1</v>
      </c>
      <c r="Z1662" s="52">
        <v>0</v>
      </c>
      <c r="AA1662" s="47">
        <v>0</v>
      </c>
      <c r="AB1662" s="47">
        <v>0</v>
      </c>
      <c r="AC1662" s="47">
        <v>0</v>
      </c>
      <c r="AD1662" s="47">
        <v>0</v>
      </c>
      <c r="AE1662" s="47">
        <v>0</v>
      </c>
      <c r="AF1662" s="47">
        <v>0</v>
      </c>
      <c r="AG1662" s="47">
        <v>0</v>
      </c>
      <c r="AH1662" s="47">
        <v>0</v>
      </c>
      <c r="AI1662" s="47">
        <v>0</v>
      </c>
      <c r="AJ1662" s="47">
        <v>0</v>
      </c>
      <c r="AK1662" s="47">
        <v>0</v>
      </c>
      <c r="AL1662" s="47"/>
      <c r="AM1662" s="47">
        <v>0</v>
      </c>
      <c r="AN1662" s="47">
        <v>0</v>
      </c>
      <c r="AO1662" s="47">
        <v>0</v>
      </c>
      <c r="AP1662" s="47">
        <v>0</v>
      </c>
      <c r="AQ1662" s="47">
        <v>0</v>
      </c>
      <c r="AR1662" s="47">
        <v>0</v>
      </c>
      <c r="AS1662" s="47">
        <v>0</v>
      </c>
      <c r="AT1662" s="10">
        <v>0</v>
      </c>
      <c r="AU1662" s="47">
        <v>0</v>
      </c>
      <c r="AV1662" s="51">
        <v>0</v>
      </c>
      <c r="AW1662" s="47">
        <v>0</v>
      </c>
      <c r="AX1662" s="47">
        <v>0</v>
      </c>
      <c r="AY1662" s="47">
        <v>0</v>
      </c>
      <c r="AZ1662" s="47">
        <v>0</v>
      </c>
      <c r="BA1662" s="47">
        <v>0</v>
      </c>
      <c r="BB1662" s="47">
        <v>5</v>
      </c>
      <c r="BD1662" s="47">
        <v>0</v>
      </c>
    </row>
    <row r="1663" spans="1:56" x14ac:dyDescent="0.3">
      <c r="A1663" s="44">
        <v>2012</v>
      </c>
      <c r="B1663" s="44" t="s">
        <v>93</v>
      </c>
      <c r="C1663" s="46">
        <v>1</v>
      </c>
      <c r="D1663" s="89">
        <v>27</v>
      </c>
      <c r="F1663" s="44" t="s">
        <v>100</v>
      </c>
      <c r="G1663" s="49">
        <v>11.9</v>
      </c>
      <c r="H1663" s="47">
        <v>0</v>
      </c>
      <c r="I1663" s="47">
        <v>0</v>
      </c>
      <c r="J1663" s="47">
        <v>0</v>
      </c>
      <c r="K1663" s="51">
        <v>0</v>
      </c>
      <c r="L1663" s="51">
        <v>0</v>
      </c>
      <c r="M1663" s="47">
        <v>0</v>
      </c>
      <c r="N1663" s="47">
        <v>0</v>
      </c>
      <c r="O1663" s="47">
        <v>0</v>
      </c>
      <c r="P1663" s="47">
        <v>0</v>
      </c>
      <c r="Q1663" s="51">
        <v>1</v>
      </c>
      <c r="R1663" s="47">
        <v>0</v>
      </c>
      <c r="S1663" s="51">
        <v>1</v>
      </c>
      <c r="T1663" s="47">
        <v>0</v>
      </c>
      <c r="U1663" s="47">
        <v>0</v>
      </c>
      <c r="V1663" s="47">
        <v>0</v>
      </c>
      <c r="W1663" s="47">
        <v>0</v>
      </c>
      <c r="X1663" s="51">
        <v>0</v>
      </c>
      <c r="Y1663" s="51">
        <v>0</v>
      </c>
      <c r="Z1663" s="52">
        <v>0</v>
      </c>
      <c r="AA1663" s="47">
        <v>0</v>
      </c>
      <c r="AB1663" s="47">
        <v>0</v>
      </c>
      <c r="AC1663" s="47">
        <v>0</v>
      </c>
      <c r="AD1663" s="47">
        <v>0</v>
      </c>
      <c r="AE1663" s="47">
        <v>0</v>
      </c>
      <c r="AF1663" s="47">
        <v>0</v>
      </c>
      <c r="AG1663" s="47">
        <v>0</v>
      </c>
      <c r="AH1663" s="47">
        <v>0</v>
      </c>
      <c r="AI1663" s="47">
        <v>0</v>
      </c>
      <c r="AJ1663" s="47">
        <v>0</v>
      </c>
      <c r="AK1663" s="47">
        <v>0</v>
      </c>
      <c r="AL1663" s="47"/>
      <c r="AM1663" s="47">
        <v>0</v>
      </c>
      <c r="AN1663" s="47">
        <v>0</v>
      </c>
      <c r="AO1663" s="47">
        <v>0</v>
      </c>
      <c r="AP1663" s="47">
        <v>0</v>
      </c>
      <c r="AQ1663" s="47">
        <v>0</v>
      </c>
      <c r="AR1663" s="47">
        <v>0</v>
      </c>
      <c r="AS1663" s="47">
        <v>0</v>
      </c>
      <c r="AT1663" s="10">
        <v>0</v>
      </c>
      <c r="AU1663" s="47">
        <v>0</v>
      </c>
      <c r="AV1663" s="51">
        <v>0</v>
      </c>
      <c r="AW1663" s="47">
        <v>0</v>
      </c>
      <c r="AX1663" s="47">
        <v>0</v>
      </c>
      <c r="AY1663" s="47">
        <v>0</v>
      </c>
      <c r="AZ1663" s="47">
        <v>0</v>
      </c>
      <c r="BA1663" s="47">
        <v>0</v>
      </c>
      <c r="BB1663" s="47">
        <v>2</v>
      </c>
      <c r="BD1663" s="47">
        <v>0</v>
      </c>
    </row>
    <row r="1664" spans="1:56" x14ac:dyDescent="0.3">
      <c r="A1664" s="44">
        <v>2012</v>
      </c>
      <c r="B1664" s="44" t="s">
        <v>93</v>
      </c>
      <c r="C1664" s="46">
        <v>1</v>
      </c>
      <c r="D1664" s="89">
        <v>28</v>
      </c>
      <c r="F1664" s="44" t="s">
        <v>100</v>
      </c>
      <c r="G1664" s="49">
        <v>11.9</v>
      </c>
      <c r="H1664" s="47">
        <v>0</v>
      </c>
      <c r="I1664" s="47">
        <v>0</v>
      </c>
      <c r="J1664" s="47">
        <v>0</v>
      </c>
      <c r="K1664" s="51">
        <v>0</v>
      </c>
      <c r="L1664" s="51">
        <v>0</v>
      </c>
      <c r="M1664" s="47">
        <v>0</v>
      </c>
      <c r="N1664" s="47">
        <v>0</v>
      </c>
      <c r="O1664" s="47">
        <v>0</v>
      </c>
      <c r="P1664" s="47">
        <v>0</v>
      </c>
      <c r="Q1664" s="51">
        <v>0</v>
      </c>
      <c r="R1664" s="47">
        <v>0</v>
      </c>
      <c r="S1664" s="51">
        <v>0</v>
      </c>
      <c r="T1664" s="47">
        <v>0</v>
      </c>
      <c r="U1664" s="47">
        <v>0</v>
      </c>
      <c r="V1664" s="47">
        <v>0</v>
      </c>
      <c r="W1664" s="47">
        <v>0</v>
      </c>
      <c r="X1664" s="51">
        <v>0</v>
      </c>
      <c r="Y1664" s="51">
        <v>0</v>
      </c>
      <c r="Z1664" s="52">
        <v>0</v>
      </c>
      <c r="AA1664" s="47">
        <v>0</v>
      </c>
      <c r="AB1664" s="47">
        <v>0</v>
      </c>
      <c r="AC1664" s="47">
        <v>0</v>
      </c>
      <c r="AD1664" s="47">
        <v>0</v>
      </c>
      <c r="AE1664" s="47">
        <v>0</v>
      </c>
      <c r="AF1664" s="47">
        <v>0</v>
      </c>
      <c r="AG1664" s="47">
        <v>0</v>
      </c>
      <c r="AH1664" s="47">
        <v>0</v>
      </c>
      <c r="AI1664" s="47">
        <v>0</v>
      </c>
      <c r="AJ1664" s="47">
        <v>0</v>
      </c>
      <c r="AK1664" s="47">
        <v>0</v>
      </c>
      <c r="AL1664" s="47"/>
      <c r="AM1664" s="47">
        <v>0</v>
      </c>
      <c r="AN1664" s="47">
        <v>0</v>
      </c>
      <c r="AO1664" s="47">
        <v>0</v>
      </c>
      <c r="AP1664" s="47">
        <v>0</v>
      </c>
      <c r="AQ1664" s="47">
        <v>0</v>
      </c>
      <c r="AR1664" s="47">
        <v>0</v>
      </c>
      <c r="AS1664" s="47">
        <v>0</v>
      </c>
      <c r="AT1664" s="10">
        <v>0</v>
      </c>
      <c r="AU1664" s="47">
        <v>0</v>
      </c>
      <c r="AV1664" s="51">
        <v>3</v>
      </c>
      <c r="AW1664" s="47">
        <v>0</v>
      </c>
      <c r="AX1664" s="47">
        <v>0</v>
      </c>
      <c r="AY1664" s="47">
        <v>0</v>
      </c>
      <c r="AZ1664" s="47">
        <v>0</v>
      </c>
      <c r="BA1664" s="47">
        <v>0</v>
      </c>
      <c r="BB1664" s="47">
        <v>3</v>
      </c>
      <c r="BD1664" s="47">
        <v>0</v>
      </c>
    </row>
    <row r="1665" spans="1:56" x14ac:dyDescent="0.3">
      <c r="A1665" s="44">
        <v>2012</v>
      </c>
      <c r="B1665" s="44" t="s">
        <v>93</v>
      </c>
      <c r="C1665" s="46">
        <v>1</v>
      </c>
      <c r="D1665" s="89">
        <v>29</v>
      </c>
      <c r="F1665" s="44" t="s">
        <v>100</v>
      </c>
      <c r="G1665" s="49">
        <v>11.9</v>
      </c>
      <c r="H1665" s="47">
        <v>0</v>
      </c>
      <c r="I1665" s="47">
        <v>0</v>
      </c>
      <c r="J1665" s="47">
        <v>0</v>
      </c>
      <c r="K1665" s="51">
        <v>0</v>
      </c>
      <c r="L1665" s="51">
        <v>0</v>
      </c>
      <c r="M1665" s="47">
        <v>0</v>
      </c>
      <c r="N1665" s="47">
        <v>0</v>
      </c>
      <c r="O1665" s="47">
        <v>0</v>
      </c>
      <c r="P1665" s="47">
        <v>0</v>
      </c>
      <c r="Q1665" s="51">
        <v>2</v>
      </c>
      <c r="R1665" s="47">
        <v>0</v>
      </c>
      <c r="S1665" s="51">
        <v>0</v>
      </c>
      <c r="T1665" s="47">
        <v>0</v>
      </c>
      <c r="U1665" s="47">
        <v>0</v>
      </c>
      <c r="V1665" s="47">
        <v>0</v>
      </c>
      <c r="W1665" s="47">
        <v>0</v>
      </c>
      <c r="X1665" s="51">
        <v>0</v>
      </c>
      <c r="Y1665" s="51">
        <v>0</v>
      </c>
      <c r="Z1665" s="52">
        <v>0</v>
      </c>
      <c r="AA1665" s="47">
        <v>0</v>
      </c>
      <c r="AB1665" s="47">
        <v>0</v>
      </c>
      <c r="AC1665" s="47">
        <v>0</v>
      </c>
      <c r="AD1665" s="47">
        <v>0</v>
      </c>
      <c r="AE1665" s="47">
        <v>0</v>
      </c>
      <c r="AF1665" s="47">
        <v>0</v>
      </c>
      <c r="AG1665" s="47">
        <v>0</v>
      </c>
      <c r="AH1665" s="47">
        <v>0</v>
      </c>
      <c r="AI1665" s="47">
        <v>0</v>
      </c>
      <c r="AJ1665" s="47">
        <v>0</v>
      </c>
      <c r="AK1665" s="47">
        <v>0</v>
      </c>
      <c r="AL1665" s="47"/>
      <c r="AM1665" s="47">
        <v>0</v>
      </c>
      <c r="AN1665" s="47">
        <v>0</v>
      </c>
      <c r="AO1665" s="47">
        <v>0</v>
      </c>
      <c r="AP1665" s="47">
        <v>0</v>
      </c>
      <c r="AQ1665" s="47">
        <v>0</v>
      </c>
      <c r="AR1665" s="47">
        <v>0</v>
      </c>
      <c r="AS1665" s="47">
        <v>0</v>
      </c>
      <c r="AT1665" s="10">
        <v>0</v>
      </c>
      <c r="AU1665" s="47">
        <v>0</v>
      </c>
      <c r="AV1665" s="51">
        <v>0</v>
      </c>
      <c r="AW1665" s="47">
        <v>0</v>
      </c>
      <c r="AX1665" s="47">
        <v>0</v>
      </c>
      <c r="AY1665" s="47">
        <v>0</v>
      </c>
      <c r="AZ1665" s="47">
        <v>0</v>
      </c>
      <c r="BA1665" s="47">
        <v>0</v>
      </c>
      <c r="BB1665" s="47">
        <v>2</v>
      </c>
      <c r="BD1665" s="47">
        <v>0</v>
      </c>
    </row>
    <row r="1666" spans="1:56" x14ac:dyDescent="0.3">
      <c r="A1666" s="44">
        <v>2012</v>
      </c>
      <c r="B1666" s="44" t="s">
        <v>93</v>
      </c>
      <c r="C1666" s="46">
        <v>1</v>
      </c>
      <c r="D1666" s="89">
        <v>30</v>
      </c>
      <c r="F1666" s="44" t="s">
        <v>100</v>
      </c>
      <c r="G1666" s="49">
        <v>11.9</v>
      </c>
      <c r="H1666" s="47">
        <v>0</v>
      </c>
      <c r="I1666" s="47">
        <v>0</v>
      </c>
      <c r="J1666" s="47">
        <v>0</v>
      </c>
      <c r="K1666" s="51">
        <v>0</v>
      </c>
      <c r="L1666" s="51">
        <v>0</v>
      </c>
      <c r="M1666" s="47">
        <v>0</v>
      </c>
      <c r="N1666" s="47">
        <v>0</v>
      </c>
      <c r="O1666" s="47">
        <v>0</v>
      </c>
      <c r="P1666" s="47">
        <v>0</v>
      </c>
      <c r="Q1666" s="51">
        <v>3</v>
      </c>
      <c r="R1666" s="47">
        <v>0</v>
      </c>
      <c r="S1666" s="51">
        <v>0</v>
      </c>
      <c r="T1666" s="47">
        <v>0</v>
      </c>
      <c r="U1666" s="47">
        <v>0</v>
      </c>
      <c r="V1666" s="47">
        <v>0</v>
      </c>
      <c r="W1666" s="47">
        <v>0</v>
      </c>
      <c r="X1666" s="51">
        <v>0</v>
      </c>
      <c r="Y1666" s="51">
        <v>0</v>
      </c>
      <c r="Z1666" s="52">
        <v>0</v>
      </c>
      <c r="AA1666" s="47">
        <v>0</v>
      </c>
      <c r="AB1666" s="47">
        <v>0</v>
      </c>
      <c r="AC1666" s="47">
        <v>0</v>
      </c>
      <c r="AD1666" s="47">
        <v>0</v>
      </c>
      <c r="AE1666" s="47">
        <v>0</v>
      </c>
      <c r="AF1666" s="47">
        <v>0</v>
      </c>
      <c r="AG1666" s="47">
        <v>1</v>
      </c>
      <c r="AH1666" s="47">
        <v>0</v>
      </c>
      <c r="AI1666" s="47">
        <v>0</v>
      </c>
      <c r="AJ1666" s="47">
        <v>0</v>
      </c>
      <c r="AK1666" s="47">
        <v>0</v>
      </c>
      <c r="AL1666" s="47"/>
      <c r="AM1666" s="47">
        <v>0</v>
      </c>
      <c r="AN1666" s="47">
        <v>0</v>
      </c>
      <c r="AO1666" s="47">
        <v>0</v>
      </c>
      <c r="AP1666" s="47">
        <v>0</v>
      </c>
      <c r="AQ1666" s="47">
        <v>0</v>
      </c>
      <c r="AR1666" s="47">
        <v>0</v>
      </c>
      <c r="AS1666" s="47">
        <v>0</v>
      </c>
      <c r="AT1666" s="10">
        <v>0</v>
      </c>
      <c r="AU1666" s="47">
        <v>0</v>
      </c>
      <c r="AV1666" s="51">
        <v>0</v>
      </c>
      <c r="AW1666" s="47">
        <v>0</v>
      </c>
      <c r="AX1666" s="47">
        <v>0</v>
      </c>
      <c r="AY1666" s="47">
        <v>0</v>
      </c>
      <c r="AZ1666" s="47">
        <v>0</v>
      </c>
      <c r="BA1666" s="47">
        <v>0</v>
      </c>
      <c r="BB1666" s="47">
        <v>4</v>
      </c>
      <c r="BD1666" s="47">
        <v>0</v>
      </c>
    </row>
    <row r="1667" spans="1:56" s="120" customFormat="1" x14ac:dyDescent="0.3">
      <c r="A1667" s="158">
        <v>2012</v>
      </c>
      <c r="B1667" s="158" t="s">
        <v>57</v>
      </c>
      <c r="C1667" s="160">
        <v>1</v>
      </c>
      <c r="D1667" s="163">
        <v>1</v>
      </c>
      <c r="F1667" s="158" t="s">
        <v>116</v>
      </c>
      <c r="G1667" s="165">
        <f>AVERAGE(G1209:G1244)</f>
        <v>15.066111111111114</v>
      </c>
      <c r="H1667" s="162">
        <v>0</v>
      </c>
      <c r="I1667" s="162">
        <v>0</v>
      </c>
      <c r="J1667" s="162">
        <v>0</v>
      </c>
      <c r="K1667" s="162">
        <v>0</v>
      </c>
      <c r="L1667" s="162">
        <v>0</v>
      </c>
      <c r="M1667" s="162">
        <v>0</v>
      </c>
      <c r="N1667" s="162">
        <v>2</v>
      </c>
      <c r="O1667" s="162">
        <v>0</v>
      </c>
      <c r="P1667" s="162">
        <v>0</v>
      </c>
      <c r="Q1667" s="162">
        <v>0</v>
      </c>
      <c r="R1667" s="162">
        <v>0</v>
      </c>
      <c r="S1667" s="162">
        <v>0</v>
      </c>
      <c r="T1667" s="162">
        <v>0</v>
      </c>
      <c r="U1667" s="162">
        <v>0</v>
      </c>
      <c r="V1667" s="162">
        <v>0</v>
      </c>
      <c r="W1667" s="162">
        <v>0</v>
      </c>
      <c r="X1667" s="162">
        <v>0</v>
      </c>
      <c r="Y1667" s="162">
        <v>0</v>
      </c>
      <c r="Z1667" s="135">
        <v>0</v>
      </c>
      <c r="AA1667" s="162">
        <v>0</v>
      </c>
      <c r="AB1667" s="162">
        <v>0</v>
      </c>
      <c r="AC1667" s="162">
        <v>0</v>
      </c>
      <c r="AD1667" s="162">
        <v>0</v>
      </c>
      <c r="AE1667" s="162">
        <v>0</v>
      </c>
      <c r="AF1667" s="162">
        <v>0</v>
      </c>
      <c r="AG1667" s="162">
        <v>0</v>
      </c>
      <c r="AH1667" s="162">
        <v>0</v>
      </c>
      <c r="AI1667" s="162">
        <v>1</v>
      </c>
      <c r="AJ1667" s="162">
        <v>0</v>
      </c>
      <c r="AK1667" s="162">
        <v>0</v>
      </c>
      <c r="AL1667" s="162"/>
      <c r="AM1667" s="162">
        <v>0</v>
      </c>
      <c r="AN1667" s="162">
        <v>0</v>
      </c>
      <c r="AO1667" s="162">
        <v>0</v>
      </c>
      <c r="AP1667" s="162">
        <v>0</v>
      </c>
      <c r="AQ1667" s="162">
        <v>0</v>
      </c>
      <c r="AR1667" s="162">
        <v>0</v>
      </c>
      <c r="AS1667" s="162">
        <v>0</v>
      </c>
      <c r="AT1667" s="10">
        <v>0</v>
      </c>
      <c r="AU1667" s="162">
        <v>0</v>
      </c>
      <c r="AV1667" s="162">
        <v>0</v>
      </c>
      <c r="AW1667" s="162">
        <v>0</v>
      </c>
      <c r="AX1667" s="162">
        <v>0</v>
      </c>
      <c r="AY1667" s="162">
        <v>0</v>
      </c>
      <c r="AZ1667" s="162">
        <v>0</v>
      </c>
      <c r="BA1667" s="162">
        <v>0</v>
      </c>
      <c r="BB1667" s="162">
        <v>3</v>
      </c>
      <c r="BD1667" s="162">
        <v>0</v>
      </c>
    </row>
    <row r="1668" spans="1:56" x14ac:dyDescent="0.3">
      <c r="A1668" s="44">
        <v>2012</v>
      </c>
      <c r="B1668" s="44" t="s">
        <v>57</v>
      </c>
      <c r="C1668" s="46">
        <v>1</v>
      </c>
      <c r="D1668" s="89">
        <v>2</v>
      </c>
      <c r="F1668" s="44" t="s">
        <v>116</v>
      </c>
      <c r="G1668" s="48">
        <v>15.07</v>
      </c>
      <c r="H1668" s="47">
        <v>0</v>
      </c>
      <c r="I1668" s="47">
        <v>0</v>
      </c>
      <c r="J1668" s="47">
        <v>0</v>
      </c>
      <c r="K1668" s="51">
        <v>0</v>
      </c>
      <c r="L1668" s="51">
        <v>0</v>
      </c>
      <c r="M1668" s="47">
        <v>0</v>
      </c>
      <c r="N1668" s="47">
        <v>0</v>
      </c>
      <c r="O1668" s="47">
        <v>0</v>
      </c>
      <c r="P1668" s="47">
        <v>0</v>
      </c>
      <c r="Q1668" s="51">
        <v>0</v>
      </c>
      <c r="R1668" s="47">
        <v>0</v>
      </c>
      <c r="S1668" s="51">
        <v>3</v>
      </c>
      <c r="T1668" s="47">
        <v>0</v>
      </c>
      <c r="U1668" s="47">
        <v>0</v>
      </c>
      <c r="V1668" s="47">
        <v>0</v>
      </c>
      <c r="W1668" s="47">
        <v>0</v>
      </c>
      <c r="X1668" s="51">
        <v>0</v>
      </c>
      <c r="Y1668" s="51">
        <v>0</v>
      </c>
      <c r="Z1668" s="52">
        <v>0</v>
      </c>
      <c r="AA1668" s="47">
        <v>0</v>
      </c>
      <c r="AB1668" s="47">
        <v>0</v>
      </c>
      <c r="AC1668" s="47">
        <v>0</v>
      </c>
      <c r="AD1668" s="47">
        <v>0</v>
      </c>
      <c r="AE1668" s="47">
        <v>0</v>
      </c>
      <c r="AF1668" s="47">
        <v>0</v>
      </c>
      <c r="AG1668" s="47">
        <v>0</v>
      </c>
      <c r="AH1668" s="47">
        <v>0</v>
      </c>
      <c r="AI1668" s="47">
        <v>0</v>
      </c>
      <c r="AJ1668" s="47">
        <v>0</v>
      </c>
      <c r="AK1668" s="47">
        <v>0</v>
      </c>
      <c r="AL1668" s="47"/>
      <c r="AM1668" s="47">
        <v>0</v>
      </c>
      <c r="AN1668" s="47">
        <v>0</v>
      </c>
      <c r="AO1668" s="47">
        <v>0</v>
      </c>
      <c r="AP1668" s="47">
        <v>0</v>
      </c>
      <c r="AQ1668" s="47">
        <v>0</v>
      </c>
      <c r="AR1668" s="47">
        <v>0</v>
      </c>
      <c r="AS1668" s="47">
        <v>0</v>
      </c>
      <c r="AT1668" s="10">
        <v>0</v>
      </c>
      <c r="AU1668" s="47">
        <v>0</v>
      </c>
      <c r="AV1668" s="51">
        <v>0</v>
      </c>
      <c r="AW1668" s="47">
        <v>0</v>
      </c>
      <c r="AX1668" s="47">
        <v>0</v>
      </c>
      <c r="AY1668" s="47">
        <v>0</v>
      </c>
      <c r="AZ1668" s="47">
        <v>0</v>
      </c>
      <c r="BA1668" s="47">
        <v>0</v>
      </c>
      <c r="BB1668" s="47">
        <v>3</v>
      </c>
      <c r="BD1668" s="47">
        <v>0</v>
      </c>
    </row>
    <row r="1669" spans="1:56" x14ac:dyDescent="0.3">
      <c r="A1669" s="44">
        <v>2012</v>
      </c>
      <c r="B1669" s="44" t="s">
        <v>57</v>
      </c>
      <c r="C1669" s="46">
        <v>1</v>
      </c>
      <c r="D1669" s="89">
        <v>3</v>
      </c>
      <c r="F1669" s="44" t="s">
        <v>116</v>
      </c>
      <c r="G1669" s="48">
        <v>15.07</v>
      </c>
      <c r="H1669" s="47">
        <v>0</v>
      </c>
      <c r="I1669" s="47">
        <v>0</v>
      </c>
      <c r="J1669" s="47">
        <v>0</v>
      </c>
      <c r="K1669" s="51">
        <v>0</v>
      </c>
      <c r="L1669" s="51">
        <v>0</v>
      </c>
      <c r="M1669" s="47">
        <v>0</v>
      </c>
      <c r="N1669" s="47">
        <v>0</v>
      </c>
      <c r="O1669" s="47">
        <v>0</v>
      </c>
      <c r="P1669" s="47">
        <v>0</v>
      </c>
      <c r="Q1669" s="51">
        <v>0</v>
      </c>
      <c r="R1669" s="47">
        <v>0</v>
      </c>
      <c r="S1669" s="51">
        <v>2</v>
      </c>
      <c r="T1669" s="47">
        <v>0</v>
      </c>
      <c r="U1669" s="47">
        <v>0</v>
      </c>
      <c r="V1669" s="47">
        <v>0</v>
      </c>
      <c r="W1669" s="47">
        <v>0</v>
      </c>
      <c r="X1669" s="51">
        <v>0</v>
      </c>
      <c r="Y1669" s="51">
        <v>0</v>
      </c>
      <c r="Z1669" s="52">
        <v>0</v>
      </c>
      <c r="AA1669" s="47">
        <v>0</v>
      </c>
      <c r="AB1669" s="47">
        <v>0</v>
      </c>
      <c r="AC1669" s="47">
        <v>0</v>
      </c>
      <c r="AD1669" s="47">
        <v>0</v>
      </c>
      <c r="AE1669" s="47">
        <v>0</v>
      </c>
      <c r="AF1669" s="47">
        <v>0</v>
      </c>
      <c r="AG1669" s="47">
        <v>0</v>
      </c>
      <c r="AH1669" s="47">
        <v>0</v>
      </c>
      <c r="AI1669" s="47">
        <v>0</v>
      </c>
      <c r="AJ1669" s="47">
        <v>0</v>
      </c>
      <c r="AK1669" s="47">
        <v>0</v>
      </c>
      <c r="AL1669" s="47"/>
      <c r="AM1669" s="47">
        <v>0</v>
      </c>
      <c r="AN1669" s="47">
        <v>0</v>
      </c>
      <c r="AO1669" s="47">
        <v>0</v>
      </c>
      <c r="AP1669" s="47">
        <v>0</v>
      </c>
      <c r="AQ1669" s="47">
        <v>0</v>
      </c>
      <c r="AR1669" s="47">
        <v>0</v>
      </c>
      <c r="AS1669" s="47">
        <v>0</v>
      </c>
      <c r="AT1669" s="10">
        <v>0</v>
      </c>
      <c r="AU1669" s="47">
        <v>0</v>
      </c>
      <c r="AV1669" s="51">
        <v>0</v>
      </c>
      <c r="AW1669" s="47">
        <v>0</v>
      </c>
      <c r="AX1669" s="47">
        <v>0</v>
      </c>
      <c r="AY1669" s="47">
        <v>0</v>
      </c>
      <c r="AZ1669" s="47">
        <v>0</v>
      </c>
      <c r="BA1669" s="47">
        <v>0</v>
      </c>
      <c r="BB1669" s="47">
        <v>2</v>
      </c>
      <c r="BD1669" s="47">
        <v>0</v>
      </c>
    </row>
    <row r="1670" spans="1:56" x14ac:dyDescent="0.3">
      <c r="A1670" s="44">
        <v>2012</v>
      </c>
      <c r="B1670" s="44" t="s">
        <v>57</v>
      </c>
      <c r="C1670" s="46">
        <v>1</v>
      </c>
      <c r="D1670" s="89">
        <v>4</v>
      </c>
      <c r="F1670" s="44" t="s">
        <v>116</v>
      </c>
      <c r="G1670" s="48">
        <v>15.07</v>
      </c>
      <c r="H1670" s="47">
        <v>0</v>
      </c>
      <c r="I1670" s="47">
        <v>0</v>
      </c>
      <c r="J1670" s="47">
        <v>0</v>
      </c>
      <c r="K1670" s="51">
        <v>0</v>
      </c>
      <c r="L1670" s="51">
        <v>0</v>
      </c>
      <c r="M1670" s="47">
        <v>0</v>
      </c>
      <c r="N1670" s="47">
        <v>0</v>
      </c>
      <c r="O1670" s="47">
        <v>0</v>
      </c>
      <c r="P1670" s="47">
        <v>0</v>
      </c>
      <c r="Q1670" s="51">
        <v>1</v>
      </c>
      <c r="R1670" s="47">
        <v>0</v>
      </c>
      <c r="S1670" s="51">
        <v>1</v>
      </c>
      <c r="T1670" s="47">
        <v>0</v>
      </c>
      <c r="U1670" s="47">
        <v>0</v>
      </c>
      <c r="V1670" s="47">
        <v>0</v>
      </c>
      <c r="W1670" s="47">
        <v>0</v>
      </c>
      <c r="X1670" s="51">
        <v>0</v>
      </c>
      <c r="Y1670" s="51">
        <v>0</v>
      </c>
      <c r="Z1670" s="52">
        <v>0</v>
      </c>
      <c r="AA1670" s="47">
        <v>0</v>
      </c>
      <c r="AB1670" s="47">
        <v>0</v>
      </c>
      <c r="AC1670" s="47">
        <v>0</v>
      </c>
      <c r="AD1670" s="47">
        <v>0</v>
      </c>
      <c r="AE1670" s="47">
        <v>0</v>
      </c>
      <c r="AF1670" s="47">
        <v>0</v>
      </c>
      <c r="AG1670" s="47">
        <v>2</v>
      </c>
      <c r="AH1670" s="47">
        <v>0</v>
      </c>
      <c r="AI1670" s="47">
        <v>0</v>
      </c>
      <c r="AJ1670" s="47">
        <v>0</v>
      </c>
      <c r="AK1670" s="47">
        <v>0</v>
      </c>
      <c r="AL1670" s="47"/>
      <c r="AM1670" s="47">
        <v>0</v>
      </c>
      <c r="AN1670" s="47">
        <v>0</v>
      </c>
      <c r="AO1670" s="47">
        <v>0</v>
      </c>
      <c r="AP1670" s="47">
        <v>0</v>
      </c>
      <c r="AQ1670" s="47">
        <v>0</v>
      </c>
      <c r="AR1670" s="47">
        <v>0</v>
      </c>
      <c r="AS1670" s="47">
        <v>0</v>
      </c>
      <c r="AT1670" s="10">
        <v>0</v>
      </c>
      <c r="AU1670" s="47">
        <v>0</v>
      </c>
      <c r="AV1670" s="51">
        <v>0</v>
      </c>
      <c r="AW1670" s="47">
        <v>0</v>
      </c>
      <c r="AX1670" s="47">
        <v>0</v>
      </c>
      <c r="AY1670" s="47">
        <v>0</v>
      </c>
      <c r="AZ1670" s="47">
        <v>0</v>
      </c>
      <c r="BA1670" s="47">
        <v>0</v>
      </c>
      <c r="BB1670" s="47">
        <v>4</v>
      </c>
      <c r="BD1670" s="47">
        <v>0</v>
      </c>
    </row>
    <row r="1671" spans="1:56" x14ac:dyDescent="0.3">
      <c r="A1671" s="44">
        <v>2012</v>
      </c>
      <c r="B1671" s="44" t="s">
        <v>57</v>
      </c>
      <c r="C1671" s="46">
        <v>1</v>
      </c>
      <c r="D1671" s="89">
        <v>5</v>
      </c>
      <c r="F1671" s="44" t="s">
        <v>116</v>
      </c>
      <c r="G1671" s="48">
        <v>15.07</v>
      </c>
      <c r="H1671" s="47">
        <v>0</v>
      </c>
      <c r="I1671" s="47">
        <v>0</v>
      </c>
      <c r="J1671" s="47">
        <v>0</v>
      </c>
      <c r="K1671" s="51">
        <v>2</v>
      </c>
      <c r="L1671" s="51">
        <v>0</v>
      </c>
      <c r="M1671" s="47">
        <v>0</v>
      </c>
      <c r="N1671" s="47">
        <v>0</v>
      </c>
      <c r="O1671" s="47">
        <v>0</v>
      </c>
      <c r="P1671" s="47">
        <v>0</v>
      </c>
      <c r="Q1671" s="51">
        <v>5</v>
      </c>
      <c r="R1671" s="47">
        <v>0</v>
      </c>
      <c r="S1671" s="51">
        <v>1</v>
      </c>
      <c r="T1671" s="47">
        <v>0</v>
      </c>
      <c r="U1671" s="47">
        <v>0</v>
      </c>
      <c r="V1671" s="47">
        <v>0</v>
      </c>
      <c r="W1671" s="47">
        <v>0</v>
      </c>
      <c r="X1671" s="51">
        <v>0</v>
      </c>
      <c r="Y1671" s="51">
        <v>0</v>
      </c>
      <c r="Z1671" s="52">
        <v>0</v>
      </c>
      <c r="AA1671" s="47">
        <v>0</v>
      </c>
      <c r="AB1671" s="47">
        <v>0</v>
      </c>
      <c r="AC1671" s="47">
        <v>0</v>
      </c>
      <c r="AD1671" s="47">
        <v>0</v>
      </c>
      <c r="AE1671" s="47">
        <v>0</v>
      </c>
      <c r="AF1671" s="47">
        <v>0</v>
      </c>
      <c r="AG1671" s="47">
        <v>0</v>
      </c>
      <c r="AH1671" s="47">
        <v>0</v>
      </c>
      <c r="AI1671" s="47">
        <v>0</v>
      </c>
      <c r="AJ1671" s="47">
        <v>0</v>
      </c>
      <c r="AK1671" s="47">
        <v>0</v>
      </c>
      <c r="AL1671" s="47"/>
      <c r="AM1671" s="47">
        <v>0</v>
      </c>
      <c r="AN1671" s="47">
        <v>0</v>
      </c>
      <c r="AO1671" s="47">
        <v>0</v>
      </c>
      <c r="AP1671" s="47">
        <v>0</v>
      </c>
      <c r="AQ1671" s="47">
        <v>0</v>
      </c>
      <c r="AR1671" s="47">
        <v>0</v>
      </c>
      <c r="AS1671" s="47">
        <v>0</v>
      </c>
      <c r="AT1671" s="10">
        <v>0</v>
      </c>
      <c r="AU1671" s="47">
        <v>0</v>
      </c>
      <c r="AV1671" s="51">
        <v>0</v>
      </c>
      <c r="AW1671" s="47">
        <v>0</v>
      </c>
      <c r="AX1671" s="47">
        <v>0</v>
      </c>
      <c r="AY1671" s="47">
        <v>0</v>
      </c>
      <c r="AZ1671" s="47">
        <v>0</v>
      </c>
      <c r="BA1671" s="47">
        <v>0</v>
      </c>
      <c r="BB1671" s="47">
        <v>8</v>
      </c>
      <c r="BD1671" s="47">
        <v>0</v>
      </c>
    </row>
    <row r="1672" spans="1:56" x14ac:dyDescent="0.3">
      <c r="A1672" s="44">
        <v>2012</v>
      </c>
      <c r="B1672" s="44" t="s">
        <v>57</v>
      </c>
      <c r="C1672" s="46">
        <v>1</v>
      </c>
      <c r="D1672" s="89">
        <v>6</v>
      </c>
      <c r="F1672" s="44" t="s">
        <v>116</v>
      </c>
      <c r="G1672" s="48">
        <v>15.07</v>
      </c>
      <c r="H1672" s="47">
        <v>0</v>
      </c>
      <c r="I1672" s="47">
        <v>0</v>
      </c>
      <c r="J1672" s="47">
        <v>0</v>
      </c>
      <c r="K1672" s="51">
        <v>0</v>
      </c>
      <c r="L1672" s="51">
        <v>0</v>
      </c>
      <c r="M1672" s="47">
        <v>0</v>
      </c>
      <c r="N1672" s="47">
        <v>0</v>
      </c>
      <c r="O1672" s="47">
        <v>0</v>
      </c>
      <c r="P1672" s="47">
        <v>0</v>
      </c>
      <c r="Q1672" s="51">
        <v>0</v>
      </c>
      <c r="R1672" s="47">
        <v>0</v>
      </c>
      <c r="S1672" s="51">
        <v>1</v>
      </c>
      <c r="T1672" s="47">
        <v>0</v>
      </c>
      <c r="U1672" s="47">
        <v>0</v>
      </c>
      <c r="V1672" s="47">
        <v>0</v>
      </c>
      <c r="W1672" s="47">
        <v>0</v>
      </c>
      <c r="X1672" s="51">
        <v>0</v>
      </c>
      <c r="Y1672" s="51">
        <v>0</v>
      </c>
      <c r="Z1672" s="52">
        <v>0</v>
      </c>
      <c r="AA1672" s="47">
        <v>0</v>
      </c>
      <c r="AB1672" s="47">
        <v>0</v>
      </c>
      <c r="AC1672" s="47">
        <v>0</v>
      </c>
      <c r="AD1672" s="47">
        <v>0</v>
      </c>
      <c r="AE1672" s="47">
        <v>0</v>
      </c>
      <c r="AF1672" s="47">
        <v>0</v>
      </c>
      <c r="AG1672" s="47">
        <v>0</v>
      </c>
      <c r="AH1672" s="47">
        <v>0</v>
      </c>
      <c r="AI1672" s="47">
        <v>0</v>
      </c>
      <c r="AJ1672" s="47">
        <v>0</v>
      </c>
      <c r="AK1672" s="47">
        <v>0</v>
      </c>
      <c r="AL1672" s="47"/>
      <c r="AM1672" s="47">
        <v>0</v>
      </c>
      <c r="AN1672" s="47">
        <v>0</v>
      </c>
      <c r="AO1672" s="47">
        <v>0</v>
      </c>
      <c r="AP1672" s="47">
        <v>0</v>
      </c>
      <c r="AQ1672" s="47">
        <v>0</v>
      </c>
      <c r="AR1672" s="47">
        <v>0</v>
      </c>
      <c r="AS1672" s="47">
        <v>0</v>
      </c>
      <c r="AT1672" s="10">
        <v>0</v>
      </c>
      <c r="AU1672" s="47">
        <v>0</v>
      </c>
      <c r="AV1672" s="51">
        <v>1</v>
      </c>
      <c r="AW1672" s="47">
        <v>0</v>
      </c>
      <c r="AX1672" s="47">
        <v>0</v>
      </c>
      <c r="AY1672" s="47">
        <v>0</v>
      </c>
      <c r="AZ1672" s="47">
        <v>0</v>
      </c>
      <c r="BA1672" s="47">
        <v>0</v>
      </c>
      <c r="BB1672" s="47">
        <v>2</v>
      </c>
      <c r="BD1672" s="47">
        <v>0</v>
      </c>
    </row>
    <row r="1673" spans="1:56" x14ac:dyDescent="0.3">
      <c r="A1673" s="44">
        <v>2012</v>
      </c>
      <c r="B1673" s="44" t="s">
        <v>57</v>
      </c>
      <c r="C1673" s="46">
        <v>1</v>
      </c>
      <c r="D1673" s="89">
        <v>7</v>
      </c>
      <c r="F1673" s="44" t="s">
        <v>116</v>
      </c>
      <c r="G1673" s="48">
        <v>15.07</v>
      </c>
      <c r="H1673" s="47">
        <v>0</v>
      </c>
      <c r="I1673" s="47">
        <v>0</v>
      </c>
      <c r="J1673" s="47">
        <v>0</v>
      </c>
      <c r="K1673" s="51">
        <v>0</v>
      </c>
      <c r="L1673" s="51">
        <v>0</v>
      </c>
      <c r="M1673" s="47">
        <v>0</v>
      </c>
      <c r="N1673" s="47">
        <v>0</v>
      </c>
      <c r="O1673" s="47">
        <v>0</v>
      </c>
      <c r="P1673" s="47">
        <v>0</v>
      </c>
      <c r="Q1673" s="51">
        <v>2</v>
      </c>
      <c r="R1673" s="47">
        <v>0</v>
      </c>
      <c r="S1673" s="51">
        <v>1</v>
      </c>
      <c r="T1673" s="47">
        <v>0</v>
      </c>
      <c r="U1673" s="47">
        <v>0</v>
      </c>
      <c r="V1673" s="47">
        <v>0</v>
      </c>
      <c r="W1673" s="47">
        <v>0</v>
      </c>
      <c r="X1673" s="51">
        <v>0</v>
      </c>
      <c r="Y1673" s="51">
        <v>0</v>
      </c>
      <c r="Z1673" s="52">
        <v>0</v>
      </c>
      <c r="AA1673" s="47">
        <v>0</v>
      </c>
      <c r="AB1673" s="47">
        <v>0</v>
      </c>
      <c r="AC1673" s="47">
        <v>0</v>
      </c>
      <c r="AD1673" s="47">
        <v>0</v>
      </c>
      <c r="AE1673" s="47">
        <v>0</v>
      </c>
      <c r="AF1673" s="47">
        <v>0</v>
      </c>
      <c r="AG1673" s="47">
        <v>0</v>
      </c>
      <c r="AH1673" s="47">
        <v>0</v>
      </c>
      <c r="AI1673" s="47">
        <v>0</v>
      </c>
      <c r="AJ1673" s="47">
        <v>0</v>
      </c>
      <c r="AK1673" s="47">
        <v>0</v>
      </c>
      <c r="AL1673" s="47"/>
      <c r="AM1673" s="47">
        <v>0</v>
      </c>
      <c r="AN1673" s="47">
        <v>0</v>
      </c>
      <c r="AO1673" s="47">
        <v>3</v>
      </c>
      <c r="AP1673" s="47">
        <v>0</v>
      </c>
      <c r="AQ1673" s="47">
        <v>0</v>
      </c>
      <c r="AR1673" s="47">
        <v>0</v>
      </c>
      <c r="AS1673" s="47">
        <v>0</v>
      </c>
      <c r="AT1673" s="10">
        <v>0</v>
      </c>
      <c r="AU1673" s="47">
        <v>0</v>
      </c>
      <c r="AV1673" s="51">
        <v>0</v>
      </c>
      <c r="AW1673" s="47">
        <v>0</v>
      </c>
      <c r="AX1673" s="47">
        <v>0</v>
      </c>
      <c r="AY1673" s="47">
        <v>0</v>
      </c>
      <c r="AZ1673" s="47">
        <v>0</v>
      </c>
      <c r="BA1673" s="47">
        <v>0</v>
      </c>
      <c r="BB1673" s="47">
        <v>6</v>
      </c>
      <c r="BD1673" s="47">
        <v>0</v>
      </c>
    </row>
    <row r="1674" spans="1:56" x14ac:dyDescent="0.3">
      <c r="A1674" s="44">
        <v>2012</v>
      </c>
      <c r="B1674" s="44" t="s">
        <v>57</v>
      </c>
      <c r="C1674" s="46">
        <v>1</v>
      </c>
      <c r="D1674" s="89">
        <v>8</v>
      </c>
      <c r="F1674" s="44" t="s">
        <v>116</v>
      </c>
      <c r="G1674" s="48">
        <v>15.07</v>
      </c>
      <c r="H1674" s="47">
        <v>0</v>
      </c>
      <c r="I1674" s="47">
        <v>0</v>
      </c>
      <c r="J1674" s="47">
        <v>0</v>
      </c>
      <c r="K1674" s="51">
        <v>0</v>
      </c>
      <c r="L1674" s="51">
        <v>0</v>
      </c>
      <c r="M1674" s="47">
        <v>0</v>
      </c>
      <c r="N1674" s="47">
        <v>0</v>
      </c>
      <c r="O1674" s="47">
        <v>0</v>
      </c>
      <c r="P1674" s="47">
        <v>0</v>
      </c>
      <c r="Q1674" s="51">
        <v>2</v>
      </c>
      <c r="R1674" s="47">
        <v>0</v>
      </c>
      <c r="S1674" s="51">
        <v>1</v>
      </c>
      <c r="T1674" s="47">
        <v>0</v>
      </c>
      <c r="U1674" s="47">
        <v>0</v>
      </c>
      <c r="V1674" s="47">
        <v>0</v>
      </c>
      <c r="W1674" s="47">
        <v>0</v>
      </c>
      <c r="X1674" s="51">
        <v>0</v>
      </c>
      <c r="Y1674" s="51">
        <v>1</v>
      </c>
      <c r="Z1674" s="52">
        <v>0</v>
      </c>
      <c r="AA1674" s="47">
        <v>0</v>
      </c>
      <c r="AB1674" s="47">
        <v>0</v>
      </c>
      <c r="AC1674" s="47">
        <v>0</v>
      </c>
      <c r="AD1674" s="47">
        <v>0</v>
      </c>
      <c r="AE1674" s="47">
        <v>0</v>
      </c>
      <c r="AF1674" s="47">
        <v>0</v>
      </c>
      <c r="AG1674" s="47">
        <v>0</v>
      </c>
      <c r="AH1674" s="47">
        <v>0</v>
      </c>
      <c r="AI1674" s="47">
        <v>0</v>
      </c>
      <c r="AJ1674" s="47">
        <v>0</v>
      </c>
      <c r="AK1674" s="47">
        <v>0</v>
      </c>
      <c r="AL1674" s="47"/>
      <c r="AM1674" s="47">
        <v>0</v>
      </c>
      <c r="AN1674" s="47">
        <v>0</v>
      </c>
      <c r="AO1674" s="47">
        <v>0</v>
      </c>
      <c r="AP1674" s="47">
        <v>0</v>
      </c>
      <c r="AQ1674" s="47">
        <v>0</v>
      </c>
      <c r="AR1674" s="47">
        <v>0</v>
      </c>
      <c r="AS1674" s="47">
        <v>0</v>
      </c>
      <c r="AT1674" s="10">
        <v>0</v>
      </c>
      <c r="AU1674" s="47">
        <v>0</v>
      </c>
      <c r="AV1674" s="51">
        <v>0</v>
      </c>
      <c r="AW1674" s="47">
        <v>0</v>
      </c>
      <c r="AX1674" s="47">
        <v>0</v>
      </c>
      <c r="AY1674" s="47">
        <v>0</v>
      </c>
      <c r="AZ1674" s="47">
        <v>0</v>
      </c>
      <c r="BA1674" s="47">
        <v>0</v>
      </c>
      <c r="BB1674" s="47">
        <v>4</v>
      </c>
      <c r="BD1674" s="47">
        <v>0</v>
      </c>
    </row>
    <row r="1675" spans="1:56" x14ac:dyDescent="0.3">
      <c r="A1675" s="44">
        <v>2012</v>
      </c>
      <c r="B1675" s="44" t="s">
        <v>57</v>
      </c>
      <c r="C1675" s="46">
        <v>1</v>
      </c>
      <c r="D1675" s="89">
        <v>9</v>
      </c>
      <c r="F1675" s="44" t="s">
        <v>116</v>
      </c>
      <c r="G1675" s="48">
        <v>15.07</v>
      </c>
      <c r="H1675" s="47">
        <v>0</v>
      </c>
      <c r="I1675" s="47">
        <v>0</v>
      </c>
      <c r="J1675" s="47">
        <v>0</v>
      </c>
      <c r="K1675" s="51">
        <v>0</v>
      </c>
      <c r="L1675" s="51">
        <v>0</v>
      </c>
      <c r="M1675" s="47">
        <v>0</v>
      </c>
      <c r="N1675" s="47">
        <v>0</v>
      </c>
      <c r="O1675" s="47">
        <v>0</v>
      </c>
      <c r="P1675" s="47">
        <v>0</v>
      </c>
      <c r="Q1675" s="51">
        <v>1</v>
      </c>
      <c r="R1675" s="47">
        <v>0</v>
      </c>
      <c r="S1675" s="51">
        <v>2</v>
      </c>
      <c r="T1675" s="47">
        <v>0</v>
      </c>
      <c r="U1675" s="47">
        <v>0</v>
      </c>
      <c r="V1675" s="47">
        <v>0</v>
      </c>
      <c r="W1675" s="47">
        <v>0</v>
      </c>
      <c r="X1675" s="51">
        <v>0</v>
      </c>
      <c r="Y1675" s="51">
        <v>0</v>
      </c>
      <c r="Z1675" s="52">
        <v>0</v>
      </c>
      <c r="AA1675" s="47">
        <v>0</v>
      </c>
      <c r="AB1675" s="47">
        <v>0</v>
      </c>
      <c r="AC1675" s="47">
        <v>0</v>
      </c>
      <c r="AD1675" s="47">
        <v>0</v>
      </c>
      <c r="AE1675" s="47">
        <v>0</v>
      </c>
      <c r="AF1675" s="47">
        <v>0</v>
      </c>
      <c r="AG1675" s="47">
        <v>1</v>
      </c>
      <c r="AH1675" s="47">
        <v>0</v>
      </c>
      <c r="AI1675" s="47">
        <v>0</v>
      </c>
      <c r="AJ1675" s="47">
        <v>0</v>
      </c>
      <c r="AK1675" s="47">
        <v>0</v>
      </c>
      <c r="AL1675" s="47"/>
      <c r="AM1675" s="47">
        <v>0</v>
      </c>
      <c r="AN1675" s="47">
        <v>0</v>
      </c>
      <c r="AO1675" s="47">
        <v>0</v>
      </c>
      <c r="AP1675" s="47">
        <v>0</v>
      </c>
      <c r="AQ1675" s="47">
        <v>0</v>
      </c>
      <c r="AR1675" s="47">
        <v>0</v>
      </c>
      <c r="AS1675" s="47">
        <v>0</v>
      </c>
      <c r="AT1675" s="10">
        <v>0</v>
      </c>
      <c r="AU1675" s="47">
        <v>0</v>
      </c>
      <c r="AV1675" s="51">
        <v>0</v>
      </c>
      <c r="AW1675" s="47">
        <v>0</v>
      </c>
      <c r="AX1675" s="47">
        <v>0</v>
      </c>
      <c r="AY1675" s="47">
        <v>0</v>
      </c>
      <c r="AZ1675" s="47">
        <v>0</v>
      </c>
      <c r="BA1675" s="47">
        <v>0</v>
      </c>
      <c r="BB1675" s="47">
        <v>4</v>
      </c>
      <c r="BD1675" s="47">
        <v>0</v>
      </c>
    </row>
    <row r="1676" spans="1:56" x14ac:dyDescent="0.3">
      <c r="A1676" s="44">
        <v>2012</v>
      </c>
      <c r="B1676" s="44" t="s">
        <v>57</v>
      </c>
      <c r="C1676" s="46">
        <v>1</v>
      </c>
      <c r="D1676" s="89">
        <v>10</v>
      </c>
      <c r="F1676" s="44" t="s">
        <v>116</v>
      </c>
      <c r="G1676" s="48">
        <v>15.07</v>
      </c>
      <c r="H1676" s="47">
        <v>0</v>
      </c>
      <c r="I1676" s="47">
        <v>0</v>
      </c>
      <c r="J1676" s="47">
        <v>0</v>
      </c>
      <c r="K1676" s="51">
        <v>0</v>
      </c>
      <c r="L1676" s="51">
        <v>0</v>
      </c>
      <c r="M1676" s="47">
        <v>0</v>
      </c>
      <c r="N1676" s="47">
        <v>0</v>
      </c>
      <c r="O1676" s="47">
        <v>0</v>
      </c>
      <c r="P1676" s="47">
        <v>0</v>
      </c>
      <c r="Q1676" s="51">
        <v>0</v>
      </c>
      <c r="R1676" s="47">
        <v>0</v>
      </c>
      <c r="S1676" s="51">
        <v>2</v>
      </c>
      <c r="T1676" s="47">
        <v>0</v>
      </c>
      <c r="U1676" s="47">
        <v>0</v>
      </c>
      <c r="V1676" s="47">
        <v>0</v>
      </c>
      <c r="W1676" s="47">
        <v>0</v>
      </c>
      <c r="X1676" s="51">
        <v>0</v>
      </c>
      <c r="Y1676" s="51">
        <v>0</v>
      </c>
      <c r="Z1676" s="52">
        <v>0</v>
      </c>
      <c r="AA1676" s="47">
        <v>0</v>
      </c>
      <c r="AB1676" s="47">
        <v>0</v>
      </c>
      <c r="AC1676" s="47">
        <v>0</v>
      </c>
      <c r="AD1676" s="47">
        <v>0</v>
      </c>
      <c r="AE1676" s="47">
        <v>0</v>
      </c>
      <c r="AF1676" s="47">
        <v>0</v>
      </c>
      <c r="AG1676" s="47">
        <v>0</v>
      </c>
      <c r="AH1676" s="47">
        <v>0</v>
      </c>
      <c r="AI1676" s="47">
        <v>0</v>
      </c>
      <c r="AJ1676" s="47">
        <v>0</v>
      </c>
      <c r="AK1676" s="47">
        <v>0</v>
      </c>
      <c r="AL1676" s="47"/>
      <c r="AM1676" s="47">
        <v>0</v>
      </c>
      <c r="AN1676" s="47">
        <v>0</v>
      </c>
      <c r="AO1676" s="47">
        <v>0</v>
      </c>
      <c r="AP1676" s="47">
        <v>0</v>
      </c>
      <c r="AQ1676" s="47">
        <v>0</v>
      </c>
      <c r="AR1676" s="47">
        <v>0</v>
      </c>
      <c r="AS1676" s="47">
        <v>0</v>
      </c>
      <c r="AT1676" s="10">
        <v>0</v>
      </c>
      <c r="AU1676" s="47">
        <v>0</v>
      </c>
      <c r="AV1676" s="51">
        <v>0</v>
      </c>
      <c r="AW1676" s="47">
        <v>0</v>
      </c>
      <c r="AX1676" s="47">
        <v>0</v>
      </c>
      <c r="AY1676" s="47">
        <v>0</v>
      </c>
      <c r="AZ1676" s="47">
        <v>0</v>
      </c>
      <c r="BA1676" s="47">
        <v>0</v>
      </c>
      <c r="BB1676" s="47">
        <v>2</v>
      </c>
      <c r="BD1676" s="47">
        <v>0</v>
      </c>
    </row>
    <row r="1677" spans="1:56" x14ac:dyDescent="0.3">
      <c r="A1677" s="44">
        <v>2012</v>
      </c>
      <c r="B1677" s="44" t="s">
        <v>57</v>
      </c>
      <c r="C1677" s="46">
        <v>1</v>
      </c>
      <c r="D1677" s="89">
        <v>11</v>
      </c>
      <c r="F1677" s="44" t="s">
        <v>116</v>
      </c>
      <c r="G1677" s="48">
        <v>15.07</v>
      </c>
      <c r="H1677" s="47">
        <v>0</v>
      </c>
      <c r="I1677" s="47">
        <v>0</v>
      </c>
      <c r="J1677" s="47">
        <v>0</v>
      </c>
      <c r="K1677" s="51">
        <v>0</v>
      </c>
      <c r="L1677" s="51">
        <v>0</v>
      </c>
      <c r="M1677" s="47">
        <v>0</v>
      </c>
      <c r="N1677" s="47">
        <v>0</v>
      </c>
      <c r="O1677" s="47">
        <v>0</v>
      </c>
      <c r="P1677" s="47">
        <v>0</v>
      </c>
      <c r="Q1677" s="51">
        <v>0</v>
      </c>
      <c r="R1677" s="47">
        <v>0</v>
      </c>
      <c r="S1677" s="51">
        <v>4</v>
      </c>
      <c r="T1677" s="47">
        <v>0</v>
      </c>
      <c r="U1677" s="47">
        <v>0</v>
      </c>
      <c r="V1677" s="47">
        <v>0</v>
      </c>
      <c r="W1677" s="47">
        <v>0</v>
      </c>
      <c r="X1677" s="51">
        <v>0</v>
      </c>
      <c r="Y1677" s="51">
        <v>0</v>
      </c>
      <c r="Z1677" s="52">
        <v>0</v>
      </c>
      <c r="AA1677" s="47">
        <v>0</v>
      </c>
      <c r="AB1677" s="47">
        <v>0</v>
      </c>
      <c r="AC1677" s="47">
        <v>0</v>
      </c>
      <c r="AD1677" s="47">
        <v>0</v>
      </c>
      <c r="AE1677" s="47">
        <v>0</v>
      </c>
      <c r="AF1677" s="47">
        <v>0</v>
      </c>
      <c r="AG1677" s="47">
        <v>0</v>
      </c>
      <c r="AH1677" s="47">
        <v>0</v>
      </c>
      <c r="AI1677" s="47">
        <v>0</v>
      </c>
      <c r="AJ1677" s="47">
        <v>0</v>
      </c>
      <c r="AK1677" s="47">
        <v>0</v>
      </c>
      <c r="AL1677" s="47"/>
      <c r="AM1677" s="47">
        <v>0</v>
      </c>
      <c r="AN1677" s="47">
        <v>0</v>
      </c>
      <c r="AO1677" s="47">
        <v>0</v>
      </c>
      <c r="AP1677" s="47">
        <v>0</v>
      </c>
      <c r="AQ1677" s="47">
        <v>0</v>
      </c>
      <c r="AR1677" s="47">
        <v>0</v>
      </c>
      <c r="AS1677" s="47">
        <v>0</v>
      </c>
      <c r="AT1677" s="10">
        <v>0</v>
      </c>
      <c r="AU1677" s="47">
        <v>0</v>
      </c>
      <c r="AV1677" s="51">
        <v>0</v>
      </c>
      <c r="AW1677" s="47">
        <v>0</v>
      </c>
      <c r="AX1677" s="47">
        <v>0</v>
      </c>
      <c r="AY1677" s="47">
        <v>0</v>
      </c>
      <c r="AZ1677" s="47">
        <v>0</v>
      </c>
      <c r="BA1677" s="47">
        <v>0</v>
      </c>
      <c r="BB1677" s="47">
        <v>4</v>
      </c>
      <c r="BD1677" s="47">
        <v>0</v>
      </c>
    </row>
    <row r="1678" spans="1:56" x14ac:dyDescent="0.3">
      <c r="A1678" s="44">
        <v>2012</v>
      </c>
      <c r="B1678" s="44" t="s">
        <v>57</v>
      </c>
      <c r="C1678" s="46">
        <v>1</v>
      </c>
      <c r="D1678" s="89">
        <v>12</v>
      </c>
      <c r="F1678" s="44" t="s">
        <v>116</v>
      </c>
      <c r="G1678" s="48">
        <v>15.07</v>
      </c>
      <c r="H1678" s="47">
        <v>0</v>
      </c>
      <c r="I1678" s="47">
        <v>0</v>
      </c>
      <c r="J1678" s="47">
        <v>0</v>
      </c>
      <c r="K1678" s="51">
        <v>0</v>
      </c>
      <c r="L1678" s="51">
        <v>0</v>
      </c>
      <c r="M1678" s="47">
        <v>0</v>
      </c>
      <c r="N1678" s="47">
        <v>0</v>
      </c>
      <c r="O1678" s="47">
        <v>0</v>
      </c>
      <c r="P1678" s="47">
        <v>0</v>
      </c>
      <c r="Q1678" s="51">
        <v>4</v>
      </c>
      <c r="R1678" s="47">
        <v>0</v>
      </c>
      <c r="S1678" s="51">
        <v>0</v>
      </c>
      <c r="T1678" s="47">
        <v>0</v>
      </c>
      <c r="U1678" s="47">
        <v>0</v>
      </c>
      <c r="V1678" s="47">
        <v>0</v>
      </c>
      <c r="W1678" s="47">
        <v>0</v>
      </c>
      <c r="X1678" s="51">
        <v>0</v>
      </c>
      <c r="Y1678" s="51">
        <v>1</v>
      </c>
      <c r="Z1678" s="52">
        <v>0</v>
      </c>
      <c r="AA1678" s="47">
        <v>0</v>
      </c>
      <c r="AB1678" s="47">
        <v>0</v>
      </c>
      <c r="AC1678" s="47">
        <v>0</v>
      </c>
      <c r="AD1678" s="47">
        <v>0</v>
      </c>
      <c r="AE1678" s="47">
        <v>0</v>
      </c>
      <c r="AF1678" s="47">
        <v>0</v>
      </c>
      <c r="AG1678" s="47">
        <v>0</v>
      </c>
      <c r="AH1678" s="47">
        <v>0</v>
      </c>
      <c r="AI1678" s="47">
        <v>0</v>
      </c>
      <c r="AJ1678" s="47">
        <v>0</v>
      </c>
      <c r="AK1678" s="47">
        <v>0</v>
      </c>
      <c r="AL1678" s="47"/>
      <c r="AM1678" s="47">
        <v>0</v>
      </c>
      <c r="AN1678" s="47">
        <v>0</v>
      </c>
      <c r="AO1678" s="47">
        <v>1</v>
      </c>
      <c r="AP1678" s="47">
        <v>0</v>
      </c>
      <c r="AQ1678" s="47">
        <v>0</v>
      </c>
      <c r="AR1678" s="47">
        <v>0</v>
      </c>
      <c r="AS1678" s="47">
        <v>0</v>
      </c>
      <c r="AT1678" s="10">
        <v>0</v>
      </c>
      <c r="AU1678" s="47">
        <v>0</v>
      </c>
      <c r="AV1678" s="51">
        <v>0</v>
      </c>
      <c r="AW1678" s="47">
        <v>0</v>
      </c>
      <c r="AX1678" s="47">
        <v>0</v>
      </c>
      <c r="AY1678" s="47">
        <v>0</v>
      </c>
      <c r="AZ1678" s="47">
        <v>0</v>
      </c>
      <c r="BA1678" s="47">
        <v>0</v>
      </c>
      <c r="BB1678" s="47">
        <v>6</v>
      </c>
      <c r="BD1678" s="47">
        <v>0</v>
      </c>
    </row>
    <row r="1679" spans="1:56" x14ac:dyDescent="0.3">
      <c r="A1679" s="44">
        <v>2012</v>
      </c>
      <c r="B1679" s="44" t="s">
        <v>57</v>
      </c>
      <c r="C1679" s="46">
        <v>1</v>
      </c>
      <c r="D1679" s="89">
        <v>13</v>
      </c>
      <c r="F1679" s="44" t="s">
        <v>116</v>
      </c>
      <c r="G1679" s="48">
        <v>15.07</v>
      </c>
      <c r="H1679" s="47">
        <v>0</v>
      </c>
      <c r="I1679" s="47">
        <v>0</v>
      </c>
      <c r="J1679" s="47">
        <v>0</v>
      </c>
      <c r="K1679" s="51">
        <v>0</v>
      </c>
      <c r="L1679" s="51">
        <v>0</v>
      </c>
      <c r="M1679" s="47">
        <v>0</v>
      </c>
      <c r="N1679" s="47">
        <v>0</v>
      </c>
      <c r="O1679" s="47">
        <v>0</v>
      </c>
      <c r="P1679" s="47">
        <v>0</v>
      </c>
      <c r="Q1679" s="51">
        <v>0</v>
      </c>
      <c r="R1679" s="47">
        <v>0</v>
      </c>
      <c r="S1679" s="51">
        <v>2</v>
      </c>
      <c r="T1679" s="47">
        <v>0</v>
      </c>
      <c r="U1679" s="47">
        <v>0</v>
      </c>
      <c r="V1679" s="47">
        <v>0</v>
      </c>
      <c r="W1679" s="47">
        <v>0</v>
      </c>
      <c r="X1679" s="51">
        <v>0</v>
      </c>
      <c r="Y1679" s="51">
        <v>0</v>
      </c>
      <c r="Z1679" s="52">
        <v>0</v>
      </c>
      <c r="AA1679" s="47">
        <v>0</v>
      </c>
      <c r="AB1679" s="47">
        <v>0</v>
      </c>
      <c r="AC1679" s="47">
        <v>0</v>
      </c>
      <c r="AD1679" s="47">
        <v>0</v>
      </c>
      <c r="AE1679" s="47">
        <v>0</v>
      </c>
      <c r="AF1679" s="47">
        <v>0</v>
      </c>
      <c r="AG1679" s="47">
        <v>0</v>
      </c>
      <c r="AH1679" s="47">
        <v>0</v>
      </c>
      <c r="AI1679" s="47">
        <v>0</v>
      </c>
      <c r="AJ1679" s="47">
        <v>0</v>
      </c>
      <c r="AK1679" s="47">
        <v>0</v>
      </c>
      <c r="AL1679" s="47"/>
      <c r="AM1679" s="47">
        <v>0</v>
      </c>
      <c r="AN1679" s="47">
        <v>0</v>
      </c>
      <c r="AO1679" s="47">
        <v>3</v>
      </c>
      <c r="AP1679" s="47">
        <v>0</v>
      </c>
      <c r="AQ1679" s="47">
        <v>0</v>
      </c>
      <c r="AR1679" s="47">
        <v>0</v>
      </c>
      <c r="AS1679" s="47">
        <v>0</v>
      </c>
      <c r="AT1679" s="10">
        <v>0</v>
      </c>
      <c r="AU1679" s="47">
        <v>0</v>
      </c>
      <c r="AV1679" s="51">
        <v>0</v>
      </c>
      <c r="AW1679" s="47">
        <v>0</v>
      </c>
      <c r="AX1679" s="47">
        <v>0</v>
      </c>
      <c r="AY1679" s="47">
        <v>0</v>
      </c>
      <c r="AZ1679" s="47">
        <v>0</v>
      </c>
      <c r="BA1679" s="47">
        <v>0</v>
      </c>
      <c r="BB1679" s="47">
        <v>5</v>
      </c>
      <c r="BD1679" s="47">
        <v>0</v>
      </c>
    </row>
    <row r="1680" spans="1:56" x14ac:dyDescent="0.3">
      <c r="A1680" s="44">
        <v>2012</v>
      </c>
      <c r="B1680" s="44" t="s">
        <v>57</v>
      </c>
      <c r="C1680" s="46">
        <v>1</v>
      </c>
      <c r="D1680" s="89">
        <v>14</v>
      </c>
      <c r="F1680" s="44" t="s">
        <v>116</v>
      </c>
      <c r="G1680" s="48">
        <v>15.07</v>
      </c>
      <c r="H1680" s="47">
        <v>0</v>
      </c>
      <c r="I1680" s="47">
        <v>0</v>
      </c>
      <c r="J1680" s="47">
        <v>0</v>
      </c>
      <c r="K1680" s="51">
        <v>0</v>
      </c>
      <c r="L1680" s="51">
        <v>0</v>
      </c>
      <c r="M1680" s="47">
        <v>0</v>
      </c>
      <c r="N1680" s="47">
        <v>0</v>
      </c>
      <c r="O1680" s="47">
        <v>0</v>
      </c>
      <c r="P1680" s="47">
        <v>0</v>
      </c>
      <c r="Q1680" s="51">
        <v>0</v>
      </c>
      <c r="R1680" s="47">
        <v>0</v>
      </c>
      <c r="S1680" s="51">
        <v>1</v>
      </c>
      <c r="T1680" s="47">
        <v>0</v>
      </c>
      <c r="U1680" s="47">
        <v>0</v>
      </c>
      <c r="V1680" s="47">
        <v>0</v>
      </c>
      <c r="W1680" s="47">
        <v>0</v>
      </c>
      <c r="X1680" s="51">
        <v>0</v>
      </c>
      <c r="Y1680" s="51">
        <v>0</v>
      </c>
      <c r="Z1680" s="52">
        <v>0</v>
      </c>
      <c r="AA1680" s="47">
        <v>0</v>
      </c>
      <c r="AB1680" s="47">
        <v>0</v>
      </c>
      <c r="AC1680" s="47">
        <v>0</v>
      </c>
      <c r="AD1680" s="47">
        <v>0</v>
      </c>
      <c r="AE1680" s="47">
        <v>0</v>
      </c>
      <c r="AF1680" s="47">
        <v>0</v>
      </c>
      <c r="AG1680" s="47">
        <v>0</v>
      </c>
      <c r="AH1680" s="47">
        <v>0</v>
      </c>
      <c r="AI1680" s="47">
        <v>0</v>
      </c>
      <c r="AJ1680" s="47">
        <v>0</v>
      </c>
      <c r="AK1680" s="47">
        <v>0</v>
      </c>
      <c r="AL1680" s="47"/>
      <c r="AM1680" s="47">
        <v>0</v>
      </c>
      <c r="AN1680" s="47">
        <v>0</v>
      </c>
      <c r="AO1680" s="47">
        <v>0</v>
      </c>
      <c r="AP1680" s="47">
        <v>0</v>
      </c>
      <c r="AQ1680" s="47">
        <v>0</v>
      </c>
      <c r="AR1680" s="47">
        <v>0</v>
      </c>
      <c r="AS1680" s="47">
        <v>0</v>
      </c>
      <c r="AT1680" s="10">
        <v>0</v>
      </c>
      <c r="AU1680" s="47">
        <v>0</v>
      </c>
      <c r="AV1680" s="51">
        <v>0</v>
      </c>
      <c r="AW1680" s="47">
        <v>0</v>
      </c>
      <c r="AX1680" s="47">
        <v>0</v>
      </c>
      <c r="AY1680" s="47">
        <v>0</v>
      </c>
      <c r="AZ1680" s="47">
        <v>0</v>
      </c>
      <c r="BA1680" s="47">
        <v>0</v>
      </c>
      <c r="BB1680" s="47">
        <v>1</v>
      </c>
      <c r="BD1680" s="47">
        <v>0</v>
      </c>
    </row>
    <row r="1681" spans="1:56" x14ac:dyDescent="0.3">
      <c r="A1681" s="44">
        <v>2012</v>
      </c>
      <c r="B1681" s="44" t="s">
        <v>57</v>
      </c>
      <c r="C1681" s="46">
        <v>1</v>
      </c>
      <c r="D1681" s="89">
        <v>15</v>
      </c>
      <c r="F1681" s="44" t="s">
        <v>116</v>
      </c>
      <c r="G1681" s="48">
        <v>15.07</v>
      </c>
      <c r="H1681" s="47">
        <v>0</v>
      </c>
      <c r="I1681" s="47">
        <v>0</v>
      </c>
      <c r="J1681" s="47">
        <v>0</v>
      </c>
      <c r="K1681" s="51">
        <v>0</v>
      </c>
      <c r="L1681" s="51">
        <v>0</v>
      </c>
      <c r="M1681" s="47">
        <v>0</v>
      </c>
      <c r="N1681" s="47">
        <v>0</v>
      </c>
      <c r="O1681" s="47">
        <v>0</v>
      </c>
      <c r="P1681" s="47">
        <v>0</v>
      </c>
      <c r="Q1681" s="51">
        <v>0</v>
      </c>
      <c r="R1681" s="47">
        <v>0</v>
      </c>
      <c r="S1681" s="51">
        <v>4</v>
      </c>
      <c r="T1681" s="47">
        <v>0</v>
      </c>
      <c r="U1681" s="47">
        <v>0</v>
      </c>
      <c r="V1681" s="47">
        <v>0</v>
      </c>
      <c r="W1681" s="47">
        <v>0</v>
      </c>
      <c r="X1681" s="51">
        <v>0</v>
      </c>
      <c r="Y1681" s="51">
        <v>3</v>
      </c>
      <c r="Z1681" s="52">
        <v>0</v>
      </c>
      <c r="AA1681" s="47">
        <v>0</v>
      </c>
      <c r="AB1681" s="47">
        <v>0</v>
      </c>
      <c r="AC1681" s="47">
        <v>0</v>
      </c>
      <c r="AD1681" s="47">
        <v>0</v>
      </c>
      <c r="AE1681" s="47">
        <v>0</v>
      </c>
      <c r="AF1681" s="47">
        <v>0</v>
      </c>
      <c r="AG1681" s="47">
        <v>0</v>
      </c>
      <c r="AH1681" s="47">
        <v>0</v>
      </c>
      <c r="AI1681" s="47">
        <v>0</v>
      </c>
      <c r="AJ1681" s="47">
        <v>0</v>
      </c>
      <c r="AK1681" s="47">
        <v>0</v>
      </c>
      <c r="AL1681" s="47"/>
      <c r="AM1681" s="47">
        <v>0</v>
      </c>
      <c r="AN1681" s="47">
        <v>0</v>
      </c>
      <c r="AO1681" s="47">
        <v>0</v>
      </c>
      <c r="AP1681" s="47">
        <v>0</v>
      </c>
      <c r="AQ1681" s="47">
        <v>0</v>
      </c>
      <c r="AR1681" s="47">
        <v>0</v>
      </c>
      <c r="AS1681" s="47">
        <v>0</v>
      </c>
      <c r="AT1681" s="10">
        <v>0</v>
      </c>
      <c r="AU1681" s="47">
        <v>0</v>
      </c>
      <c r="AV1681" s="51">
        <v>1</v>
      </c>
      <c r="AW1681" s="47">
        <v>0</v>
      </c>
      <c r="AX1681" s="47">
        <v>0</v>
      </c>
      <c r="AY1681" s="47">
        <v>0</v>
      </c>
      <c r="AZ1681" s="47">
        <v>0</v>
      </c>
      <c r="BA1681" s="47">
        <v>0</v>
      </c>
      <c r="BB1681" s="47">
        <v>8</v>
      </c>
      <c r="BD1681" s="47">
        <v>0</v>
      </c>
    </row>
    <row r="1682" spans="1:56" x14ac:dyDescent="0.3">
      <c r="A1682" s="44">
        <v>2012</v>
      </c>
      <c r="B1682" s="44" t="s">
        <v>57</v>
      </c>
      <c r="C1682" s="46">
        <v>1</v>
      </c>
      <c r="D1682" s="89">
        <v>16</v>
      </c>
      <c r="F1682" s="44" t="s">
        <v>100</v>
      </c>
      <c r="G1682" s="48">
        <v>15.07</v>
      </c>
      <c r="H1682" s="47">
        <v>0</v>
      </c>
      <c r="I1682" s="47">
        <v>0</v>
      </c>
      <c r="J1682" s="47">
        <v>0</v>
      </c>
      <c r="K1682" s="51">
        <v>0</v>
      </c>
      <c r="L1682" s="51">
        <v>0</v>
      </c>
      <c r="M1682" s="47">
        <v>0</v>
      </c>
      <c r="N1682" s="47">
        <v>2</v>
      </c>
      <c r="O1682" s="47">
        <v>0</v>
      </c>
      <c r="P1682" s="47">
        <v>0</v>
      </c>
      <c r="Q1682" s="51">
        <v>2</v>
      </c>
      <c r="R1682" s="47">
        <v>0</v>
      </c>
      <c r="S1682" s="51">
        <v>1</v>
      </c>
      <c r="T1682" s="47">
        <v>0</v>
      </c>
      <c r="U1682" s="47">
        <v>0</v>
      </c>
      <c r="V1682" s="47">
        <v>0</v>
      </c>
      <c r="W1682" s="47">
        <v>0</v>
      </c>
      <c r="X1682" s="51">
        <v>0</v>
      </c>
      <c r="Y1682" s="51">
        <v>1</v>
      </c>
      <c r="Z1682" s="52">
        <v>0</v>
      </c>
      <c r="AA1682" s="47">
        <v>0</v>
      </c>
      <c r="AB1682" s="47">
        <v>0</v>
      </c>
      <c r="AC1682" s="47">
        <v>0</v>
      </c>
      <c r="AD1682" s="47">
        <v>0</v>
      </c>
      <c r="AE1682" s="47">
        <v>0</v>
      </c>
      <c r="AF1682" s="47">
        <v>0</v>
      </c>
      <c r="AG1682" s="47">
        <v>0</v>
      </c>
      <c r="AH1682" s="47">
        <v>0</v>
      </c>
      <c r="AI1682" s="47">
        <v>0</v>
      </c>
      <c r="AJ1682" s="47">
        <v>0</v>
      </c>
      <c r="AK1682" s="47">
        <v>0</v>
      </c>
      <c r="AL1682" s="47"/>
      <c r="AM1682" s="47">
        <v>0</v>
      </c>
      <c r="AN1682" s="47">
        <v>1</v>
      </c>
      <c r="AO1682" s="47">
        <v>0</v>
      </c>
      <c r="AP1682" s="47">
        <v>0</v>
      </c>
      <c r="AQ1682" s="47">
        <v>0</v>
      </c>
      <c r="AR1682" s="47">
        <v>0</v>
      </c>
      <c r="AS1682" s="47">
        <v>0</v>
      </c>
      <c r="AT1682" s="10">
        <v>0</v>
      </c>
      <c r="AU1682" s="47">
        <v>0</v>
      </c>
      <c r="AV1682" s="51">
        <v>0</v>
      </c>
      <c r="AW1682" s="47">
        <v>0</v>
      </c>
      <c r="AX1682" s="47">
        <v>0</v>
      </c>
      <c r="AY1682" s="47">
        <v>0</v>
      </c>
      <c r="AZ1682" s="47">
        <v>0</v>
      </c>
      <c r="BA1682" s="47">
        <v>0</v>
      </c>
      <c r="BB1682" s="47">
        <v>7</v>
      </c>
      <c r="BD1682" s="47">
        <v>0</v>
      </c>
    </row>
    <row r="1683" spans="1:56" x14ac:dyDescent="0.3">
      <c r="A1683" s="44">
        <v>2012</v>
      </c>
      <c r="B1683" s="44" t="s">
        <v>57</v>
      </c>
      <c r="C1683" s="46">
        <v>1</v>
      </c>
      <c r="D1683" s="89">
        <v>17</v>
      </c>
      <c r="F1683" s="44" t="s">
        <v>100</v>
      </c>
      <c r="G1683" s="48">
        <v>15.07</v>
      </c>
      <c r="H1683" s="47">
        <v>0</v>
      </c>
      <c r="I1683" s="47">
        <v>0</v>
      </c>
      <c r="J1683" s="47">
        <v>0</v>
      </c>
      <c r="K1683" s="51">
        <v>0</v>
      </c>
      <c r="L1683" s="51">
        <v>0</v>
      </c>
      <c r="M1683" s="47">
        <v>0</v>
      </c>
      <c r="N1683" s="47">
        <v>1</v>
      </c>
      <c r="O1683" s="47">
        <v>0</v>
      </c>
      <c r="P1683" s="47">
        <v>0</v>
      </c>
      <c r="Q1683" s="51">
        <v>0</v>
      </c>
      <c r="R1683" s="47">
        <v>0</v>
      </c>
      <c r="S1683" s="51">
        <v>1</v>
      </c>
      <c r="T1683" s="47">
        <v>0</v>
      </c>
      <c r="U1683" s="47">
        <v>0</v>
      </c>
      <c r="V1683" s="47">
        <v>0</v>
      </c>
      <c r="W1683" s="47">
        <v>0</v>
      </c>
      <c r="X1683" s="51">
        <v>0</v>
      </c>
      <c r="Y1683" s="51">
        <v>0</v>
      </c>
      <c r="Z1683" s="52">
        <v>0</v>
      </c>
      <c r="AA1683" s="47">
        <v>0</v>
      </c>
      <c r="AB1683" s="47">
        <v>0</v>
      </c>
      <c r="AC1683" s="47">
        <v>0</v>
      </c>
      <c r="AD1683" s="47">
        <v>0</v>
      </c>
      <c r="AE1683" s="47">
        <v>0</v>
      </c>
      <c r="AF1683" s="47">
        <v>0</v>
      </c>
      <c r="AG1683" s="47">
        <v>0</v>
      </c>
      <c r="AH1683" s="47">
        <v>0</v>
      </c>
      <c r="AI1683" s="47">
        <v>0</v>
      </c>
      <c r="AJ1683" s="47">
        <v>0</v>
      </c>
      <c r="AK1683" s="47">
        <v>0</v>
      </c>
      <c r="AL1683" s="47"/>
      <c r="AM1683" s="47">
        <v>0</v>
      </c>
      <c r="AN1683" s="47">
        <v>0</v>
      </c>
      <c r="AO1683" s="47">
        <v>0</v>
      </c>
      <c r="AP1683" s="47">
        <v>0</v>
      </c>
      <c r="AQ1683" s="47">
        <v>0</v>
      </c>
      <c r="AR1683" s="47">
        <v>0</v>
      </c>
      <c r="AS1683" s="47">
        <v>0</v>
      </c>
      <c r="AT1683" s="10">
        <v>0</v>
      </c>
      <c r="AU1683" s="47">
        <v>0</v>
      </c>
      <c r="AV1683" s="51">
        <v>0</v>
      </c>
      <c r="AW1683" s="47">
        <v>0</v>
      </c>
      <c r="AX1683" s="47">
        <v>0</v>
      </c>
      <c r="AY1683" s="47">
        <v>0</v>
      </c>
      <c r="AZ1683" s="47">
        <v>0</v>
      </c>
      <c r="BA1683" s="47">
        <v>0</v>
      </c>
      <c r="BB1683" s="47">
        <v>2</v>
      </c>
      <c r="BD1683" s="47">
        <v>0</v>
      </c>
    </row>
    <row r="1684" spans="1:56" x14ac:dyDescent="0.3">
      <c r="A1684" s="44">
        <v>2012</v>
      </c>
      <c r="B1684" s="44" t="s">
        <v>57</v>
      </c>
      <c r="C1684" s="46">
        <v>1</v>
      </c>
      <c r="D1684" s="89">
        <v>18</v>
      </c>
      <c r="F1684" s="44" t="s">
        <v>100</v>
      </c>
      <c r="G1684" s="48">
        <v>15.07</v>
      </c>
      <c r="H1684" s="47">
        <v>0</v>
      </c>
      <c r="I1684" s="47">
        <v>0</v>
      </c>
      <c r="J1684" s="47">
        <v>0</v>
      </c>
      <c r="K1684" s="51">
        <v>0</v>
      </c>
      <c r="L1684" s="51">
        <v>0</v>
      </c>
      <c r="M1684" s="47">
        <v>0</v>
      </c>
      <c r="N1684" s="47">
        <v>0</v>
      </c>
      <c r="O1684" s="47">
        <v>0</v>
      </c>
      <c r="P1684" s="47">
        <v>0</v>
      </c>
      <c r="Q1684" s="51">
        <v>0</v>
      </c>
      <c r="R1684" s="47">
        <v>0</v>
      </c>
      <c r="S1684" s="51">
        <v>0</v>
      </c>
      <c r="T1684" s="47">
        <v>0</v>
      </c>
      <c r="U1684" s="47">
        <v>0</v>
      </c>
      <c r="V1684" s="47">
        <v>0</v>
      </c>
      <c r="W1684" s="47">
        <v>0</v>
      </c>
      <c r="X1684" s="51">
        <v>0</v>
      </c>
      <c r="Y1684" s="51">
        <v>1</v>
      </c>
      <c r="Z1684" s="52">
        <v>0</v>
      </c>
      <c r="AA1684" s="47">
        <v>0</v>
      </c>
      <c r="AB1684" s="47">
        <v>0</v>
      </c>
      <c r="AC1684" s="47">
        <v>0</v>
      </c>
      <c r="AD1684" s="47">
        <v>0</v>
      </c>
      <c r="AE1684" s="47">
        <v>0</v>
      </c>
      <c r="AF1684" s="47">
        <v>0</v>
      </c>
      <c r="AG1684" s="47">
        <v>0</v>
      </c>
      <c r="AH1684" s="47">
        <v>0</v>
      </c>
      <c r="AI1684" s="47">
        <v>0</v>
      </c>
      <c r="AJ1684" s="47">
        <v>0</v>
      </c>
      <c r="AK1684" s="47">
        <v>0</v>
      </c>
      <c r="AL1684" s="47"/>
      <c r="AM1684" s="47">
        <v>0</v>
      </c>
      <c r="AN1684" s="47">
        <v>0</v>
      </c>
      <c r="AO1684" s="47">
        <v>0</v>
      </c>
      <c r="AP1684" s="47">
        <v>0</v>
      </c>
      <c r="AQ1684" s="47">
        <v>0</v>
      </c>
      <c r="AR1684" s="47">
        <v>0</v>
      </c>
      <c r="AS1684" s="47">
        <v>0</v>
      </c>
      <c r="AT1684" s="10">
        <v>0</v>
      </c>
      <c r="AU1684" s="47">
        <v>0</v>
      </c>
      <c r="AV1684" s="51">
        <v>0</v>
      </c>
      <c r="AW1684" s="47">
        <v>0</v>
      </c>
      <c r="AX1684" s="47">
        <v>0</v>
      </c>
      <c r="AY1684" s="47">
        <v>0</v>
      </c>
      <c r="AZ1684" s="47">
        <v>0</v>
      </c>
      <c r="BA1684" s="47">
        <v>0</v>
      </c>
      <c r="BB1684" s="47">
        <v>1</v>
      </c>
      <c r="BD1684" s="47">
        <v>0</v>
      </c>
    </row>
    <row r="1685" spans="1:56" x14ac:dyDescent="0.3">
      <c r="A1685" s="44">
        <v>2012</v>
      </c>
      <c r="B1685" s="44" t="s">
        <v>57</v>
      </c>
      <c r="C1685" s="46">
        <v>1</v>
      </c>
      <c r="D1685" s="89">
        <v>19</v>
      </c>
      <c r="F1685" s="44" t="s">
        <v>100</v>
      </c>
      <c r="G1685" s="48">
        <v>15.07</v>
      </c>
      <c r="H1685" s="47">
        <v>0</v>
      </c>
      <c r="I1685" s="47">
        <v>0</v>
      </c>
      <c r="J1685" s="47">
        <v>0</v>
      </c>
      <c r="K1685" s="51">
        <v>0</v>
      </c>
      <c r="L1685" s="51">
        <v>0</v>
      </c>
      <c r="M1685" s="47">
        <v>0</v>
      </c>
      <c r="N1685" s="47">
        <v>3</v>
      </c>
      <c r="O1685" s="47">
        <v>0</v>
      </c>
      <c r="P1685" s="47">
        <v>0</v>
      </c>
      <c r="Q1685" s="51">
        <v>0</v>
      </c>
      <c r="R1685" s="47">
        <v>0</v>
      </c>
      <c r="S1685" s="51">
        <v>2</v>
      </c>
      <c r="T1685" s="47">
        <v>0</v>
      </c>
      <c r="U1685" s="47">
        <v>0</v>
      </c>
      <c r="V1685" s="47">
        <v>0</v>
      </c>
      <c r="W1685" s="47">
        <v>0</v>
      </c>
      <c r="X1685" s="51">
        <v>0</v>
      </c>
      <c r="Y1685" s="51">
        <v>0</v>
      </c>
      <c r="Z1685" s="52">
        <v>0</v>
      </c>
      <c r="AA1685" s="47">
        <v>0</v>
      </c>
      <c r="AB1685" s="47">
        <v>0</v>
      </c>
      <c r="AC1685" s="47">
        <v>0</v>
      </c>
      <c r="AD1685" s="47">
        <v>0</v>
      </c>
      <c r="AE1685" s="47">
        <v>0</v>
      </c>
      <c r="AF1685" s="47">
        <v>0</v>
      </c>
      <c r="AG1685" s="47">
        <v>0</v>
      </c>
      <c r="AH1685" s="47">
        <v>0</v>
      </c>
      <c r="AI1685" s="47">
        <v>0</v>
      </c>
      <c r="AJ1685" s="47">
        <v>0</v>
      </c>
      <c r="AK1685" s="47">
        <v>0</v>
      </c>
      <c r="AL1685" s="47"/>
      <c r="AM1685" s="47">
        <v>0</v>
      </c>
      <c r="AN1685" s="47">
        <v>0</v>
      </c>
      <c r="AO1685" s="47">
        <v>0</v>
      </c>
      <c r="AP1685" s="47">
        <v>0</v>
      </c>
      <c r="AQ1685" s="47">
        <v>0</v>
      </c>
      <c r="AR1685" s="47">
        <v>0</v>
      </c>
      <c r="AS1685" s="47">
        <v>0</v>
      </c>
      <c r="AT1685" s="10">
        <v>0</v>
      </c>
      <c r="AU1685" s="47">
        <v>0</v>
      </c>
      <c r="AV1685" s="51">
        <v>0</v>
      </c>
      <c r="AW1685" s="47">
        <v>0</v>
      </c>
      <c r="AX1685" s="47">
        <v>0</v>
      </c>
      <c r="AY1685" s="47">
        <v>0</v>
      </c>
      <c r="AZ1685" s="47">
        <v>1</v>
      </c>
      <c r="BA1685" s="47">
        <v>0</v>
      </c>
      <c r="BB1685" s="47">
        <v>6</v>
      </c>
      <c r="BD1685" s="47">
        <v>0</v>
      </c>
    </row>
    <row r="1686" spans="1:56" x14ac:dyDescent="0.3">
      <c r="A1686" s="44">
        <v>2012</v>
      </c>
      <c r="B1686" s="44" t="s">
        <v>57</v>
      </c>
      <c r="C1686" s="46">
        <v>1</v>
      </c>
      <c r="D1686" s="89">
        <v>20</v>
      </c>
      <c r="F1686" s="44" t="s">
        <v>100</v>
      </c>
      <c r="G1686" s="48">
        <v>15.07</v>
      </c>
      <c r="H1686" s="47">
        <v>0</v>
      </c>
      <c r="I1686" s="47">
        <v>0</v>
      </c>
      <c r="J1686" s="47">
        <v>0</v>
      </c>
      <c r="K1686" s="51">
        <v>0</v>
      </c>
      <c r="L1686" s="51">
        <v>0</v>
      </c>
      <c r="M1686" s="47">
        <v>0</v>
      </c>
      <c r="N1686" s="47">
        <v>1</v>
      </c>
      <c r="O1686" s="47">
        <v>0</v>
      </c>
      <c r="P1686" s="47">
        <v>0</v>
      </c>
      <c r="Q1686" s="51">
        <v>0</v>
      </c>
      <c r="R1686" s="47">
        <v>0</v>
      </c>
      <c r="S1686" s="51">
        <v>1</v>
      </c>
      <c r="T1686" s="47">
        <v>0</v>
      </c>
      <c r="U1686" s="47">
        <v>0</v>
      </c>
      <c r="V1686" s="47">
        <v>0</v>
      </c>
      <c r="W1686" s="47">
        <v>0</v>
      </c>
      <c r="X1686" s="51">
        <v>0</v>
      </c>
      <c r="Y1686" s="51">
        <v>0</v>
      </c>
      <c r="Z1686" s="52">
        <v>0</v>
      </c>
      <c r="AA1686" s="47">
        <v>0</v>
      </c>
      <c r="AB1686" s="47">
        <v>0</v>
      </c>
      <c r="AC1686" s="47">
        <v>0</v>
      </c>
      <c r="AD1686" s="47">
        <v>0</v>
      </c>
      <c r="AE1686" s="47">
        <v>0</v>
      </c>
      <c r="AF1686" s="47">
        <v>0</v>
      </c>
      <c r="AG1686" s="47">
        <v>0</v>
      </c>
      <c r="AH1686" s="47">
        <v>0</v>
      </c>
      <c r="AI1686" s="47">
        <v>2</v>
      </c>
      <c r="AJ1686" s="47">
        <v>0</v>
      </c>
      <c r="AK1686" s="47">
        <v>0</v>
      </c>
      <c r="AL1686" s="47"/>
      <c r="AM1686" s="47">
        <v>0</v>
      </c>
      <c r="AN1686" s="47">
        <v>2</v>
      </c>
      <c r="AO1686" s="47">
        <v>0</v>
      </c>
      <c r="AP1686" s="47">
        <v>0</v>
      </c>
      <c r="AQ1686" s="47">
        <v>0</v>
      </c>
      <c r="AR1686" s="47">
        <v>0</v>
      </c>
      <c r="AS1686" s="47">
        <v>0</v>
      </c>
      <c r="AT1686" s="10">
        <v>0</v>
      </c>
      <c r="AU1686" s="47">
        <v>0</v>
      </c>
      <c r="AV1686" s="51">
        <v>0</v>
      </c>
      <c r="AW1686" s="47">
        <v>0</v>
      </c>
      <c r="AX1686" s="47">
        <v>0</v>
      </c>
      <c r="AY1686" s="47">
        <v>0</v>
      </c>
      <c r="AZ1686" s="47">
        <v>0</v>
      </c>
      <c r="BA1686" s="47">
        <v>0</v>
      </c>
      <c r="BB1686" s="47">
        <v>6</v>
      </c>
      <c r="BD1686" s="47">
        <v>0</v>
      </c>
    </row>
    <row r="1687" spans="1:56" x14ac:dyDescent="0.3">
      <c r="A1687" s="44">
        <v>2012</v>
      </c>
      <c r="B1687" s="44" t="s">
        <v>57</v>
      </c>
      <c r="C1687" s="46">
        <v>1</v>
      </c>
      <c r="D1687" s="89">
        <v>21</v>
      </c>
      <c r="F1687" s="44" t="s">
        <v>100</v>
      </c>
      <c r="G1687" s="48">
        <v>15.07</v>
      </c>
      <c r="H1687" s="47">
        <v>0</v>
      </c>
      <c r="I1687" s="47">
        <v>0</v>
      </c>
      <c r="J1687" s="47">
        <v>0</v>
      </c>
      <c r="K1687" s="51">
        <v>0</v>
      </c>
      <c r="L1687" s="51">
        <v>0</v>
      </c>
      <c r="M1687" s="47">
        <v>0</v>
      </c>
      <c r="N1687" s="47">
        <v>3</v>
      </c>
      <c r="O1687" s="47">
        <v>0</v>
      </c>
      <c r="P1687" s="47">
        <v>0</v>
      </c>
      <c r="Q1687" s="51">
        <v>0</v>
      </c>
      <c r="R1687" s="47">
        <v>0</v>
      </c>
      <c r="S1687" s="51">
        <v>1</v>
      </c>
      <c r="T1687" s="47">
        <v>0</v>
      </c>
      <c r="U1687" s="47">
        <v>0</v>
      </c>
      <c r="V1687" s="47">
        <v>0</v>
      </c>
      <c r="W1687" s="47">
        <v>0</v>
      </c>
      <c r="X1687" s="51">
        <v>0</v>
      </c>
      <c r="Y1687" s="51">
        <v>0</v>
      </c>
      <c r="Z1687" s="52">
        <v>0</v>
      </c>
      <c r="AA1687" s="47">
        <v>0</v>
      </c>
      <c r="AB1687" s="47">
        <v>0</v>
      </c>
      <c r="AC1687" s="47">
        <v>0</v>
      </c>
      <c r="AD1687" s="47">
        <v>0</v>
      </c>
      <c r="AE1687" s="47">
        <v>0</v>
      </c>
      <c r="AF1687" s="47">
        <v>0</v>
      </c>
      <c r="AG1687" s="47">
        <v>0</v>
      </c>
      <c r="AH1687" s="47">
        <v>0</v>
      </c>
      <c r="AI1687" s="47">
        <v>0</v>
      </c>
      <c r="AJ1687" s="47">
        <v>0</v>
      </c>
      <c r="AK1687" s="47">
        <v>0</v>
      </c>
      <c r="AL1687" s="47"/>
      <c r="AM1687" s="47">
        <v>0</v>
      </c>
      <c r="AN1687" s="47">
        <v>0</v>
      </c>
      <c r="AO1687" s="47">
        <v>0</v>
      </c>
      <c r="AP1687" s="47">
        <v>0</v>
      </c>
      <c r="AQ1687" s="47">
        <v>0</v>
      </c>
      <c r="AR1687" s="47">
        <v>0</v>
      </c>
      <c r="AS1687" s="47">
        <v>0</v>
      </c>
      <c r="AT1687" s="10">
        <v>0</v>
      </c>
      <c r="AU1687" s="47">
        <v>0</v>
      </c>
      <c r="AV1687" s="51">
        <v>0</v>
      </c>
      <c r="AW1687" s="47">
        <v>0</v>
      </c>
      <c r="AX1687" s="47">
        <v>0</v>
      </c>
      <c r="AY1687" s="47">
        <v>0</v>
      </c>
      <c r="AZ1687" s="47">
        <v>0</v>
      </c>
      <c r="BA1687" s="47">
        <v>0</v>
      </c>
      <c r="BB1687" s="47">
        <v>4</v>
      </c>
      <c r="BD1687" s="47">
        <v>0</v>
      </c>
    </row>
    <row r="1688" spans="1:56" x14ac:dyDescent="0.3">
      <c r="A1688" s="44">
        <v>2012</v>
      </c>
      <c r="B1688" s="44" t="s">
        <v>57</v>
      </c>
      <c r="C1688" s="46">
        <v>1</v>
      </c>
      <c r="D1688" s="89">
        <v>22</v>
      </c>
      <c r="F1688" s="44" t="s">
        <v>100</v>
      </c>
      <c r="G1688" s="48">
        <v>15.07</v>
      </c>
      <c r="H1688" s="47">
        <v>0</v>
      </c>
      <c r="I1688" s="47">
        <v>0</v>
      </c>
      <c r="J1688" s="47">
        <v>0</v>
      </c>
      <c r="K1688" s="51">
        <v>0</v>
      </c>
      <c r="L1688" s="51">
        <v>0</v>
      </c>
      <c r="M1688" s="47">
        <v>0</v>
      </c>
      <c r="N1688" s="47">
        <v>6</v>
      </c>
      <c r="O1688" s="47">
        <v>0</v>
      </c>
      <c r="P1688" s="47">
        <v>0</v>
      </c>
      <c r="Q1688" s="51">
        <v>0</v>
      </c>
      <c r="R1688" s="47">
        <v>0</v>
      </c>
      <c r="S1688" s="51">
        <v>3</v>
      </c>
      <c r="T1688" s="47">
        <v>0</v>
      </c>
      <c r="U1688" s="47">
        <v>0</v>
      </c>
      <c r="V1688" s="47">
        <v>0</v>
      </c>
      <c r="W1688" s="47">
        <v>0</v>
      </c>
      <c r="X1688" s="51">
        <v>0</v>
      </c>
      <c r="Y1688" s="51">
        <v>1</v>
      </c>
      <c r="Z1688" s="52">
        <v>0</v>
      </c>
      <c r="AA1688" s="47">
        <v>0</v>
      </c>
      <c r="AB1688" s="47">
        <v>0</v>
      </c>
      <c r="AC1688" s="47">
        <v>0</v>
      </c>
      <c r="AD1688" s="47">
        <v>0</v>
      </c>
      <c r="AE1688" s="47">
        <v>0</v>
      </c>
      <c r="AF1688" s="47">
        <v>0</v>
      </c>
      <c r="AG1688" s="47">
        <v>0</v>
      </c>
      <c r="AH1688" s="47">
        <v>0</v>
      </c>
      <c r="AI1688" s="47">
        <v>0</v>
      </c>
      <c r="AJ1688" s="47">
        <v>0</v>
      </c>
      <c r="AK1688" s="47">
        <v>0</v>
      </c>
      <c r="AL1688" s="47"/>
      <c r="AM1688" s="47">
        <v>0</v>
      </c>
      <c r="AN1688" s="47">
        <v>0</v>
      </c>
      <c r="AO1688" s="47">
        <v>0</v>
      </c>
      <c r="AP1688" s="47">
        <v>0</v>
      </c>
      <c r="AQ1688" s="47">
        <v>0</v>
      </c>
      <c r="AR1688" s="47">
        <v>0</v>
      </c>
      <c r="AS1688" s="47">
        <v>0</v>
      </c>
      <c r="AT1688" s="10">
        <v>0</v>
      </c>
      <c r="AU1688" s="47">
        <v>0</v>
      </c>
      <c r="AV1688" s="51">
        <v>0</v>
      </c>
      <c r="AW1688" s="47">
        <v>0</v>
      </c>
      <c r="AX1688" s="47">
        <v>0</v>
      </c>
      <c r="AY1688" s="47">
        <v>0</v>
      </c>
      <c r="AZ1688" s="47">
        <v>0</v>
      </c>
      <c r="BA1688" s="47">
        <v>0</v>
      </c>
      <c r="BB1688" s="47">
        <v>10</v>
      </c>
      <c r="BD1688" s="47">
        <v>0</v>
      </c>
    </row>
    <row r="1689" spans="1:56" x14ac:dyDescent="0.3">
      <c r="A1689" s="44">
        <v>2012</v>
      </c>
      <c r="B1689" s="44" t="s">
        <v>57</v>
      </c>
      <c r="C1689" s="46">
        <v>1</v>
      </c>
      <c r="D1689" s="89">
        <v>23</v>
      </c>
      <c r="F1689" s="44" t="s">
        <v>100</v>
      </c>
      <c r="G1689" s="48">
        <v>15.07</v>
      </c>
      <c r="H1689" s="47">
        <v>1</v>
      </c>
      <c r="I1689" s="47">
        <v>0</v>
      </c>
      <c r="J1689" s="47">
        <v>0</v>
      </c>
      <c r="K1689" s="51">
        <v>0</v>
      </c>
      <c r="L1689" s="51">
        <v>0</v>
      </c>
      <c r="M1689" s="47">
        <v>0</v>
      </c>
      <c r="N1689" s="47">
        <v>3</v>
      </c>
      <c r="O1689" s="47">
        <v>0</v>
      </c>
      <c r="P1689" s="47">
        <v>0</v>
      </c>
      <c r="Q1689" s="51">
        <v>0</v>
      </c>
      <c r="R1689" s="47">
        <v>0</v>
      </c>
      <c r="S1689" s="51">
        <v>2</v>
      </c>
      <c r="T1689" s="47">
        <v>0</v>
      </c>
      <c r="U1689" s="47">
        <v>0</v>
      </c>
      <c r="V1689" s="47">
        <v>0</v>
      </c>
      <c r="W1689" s="47">
        <v>0</v>
      </c>
      <c r="X1689" s="51">
        <v>0</v>
      </c>
      <c r="Y1689" s="51">
        <v>0</v>
      </c>
      <c r="Z1689" s="52">
        <v>1</v>
      </c>
      <c r="AA1689" s="47">
        <v>0</v>
      </c>
      <c r="AB1689" s="47">
        <v>0</v>
      </c>
      <c r="AC1689" s="47">
        <v>0</v>
      </c>
      <c r="AD1689" s="47">
        <v>0</v>
      </c>
      <c r="AE1689" s="47">
        <v>0</v>
      </c>
      <c r="AF1689" s="47">
        <v>0</v>
      </c>
      <c r="AG1689" s="47">
        <v>0</v>
      </c>
      <c r="AH1689" s="47">
        <v>0</v>
      </c>
      <c r="AI1689" s="47">
        <v>0</v>
      </c>
      <c r="AJ1689" s="47">
        <v>0</v>
      </c>
      <c r="AK1689" s="47">
        <v>0</v>
      </c>
      <c r="AL1689" s="47"/>
      <c r="AM1689" s="47">
        <v>0</v>
      </c>
      <c r="AN1689" s="47">
        <v>0</v>
      </c>
      <c r="AO1689" s="47">
        <v>0</v>
      </c>
      <c r="AP1689" s="47">
        <v>0</v>
      </c>
      <c r="AQ1689" s="47">
        <v>0</v>
      </c>
      <c r="AR1689" s="47">
        <v>0</v>
      </c>
      <c r="AS1689" s="47">
        <v>0</v>
      </c>
      <c r="AT1689" s="10">
        <v>0</v>
      </c>
      <c r="AU1689" s="47">
        <v>0</v>
      </c>
      <c r="AV1689" s="51">
        <v>0</v>
      </c>
      <c r="AW1689" s="47">
        <v>0</v>
      </c>
      <c r="AX1689" s="47">
        <v>0</v>
      </c>
      <c r="AY1689" s="47">
        <v>0</v>
      </c>
      <c r="AZ1689" s="47">
        <v>0</v>
      </c>
      <c r="BA1689" s="47">
        <v>0</v>
      </c>
      <c r="BB1689" s="47">
        <v>6</v>
      </c>
      <c r="BD1689" s="47">
        <v>0</v>
      </c>
    </row>
    <row r="1690" spans="1:56" x14ac:dyDescent="0.3">
      <c r="A1690" s="44">
        <v>2012</v>
      </c>
      <c r="B1690" s="44" t="s">
        <v>57</v>
      </c>
      <c r="C1690" s="46">
        <v>1</v>
      </c>
      <c r="D1690" s="89">
        <v>24</v>
      </c>
      <c r="F1690" s="44" t="s">
        <v>100</v>
      </c>
      <c r="G1690" s="48">
        <v>15.07</v>
      </c>
      <c r="H1690" s="47">
        <v>0</v>
      </c>
      <c r="I1690" s="47">
        <v>0</v>
      </c>
      <c r="J1690" s="47">
        <v>0</v>
      </c>
      <c r="K1690" s="51">
        <v>0</v>
      </c>
      <c r="L1690" s="51">
        <v>1</v>
      </c>
      <c r="M1690" s="47">
        <v>0</v>
      </c>
      <c r="N1690" s="47">
        <v>0</v>
      </c>
      <c r="O1690" s="47">
        <v>1</v>
      </c>
      <c r="P1690" s="47">
        <v>0</v>
      </c>
      <c r="Q1690" s="51">
        <v>0</v>
      </c>
      <c r="R1690" s="47">
        <v>0</v>
      </c>
      <c r="S1690" s="51">
        <v>1</v>
      </c>
      <c r="T1690" s="47">
        <v>0</v>
      </c>
      <c r="U1690" s="47">
        <v>0</v>
      </c>
      <c r="V1690" s="47">
        <v>0</v>
      </c>
      <c r="W1690" s="47">
        <v>0</v>
      </c>
      <c r="X1690" s="51">
        <v>1</v>
      </c>
      <c r="Y1690" s="51">
        <v>0</v>
      </c>
      <c r="Z1690" s="52">
        <v>0</v>
      </c>
      <c r="AA1690" s="47">
        <v>0</v>
      </c>
      <c r="AB1690" s="47">
        <v>0</v>
      </c>
      <c r="AC1690" s="47">
        <v>0</v>
      </c>
      <c r="AD1690" s="47">
        <v>0</v>
      </c>
      <c r="AE1690" s="47">
        <v>0</v>
      </c>
      <c r="AF1690" s="47">
        <v>0</v>
      </c>
      <c r="AG1690" s="47">
        <v>0</v>
      </c>
      <c r="AH1690" s="47">
        <v>0</v>
      </c>
      <c r="AI1690" s="47">
        <v>0</v>
      </c>
      <c r="AJ1690" s="47">
        <v>0</v>
      </c>
      <c r="AK1690" s="47">
        <v>0</v>
      </c>
      <c r="AL1690" s="47"/>
      <c r="AM1690" s="47">
        <v>0</v>
      </c>
      <c r="AN1690" s="47">
        <v>0</v>
      </c>
      <c r="AO1690" s="47">
        <v>0</v>
      </c>
      <c r="AP1690" s="47">
        <v>0</v>
      </c>
      <c r="AQ1690" s="47">
        <v>0</v>
      </c>
      <c r="AR1690" s="47">
        <v>0</v>
      </c>
      <c r="AS1690" s="47">
        <v>0</v>
      </c>
      <c r="AT1690" s="10">
        <v>0</v>
      </c>
      <c r="AU1690" s="47">
        <v>0</v>
      </c>
      <c r="AV1690" s="51">
        <v>0</v>
      </c>
      <c r="AW1690" s="47">
        <v>0</v>
      </c>
      <c r="AX1690" s="47">
        <v>0</v>
      </c>
      <c r="AY1690" s="47">
        <v>0</v>
      </c>
      <c r="AZ1690" s="47">
        <v>0</v>
      </c>
      <c r="BA1690" s="47">
        <v>0</v>
      </c>
      <c r="BB1690" s="47">
        <v>4</v>
      </c>
      <c r="BD1690" s="47">
        <v>0</v>
      </c>
    </row>
    <row r="1691" spans="1:56" x14ac:dyDescent="0.3">
      <c r="A1691" s="44">
        <v>2012</v>
      </c>
      <c r="B1691" s="44" t="s">
        <v>57</v>
      </c>
      <c r="C1691" s="46">
        <v>1</v>
      </c>
      <c r="D1691" s="89">
        <v>25</v>
      </c>
      <c r="F1691" s="44" t="s">
        <v>100</v>
      </c>
      <c r="G1691" s="48">
        <v>15.07</v>
      </c>
      <c r="H1691" s="47">
        <v>0</v>
      </c>
      <c r="I1691" s="47">
        <v>0</v>
      </c>
      <c r="J1691" s="47">
        <v>0</v>
      </c>
      <c r="K1691" s="51">
        <v>0</v>
      </c>
      <c r="L1691" s="51">
        <v>0</v>
      </c>
      <c r="M1691" s="47">
        <v>0</v>
      </c>
      <c r="N1691" s="47">
        <v>0</v>
      </c>
      <c r="O1691" s="47">
        <v>0</v>
      </c>
      <c r="P1691" s="47">
        <v>0</v>
      </c>
      <c r="Q1691" s="51">
        <v>0</v>
      </c>
      <c r="R1691" s="47">
        <v>0</v>
      </c>
      <c r="S1691" s="51">
        <v>3</v>
      </c>
      <c r="T1691" s="47">
        <v>0</v>
      </c>
      <c r="U1691" s="47">
        <v>0</v>
      </c>
      <c r="V1691" s="47">
        <v>0</v>
      </c>
      <c r="W1691" s="47">
        <v>0</v>
      </c>
      <c r="X1691" s="51">
        <v>0</v>
      </c>
      <c r="Y1691" s="51">
        <v>0</v>
      </c>
      <c r="Z1691" s="52">
        <v>0</v>
      </c>
      <c r="AA1691" s="47">
        <v>0</v>
      </c>
      <c r="AB1691" s="47">
        <v>0</v>
      </c>
      <c r="AC1691" s="47">
        <v>0</v>
      </c>
      <c r="AD1691" s="47">
        <v>0</v>
      </c>
      <c r="AE1691" s="47">
        <v>0</v>
      </c>
      <c r="AF1691" s="47">
        <v>0</v>
      </c>
      <c r="AG1691" s="47">
        <v>0</v>
      </c>
      <c r="AH1691" s="47">
        <v>0</v>
      </c>
      <c r="AI1691" s="47">
        <v>0</v>
      </c>
      <c r="AJ1691" s="47">
        <v>0</v>
      </c>
      <c r="AK1691" s="47">
        <v>0</v>
      </c>
      <c r="AL1691" s="47"/>
      <c r="AM1691" s="47">
        <v>0</v>
      </c>
      <c r="AN1691" s="47">
        <v>0</v>
      </c>
      <c r="AO1691" s="47">
        <v>0</v>
      </c>
      <c r="AP1691" s="47">
        <v>0</v>
      </c>
      <c r="AQ1691" s="47">
        <v>0</v>
      </c>
      <c r="AR1691" s="47">
        <v>0</v>
      </c>
      <c r="AS1691" s="47">
        <v>0</v>
      </c>
      <c r="AT1691" s="10">
        <v>0</v>
      </c>
      <c r="AU1691" s="47">
        <v>0</v>
      </c>
      <c r="AV1691" s="51">
        <v>0</v>
      </c>
      <c r="AW1691" s="47">
        <v>0</v>
      </c>
      <c r="AX1691" s="47">
        <v>0</v>
      </c>
      <c r="AY1691" s="47">
        <v>0</v>
      </c>
      <c r="AZ1691" s="47">
        <v>0</v>
      </c>
      <c r="BA1691" s="47">
        <v>0</v>
      </c>
      <c r="BB1691" s="47">
        <v>3</v>
      </c>
      <c r="BD1691" s="47">
        <v>0</v>
      </c>
    </row>
    <row r="1692" spans="1:56" x14ac:dyDescent="0.3">
      <c r="A1692" s="44">
        <v>2012</v>
      </c>
      <c r="B1692" s="44" t="s">
        <v>57</v>
      </c>
      <c r="C1692" s="46">
        <v>1</v>
      </c>
      <c r="D1692" s="89">
        <v>26</v>
      </c>
      <c r="F1692" s="44" t="s">
        <v>100</v>
      </c>
      <c r="G1692" s="48">
        <v>15.07</v>
      </c>
      <c r="H1692" s="47">
        <v>0</v>
      </c>
      <c r="I1692" s="47">
        <v>0</v>
      </c>
      <c r="J1692" s="47">
        <v>0</v>
      </c>
      <c r="K1692" s="51">
        <v>0</v>
      </c>
      <c r="L1692" s="51">
        <v>0</v>
      </c>
      <c r="M1692" s="47">
        <v>0</v>
      </c>
      <c r="N1692" s="47">
        <v>0</v>
      </c>
      <c r="O1692" s="47">
        <v>0</v>
      </c>
      <c r="P1692" s="47">
        <v>0</v>
      </c>
      <c r="Q1692" s="51">
        <v>0</v>
      </c>
      <c r="R1692" s="47">
        <v>0</v>
      </c>
      <c r="S1692" s="51">
        <v>2</v>
      </c>
      <c r="T1692" s="47">
        <v>0</v>
      </c>
      <c r="U1692" s="47">
        <v>0</v>
      </c>
      <c r="V1692" s="47">
        <v>0</v>
      </c>
      <c r="W1692" s="47">
        <v>0</v>
      </c>
      <c r="X1692" s="51">
        <v>0</v>
      </c>
      <c r="Y1692" s="51">
        <v>3</v>
      </c>
      <c r="Z1692" s="52">
        <v>0</v>
      </c>
      <c r="AA1692" s="47">
        <v>0</v>
      </c>
      <c r="AB1692" s="47">
        <v>0</v>
      </c>
      <c r="AC1692" s="47">
        <v>0</v>
      </c>
      <c r="AD1692" s="47">
        <v>0</v>
      </c>
      <c r="AE1692" s="47">
        <v>0</v>
      </c>
      <c r="AF1692" s="47">
        <v>0</v>
      </c>
      <c r="AG1692" s="47">
        <v>0</v>
      </c>
      <c r="AH1692" s="47">
        <v>0</v>
      </c>
      <c r="AI1692" s="47">
        <v>0</v>
      </c>
      <c r="AJ1692" s="47">
        <v>0</v>
      </c>
      <c r="AK1692" s="47">
        <v>0</v>
      </c>
      <c r="AL1692" s="47"/>
      <c r="AM1692" s="47">
        <v>0</v>
      </c>
      <c r="AN1692" s="47">
        <v>1</v>
      </c>
      <c r="AO1692" s="47">
        <v>0</v>
      </c>
      <c r="AP1692" s="47">
        <v>0</v>
      </c>
      <c r="AQ1692" s="47">
        <v>0</v>
      </c>
      <c r="AR1692" s="47">
        <v>0</v>
      </c>
      <c r="AS1692" s="47">
        <v>0</v>
      </c>
      <c r="AT1692" s="10">
        <v>0</v>
      </c>
      <c r="AU1692" s="47">
        <v>0</v>
      </c>
      <c r="AV1692" s="51">
        <v>0</v>
      </c>
      <c r="AW1692" s="47">
        <v>0</v>
      </c>
      <c r="AX1692" s="47">
        <v>0</v>
      </c>
      <c r="AY1692" s="47">
        <v>0</v>
      </c>
      <c r="AZ1692" s="47">
        <v>0</v>
      </c>
      <c r="BA1692" s="47">
        <v>0</v>
      </c>
      <c r="BB1692" s="47">
        <v>6</v>
      </c>
      <c r="BD1692" s="47">
        <v>0</v>
      </c>
    </row>
    <row r="1693" spans="1:56" x14ac:dyDescent="0.3">
      <c r="A1693" s="44">
        <v>2012</v>
      </c>
      <c r="B1693" s="44" t="s">
        <v>57</v>
      </c>
      <c r="C1693" s="46">
        <v>1</v>
      </c>
      <c r="D1693" s="89">
        <v>27</v>
      </c>
      <c r="F1693" s="44" t="s">
        <v>100</v>
      </c>
      <c r="G1693" s="48">
        <v>15.07</v>
      </c>
      <c r="H1693" s="47">
        <v>0</v>
      </c>
      <c r="I1693" s="47">
        <v>0</v>
      </c>
      <c r="J1693" s="47">
        <v>0</v>
      </c>
      <c r="K1693" s="51">
        <v>0</v>
      </c>
      <c r="L1693" s="51">
        <v>0</v>
      </c>
      <c r="M1693" s="47">
        <v>0</v>
      </c>
      <c r="N1693" s="47">
        <v>5</v>
      </c>
      <c r="O1693" s="47">
        <v>0</v>
      </c>
      <c r="P1693" s="47">
        <v>0</v>
      </c>
      <c r="Q1693" s="51">
        <v>0</v>
      </c>
      <c r="R1693" s="47">
        <v>0</v>
      </c>
      <c r="S1693" s="51">
        <v>2</v>
      </c>
      <c r="T1693" s="47">
        <v>0</v>
      </c>
      <c r="U1693" s="47">
        <v>0</v>
      </c>
      <c r="V1693" s="47">
        <v>0</v>
      </c>
      <c r="W1693" s="47">
        <v>0</v>
      </c>
      <c r="X1693" s="51">
        <v>0</v>
      </c>
      <c r="Y1693" s="51">
        <v>0</v>
      </c>
      <c r="Z1693" s="52">
        <v>0</v>
      </c>
      <c r="AA1693" s="47">
        <v>0</v>
      </c>
      <c r="AB1693" s="47">
        <v>0</v>
      </c>
      <c r="AC1693" s="47">
        <v>0</v>
      </c>
      <c r="AD1693" s="47">
        <v>0</v>
      </c>
      <c r="AE1693" s="47">
        <v>0</v>
      </c>
      <c r="AF1693" s="47">
        <v>0</v>
      </c>
      <c r="AG1693" s="47">
        <v>0</v>
      </c>
      <c r="AH1693" s="47">
        <v>0</v>
      </c>
      <c r="AI1693" s="47">
        <v>0</v>
      </c>
      <c r="AJ1693" s="47">
        <v>0</v>
      </c>
      <c r="AK1693" s="47">
        <v>0</v>
      </c>
      <c r="AL1693" s="47"/>
      <c r="AM1693" s="47">
        <v>0</v>
      </c>
      <c r="AN1693" s="47">
        <v>0</v>
      </c>
      <c r="AO1693" s="47">
        <v>0</v>
      </c>
      <c r="AP1693" s="47">
        <v>0</v>
      </c>
      <c r="AQ1693" s="47">
        <v>0</v>
      </c>
      <c r="AR1693" s="47">
        <v>0</v>
      </c>
      <c r="AS1693" s="47">
        <v>0</v>
      </c>
      <c r="AT1693" s="10">
        <v>0</v>
      </c>
      <c r="AU1693" s="47">
        <v>0</v>
      </c>
      <c r="AV1693" s="51">
        <v>0</v>
      </c>
      <c r="AW1693" s="47">
        <v>0</v>
      </c>
      <c r="AX1693" s="47">
        <v>0</v>
      </c>
      <c r="AY1693" s="47">
        <v>0</v>
      </c>
      <c r="AZ1693" s="47">
        <v>0</v>
      </c>
      <c r="BA1693" s="47">
        <v>0</v>
      </c>
      <c r="BB1693" s="47">
        <v>7</v>
      </c>
      <c r="BD1693" s="47">
        <v>0</v>
      </c>
    </row>
    <row r="1694" spans="1:56" x14ac:dyDescent="0.3">
      <c r="A1694" s="44">
        <v>2012</v>
      </c>
      <c r="B1694" s="44" t="s">
        <v>57</v>
      </c>
      <c r="C1694" s="46">
        <v>1</v>
      </c>
      <c r="D1694" s="89">
        <v>28</v>
      </c>
      <c r="F1694" s="44" t="s">
        <v>100</v>
      </c>
      <c r="G1694" s="48">
        <v>15.07</v>
      </c>
      <c r="H1694" s="47">
        <v>0</v>
      </c>
      <c r="I1694" s="47">
        <v>0</v>
      </c>
      <c r="J1694" s="47">
        <v>0</v>
      </c>
      <c r="K1694" s="51">
        <v>0</v>
      </c>
      <c r="L1694" s="51">
        <v>0</v>
      </c>
      <c r="M1694" s="47">
        <v>0</v>
      </c>
      <c r="N1694" s="47">
        <v>1</v>
      </c>
      <c r="O1694" s="47">
        <v>0</v>
      </c>
      <c r="P1694" s="47">
        <v>0</v>
      </c>
      <c r="Q1694" s="51">
        <v>0</v>
      </c>
      <c r="R1694" s="47">
        <v>0</v>
      </c>
      <c r="S1694" s="51">
        <v>1</v>
      </c>
      <c r="T1694" s="47">
        <v>0</v>
      </c>
      <c r="U1694" s="47">
        <v>0</v>
      </c>
      <c r="V1694" s="47">
        <v>0</v>
      </c>
      <c r="W1694" s="47">
        <v>0</v>
      </c>
      <c r="X1694" s="51">
        <v>1</v>
      </c>
      <c r="Y1694" s="51">
        <v>0</v>
      </c>
      <c r="Z1694" s="52">
        <v>0</v>
      </c>
      <c r="AA1694" s="47">
        <v>0</v>
      </c>
      <c r="AB1694" s="47">
        <v>0</v>
      </c>
      <c r="AC1694" s="47">
        <v>0</v>
      </c>
      <c r="AD1694" s="47">
        <v>0</v>
      </c>
      <c r="AE1694" s="47">
        <v>0</v>
      </c>
      <c r="AF1694" s="47">
        <v>0</v>
      </c>
      <c r="AG1694" s="47">
        <v>0</v>
      </c>
      <c r="AH1694" s="47">
        <v>0</v>
      </c>
      <c r="AI1694" s="47">
        <v>0</v>
      </c>
      <c r="AJ1694" s="47">
        <v>0</v>
      </c>
      <c r="AK1694" s="47">
        <v>0</v>
      </c>
      <c r="AL1694" s="47"/>
      <c r="AM1694" s="47">
        <v>0</v>
      </c>
      <c r="AN1694" s="47">
        <v>0</v>
      </c>
      <c r="AO1694" s="47">
        <v>0</v>
      </c>
      <c r="AP1694" s="47">
        <v>0</v>
      </c>
      <c r="AQ1694" s="47">
        <v>0</v>
      </c>
      <c r="AR1694" s="47">
        <v>0</v>
      </c>
      <c r="AS1694" s="47">
        <v>0</v>
      </c>
      <c r="AT1694" s="10">
        <v>0</v>
      </c>
      <c r="AU1694" s="47">
        <v>0</v>
      </c>
      <c r="AV1694" s="51">
        <v>0</v>
      </c>
      <c r="AW1694" s="47">
        <v>0</v>
      </c>
      <c r="AX1694" s="47">
        <v>0</v>
      </c>
      <c r="AY1694" s="47">
        <v>0</v>
      </c>
      <c r="AZ1694" s="47">
        <v>0</v>
      </c>
      <c r="BA1694" s="47">
        <v>0</v>
      </c>
      <c r="BB1694" s="47">
        <v>3</v>
      </c>
      <c r="BD1694" s="47">
        <v>0</v>
      </c>
    </row>
    <row r="1695" spans="1:56" x14ac:dyDescent="0.3">
      <c r="A1695" s="44">
        <v>2012</v>
      </c>
      <c r="B1695" s="44" t="s">
        <v>57</v>
      </c>
      <c r="C1695" s="46">
        <v>1</v>
      </c>
      <c r="D1695" s="89">
        <v>29</v>
      </c>
      <c r="F1695" s="44" t="s">
        <v>100</v>
      </c>
      <c r="G1695" s="48">
        <v>15.07</v>
      </c>
      <c r="H1695" s="47">
        <v>0</v>
      </c>
      <c r="I1695" s="47">
        <v>0</v>
      </c>
      <c r="J1695" s="47">
        <v>0</v>
      </c>
      <c r="K1695" s="51">
        <v>0</v>
      </c>
      <c r="L1695" s="51">
        <v>0</v>
      </c>
      <c r="M1695" s="47">
        <v>0</v>
      </c>
      <c r="N1695" s="47">
        <v>0</v>
      </c>
      <c r="O1695" s="47">
        <v>0</v>
      </c>
      <c r="P1695" s="47">
        <v>0</v>
      </c>
      <c r="Q1695" s="51">
        <v>0</v>
      </c>
      <c r="R1695" s="47">
        <v>0</v>
      </c>
      <c r="S1695" s="51">
        <v>1</v>
      </c>
      <c r="T1695" s="47">
        <v>0</v>
      </c>
      <c r="U1695" s="47">
        <v>0</v>
      </c>
      <c r="V1695" s="47">
        <v>0</v>
      </c>
      <c r="W1695" s="47">
        <v>0</v>
      </c>
      <c r="X1695" s="51">
        <v>0</v>
      </c>
      <c r="Y1695" s="51">
        <v>0</v>
      </c>
      <c r="Z1695" s="52">
        <v>0</v>
      </c>
      <c r="AA1695" s="47">
        <v>0</v>
      </c>
      <c r="AB1695" s="47">
        <v>0</v>
      </c>
      <c r="AC1695" s="47">
        <v>0</v>
      </c>
      <c r="AD1695" s="47">
        <v>0</v>
      </c>
      <c r="AE1695" s="47">
        <v>0</v>
      </c>
      <c r="AF1695" s="47">
        <v>0</v>
      </c>
      <c r="AG1695" s="47">
        <v>0</v>
      </c>
      <c r="AH1695" s="47">
        <v>0</v>
      </c>
      <c r="AI1695" s="47">
        <v>0</v>
      </c>
      <c r="AJ1695" s="47">
        <v>0</v>
      </c>
      <c r="AK1695" s="47">
        <v>0</v>
      </c>
      <c r="AL1695" s="47"/>
      <c r="AM1695" s="47">
        <v>0</v>
      </c>
      <c r="AN1695" s="47">
        <v>1</v>
      </c>
      <c r="AO1695" s="47">
        <v>0</v>
      </c>
      <c r="AP1695" s="47">
        <v>0</v>
      </c>
      <c r="AQ1695" s="47">
        <v>0</v>
      </c>
      <c r="AR1695" s="47">
        <v>0</v>
      </c>
      <c r="AS1695" s="47">
        <v>0</v>
      </c>
      <c r="AT1695" s="10">
        <v>0</v>
      </c>
      <c r="AU1695" s="47">
        <v>0</v>
      </c>
      <c r="AV1695" s="51">
        <v>0</v>
      </c>
      <c r="AW1695" s="47">
        <v>0</v>
      </c>
      <c r="AX1695" s="47">
        <v>0</v>
      </c>
      <c r="AY1695" s="47">
        <v>0</v>
      </c>
      <c r="AZ1695" s="47">
        <v>0</v>
      </c>
      <c r="BA1695" s="47">
        <v>0</v>
      </c>
      <c r="BB1695" s="47">
        <v>2</v>
      </c>
      <c r="BD1695" s="47">
        <v>0</v>
      </c>
    </row>
    <row r="1696" spans="1:56" x14ac:dyDescent="0.3">
      <c r="A1696" s="44">
        <v>2012</v>
      </c>
      <c r="B1696" s="44" t="s">
        <v>57</v>
      </c>
      <c r="C1696" s="46">
        <v>1</v>
      </c>
      <c r="D1696" s="89">
        <v>30</v>
      </c>
      <c r="F1696" s="44" t="s">
        <v>100</v>
      </c>
      <c r="G1696" s="48">
        <v>15.07</v>
      </c>
      <c r="H1696" s="47">
        <v>0</v>
      </c>
      <c r="I1696" s="47">
        <v>0</v>
      </c>
      <c r="J1696" s="47">
        <v>0</v>
      </c>
      <c r="K1696" s="51">
        <v>0</v>
      </c>
      <c r="L1696" s="51">
        <v>0</v>
      </c>
      <c r="M1696" s="47">
        <v>0</v>
      </c>
      <c r="N1696" s="47">
        <v>2</v>
      </c>
      <c r="O1696" s="47">
        <v>0</v>
      </c>
      <c r="P1696" s="47">
        <v>0</v>
      </c>
      <c r="Q1696" s="51">
        <v>0</v>
      </c>
      <c r="R1696" s="47">
        <v>0</v>
      </c>
      <c r="S1696" s="51">
        <v>0</v>
      </c>
      <c r="T1696" s="47">
        <v>0</v>
      </c>
      <c r="U1696" s="47">
        <v>0</v>
      </c>
      <c r="V1696" s="47">
        <v>0</v>
      </c>
      <c r="W1696" s="47">
        <v>0</v>
      </c>
      <c r="X1696" s="51">
        <v>0</v>
      </c>
      <c r="Y1696" s="51">
        <v>0</v>
      </c>
      <c r="Z1696" s="52">
        <v>0</v>
      </c>
      <c r="AA1696" s="47">
        <v>0</v>
      </c>
      <c r="AB1696" s="47">
        <v>0</v>
      </c>
      <c r="AC1696" s="47">
        <v>0</v>
      </c>
      <c r="AD1696" s="47">
        <v>0</v>
      </c>
      <c r="AE1696" s="47">
        <v>0</v>
      </c>
      <c r="AF1696" s="47">
        <v>0</v>
      </c>
      <c r="AG1696" s="47">
        <v>0</v>
      </c>
      <c r="AH1696" s="47">
        <v>0</v>
      </c>
      <c r="AI1696" s="47">
        <v>0</v>
      </c>
      <c r="AJ1696" s="47">
        <v>0</v>
      </c>
      <c r="AK1696" s="47">
        <v>0</v>
      </c>
      <c r="AL1696" s="47"/>
      <c r="AM1696" s="47">
        <v>0</v>
      </c>
      <c r="AN1696" s="47">
        <v>0</v>
      </c>
      <c r="AO1696" s="47">
        <v>0</v>
      </c>
      <c r="AP1696" s="47">
        <v>0</v>
      </c>
      <c r="AQ1696" s="47">
        <v>0</v>
      </c>
      <c r="AR1696" s="47">
        <v>0</v>
      </c>
      <c r="AS1696" s="47">
        <v>0</v>
      </c>
      <c r="AT1696" s="10">
        <v>0</v>
      </c>
      <c r="AU1696" s="47">
        <v>0</v>
      </c>
      <c r="AV1696" s="51">
        <v>0</v>
      </c>
      <c r="AW1696" s="47">
        <v>0</v>
      </c>
      <c r="AX1696" s="47">
        <v>0</v>
      </c>
      <c r="AY1696" s="47">
        <v>0</v>
      </c>
      <c r="AZ1696" s="47">
        <v>0</v>
      </c>
      <c r="BA1696" s="47">
        <v>0</v>
      </c>
      <c r="BB1696" s="47">
        <v>2</v>
      </c>
      <c r="BD1696" s="47">
        <v>0</v>
      </c>
    </row>
    <row r="1697" spans="1:56" s="120" customFormat="1" x14ac:dyDescent="0.3">
      <c r="A1697" s="158">
        <v>2012</v>
      </c>
      <c r="B1697" s="158" t="s">
        <v>67</v>
      </c>
      <c r="C1697" s="160">
        <v>1</v>
      </c>
      <c r="D1697" s="163">
        <v>1</v>
      </c>
      <c r="F1697" s="158" t="s">
        <v>116</v>
      </c>
      <c r="G1697" s="165">
        <f>AVERAGE(G1397:G1426)</f>
        <v>11.036666666666667</v>
      </c>
      <c r="H1697" s="162">
        <v>0</v>
      </c>
      <c r="I1697" s="162">
        <v>0</v>
      </c>
      <c r="J1697" s="162">
        <v>0</v>
      </c>
      <c r="K1697" s="162">
        <v>0</v>
      </c>
      <c r="L1697" s="162">
        <v>0</v>
      </c>
      <c r="M1697" s="162">
        <v>0</v>
      </c>
      <c r="N1697" s="162">
        <v>0</v>
      </c>
      <c r="O1697" s="162">
        <v>0</v>
      </c>
      <c r="P1697" s="162">
        <v>0</v>
      </c>
      <c r="Q1697" s="162">
        <v>0</v>
      </c>
      <c r="R1697" s="162">
        <v>0</v>
      </c>
      <c r="S1697" s="162">
        <v>0</v>
      </c>
      <c r="T1697" s="162">
        <v>0</v>
      </c>
      <c r="U1697" s="162">
        <v>0</v>
      </c>
      <c r="V1697" s="162">
        <v>0</v>
      </c>
      <c r="W1697" s="162">
        <v>0</v>
      </c>
      <c r="X1697" s="162">
        <v>0</v>
      </c>
      <c r="Y1697" s="162">
        <v>0</v>
      </c>
      <c r="Z1697" s="135">
        <v>0</v>
      </c>
      <c r="AA1697" s="162">
        <v>0</v>
      </c>
      <c r="AB1697" s="162">
        <v>0</v>
      </c>
      <c r="AC1697" s="162">
        <v>0</v>
      </c>
      <c r="AD1697" s="162">
        <v>0</v>
      </c>
      <c r="AE1697" s="162">
        <v>0</v>
      </c>
      <c r="AF1697" s="162">
        <v>0</v>
      </c>
      <c r="AG1697" s="162">
        <v>0</v>
      </c>
      <c r="AH1697" s="162">
        <v>0</v>
      </c>
      <c r="AI1697" s="162">
        <v>0</v>
      </c>
      <c r="AJ1697" s="162">
        <v>0</v>
      </c>
      <c r="AK1697" s="162">
        <v>0</v>
      </c>
      <c r="AL1697" s="162"/>
      <c r="AM1697" s="162">
        <v>0</v>
      </c>
      <c r="AN1697" s="162">
        <v>0</v>
      </c>
      <c r="AO1697" s="162">
        <v>0</v>
      </c>
      <c r="AP1697" s="162">
        <v>0</v>
      </c>
      <c r="AQ1697" s="162">
        <v>0</v>
      </c>
      <c r="AR1697" s="162">
        <v>0</v>
      </c>
      <c r="AS1697" s="162">
        <v>0</v>
      </c>
      <c r="AT1697" s="10">
        <v>0</v>
      </c>
      <c r="AU1697" s="162">
        <v>0</v>
      </c>
      <c r="AV1697" s="162">
        <v>1</v>
      </c>
      <c r="AW1697" s="162">
        <v>0</v>
      </c>
      <c r="AX1697" s="162">
        <v>0</v>
      </c>
      <c r="AY1697" s="162">
        <v>0</v>
      </c>
      <c r="AZ1697" s="162">
        <v>0</v>
      </c>
      <c r="BA1697" s="162">
        <v>0</v>
      </c>
      <c r="BB1697" s="162">
        <v>1</v>
      </c>
      <c r="BD1697" s="162">
        <v>0</v>
      </c>
    </row>
    <row r="1698" spans="1:56" x14ac:dyDescent="0.3">
      <c r="A1698" s="44">
        <v>2012</v>
      </c>
      <c r="B1698" s="44" t="s">
        <v>67</v>
      </c>
      <c r="C1698" s="46">
        <v>1</v>
      </c>
      <c r="D1698" s="89">
        <v>2</v>
      </c>
      <c r="F1698" s="44" t="s">
        <v>116</v>
      </c>
      <c r="G1698" s="48">
        <v>11.04</v>
      </c>
      <c r="H1698" s="47">
        <v>0</v>
      </c>
      <c r="I1698" s="47">
        <v>0</v>
      </c>
      <c r="J1698" s="47">
        <v>0</v>
      </c>
      <c r="K1698" s="51">
        <v>0</v>
      </c>
      <c r="L1698" s="51">
        <v>1</v>
      </c>
      <c r="M1698" s="47">
        <v>0</v>
      </c>
      <c r="N1698" s="47">
        <v>0</v>
      </c>
      <c r="O1698" s="47">
        <v>0</v>
      </c>
      <c r="P1698" s="47">
        <v>0</v>
      </c>
      <c r="Q1698" s="51">
        <v>0</v>
      </c>
      <c r="R1698" s="47">
        <v>0</v>
      </c>
      <c r="S1698" s="51">
        <v>1</v>
      </c>
      <c r="T1698" s="47">
        <v>0</v>
      </c>
      <c r="U1698" s="47">
        <v>0</v>
      </c>
      <c r="V1698" s="47">
        <v>0</v>
      </c>
      <c r="W1698" s="47">
        <v>0</v>
      </c>
      <c r="X1698" s="51">
        <v>0</v>
      </c>
      <c r="Y1698" s="51">
        <v>1</v>
      </c>
      <c r="Z1698" s="52">
        <v>0</v>
      </c>
      <c r="AA1698" s="47">
        <v>0</v>
      </c>
      <c r="AB1698" s="47">
        <v>0</v>
      </c>
      <c r="AC1698" s="47">
        <v>0</v>
      </c>
      <c r="AD1698" s="47">
        <v>0</v>
      </c>
      <c r="AE1698" s="47">
        <v>0</v>
      </c>
      <c r="AF1698" s="47">
        <v>0</v>
      </c>
      <c r="AG1698" s="47">
        <v>1</v>
      </c>
      <c r="AH1698" s="47">
        <v>0</v>
      </c>
      <c r="AI1698" s="47">
        <v>0</v>
      </c>
      <c r="AJ1698" s="47">
        <v>0</v>
      </c>
      <c r="AK1698" s="47">
        <v>2</v>
      </c>
      <c r="AL1698" s="47"/>
      <c r="AM1698" s="47">
        <v>0</v>
      </c>
      <c r="AN1698" s="47">
        <v>0</v>
      </c>
      <c r="AO1698" s="47">
        <v>0</v>
      </c>
      <c r="AP1698" s="47">
        <v>0</v>
      </c>
      <c r="AQ1698" s="47">
        <v>0</v>
      </c>
      <c r="AR1698" s="47">
        <v>0</v>
      </c>
      <c r="AS1698" s="47">
        <v>0</v>
      </c>
      <c r="AT1698" s="10">
        <v>0</v>
      </c>
      <c r="AU1698" s="47">
        <v>0</v>
      </c>
      <c r="AV1698" s="51">
        <v>1</v>
      </c>
      <c r="AW1698" s="47">
        <v>0</v>
      </c>
      <c r="AX1698" s="47">
        <v>0</v>
      </c>
      <c r="AY1698" s="47">
        <v>0</v>
      </c>
      <c r="AZ1698" s="47">
        <v>0</v>
      </c>
      <c r="BA1698" s="47">
        <v>0</v>
      </c>
      <c r="BB1698" s="47">
        <v>7</v>
      </c>
      <c r="BD1698" s="47">
        <v>0</v>
      </c>
    </row>
    <row r="1699" spans="1:56" x14ac:dyDescent="0.3">
      <c r="A1699" s="44">
        <v>2012</v>
      </c>
      <c r="B1699" s="44" t="s">
        <v>67</v>
      </c>
      <c r="C1699" s="46">
        <v>1</v>
      </c>
      <c r="D1699" s="89">
        <v>3</v>
      </c>
      <c r="F1699" s="44" t="s">
        <v>116</v>
      </c>
      <c r="G1699" s="48">
        <v>11.04</v>
      </c>
      <c r="H1699" s="47">
        <v>0</v>
      </c>
      <c r="I1699" s="47">
        <v>0</v>
      </c>
      <c r="J1699" s="47">
        <v>0</v>
      </c>
      <c r="K1699" s="51">
        <v>0</v>
      </c>
      <c r="L1699" s="51">
        <v>0</v>
      </c>
      <c r="M1699" s="47">
        <v>0</v>
      </c>
      <c r="N1699" s="47">
        <v>0</v>
      </c>
      <c r="O1699" s="47">
        <v>0</v>
      </c>
      <c r="P1699" s="47">
        <v>0</v>
      </c>
      <c r="Q1699" s="51">
        <v>1</v>
      </c>
      <c r="R1699" s="47">
        <v>0</v>
      </c>
      <c r="S1699" s="51">
        <v>0</v>
      </c>
      <c r="T1699" s="47">
        <v>0</v>
      </c>
      <c r="U1699" s="47">
        <v>0</v>
      </c>
      <c r="V1699" s="47">
        <v>0</v>
      </c>
      <c r="W1699" s="47">
        <v>0</v>
      </c>
      <c r="X1699" s="51">
        <v>0</v>
      </c>
      <c r="Y1699" s="51">
        <v>0</v>
      </c>
      <c r="Z1699" s="52">
        <v>0</v>
      </c>
      <c r="AA1699" s="47">
        <v>0</v>
      </c>
      <c r="AB1699" s="47">
        <v>0</v>
      </c>
      <c r="AC1699" s="47">
        <v>0</v>
      </c>
      <c r="AD1699" s="47">
        <v>0</v>
      </c>
      <c r="AE1699" s="47">
        <v>0</v>
      </c>
      <c r="AF1699" s="47">
        <v>0</v>
      </c>
      <c r="AG1699" s="47">
        <v>0</v>
      </c>
      <c r="AH1699" s="47">
        <v>0</v>
      </c>
      <c r="AI1699" s="47">
        <v>0</v>
      </c>
      <c r="AJ1699" s="47">
        <v>0</v>
      </c>
      <c r="AK1699" s="47">
        <v>0</v>
      </c>
      <c r="AL1699" s="47"/>
      <c r="AM1699" s="47">
        <v>0</v>
      </c>
      <c r="AN1699" s="47">
        <v>0</v>
      </c>
      <c r="AO1699" s="47">
        <v>0</v>
      </c>
      <c r="AP1699" s="47">
        <v>0</v>
      </c>
      <c r="AQ1699" s="47">
        <v>0</v>
      </c>
      <c r="AR1699" s="47">
        <v>0</v>
      </c>
      <c r="AS1699" s="47">
        <v>0</v>
      </c>
      <c r="AT1699" s="10">
        <v>0</v>
      </c>
      <c r="AU1699" s="47">
        <v>0</v>
      </c>
      <c r="AV1699" s="51">
        <v>0</v>
      </c>
      <c r="AW1699" s="47">
        <v>0</v>
      </c>
      <c r="AX1699" s="47">
        <v>0</v>
      </c>
      <c r="AY1699" s="47">
        <v>0</v>
      </c>
      <c r="AZ1699" s="47">
        <v>0</v>
      </c>
      <c r="BA1699" s="47">
        <v>0</v>
      </c>
      <c r="BB1699" s="47">
        <v>1</v>
      </c>
      <c r="BD1699" s="47">
        <v>0</v>
      </c>
    </row>
    <row r="1700" spans="1:56" x14ac:dyDescent="0.3">
      <c r="A1700" s="44">
        <v>2012</v>
      </c>
      <c r="B1700" s="44" t="s">
        <v>67</v>
      </c>
      <c r="C1700" s="46">
        <v>1</v>
      </c>
      <c r="D1700" s="89">
        <v>4</v>
      </c>
      <c r="F1700" s="44" t="s">
        <v>116</v>
      </c>
      <c r="G1700" s="48">
        <v>11.04</v>
      </c>
      <c r="H1700" s="47">
        <v>0</v>
      </c>
      <c r="I1700" s="47">
        <v>0</v>
      </c>
      <c r="J1700" s="47">
        <v>0</v>
      </c>
      <c r="K1700" s="51">
        <v>0</v>
      </c>
      <c r="L1700" s="51">
        <v>0</v>
      </c>
      <c r="M1700" s="47">
        <v>0</v>
      </c>
      <c r="N1700" s="47">
        <v>0</v>
      </c>
      <c r="O1700" s="47">
        <v>0</v>
      </c>
      <c r="P1700" s="47">
        <v>0</v>
      </c>
      <c r="Q1700" s="51">
        <v>0</v>
      </c>
      <c r="R1700" s="47">
        <v>0</v>
      </c>
      <c r="S1700" s="51">
        <v>0</v>
      </c>
      <c r="T1700" s="47">
        <v>0</v>
      </c>
      <c r="U1700" s="47">
        <v>0</v>
      </c>
      <c r="V1700" s="47">
        <v>1</v>
      </c>
      <c r="W1700" s="47">
        <v>0</v>
      </c>
      <c r="X1700" s="51">
        <v>0</v>
      </c>
      <c r="Y1700" s="51">
        <v>0</v>
      </c>
      <c r="Z1700" s="52">
        <v>0</v>
      </c>
      <c r="AA1700" s="47">
        <v>0</v>
      </c>
      <c r="AB1700" s="47">
        <v>0</v>
      </c>
      <c r="AC1700" s="47">
        <v>0</v>
      </c>
      <c r="AD1700" s="47">
        <v>0</v>
      </c>
      <c r="AE1700" s="47">
        <v>0</v>
      </c>
      <c r="AF1700" s="47">
        <v>0</v>
      </c>
      <c r="AG1700" s="47">
        <v>0</v>
      </c>
      <c r="AH1700" s="47">
        <v>0</v>
      </c>
      <c r="AI1700" s="47">
        <v>0</v>
      </c>
      <c r="AJ1700" s="47">
        <v>0</v>
      </c>
      <c r="AK1700" s="47">
        <v>0</v>
      </c>
      <c r="AL1700" s="47"/>
      <c r="AM1700" s="47">
        <v>0</v>
      </c>
      <c r="AN1700" s="47">
        <v>0</v>
      </c>
      <c r="AO1700" s="47">
        <v>1</v>
      </c>
      <c r="AP1700" s="47">
        <v>0</v>
      </c>
      <c r="AQ1700" s="47">
        <v>0</v>
      </c>
      <c r="AR1700" s="47">
        <v>0</v>
      </c>
      <c r="AS1700" s="47">
        <v>0</v>
      </c>
      <c r="AT1700" s="10">
        <v>0</v>
      </c>
      <c r="AU1700" s="47">
        <v>0</v>
      </c>
      <c r="AV1700" s="51">
        <v>2</v>
      </c>
      <c r="AW1700" s="47">
        <v>0</v>
      </c>
      <c r="AX1700" s="47">
        <v>0</v>
      </c>
      <c r="AY1700" s="47">
        <v>0</v>
      </c>
      <c r="AZ1700" s="47">
        <v>0</v>
      </c>
      <c r="BA1700" s="47">
        <v>0</v>
      </c>
      <c r="BB1700" s="47">
        <v>4</v>
      </c>
      <c r="BD1700" s="47">
        <v>0</v>
      </c>
    </row>
    <row r="1701" spans="1:56" x14ac:dyDescent="0.3">
      <c r="A1701" s="44">
        <v>2012</v>
      </c>
      <c r="B1701" s="44" t="s">
        <v>67</v>
      </c>
      <c r="C1701" s="46">
        <v>1</v>
      </c>
      <c r="D1701" s="89">
        <v>5</v>
      </c>
      <c r="F1701" s="44" t="s">
        <v>116</v>
      </c>
      <c r="G1701" s="48">
        <v>11.04</v>
      </c>
      <c r="H1701" s="47">
        <v>0</v>
      </c>
      <c r="I1701" s="47">
        <v>0</v>
      </c>
      <c r="J1701" s="47">
        <v>0</v>
      </c>
      <c r="K1701" s="51">
        <v>1</v>
      </c>
      <c r="L1701" s="51">
        <v>0</v>
      </c>
      <c r="M1701" s="47">
        <v>0</v>
      </c>
      <c r="N1701" s="47">
        <v>1</v>
      </c>
      <c r="O1701" s="47">
        <v>0</v>
      </c>
      <c r="P1701" s="47">
        <v>0</v>
      </c>
      <c r="Q1701" s="51">
        <v>1</v>
      </c>
      <c r="R1701" s="47">
        <v>0</v>
      </c>
      <c r="S1701" s="51">
        <v>0</v>
      </c>
      <c r="T1701" s="47">
        <v>0</v>
      </c>
      <c r="U1701" s="47">
        <v>0</v>
      </c>
      <c r="V1701" s="47">
        <v>0</v>
      </c>
      <c r="W1701" s="47">
        <v>0</v>
      </c>
      <c r="X1701" s="51">
        <v>0</v>
      </c>
      <c r="Y1701" s="51">
        <v>0</v>
      </c>
      <c r="Z1701" s="52">
        <v>0</v>
      </c>
      <c r="AA1701" s="47">
        <v>0</v>
      </c>
      <c r="AB1701" s="47">
        <v>0</v>
      </c>
      <c r="AC1701" s="47">
        <v>0</v>
      </c>
      <c r="AD1701" s="47">
        <v>0</v>
      </c>
      <c r="AE1701" s="47">
        <v>0</v>
      </c>
      <c r="AF1701" s="47">
        <v>0</v>
      </c>
      <c r="AG1701" s="47">
        <v>0</v>
      </c>
      <c r="AH1701" s="47">
        <v>0</v>
      </c>
      <c r="AI1701" s="47">
        <v>0</v>
      </c>
      <c r="AJ1701" s="47">
        <v>0</v>
      </c>
      <c r="AK1701" s="47">
        <v>0</v>
      </c>
      <c r="AL1701" s="47"/>
      <c r="AM1701" s="47">
        <v>0</v>
      </c>
      <c r="AN1701" s="47">
        <v>0</v>
      </c>
      <c r="AO1701" s="47">
        <v>1</v>
      </c>
      <c r="AP1701" s="47">
        <v>0</v>
      </c>
      <c r="AQ1701" s="47">
        <v>0</v>
      </c>
      <c r="AR1701" s="47">
        <v>0</v>
      </c>
      <c r="AS1701" s="47">
        <v>0</v>
      </c>
      <c r="AT1701" s="10">
        <v>0</v>
      </c>
      <c r="AU1701" s="47">
        <v>0</v>
      </c>
      <c r="AV1701" s="51">
        <v>3</v>
      </c>
      <c r="AW1701" s="47">
        <v>0</v>
      </c>
      <c r="AX1701" s="47">
        <v>0</v>
      </c>
      <c r="AY1701" s="47">
        <v>0</v>
      </c>
      <c r="AZ1701" s="47">
        <v>0</v>
      </c>
      <c r="BA1701" s="47">
        <v>0</v>
      </c>
      <c r="BB1701" s="47">
        <v>7</v>
      </c>
      <c r="BD1701" s="47">
        <v>0</v>
      </c>
    </row>
    <row r="1702" spans="1:56" x14ac:dyDescent="0.3">
      <c r="A1702" s="44">
        <v>2012</v>
      </c>
      <c r="B1702" s="44" t="s">
        <v>67</v>
      </c>
      <c r="C1702" s="46">
        <v>1</v>
      </c>
      <c r="D1702" s="89">
        <v>6</v>
      </c>
      <c r="F1702" s="44" t="s">
        <v>116</v>
      </c>
      <c r="G1702" s="48">
        <v>11.04</v>
      </c>
      <c r="H1702" s="47">
        <v>0</v>
      </c>
      <c r="I1702" s="47">
        <v>0</v>
      </c>
      <c r="J1702" s="47">
        <v>0</v>
      </c>
      <c r="K1702" s="51">
        <v>0</v>
      </c>
      <c r="L1702" s="51">
        <v>0</v>
      </c>
      <c r="M1702" s="47">
        <v>0</v>
      </c>
      <c r="N1702" s="47">
        <v>0</v>
      </c>
      <c r="O1702" s="47">
        <v>0</v>
      </c>
      <c r="P1702" s="47">
        <v>0</v>
      </c>
      <c r="Q1702" s="51">
        <v>3</v>
      </c>
      <c r="R1702" s="47">
        <v>0</v>
      </c>
      <c r="S1702" s="51">
        <v>1</v>
      </c>
      <c r="T1702" s="47">
        <v>0</v>
      </c>
      <c r="U1702" s="47">
        <v>0</v>
      </c>
      <c r="V1702" s="47">
        <v>0</v>
      </c>
      <c r="W1702" s="47">
        <v>0</v>
      </c>
      <c r="X1702" s="51">
        <v>0</v>
      </c>
      <c r="Y1702" s="51">
        <v>0</v>
      </c>
      <c r="Z1702" s="52">
        <v>0</v>
      </c>
      <c r="AA1702" s="47">
        <v>0</v>
      </c>
      <c r="AB1702" s="47">
        <v>0</v>
      </c>
      <c r="AC1702" s="47">
        <v>0</v>
      </c>
      <c r="AD1702" s="47">
        <v>0</v>
      </c>
      <c r="AE1702" s="47">
        <v>0</v>
      </c>
      <c r="AF1702" s="47">
        <v>0</v>
      </c>
      <c r="AG1702" s="47">
        <v>0</v>
      </c>
      <c r="AH1702" s="47">
        <v>0</v>
      </c>
      <c r="AI1702" s="47">
        <v>0</v>
      </c>
      <c r="AJ1702" s="47">
        <v>0</v>
      </c>
      <c r="AK1702" s="47">
        <v>0</v>
      </c>
      <c r="AL1702" s="47"/>
      <c r="AM1702" s="47">
        <v>0</v>
      </c>
      <c r="AN1702" s="47">
        <v>0</v>
      </c>
      <c r="AO1702" s="47">
        <v>0</v>
      </c>
      <c r="AP1702" s="47">
        <v>0</v>
      </c>
      <c r="AQ1702" s="47">
        <v>0</v>
      </c>
      <c r="AR1702" s="47">
        <v>0</v>
      </c>
      <c r="AS1702" s="47">
        <v>0</v>
      </c>
      <c r="AT1702" s="10">
        <v>0</v>
      </c>
      <c r="AU1702" s="47">
        <v>0</v>
      </c>
      <c r="AV1702" s="51">
        <v>2</v>
      </c>
      <c r="AW1702" s="47">
        <v>0</v>
      </c>
      <c r="AX1702" s="47">
        <v>0</v>
      </c>
      <c r="AY1702" s="47">
        <v>0</v>
      </c>
      <c r="AZ1702" s="47">
        <v>1</v>
      </c>
      <c r="BA1702" s="47">
        <v>0</v>
      </c>
      <c r="BB1702" s="47">
        <v>7</v>
      </c>
      <c r="BD1702" s="47">
        <v>0</v>
      </c>
    </row>
    <row r="1703" spans="1:56" x14ac:dyDescent="0.3">
      <c r="A1703" s="44">
        <v>2012</v>
      </c>
      <c r="B1703" s="44" t="s">
        <v>67</v>
      </c>
      <c r="C1703" s="46">
        <v>1</v>
      </c>
      <c r="D1703" s="89">
        <v>7</v>
      </c>
      <c r="F1703" s="44" t="s">
        <v>116</v>
      </c>
      <c r="G1703" s="48">
        <v>11.04</v>
      </c>
      <c r="H1703" s="47">
        <v>0</v>
      </c>
      <c r="I1703" s="47">
        <v>0</v>
      </c>
      <c r="J1703" s="47">
        <v>0</v>
      </c>
      <c r="K1703" s="51">
        <v>0</v>
      </c>
      <c r="L1703" s="51">
        <v>0</v>
      </c>
      <c r="M1703" s="47">
        <v>0</v>
      </c>
      <c r="N1703" s="47">
        <v>1</v>
      </c>
      <c r="O1703" s="47">
        <v>0</v>
      </c>
      <c r="P1703" s="47">
        <v>0</v>
      </c>
      <c r="Q1703" s="51">
        <v>0</v>
      </c>
      <c r="R1703" s="47">
        <v>0</v>
      </c>
      <c r="S1703" s="51">
        <v>1</v>
      </c>
      <c r="T1703" s="47">
        <v>0</v>
      </c>
      <c r="U1703" s="47">
        <v>0</v>
      </c>
      <c r="V1703" s="47">
        <v>0</v>
      </c>
      <c r="W1703" s="47">
        <v>0</v>
      </c>
      <c r="X1703" s="51">
        <v>0</v>
      </c>
      <c r="Y1703" s="51">
        <v>0</v>
      </c>
      <c r="Z1703" s="52">
        <v>0</v>
      </c>
      <c r="AA1703" s="47">
        <v>0</v>
      </c>
      <c r="AB1703" s="47">
        <v>0</v>
      </c>
      <c r="AC1703" s="47">
        <v>0</v>
      </c>
      <c r="AD1703" s="47">
        <v>0</v>
      </c>
      <c r="AE1703" s="47">
        <v>0</v>
      </c>
      <c r="AF1703" s="47">
        <v>0</v>
      </c>
      <c r="AG1703" s="47">
        <v>0</v>
      </c>
      <c r="AH1703" s="47">
        <v>0</v>
      </c>
      <c r="AI1703" s="47">
        <v>0</v>
      </c>
      <c r="AJ1703" s="47">
        <v>0</v>
      </c>
      <c r="AK1703" s="47">
        <v>0</v>
      </c>
      <c r="AL1703" s="47"/>
      <c r="AM1703" s="47">
        <v>0</v>
      </c>
      <c r="AN1703" s="47">
        <v>0</v>
      </c>
      <c r="AO1703" s="47">
        <v>1</v>
      </c>
      <c r="AP1703" s="47">
        <v>0</v>
      </c>
      <c r="AQ1703" s="47">
        <v>0</v>
      </c>
      <c r="AR1703" s="47">
        <v>0</v>
      </c>
      <c r="AS1703" s="47">
        <v>0</v>
      </c>
      <c r="AT1703" s="10">
        <v>0</v>
      </c>
      <c r="AU1703" s="47">
        <v>0</v>
      </c>
      <c r="AV1703" s="51">
        <v>0</v>
      </c>
      <c r="AW1703" s="47">
        <v>0</v>
      </c>
      <c r="AX1703" s="47">
        <v>0</v>
      </c>
      <c r="AY1703" s="47">
        <v>0</v>
      </c>
      <c r="AZ1703" s="47">
        <v>0</v>
      </c>
      <c r="BA1703" s="47">
        <v>0</v>
      </c>
      <c r="BB1703" s="47">
        <v>3</v>
      </c>
      <c r="BD1703" s="47">
        <v>0</v>
      </c>
    </row>
    <row r="1704" spans="1:56" x14ac:dyDescent="0.3">
      <c r="A1704" s="44">
        <v>2012</v>
      </c>
      <c r="B1704" s="44" t="s">
        <v>67</v>
      </c>
      <c r="C1704" s="46">
        <v>1</v>
      </c>
      <c r="D1704" s="89">
        <v>8</v>
      </c>
      <c r="F1704" s="44" t="s">
        <v>116</v>
      </c>
      <c r="G1704" s="48">
        <v>11.04</v>
      </c>
      <c r="H1704" s="47">
        <v>0</v>
      </c>
      <c r="I1704" s="47">
        <v>0</v>
      </c>
      <c r="J1704" s="47">
        <v>0</v>
      </c>
      <c r="K1704" s="51">
        <v>0</v>
      </c>
      <c r="L1704" s="51">
        <v>0</v>
      </c>
      <c r="M1704" s="47">
        <v>0</v>
      </c>
      <c r="N1704" s="47">
        <v>0</v>
      </c>
      <c r="O1704" s="47">
        <v>0</v>
      </c>
      <c r="P1704" s="47">
        <v>0</v>
      </c>
      <c r="Q1704" s="51">
        <v>0</v>
      </c>
      <c r="R1704" s="47">
        <v>0</v>
      </c>
      <c r="S1704" s="51">
        <v>0</v>
      </c>
      <c r="T1704" s="47">
        <v>0</v>
      </c>
      <c r="U1704" s="47">
        <v>0</v>
      </c>
      <c r="V1704" s="47">
        <v>0</v>
      </c>
      <c r="W1704" s="47">
        <v>0</v>
      </c>
      <c r="X1704" s="51">
        <v>0</v>
      </c>
      <c r="Y1704" s="51">
        <v>0</v>
      </c>
      <c r="Z1704" s="52">
        <v>0</v>
      </c>
      <c r="AA1704" s="47">
        <v>0</v>
      </c>
      <c r="AB1704" s="47">
        <v>0</v>
      </c>
      <c r="AC1704" s="47">
        <v>0</v>
      </c>
      <c r="AD1704" s="47">
        <v>0</v>
      </c>
      <c r="AE1704" s="47">
        <v>0</v>
      </c>
      <c r="AF1704" s="47">
        <v>0</v>
      </c>
      <c r="AG1704" s="47">
        <v>1</v>
      </c>
      <c r="AH1704" s="47">
        <v>0</v>
      </c>
      <c r="AI1704" s="47">
        <v>0</v>
      </c>
      <c r="AJ1704" s="47">
        <v>0</v>
      </c>
      <c r="AK1704" s="47">
        <v>1</v>
      </c>
      <c r="AL1704" s="47"/>
      <c r="AM1704" s="47">
        <v>0</v>
      </c>
      <c r="AN1704" s="47">
        <v>0</v>
      </c>
      <c r="AO1704" s="47">
        <v>0</v>
      </c>
      <c r="AP1704" s="47">
        <v>0</v>
      </c>
      <c r="AQ1704" s="47">
        <v>0</v>
      </c>
      <c r="AR1704" s="47">
        <v>0</v>
      </c>
      <c r="AS1704" s="47">
        <v>0</v>
      </c>
      <c r="AT1704" s="10">
        <v>0</v>
      </c>
      <c r="AU1704" s="47">
        <v>0</v>
      </c>
      <c r="AV1704" s="51">
        <v>0</v>
      </c>
      <c r="AW1704" s="47">
        <v>0</v>
      </c>
      <c r="AX1704" s="47">
        <v>0</v>
      </c>
      <c r="AY1704" s="47">
        <v>0</v>
      </c>
      <c r="AZ1704" s="47">
        <v>0</v>
      </c>
      <c r="BA1704" s="47">
        <v>0</v>
      </c>
      <c r="BB1704" s="47">
        <v>2</v>
      </c>
      <c r="BD1704" s="47">
        <v>0</v>
      </c>
    </row>
    <row r="1705" spans="1:56" x14ac:dyDescent="0.3">
      <c r="A1705" s="44">
        <v>2012</v>
      </c>
      <c r="B1705" s="44" t="s">
        <v>67</v>
      </c>
      <c r="C1705" s="46">
        <v>1</v>
      </c>
      <c r="D1705" s="89">
        <v>9</v>
      </c>
      <c r="F1705" s="44" t="s">
        <v>116</v>
      </c>
      <c r="G1705" s="48">
        <v>11.04</v>
      </c>
      <c r="H1705" s="47">
        <v>0</v>
      </c>
      <c r="I1705" s="47">
        <v>0</v>
      </c>
      <c r="J1705" s="47">
        <v>0</v>
      </c>
      <c r="K1705" s="51">
        <v>0</v>
      </c>
      <c r="L1705" s="51">
        <v>0</v>
      </c>
      <c r="M1705" s="47">
        <v>0</v>
      </c>
      <c r="N1705" s="47">
        <v>2</v>
      </c>
      <c r="O1705" s="47">
        <v>0</v>
      </c>
      <c r="P1705" s="47">
        <v>0</v>
      </c>
      <c r="Q1705" s="51">
        <v>0</v>
      </c>
      <c r="R1705" s="47">
        <v>0</v>
      </c>
      <c r="S1705" s="51">
        <v>3</v>
      </c>
      <c r="T1705" s="47">
        <v>0</v>
      </c>
      <c r="U1705" s="47">
        <v>0</v>
      </c>
      <c r="V1705" s="47">
        <v>0</v>
      </c>
      <c r="W1705" s="47">
        <v>0</v>
      </c>
      <c r="X1705" s="51">
        <v>1</v>
      </c>
      <c r="Y1705" s="51">
        <v>1</v>
      </c>
      <c r="Z1705" s="52">
        <v>0</v>
      </c>
      <c r="AA1705" s="47">
        <v>0</v>
      </c>
      <c r="AB1705" s="47">
        <v>0</v>
      </c>
      <c r="AC1705" s="47">
        <v>0</v>
      </c>
      <c r="AD1705" s="47">
        <v>0</v>
      </c>
      <c r="AE1705" s="47">
        <v>0</v>
      </c>
      <c r="AF1705" s="47">
        <v>0</v>
      </c>
      <c r="AG1705" s="47">
        <v>0</v>
      </c>
      <c r="AH1705" s="47">
        <v>0</v>
      </c>
      <c r="AI1705" s="47">
        <v>1</v>
      </c>
      <c r="AJ1705" s="47">
        <v>0</v>
      </c>
      <c r="AK1705" s="47">
        <v>0</v>
      </c>
      <c r="AL1705" s="47"/>
      <c r="AM1705" s="47">
        <v>0</v>
      </c>
      <c r="AN1705" s="47">
        <v>0</v>
      </c>
      <c r="AO1705" s="47">
        <v>1</v>
      </c>
      <c r="AP1705" s="47">
        <v>0</v>
      </c>
      <c r="AQ1705" s="47">
        <v>0</v>
      </c>
      <c r="AR1705" s="47">
        <v>0</v>
      </c>
      <c r="AS1705" s="47">
        <v>0</v>
      </c>
      <c r="AT1705" s="10">
        <v>0</v>
      </c>
      <c r="AU1705" s="47">
        <v>0</v>
      </c>
      <c r="AV1705" s="51">
        <v>2</v>
      </c>
      <c r="AW1705" s="47">
        <v>0</v>
      </c>
      <c r="AX1705" s="47">
        <v>0</v>
      </c>
      <c r="AY1705" s="47">
        <v>0</v>
      </c>
      <c r="AZ1705" s="47">
        <v>0</v>
      </c>
      <c r="BA1705" s="47">
        <v>0</v>
      </c>
      <c r="BB1705" s="49">
        <f>SUM(H1705:BA1705)</f>
        <v>11</v>
      </c>
      <c r="BD1705" s="47">
        <v>0</v>
      </c>
    </row>
    <row r="1706" spans="1:56" x14ac:dyDescent="0.3">
      <c r="A1706" s="44">
        <v>2012</v>
      </c>
      <c r="B1706" s="44" t="s">
        <v>67</v>
      </c>
      <c r="C1706" s="46">
        <v>1</v>
      </c>
      <c r="D1706" s="89">
        <v>10</v>
      </c>
      <c r="F1706" s="44" t="s">
        <v>116</v>
      </c>
      <c r="G1706" s="48">
        <v>11.04</v>
      </c>
      <c r="H1706" s="47">
        <v>0</v>
      </c>
      <c r="I1706" s="47">
        <v>0</v>
      </c>
      <c r="J1706" s="47">
        <v>0</v>
      </c>
      <c r="K1706" s="51">
        <v>0</v>
      </c>
      <c r="L1706" s="51">
        <v>0</v>
      </c>
      <c r="M1706" s="47">
        <v>0</v>
      </c>
      <c r="N1706" s="47">
        <v>1</v>
      </c>
      <c r="O1706" s="47">
        <v>0</v>
      </c>
      <c r="P1706" s="47">
        <v>0</v>
      </c>
      <c r="Q1706" s="51">
        <v>0</v>
      </c>
      <c r="R1706" s="47">
        <v>0</v>
      </c>
      <c r="S1706" s="51">
        <v>0</v>
      </c>
      <c r="T1706" s="47">
        <v>0</v>
      </c>
      <c r="U1706" s="47">
        <v>0</v>
      </c>
      <c r="V1706" s="47">
        <v>0</v>
      </c>
      <c r="W1706" s="47">
        <v>0</v>
      </c>
      <c r="X1706" s="51">
        <v>1</v>
      </c>
      <c r="Y1706" s="51">
        <v>0</v>
      </c>
      <c r="Z1706" s="52">
        <v>0</v>
      </c>
      <c r="AA1706" s="47">
        <v>0</v>
      </c>
      <c r="AB1706" s="47">
        <v>0</v>
      </c>
      <c r="AC1706" s="47">
        <v>0</v>
      </c>
      <c r="AD1706" s="47">
        <v>0</v>
      </c>
      <c r="AE1706" s="47">
        <v>0</v>
      </c>
      <c r="AF1706" s="47">
        <v>0</v>
      </c>
      <c r="AG1706" s="47">
        <v>0</v>
      </c>
      <c r="AH1706" s="47">
        <v>0</v>
      </c>
      <c r="AI1706" s="47">
        <v>0</v>
      </c>
      <c r="AJ1706" s="47">
        <v>0</v>
      </c>
      <c r="AK1706" s="47">
        <v>0</v>
      </c>
      <c r="AL1706" s="47"/>
      <c r="AM1706" s="47">
        <v>0</v>
      </c>
      <c r="AN1706" s="47">
        <v>0</v>
      </c>
      <c r="AO1706" s="47">
        <v>0</v>
      </c>
      <c r="AP1706" s="47">
        <v>0</v>
      </c>
      <c r="AQ1706" s="47">
        <v>0</v>
      </c>
      <c r="AR1706" s="47">
        <v>0</v>
      </c>
      <c r="AS1706" s="47">
        <v>0</v>
      </c>
      <c r="AT1706" s="10">
        <v>0</v>
      </c>
      <c r="AU1706" s="47">
        <v>0</v>
      </c>
      <c r="AV1706" s="51">
        <v>1</v>
      </c>
      <c r="AW1706" s="47">
        <v>0</v>
      </c>
      <c r="AX1706" s="47">
        <v>0</v>
      </c>
      <c r="AY1706" s="47">
        <v>0</v>
      </c>
      <c r="AZ1706" s="47">
        <v>0</v>
      </c>
      <c r="BA1706" s="47">
        <v>0</v>
      </c>
      <c r="BB1706" s="47">
        <v>3</v>
      </c>
      <c r="BD1706" s="47">
        <v>0</v>
      </c>
    </row>
    <row r="1707" spans="1:56" x14ac:dyDescent="0.3">
      <c r="A1707" s="44">
        <v>2012</v>
      </c>
      <c r="B1707" s="44" t="s">
        <v>67</v>
      </c>
      <c r="C1707" s="46">
        <v>1</v>
      </c>
      <c r="D1707" s="89">
        <v>11</v>
      </c>
      <c r="F1707" s="44" t="s">
        <v>116</v>
      </c>
      <c r="G1707" s="48">
        <v>11.04</v>
      </c>
      <c r="H1707" s="47">
        <v>0</v>
      </c>
      <c r="I1707" s="47">
        <v>0</v>
      </c>
      <c r="J1707" s="47">
        <v>0</v>
      </c>
      <c r="K1707" s="51">
        <v>0</v>
      </c>
      <c r="L1707" s="51">
        <v>0</v>
      </c>
      <c r="M1707" s="47">
        <v>0</v>
      </c>
      <c r="N1707" s="47">
        <v>0</v>
      </c>
      <c r="O1707" s="47">
        <v>1</v>
      </c>
      <c r="P1707" s="47">
        <v>0</v>
      </c>
      <c r="Q1707" s="51">
        <v>0</v>
      </c>
      <c r="R1707" s="47">
        <v>0</v>
      </c>
      <c r="S1707" s="51">
        <v>2</v>
      </c>
      <c r="T1707" s="47">
        <v>0</v>
      </c>
      <c r="U1707" s="47">
        <v>0</v>
      </c>
      <c r="V1707" s="47">
        <v>0</v>
      </c>
      <c r="W1707" s="47">
        <v>0</v>
      </c>
      <c r="X1707" s="51">
        <v>0</v>
      </c>
      <c r="Y1707" s="51">
        <v>0</v>
      </c>
      <c r="Z1707" s="52">
        <v>0</v>
      </c>
      <c r="AA1707" s="47">
        <v>0</v>
      </c>
      <c r="AB1707" s="47">
        <v>0</v>
      </c>
      <c r="AC1707" s="47">
        <v>0</v>
      </c>
      <c r="AD1707" s="47">
        <v>0</v>
      </c>
      <c r="AE1707" s="47">
        <v>0</v>
      </c>
      <c r="AF1707" s="47">
        <v>0</v>
      </c>
      <c r="AG1707" s="47">
        <v>0</v>
      </c>
      <c r="AH1707" s="47">
        <v>0</v>
      </c>
      <c r="AI1707" s="47">
        <v>0</v>
      </c>
      <c r="AJ1707" s="47">
        <v>0</v>
      </c>
      <c r="AK1707" s="47">
        <v>0</v>
      </c>
      <c r="AL1707" s="47"/>
      <c r="AM1707" s="47">
        <v>0</v>
      </c>
      <c r="AN1707" s="47">
        <v>0</v>
      </c>
      <c r="AO1707" s="47">
        <v>1</v>
      </c>
      <c r="AP1707" s="47">
        <v>0</v>
      </c>
      <c r="AQ1707" s="47">
        <v>0</v>
      </c>
      <c r="AR1707" s="47">
        <v>0</v>
      </c>
      <c r="AS1707" s="47">
        <v>0</v>
      </c>
      <c r="AT1707" s="10">
        <v>0</v>
      </c>
      <c r="AU1707" s="47">
        <v>0</v>
      </c>
      <c r="AV1707" s="51">
        <v>0</v>
      </c>
      <c r="AW1707" s="47">
        <v>0</v>
      </c>
      <c r="AX1707" s="47">
        <v>0</v>
      </c>
      <c r="AY1707" s="47">
        <v>0</v>
      </c>
      <c r="AZ1707" s="47">
        <v>0</v>
      </c>
      <c r="BA1707" s="47">
        <v>0</v>
      </c>
      <c r="BB1707" s="47">
        <v>4</v>
      </c>
      <c r="BD1707" s="47">
        <v>0</v>
      </c>
    </row>
    <row r="1708" spans="1:56" x14ac:dyDescent="0.3">
      <c r="A1708" s="44">
        <v>2012</v>
      </c>
      <c r="B1708" s="44" t="s">
        <v>67</v>
      </c>
      <c r="C1708" s="46">
        <v>1</v>
      </c>
      <c r="D1708" s="89">
        <v>12</v>
      </c>
      <c r="F1708" s="44" t="s">
        <v>116</v>
      </c>
      <c r="G1708" s="48">
        <v>11.04</v>
      </c>
      <c r="H1708" s="47">
        <v>0</v>
      </c>
      <c r="I1708" s="47">
        <v>0</v>
      </c>
      <c r="J1708" s="47">
        <v>0</v>
      </c>
      <c r="K1708" s="51">
        <v>0</v>
      </c>
      <c r="L1708" s="51">
        <v>0</v>
      </c>
      <c r="M1708" s="47">
        <v>0</v>
      </c>
      <c r="N1708" s="47">
        <v>0</v>
      </c>
      <c r="O1708" s="47">
        <v>0</v>
      </c>
      <c r="P1708" s="47">
        <v>0</v>
      </c>
      <c r="Q1708" s="51">
        <v>0</v>
      </c>
      <c r="R1708" s="47">
        <v>0</v>
      </c>
      <c r="S1708" s="51">
        <v>0</v>
      </c>
      <c r="T1708" s="47">
        <v>0</v>
      </c>
      <c r="U1708" s="47">
        <v>0</v>
      </c>
      <c r="V1708" s="47">
        <v>0</v>
      </c>
      <c r="W1708" s="47">
        <v>0</v>
      </c>
      <c r="X1708" s="51">
        <v>0</v>
      </c>
      <c r="Y1708" s="51">
        <v>1</v>
      </c>
      <c r="Z1708" s="52">
        <v>0</v>
      </c>
      <c r="AA1708" s="47">
        <v>0</v>
      </c>
      <c r="AB1708" s="47">
        <v>0</v>
      </c>
      <c r="AC1708" s="47">
        <v>0</v>
      </c>
      <c r="AD1708" s="47">
        <v>0</v>
      </c>
      <c r="AE1708" s="47">
        <v>0</v>
      </c>
      <c r="AF1708" s="47">
        <v>0</v>
      </c>
      <c r="AG1708" s="47">
        <v>0</v>
      </c>
      <c r="AH1708" s="47">
        <v>0</v>
      </c>
      <c r="AI1708" s="47">
        <v>1</v>
      </c>
      <c r="AJ1708" s="47">
        <v>0</v>
      </c>
      <c r="AK1708" s="47">
        <v>0</v>
      </c>
      <c r="AL1708" s="47"/>
      <c r="AM1708" s="47">
        <v>0</v>
      </c>
      <c r="AN1708" s="47">
        <v>0</v>
      </c>
      <c r="AO1708" s="47">
        <v>0</v>
      </c>
      <c r="AP1708" s="47">
        <v>0</v>
      </c>
      <c r="AQ1708" s="47">
        <v>0</v>
      </c>
      <c r="AR1708" s="47">
        <v>0</v>
      </c>
      <c r="AS1708" s="47">
        <v>0</v>
      </c>
      <c r="AT1708" s="10">
        <v>0</v>
      </c>
      <c r="AU1708" s="47">
        <v>0</v>
      </c>
      <c r="AV1708" s="51">
        <v>1</v>
      </c>
      <c r="AW1708" s="47">
        <v>0</v>
      </c>
      <c r="AX1708" s="47">
        <v>0</v>
      </c>
      <c r="AY1708" s="47">
        <v>0</v>
      </c>
      <c r="AZ1708" s="47">
        <v>0</v>
      </c>
      <c r="BA1708" s="47">
        <v>0</v>
      </c>
      <c r="BB1708" s="47">
        <v>3</v>
      </c>
      <c r="BD1708" s="47">
        <v>0</v>
      </c>
    </row>
    <row r="1709" spans="1:56" x14ac:dyDescent="0.3">
      <c r="A1709" s="44">
        <v>2012</v>
      </c>
      <c r="B1709" s="44" t="s">
        <v>67</v>
      </c>
      <c r="C1709" s="46">
        <v>1</v>
      </c>
      <c r="D1709" s="89">
        <v>13</v>
      </c>
      <c r="F1709" s="44" t="s">
        <v>116</v>
      </c>
      <c r="G1709" s="48">
        <v>11.04</v>
      </c>
      <c r="H1709" s="47">
        <v>0</v>
      </c>
      <c r="I1709" s="47">
        <v>0</v>
      </c>
      <c r="J1709" s="47">
        <v>0</v>
      </c>
      <c r="K1709" s="51">
        <v>0</v>
      </c>
      <c r="L1709" s="51">
        <v>0</v>
      </c>
      <c r="M1709" s="47">
        <v>0</v>
      </c>
      <c r="N1709" s="47">
        <v>1</v>
      </c>
      <c r="O1709" s="47">
        <v>0</v>
      </c>
      <c r="P1709" s="47">
        <v>0</v>
      </c>
      <c r="Q1709" s="51">
        <v>0</v>
      </c>
      <c r="R1709" s="47">
        <v>0</v>
      </c>
      <c r="S1709" s="51">
        <v>1</v>
      </c>
      <c r="T1709" s="47">
        <v>0</v>
      </c>
      <c r="U1709" s="47">
        <v>0</v>
      </c>
      <c r="V1709" s="47">
        <v>0</v>
      </c>
      <c r="W1709" s="47">
        <v>0</v>
      </c>
      <c r="X1709" s="51">
        <v>1</v>
      </c>
      <c r="Y1709" s="51">
        <v>0</v>
      </c>
      <c r="Z1709" s="52">
        <v>0</v>
      </c>
      <c r="AA1709" s="47">
        <v>0</v>
      </c>
      <c r="AB1709" s="47">
        <v>0</v>
      </c>
      <c r="AC1709" s="47">
        <v>0</v>
      </c>
      <c r="AD1709" s="47">
        <v>0</v>
      </c>
      <c r="AE1709" s="47">
        <v>0</v>
      </c>
      <c r="AF1709" s="47">
        <v>0</v>
      </c>
      <c r="AG1709" s="47">
        <v>0</v>
      </c>
      <c r="AH1709" s="47">
        <v>0</v>
      </c>
      <c r="AI1709" s="47">
        <v>0</v>
      </c>
      <c r="AJ1709" s="47">
        <v>0</v>
      </c>
      <c r="AK1709" s="47">
        <v>0</v>
      </c>
      <c r="AL1709" s="47"/>
      <c r="AM1709" s="47">
        <v>0</v>
      </c>
      <c r="AN1709" s="47">
        <v>0</v>
      </c>
      <c r="AO1709" s="47">
        <v>0</v>
      </c>
      <c r="AP1709" s="47">
        <v>0</v>
      </c>
      <c r="AQ1709" s="47">
        <v>0</v>
      </c>
      <c r="AR1709" s="47">
        <v>0</v>
      </c>
      <c r="AS1709" s="47">
        <v>0</v>
      </c>
      <c r="AT1709" s="10">
        <v>0</v>
      </c>
      <c r="AU1709" s="47">
        <v>0</v>
      </c>
      <c r="AV1709" s="51">
        <v>2</v>
      </c>
      <c r="AW1709" s="47">
        <v>0</v>
      </c>
      <c r="AX1709" s="47">
        <v>0</v>
      </c>
      <c r="AY1709" s="47">
        <v>0</v>
      </c>
      <c r="AZ1709" s="47">
        <v>0</v>
      </c>
      <c r="BA1709" s="47">
        <v>0</v>
      </c>
      <c r="BB1709" s="47">
        <v>5</v>
      </c>
      <c r="BD1709" s="47">
        <v>0</v>
      </c>
    </row>
    <row r="1710" spans="1:56" x14ac:dyDescent="0.3">
      <c r="A1710" s="44">
        <v>2012</v>
      </c>
      <c r="B1710" s="44" t="s">
        <v>67</v>
      </c>
      <c r="C1710" s="46">
        <v>1</v>
      </c>
      <c r="D1710" s="89">
        <v>14</v>
      </c>
      <c r="F1710" s="44" t="s">
        <v>116</v>
      </c>
      <c r="G1710" s="48">
        <v>11.04</v>
      </c>
      <c r="H1710" s="47">
        <v>0</v>
      </c>
      <c r="I1710" s="47">
        <v>0</v>
      </c>
      <c r="J1710" s="47">
        <v>0</v>
      </c>
      <c r="K1710" s="51">
        <v>0</v>
      </c>
      <c r="L1710" s="51">
        <v>0</v>
      </c>
      <c r="M1710" s="47">
        <v>0</v>
      </c>
      <c r="N1710" s="47">
        <v>0</v>
      </c>
      <c r="O1710" s="47">
        <v>0</v>
      </c>
      <c r="P1710" s="47">
        <v>0</v>
      </c>
      <c r="Q1710" s="51">
        <v>0</v>
      </c>
      <c r="R1710" s="47">
        <v>0</v>
      </c>
      <c r="S1710" s="51">
        <v>0</v>
      </c>
      <c r="T1710" s="47">
        <v>0</v>
      </c>
      <c r="U1710" s="47">
        <v>0</v>
      </c>
      <c r="V1710" s="47">
        <v>0</v>
      </c>
      <c r="W1710" s="47">
        <v>0</v>
      </c>
      <c r="X1710" s="51">
        <v>0</v>
      </c>
      <c r="Y1710" s="51">
        <v>0</v>
      </c>
      <c r="Z1710" s="52">
        <v>0</v>
      </c>
      <c r="AA1710" s="47">
        <v>0</v>
      </c>
      <c r="AB1710" s="47">
        <v>0</v>
      </c>
      <c r="AC1710" s="47">
        <v>0</v>
      </c>
      <c r="AD1710" s="47">
        <v>0</v>
      </c>
      <c r="AE1710" s="47">
        <v>0</v>
      </c>
      <c r="AF1710" s="47">
        <v>0</v>
      </c>
      <c r="AG1710" s="47">
        <v>0</v>
      </c>
      <c r="AH1710" s="47">
        <v>0</v>
      </c>
      <c r="AI1710" s="47">
        <v>0</v>
      </c>
      <c r="AJ1710" s="47">
        <v>0</v>
      </c>
      <c r="AK1710" s="47">
        <v>0</v>
      </c>
      <c r="AL1710" s="47"/>
      <c r="AM1710" s="47">
        <v>0</v>
      </c>
      <c r="AN1710" s="47">
        <v>0</v>
      </c>
      <c r="AO1710" s="47">
        <v>0</v>
      </c>
      <c r="AP1710" s="47">
        <v>0</v>
      </c>
      <c r="AQ1710" s="47">
        <v>0</v>
      </c>
      <c r="AR1710" s="47">
        <v>0</v>
      </c>
      <c r="AS1710" s="47">
        <v>0</v>
      </c>
      <c r="AT1710" s="10">
        <v>0</v>
      </c>
      <c r="AU1710" s="47">
        <v>0</v>
      </c>
      <c r="AV1710" s="51">
        <v>0</v>
      </c>
      <c r="AW1710" s="47">
        <v>0</v>
      </c>
      <c r="AX1710" s="47">
        <v>0</v>
      </c>
      <c r="AY1710" s="47">
        <v>0</v>
      </c>
      <c r="AZ1710" s="47">
        <v>0</v>
      </c>
      <c r="BA1710" s="47">
        <v>0</v>
      </c>
      <c r="BB1710" s="47">
        <v>0</v>
      </c>
      <c r="BD1710" s="47">
        <v>0</v>
      </c>
    </row>
    <row r="1711" spans="1:56" x14ac:dyDescent="0.3">
      <c r="A1711" s="44">
        <v>2012</v>
      </c>
      <c r="B1711" s="44" t="s">
        <v>67</v>
      </c>
      <c r="C1711" s="46">
        <v>1</v>
      </c>
      <c r="D1711" s="89">
        <v>15</v>
      </c>
      <c r="F1711" s="44" t="s">
        <v>116</v>
      </c>
      <c r="G1711" s="48">
        <v>11.04</v>
      </c>
      <c r="H1711" s="47">
        <v>0</v>
      </c>
      <c r="I1711" s="47">
        <v>0</v>
      </c>
      <c r="J1711" s="47">
        <v>0</v>
      </c>
      <c r="K1711" s="51">
        <v>0</v>
      </c>
      <c r="L1711" s="51">
        <v>0</v>
      </c>
      <c r="M1711" s="47">
        <v>0</v>
      </c>
      <c r="N1711" s="47">
        <v>2</v>
      </c>
      <c r="O1711" s="47">
        <v>0</v>
      </c>
      <c r="P1711" s="47">
        <v>0</v>
      </c>
      <c r="Q1711" s="51">
        <v>2</v>
      </c>
      <c r="R1711" s="47">
        <v>0</v>
      </c>
      <c r="S1711" s="51">
        <v>1</v>
      </c>
      <c r="T1711" s="47">
        <v>0</v>
      </c>
      <c r="U1711" s="47">
        <v>0</v>
      </c>
      <c r="V1711" s="47">
        <v>0</v>
      </c>
      <c r="W1711" s="47">
        <v>0</v>
      </c>
      <c r="X1711" s="51">
        <v>0</v>
      </c>
      <c r="Y1711" s="51">
        <v>0</v>
      </c>
      <c r="Z1711" s="52">
        <v>0</v>
      </c>
      <c r="AA1711" s="47">
        <v>0</v>
      </c>
      <c r="AB1711" s="47">
        <v>0</v>
      </c>
      <c r="AC1711" s="47">
        <v>0</v>
      </c>
      <c r="AD1711" s="47">
        <v>0</v>
      </c>
      <c r="AE1711" s="47">
        <v>1</v>
      </c>
      <c r="AF1711" s="47">
        <v>0</v>
      </c>
      <c r="AG1711" s="47">
        <v>0</v>
      </c>
      <c r="AH1711" s="47">
        <v>0</v>
      </c>
      <c r="AI1711" s="47">
        <v>1</v>
      </c>
      <c r="AJ1711" s="47">
        <v>0</v>
      </c>
      <c r="AK1711" s="47">
        <v>0</v>
      </c>
      <c r="AL1711" s="47"/>
      <c r="AM1711" s="47">
        <v>0</v>
      </c>
      <c r="AN1711" s="47">
        <v>0</v>
      </c>
      <c r="AO1711" s="47">
        <v>0</v>
      </c>
      <c r="AP1711" s="47">
        <v>0</v>
      </c>
      <c r="AQ1711" s="47">
        <v>0</v>
      </c>
      <c r="AR1711" s="47">
        <v>0</v>
      </c>
      <c r="AS1711" s="47">
        <v>0</v>
      </c>
      <c r="AT1711" s="10">
        <v>0</v>
      </c>
      <c r="AU1711" s="47">
        <v>0</v>
      </c>
      <c r="AV1711" s="51">
        <v>0</v>
      </c>
      <c r="AW1711" s="47">
        <v>0</v>
      </c>
      <c r="AX1711" s="47">
        <v>0</v>
      </c>
      <c r="AY1711" s="47">
        <v>0</v>
      </c>
      <c r="AZ1711" s="47">
        <v>0</v>
      </c>
      <c r="BA1711" s="47">
        <v>0</v>
      </c>
      <c r="BB1711" s="47">
        <v>7</v>
      </c>
      <c r="BD1711" s="47">
        <v>0</v>
      </c>
    </row>
    <row r="1712" spans="1:56" x14ac:dyDescent="0.3">
      <c r="A1712" s="44">
        <v>2012</v>
      </c>
      <c r="B1712" s="44" t="s">
        <v>67</v>
      </c>
      <c r="C1712" s="46">
        <v>1</v>
      </c>
      <c r="D1712" s="89">
        <v>16</v>
      </c>
      <c r="F1712" s="44" t="s">
        <v>100</v>
      </c>
      <c r="G1712" s="48">
        <v>11.04</v>
      </c>
      <c r="H1712" s="47">
        <v>0</v>
      </c>
      <c r="I1712" s="47">
        <v>0</v>
      </c>
      <c r="J1712" s="47">
        <v>0</v>
      </c>
      <c r="K1712" s="51">
        <v>0</v>
      </c>
      <c r="L1712" s="51">
        <v>0</v>
      </c>
      <c r="M1712" s="47">
        <v>0</v>
      </c>
      <c r="N1712" s="47">
        <v>1</v>
      </c>
      <c r="O1712" s="47">
        <v>0</v>
      </c>
      <c r="P1712" s="47">
        <v>0</v>
      </c>
      <c r="Q1712" s="51">
        <v>0</v>
      </c>
      <c r="R1712" s="47">
        <v>0</v>
      </c>
      <c r="S1712" s="51">
        <v>0</v>
      </c>
      <c r="T1712" s="47">
        <v>0</v>
      </c>
      <c r="U1712" s="47">
        <v>0</v>
      </c>
      <c r="V1712" s="47">
        <v>0</v>
      </c>
      <c r="W1712" s="47">
        <v>0</v>
      </c>
      <c r="X1712" s="51">
        <v>0</v>
      </c>
      <c r="Y1712" s="51">
        <v>0</v>
      </c>
      <c r="Z1712" s="52">
        <v>0</v>
      </c>
      <c r="AA1712" s="47">
        <v>0</v>
      </c>
      <c r="AB1712" s="47">
        <v>0</v>
      </c>
      <c r="AC1712" s="47">
        <v>0</v>
      </c>
      <c r="AD1712" s="47">
        <v>0</v>
      </c>
      <c r="AE1712" s="47">
        <v>0</v>
      </c>
      <c r="AF1712" s="47">
        <v>0</v>
      </c>
      <c r="AG1712" s="47">
        <v>0</v>
      </c>
      <c r="AH1712" s="47">
        <v>0</v>
      </c>
      <c r="AI1712" s="47">
        <v>0</v>
      </c>
      <c r="AJ1712" s="47">
        <v>0</v>
      </c>
      <c r="AK1712" s="47">
        <v>0</v>
      </c>
      <c r="AL1712" s="47"/>
      <c r="AM1712" s="47">
        <v>0</v>
      </c>
      <c r="AN1712" s="47">
        <v>1</v>
      </c>
      <c r="AO1712" s="47">
        <v>0</v>
      </c>
      <c r="AP1712" s="47">
        <v>0</v>
      </c>
      <c r="AQ1712" s="47">
        <v>0</v>
      </c>
      <c r="AR1712" s="47">
        <v>0</v>
      </c>
      <c r="AS1712" s="47">
        <v>0</v>
      </c>
      <c r="AT1712" s="10">
        <v>0</v>
      </c>
      <c r="AU1712" s="47">
        <v>0</v>
      </c>
      <c r="AV1712" s="51">
        <v>0</v>
      </c>
      <c r="AW1712" s="47">
        <v>0</v>
      </c>
      <c r="AX1712" s="47">
        <v>0</v>
      </c>
      <c r="AY1712" s="47">
        <v>0</v>
      </c>
      <c r="AZ1712" s="47">
        <v>0</v>
      </c>
      <c r="BA1712" s="47">
        <v>0</v>
      </c>
      <c r="BB1712" s="47">
        <v>2</v>
      </c>
      <c r="BD1712" s="47">
        <v>0</v>
      </c>
    </row>
    <row r="1713" spans="1:56" x14ac:dyDescent="0.3">
      <c r="A1713" s="44">
        <v>2012</v>
      </c>
      <c r="B1713" s="44" t="s">
        <v>67</v>
      </c>
      <c r="C1713" s="46">
        <v>1</v>
      </c>
      <c r="D1713" s="89">
        <v>17</v>
      </c>
      <c r="F1713" s="44" t="s">
        <v>100</v>
      </c>
      <c r="G1713" s="48">
        <v>11.04</v>
      </c>
      <c r="H1713" s="47">
        <v>0</v>
      </c>
      <c r="I1713" s="47">
        <v>0</v>
      </c>
      <c r="J1713" s="47">
        <v>0</v>
      </c>
      <c r="K1713" s="51">
        <v>0</v>
      </c>
      <c r="L1713" s="51">
        <v>0</v>
      </c>
      <c r="M1713" s="47">
        <v>0</v>
      </c>
      <c r="N1713" s="47">
        <v>1</v>
      </c>
      <c r="O1713" s="47">
        <v>0</v>
      </c>
      <c r="P1713" s="47">
        <v>0</v>
      </c>
      <c r="Q1713" s="51">
        <v>0</v>
      </c>
      <c r="R1713" s="47">
        <v>0</v>
      </c>
      <c r="S1713" s="51">
        <v>2</v>
      </c>
      <c r="T1713" s="47">
        <v>0</v>
      </c>
      <c r="U1713" s="47">
        <v>0</v>
      </c>
      <c r="V1713" s="47">
        <v>0</v>
      </c>
      <c r="W1713" s="47">
        <v>0</v>
      </c>
      <c r="X1713" s="51">
        <v>0</v>
      </c>
      <c r="Y1713" s="51">
        <v>0</v>
      </c>
      <c r="Z1713" s="52">
        <v>0</v>
      </c>
      <c r="AA1713" s="47">
        <v>0</v>
      </c>
      <c r="AB1713" s="47">
        <v>0</v>
      </c>
      <c r="AC1713" s="47">
        <v>0</v>
      </c>
      <c r="AD1713" s="47">
        <v>0</v>
      </c>
      <c r="AE1713" s="47">
        <v>0</v>
      </c>
      <c r="AF1713" s="47">
        <v>0</v>
      </c>
      <c r="AG1713" s="47">
        <v>0</v>
      </c>
      <c r="AH1713" s="47">
        <v>0</v>
      </c>
      <c r="AI1713" s="47">
        <v>3</v>
      </c>
      <c r="AJ1713" s="47">
        <v>0</v>
      </c>
      <c r="AK1713" s="47">
        <v>0</v>
      </c>
      <c r="AL1713" s="47"/>
      <c r="AM1713" s="47">
        <v>0</v>
      </c>
      <c r="AN1713" s="47">
        <v>0</v>
      </c>
      <c r="AO1713" s="47">
        <v>0</v>
      </c>
      <c r="AP1713" s="47">
        <v>0</v>
      </c>
      <c r="AQ1713" s="47">
        <v>0</v>
      </c>
      <c r="AR1713" s="47">
        <v>0</v>
      </c>
      <c r="AS1713" s="47">
        <v>0</v>
      </c>
      <c r="AT1713" s="10">
        <v>0</v>
      </c>
      <c r="AU1713" s="47">
        <v>0</v>
      </c>
      <c r="AV1713" s="51">
        <v>0</v>
      </c>
      <c r="AW1713" s="47">
        <v>0</v>
      </c>
      <c r="AX1713" s="47">
        <v>0</v>
      </c>
      <c r="AY1713" s="47">
        <v>0</v>
      </c>
      <c r="AZ1713" s="47">
        <v>0</v>
      </c>
      <c r="BA1713" s="47">
        <v>0</v>
      </c>
      <c r="BB1713" s="47">
        <v>6</v>
      </c>
      <c r="BD1713" s="47">
        <v>0</v>
      </c>
    </row>
    <row r="1714" spans="1:56" x14ac:dyDescent="0.3">
      <c r="A1714" s="44">
        <v>2012</v>
      </c>
      <c r="B1714" s="44" t="s">
        <v>67</v>
      </c>
      <c r="C1714" s="46">
        <v>1</v>
      </c>
      <c r="D1714" s="89">
        <v>18</v>
      </c>
      <c r="F1714" s="44" t="s">
        <v>100</v>
      </c>
      <c r="G1714" s="48">
        <v>11.04</v>
      </c>
      <c r="H1714" s="47">
        <v>0</v>
      </c>
      <c r="I1714" s="47">
        <v>0</v>
      </c>
      <c r="J1714" s="47">
        <v>0</v>
      </c>
      <c r="K1714" s="51">
        <v>0</v>
      </c>
      <c r="L1714" s="51">
        <v>0</v>
      </c>
      <c r="M1714" s="47">
        <v>0</v>
      </c>
      <c r="N1714" s="47">
        <v>3</v>
      </c>
      <c r="O1714" s="47">
        <v>0</v>
      </c>
      <c r="P1714" s="47">
        <v>0</v>
      </c>
      <c r="Q1714" s="51">
        <v>0</v>
      </c>
      <c r="R1714" s="47">
        <v>0</v>
      </c>
      <c r="S1714" s="51">
        <v>1</v>
      </c>
      <c r="T1714" s="47">
        <v>0</v>
      </c>
      <c r="U1714" s="47">
        <v>0</v>
      </c>
      <c r="V1714" s="47">
        <v>2</v>
      </c>
      <c r="W1714" s="47">
        <v>0</v>
      </c>
      <c r="X1714" s="51">
        <v>0</v>
      </c>
      <c r="Y1714" s="51">
        <v>0</v>
      </c>
      <c r="Z1714" s="52">
        <v>0</v>
      </c>
      <c r="AA1714" s="47">
        <v>0</v>
      </c>
      <c r="AB1714" s="47">
        <v>0</v>
      </c>
      <c r="AC1714" s="47">
        <v>0</v>
      </c>
      <c r="AD1714" s="47">
        <v>0</v>
      </c>
      <c r="AE1714" s="47">
        <v>0</v>
      </c>
      <c r="AF1714" s="47">
        <v>0</v>
      </c>
      <c r="AG1714" s="47">
        <v>0</v>
      </c>
      <c r="AH1714" s="47">
        <v>0</v>
      </c>
      <c r="AI1714" s="47">
        <v>0</v>
      </c>
      <c r="AJ1714" s="47">
        <v>0</v>
      </c>
      <c r="AK1714" s="47">
        <v>0</v>
      </c>
      <c r="AL1714" s="47"/>
      <c r="AM1714" s="47">
        <v>0</v>
      </c>
      <c r="AN1714" s="47">
        <v>0</v>
      </c>
      <c r="AO1714" s="47">
        <v>0</v>
      </c>
      <c r="AP1714" s="47">
        <v>0</v>
      </c>
      <c r="AQ1714" s="47">
        <v>0</v>
      </c>
      <c r="AR1714" s="47">
        <v>0</v>
      </c>
      <c r="AS1714" s="47">
        <v>0</v>
      </c>
      <c r="AT1714" s="10">
        <v>0</v>
      </c>
      <c r="AU1714" s="47">
        <v>0</v>
      </c>
      <c r="AV1714" s="51">
        <v>0</v>
      </c>
      <c r="AW1714" s="47">
        <v>0</v>
      </c>
      <c r="AX1714" s="47">
        <v>0</v>
      </c>
      <c r="AY1714" s="47">
        <v>0</v>
      </c>
      <c r="AZ1714" s="47">
        <v>0</v>
      </c>
      <c r="BA1714" s="47">
        <v>0</v>
      </c>
      <c r="BB1714" s="47">
        <v>6</v>
      </c>
      <c r="BD1714" s="47">
        <v>0</v>
      </c>
    </row>
    <row r="1715" spans="1:56" x14ac:dyDescent="0.3">
      <c r="A1715" s="44">
        <v>2012</v>
      </c>
      <c r="B1715" s="44" t="s">
        <v>67</v>
      </c>
      <c r="C1715" s="46">
        <v>1</v>
      </c>
      <c r="D1715" s="89">
        <v>19</v>
      </c>
      <c r="F1715" s="44" t="s">
        <v>100</v>
      </c>
      <c r="G1715" s="48">
        <v>11.04</v>
      </c>
      <c r="H1715" s="47">
        <v>0</v>
      </c>
      <c r="I1715" s="47">
        <v>0</v>
      </c>
      <c r="J1715" s="47">
        <v>0</v>
      </c>
      <c r="K1715" s="51">
        <v>0</v>
      </c>
      <c r="L1715" s="51">
        <v>1</v>
      </c>
      <c r="M1715" s="47">
        <v>0</v>
      </c>
      <c r="N1715" s="47">
        <v>4</v>
      </c>
      <c r="O1715" s="47">
        <v>0</v>
      </c>
      <c r="P1715" s="47">
        <v>0</v>
      </c>
      <c r="Q1715" s="51">
        <v>0</v>
      </c>
      <c r="R1715" s="47">
        <v>0</v>
      </c>
      <c r="S1715" s="51">
        <v>5</v>
      </c>
      <c r="T1715" s="47">
        <v>0</v>
      </c>
      <c r="U1715" s="47">
        <v>0</v>
      </c>
      <c r="V1715" s="47">
        <v>1</v>
      </c>
      <c r="W1715" s="47">
        <v>0</v>
      </c>
      <c r="X1715" s="51">
        <v>0</v>
      </c>
      <c r="Y1715" s="51">
        <v>0</v>
      </c>
      <c r="Z1715" s="52">
        <v>0</v>
      </c>
      <c r="AA1715" s="47">
        <v>0</v>
      </c>
      <c r="AB1715" s="47">
        <v>0</v>
      </c>
      <c r="AC1715" s="47">
        <v>0</v>
      </c>
      <c r="AD1715" s="47">
        <v>0</v>
      </c>
      <c r="AE1715" s="47">
        <v>0</v>
      </c>
      <c r="AF1715" s="47">
        <v>0</v>
      </c>
      <c r="AG1715" s="47">
        <v>0</v>
      </c>
      <c r="AH1715" s="47">
        <v>0</v>
      </c>
      <c r="AI1715" s="47">
        <v>0</v>
      </c>
      <c r="AJ1715" s="47">
        <v>0</v>
      </c>
      <c r="AK1715" s="47">
        <v>0</v>
      </c>
      <c r="AL1715" s="47"/>
      <c r="AM1715" s="47">
        <v>0</v>
      </c>
      <c r="AN1715" s="47">
        <v>0</v>
      </c>
      <c r="AO1715" s="47">
        <v>0</v>
      </c>
      <c r="AP1715" s="47">
        <v>0</v>
      </c>
      <c r="AQ1715" s="47">
        <v>0</v>
      </c>
      <c r="AR1715" s="47">
        <v>0</v>
      </c>
      <c r="AS1715" s="47">
        <v>0</v>
      </c>
      <c r="AT1715" s="10">
        <v>0</v>
      </c>
      <c r="AU1715" s="47">
        <v>0</v>
      </c>
      <c r="AV1715" s="51">
        <v>0</v>
      </c>
      <c r="AW1715" s="47">
        <v>0</v>
      </c>
      <c r="AX1715" s="47">
        <v>0</v>
      </c>
      <c r="AY1715" s="47">
        <v>0</v>
      </c>
      <c r="AZ1715" s="47">
        <v>1</v>
      </c>
      <c r="BA1715" s="47">
        <v>0</v>
      </c>
      <c r="BB1715" s="47">
        <v>12</v>
      </c>
      <c r="BD1715" s="47">
        <v>0</v>
      </c>
    </row>
    <row r="1716" spans="1:56" x14ac:dyDescent="0.3">
      <c r="A1716" s="44">
        <v>2012</v>
      </c>
      <c r="B1716" s="44" t="s">
        <v>67</v>
      </c>
      <c r="C1716" s="46">
        <v>1</v>
      </c>
      <c r="D1716" s="89">
        <v>20</v>
      </c>
      <c r="F1716" s="44" t="s">
        <v>100</v>
      </c>
      <c r="G1716" s="48">
        <v>11.04</v>
      </c>
      <c r="H1716" s="47">
        <v>0</v>
      </c>
      <c r="I1716" s="47">
        <v>0</v>
      </c>
      <c r="J1716" s="47">
        <v>0</v>
      </c>
      <c r="K1716" s="51">
        <v>0</v>
      </c>
      <c r="L1716" s="51">
        <v>0</v>
      </c>
      <c r="M1716" s="47">
        <v>0</v>
      </c>
      <c r="N1716" s="47">
        <v>0</v>
      </c>
      <c r="O1716" s="47">
        <v>0</v>
      </c>
      <c r="P1716" s="47">
        <v>0</v>
      </c>
      <c r="Q1716" s="51">
        <v>0</v>
      </c>
      <c r="R1716" s="47">
        <v>0</v>
      </c>
      <c r="S1716" s="51">
        <v>0</v>
      </c>
      <c r="T1716" s="47">
        <v>0</v>
      </c>
      <c r="U1716" s="47">
        <v>0</v>
      </c>
      <c r="V1716" s="47">
        <v>0</v>
      </c>
      <c r="W1716" s="47">
        <v>0</v>
      </c>
      <c r="X1716" s="51">
        <v>1</v>
      </c>
      <c r="Y1716" s="51">
        <v>0</v>
      </c>
      <c r="Z1716" s="52">
        <v>0</v>
      </c>
      <c r="AA1716" s="47">
        <v>0</v>
      </c>
      <c r="AB1716" s="47">
        <v>0</v>
      </c>
      <c r="AC1716" s="47">
        <v>0</v>
      </c>
      <c r="AD1716" s="47">
        <v>0</v>
      </c>
      <c r="AE1716" s="47">
        <v>0</v>
      </c>
      <c r="AF1716" s="47">
        <v>0</v>
      </c>
      <c r="AG1716" s="47">
        <v>0</v>
      </c>
      <c r="AH1716" s="47">
        <v>0</v>
      </c>
      <c r="AI1716" s="47">
        <v>0</v>
      </c>
      <c r="AJ1716" s="47">
        <v>0</v>
      </c>
      <c r="AK1716" s="47">
        <v>0</v>
      </c>
      <c r="AL1716" s="47"/>
      <c r="AM1716" s="47">
        <v>0</v>
      </c>
      <c r="AN1716" s="47">
        <v>3</v>
      </c>
      <c r="AO1716" s="47">
        <v>0</v>
      </c>
      <c r="AP1716" s="47">
        <v>0</v>
      </c>
      <c r="AQ1716" s="47">
        <v>0</v>
      </c>
      <c r="AR1716" s="47">
        <v>0</v>
      </c>
      <c r="AS1716" s="47">
        <v>0</v>
      </c>
      <c r="AT1716" s="10">
        <v>0</v>
      </c>
      <c r="AU1716" s="47">
        <v>0</v>
      </c>
      <c r="AV1716" s="51">
        <v>0</v>
      </c>
      <c r="AW1716" s="47">
        <v>0</v>
      </c>
      <c r="AX1716" s="47">
        <v>0</v>
      </c>
      <c r="AY1716" s="47">
        <v>0</v>
      </c>
      <c r="AZ1716" s="47">
        <v>0</v>
      </c>
      <c r="BA1716" s="47">
        <v>0</v>
      </c>
      <c r="BB1716" s="47">
        <v>4</v>
      </c>
      <c r="BD1716" s="47">
        <v>0</v>
      </c>
    </row>
    <row r="1717" spans="1:56" x14ac:dyDescent="0.3">
      <c r="A1717" s="44">
        <v>2012</v>
      </c>
      <c r="B1717" s="44" t="s">
        <v>67</v>
      </c>
      <c r="C1717" s="46">
        <v>1</v>
      </c>
      <c r="D1717" s="89">
        <v>21</v>
      </c>
      <c r="F1717" s="44" t="s">
        <v>100</v>
      </c>
      <c r="G1717" s="48">
        <v>11.04</v>
      </c>
      <c r="H1717" s="47">
        <v>0</v>
      </c>
      <c r="I1717" s="47">
        <v>0</v>
      </c>
      <c r="J1717" s="47">
        <v>0</v>
      </c>
      <c r="K1717" s="51">
        <v>0</v>
      </c>
      <c r="L1717" s="51">
        <v>0</v>
      </c>
      <c r="M1717" s="47">
        <v>0</v>
      </c>
      <c r="N1717" s="47">
        <v>1</v>
      </c>
      <c r="O1717" s="47">
        <v>0</v>
      </c>
      <c r="P1717" s="47">
        <v>0</v>
      </c>
      <c r="Q1717" s="51">
        <v>0</v>
      </c>
      <c r="R1717" s="47">
        <v>0</v>
      </c>
      <c r="S1717" s="51">
        <v>1</v>
      </c>
      <c r="T1717" s="47">
        <v>0</v>
      </c>
      <c r="U1717" s="47">
        <v>0</v>
      </c>
      <c r="V1717" s="47">
        <v>0</v>
      </c>
      <c r="W1717" s="47">
        <v>0</v>
      </c>
      <c r="X1717" s="51">
        <v>0</v>
      </c>
      <c r="Y1717" s="51">
        <v>0</v>
      </c>
      <c r="Z1717" s="52">
        <v>0</v>
      </c>
      <c r="AA1717" s="47">
        <v>0</v>
      </c>
      <c r="AB1717" s="47">
        <v>0</v>
      </c>
      <c r="AC1717" s="47">
        <v>0</v>
      </c>
      <c r="AD1717" s="47">
        <v>0</v>
      </c>
      <c r="AE1717" s="47">
        <v>0</v>
      </c>
      <c r="AF1717" s="47">
        <v>0</v>
      </c>
      <c r="AG1717" s="47">
        <v>0</v>
      </c>
      <c r="AH1717" s="47">
        <v>0</v>
      </c>
      <c r="AI1717" s="47">
        <v>0</v>
      </c>
      <c r="AJ1717" s="47">
        <v>0</v>
      </c>
      <c r="AK1717" s="47">
        <v>0</v>
      </c>
      <c r="AL1717" s="47"/>
      <c r="AM1717" s="47">
        <v>0</v>
      </c>
      <c r="AN1717" s="47">
        <v>2</v>
      </c>
      <c r="AO1717" s="47">
        <v>0</v>
      </c>
      <c r="AP1717" s="47">
        <v>0</v>
      </c>
      <c r="AQ1717" s="47">
        <v>0</v>
      </c>
      <c r="AR1717" s="47">
        <v>0</v>
      </c>
      <c r="AS1717" s="47">
        <v>0</v>
      </c>
      <c r="AT1717" s="10">
        <v>0</v>
      </c>
      <c r="AU1717" s="47">
        <v>0</v>
      </c>
      <c r="AV1717" s="51">
        <v>0</v>
      </c>
      <c r="AW1717" s="47">
        <v>0</v>
      </c>
      <c r="AX1717" s="47">
        <v>0</v>
      </c>
      <c r="AY1717" s="47">
        <v>0</v>
      </c>
      <c r="AZ1717" s="47">
        <v>0</v>
      </c>
      <c r="BA1717" s="47">
        <v>0</v>
      </c>
      <c r="BB1717" s="47">
        <v>4</v>
      </c>
      <c r="BD1717" s="47">
        <v>0</v>
      </c>
    </row>
    <row r="1718" spans="1:56" x14ac:dyDescent="0.3">
      <c r="A1718" s="44">
        <v>2012</v>
      </c>
      <c r="B1718" s="44" t="s">
        <v>67</v>
      </c>
      <c r="C1718" s="46">
        <v>1</v>
      </c>
      <c r="D1718" s="89">
        <v>22</v>
      </c>
      <c r="F1718" s="44" t="s">
        <v>100</v>
      </c>
      <c r="G1718" s="48">
        <v>11.04</v>
      </c>
      <c r="H1718" s="47">
        <v>0</v>
      </c>
      <c r="I1718" s="47">
        <v>0</v>
      </c>
      <c r="J1718" s="47">
        <v>0</v>
      </c>
      <c r="K1718" s="51">
        <v>0</v>
      </c>
      <c r="L1718" s="51">
        <v>0</v>
      </c>
      <c r="M1718" s="47">
        <v>0</v>
      </c>
      <c r="N1718" s="47">
        <v>2</v>
      </c>
      <c r="O1718" s="47">
        <v>0</v>
      </c>
      <c r="P1718" s="47">
        <v>0</v>
      </c>
      <c r="Q1718" s="51">
        <v>0</v>
      </c>
      <c r="R1718" s="47">
        <v>0</v>
      </c>
      <c r="S1718" s="51">
        <v>0</v>
      </c>
      <c r="T1718" s="47">
        <v>0</v>
      </c>
      <c r="U1718" s="47">
        <v>0</v>
      </c>
      <c r="V1718" s="47">
        <v>0</v>
      </c>
      <c r="W1718" s="47">
        <v>0</v>
      </c>
      <c r="X1718" s="51">
        <v>1</v>
      </c>
      <c r="Y1718" s="51">
        <v>2</v>
      </c>
      <c r="Z1718" s="52">
        <v>0</v>
      </c>
      <c r="AA1718" s="47">
        <v>0</v>
      </c>
      <c r="AB1718" s="47">
        <v>0</v>
      </c>
      <c r="AC1718" s="47">
        <v>0</v>
      </c>
      <c r="AD1718" s="47">
        <v>0</v>
      </c>
      <c r="AE1718" s="47">
        <v>0</v>
      </c>
      <c r="AF1718" s="47">
        <v>0</v>
      </c>
      <c r="AG1718" s="47">
        <v>0</v>
      </c>
      <c r="AH1718" s="47">
        <v>0</v>
      </c>
      <c r="AI1718" s="47">
        <v>0</v>
      </c>
      <c r="AJ1718" s="47">
        <v>0</v>
      </c>
      <c r="AK1718" s="47">
        <v>0</v>
      </c>
      <c r="AL1718" s="47"/>
      <c r="AM1718" s="47">
        <v>0</v>
      </c>
      <c r="AN1718" s="47">
        <v>2</v>
      </c>
      <c r="AO1718" s="47">
        <v>0</v>
      </c>
      <c r="AP1718" s="47">
        <v>0</v>
      </c>
      <c r="AQ1718" s="47">
        <v>0</v>
      </c>
      <c r="AR1718" s="47">
        <v>0</v>
      </c>
      <c r="AS1718" s="47">
        <v>0</v>
      </c>
      <c r="AT1718" s="10">
        <v>0</v>
      </c>
      <c r="AU1718" s="47">
        <v>0</v>
      </c>
      <c r="AV1718" s="51">
        <v>0</v>
      </c>
      <c r="AW1718" s="47">
        <v>0</v>
      </c>
      <c r="AX1718" s="47">
        <v>0</v>
      </c>
      <c r="AY1718" s="47">
        <v>0</v>
      </c>
      <c r="AZ1718" s="47">
        <v>0</v>
      </c>
      <c r="BA1718" s="47">
        <v>0</v>
      </c>
      <c r="BB1718" s="47">
        <v>7</v>
      </c>
      <c r="BD1718" s="47">
        <v>0</v>
      </c>
    </row>
    <row r="1719" spans="1:56" x14ac:dyDescent="0.3">
      <c r="A1719" s="44">
        <v>2012</v>
      </c>
      <c r="B1719" s="44" t="s">
        <v>67</v>
      </c>
      <c r="C1719" s="46">
        <v>1</v>
      </c>
      <c r="D1719" s="89">
        <v>23</v>
      </c>
      <c r="F1719" s="44" t="s">
        <v>100</v>
      </c>
      <c r="G1719" s="48">
        <v>11.04</v>
      </c>
      <c r="H1719" s="47">
        <v>0</v>
      </c>
      <c r="I1719" s="47">
        <v>0</v>
      </c>
      <c r="J1719" s="47">
        <v>0</v>
      </c>
      <c r="K1719" s="51">
        <v>0</v>
      </c>
      <c r="L1719" s="51">
        <v>0</v>
      </c>
      <c r="M1719" s="47">
        <v>0</v>
      </c>
      <c r="N1719" s="47">
        <v>0</v>
      </c>
      <c r="O1719" s="47">
        <v>0</v>
      </c>
      <c r="P1719" s="47">
        <v>0</v>
      </c>
      <c r="Q1719" s="51">
        <v>0</v>
      </c>
      <c r="R1719" s="47">
        <v>0</v>
      </c>
      <c r="S1719" s="51">
        <v>0</v>
      </c>
      <c r="T1719" s="47">
        <v>0</v>
      </c>
      <c r="U1719" s="47">
        <v>0</v>
      </c>
      <c r="V1719" s="47">
        <v>4</v>
      </c>
      <c r="W1719" s="47">
        <v>0</v>
      </c>
      <c r="X1719" s="51">
        <v>0</v>
      </c>
      <c r="Y1719" s="51">
        <v>0</v>
      </c>
      <c r="Z1719" s="52">
        <v>0</v>
      </c>
      <c r="AA1719" s="47">
        <v>0</v>
      </c>
      <c r="AB1719" s="47">
        <v>0</v>
      </c>
      <c r="AC1719" s="47">
        <v>0</v>
      </c>
      <c r="AD1719" s="47">
        <v>0</v>
      </c>
      <c r="AE1719" s="47">
        <v>0</v>
      </c>
      <c r="AF1719" s="47">
        <v>0</v>
      </c>
      <c r="AG1719" s="47">
        <v>0</v>
      </c>
      <c r="AH1719" s="47">
        <v>0</v>
      </c>
      <c r="AI1719" s="47">
        <v>0</v>
      </c>
      <c r="AJ1719" s="47">
        <v>0</v>
      </c>
      <c r="AK1719" s="47">
        <v>0</v>
      </c>
      <c r="AL1719" s="47"/>
      <c r="AM1719" s="47">
        <v>0</v>
      </c>
      <c r="AN1719" s="47">
        <v>1</v>
      </c>
      <c r="AO1719" s="47">
        <v>0</v>
      </c>
      <c r="AP1719" s="47">
        <v>0</v>
      </c>
      <c r="AQ1719" s="47">
        <v>0</v>
      </c>
      <c r="AR1719" s="47">
        <v>0</v>
      </c>
      <c r="AS1719" s="47">
        <v>0</v>
      </c>
      <c r="AT1719" s="10">
        <v>0</v>
      </c>
      <c r="AU1719" s="47">
        <v>0</v>
      </c>
      <c r="AV1719" s="51">
        <v>0</v>
      </c>
      <c r="AW1719" s="47">
        <v>0</v>
      </c>
      <c r="AX1719" s="47">
        <v>0</v>
      </c>
      <c r="AY1719" s="47">
        <v>0</v>
      </c>
      <c r="AZ1719" s="47">
        <v>0</v>
      </c>
      <c r="BA1719" s="47">
        <v>0</v>
      </c>
      <c r="BB1719" s="47">
        <v>5</v>
      </c>
      <c r="BD1719" s="47">
        <v>0</v>
      </c>
    </row>
    <row r="1720" spans="1:56" x14ac:dyDescent="0.3">
      <c r="A1720" s="44">
        <v>2012</v>
      </c>
      <c r="B1720" s="44" t="s">
        <v>67</v>
      </c>
      <c r="C1720" s="46">
        <v>1</v>
      </c>
      <c r="D1720" s="89">
        <v>24</v>
      </c>
      <c r="F1720" s="44" t="s">
        <v>100</v>
      </c>
      <c r="G1720" s="48">
        <v>11.04</v>
      </c>
      <c r="H1720" s="47">
        <v>0</v>
      </c>
      <c r="I1720" s="47">
        <v>0</v>
      </c>
      <c r="J1720" s="47">
        <v>0</v>
      </c>
      <c r="K1720" s="51">
        <v>0</v>
      </c>
      <c r="L1720" s="51">
        <v>0</v>
      </c>
      <c r="M1720" s="47">
        <v>0</v>
      </c>
      <c r="N1720" s="47">
        <v>1</v>
      </c>
      <c r="O1720" s="47">
        <v>0</v>
      </c>
      <c r="P1720" s="47">
        <v>0</v>
      </c>
      <c r="Q1720" s="51">
        <v>0</v>
      </c>
      <c r="R1720" s="47">
        <v>0</v>
      </c>
      <c r="S1720" s="51">
        <v>5</v>
      </c>
      <c r="T1720" s="47">
        <v>0</v>
      </c>
      <c r="U1720" s="47">
        <v>0</v>
      </c>
      <c r="V1720" s="47">
        <v>0</v>
      </c>
      <c r="W1720" s="47">
        <v>0</v>
      </c>
      <c r="X1720" s="51">
        <v>0</v>
      </c>
      <c r="Y1720" s="51">
        <v>1</v>
      </c>
      <c r="Z1720" s="52">
        <v>0</v>
      </c>
      <c r="AA1720" s="47">
        <v>0</v>
      </c>
      <c r="AB1720" s="47">
        <v>0</v>
      </c>
      <c r="AC1720" s="47">
        <v>0</v>
      </c>
      <c r="AD1720" s="47">
        <v>0</v>
      </c>
      <c r="AE1720" s="47">
        <v>0</v>
      </c>
      <c r="AF1720" s="47">
        <v>0</v>
      </c>
      <c r="AG1720" s="47">
        <v>1</v>
      </c>
      <c r="AH1720" s="47">
        <v>0</v>
      </c>
      <c r="AI1720" s="47">
        <v>0</v>
      </c>
      <c r="AJ1720" s="47">
        <v>0</v>
      </c>
      <c r="AK1720" s="47">
        <v>0</v>
      </c>
      <c r="AL1720" s="47"/>
      <c r="AM1720" s="47">
        <v>0</v>
      </c>
      <c r="AN1720" s="47">
        <v>0</v>
      </c>
      <c r="AO1720" s="47">
        <v>0</v>
      </c>
      <c r="AP1720" s="47">
        <v>0</v>
      </c>
      <c r="AQ1720" s="47">
        <v>0</v>
      </c>
      <c r="AR1720" s="47">
        <v>0</v>
      </c>
      <c r="AS1720" s="47">
        <v>0</v>
      </c>
      <c r="AT1720" s="10">
        <v>0</v>
      </c>
      <c r="AU1720" s="47">
        <v>0</v>
      </c>
      <c r="AV1720" s="51">
        <v>0</v>
      </c>
      <c r="AW1720" s="47">
        <v>0</v>
      </c>
      <c r="AX1720" s="47">
        <v>0</v>
      </c>
      <c r="AY1720" s="47">
        <v>0</v>
      </c>
      <c r="AZ1720" s="47">
        <v>0</v>
      </c>
      <c r="BA1720" s="47">
        <v>0</v>
      </c>
      <c r="BB1720" s="47">
        <v>8</v>
      </c>
      <c r="BD1720" s="47">
        <v>0</v>
      </c>
    </row>
    <row r="1721" spans="1:56" x14ac:dyDescent="0.3">
      <c r="A1721" s="44">
        <v>2012</v>
      </c>
      <c r="B1721" s="44" t="s">
        <v>67</v>
      </c>
      <c r="C1721" s="46">
        <v>1</v>
      </c>
      <c r="D1721" s="89">
        <v>25</v>
      </c>
      <c r="F1721" s="44" t="s">
        <v>100</v>
      </c>
      <c r="G1721" s="48">
        <v>11.04</v>
      </c>
      <c r="H1721" s="47">
        <v>0</v>
      </c>
      <c r="I1721" s="47">
        <v>0</v>
      </c>
      <c r="J1721" s="47">
        <v>0</v>
      </c>
      <c r="K1721" s="51">
        <v>0</v>
      </c>
      <c r="L1721" s="51">
        <v>1</v>
      </c>
      <c r="M1721" s="47">
        <v>0</v>
      </c>
      <c r="N1721" s="47">
        <v>2</v>
      </c>
      <c r="O1721" s="47">
        <v>0</v>
      </c>
      <c r="P1721" s="47">
        <v>0</v>
      </c>
      <c r="Q1721" s="51">
        <v>0</v>
      </c>
      <c r="R1721" s="47">
        <v>0</v>
      </c>
      <c r="S1721" s="51">
        <v>0</v>
      </c>
      <c r="T1721" s="47">
        <v>0</v>
      </c>
      <c r="U1721" s="47">
        <v>0</v>
      </c>
      <c r="V1721" s="47">
        <v>0</v>
      </c>
      <c r="W1721" s="47">
        <v>0</v>
      </c>
      <c r="X1721" s="51">
        <v>0</v>
      </c>
      <c r="Y1721" s="51">
        <v>0</v>
      </c>
      <c r="Z1721" s="52">
        <v>0</v>
      </c>
      <c r="AA1721" s="47">
        <v>0</v>
      </c>
      <c r="AB1721" s="47">
        <v>0</v>
      </c>
      <c r="AC1721" s="47">
        <v>0</v>
      </c>
      <c r="AD1721" s="47">
        <v>0</v>
      </c>
      <c r="AE1721" s="47">
        <v>0</v>
      </c>
      <c r="AF1721" s="47">
        <v>0</v>
      </c>
      <c r="AG1721" s="47">
        <v>0</v>
      </c>
      <c r="AH1721" s="47">
        <v>0</v>
      </c>
      <c r="AI1721" s="47">
        <v>0</v>
      </c>
      <c r="AJ1721" s="47">
        <v>0</v>
      </c>
      <c r="AK1721" s="47">
        <v>0</v>
      </c>
      <c r="AL1721" s="47"/>
      <c r="AM1721" s="47">
        <v>0</v>
      </c>
      <c r="AN1721" s="47">
        <v>0</v>
      </c>
      <c r="AO1721" s="47">
        <v>0</v>
      </c>
      <c r="AP1721" s="47">
        <v>0</v>
      </c>
      <c r="AQ1721" s="47">
        <v>0</v>
      </c>
      <c r="AR1721" s="47">
        <v>0</v>
      </c>
      <c r="AS1721" s="47">
        <v>0</v>
      </c>
      <c r="AT1721" s="10">
        <v>0</v>
      </c>
      <c r="AU1721" s="47">
        <v>0</v>
      </c>
      <c r="AV1721" s="51">
        <v>0</v>
      </c>
      <c r="AW1721" s="47">
        <v>0</v>
      </c>
      <c r="AX1721" s="47">
        <v>0</v>
      </c>
      <c r="AY1721" s="47">
        <v>0</v>
      </c>
      <c r="AZ1721" s="47">
        <v>0</v>
      </c>
      <c r="BA1721" s="47">
        <v>0</v>
      </c>
      <c r="BB1721" s="47">
        <v>3</v>
      </c>
      <c r="BD1721" s="47">
        <v>0</v>
      </c>
    </row>
    <row r="1722" spans="1:56" x14ac:dyDescent="0.3">
      <c r="A1722" s="44">
        <v>2012</v>
      </c>
      <c r="B1722" s="44" t="s">
        <v>67</v>
      </c>
      <c r="C1722" s="46">
        <v>1</v>
      </c>
      <c r="D1722" s="89">
        <v>26</v>
      </c>
      <c r="F1722" s="44" t="s">
        <v>100</v>
      </c>
      <c r="G1722" s="48">
        <v>11.04</v>
      </c>
      <c r="H1722" s="47">
        <v>0</v>
      </c>
      <c r="I1722" s="47">
        <v>0</v>
      </c>
      <c r="J1722" s="47">
        <v>0</v>
      </c>
      <c r="K1722" s="51">
        <v>0</v>
      </c>
      <c r="L1722" s="51">
        <v>0</v>
      </c>
      <c r="M1722" s="47">
        <v>0</v>
      </c>
      <c r="N1722" s="47">
        <v>1</v>
      </c>
      <c r="O1722" s="47">
        <v>0</v>
      </c>
      <c r="P1722" s="47">
        <v>0</v>
      </c>
      <c r="Q1722" s="51">
        <v>0</v>
      </c>
      <c r="R1722" s="47">
        <v>0</v>
      </c>
      <c r="S1722" s="51">
        <v>1</v>
      </c>
      <c r="T1722" s="47">
        <v>0</v>
      </c>
      <c r="U1722" s="47">
        <v>0</v>
      </c>
      <c r="V1722" s="47">
        <v>0</v>
      </c>
      <c r="W1722" s="47">
        <v>0</v>
      </c>
      <c r="X1722" s="51">
        <v>0</v>
      </c>
      <c r="Y1722" s="51">
        <v>0</v>
      </c>
      <c r="Z1722" s="52">
        <v>0</v>
      </c>
      <c r="AA1722" s="47">
        <v>0</v>
      </c>
      <c r="AB1722" s="47">
        <v>0</v>
      </c>
      <c r="AC1722" s="47">
        <v>0</v>
      </c>
      <c r="AD1722" s="47">
        <v>0</v>
      </c>
      <c r="AE1722" s="47">
        <v>0</v>
      </c>
      <c r="AF1722" s="47">
        <v>0</v>
      </c>
      <c r="AG1722" s="47">
        <v>0</v>
      </c>
      <c r="AH1722" s="47">
        <v>0</v>
      </c>
      <c r="AI1722" s="47">
        <v>0</v>
      </c>
      <c r="AJ1722" s="47">
        <v>0</v>
      </c>
      <c r="AK1722" s="47">
        <v>0</v>
      </c>
      <c r="AL1722" s="47"/>
      <c r="AM1722" s="47">
        <v>0</v>
      </c>
      <c r="AN1722" s="47">
        <v>0</v>
      </c>
      <c r="AO1722" s="47">
        <v>0</v>
      </c>
      <c r="AP1722" s="47">
        <v>0</v>
      </c>
      <c r="AQ1722" s="47">
        <v>0</v>
      </c>
      <c r="AR1722" s="47">
        <v>0</v>
      </c>
      <c r="AS1722" s="47">
        <v>0</v>
      </c>
      <c r="AT1722" s="10">
        <v>0</v>
      </c>
      <c r="AU1722" s="47">
        <v>0</v>
      </c>
      <c r="AV1722" s="51">
        <v>0</v>
      </c>
      <c r="AW1722" s="47">
        <v>0</v>
      </c>
      <c r="AX1722" s="47">
        <v>0</v>
      </c>
      <c r="AY1722" s="47">
        <v>0</v>
      </c>
      <c r="AZ1722" s="47">
        <v>0</v>
      </c>
      <c r="BA1722" s="47">
        <v>0</v>
      </c>
      <c r="BB1722" s="47">
        <v>2</v>
      </c>
      <c r="BD1722" s="47">
        <v>0</v>
      </c>
    </row>
    <row r="1723" spans="1:56" x14ac:dyDescent="0.3">
      <c r="A1723" s="44">
        <v>2012</v>
      </c>
      <c r="B1723" s="44" t="s">
        <v>67</v>
      </c>
      <c r="C1723" s="46">
        <v>1</v>
      </c>
      <c r="D1723" s="89">
        <v>27</v>
      </c>
      <c r="F1723" s="44" t="s">
        <v>100</v>
      </c>
      <c r="G1723" s="48">
        <v>11.04</v>
      </c>
      <c r="H1723" s="47">
        <v>0</v>
      </c>
      <c r="I1723" s="47">
        <v>0</v>
      </c>
      <c r="J1723" s="47">
        <v>0</v>
      </c>
      <c r="K1723" s="51">
        <v>0</v>
      </c>
      <c r="L1723" s="51">
        <v>0</v>
      </c>
      <c r="M1723" s="47">
        <v>0</v>
      </c>
      <c r="N1723" s="47">
        <v>3</v>
      </c>
      <c r="O1723" s="47">
        <v>0</v>
      </c>
      <c r="P1723" s="47">
        <v>0</v>
      </c>
      <c r="Q1723" s="51">
        <v>0</v>
      </c>
      <c r="R1723" s="47">
        <v>0</v>
      </c>
      <c r="S1723" s="51">
        <v>1</v>
      </c>
      <c r="T1723" s="47">
        <v>0</v>
      </c>
      <c r="U1723" s="47">
        <v>0</v>
      </c>
      <c r="V1723" s="47">
        <v>0</v>
      </c>
      <c r="W1723" s="47">
        <v>0</v>
      </c>
      <c r="X1723" s="51">
        <v>0</v>
      </c>
      <c r="Y1723" s="51">
        <v>0</v>
      </c>
      <c r="Z1723" s="52">
        <v>0</v>
      </c>
      <c r="AA1723" s="47">
        <v>0</v>
      </c>
      <c r="AB1723" s="47">
        <v>0</v>
      </c>
      <c r="AC1723" s="47">
        <v>0</v>
      </c>
      <c r="AD1723" s="47">
        <v>0</v>
      </c>
      <c r="AE1723" s="47">
        <v>0</v>
      </c>
      <c r="AF1723" s="47">
        <v>0</v>
      </c>
      <c r="AG1723" s="47">
        <v>0</v>
      </c>
      <c r="AH1723" s="47">
        <v>0</v>
      </c>
      <c r="AI1723" s="47">
        <v>0</v>
      </c>
      <c r="AJ1723" s="47">
        <v>0</v>
      </c>
      <c r="AK1723" s="47">
        <v>0</v>
      </c>
      <c r="AL1723" s="47"/>
      <c r="AM1723" s="47">
        <v>0</v>
      </c>
      <c r="AN1723" s="47">
        <v>0</v>
      </c>
      <c r="AO1723" s="47">
        <v>0</v>
      </c>
      <c r="AP1723" s="47">
        <v>0</v>
      </c>
      <c r="AQ1723" s="47">
        <v>0</v>
      </c>
      <c r="AR1723" s="47">
        <v>0</v>
      </c>
      <c r="AS1723" s="47">
        <v>0</v>
      </c>
      <c r="AT1723" s="10">
        <v>0</v>
      </c>
      <c r="AU1723" s="47">
        <v>0</v>
      </c>
      <c r="AV1723" s="51">
        <v>0</v>
      </c>
      <c r="AW1723" s="47">
        <v>0</v>
      </c>
      <c r="AX1723" s="47">
        <v>0</v>
      </c>
      <c r="AY1723" s="47">
        <v>0</v>
      </c>
      <c r="AZ1723" s="47">
        <v>0</v>
      </c>
      <c r="BA1723" s="47">
        <v>0</v>
      </c>
      <c r="BB1723" s="47">
        <v>4</v>
      </c>
      <c r="BD1723" s="47">
        <v>0</v>
      </c>
    </row>
    <row r="1724" spans="1:56" x14ac:dyDescent="0.3">
      <c r="A1724" s="44">
        <v>2012</v>
      </c>
      <c r="B1724" s="44" t="s">
        <v>67</v>
      </c>
      <c r="C1724" s="46">
        <v>1</v>
      </c>
      <c r="D1724" s="89">
        <v>28</v>
      </c>
      <c r="F1724" s="44" t="s">
        <v>100</v>
      </c>
      <c r="G1724" s="48">
        <v>11.04</v>
      </c>
      <c r="H1724" s="47">
        <v>0</v>
      </c>
      <c r="I1724" s="47">
        <v>0</v>
      </c>
      <c r="J1724" s="47">
        <v>0</v>
      </c>
      <c r="K1724" s="51">
        <v>0</v>
      </c>
      <c r="L1724" s="51">
        <v>0</v>
      </c>
      <c r="M1724" s="47">
        <v>0</v>
      </c>
      <c r="N1724" s="47">
        <v>1</v>
      </c>
      <c r="O1724" s="47">
        <v>0</v>
      </c>
      <c r="P1724" s="47">
        <v>0</v>
      </c>
      <c r="Q1724" s="51">
        <v>0</v>
      </c>
      <c r="R1724" s="47">
        <v>0</v>
      </c>
      <c r="S1724" s="51">
        <v>0</v>
      </c>
      <c r="T1724" s="47">
        <v>0</v>
      </c>
      <c r="U1724" s="47">
        <v>0</v>
      </c>
      <c r="V1724" s="47">
        <v>0</v>
      </c>
      <c r="W1724" s="47">
        <v>0</v>
      </c>
      <c r="X1724" s="51">
        <v>0</v>
      </c>
      <c r="Y1724" s="51">
        <v>0</v>
      </c>
      <c r="Z1724" s="52">
        <v>0</v>
      </c>
      <c r="AA1724" s="47">
        <v>0</v>
      </c>
      <c r="AB1724" s="47">
        <v>0</v>
      </c>
      <c r="AC1724" s="47">
        <v>0</v>
      </c>
      <c r="AD1724" s="47">
        <v>0</v>
      </c>
      <c r="AE1724" s="47">
        <v>0</v>
      </c>
      <c r="AF1724" s="47">
        <v>0</v>
      </c>
      <c r="AG1724" s="47">
        <v>0</v>
      </c>
      <c r="AH1724" s="47">
        <v>0</v>
      </c>
      <c r="AI1724" s="47">
        <v>0</v>
      </c>
      <c r="AJ1724" s="47">
        <v>0</v>
      </c>
      <c r="AK1724" s="47">
        <v>0</v>
      </c>
      <c r="AL1724" s="47"/>
      <c r="AM1724" s="47">
        <v>0</v>
      </c>
      <c r="AN1724" s="47">
        <v>0</v>
      </c>
      <c r="AO1724" s="47">
        <v>0</v>
      </c>
      <c r="AP1724" s="47">
        <v>0</v>
      </c>
      <c r="AQ1724" s="47">
        <v>0</v>
      </c>
      <c r="AR1724" s="47">
        <v>0</v>
      </c>
      <c r="AS1724" s="47">
        <v>0</v>
      </c>
      <c r="AT1724" s="10">
        <v>0</v>
      </c>
      <c r="AU1724" s="47">
        <v>0</v>
      </c>
      <c r="AV1724" s="51">
        <v>0</v>
      </c>
      <c r="AW1724" s="47">
        <v>0</v>
      </c>
      <c r="AX1724" s="47">
        <v>0</v>
      </c>
      <c r="AY1724" s="47">
        <v>0</v>
      </c>
      <c r="AZ1724" s="47">
        <v>0</v>
      </c>
      <c r="BA1724" s="47">
        <v>0</v>
      </c>
      <c r="BB1724" s="47">
        <v>1</v>
      </c>
      <c r="BD1724" s="47">
        <v>0</v>
      </c>
    </row>
    <row r="1725" spans="1:56" x14ac:dyDescent="0.3">
      <c r="A1725" s="44">
        <v>2012</v>
      </c>
      <c r="B1725" s="44" t="s">
        <v>67</v>
      </c>
      <c r="C1725" s="46">
        <v>1</v>
      </c>
      <c r="D1725" s="89">
        <v>29</v>
      </c>
      <c r="F1725" s="44" t="s">
        <v>100</v>
      </c>
      <c r="G1725" s="48">
        <v>11.04</v>
      </c>
      <c r="H1725" s="47">
        <v>0</v>
      </c>
      <c r="I1725" s="47">
        <v>0</v>
      </c>
      <c r="J1725" s="47">
        <v>0</v>
      </c>
      <c r="K1725" s="51">
        <v>0</v>
      </c>
      <c r="L1725" s="51">
        <v>0</v>
      </c>
      <c r="M1725" s="47">
        <v>0</v>
      </c>
      <c r="N1725" s="47">
        <v>2</v>
      </c>
      <c r="O1725" s="47">
        <v>0</v>
      </c>
      <c r="P1725" s="47">
        <v>0</v>
      </c>
      <c r="Q1725" s="51">
        <v>0</v>
      </c>
      <c r="R1725" s="47">
        <v>0</v>
      </c>
      <c r="S1725" s="51">
        <v>1</v>
      </c>
      <c r="T1725" s="47">
        <v>0</v>
      </c>
      <c r="U1725" s="47">
        <v>0</v>
      </c>
      <c r="V1725" s="47">
        <v>0</v>
      </c>
      <c r="W1725" s="47">
        <v>0</v>
      </c>
      <c r="X1725" s="51">
        <v>1</v>
      </c>
      <c r="Y1725" s="51">
        <v>0</v>
      </c>
      <c r="Z1725" s="52">
        <v>0</v>
      </c>
      <c r="AA1725" s="47">
        <v>0</v>
      </c>
      <c r="AB1725" s="47">
        <v>0</v>
      </c>
      <c r="AC1725" s="47">
        <v>0</v>
      </c>
      <c r="AD1725" s="47">
        <v>0</v>
      </c>
      <c r="AE1725" s="47">
        <v>0</v>
      </c>
      <c r="AF1725" s="47">
        <v>0</v>
      </c>
      <c r="AG1725" s="47">
        <v>0</v>
      </c>
      <c r="AH1725" s="47">
        <v>0</v>
      </c>
      <c r="AI1725" s="47">
        <v>0</v>
      </c>
      <c r="AJ1725" s="47">
        <v>0</v>
      </c>
      <c r="AK1725" s="47">
        <v>0</v>
      </c>
      <c r="AL1725" s="47"/>
      <c r="AM1725" s="47">
        <v>0</v>
      </c>
      <c r="AN1725" s="47">
        <v>0</v>
      </c>
      <c r="AO1725" s="47">
        <v>0</v>
      </c>
      <c r="AP1725" s="47">
        <v>0</v>
      </c>
      <c r="AQ1725" s="47">
        <v>0</v>
      </c>
      <c r="AR1725" s="47">
        <v>0</v>
      </c>
      <c r="AS1725" s="47">
        <v>0</v>
      </c>
      <c r="AT1725" s="10">
        <v>0</v>
      </c>
      <c r="AU1725" s="47">
        <v>0</v>
      </c>
      <c r="AV1725" s="51">
        <v>0</v>
      </c>
      <c r="AW1725" s="47">
        <v>0</v>
      </c>
      <c r="AX1725" s="47">
        <v>0</v>
      </c>
      <c r="AY1725" s="47">
        <v>0</v>
      </c>
      <c r="AZ1725" s="47">
        <v>0</v>
      </c>
      <c r="BA1725" s="47">
        <v>0</v>
      </c>
      <c r="BB1725" s="47">
        <v>4</v>
      </c>
      <c r="BD1725" s="47">
        <v>0</v>
      </c>
    </row>
    <row r="1726" spans="1:56" x14ac:dyDescent="0.3">
      <c r="A1726" s="44">
        <v>2012</v>
      </c>
      <c r="B1726" s="44" t="s">
        <v>67</v>
      </c>
      <c r="C1726" s="46">
        <v>1</v>
      </c>
      <c r="D1726" s="89">
        <v>30</v>
      </c>
      <c r="F1726" s="44" t="s">
        <v>100</v>
      </c>
      <c r="G1726" s="48">
        <v>11.04</v>
      </c>
      <c r="H1726" s="47">
        <v>0</v>
      </c>
      <c r="I1726" s="47">
        <v>0</v>
      </c>
      <c r="J1726" s="47">
        <v>0</v>
      </c>
      <c r="K1726" s="51">
        <v>0</v>
      </c>
      <c r="L1726" s="51">
        <v>0</v>
      </c>
      <c r="M1726" s="47">
        <v>0</v>
      </c>
      <c r="N1726" s="47">
        <v>1</v>
      </c>
      <c r="O1726" s="47">
        <v>0</v>
      </c>
      <c r="P1726" s="47">
        <v>0</v>
      </c>
      <c r="Q1726" s="51">
        <v>0</v>
      </c>
      <c r="R1726" s="47">
        <v>0</v>
      </c>
      <c r="S1726" s="51">
        <v>2</v>
      </c>
      <c r="T1726" s="47">
        <v>0</v>
      </c>
      <c r="U1726" s="47">
        <v>0</v>
      </c>
      <c r="V1726" s="47">
        <v>1</v>
      </c>
      <c r="W1726" s="47">
        <v>0</v>
      </c>
      <c r="X1726" s="51">
        <v>0</v>
      </c>
      <c r="Y1726" s="51">
        <v>0</v>
      </c>
      <c r="Z1726" s="52">
        <v>0</v>
      </c>
      <c r="AA1726" s="47">
        <v>0</v>
      </c>
      <c r="AB1726" s="47">
        <v>0</v>
      </c>
      <c r="AC1726" s="47">
        <v>0</v>
      </c>
      <c r="AD1726" s="47">
        <v>0</v>
      </c>
      <c r="AE1726" s="47">
        <v>0</v>
      </c>
      <c r="AF1726" s="47">
        <v>0</v>
      </c>
      <c r="AG1726" s="47">
        <v>0</v>
      </c>
      <c r="AH1726" s="47">
        <v>0</v>
      </c>
      <c r="AI1726" s="47">
        <v>0</v>
      </c>
      <c r="AJ1726" s="47">
        <v>0</v>
      </c>
      <c r="AK1726" s="47">
        <v>0</v>
      </c>
      <c r="AL1726" s="47"/>
      <c r="AM1726" s="47">
        <v>0</v>
      </c>
      <c r="AN1726" s="47">
        <v>0</v>
      </c>
      <c r="AO1726" s="47">
        <v>0</v>
      </c>
      <c r="AP1726" s="47">
        <v>0</v>
      </c>
      <c r="AQ1726" s="47">
        <v>0</v>
      </c>
      <c r="AR1726" s="47">
        <v>0</v>
      </c>
      <c r="AS1726" s="47">
        <v>0</v>
      </c>
      <c r="AT1726" s="10">
        <v>0</v>
      </c>
      <c r="AU1726" s="47">
        <v>0</v>
      </c>
      <c r="AV1726" s="51">
        <v>0</v>
      </c>
      <c r="AW1726" s="47">
        <v>0</v>
      </c>
      <c r="AX1726" s="47">
        <v>0</v>
      </c>
      <c r="AY1726" s="47">
        <v>0</v>
      </c>
      <c r="AZ1726" s="47">
        <v>0</v>
      </c>
      <c r="BA1726" s="47">
        <v>0</v>
      </c>
      <c r="BB1726" s="47">
        <v>4</v>
      </c>
      <c r="BD1726" s="47">
        <v>0</v>
      </c>
    </row>
    <row r="1727" spans="1:56" s="120" customFormat="1" x14ac:dyDescent="0.3">
      <c r="A1727" s="158">
        <v>2012</v>
      </c>
      <c r="B1727" s="158" t="s">
        <v>118</v>
      </c>
      <c r="C1727" s="160">
        <v>1</v>
      </c>
      <c r="D1727" s="163">
        <v>1</v>
      </c>
      <c r="F1727" s="158" t="s">
        <v>116</v>
      </c>
      <c r="G1727" s="165">
        <f>AVERAGE(G1245:G1274)</f>
        <v>8.6236666666666668</v>
      </c>
      <c r="H1727" s="162">
        <v>0</v>
      </c>
      <c r="I1727" s="162">
        <v>0</v>
      </c>
      <c r="J1727" s="162">
        <v>0</v>
      </c>
      <c r="K1727" s="162">
        <v>3</v>
      </c>
      <c r="L1727" s="162">
        <v>0</v>
      </c>
      <c r="M1727" s="162">
        <v>0</v>
      </c>
      <c r="N1727" s="162">
        <v>0</v>
      </c>
      <c r="O1727" s="162">
        <v>0</v>
      </c>
      <c r="P1727" s="162">
        <v>0</v>
      </c>
      <c r="Q1727" s="162">
        <v>1</v>
      </c>
      <c r="R1727" s="162">
        <v>0</v>
      </c>
      <c r="S1727" s="162">
        <v>3</v>
      </c>
      <c r="T1727" s="162">
        <v>0</v>
      </c>
      <c r="U1727" s="162">
        <v>0</v>
      </c>
      <c r="V1727" s="162">
        <v>0</v>
      </c>
      <c r="W1727" s="162">
        <v>0</v>
      </c>
      <c r="X1727" s="162">
        <v>0</v>
      </c>
      <c r="Y1727" s="162">
        <v>5</v>
      </c>
      <c r="Z1727" s="135">
        <v>0</v>
      </c>
      <c r="AA1727" s="162">
        <v>0</v>
      </c>
      <c r="AB1727" s="162">
        <v>0</v>
      </c>
      <c r="AC1727" s="162">
        <v>0</v>
      </c>
      <c r="AD1727" s="162">
        <v>0</v>
      </c>
      <c r="AE1727" s="162">
        <v>0</v>
      </c>
      <c r="AF1727" s="162">
        <v>0</v>
      </c>
      <c r="AG1727" s="162">
        <v>0</v>
      </c>
      <c r="AH1727" s="162">
        <v>0</v>
      </c>
      <c r="AI1727" s="162">
        <v>0</v>
      </c>
      <c r="AJ1727" s="162">
        <v>0</v>
      </c>
      <c r="AK1727" s="162">
        <v>0</v>
      </c>
      <c r="AL1727" s="162"/>
      <c r="AM1727" s="162">
        <v>0</v>
      </c>
      <c r="AN1727" s="162">
        <v>0</v>
      </c>
      <c r="AO1727" s="162">
        <v>0</v>
      </c>
      <c r="AP1727" s="162">
        <v>0</v>
      </c>
      <c r="AQ1727" s="162">
        <v>0</v>
      </c>
      <c r="AR1727" s="162">
        <v>0</v>
      </c>
      <c r="AS1727" s="162">
        <v>0</v>
      </c>
      <c r="AT1727" s="10">
        <v>0</v>
      </c>
      <c r="AU1727" s="162">
        <v>0</v>
      </c>
      <c r="AV1727" s="162">
        <v>0</v>
      </c>
      <c r="AW1727" s="162">
        <v>0</v>
      </c>
      <c r="AX1727" s="162">
        <v>0</v>
      </c>
      <c r="AY1727" s="162">
        <v>0</v>
      </c>
      <c r="AZ1727" s="162">
        <v>0</v>
      </c>
      <c r="BA1727" s="162">
        <v>0</v>
      </c>
      <c r="BB1727" s="162">
        <v>12</v>
      </c>
      <c r="BD1727" s="162">
        <v>0</v>
      </c>
    </row>
    <row r="1728" spans="1:56" x14ac:dyDescent="0.3">
      <c r="A1728" s="44">
        <v>2012</v>
      </c>
      <c r="B1728" s="44" t="s">
        <v>118</v>
      </c>
      <c r="C1728" s="46">
        <v>1</v>
      </c>
      <c r="D1728" s="89">
        <v>2</v>
      </c>
      <c r="F1728" s="44" t="s">
        <v>116</v>
      </c>
      <c r="G1728" s="48">
        <v>8.6199999999999992</v>
      </c>
      <c r="H1728" s="47">
        <v>0</v>
      </c>
      <c r="I1728" s="47">
        <v>0</v>
      </c>
      <c r="J1728" s="47">
        <v>0</v>
      </c>
      <c r="K1728" s="51">
        <v>0</v>
      </c>
      <c r="L1728" s="51">
        <v>0</v>
      </c>
      <c r="M1728" s="47">
        <v>0</v>
      </c>
      <c r="N1728" s="47">
        <v>0</v>
      </c>
      <c r="O1728" s="47">
        <v>0</v>
      </c>
      <c r="P1728" s="47">
        <v>0</v>
      </c>
      <c r="Q1728" s="51">
        <v>0</v>
      </c>
      <c r="R1728" s="47">
        <v>0</v>
      </c>
      <c r="S1728" s="51">
        <v>0</v>
      </c>
      <c r="T1728" s="47">
        <v>0</v>
      </c>
      <c r="U1728" s="47">
        <v>0</v>
      </c>
      <c r="V1728" s="47">
        <v>0</v>
      </c>
      <c r="W1728" s="47">
        <v>0</v>
      </c>
      <c r="X1728" s="51">
        <v>0</v>
      </c>
      <c r="Y1728" s="51">
        <v>0</v>
      </c>
      <c r="Z1728" s="52">
        <v>0</v>
      </c>
      <c r="AA1728" s="47">
        <v>0</v>
      </c>
      <c r="AB1728" s="47">
        <v>0</v>
      </c>
      <c r="AC1728" s="47">
        <v>0</v>
      </c>
      <c r="AD1728" s="47">
        <v>0</v>
      </c>
      <c r="AE1728" s="47">
        <v>0</v>
      </c>
      <c r="AF1728" s="47">
        <v>0</v>
      </c>
      <c r="AG1728" s="47">
        <v>0</v>
      </c>
      <c r="AH1728" s="47">
        <v>0</v>
      </c>
      <c r="AI1728" s="47">
        <v>0</v>
      </c>
      <c r="AJ1728" s="47">
        <v>0</v>
      </c>
      <c r="AK1728" s="47">
        <v>0</v>
      </c>
      <c r="AL1728" s="47"/>
      <c r="AM1728" s="47">
        <v>0</v>
      </c>
      <c r="AN1728" s="47">
        <v>0</v>
      </c>
      <c r="AO1728" s="47">
        <v>0</v>
      </c>
      <c r="AP1728" s="47">
        <v>0</v>
      </c>
      <c r="AQ1728" s="47">
        <v>0</v>
      </c>
      <c r="AR1728" s="47">
        <v>0</v>
      </c>
      <c r="AS1728" s="47">
        <v>0</v>
      </c>
      <c r="AT1728" s="10">
        <v>0</v>
      </c>
      <c r="AU1728" s="47">
        <v>0</v>
      </c>
      <c r="AV1728" s="51">
        <v>1</v>
      </c>
      <c r="AW1728" s="47">
        <v>0</v>
      </c>
      <c r="AX1728" s="47">
        <v>0</v>
      </c>
      <c r="AY1728" s="47">
        <v>0</v>
      </c>
      <c r="AZ1728" s="47">
        <v>0</v>
      </c>
      <c r="BA1728" s="47">
        <v>0</v>
      </c>
      <c r="BB1728" s="47">
        <v>1</v>
      </c>
      <c r="BD1728" s="47">
        <v>0</v>
      </c>
    </row>
    <row r="1729" spans="1:56" x14ac:dyDescent="0.3">
      <c r="A1729" s="44">
        <v>2012</v>
      </c>
      <c r="B1729" s="44" t="s">
        <v>118</v>
      </c>
      <c r="C1729" s="46">
        <v>1</v>
      </c>
      <c r="D1729" s="89">
        <v>3</v>
      </c>
      <c r="F1729" s="44" t="s">
        <v>116</v>
      </c>
      <c r="G1729" s="48">
        <v>8.6199999999999992</v>
      </c>
      <c r="H1729" s="47">
        <v>0</v>
      </c>
      <c r="I1729" s="47">
        <v>0</v>
      </c>
      <c r="J1729" s="47">
        <v>0</v>
      </c>
      <c r="K1729" s="51">
        <v>0</v>
      </c>
      <c r="L1729" s="51">
        <v>0</v>
      </c>
      <c r="M1729" s="47">
        <v>0</v>
      </c>
      <c r="N1729" s="47">
        <v>0</v>
      </c>
      <c r="O1729" s="47">
        <v>0</v>
      </c>
      <c r="P1729" s="47">
        <v>0</v>
      </c>
      <c r="Q1729" s="51">
        <v>0</v>
      </c>
      <c r="R1729" s="47">
        <v>0</v>
      </c>
      <c r="S1729" s="51">
        <v>0</v>
      </c>
      <c r="T1729" s="47">
        <v>0</v>
      </c>
      <c r="U1729" s="47">
        <v>0</v>
      </c>
      <c r="V1729" s="47">
        <v>0</v>
      </c>
      <c r="W1729" s="47">
        <v>0</v>
      </c>
      <c r="X1729" s="51">
        <v>0</v>
      </c>
      <c r="Y1729" s="51">
        <v>0</v>
      </c>
      <c r="Z1729" s="52">
        <v>0</v>
      </c>
      <c r="AA1729" s="47">
        <v>0</v>
      </c>
      <c r="AB1729" s="47">
        <v>0</v>
      </c>
      <c r="AC1729" s="47">
        <v>0</v>
      </c>
      <c r="AD1729" s="47">
        <v>0</v>
      </c>
      <c r="AE1729" s="47">
        <v>0</v>
      </c>
      <c r="AF1729" s="47">
        <v>0</v>
      </c>
      <c r="AG1729" s="47">
        <v>0</v>
      </c>
      <c r="AH1729" s="47">
        <v>0</v>
      </c>
      <c r="AI1729" s="47">
        <v>0</v>
      </c>
      <c r="AJ1729" s="47">
        <v>0</v>
      </c>
      <c r="AK1729" s="47">
        <v>0</v>
      </c>
      <c r="AL1729" s="47"/>
      <c r="AM1729" s="47">
        <v>0</v>
      </c>
      <c r="AN1729" s="47">
        <v>0</v>
      </c>
      <c r="AO1729" s="47">
        <v>1</v>
      </c>
      <c r="AP1729" s="47">
        <v>0</v>
      </c>
      <c r="AQ1729" s="47">
        <v>0</v>
      </c>
      <c r="AR1729" s="47">
        <v>0</v>
      </c>
      <c r="AS1729" s="47">
        <v>0</v>
      </c>
      <c r="AT1729" s="10">
        <v>0</v>
      </c>
      <c r="AU1729" s="47">
        <v>0</v>
      </c>
      <c r="AV1729" s="51">
        <v>0</v>
      </c>
      <c r="AW1729" s="47">
        <v>0</v>
      </c>
      <c r="AX1729" s="47">
        <v>0</v>
      </c>
      <c r="AY1729" s="47">
        <v>0</v>
      </c>
      <c r="AZ1729" s="47">
        <v>0</v>
      </c>
      <c r="BA1729" s="47">
        <v>0</v>
      </c>
      <c r="BB1729" s="47">
        <v>1</v>
      </c>
      <c r="BD1729" s="47">
        <v>0</v>
      </c>
    </row>
    <row r="1730" spans="1:56" x14ac:dyDescent="0.3">
      <c r="A1730" s="44">
        <v>2012</v>
      </c>
      <c r="B1730" s="44" t="s">
        <v>118</v>
      </c>
      <c r="C1730" s="46">
        <v>1</v>
      </c>
      <c r="D1730" s="89">
        <v>4</v>
      </c>
      <c r="F1730" s="44" t="s">
        <v>116</v>
      </c>
      <c r="G1730" s="48">
        <v>8.6199999999999992</v>
      </c>
      <c r="H1730" s="47">
        <v>0</v>
      </c>
      <c r="I1730" s="47">
        <v>0</v>
      </c>
      <c r="J1730" s="47">
        <v>0</v>
      </c>
      <c r="K1730" s="51">
        <v>0</v>
      </c>
      <c r="L1730" s="51">
        <v>0</v>
      </c>
      <c r="M1730" s="47">
        <v>0</v>
      </c>
      <c r="N1730" s="47">
        <v>2</v>
      </c>
      <c r="O1730" s="47">
        <v>0</v>
      </c>
      <c r="P1730" s="47">
        <v>0</v>
      </c>
      <c r="Q1730" s="51">
        <v>0</v>
      </c>
      <c r="R1730" s="47">
        <v>0</v>
      </c>
      <c r="S1730" s="51">
        <v>3</v>
      </c>
      <c r="T1730" s="47">
        <v>0</v>
      </c>
      <c r="U1730" s="47">
        <v>0</v>
      </c>
      <c r="V1730" s="47">
        <v>0</v>
      </c>
      <c r="W1730" s="47">
        <v>0</v>
      </c>
      <c r="X1730" s="51">
        <v>0</v>
      </c>
      <c r="Y1730" s="51">
        <v>1</v>
      </c>
      <c r="Z1730" s="52">
        <v>0</v>
      </c>
      <c r="AA1730" s="47">
        <v>0</v>
      </c>
      <c r="AB1730" s="47">
        <v>0</v>
      </c>
      <c r="AC1730" s="47">
        <v>0</v>
      </c>
      <c r="AD1730" s="47">
        <v>0</v>
      </c>
      <c r="AE1730" s="47">
        <v>0</v>
      </c>
      <c r="AF1730" s="47">
        <v>0</v>
      </c>
      <c r="AG1730" s="47">
        <v>0</v>
      </c>
      <c r="AH1730" s="47">
        <v>0</v>
      </c>
      <c r="AI1730" s="47">
        <v>0</v>
      </c>
      <c r="AJ1730" s="47">
        <v>0</v>
      </c>
      <c r="AK1730" s="47">
        <v>0</v>
      </c>
      <c r="AL1730" s="47"/>
      <c r="AM1730" s="47">
        <v>0</v>
      </c>
      <c r="AN1730" s="47">
        <v>0</v>
      </c>
      <c r="AO1730" s="47">
        <v>0</v>
      </c>
      <c r="AP1730" s="47">
        <v>0</v>
      </c>
      <c r="AQ1730" s="47">
        <v>0</v>
      </c>
      <c r="AR1730" s="47">
        <v>0</v>
      </c>
      <c r="AS1730" s="47">
        <v>0</v>
      </c>
      <c r="AT1730" s="10">
        <v>0</v>
      </c>
      <c r="AU1730" s="47">
        <v>0</v>
      </c>
      <c r="AV1730" s="51">
        <v>1</v>
      </c>
      <c r="AW1730" s="47">
        <v>0</v>
      </c>
      <c r="AX1730" s="47">
        <v>0</v>
      </c>
      <c r="AY1730" s="47">
        <v>0</v>
      </c>
      <c r="AZ1730" s="47">
        <v>0</v>
      </c>
      <c r="BA1730" s="47">
        <v>0</v>
      </c>
      <c r="BB1730" s="47">
        <v>6</v>
      </c>
      <c r="BD1730" s="47">
        <v>0</v>
      </c>
    </row>
    <row r="1731" spans="1:56" x14ac:dyDescent="0.3">
      <c r="A1731" s="44">
        <v>2012</v>
      </c>
      <c r="B1731" s="44" t="s">
        <v>118</v>
      </c>
      <c r="C1731" s="46">
        <v>1</v>
      </c>
      <c r="D1731" s="89">
        <v>5</v>
      </c>
      <c r="F1731" s="44" t="s">
        <v>116</v>
      </c>
      <c r="G1731" s="48">
        <v>8.6199999999999992</v>
      </c>
      <c r="H1731" s="47">
        <v>0</v>
      </c>
      <c r="I1731" s="47">
        <v>0</v>
      </c>
      <c r="J1731" s="47">
        <v>0</v>
      </c>
      <c r="K1731" s="51">
        <v>0</v>
      </c>
      <c r="L1731" s="51">
        <v>0</v>
      </c>
      <c r="M1731" s="47">
        <v>0</v>
      </c>
      <c r="N1731" s="47">
        <v>2</v>
      </c>
      <c r="O1731" s="47">
        <v>0</v>
      </c>
      <c r="P1731" s="47">
        <v>0</v>
      </c>
      <c r="Q1731" s="51">
        <v>1</v>
      </c>
      <c r="R1731" s="47">
        <v>0</v>
      </c>
      <c r="S1731" s="51">
        <v>0</v>
      </c>
      <c r="T1731" s="47">
        <v>0</v>
      </c>
      <c r="U1731" s="47">
        <v>0</v>
      </c>
      <c r="V1731" s="47">
        <v>0</v>
      </c>
      <c r="W1731" s="47">
        <v>0</v>
      </c>
      <c r="X1731" s="51">
        <v>0</v>
      </c>
      <c r="Y1731" s="51">
        <v>0</v>
      </c>
      <c r="Z1731" s="52">
        <v>0</v>
      </c>
      <c r="AA1731" s="47">
        <v>0</v>
      </c>
      <c r="AB1731" s="47">
        <v>0</v>
      </c>
      <c r="AC1731" s="47">
        <v>0</v>
      </c>
      <c r="AD1731" s="47">
        <v>0</v>
      </c>
      <c r="AE1731" s="47">
        <v>0</v>
      </c>
      <c r="AF1731" s="47">
        <v>0</v>
      </c>
      <c r="AG1731" s="47">
        <v>0</v>
      </c>
      <c r="AH1731" s="47">
        <v>0</v>
      </c>
      <c r="AI1731" s="47">
        <v>0</v>
      </c>
      <c r="AJ1731" s="47">
        <v>0</v>
      </c>
      <c r="AK1731" s="47">
        <v>0</v>
      </c>
      <c r="AL1731" s="47"/>
      <c r="AM1731" s="47">
        <v>0</v>
      </c>
      <c r="AN1731" s="47">
        <v>0</v>
      </c>
      <c r="AO1731" s="47">
        <v>0</v>
      </c>
      <c r="AP1731" s="47">
        <v>0</v>
      </c>
      <c r="AQ1731" s="47">
        <v>0</v>
      </c>
      <c r="AR1731" s="47">
        <v>0</v>
      </c>
      <c r="AS1731" s="47">
        <v>0</v>
      </c>
      <c r="AT1731" s="10">
        <v>0</v>
      </c>
      <c r="AU1731" s="47">
        <v>0</v>
      </c>
      <c r="AV1731" s="51">
        <v>1</v>
      </c>
      <c r="AW1731" s="47">
        <v>0</v>
      </c>
      <c r="AX1731" s="47">
        <v>0</v>
      </c>
      <c r="AY1731" s="47">
        <v>0</v>
      </c>
      <c r="AZ1731" s="47">
        <v>0</v>
      </c>
      <c r="BA1731" s="47">
        <v>0</v>
      </c>
      <c r="BB1731" s="47">
        <v>4</v>
      </c>
      <c r="BD1731" s="47">
        <v>0</v>
      </c>
    </row>
    <row r="1732" spans="1:56" x14ac:dyDescent="0.3">
      <c r="A1732" s="44">
        <v>2012</v>
      </c>
      <c r="B1732" s="44" t="s">
        <v>118</v>
      </c>
      <c r="C1732" s="46">
        <v>1</v>
      </c>
      <c r="D1732" s="89">
        <v>6</v>
      </c>
      <c r="F1732" s="44" t="s">
        <v>116</v>
      </c>
      <c r="G1732" s="48">
        <v>8.6199999999999992</v>
      </c>
      <c r="H1732" s="47">
        <v>0</v>
      </c>
      <c r="I1732" s="47">
        <v>0</v>
      </c>
      <c r="J1732" s="47">
        <v>0</v>
      </c>
      <c r="K1732" s="51">
        <v>0</v>
      </c>
      <c r="L1732" s="51">
        <v>0</v>
      </c>
      <c r="M1732" s="47">
        <v>0</v>
      </c>
      <c r="N1732" s="47">
        <v>0</v>
      </c>
      <c r="O1732" s="47">
        <v>0</v>
      </c>
      <c r="P1732" s="47">
        <v>0</v>
      </c>
      <c r="Q1732" s="51">
        <v>0</v>
      </c>
      <c r="R1732" s="47">
        <v>0</v>
      </c>
      <c r="S1732" s="51">
        <v>0</v>
      </c>
      <c r="T1732" s="47">
        <v>0</v>
      </c>
      <c r="U1732" s="47">
        <v>0</v>
      </c>
      <c r="V1732" s="47">
        <v>0</v>
      </c>
      <c r="W1732" s="47">
        <v>0</v>
      </c>
      <c r="X1732" s="51">
        <v>0</v>
      </c>
      <c r="Y1732" s="51">
        <v>3</v>
      </c>
      <c r="Z1732" s="52">
        <v>0</v>
      </c>
      <c r="AA1732" s="47">
        <v>0</v>
      </c>
      <c r="AB1732" s="47">
        <v>0</v>
      </c>
      <c r="AC1732" s="47">
        <v>0</v>
      </c>
      <c r="AD1732" s="47">
        <v>0</v>
      </c>
      <c r="AE1732" s="47">
        <v>0</v>
      </c>
      <c r="AF1732" s="47">
        <v>0</v>
      </c>
      <c r="AG1732" s="47">
        <v>0</v>
      </c>
      <c r="AH1732" s="47">
        <v>0</v>
      </c>
      <c r="AI1732" s="47">
        <v>0</v>
      </c>
      <c r="AJ1732" s="47">
        <v>0</v>
      </c>
      <c r="AK1732" s="47">
        <v>0</v>
      </c>
      <c r="AL1732" s="47"/>
      <c r="AM1732" s="47">
        <v>0</v>
      </c>
      <c r="AN1732" s="47">
        <v>0</v>
      </c>
      <c r="AO1732" s="47">
        <v>0</v>
      </c>
      <c r="AP1732" s="47">
        <v>0</v>
      </c>
      <c r="AQ1732" s="47">
        <v>0</v>
      </c>
      <c r="AR1732" s="47">
        <v>0</v>
      </c>
      <c r="AS1732" s="47">
        <v>0</v>
      </c>
      <c r="AT1732" s="10">
        <v>0</v>
      </c>
      <c r="AU1732" s="47">
        <v>0</v>
      </c>
      <c r="AV1732" s="51">
        <v>0</v>
      </c>
      <c r="AW1732" s="47">
        <v>0</v>
      </c>
      <c r="AX1732" s="47">
        <v>0</v>
      </c>
      <c r="AY1732" s="47">
        <v>0</v>
      </c>
      <c r="AZ1732" s="47">
        <v>0</v>
      </c>
      <c r="BA1732" s="47">
        <v>0</v>
      </c>
      <c r="BB1732" s="47">
        <v>3</v>
      </c>
      <c r="BD1732" s="47">
        <v>0</v>
      </c>
    </row>
    <row r="1733" spans="1:56" x14ac:dyDescent="0.3">
      <c r="A1733" s="44">
        <v>2012</v>
      </c>
      <c r="B1733" s="44" t="s">
        <v>118</v>
      </c>
      <c r="C1733" s="46">
        <v>1</v>
      </c>
      <c r="D1733" s="89">
        <v>7</v>
      </c>
      <c r="F1733" s="44" t="s">
        <v>116</v>
      </c>
      <c r="G1733" s="48">
        <v>8.6199999999999992</v>
      </c>
      <c r="H1733" s="47">
        <v>0</v>
      </c>
      <c r="I1733" s="47">
        <v>0</v>
      </c>
      <c r="J1733" s="47">
        <v>0</v>
      </c>
      <c r="K1733" s="51">
        <v>0</v>
      </c>
      <c r="L1733" s="51">
        <v>0</v>
      </c>
      <c r="M1733" s="47">
        <v>0</v>
      </c>
      <c r="N1733" s="47">
        <v>1</v>
      </c>
      <c r="O1733" s="47">
        <v>0</v>
      </c>
      <c r="P1733" s="47">
        <v>0</v>
      </c>
      <c r="Q1733" s="51">
        <v>0</v>
      </c>
      <c r="R1733" s="47">
        <v>0</v>
      </c>
      <c r="S1733" s="51">
        <v>0</v>
      </c>
      <c r="T1733" s="47">
        <v>0</v>
      </c>
      <c r="U1733" s="47">
        <v>0</v>
      </c>
      <c r="V1733" s="47">
        <v>0</v>
      </c>
      <c r="W1733" s="47">
        <v>0</v>
      </c>
      <c r="X1733" s="51">
        <v>0</v>
      </c>
      <c r="Y1733" s="51">
        <v>3</v>
      </c>
      <c r="Z1733" s="52">
        <v>0</v>
      </c>
      <c r="AA1733" s="47">
        <v>0</v>
      </c>
      <c r="AB1733" s="47">
        <v>0</v>
      </c>
      <c r="AC1733" s="47">
        <v>0</v>
      </c>
      <c r="AD1733" s="47">
        <v>0</v>
      </c>
      <c r="AE1733" s="47">
        <v>0</v>
      </c>
      <c r="AF1733" s="47">
        <v>0</v>
      </c>
      <c r="AG1733" s="47">
        <v>0</v>
      </c>
      <c r="AH1733" s="47">
        <v>0</v>
      </c>
      <c r="AI1733" s="47">
        <v>0</v>
      </c>
      <c r="AJ1733" s="47">
        <v>0</v>
      </c>
      <c r="AK1733" s="47">
        <v>0</v>
      </c>
      <c r="AL1733" s="47"/>
      <c r="AM1733" s="47">
        <v>0</v>
      </c>
      <c r="AN1733" s="47">
        <v>0</v>
      </c>
      <c r="AO1733" s="47">
        <v>0</v>
      </c>
      <c r="AP1733" s="47">
        <v>0</v>
      </c>
      <c r="AQ1733" s="47">
        <v>0</v>
      </c>
      <c r="AR1733" s="47">
        <v>0</v>
      </c>
      <c r="AS1733" s="47">
        <v>0</v>
      </c>
      <c r="AT1733" s="10">
        <v>0</v>
      </c>
      <c r="AU1733" s="47">
        <v>0</v>
      </c>
      <c r="AV1733" s="51">
        <v>0</v>
      </c>
      <c r="AW1733" s="47">
        <v>0</v>
      </c>
      <c r="AX1733" s="47">
        <v>0</v>
      </c>
      <c r="AY1733" s="47">
        <v>0</v>
      </c>
      <c r="AZ1733" s="47">
        <v>0</v>
      </c>
      <c r="BA1733" s="47">
        <v>0</v>
      </c>
      <c r="BB1733" s="47">
        <v>4</v>
      </c>
      <c r="BD1733" s="47">
        <v>0</v>
      </c>
    </row>
    <row r="1734" spans="1:56" x14ac:dyDescent="0.3">
      <c r="A1734" s="44">
        <v>2012</v>
      </c>
      <c r="B1734" s="44" t="s">
        <v>118</v>
      </c>
      <c r="C1734" s="46">
        <v>1</v>
      </c>
      <c r="D1734" s="89">
        <v>8</v>
      </c>
      <c r="F1734" s="44" t="s">
        <v>116</v>
      </c>
      <c r="G1734" s="48">
        <v>8.6199999999999992</v>
      </c>
      <c r="H1734" s="47">
        <v>0</v>
      </c>
      <c r="I1734" s="47">
        <v>0</v>
      </c>
      <c r="J1734" s="47">
        <v>0</v>
      </c>
      <c r="K1734" s="51">
        <v>0</v>
      </c>
      <c r="L1734" s="51">
        <v>0</v>
      </c>
      <c r="M1734" s="47">
        <v>0</v>
      </c>
      <c r="N1734" s="47">
        <v>0</v>
      </c>
      <c r="O1734" s="47">
        <v>0</v>
      </c>
      <c r="P1734" s="47">
        <v>0</v>
      </c>
      <c r="Q1734" s="51">
        <v>0</v>
      </c>
      <c r="R1734" s="47">
        <v>0</v>
      </c>
      <c r="S1734" s="51">
        <v>1</v>
      </c>
      <c r="T1734" s="47">
        <v>0</v>
      </c>
      <c r="U1734" s="47">
        <v>0</v>
      </c>
      <c r="V1734" s="47">
        <v>0</v>
      </c>
      <c r="W1734" s="47">
        <v>0</v>
      </c>
      <c r="X1734" s="51">
        <v>0</v>
      </c>
      <c r="Y1734" s="51">
        <v>4</v>
      </c>
      <c r="Z1734" s="52">
        <v>0</v>
      </c>
      <c r="AA1734" s="47">
        <v>0</v>
      </c>
      <c r="AB1734" s="47">
        <v>0</v>
      </c>
      <c r="AC1734" s="47">
        <v>0</v>
      </c>
      <c r="AD1734" s="47">
        <v>0</v>
      </c>
      <c r="AE1734" s="47">
        <v>0</v>
      </c>
      <c r="AF1734" s="47">
        <v>0</v>
      </c>
      <c r="AG1734" s="47">
        <v>0</v>
      </c>
      <c r="AH1734" s="47">
        <v>0</v>
      </c>
      <c r="AI1734" s="47">
        <v>0</v>
      </c>
      <c r="AJ1734" s="47">
        <v>0</v>
      </c>
      <c r="AK1734" s="47">
        <v>0</v>
      </c>
      <c r="AL1734" s="47"/>
      <c r="AM1734" s="47">
        <v>0</v>
      </c>
      <c r="AN1734" s="47">
        <v>0</v>
      </c>
      <c r="AO1734" s="47">
        <v>0</v>
      </c>
      <c r="AP1734" s="47">
        <v>0</v>
      </c>
      <c r="AQ1734" s="47">
        <v>0</v>
      </c>
      <c r="AR1734" s="47">
        <v>0</v>
      </c>
      <c r="AS1734" s="47">
        <v>0</v>
      </c>
      <c r="AT1734" s="10">
        <v>0</v>
      </c>
      <c r="AU1734" s="47">
        <v>0</v>
      </c>
      <c r="AV1734" s="51">
        <v>0</v>
      </c>
      <c r="AW1734" s="47">
        <v>0</v>
      </c>
      <c r="AX1734" s="47">
        <v>0</v>
      </c>
      <c r="AY1734" s="47">
        <v>0</v>
      </c>
      <c r="AZ1734" s="47">
        <v>0</v>
      </c>
      <c r="BA1734" s="47">
        <v>0</v>
      </c>
      <c r="BB1734" s="47">
        <v>5</v>
      </c>
      <c r="BD1734" s="47">
        <v>0</v>
      </c>
    </row>
    <row r="1735" spans="1:56" x14ac:dyDescent="0.3">
      <c r="A1735" s="44">
        <v>2012</v>
      </c>
      <c r="B1735" s="44" t="s">
        <v>118</v>
      </c>
      <c r="C1735" s="46">
        <v>1</v>
      </c>
      <c r="D1735" s="89">
        <v>9</v>
      </c>
      <c r="F1735" s="44" t="s">
        <v>116</v>
      </c>
      <c r="G1735" s="48">
        <v>8.6199999999999992</v>
      </c>
      <c r="H1735" s="47">
        <v>0</v>
      </c>
      <c r="I1735" s="47">
        <v>0</v>
      </c>
      <c r="J1735" s="47">
        <v>0</v>
      </c>
      <c r="K1735" s="51">
        <v>0</v>
      </c>
      <c r="L1735" s="51">
        <v>0</v>
      </c>
      <c r="M1735" s="47">
        <v>0</v>
      </c>
      <c r="N1735" s="47">
        <v>1</v>
      </c>
      <c r="O1735" s="47">
        <v>0</v>
      </c>
      <c r="P1735" s="47">
        <v>0</v>
      </c>
      <c r="Q1735" s="51">
        <v>0</v>
      </c>
      <c r="R1735" s="47">
        <v>0</v>
      </c>
      <c r="S1735" s="51">
        <v>2</v>
      </c>
      <c r="T1735" s="47">
        <v>0</v>
      </c>
      <c r="U1735" s="47">
        <v>0</v>
      </c>
      <c r="V1735" s="47">
        <v>0</v>
      </c>
      <c r="W1735" s="47">
        <v>0</v>
      </c>
      <c r="X1735" s="51">
        <v>0</v>
      </c>
      <c r="Y1735" s="51">
        <v>1</v>
      </c>
      <c r="Z1735" s="52">
        <v>0</v>
      </c>
      <c r="AA1735" s="47">
        <v>0</v>
      </c>
      <c r="AB1735" s="47">
        <v>0</v>
      </c>
      <c r="AC1735" s="47">
        <v>0</v>
      </c>
      <c r="AD1735" s="47">
        <v>0</v>
      </c>
      <c r="AE1735" s="47">
        <v>0</v>
      </c>
      <c r="AF1735" s="47">
        <v>0</v>
      </c>
      <c r="AG1735" s="47">
        <v>0</v>
      </c>
      <c r="AH1735" s="47">
        <v>0</v>
      </c>
      <c r="AI1735" s="47">
        <v>0</v>
      </c>
      <c r="AJ1735" s="47">
        <v>0</v>
      </c>
      <c r="AK1735" s="47">
        <v>0</v>
      </c>
      <c r="AL1735" s="47"/>
      <c r="AM1735" s="47">
        <v>0</v>
      </c>
      <c r="AN1735" s="47">
        <v>0</v>
      </c>
      <c r="AO1735" s="47">
        <v>0</v>
      </c>
      <c r="AP1735" s="47">
        <v>0</v>
      </c>
      <c r="AQ1735" s="47">
        <v>0</v>
      </c>
      <c r="AR1735" s="47">
        <v>0</v>
      </c>
      <c r="AS1735" s="47">
        <v>0</v>
      </c>
      <c r="AT1735" s="10">
        <v>0</v>
      </c>
      <c r="AU1735" s="47">
        <v>0</v>
      </c>
      <c r="AV1735" s="51">
        <v>0</v>
      </c>
      <c r="AW1735" s="47">
        <v>0</v>
      </c>
      <c r="AX1735" s="47">
        <v>0</v>
      </c>
      <c r="AY1735" s="47">
        <v>0</v>
      </c>
      <c r="AZ1735" s="47">
        <v>0</v>
      </c>
      <c r="BA1735" s="47">
        <v>0</v>
      </c>
      <c r="BB1735" s="47">
        <v>4</v>
      </c>
      <c r="BD1735" s="47">
        <v>0</v>
      </c>
    </row>
    <row r="1736" spans="1:56" x14ac:dyDescent="0.3">
      <c r="A1736" s="44">
        <v>2012</v>
      </c>
      <c r="B1736" s="44" t="s">
        <v>118</v>
      </c>
      <c r="C1736" s="46">
        <v>1</v>
      </c>
      <c r="D1736" s="89">
        <v>10</v>
      </c>
      <c r="F1736" s="44" t="s">
        <v>116</v>
      </c>
      <c r="G1736" s="48">
        <v>8.6199999999999992</v>
      </c>
      <c r="H1736" s="47">
        <v>0</v>
      </c>
      <c r="I1736" s="47">
        <v>0</v>
      </c>
      <c r="J1736" s="47">
        <v>0</v>
      </c>
      <c r="K1736" s="51">
        <v>0</v>
      </c>
      <c r="L1736" s="51">
        <v>0</v>
      </c>
      <c r="M1736" s="47">
        <v>0</v>
      </c>
      <c r="N1736" s="47">
        <v>1</v>
      </c>
      <c r="O1736" s="47">
        <v>0</v>
      </c>
      <c r="P1736" s="47">
        <v>0</v>
      </c>
      <c r="Q1736" s="51">
        <v>0</v>
      </c>
      <c r="R1736" s="47">
        <v>0</v>
      </c>
      <c r="S1736" s="51">
        <v>0</v>
      </c>
      <c r="T1736" s="47">
        <v>0</v>
      </c>
      <c r="U1736" s="47">
        <v>0</v>
      </c>
      <c r="V1736" s="47">
        <v>0</v>
      </c>
      <c r="W1736" s="47">
        <v>0</v>
      </c>
      <c r="X1736" s="51">
        <v>0</v>
      </c>
      <c r="Y1736" s="51">
        <v>8</v>
      </c>
      <c r="Z1736" s="52">
        <v>0</v>
      </c>
      <c r="AA1736" s="47">
        <v>0</v>
      </c>
      <c r="AB1736" s="47">
        <v>0</v>
      </c>
      <c r="AC1736" s="47">
        <v>0</v>
      </c>
      <c r="AD1736" s="47">
        <v>0</v>
      </c>
      <c r="AE1736" s="47">
        <v>0</v>
      </c>
      <c r="AF1736" s="47">
        <v>0</v>
      </c>
      <c r="AG1736" s="47">
        <v>0</v>
      </c>
      <c r="AH1736" s="47">
        <v>0</v>
      </c>
      <c r="AI1736" s="47">
        <v>0</v>
      </c>
      <c r="AJ1736" s="47">
        <v>0</v>
      </c>
      <c r="AK1736" s="47">
        <v>0</v>
      </c>
      <c r="AL1736" s="47"/>
      <c r="AM1736" s="47">
        <v>0</v>
      </c>
      <c r="AN1736" s="47">
        <v>0</v>
      </c>
      <c r="AO1736" s="47">
        <v>0</v>
      </c>
      <c r="AP1736" s="47">
        <v>0</v>
      </c>
      <c r="AQ1736" s="47">
        <v>0</v>
      </c>
      <c r="AR1736" s="47">
        <v>0</v>
      </c>
      <c r="AS1736" s="47">
        <v>0</v>
      </c>
      <c r="AT1736" s="10">
        <v>0</v>
      </c>
      <c r="AU1736" s="47">
        <v>0</v>
      </c>
      <c r="AV1736" s="51">
        <v>0</v>
      </c>
      <c r="AW1736" s="47">
        <v>0</v>
      </c>
      <c r="AX1736" s="47">
        <v>0</v>
      </c>
      <c r="AY1736" s="47">
        <v>0</v>
      </c>
      <c r="AZ1736" s="47">
        <v>0</v>
      </c>
      <c r="BA1736" s="47">
        <v>0</v>
      </c>
      <c r="BB1736" s="47">
        <v>9</v>
      </c>
      <c r="BD1736" s="47">
        <v>0</v>
      </c>
    </row>
    <row r="1737" spans="1:56" x14ac:dyDescent="0.3">
      <c r="A1737" s="44">
        <v>2012</v>
      </c>
      <c r="B1737" s="44" t="s">
        <v>118</v>
      </c>
      <c r="C1737" s="46">
        <v>1</v>
      </c>
      <c r="D1737" s="89">
        <v>11</v>
      </c>
      <c r="F1737" s="44" t="s">
        <v>116</v>
      </c>
      <c r="G1737" s="48">
        <v>8.6199999999999992</v>
      </c>
      <c r="H1737" s="47">
        <v>0</v>
      </c>
      <c r="I1737" s="47">
        <v>0</v>
      </c>
      <c r="J1737" s="47">
        <v>0</v>
      </c>
      <c r="K1737" s="51">
        <v>0</v>
      </c>
      <c r="L1737" s="51">
        <v>0</v>
      </c>
      <c r="M1737" s="47">
        <v>0</v>
      </c>
      <c r="N1737" s="47">
        <v>1</v>
      </c>
      <c r="O1737" s="47">
        <v>0</v>
      </c>
      <c r="P1737" s="47">
        <v>0</v>
      </c>
      <c r="Q1737" s="51">
        <v>0</v>
      </c>
      <c r="R1737" s="47">
        <v>0</v>
      </c>
      <c r="S1737" s="51">
        <v>2</v>
      </c>
      <c r="T1737" s="47">
        <v>0</v>
      </c>
      <c r="U1737" s="47">
        <v>0</v>
      </c>
      <c r="V1737" s="47">
        <v>1</v>
      </c>
      <c r="W1737" s="47">
        <v>0</v>
      </c>
      <c r="X1737" s="51">
        <v>0</v>
      </c>
      <c r="Y1737" s="51">
        <v>5</v>
      </c>
      <c r="Z1737" s="52">
        <v>0</v>
      </c>
      <c r="AA1737" s="47">
        <v>0</v>
      </c>
      <c r="AB1737" s="47">
        <v>0</v>
      </c>
      <c r="AC1737" s="47">
        <v>0</v>
      </c>
      <c r="AD1737" s="47">
        <v>0</v>
      </c>
      <c r="AE1737" s="47">
        <v>0</v>
      </c>
      <c r="AF1737" s="47">
        <v>0</v>
      </c>
      <c r="AG1737" s="47">
        <v>0</v>
      </c>
      <c r="AH1737" s="47">
        <v>0</v>
      </c>
      <c r="AI1737" s="47">
        <v>0</v>
      </c>
      <c r="AJ1737" s="47">
        <v>0</v>
      </c>
      <c r="AK1737" s="47">
        <v>0</v>
      </c>
      <c r="AL1737" s="47"/>
      <c r="AM1737" s="47">
        <v>0</v>
      </c>
      <c r="AN1737" s="47">
        <v>0</v>
      </c>
      <c r="AO1737" s="47">
        <v>0</v>
      </c>
      <c r="AP1737" s="47">
        <v>0</v>
      </c>
      <c r="AQ1737" s="47">
        <v>0</v>
      </c>
      <c r="AR1737" s="47">
        <v>0</v>
      </c>
      <c r="AS1737" s="47">
        <v>0</v>
      </c>
      <c r="AT1737" s="10">
        <v>0</v>
      </c>
      <c r="AU1737" s="47">
        <v>0</v>
      </c>
      <c r="AV1737" s="51">
        <v>0</v>
      </c>
      <c r="AW1737" s="47">
        <v>0</v>
      </c>
      <c r="AX1737" s="47">
        <v>0</v>
      </c>
      <c r="AY1737" s="47">
        <v>0</v>
      </c>
      <c r="AZ1737" s="47">
        <v>0</v>
      </c>
      <c r="BA1737" s="47">
        <v>0</v>
      </c>
      <c r="BB1737" s="47">
        <v>9</v>
      </c>
      <c r="BD1737" s="47">
        <v>0</v>
      </c>
    </row>
    <row r="1738" spans="1:56" x14ac:dyDescent="0.3">
      <c r="A1738" s="44">
        <v>2012</v>
      </c>
      <c r="B1738" s="44" t="s">
        <v>118</v>
      </c>
      <c r="C1738" s="46">
        <v>1</v>
      </c>
      <c r="D1738" s="89">
        <v>12</v>
      </c>
      <c r="F1738" s="44" t="s">
        <v>116</v>
      </c>
      <c r="G1738" s="48">
        <v>8.6199999999999992</v>
      </c>
      <c r="H1738" s="47">
        <v>0</v>
      </c>
      <c r="I1738" s="47">
        <v>0</v>
      </c>
      <c r="J1738" s="47">
        <v>0</v>
      </c>
      <c r="K1738" s="51">
        <v>0</v>
      </c>
      <c r="L1738" s="51">
        <v>0</v>
      </c>
      <c r="M1738" s="47">
        <v>0</v>
      </c>
      <c r="N1738" s="47">
        <v>5</v>
      </c>
      <c r="O1738" s="47">
        <v>0</v>
      </c>
      <c r="P1738" s="47">
        <v>0</v>
      </c>
      <c r="Q1738" s="51">
        <v>0</v>
      </c>
      <c r="R1738" s="47">
        <v>0</v>
      </c>
      <c r="S1738" s="51">
        <v>3</v>
      </c>
      <c r="T1738" s="47">
        <v>0</v>
      </c>
      <c r="U1738" s="47">
        <v>0</v>
      </c>
      <c r="V1738" s="47">
        <v>0</v>
      </c>
      <c r="W1738" s="47">
        <v>0</v>
      </c>
      <c r="X1738" s="51">
        <v>0</v>
      </c>
      <c r="Y1738" s="51">
        <v>0</v>
      </c>
      <c r="Z1738" s="52">
        <v>0</v>
      </c>
      <c r="AA1738" s="47">
        <v>0</v>
      </c>
      <c r="AB1738" s="47">
        <v>0</v>
      </c>
      <c r="AC1738" s="47">
        <v>0</v>
      </c>
      <c r="AD1738" s="47">
        <v>0</v>
      </c>
      <c r="AE1738" s="47">
        <v>0</v>
      </c>
      <c r="AF1738" s="47">
        <v>0</v>
      </c>
      <c r="AG1738" s="47">
        <v>0</v>
      </c>
      <c r="AH1738" s="47">
        <v>0</v>
      </c>
      <c r="AI1738" s="47">
        <v>0</v>
      </c>
      <c r="AJ1738" s="47">
        <v>0</v>
      </c>
      <c r="AK1738" s="47">
        <v>0</v>
      </c>
      <c r="AL1738" s="47"/>
      <c r="AM1738" s="47">
        <v>0</v>
      </c>
      <c r="AN1738" s="47">
        <v>0</v>
      </c>
      <c r="AO1738" s="47">
        <v>0</v>
      </c>
      <c r="AP1738" s="47">
        <v>0</v>
      </c>
      <c r="AQ1738" s="47">
        <v>0</v>
      </c>
      <c r="AR1738" s="47">
        <v>0</v>
      </c>
      <c r="AS1738" s="47">
        <v>0</v>
      </c>
      <c r="AT1738" s="10">
        <v>0</v>
      </c>
      <c r="AU1738" s="47">
        <v>0</v>
      </c>
      <c r="AV1738" s="51">
        <v>0</v>
      </c>
      <c r="AW1738" s="47">
        <v>0</v>
      </c>
      <c r="AX1738" s="47">
        <v>0</v>
      </c>
      <c r="AY1738" s="47">
        <v>0</v>
      </c>
      <c r="AZ1738" s="47">
        <v>0</v>
      </c>
      <c r="BA1738" s="47">
        <v>0</v>
      </c>
      <c r="BB1738" s="47">
        <v>8</v>
      </c>
      <c r="BD1738" s="47">
        <v>0</v>
      </c>
    </row>
    <row r="1739" spans="1:56" x14ac:dyDescent="0.3">
      <c r="A1739" s="44">
        <v>2012</v>
      </c>
      <c r="B1739" s="44" t="s">
        <v>118</v>
      </c>
      <c r="C1739" s="46">
        <v>1</v>
      </c>
      <c r="D1739" s="89">
        <v>13</v>
      </c>
      <c r="F1739" s="44" t="s">
        <v>116</v>
      </c>
      <c r="G1739" s="48">
        <v>8.6199999999999992</v>
      </c>
      <c r="H1739" s="47">
        <v>0</v>
      </c>
      <c r="I1739" s="47">
        <v>0</v>
      </c>
      <c r="J1739" s="47">
        <v>0</v>
      </c>
      <c r="K1739" s="51">
        <v>0</v>
      </c>
      <c r="L1739" s="51">
        <v>0</v>
      </c>
      <c r="M1739" s="47">
        <v>0</v>
      </c>
      <c r="N1739" s="47">
        <v>2</v>
      </c>
      <c r="O1739" s="47">
        <v>0</v>
      </c>
      <c r="P1739" s="47">
        <v>0</v>
      </c>
      <c r="Q1739" s="51">
        <v>0</v>
      </c>
      <c r="R1739" s="47">
        <v>0</v>
      </c>
      <c r="S1739" s="51">
        <v>1</v>
      </c>
      <c r="T1739" s="47">
        <v>0</v>
      </c>
      <c r="U1739" s="47">
        <v>0</v>
      </c>
      <c r="V1739" s="47">
        <v>0</v>
      </c>
      <c r="W1739" s="47">
        <v>0</v>
      </c>
      <c r="X1739" s="51">
        <v>0</v>
      </c>
      <c r="Y1739" s="51">
        <v>2</v>
      </c>
      <c r="Z1739" s="52">
        <v>0</v>
      </c>
      <c r="AA1739" s="47">
        <v>0</v>
      </c>
      <c r="AB1739" s="47">
        <v>0</v>
      </c>
      <c r="AC1739" s="47">
        <v>0</v>
      </c>
      <c r="AD1739" s="47">
        <v>0</v>
      </c>
      <c r="AE1739" s="47">
        <v>0</v>
      </c>
      <c r="AF1739" s="47">
        <v>0</v>
      </c>
      <c r="AG1739" s="47">
        <v>0</v>
      </c>
      <c r="AH1739" s="47">
        <v>0</v>
      </c>
      <c r="AI1739" s="47">
        <v>0</v>
      </c>
      <c r="AJ1739" s="47">
        <v>0</v>
      </c>
      <c r="AK1739" s="47">
        <v>0</v>
      </c>
      <c r="AL1739" s="47"/>
      <c r="AM1739" s="47">
        <v>0</v>
      </c>
      <c r="AN1739" s="47">
        <v>0</v>
      </c>
      <c r="AO1739" s="47">
        <v>0</v>
      </c>
      <c r="AP1739" s="47">
        <v>0</v>
      </c>
      <c r="AQ1739" s="47">
        <v>0</v>
      </c>
      <c r="AR1739" s="47">
        <v>0</v>
      </c>
      <c r="AS1739" s="47">
        <v>0</v>
      </c>
      <c r="AT1739" s="10">
        <v>0</v>
      </c>
      <c r="AU1739" s="47">
        <v>0</v>
      </c>
      <c r="AV1739" s="51">
        <v>0</v>
      </c>
      <c r="AW1739" s="47">
        <v>0</v>
      </c>
      <c r="AX1739" s="47">
        <v>0</v>
      </c>
      <c r="AY1739" s="47">
        <v>0</v>
      </c>
      <c r="AZ1739" s="47">
        <v>0</v>
      </c>
      <c r="BA1739" s="47">
        <v>0</v>
      </c>
      <c r="BB1739" s="47">
        <v>5</v>
      </c>
      <c r="BD1739" s="47">
        <v>0</v>
      </c>
    </row>
    <row r="1740" spans="1:56" x14ac:dyDescent="0.3">
      <c r="A1740" s="44">
        <v>2012</v>
      </c>
      <c r="B1740" s="44" t="s">
        <v>118</v>
      </c>
      <c r="C1740" s="46">
        <v>1</v>
      </c>
      <c r="D1740" s="89">
        <v>14</v>
      </c>
      <c r="F1740" s="44" t="s">
        <v>116</v>
      </c>
      <c r="G1740" s="48">
        <v>8.6199999999999992</v>
      </c>
      <c r="H1740" s="47">
        <v>0</v>
      </c>
      <c r="I1740" s="47">
        <v>0</v>
      </c>
      <c r="J1740" s="47">
        <v>0</v>
      </c>
      <c r="K1740" s="51">
        <v>0</v>
      </c>
      <c r="L1740" s="51">
        <v>0</v>
      </c>
      <c r="M1740" s="47">
        <v>0</v>
      </c>
      <c r="N1740" s="47">
        <v>0</v>
      </c>
      <c r="O1740" s="47">
        <v>0</v>
      </c>
      <c r="P1740" s="47">
        <v>0</v>
      </c>
      <c r="Q1740" s="51">
        <v>0</v>
      </c>
      <c r="R1740" s="47">
        <v>0</v>
      </c>
      <c r="S1740" s="51">
        <v>2</v>
      </c>
      <c r="T1740" s="47">
        <v>0</v>
      </c>
      <c r="U1740" s="47">
        <v>0</v>
      </c>
      <c r="V1740" s="47">
        <v>0</v>
      </c>
      <c r="W1740" s="47">
        <v>0</v>
      </c>
      <c r="X1740" s="51">
        <v>0</v>
      </c>
      <c r="Y1740" s="51">
        <v>2</v>
      </c>
      <c r="Z1740" s="52">
        <v>0</v>
      </c>
      <c r="AA1740" s="47">
        <v>0</v>
      </c>
      <c r="AB1740" s="47">
        <v>0</v>
      </c>
      <c r="AC1740" s="47">
        <v>0</v>
      </c>
      <c r="AD1740" s="47">
        <v>0</v>
      </c>
      <c r="AE1740" s="47">
        <v>0</v>
      </c>
      <c r="AF1740" s="47">
        <v>0</v>
      </c>
      <c r="AG1740" s="47">
        <v>0</v>
      </c>
      <c r="AH1740" s="47">
        <v>0</v>
      </c>
      <c r="AI1740" s="47">
        <v>0</v>
      </c>
      <c r="AJ1740" s="47">
        <v>0</v>
      </c>
      <c r="AK1740" s="47">
        <v>0</v>
      </c>
      <c r="AL1740" s="47"/>
      <c r="AM1740" s="47">
        <v>0</v>
      </c>
      <c r="AN1740" s="47">
        <v>0</v>
      </c>
      <c r="AO1740" s="47">
        <v>0</v>
      </c>
      <c r="AP1740" s="47">
        <v>0</v>
      </c>
      <c r="AQ1740" s="47">
        <v>0</v>
      </c>
      <c r="AR1740" s="47">
        <v>0</v>
      </c>
      <c r="AS1740" s="47">
        <v>0</v>
      </c>
      <c r="AT1740" s="10">
        <v>0</v>
      </c>
      <c r="AU1740" s="47">
        <v>0</v>
      </c>
      <c r="AV1740" s="51">
        <v>0</v>
      </c>
      <c r="AW1740" s="47">
        <v>0</v>
      </c>
      <c r="AX1740" s="47">
        <v>0</v>
      </c>
      <c r="AY1740" s="47">
        <v>0</v>
      </c>
      <c r="AZ1740" s="47">
        <v>0</v>
      </c>
      <c r="BA1740" s="47">
        <v>0</v>
      </c>
      <c r="BB1740" s="47">
        <v>4</v>
      </c>
      <c r="BD1740" s="47">
        <v>0</v>
      </c>
    </row>
    <row r="1741" spans="1:56" x14ac:dyDescent="0.3">
      <c r="A1741" s="44">
        <v>2012</v>
      </c>
      <c r="B1741" s="44" t="s">
        <v>118</v>
      </c>
      <c r="C1741" s="46">
        <v>1</v>
      </c>
      <c r="D1741" s="89">
        <v>15</v>
      </c>
      <c r="F1741" s="44" t="s">
        <v>116</v>
      </c>
      <c r="G1741" s="48">
        <v>8.6199999999999992</v>
      </c>
      <c r="H1741" s="47">
        <v>0</v>
      </c>
      <c r="I1741" s="47">
        <v>0</v>
      </c>
      <c r="J1741" s="47">
        <v>0</v>
      </c>
      <c r="K1741" s="51">
        <v>0</v>
      </c>
      <c r="L1741" s="51">
        <v>0</v>
      </c>
      <c r="M1741" s="47">
        <v>0</v>
      </c>
      <c r="N1741" s="47">
        <v>0</v>
      </c>
      <c r="O1741" s="47">
        <v>0</v>
      </c>
      <c r="P1741" s="47">
        <v>0</v>
      </c>
      <c r="Q1741" s="51">
        <v>0</v>
      </c>
      <c r="R1741" s="47">
        <v>0</v>
      </c>
      <c r="S1741" s="51">
        <v>5</v>
      </c>
      <c r="T1741" s="47">
        <v>0</v>
      </c>
      <c r="U1741" s="47">
        <v>0</v>
      </c>
      <c r="V1741" s="47">
        <v>0</v>
      </c>
      <c r="W1741" s="47">
        <v>0</v>
      </c>
      <c r="X1741" s="51">
        <v>0</v>
      </c>
      <c r="Y1741" s="51">
        <v>0</v>
      </c>
      <c r="Z1741" s="52">
        <v>0</v>
      </c>
      <c r="AA1741" s="47">
        <v>0</v>
      </c>
      <c r="AB1741" s="47">
        <v>0</v>
      </c>
      <c r="AC1741" s="47">
        <v>0</v>
      </c>
      <c r="AD1741" s="47">
        <v>0</v>
      </c>
      <c r="AE1741" s="47">
        <v>0</v>
      </c>
      <c r="AF1741" s="47">
        <v>0</v>
      </c>
      <c r="AG1741" s="47">
        <v>0</v>
      </c>
      <c r="AH1741" s="47">
        <v>0</v>
      </c>
      <c r="AI1741" s="47">
        <v>0</v>
      </c>
      <c r="AJ1741" s="47">
        <v>0</v>
      </c>
      <c r="AK1741" s="47">
        <v>0</v>
      </c>
      <c r="AL1741" s="47"/>
      <c r="AM1741" s="47">
        <v>0</v>
      </c>
      <c r="AN1741" s="47">
        <v>0</v>
      </c>
      <c r="AO1741" s="47">
        <v>0</v>
      </c>
      <c r="AP1741" s="47">
        <v>0</v>
      </c>
      <c r="AQ1741" s="47">
        <v>0</v>
      </c>
      <c r="AR1741" s="47">
        <v>0</v>
      </c>
      <c r="AS1741" s="47">
        <v>0</v>
      </c>
      <c r="AT1741" s="10">
        <v>0</v>
      </c>
      <c r="AU1741" s="47">
        <v>0</v>
      </c>
      <c r="AV1741" s="51">
        <v>1</v>
      </c>
      <c r="AW1741" s="47">
        <v>0</v>
      </c>
      <c r="AX1741" s="47">
        <v>0</v>
      </c>
      <c r="AY1741" s="47">
        <v>0</v>
      </c>
      <c r="AZ1741" s="47">
        <v>0</v>
      </c>
      <c r="BA1741" s="47">
        <v>0</v>
      </c>
      <c r="BB1741" s="47">
        <v>6</v>
      </c>
      <c r="BD1741" s="47">
        <v>0</v>
      </c>
    </row>
    <row r="1742" spans="1:56" x14ac:dyDescent="0.3">
      <c r="A1742" s="44">
        <v>2012</v>
      </c>
      <c r="B1742" s="44" t="s">
        <v>118</v>
      </c>
      <c r="C1742" s="46">
        <v>1</v>
      </c>
      <c r="D1742" s="89">
        <v>16</v>
      </c>
      <c r="F1742" s="44" t="s">
        <v>100</v>
      </c>
      <c r="G1742" s="48">
        <v>8.6199999999999992</v>
      </c>
      <c r="H1742" s="47">
        <v>0</v>
      </c>
      <c r="I1742" s="47">
        <v>0</v>
      </c>
      <c r="J1742" s="47">
        <v>0</v>
      </c>
      <c r="K1742" s="51">
        <v>0</v>
      </c>
      <c r="L1742" s="51">
        <v>0</v>
      </c>
      <c r="M1742" s="47">
        <v>0</v>
      </c>
      <c r="N1742" s="47">
        <v>0</v>
      </c>
      <c r="O1742" s="47">
        <v>0</v>
      </c>
      <c r="P1742" s="47">
        <v>0</v>
      </c>
      <c r="Q1742" s="51">
        <v>0</v>
      </c>
      <c r="R1742" s="47">
        <v>0</v>
      </c>
      <c r="S1742" s="51">
        <v>0</v>
      </c>
      <c r="T1742" s="47">
        <v>0</v>
      </c>
      <c r="U1742" s="47">
        <v>0</v>
      </c>
      <c r="V1742" s="47">
        <v>0</v>
      </c>
      <c r="W1742" s="47">
        <v>0</v>
      </c>
      <c r="X1742" s="51">
        <v>0</v>
      </c>
      <c r="Y1742" s="51">
        <v>1</v>
      </c>
      <c r="Z1742" s="52">
        <v>0</v>
      </c>
      <c r="AA1742" s="47">
        <v>0</v>
      </c>
      <c r="AB1742" s="47">
        <v>0</v>
      </c>
      <c r="AC1742" s="47">
        <v>0</v>
      </c>
      <c r="AD1742" s="47">
        <v>0</v>
      </c>
      <c r="AE1742" s="47">
        <v>0</v>
      </c>
      <c r="AF1742" s="47">
        <v>0</v>
      </c>
      <c r="AG1742" s="47">
        <v>0</v>
      </c>
      <c r="AH1742" s="47">
        <v>0</v>
      </c>
      <c r="AI1742" s="47">
        <v>0</v>
      </c>
      <c r="AJ1742" s="47">
        <v>0</v>
      </c>
      <c r="AK1742" s="47">
        <v>0</v>
      </c>
      <c r="AL1742" s="47"/>
      <c r="AM1742" s="47">
        <v>0</v>
      </c>
      <c r="AN1742" s="47">
        <v>0</v>
      </c>
      <c r="AO1742" s="47">
        <v>0</v>
      </c>
      <c r="AP1742" s="47">
        <v>0</v>
      </c>
      <c r="AQ1742" s="47">
        <v>0</v>
      </c>
      <c r="AR1742" s="47">
        <v>0</v>
      </c>
      <c r="AS1742" s="47">
        <v>0</v>
      </c>
      <c r="AT1742" s="10">
        <v>0</v>
      </c>
      <c r="AU1742" s="47">
        <v>0</v>
      </c>
      <c r="AV1742" s="51">
        <v>0</v>
      </c>
      <c r="AW1742" s="47">
        <v>0</v>
      </c>
      <c r="AX1742" s="47">
        <v>0</v>
      </c>
      <c r="AY1742" s="47">
        <v>0</v>
      </c>
      <c r="AZ1742" s="47">
        <v>0</v>
      </c>
      <c r="BA1742" s="47">
        <v>0</v>
      </c>
      <c r="BB1742" s="47">
        <v>1</v>
      </c>
      <c r="BD1742" s="47">
        <v>0</v>
      </c>
    </row>
    <row r="1743" spans="1:56" x14ac:dyDescent="0.3">
      <c r="A1743" s="44">
        <v>2012</v>
      </c>
      <c r="B1743" s="44" t="s">
        <v>118</v>
      </c>
      <c r="C1743" s="46">
        <v>1</v>
      </c>
      <c r="D1743" s="89">
        <v>17</v>
      </c>
      <c r="F1743" s="44" t="s">
        <v>100</v>
      </c>
      <c r="G1743" s="48">
        <v>8.6199999999999992</v>
      </c>
      <c r="H1743" s="47">
        <v>0</v>
      </c>
      <c r="I1743" s="47">
        <v>0</v>
      </c>
      <c r="J1743" s="47">
        <v>0</v>
      </c>
      <c r="K1743" s="51">
        <v>0</v>
      </c>
      <c r="L1743" s="51">
        <v>0</v>
      </c>
      <c r="M1743" s="47">
        <v>0</v>
      </c>
      <c r="N1743" s="47">
        <v>0</v>
      </c>
      <c r="O1743" s="47">
        <v>0</v>
      </c>
      <c r="P1743" s="47">
        <v>0</v>
      </c>
      <c r="Q1743" s="51">
        <v>1</v>
      </c>
      <c r="R1743" s="47">
        <v>0</v>
      </c>
      <c r="S1743" s="51">
        <v>0</v>
      </c>
      <c r="T1743" s="47">
        <v>0</v>
      </c>
      <c r="U1743" s="47">
        <v>0</v>
      </c>
      <c r="V1743" s="47">
        <v>0</v>
      </c>
      <c r="W1743" s="47">
        <v>0</v>
      </c>
      <c r="X1743" s="51">
        <v>0</v>
      </c>
      <c r="Y1743" s="51">
        <v>0</v>
      </c>
      <c r="Z1743" s="52">
        <v>0</v>
      </c>
      <c r="AA1743" s="47">
        <v>0</v>
      </c>
      <c r="AB1743" s="47">
        <v>0</v>
      </c>
      <c r="AC1743" s="47">
        <v>0</v>
      </c>
      <c r="AD1743" s="47">
        <v>0</v>
      </c>
      <c r="AE1743" s="47">
        <v>0</v>
      </c>
      <c r="AF1743" s="47">
        <v>0</v>
      </c>
      <c r="AG1743" s="47">
        <v>0</v>
      </c>
      <c r="AH1743" s="47">
        <v>0</v>
      </c>
      <c r="AI1743" s="47">
        <v>0</v>
      </c>
      <c r="AJ1743" s="47">
        <v>0</v>
      </c>
      <c r="AK1743" s="47">
        <v>0</v>
      </c>
      <c r="AL1743" s="47"/>
      <c r="AM1743" s="47">
        <v>0</v>
      </c>
      <c r="AN1743" s="47">
        <v>0</v>
      </c>
      <c r="AO1743" s="47">
        <v>0</v>
      </c>
      <c r="AP1743" s="47">
        <v>0</v>
      </c>
      <c r="AQ1743" s="47">
        <v>0</v>
      </c>
      <c r="AR1743" s="47">
        <v>0</v>
      </c>
      <c r="AS1743" s="47">
        <v>0</v>
      </c>
      <c r="AT1743" s="10">
        <v>0</v>
      </c>
      <c r="AU1743" s="47">
        <v>0</v>
      </c>
      <c r="AV1743" s="51">
        <v>0</v>
      </c>
      <c r="AW1743" s="47">
        <v>0</v>
      </c>
      <c r="AX1743" s="47">
        <v>0</v>
      </c>
      <c r="AY1743" s="47">
        <v>0</v>
      </c>
      <c r="AZ1743" s="47">
        <v>0</v>
      </c>
      <c r="BA1743" s="47">
        <v>0</v>
      </c>
      <c r="BB1743" s="47">
        <v>1</v>
      </c>
      <c r="BD1743" s="47">
        <v>0</v>
      </c>
    </row>
    <row r="1744" spans="1:56" x14ac:dyDescent="0.3">
      <c r="A1744" s="44">
        <v>2012</v>
      </c>
      <c r="B1744" s="44" t="s">
        <v>118</v>
      </c>
      <c r="C1744" s="46">
        <v>1</v>
      </c>
      <c r="D1744" s="89">
        <v>18</v>
      </c>
      <c r="F1744" s="44" t="s">
        <v>100</v>
      </c>
      <c r="G1744" s="48">
        <v>8.6199999999999992</v>
      </c>
      <c r="H1744" s="47">
        <v>0</v>
      </c>
      <c r="I1744" s="47">
        <v>0</v>
      </c>
      <c r="J1744" s="47">
        <v>0</v>
      </c>
      <c r="K1744" s="51">
        <v>0</v>
      </c>
      <c r="L1744" s="51">
        <v>0</v>
      </c>
      <c r="M1744" s="47">
        <v>0</v>
      </c>
      <c r="N1744" s="47">
        <v>0</v>
      </c>
      <c r="O1744" s="47">
        <v>0</v>
      </c>
      <c r="P1744" s="47">
        <v>0</v>
      </c>
      <c r="Q1744" s="51">
        <v>1</v>
      </c>
      <c r="R1744" s="47">
        <v>0</v>
      </c>
      <c r="S1744" s="51">
        <v>0</v>
      </c>
      <c r="T1744" s="47">
        <v>0</v>
      </c>
      <c r="U1744" s="47">
        <v>0</v>
      </c>
      <c r="V1744" s="47">
        <v>0</v>
      </c>
      <c r="W1744" s="47">
        <v>0</v>
      </c>
      <c r="X1744" s="51">
        <v>0</v>
      </c>
      <c r="Y1744" s="51">
        <v>0</v>
      </c>
      <c r="Z1744" s="52">
        <v>0</v>
      </c>
      <c r="AA1744" s="47">
        <v>0</v>
      </c>
      <c r="AB1744" s="47">
        <v>0</v>
      </c>
      <c r="AC1744" s="47">
        <v>0</v>
      </c>
      <c r="AD1744" s="47">
        <v>0</v>
      </c>
      <c r="AE1744" s="47">
        <v>0</v>
      </c>
      <c r="AF1744" s="47">
        <v>0</v>
      </c>
      <c r="AG1744" s="47">
        <v>0</v>
      </c>
      <c r="AH1744" s="47">
        <v>0</v>
      </c>
      <c r="AI1744" s="47">
        <v>0</v>
      </c>
      <c r="AJ1744" s="47">
        <v>0</v>
      </c>
      <c r="AK1744" s="47">
        <v>0</v>
      </c>
      <c r="AL1744" s="47"/>
      <c r="AM1744" s="47">
        <v>0</v>
      </c>
      <c r="AN1744" s="47">
        <v>0</v>
      </c>
      <c r="AO1744" s="47">
        <v>0</v>
      </c>
      <c r="AP1744" s="47">
        <v>0</v>
      </c>
      <c r="AQ1744" s="47">
        <v>0</v>
      </c>
      <c r="AR1744" s="47">
        <v>0</v>
      </c>
      <c r="AS1744" s="47">
        <v>0</v>
      </c>
      <c r="AT1744" s="10">
        <v>0</v>
      </c>
      <c r="AU1744" s="47">
        <v>0</v>
      </c>
      <c r="AV1744" s="51">
        <v>0</v>
      </c>
      <c r="AW1744" s="47">
        <v>0</v>
      </c>
      <c r="AX1744" s="47">
        <v>0</v>
      </c>
      <c r="AY1744" s="47">
        <v>0</v>
      </c>
      <c r="AZ1744" s="47">
        <v>0</v>
      </c>
      <c r="BA1744" s="47">
        <v>0</v>
      </c>
      <c r="BB1744" s="47">
        <v>1</v>
      </c>
      <c r="BD1744" s="47">
        <v>0</v>
      </c>
    </row>
    <row r="1745" spans="1:56" x14ac:dyDescent="0.3">
      <c r="A1745" s="44">
        <v>2012</v>
      </c>
      <c r="B1745" s="44" t="s">
        <v>118</v>
      </c>
      <c r="C1745" s="46">
        <v>1</v>
      </c>
      <c r="D1745" s="89">
        <v>19</v>
      </c>
      <c r="F1745" s="44" t="s">
        <v>100</v>
      </c>
      <c r="G1745" s="48">
        <v>8.6199999999999992</v>
      </c>
      <c r="H1745" s="47">
        <v>0</v>
      </c>
      <c r="I1745" s="47">
        <v>0</v>
      </c>
      <c r="J1745" s="47">
        <v>0</v>
      </c>
      <c r="K1745" s="51">
        <v>0</v>
      </c>
      <c r="L1745" s="51">
        <v>0</v>
      </c>
      <c r="M1745" s="47">
        <v>0</v>
      </c>
      <c r="N1745" s="47">
        <v>0</v>
      </c>
      <c r="O1745" s="47">
        <v>0</v>
      </c>
      <c r="P1745" s="47">
        <v>0</v>
      </c>
      <c r="Q1745" s="51">
        <v>0</v>
      </c>
      <c r="R1745" s="47">
        <v>0</v>
      </c>
      <c r="S1745" s="51">
        <v>0</v>
      </c>
      <c r="T1745" s="47">
        <v>0</v>
      </c>
      <c r="U1745" s="47">
        <v>0</v>
      </c>
      <c r="V1745" s="47">
        <v>0</v>
      </c>
      <c r="W1745" s="47">
        <v>0</v>
      </c>
      <c r="X1745" s="51">
        <v>0</v>
      </c>
      <c r="Y1745" s="51">
        <v>3</v>
      </c>
      <c r="Z1745" s="52">
        <v>0</v>
      </c>
      <c r="AA1745" s="47">
        <v>0</v>
      </c>
      <c r="AB1745" s="47">
        <v>0</v>
      </c>
      <c r="AC1745" s="47">
        <v>0</v>
      </c>
      <c r="AD1745" s="47">
        <v>0</v>
      </c>
      <c r="AE1745" s="47">
        <v>0</v>
      </c>
      <c r="AF1745" s="47">
        <v>0</v>
      </c>
      <c r="AG1745" s="47">
        <v>0</v>
      </c>
      <c r="AH1745" s="47">
        <v>0</v>
      </c>
      <c r="AI1745" s="47">
        <v>0</v>
      </c>
      <c r="AJ1745" s="47">
        <v>0</v>
      </c>
      <c r="AK1745" s="47">
        <v>0</v>
      </c>
      <c r="AL1745" s="47"/>
      <c r="AM1745" s="47">
        <v>0</v>
      </c>
      <c r="AN1745" s="47">
        <v>0</v>
      </c>
      <c r="AO1745" s="47">
        <v>0</v>
      </c>
      <c r="AP1745" s="47">
        <v>0</v>
      </c>
      <c r="AQ1745" s="47">
        <v>0</v>
      </c>
      <c r="AR1745" s="47">
        <v>0</v>
      </c>
      <c r="AS1745" s="47">
        <v>0</v>
      </c>
      <c r="AT1745" s="10">
        <v>0</v>
      </c>
      <c r="AU1745" s="47">
        <v>0</v>
      </c>
      <c r="AV1745" s="51">
        <v>2</v>
      </c>
      <c r="AW1745" s="47">
        <v>0</v>
      </c>
      <c r="AX1745" s="47">
        <v>0</v>
      </c>
      <c r="AY1745" s="47">
        <v>0</v>
      </c>
      <c r="AZ1745" s="47">
        <v>0</v>
      </c>
      <c r="BA1745" s="47">
        <v>0</v>
      </c>
      <c r="BB1745" s="47">
        <v>5</v>
      </c>
      <c r="BD1745" s="47">
        <v>0</v>
      </c>
    </row>
    <row r="1746" spans="1:56" x14ac:dyDescent="0.3">
      <c r="A1746" s="44">
        <v>2012</v>
      </c>
      <c r="B1746" s="44" t="s">
        <v>118</v>
      </c>
      <c r="C1746" s="46">
        <v>1</v>
      </c>
      <c r="D1746" s="89">
        <v>20</v>
      </c>
      <c r="F1746" s="44" t="s">
        <v>100</v>
      </c>
      <c r="G1746" s="48">
        <v>8.6199999999999992</v>
      </c>
      <c r="H1746" s="47">
        <v>0</v>
      </c>
      <c r="I1746" s="47">
        <v>0</v>
      </c>
      <c r="J1746" s="47">
        <v>0</v>
      </c>
      <c r="K1746" s="51">
        <v>0</v>
      </c>
      <c r="L1746" s="51">
        <v>0</v>
      </c>
      <c r="M1746" s="47">
        <v>0</v>
      </c>
      <c r="N1746" s="47">
        <v>0</v>
      </c>
      <c r="O1746" s="47">
        <v>0</v>
      </c>
      <c r="P1746" s="47">
        <v>0</v>
      </c>
      <c r="Q1746" s="51">
        <v>0</v>
      </c>
      <c r="R1746" s="47">
        <v>0</v>
      </c>
      <c r="S1746" s="51">
        <v>0</v>
      </c>
      <c r="T1746" s="47">
        <v>0</v>
      </c>
      <c r="U1746" s="47">
        <v>0</v>
      </c>
      <c r="V1746" s="47">
        <v>0</v>
      </c>
      <c r="W1746" s="47">
        <v>0</v>
      </c>
      <c r="X1746" s="51">
        <v>0</v>
      </c>
      <c r="Y1746" s="51">
        <v>1</v>
      </c>
      <c r="Z1746" s="52">
        <v>0</v>
      </c>
      <c r="AA1746" s="47">
        <v>0</v>
      </c>
      <c r="AB1746" s="47">
        <v>0</v>
      </c>
      <c r="AC1746" s="47">
        <v>0</v>
      </c>
      <c r="AD1746" s="47">
        <v>0</v>
      </c>
      <c r="AE1746" s="47">
        <v>0</v>
      </c>
      <c r="AF1746" s="47">
        <v>0</v>
      </c>
      <c r="AG1746" s="47">
        <v>0</v>
      </c>
      <c r="AH1746" s="47">
        <v>0</v>
      </c>
      <c r="AI1746" s="47">
        <v>0</v>
      </c>
      <c r="AJ1746" s="47">
        <v>0</v>
      </c>
      <c r="AK1746" s="47">
        <v>0</v>
      </c>
      <c r="AL1746" s="47"/>
      <c r="AM1746" s="47">
        <v>0</v>
      </c>
      <c r="AN1746" s="47">
        <v>0</v>
      </c>
      <c r="AO1746" s="47">
        <v>0</v>
      </c>
      <c r="AP1746" s="47">
        <v>0</v>
      </c>
      <c r="AQ1746" s="47">
        <v>0</v>
      </c>
      <c r="AR1746" s="47">
        <v>0</v>
      </c>
      <c r="AS1746" s="47">
        <v>0</v>
      </c>
      <c r="AT1746" s="10">
        <v>0</v>
      </c>
      <c r="AU1746" s="47">
        <v>0</v>
      </c>
      <c r="AV1746" s="51">
        <v>1</v>
      </c>
      <c r="AW1746" s="47">
        <v>0</v>
      </c>
      <c r="AX1746" s="47">
        <v>0</v>
      </c>
      <c r="AY1746" s="47">
        <v>0</v>
      </c>
      <c r="AZ1746" s="47">
        <v>0</v>
      </c>
      <c r="BA1746" s="47">
        <v>0</v>
      </c>
      <c r="BB1746" s="47">
        <v>2</v>
      </c>
      <c r="BD1746" s="47">
        <v>0</v>
      </c>
    </row>
    <row r="1747" spans="1:56" x14ac:dyDescent="0.3">
      <c r="A1747" s="44">
        <v>2012</v>
      </c>
      <c r="B1747" s="44" t="s">
        <v>118</v>
      </c>
      <c r="C1747" s="46">
        <v>1</v>
      </c>
      <c r="D1747" s="89">
        <v>21</v>
      </c>
      <c r="F1747" s="44" t="s">
        <v>100</v>
      </c>
      <c r="G1747" s="48">
        <v>8.6199999999999992</v>
      </c>
      <c r="H1747" s="47">
        <v>0</v>
      </c>
      <c r="I1747" s="47">
        <v>0</v>
      </c>
      <c r="J1747" s="47">
        <v>0</v>
      </c>
      <c r="K1747" s="51">
        <v>0</v>
      </c>
      <c r="L1747" s="51">
        <v>0</v>
      </c>
      <c r="M1747" s="47">
        <v>0</v>
      </c>
      <c r="N1747" s="47">
        <v>0</v>
      </c>
      <c r="O1747" s="47">
        <v>0</v>
      </c>
      <c r="P1747" s="47">
        <v>0</v>
      </c>
      <c r="Q1747" s="51">
        <v>0</v>
      </c>
      <c r="R1747" s="47">
        <v>0</v>
      </c>
      <c r="S1747" s="51">
        <v>0</v>
      </c>
      <c r="T1747" s="47">
        <v>0</v>
      </c>
      <c r="U1747" s="47">
        <v>0</v>
      </c>
      <c r="V1747" s="47">
        <v>0</v>
      </c>
      <c r="W1747" s="47">
        <v>0</v>
      </c>
      <c r="X1747" s="51">
        <v>0</v>
      </c>
      <c r="Y1747" s="51">
        <v>1</v>
      </c>
      <c r="Z1747" s="52">
        <v>0</v>
      </c>
      <c r="AA1747" s="47">
        <v>0</v>
      </c>
      <c r="AB1747" s="47">
        <v>0</v>
      </c>
      <c r="AC1747" s="47">
        <v>0</v>
      </c>
      <c r="AD1747" s="47">
        <v>0</v>
      </c>
      <c r="AE1747" s="47">
        <v>0</v>
      </c>
      <c r="AF1747" s="47">
        <v>0</v>
      </c>
      <c r="AG1747" s="47">
        <v>0</v>
      </c>
      <c r="AH1747" s="47">
        <v>0</v>
      </c>
      <c r="AI1747" s="47">
        <v>0</v>
      </c>
      <c r="AJ1747" s="47">
        <v>0</v>
      </c>
      <c r="AK1747" s="47">
        <v>0</v>
      </c>
      <c r="AL1747" s="47"/>
      <c r="AM1747" s="47">
        <v>0</v>
      </c>
      <c r="AN1747" s="47">
        <v>0</v>
      </c>
      <c r="AO1747" s="47">
        <v>0</v>
      </c>
      <c r="AP1747" s="47">
        <v>0</v>
      </c>
      <c r="AQ1747" s="47">
        <v>0</v>
      </c>
      <c r="AR1747" s="47">
        <v>0</v>
      </c>
      <c r="AS1747" s="47">
        <v>0</v>
      </c>
      <c r="AT1747" s="10">
        <v>0</v>
      </c>
      <c r="AU1747" s="47">
        <v>0</v>
      </c>
      <c r="AV1747" s="51">
        <v>0</v>
      </c>
      <c r="AW1747" s="47">
        <v>0</v>
      </c>
      <c r="AX1747" s="47">
        <v>0</v>
      </c>
      <c r="AY1747" s="47">
        <v>0</v>
      </c>
      <c r="AZ1747" s="47">
        <v>0</v>
      </c>
      <c r="BA1747" s="47">
        <v>0</v>
      </c>
      <c r="BB1747" s="47">
        <v>1</v>
      </c>
      <c r="BD1747" s="47">
        <v>0</v>
      </c>
    </row>
    <row r="1748" spans="1:56" x14ac:dyDescent="0.3">
      <c r="A1748" s="44">
        <v>2012</v>
      </c>
      <c r="B1748" s="44" t="s">
        <v>118</v>
      </c>
      <c r="C1748" s="46">
        <v>1</v>
      </c>
      <c r="D1748" s="89">
        <v>22</v>
      </c>
      <c r="F1748" s="44" t="s">
        <v>100</v>
      </c>
      <c r="G1748" s="48">
        <v>8.6199999999999992</v>
      </c>
      <c r="H1748" s="47">
        <v>0</v>
      </c>
      <c r="I1748" s="47">
        <v>0</v>
      </c>
      <c r="J1748" s="47">
        <v>0</v>
      </c>
      <c r="K1748" s="51">
        <v>0</v>
      </c>
      <c r="L1748" s="51">
        <v>0</v>
      </c>
      <c r="M1748" s="47">
        <v>0</v>
      </c>
      <c r="N1748" s="47">
        <v>0</v>
      </c>
      <c r="O1748" s="47">
        <v>0</v>
      </c>
      <c r="P1748" s="47">
        <v>0</v>
      </c>
      <c r="Q1748" s="51">
        <v>0</v>
      </c>
      <c r="R1748" s="47">
        <v>0</v>
      </c>
      <c r="S1748" s="51">
        <v>1</v>
      </c>
      <c r="T1748" s="47">
        <v>0</v>
      </c>
      <c r="U1748" s="47">
        <v>0</v>
      </c>
      <c r="V1748" s="47">
        <v>0</v>
      </c>
      <c r="W1748" s="47">
        <v>0</v>
      </c>
      <c r="X1748" s="51">
        <v>2</v>
      </c>
      <c r="Y1748" s="51">
        <v>0</v>
      </c>
      <c r="Z1748" s="52">
        <v>0</v>
      </c>
      <c r="AA1748" s="47">
        <v>0</v>
      </c>
      <c r="AB1748" s="47">
        <v>0</v>
      </c>
      <c r="AC1748" s="47">
        <v>0</v>
      </c>
      <c r="AD1748" s="47">
        <v>0</v>
      </c>
      <c r="AE1748" s="47">
        <v>0</v>
      </c>
      <c r="AF1748" s="47">
        <v>0</v>
      </c>
      <c r="AG1748" s="47">
        <v>0</v>
      </c>
      <c r="AH1748" s="47">
        <v>0</v>
      </c>
      <c r="AI1748" s="47">
        <v>0</v>
      </c>
      <c r="AJ1748" s="47">
        <v>0</v>
      </c>
      <c r="AK1748" s="47">
        <v>0</v>
      </c>
      <c r="AL1748" s="47"/>
      <c r="AM1748" s="47">
        <v>0</v>
      </c>
      <c r="AN1748" s="47">
        <v>0</v>
      </c>
      <c r="AO1748" s="47">
        <v>0</v>
      </c>
      <c r="AP1748" s="47">
        <v>0</v>
      </c>
      <c r="AQ1748" s="47">
        <v>0</v>
      </c>
      <c r="AR1748" s="47">
        <v>0</v>
      </c>
      <c r="AS1748" s="47">
        <v>0</v>
      </c>
      <c r="AT1748" s="10">
        <v>0</v>
      </c>
      <c r="AU1748" s="47">
        <v>0</v>
      </c>
      <c r="AV1748" s="51">
        <v>0</v>
      </c>
      <c r="AW1748" s="47">
        <v>0</v>
      </c>
      <c r="AX1748" s="47">
        <v>0</v>
      </c>
      <c r="AY1748" s="47">
        <v>0</v>
      </c>
      <c r="AZ1748" s="47">
        <v>0</v>
      </c>
      <c r="BA1748" s="47">
        <v>0</v>
      </c>
      <c r="BB1748" s="47">
        <v>3</v>
      </c>
      <c r="BD1748" s="47">
        <v>0</v>
      </c>
    </row>
    <row r="1749" spans="1:56" x14ac:dyDescent="0.3">
      <c r="A1749" s="44">
        <v>2012</v>
      </c>
      <c r="B1749" s="44" t="s">
        <v>118</v>
      </c>
      <c r="C1749" s="46">
        <v>1</v>
      </c>
      <c r="D1749" s="89">
        <v>23</v>
      </c>
      <c r="F1749" s="44" t="s">
        <v>100</v>
      </c>
      <c r="G1749" s="48">
        <v>8.6199999999999992</v>
      </c>
      <c r="H1749" s="47">
        <v>0</v>
      </c>
      <c r="I1749" s="47">
        <v>0</v>
      </c>
      <c r="J1749" s="47">
        <v>0</v>
      </c>
      <c r="K1749" s="51">
        <v>0</v>
      </c>
      <c r="L1749" s="51">
        <v>0</v>
      </c>
      <c r="M1749" s="47">
        <v>0</v>
      </c>
      <c r="N1749" s="47">
        <v>0</v>
      </c>
      <c r="O1749" s="47">
        <v>0</v>
      </c>
      <c r="P1749" s="47">
        <v>0</v>
      </c>
      <c r="Q1749" s="51">
        <v>1</v>
      </c>
      <c r="R1749" s="47">
        <v>0</v>
      </c>
      <c r="S1749" s="51">
        <v>0</v>
      </c>
      <c r="T1749" s="47">
        <v>0</v>
      </c>
      <c r="U1749" s="47">
        <v>0</v>
      </c>
      <c r="V1749" s="47">
        <v>0</v>
      </c>
      <c r="W1749" s="47">
        <v>0</v>
      </c>
      <c r="X1749" s="51">
        <v>0</v>
      </c>
      <c r="Y1749" s="51">
        <v>0</v>
      </c>
      <c r="Z1749" s="52">
        <v>0</v>
      </c>
      <c r="AA1749" s="47">
        <v>0</v>
      </c>
      <c r="AB1749" s="47">
        <v>0</v>
      </c>
      <c r="AC1749" s="47">
        <v>0</v>
      </c>
      <c r="AD1749" s="47">
        <v>0</v>
      </c>
      <c r="AE1749" s="47">
        <v>0</v>
      </c>
      <c r="AF1749" s="47">
        <v>0</v>
      </c>
      <c r="AG1749" s="47">
        <v>0</v>
      </c>
      <c r="AH1749" s="47">
        <v>0</v>
      </c>
      <c r="AI1749" s="47">
        <v>1</v>
      </c>
      <c r="AJ1749" s="47">
        <v>0</v>
      </c>
      <c r="AK1749" s="47">
        <v>0</v>
      </c>
      <c r="AL1749" s="47"/>
      <c r="AM1749" s="47">
        <v>0</v>
      </c>
      <c r="AN1749" s="47">
        <v>0</v>
      </c>
      <c r="AO1749" s="47">
        <v>0</v>
      </c>
      <c r="AP1749" s="47">
        <v>0</v>
      </c>
      <c r="AQ1749" s="47">
        <v>0</v>
      </c>
      <c r="AR1749" s="47">
        <v>0</v>
      </c>
      <c r="AS1749" s="47">
        <v>0</v>
      </c>
      <c r="AT1749" s="10">
        <v>0</v>
      </c>
      <c r="AU1749" s="47">
        <v>0</v>
      </c>
      <c r="AV1749" s="51">
        <v>3</v>
      </c>
      <c r="AW1749" s="47">
        <v>0</v>
      </c>
      <c r="AX1749" s="47">
        <v>0</v>
      </c>
      <c r="AY1749" s="47">
        <v>0</v>
      </c>
      <c r="AZ1749" s="47">
        <v>0</v>
      </c>
      <c r="BA1749" s="47">
        <v>0</v>
      </c>
      <c r="BB1749" s="47">
        <v>5</v>
      </c>
      <c r="BD1749" s="47">
        <v>0</v>
      </c>
    </row>
    <row r="1750" spans="1:56" x14ac:dyDescent="0.3">
      <c r="A1750" s="44">
        <v>2012</v>
      </c>
      <c r="B1750" s="44" t="s">
        <v>118</v>
      </c>
      <c r="C1750" s="46">
        <v>1</v>
      </c>
      <c r="D1750" s="89">
        <v>24</v>
      </c>
      <c r="F1750" s="44" t="s">
        <v>100</v>
      </c>
      <c r="G1750" s="48">
        <v>8.6199999999999992</v>
      </c>
      <c r="H1750" s="47">
        <v>0</v>
      </c>
      <c r="I1750" s="47">
        <v>0</v>
      </c>
      <c r="J1750" s="47">
        <v>0</v>
      </c>
      <c r="K1750" s="51">
        <v>0</v>
      </c>
      <c r="L1750" s="51">
        <v>0</v>
      </c>
      <c r="M1750" s="47">
        <v>0</v>
      </c>
      <c r="N1750" s="47">
        <v>0</v>
      </c>
      <c r="O1750" s="47">
        <v>0</v>
      </c>
      <c r="P1750" s="47">
        <v>0</v>
      </c>
      <c r="Q1750" s="51">
        <v>2</v>
      </c>
      <c r="R1750" s="47">
        <v>0</v>
      </c>
      <c r="S1750" s="51">
        <v>0</v>
      </c>
      <c r="T1750" s="47">
        <v>0</v>
      </c>
      <c r="U1750" s="47">
        <v>0</v>
      </c>
      <c r="V1750" s="47">
        <v>0</v>
      </c>
      <c r="W1750" s="47">
        <v>0</v>
      </c>
      <c r="X1750" s="51">
        <v>0</v>
      </c>
      <c r="Y1750" s="51">
        <v>0</v>
      </c>
      <c r="Z1750" s="52">
        <v>0</v>
      </c>
      <c r="AA1750" s="47">
        <v>0</v>
      </c>
      <c r="AB1750" s="47">
        <v>0</v>
      </c>
      <c r="AC1750" s="47">
        <v>0</v>
      </c>
      <c r="AD1750" s="47">
        <v>0</v>
      </c>
      <c r="AE1750" s="47">
        <v>0</v>
      </c>
      <c r="AF1750" s="47">
        <v>0</v>
      </c>
      <c r="AG1750" s="47">
        <v>0</v>
      </c>
      <c r="AH1750" s="47">
        <v>0</v>
      </c>
      <c r="AI1750" s="47">
        <v>0</v>
      </c>
      <c r="AJ1750" s="47">
        <v>0</v>
      </c>
      <c r="AK1750" s="47">
        <v>0</v>
      </c>
      <c r="AL1750" s="47"/>
      <c r="AM1750" s="47">
        <v>0</v>
      </c>
      <c r="AN1750" s="47">
        <v>0</v>
      </c>
      <c r="AO1750" s="47">
        <v>0</v>
      </c>
      <c r="AP1750" s="47">
        <v>0</v>
      </c>
      <c r="AQ1750" s="47">
        <v>0</v>
      </c>
      <c r="AR1750" s="47">
        <v>0</v>
      </c>
      <c r="AS1750" s="47">
        <v>0</v>
      </c>
      <c r="AT1750" s="10">
        <v>0</v>
      </c>
      <c r="AU1750" s="47">
        <v>0</v>
      </c>
      <c r="AV1750" s="51">
        <v>2</v>
      </c>
      <c r="AW1750" s="47">
        <v>0</v>
      </c>
      <c r="AX1750" s="47">
        <v>0</v>
      </c>
      <c r="AY1750" s="47">
        <v>0</v>
      </c>
      <c r="AZ1750" s="47">
        <v>0</v>
      </c>
      <c r="BA1750" s="47">
        <v>0</v>
      </c>
      <c r="BB1750" s="47">
        <v>4</v>
      </c>
      <c r="BD1750" s="47">
        <v>0</v>
      </c>
    </row>
    <row r="1751" spans="1:56" x14ac:dyDescent="0.3">
      <c r="A1751" s="44">
        <v>2012</v>
      </c>
      <c r="B1751" s="44" t="s">
        <v>118</v>
      </c>
      <c r="C1751" s="46">
        <v>1</v>
      </c>
      <c r="D1751" s="89">
        <v>25</v>
      </c>
      <c r="F1751" s="44" t="s">
        <v>100</v>
      </c>
      <c r="G1751" s="48">
        <v>8.6199999999999992</v>
      </c>
      <c r="H1751" s="47">
        <v>0</v>
      </c>
      <c r="I1751" s="47">
        <v>0</v>
      </c>
      <c r="J1751" s="47">
        <v>0</v>
      </c>
      <c r="K1751" s="51">
        <v>0</v>
      </c>
      <c r="L1751" s="51">
        <v>0</v>
      </c>
      <c r="M1751" s="47">
        <v>0</v>
      </c>
      <c r="N1751" s="47">
        <v>0</v>
      </c>
      <c r="O1751" s="47">
        <v>0</v>
      </c>
      <c r="P1751" s="47">
        <v>0</v>
      </c>
      <c r="Q1751" s="51">
        <v>0</v>
      </c>
      <c r="R1751" s="47">
        <v>0</v>
      </c>
      <c r="S1751" s="51">
        <v>0</v>
      </c>
      <c r="T1751" s="47">
        <v>0</v>
      </c>
      <c r="U1751" s="47">
        <v>0</v>
      </c>
      <c r="V1751" s="47">
        <v>0</v>
      </c>
      <c r="W1751" s="47">
        <v>0</v>
      </c>
      <c r="X1751" s="51">
        <v>0</v>
      </c>
      <c r="Y1751" s="51">
        <v>3</v>
      </c>
      <c r="Z1751" s="52">
        <v>0</v>
      </c>
      <c r="AA1751" s="47">
        <v>0</v>
      </c>
      <c r="AB1751" s="47">
        <v>0</v>
      </c>
      <c r="AC1751" s="47">
        <v>0</v>
      </c>
      <c r="AD1751" s="47">
        <v>0</v>
      </c>
      <c r="AE1751" s="47">
        <v>0</v>
      </c>
      <c r="AF1751" s="47">
        <v>0</v>
      </c>
      <c r="AG1751" s="47">
        <v>0</v>
      </c>
      <c r="AH1751" s="47">
        <v>0</v>
      </c>
      <c r="AI1751" s="47">
        <v>0</v>
      </c>
      <c r="AJ1751" s="47">
        <v>0</v>
      </c>
      <c r="AK1751" s="47">
        <v>0</v>
      </c>
      <c r="AL1751" s="47"/>
      <c r="AM1751" s="47">
        <v>0</v>
      </c>
      <c r="AN1751" s="47">
        <v>0</v>
      </c>
      <c r="AO1751" s="47">
        <v>0</v>
      </c>
      <c r="AP1751" s="47">
        <v>0</v>
      </c>
      <c r="AQ1751" s="47">
        <v>0</v>
      </c>
      <c r="AR1751" s="47">
        <v>0</v>
      </c>
      <c r="AS1751" s="47">
        <v>0</v>
      </c>
      <c r="AT1751" s="10">
        <v>0</v>
      </c>
      <c r="AU1751" s="47">
        <v>0</v>
      </c>
      <c r="AV1751" s="51">
        <v>0</v>
      </c>
      <c r="AW1751" s="47">
        <v>0</v>
      </c>
      <c r="AX1751" s="47">
        <v>0</v>
      </c>
      <c r="AY1751" s="47">
        <v>0</v>
      </c>
      <c r="AZ1751" s="47">
        <v>0</v>
      </c>
      <c r="BA1751" s="47">
        <v>0</v>
      </c>
      <c r="BB1751" s="47">
        <v>3</v>
      </c>
      <c r="BD1751" s="47">
        <v>0</v>
      </c>
    </row>
    <row r="1752" spans="1:56" x14ac:dyDescent="0.3">
      <c r="A1752" s="44">
        <v>2012</v>
      </c>
      <c r="B1752" s="44" t="s">
        <v>118</v>
      </c>
      <c r="C1752" s="46">
        <v>1</v>
      </c>
      <c r="D1752" s="89">
        <v>26</v>
      </c>
      <c r="F1752" s="44" t="s">
        <v>100</v>
      </c>
      <c r="G1752" s="48">
        <v>8.6199999999999992</v>
      </c>
      <c r="H1752" s="47">
        <v>0</v>
      </c>
      <c r="I1752" s="47">
        <v>0</v>
      </c>
      <c r="J1752" s="47">
        <v>0</v>
      </c>
      <c r="K1752" s="51">
        <v>0</v>
      </c>
      <c r="L1752" s="51">
        <v>0</v>
      </c>
      <c r="M1752" s="47">
        <v>0</v>
      </c>
      <c r="N1752" s="47">
        <v>0</v>
      </c>
      <c r="O1752" s="47">
        <v>0</v>
      </c>
      <c r="P1752" s="47">
        <v>0</v>
      </c>
      <c r="Q1752" s="51">
        <v>1</v>
      </c>
      <c r="R1752" s="47">
        <v>0</v>
      </c>
      <c r="S1752" s="51">
        <v>0</v>
      </c>
      <c r="T1752" s="47">
        <v>0</v>
      </c>
      <c r="U1752" s="47">
        <v>0</v>
      </c>
      <c r="V1752" s="47">
        <v>0</v>
      </c>
      <c r="W1752" s="47">
        <v>0</v>
      </c>
      <c r="X1752" s="51">
        <v>0</v>
      </c>
      <c r="Y1752" s="51">
        <v>0</v>
      </c>
      <c r="Z1752" s="52">
        <v>0</v>
      </c>
      <c r="AA1752" s="47">
        <v>0</v>
      </c>
      <c r="AB1752" s="47">
        <v>0</v>
      </c>
      <c r="AC1752" s="47">
        <v>0</v>
      </c>
      <c r="AD1752" s="47">
        <v>0</v>
      </c>
      <c r="AE1752" s="47">
        <v>0</v>
      </c>
      <c r="AF1752" s="47">
        <v>0</v>
      </c>
      <c r="AG1752" s="47">
        <v>0</v>
      </c>
      <c r="AH1752" s="47">
        <v>0</v>
      </c>
      <c r="AI1752" s="47">
        <v>0</v>
      </c>
      <c r="AJ1752" s="47">
        <v>0</v>
      </c>
      <c r="AK1752" s="47">
        <v>0</v>
      </c>
      <c r="AL1752" s="47"/>
      <c r="AM1752" s="47">
        <v>0</v>
      </c>
      <c r="AN1752" s="47">
        <v>0</v>
      </c>
      <c r="AO1752" s="47">
        <v>0</v>
      </c>
      <c r="AP1752" s="47">
        <v>0</v>
      </c>
      <c r="AQ1752" s="47">
        <v>0</v>
      </c>
      <c r="AR1752" s="47">
        <v>0</v>
      </c>
      <c r="AS1752" s="47">
        <v>0</v>
      </c>
      <c r="AT1752" s="10">
        <v>0</v>
      </c>
      <c r="AU1752" s="47">
        <v>0</v>
      </c>
      <c r="AV1752" s="51">
        <v>1</v>
      </c>
      <c r="AW1752" s="47">
        <v>0</v>
      </c>
      <c r="AX1752" s="47">
        <v>0</v>
      </c>
      <c r="AY1752" s="47">
        <v>0</v>
      </c>
      <c r="AZ1752" s="47">
        <v>0</v>
      </c>
      <c r="BA1752" s="47">
        <v>0</v>
      </c>
      <c r="BB1752" s="47">
        <v>2</v>
      </c>
      <c r="BD1752" s="47">
        <v>0</v>
      </c>
    </row>
    <row r="1753" spans="1:56" x14ac:dyDescent="0.3">
      <c r="A1753" s="44">
        <v>2012</v>
      </c>
      <c r="B1753" s="44" t="s">
        <v>118</v>
      </c>
      <c r="C1753" s="46">
        <v>1</v>
      </c>
      <c r="D1753" s="89">
        <v>27</v>
      </c>
      <c r="F1753" s="44" t="s">
        <v>100</v>
      </c>
      <c r="G1753" s="48">
        <v>8.6199999999999992</v>
      </c>
      <c r="H1753" s="47">
        <v>0</v>
      </c>
      <c r="I1753" s="47">
        <v>0</v>
      </c>
      <c r="J1753" s="47">
        <v>0</v>
      </c>
      <c r="K1753" s="51">
        <v>0</v>
      </c>
      <c r="L1753" s="51">
        <v>0</v>
      </c>
      <c r="M1753" s="47">
        <v>0</v>
      </c>
      <c r="N1753" s="47">
        <v>0</v>
      </c>
      <c r="O1753" s="47">
        <v>0</v>
      </c>
      <c r="P1753" s="47">
        <v>0</v>
      </c>
      <c r="Q1753" s="51">
        <v>1</v>
      </c>
      <c r="R1753" s="47">
        <v>0</v>
      </c>
      <c r="S1753" s="51">
        <v>0</v>
      </c>
      <c r="T1753" s="47">
        <v>0</v>
      </c>
      <c r="U1753" s="47">
        <v>0</v>
      </c>
      <c r="V1753" s="47">
        <v>0</v>
      </c>
      <c r="W1753" s="47">
        <v>0</v>
      </c>
      <c r="X1753" s="51">
        <v>0</v>
      </c>
      <c r="Y1753" s="51">
        <v>0</v>
      </c>
      <c r="Z1753" s="52">
        <v>0</v>
      </c>
      <c r="AA1753" s="47">
        <v>0</v>
      </c>
      <c r="AB1753" s="47">
        <v>0</v>
      </c>
      <c r="AC1753" s="47">
        <v>0</v>
      </c>
      <c r="AD1753" s="47">
        <v>0</v>
      </c>
      <c r="AE1753" s="47">
        <v>0</v>
      </c>
      <c r="AF1753" s="47">
        <v>0</v>
      </c>
      <c r="AG1753" s="47">
        <v>0</v>
      </c>
      <c r="AH1753" s="47">
        <v>0</v>
      </c>
      <c r="AI1753" s="47">
        <v>0</v>
      </c>
      <c r="AJ1753" s="47">
        <v>0</v>
      </c>
      <c r="AK1753" s="47">
        <v>0</v>
      </c>
      <c r="AL1753" s="47"/>
      <c r="AM1753" s="47">
        <v>0</v>
      </c>
      <c r="AN1753" s="47">
        <v>0</v>
      </c>
      <c r="AO1753" s="47">
        <v>0</v>
      </c>
      <c r="AP1753" s="47">
        <v>0</v>
      </c>
      <c r="AQ1753" s="47">
        <v>0</v>
      </c>
      <c r="AR1753" s="47">
        <v>0</v>
      </c>
      <c r="AS1753" s="47">
        <v>0</v>
      </c>
      <c r="AT1753" s="10">
        <v>0</v>
      </c>
      <c r="AU1753" s="47">
        <v>0</v>
      </c>
      <c r="AV1753" s="51">
        <v>0</v>
      </c>
      <c r="AW1753" s="47">
        <v>0</v>
      </c>
      <c r="AX1753" s="47">
        <v>0</v>
      </c>
      <c r="AY1753" s="47">
        <v>0</v>
      </c>
      <c r="AZ1753" s="47">
        <v>0</v>
      </c>
      <c r="BA1753" s="47">
        <v>0</v>
      </c>
      <c r="BB1753" s="47">
        <v>1</v>
      </c>
      <c r="BD1753" s="47">
        <v>0</v>
      </c>
    </row>
    <row r="1754" spans="1:56" x14ac:dyDescent="0.3">
      <c r="A1754" s="44">
        <v>2012</v>
      </c>
      <c r="B1754" s="44" t="s">
        <v>118</v>
      </c>
      <c r="C1754" s="46">
        <v>1</v>
      </c>
      <c r="D1754" s="89">
        <v>28</v>
      </c>
      <c r="F1754" s="44" t="s">
        <v>100</v>
      </c>
      <c r="G1754" s="48">
        <v>8.6199999999999992</v>
      </c>
      <c r="H1754" s="47">
        <v>0</v>
      </c>
      <c r="I1754" s="47">
        <v>0</v>
      </c>
      <c r="J1754" s="47">
        <v>0</v>
      </c>
      <c r="K1754" s="51">
        <v>0</v>
      </c>
      <c r="L1754" s="51">
        <v>0</v>
      </c>
      <c r="M1754" s="47">
        <v>0</v>
      </c>
      <c r="N1754" s="47">
        <v>0</v>
      </c>
      <c r="O1754" s="47">
        <v>0</v>
      </c>
      <c r="P1754" s="47">
        <v>0</v>
      </c>
      <c r="Q1754" s="51">
        <v>4</v>
      </c>
      <c r="R1754" s="47">
        <v>0</v>
      </c>
      <c r="S1754" s="51">
        <v>0</v>
      </c>
      <c r="T1754" s="47">
        <v>0</v>
      </c>
      <c r="U1754" s="47">
        <v>0</v>
      </c>
      <c r="V1754" s="47">
        <v>0</v>
      </c>
      <c r="W1754" s="47">
        <v>0</v>
      </c>
      <c r="X1754" s="51">
        <v>0</v>
      </c>
      <c r="Y1754" s="51">
        <v>0</v>
      </c>
      <c r="Z1754" s="52">
        <v>0</v>
      </c>
      <c r="AA1754" s="47">
        <v>0</v>
      </c>
      <c r="AB1754" s="47">
        <v>0</v>
      </c>
      <c r="AC1754" s="47">
        <v>0</v>
      </c>
      <c r="AD1754" s="47">
        <v>0</v>
      </c>
      <c r="AE1754" s="47">
        <v>0</v>
      </c>
      <c r="AF1754" s="47">
        <v>0</v>
      </c>
      <c r="AG1754" s="47">
        <v>0</v>
      </c>
      <c r="AH1754" s="47">
        <v>0</v>
      </c>
      <c r="AI1754" s="47">
        <v>0</v>
      </c>
      <c r="AJ1754" s="47">
        <v>0</v>
      </c>
      <c r="AK1754" s="47">
        <v>0</v>
      </c>
      <c r="AL1754" s="47"/>
      <c r="AM1754" s="47">
        <v>0</v>
      </c>
      <c r="AN1754" s="47">
        <v>0</v>
      </c>
      <c r="AO1754" s="47">
        <v>0</v>
      </c>
      <c r="AP1754" s="47">
        <v>0</v>
      </c>
      <c r="AQ1754" s="47">
        <v>0</v>
      </c>
      <c r="AR1754" s="47">
        <v>0</v>
      </c>
      <c r="AS1754" s="47">
        <v>0</v>
      </c>
      <c r="AT1754" s="10">
        <v>0</v>
      </c>
      <c r="AU1754" s="47">
        <v>0</v>
      </c>
      <c r="AV1754" s="51">
        <v>1</v>
      </c>
      <c r="AW1754" s="47">
        <v>0</v>
      </c>
      <c r="AX1754" s="47">
        <v>0</v>
      </c>
      <c r="AY1754" s="47">
        <v>0</v>
      </c>
      <c r="AZ1754" s="47">
        <v>0</v>
      </c>
      <c r="BA1754" s="47">
        <v>0</v>
      </c>
      <c r="BB1754" s="47">
        <v>5</v>
      </c>
      <c r="BD1754" s="47">
        <v>0</v>
      </c>
    </row>
    <row r="1755" spans="1:56" x14ac:dyDescent="0.3">
      <c r="A1755" s="44">
        <v>2012</v>
      </c>
      <c r="B1755" s="44" t="s">
        <v>118</v>
      </c>
      <c r="C1755" s="46">
        <v>1</v>
      </c>
      <c r="D1755" s="89">
        <v>29</v>
      </c>
      <c r="F1755" s="44" t="s">
        <v>100</v>
      </c>
      <c r="G1755" s="48">
        <v>8.6199999999999992</v>
      </c>
      <c r="H1755" s="47">
        <v>0</v>
      </c>
      <c r="I1755" s="47">
        <v>0</v>
      </c>
      <c r="J1755" s="47">
        <v>0</v>
      </c>
      <c r="K1755" s="51">
        <v>0</v>
      </c>
      <c r="L1755" s="51">
        <v>0</v>
      </c>
      <c r="M1755" s="47">
        <v>0</v>
      </c>
      <c r="N1755" s="47">
        <v>0</v>
      </c>
      <c r="O1755" s="47">
        <v>0</v>
      </c>
      <c r="P1755" s="47">
        <v>0</v>
      </c>
      <c r="Q1755" s="51">
        <v>0</v>
      </c>
      <c r="R1755" s="47">
        <v>0</v>
      </c>
      <c r="S1755" s="51">
        <v>0</v>
      </c>
      <c r="T1755" s="47">
        <v>0</v>
      </c>
      <c r="U1755" s="47">
        <v>0</v>
      </c>
      <c r="V1755" s="47">
        <v>0</v>
      </c>
      <c r="W1755" s="47">
        <v>0</v>
      </c>
      <c r="X1755" s="51">
        <v>0</v>
      </c>
      <c r="Y1755" s="51">
        <v>1</v>
      </c>
      <c r="Z1755" s="52">
        <v>0</v>
      </c>
      <c r="AA1755" s="47">
        <v>0</v>
      </c>
      <c r="AB1755" s="47">
        <v>0</v>
      </c>
      <c r="AC1755" s="47">
        <v>0</v>
      </c>
      <c r="AD1755" s="47">
        <v>0</v>
      </c>
      <c r="AE1755" s="47">
        <v>0</v>
      </c>
      <c r="AF1755" s="47">
        <v>0</v>
      </c>
      <c r="AG1755" s="47">
        <v>0</v>
      </c>
      <c r="AH1755" s="47">
        <v>0</v>
      </c>
      <c r="AI1755" s="47">
        <v>0</v>
      </c>
      <c r="AJ1755" s="47">
        <v>0</v>
      </c>
      <c r="AK1755" s="47">
        <v>0</v>
      </c>
      <c r="AL1755" s="47"/>
      <c r="AM1755" s="47">
        <v>0</v>
      </c>
      <c r="AN1755" s="47">
        <v>1</v>
      </c>
      <c r="AO1755" s="47">
        <v>0</v>
      </c>
      <c r="AP1755" s="47">
        <v>0</v>
      </c>
      <c r="AQ1755" s="47">
        <v>0</v>
      </c>
      <c r="AR1755" s="47">
        <v>0</v>
      </c>
      <c r="AS1755" s="47">
        <v>0</v>
      </c>
      <c r="AT1755" s="10">
        <v>0</v>
      </c>
      <c r="AU1755" s="47">
        <v>0</v>
      </c>
      <c r="AV1755" s="51">
        <v>4</v>
      </c>
      <c r="AW1755" s="47">
        <v>0</v>
      </c>
      <c r="AX1755" s="47">
        <v>0</v>
      </c>
      <c r="AY1755" s="47">
        <v>0</v>
      </c>
      <c r="AZ1755" s="47">
        <v>0</v>
      </c>
      <c r="BA1755" s="47">
        <v>0</v>
      </c>
      <c r="BB1755" s="47">
        <v>6</v>
      </c>
      <c r="BD1755" s="47">
        <v>0</v>
      </c>
    </row>
    <row r="1756" spans="1:56" x14ac:dyDescent="0.3">
      <c r="A1756" s="44">
        <v>2012</v>
      </c>
      <c r="B1756" s="44" t="s">
        <v>118</v>
      </c>
      <c r="C1756" s="46">
        <v>1</v>
      </c>
      <c r="D1756" s="89">
        <v>30</v>
      </c>
      <c r="F1756" s="44" t="s">
        <v>100</v>
      </c>
      <c r="G1756" s="48">
        <v>8.6199999999999992</v>
      </c>
      <c r="H1756" s="47">
        <v>0</v>
      </c>
      <c r="I1756" s="47">
        <v>0</v>
      </c>
      <c r="J1756" s="47">
        <v>0</v>
      </c>
      <c r="K1756" s="51">
        <v>0</v>
      </c>
      <c r="L1756" s="51">
        <v>0</v>
      </c>
      <c r="M1756" s="47">
        <v>0</v>
      </c>
      <c r="N1756" s="47">
        <v>0</v>
      </c>
      <c r="O1756" s="47">
        <v>0</v>
      </c>
      <c r="P1756" s="47">
        <v>0</v>
      </c>
      <c r="Q1756" s="51">
        <v>1</v>
      </c>
      <c r="R1756" s="47">
        <v>0</v>
      </c>
      <c r="S1756" s="51">
        <v>0</v>
      </c>
      <c r="T1756" s="47">
        <v>0</v>
      </c>
      <c r="U1756" s="47">
        <v>0</v>
      </c>
      <c r="V1756" s="47">
        <v>0</v>
      </c>
      <c r="W1756" s="47">
        <v>0</v>
      </c>
      <c r="X1756" s="51">
        <v>0</v>
      </c>
      <c r="Y1756" s="51">
        <v>0</v>
      </c>
      <c r="Z1756" s="52">
        <v>0</v>
      </c>
      <c r="AA1756" s="47">
        <v>0</v>
      </c>
      <c r="AB1756" s="47">
        <v>0</v>
      </c>
      <c r="AC1756" s="47">
        <v>0</v>
      </c>
      <c r="AD1756" s="47">
        <v>0</v>
      </c>
      <c r="AE1756" s="47">
        <v>0</v>
      </c>
      <c r="AF1756" s="47">
        <v>0</v>
      </c>
      <c r="AG1756" s="47">
        <v>0</v>
      </c>
      <c r="AH1756" s="47">
        <v>0</v>
      </c>
      <c r="AI1756" s="47">
        <v>0</v>
      </c>
      <c r="AJ1756" s="47">
        <v>0</v>
      </c>
      <c r="AK1756" s="47">
        <v>0</v>
      </c>
      <c r="AL1756" s="47"/>
      <c r="AM1756" s="47">
        <v>0</v>
      </c>
      <c r="AN1756" s="47">
        <v>0</v>
      </c>
      <c r="AO1756" s="47">
        <v>0</v>
      </c>
      <c r="AP1756" s="47">
        <v>0</v>
      </c>
      <c r="AQ1756" s="47">
        <v>0</v>
      </c>
      <c r="AR1756" s="47">
        <v>0</v>
      </c>
      <c r="AS1756" s="47">
        <v>0</v>
      </c>
      <c r="AT1756" s="10">
        <v>0</v>
      </c>
      <c r="AU1756" s="47">
        <v>0</v>
      </c>
      <c r="AV1756" s="51">
        <v>0</v>
      </c>
      <c r="AW1756" s="47">
        <v>0</v>
      </c>
      <c r="AX1756" s="47">
        <v>0</v>
      </c>
      <c r="AY1756" s="47">
        <v>0</v>
      </c>
      <c r="AZ1756" s="47">
        <v>0</v>
      </c>
      <c r="BA1756" s="47">
        <v>0</v>
      </c>
      <c r="BB1756" s="47">
        <v>1</v>
      </c>
      <c r="BD1756" s="47">
        <v>0</v>
      </c>
    </row>
    <row r="1757" spans="1:56" s="2" customFormat="1" x14ac:dyDescent="0.3">
      <c r="A1757" s="2">
        <v>2013</v>
      </c>
      <c r="B1757" s="2" t="s">
        <v>119</v>
      </c>
      <c r="C1757" s="1">
        <v>1</v>
      </c>
      <c r="D1757" s="90">
        <v>1</v>
      </c>
      <c r="F1757" s="2" t="s">
        <v>120</v>
      </c>
      <c r="H1757" s="95">
        <v>0</v>
      </c>
      <c r="I1757" s="95">
        <v>0</v>
      </c>
      <c r="J1757" s="95">
        <v>0</v>
      </c>
      <c r="K1757" s="95">
        <v>0</v>
      </c>
      <c r="L1757" s="95">
        <v>0</v>
      </c>
      <c r="M1757" s="95">
        <v>0</v>
      </c>
      <c r="N1757" s="95">
        <v>0</v>
      </c>
      <c r="O1757" s="95">
        <v>0</v>
      </c>
      <c r="P1757" s="95">
        <v>0</v>
      </c>
      <c r="Q1757" s="95">
        <v>1</v>
      </c>
      <c r="R1757" s="95">
        <v>0</v>
      </c>
      <c r="S1757" s="95">
        <v>0</v>
      </c>
      <c r="T1757" s="95">
        <v>0</v>
      </c>
      <c r="U1757" s="95">
        <v>0</v>
      </c>
      <c r="V1757" s="95">
        <v>0</v>
      </c>
      <c r="W1757" s="95">
        <v>0</v>
      </c>
      <c r="X1757" s="95">
        <v>0</v>
      </c>
      <c r="Y1757" s="95">
        <v>0</v>
      </c>
      <c r="Z1757" s="135">
        <v>0</v>
      </c>
      <c r="AA1757" s="95">
        <v>0</v>
      </c>
      <c r="AB1757" s="95">
        <v>0</v>
      </c>
      <c r="AC1757" s="95">
        <v>0</v>
      </c>
      <c r="AD1757" s="95">
        <v>0</v>
      </c>
      <c r="AE1757" s="95">
        <v>0</v>
      </c>
      <c r="AF1757" s="95">
        <v>0</v>
      </c>
      <c r="AG1757" s="95">
        <v>0</v>
      </c>
      <c r="AH1757" s="95">
        <v>0</v>
      </c>
      <c r="AI1757" s="95">
        <v>0</v>
      </c>
      <c r="AJ1757" s="95">
        <v>0</v>
      </c>
      <c r="AK1757" s="95">
        <v>0</v>
      </c>
      <c r="AL1757" s="95"/>
      <c r="AM1757" s="95">
        <v>0</v>
      </c>
      <c r="AN1757" s="95">
        <v>0</v>
      </c>
      <c r="AO1757" s="95">
        <v>0</v>
      </c>
      <c r="AP1757" s="95">
        <v>0</v>
      </c>
      <c r="AQ1757" s="95">
        <v>0</v>
      </c>
      <c r="AR1757" s="95">
        <v>0</v>
      </c>
      <c r="AS1757" s="95">
        <v>0</v>
      </c>
      <c r="AT1757" s="10">
        <v>0</v>
      </c>
      <c r="AU1757" s="95"/>
      <c r="AV1757" s="95">
        <v>0</v>
      </c>
      <c r="AW1757" s="95">
        <v>0</v>
      </c>
      <c r="AX1757" s="95">
        <v>0</v>
      </c>
      <c r="AY1757" s="95">
        <v>0</v>
      </c>
      <c r="AZ1757" s="95">
        <v>0</v>
      </c>
      <c r="BA1757" s="95">
        <v>0</v>
      </c>
      <c r="BD1757" s="95">
        <v>0</v>
      </c>
    </row>
    <row r="1758" spans="1:56" s="8" customFormat="1" x14ac:dyDescent="0.3">
      <c r="A1758" s="8">
        <v>2013</v>
      </c>
      <c r="B1758" s="8" t="s">
        <v>119</v>
      </c>
      <c r="C1758" s="7">
        <v>1</v>
      </c>
      <c r="D1758" s="91">
        <v>2</v>
      </c>
      <c r="F1758" s="8" t="s">
        <v>120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5">
        <v>1</v>
      </c>
      <c r="R1758" s="6">
        <v>0</v>
      </c>
      <c r="S1758" s="5">
        <v>1</v>
      </c>
      <c r="T1758" s="6">
        <v>0</v>
      </c>
      <c r="U1758" s="6">
        <v>0</v>
      </c>
      <c r="V1758" s="6">
        <v>0</v>
      </c>
      <c r="W1758" s="6">
        <v>0</v>
      </c>
      <c r="X1758" s="5">
        <v>0</v>
      </c>
      <c r="Y1758" s="5">
        <v>0</v>
      </c>
      <c r="Z1758" s="52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/>
      <c r="AM1758" s="6">
        <v>0</v>
      </c>
      <c r="AN1758" s="6">
        <v>1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10">
        <v>0</v>
      </c>
      <c r="AU1758" s="6"/>
      <c r="AV1758" s="5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D1758" s="6">
        <v>0</v>
      </c>
    </row>
    <row r="1759" spans="1:56" s="8" customFormat="1" x14ac:dyDescent="0.3">
      <c r="A1759" s="8">
        <v>2013</v>
      </c>
      <c r="B1759" s="8" t="s">
        <v>119</v>
      </c>
      <c r="C1759" s="7">
        <v>1</v>
      </c>
      <c r="D1759" s="91">
        <v>3</v>
      </c>
      <c r="F1759" s="8" t="s">
        <v>120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5">
        <v>5</v>
      </c>
      <c r="R1759" s="6">
        <v>0</v>
      </c>
      <c r="S1759" s="5">
        <v>0</v>
      </c>
      <c r="T1759" s="6">
        <v>0</v>
      </c>
      <c r="U1759" s="6">
        <v>0</v>
      </c>
      <c r="V1759" s="6">
        <v>0</v>
      </c>
      <c r="W1759" s="6">
        <v>0</v>
      </c>
      <c r="X1759" s="5">
        <v>0</v>
      </c>
      <c r="Y1759" s="5">
        <v>0</v>
      </c>
      <c r="Z1759" s="52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/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10">
        <v>0</v>
      </c>
      <c r="AU1759" s="6"/>
      <c r="AV1759" s="5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D1759" s="6">
        <v>0</v>
      </c>
    </row>
    <row r="1760" spans="1:56" s="8" customFormat="1" x14ac:dyDescent="0.3">
      <c r="A1760" s="8">
        <v>2013</v>
      </c>
      <c r="B1760" s="8" t="s">
        <v>119</v>
      </c>
      <c r="C1760" s="7">
        <v>1</v>
      </c>
      <c r="D1760" s="91">
        <v>4</v>
      </c>
      <c r="F1760" s="8" t="s">
        <v>120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5">
        <v>7</v>
      </c>
      <c r="R1760" s="6">
        <v>0</v>
      </c>
      <c r="S1760" s="5">
        <v>0</v>
      </c>
      <c r="T1760" s="6">
        <v>0</v>
      </c>
      <c r="U1760" s="6">
        <v>0</v>
      </c>
      <c r="V1760" s="6">
        <v>0</v>
      </c>
      <c r="W1760" s="6">
        <v>0</v>
      </c>
      <c r="X1760" s="5">
        <v>0</v>
      </c>
      <c r="Y1760" s="5">
        <v>0</v>
      </c>
      <c r="Z1760" s="52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/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10">
        <v>0</v>
      </c>
      <c r="AU1760" s="6"/>
      <c r="AV1760" s="5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D1760" s="6">
        <v>0</v>
      </c>
    </row>
    <row r="1761" spans="1:56" s="8" customFormat="1" x14ac:dyDescent="0.3">
      <c r="A1761" s="8">
        <v>2013</v>
      </c>
      <c r="B1761" s="8" t="s">
        <v>119</v>
      </c>
      <c r="C1761" s="7">
        <v>1</v>
      </c>
      <c r="D1761" s="91">
        <v>5</v>
      </c>
      <c r="F1761" s="8" t="s">
        <v>120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5">
        <v>4</v>
      </c>
      <c r="R1761" s="6">
        <v>0</v>
      </c>
      <c r="S1761" s="5">
        <v>2</v>
      </c>
      <c r="T1761" s="6">
        <v>0</v>
      </c>
      <c r="U1761" s="6">
        <v>0</v>
      </c>
      <c r="V1761" s="6">
        <v>0</v>
      </c>
      <c r="W1761" s="6">
        <v>0</v>
      </c>
      <c r="X1761" s="5">
        <v>0</v>
      </c>
      <c r="Y1761" s="5">
        <v>0</v>
      </c>
      <c r="Z1761" s="52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/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10">
        <v>0</v>
      </c>
      <c r="AU1761" s="6"/>
      <c r="AV1761" s="5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D1761" s="6">
        <v>0</v>
      </c>
    </row>
    <row r="1762" spans="1:56" s="8" customFormat="1" x14ac:dyDescent="0.3">
      <c r="A1762" s="8">
        <v>2013</v>
      </c>
      <c r="B1762" s="8" t="s">
        <v>119</v>
      </c>
      <c r="C1762" s="7">
        <v>1</v>
      </c>
      <c r="D1762" s="91">
        <v>6</v>
      </c>
      <c r="F1762" s="8" t="s">
        <v>120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5">
        <v>0</v>
      </c>
      <c r="R1762" s="6">
        <v>0</v>
      </c>
      <c r="S1762" s="5">
        <v>0</v>
      </c>
      <c r="T1762" s="6">
        <v>0</v>
      </c>
      <c r="U1762" s="6">
        <v>0</v>
      </c>
      <c r="V1762" s="6">
        <v>0</v>
      </c>
      <c r="W1762" s="6">
        <v>0</v>
      </c>
      <c r="X1762" s="5">
        <v>0</v>
      </c>
      <c r="Y1762" s="5">
        <v>0</v>
      </c>
      <c r="Z1762" s="52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/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10">
        <v>0</v>
      </c>
      <c r="AV1762" s="5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D1762" s="6">
        <v>0</v>
      </c>
    </row>
    <row r="1763" spans="1:56" s="8" customFormat="1" x14ac:dyDescent="0.3">
      <c r="A1763" s="8">
        <v>2013</v>
      </c>
      <c r="B1763" s="8" t="s">
        <v>119</v>
      </c>
      <c r="C1763" s="7">
        <v>1</v>
      </c>
      <c r="D1763" s="91">
        <v>7</v>
      </c>
      <c r="F1763" s="8" t="s">
        <v>120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  <c r="O1763" s="6">
        <v>0</v>
      </c>
      <c r="P1763" s="6">
        <v>0</v>
      </c>
      <c r="Q1763" s="5">
        <v>0</v>
      </c>
      <c r="R1763" s="6">
        <v>0</v>
      </c>
      <c r="S1763" s="5">
        <v>0</v>
      </c>
      <c r="T1763" s="6">
        <v>0</v>
      </c>
      <c r="U1763" s="6">
        <v>0</v>
      </c>
      <c r="V1763" s="6">
        <v>0</v>
      </c>
      <c r="W1763" s="6">
        <v>0</v>
      </c>
      <c r="X1763" s="5">
        <v>0</v>
      </c>
      <c r="Y1763" s="5">
        <v>0</v>
      </c>
      <c r="Z1763" s="52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/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10">
        <v>0</v>
      </c>
      <c r="AV1763" s="5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D1763" s="6">
        <v>0</v>
      </c>
    </row>
    <row r="1764" spans="1:56" s="8" customFormat="1" x14ac:dyDescent="0.3">
      <c r="A1764" s="8">
        <v>2013</v>
      </c>
      <c r="B1764" s="8" t="s">
        <v>119</v>
      </c>
      <c r="C1764" s="7">
        <v>1</v>
      </c>
      <c r="D1764" s="91">
        <v>8</v>
      </c>
      <c r="F1764" s="8" t="s">
        <v>120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5">
        <v>3</v>
      </c>
      <c r="R1764" s="6">
        <v>0</v>
      </c>
      <c r="S1764" s="5">
        <v>1</v>
      </c>
      <c r="T1764" s="6">
        <v>0</v>
      </c>
      <c r="U1764" s="6">
        <v>0</v>
      </c>
      <c r="V1764" s="6">
        <v>0</v>
      </c>
      <c r="W1764" s="6">
        <v>0</v>
      </c>
      <c r="X1764" s="5">
        <v>0</v>
      </c>
      <c r="Y1764" s="5">
        <v>0</v>
      </c>
      <c r="Z1764" s="52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/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10">
        <v>0</v>
      </c>
      <c r="AV1764" s="5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D1764" s="6">
        <v>0</v>
      </c>
    </row>
    <row r="1765" spans="1:56" s="8" customFormat="1" x14ac:dyDescent="0.3">
      <c r="A1765" s="8">
        <v>2013</v>
      </c>
      <c r="B1765" s="8" t="s">
        <v>119</v>
      </c>
      <c r="C1765" s="7">
        <v>1</v>
      </c>
      <c r="D1765" s="91">
        <v>9</v>
      </c>
      <c r="F1765" s="8" t="s">
        <v>120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5">
        <v>5</v>
      </c>
      <c r="R1765" s="6">
        <v>0</v>
      </c>
      <c r="S1765" s="5">
        <v>0</v>
      </c>
      <c r="T1765" s="6">
        <v>0</v>
      </c>
      <c r="U1765" s="6">
        <v>0</v>
      </c>
      <c r="V1765" s="6">
        <v>0</v>
      </c>
      <c r="W1765" s="6">
        <v>0</v>
      </c>
      <c r="X1765" s="5">
        <v>0</v>
      </c>
      <c r="Y1765" s="5">
        <v>0</v>
      </c>
      <c r="Z1765" s="52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1</v>
      </c>
      <c r="AJ1765" s="6">
        <v>0</v>
      </c>
      <c r="AK1765" s="6">
        <v>0</v>
      </c>
      <c r="AL1765" s="6"/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10">
        <v>0</v>
      </c>
      <c r="AV1765" s="5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D1765" s="6">
        <v>0</v>
      </c>
    </row>
    <row r="1766" spans="1:56" s="8" customFormat="1" x14ac:dyDescent="0.3">
      <c r="A1766" s="8">
        <v>2013</v>
      </c>
      <c r="B1766" s="8" t="s">
        <v>119</v>
      </c>
      <c r="C1766" s="7">
        <v>1</v>
      </c>
      <c r="D1766" s="91">
        <v>10</v>
      </c>
      <c r="F1766" s="8" t="s">
        <v>120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5">
        <v>4</v>
      </c>
      <c r="R1766" s="6">
        <v>0</v>
      </c>
      <c r="S1766" s="5">
        <v>2</v>
      </c>
      <c r="T1766" s="6">
        <v>0</v>
      </c>
      <c r="U1766" s="6">
        <v>0</v>
      </c>
      <c r="V1766" s="6">
        <v>0</v>
      </c>
      <c r="W1766" s="6">
        <v>0</v>
      </c>
      <c r="X1766" s="5">
        <v>0</v>
      </c>
      <c r="Y1766" s="5">
        <v>0</v>
      </c>
      <c r="Z1766" s="52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/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10">
        <v>0</v>
      </c>
      <c r="AV1766" s="5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D1766" s="6">
        <v>0</v>
      </c>
    </row>
    <row r="1767" spans="1:56" s="8" customFormat="1" x14ac:dyDescent="0.3">
      <c r="A1767" s="8">
        <v>2013</v>
      </c>
      <c r="B1767" s="8" t="s">
        <v>119</v>
      </c>
      <c r="C1767" s="7">
        <v>1</v>
      </c>
      <c r="D1767" s="91">
        <v>11</v>
      </c>
      <c r="F1767" s="8" t="s">
        <v>120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5">
        <v>1</v>
      </c>
      <c r="R1767" s="6">
        <v>0</v>
      </c>
      <c r="S1767" s="5">
        <v>0</v>
      </c>
      <c r="T1767" s="6">
        <v>0</v>
      </c>
      <c r="U1767" s="6">
        <v>0</v>
      </c>
      <c r="V1767" s="6">
        <v>0</v>
      </c>
      <c r="W1767" s="6">
        <v>0</v>
      </c>
      <c r="X1767" s="5">
        <v>0</v>
      </c>
      <c r="Y1767" s="5">
        <v>0</v>
      </c>
      <c r="Z1767" s="52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/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10">
        <v>0</v>
      </c>
      <c r="AV1767" s="5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D1767" s="6">
        <v>0</v>
      </c>
    </row>
    <row r="1768" spans="1:56" s="8" customFormat="1" x14ac:dyDescent="0.3">
      <c r="A1768" s="8">
        <v>2013</v>
      </c>
      <c r="B1768" s="8" t="s">
        <v>119</v>
      </c>
      <c r="C1768" s="7">
        <v>1</v>
      </c>
      <c r="D1768" s="91">
        <v>12</v>
      </c>
      <c r="F1768" s="8" t="s">
        <v>120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5">
        <v>3</v>
      </c>
      <c r="R1768" s="6">
        <v>0</v>
      </c>
      <c r="S1768" s="5">
        <v>0</v>
      </c>
      <c r="T1768" s="6">
        <v>0</v>
      </c>
      <c r="U1768" s="6">
        <v>0</v>
      </c>
      <c r="V1768" s="6">
        <v>0</v>
      </c>
      <c r="W1768" s="6">
        <v>0</v>
      </c>
      <c r="X1768" s="5">
        <v>0</v>
      </c>
      <c r="Y1768" s="5">
        <v>0</v>
      </c>
      <c r="Z1768" s="52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/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10">
        <v>0</v>
      </c>
      <c r="AV1768" s="5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D1768" s="6">
        <v>0</v>
      </c>
    </row>
    <row r="1769" spans="1:56" s="8" customFormat="1" x14ac:dyDescent="0.3">
      <c r="A1769" s="8">
        <v>2013</v>
      </c>
      <c r="B1769" s="8" t="s">
        <v>119</v>
      </c>
      <c r="C1769" s="7">
        <v>1</v>
      </c>
      <c r="D1769" s="91">
        <v>13</v>
      </c>
      <c r="F1769" s="8" t="s">
        <v>120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5">
        <v>3</v>
      </c>
      <c r="R1769" s="6">
        <v>0</v>
      </c>
      <c r="S1769" s="5">
        <v>3</v>
      </c>
      <c r="T1769" s="6">
        <v>0</v>
      </c>
      <c r="U1769" s="6">
        <v>0</v>
      </c>
      <c r="V1769" s="6">
        <v>0</v>
      </c>
      <c r="W1769" s="6">
        <v>0</v>
      </c>
      <c r="X1769" s="5">
        <v>0</v>
      </c>
      <c r="Y1769" s="5">
        <v>0</v>
      </c>
      <c r="Z1769" s="52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/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10">
        <v>0</v>
      </c>
      <c r="AV1769" s="5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D1769" s="6">
        <v>0</v>
      </c>
    </row>
    <row r="1770" spans="1:56" s="8" customFormat="1" x14ac:dyDescent="0.3">
      <c r="A1770" s="8">
        <v>2013</v>
      </c>
      <c r="B1770" s="8" t="s">
        <v>119</v>
      </c>
      <c r="C1770" s="7">
        <v>1</v>
      </c>
      <c r="D1770" s="91">
        <v>14</v>
      </c>
      <c r="F1770" s="8" t="s">
        <v>120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3</v>
      </c>
      <c r="O1770" s="6">
        <v>0</v>
      </c>
      <c r="P1770" s="6">
        <v>0</v>
      </c>
      <c r="Q1770" s="5">
        <v>0</v>
      </c>
      <c r="R1770" s="6">
        <v>0</v>
      </c>
      <c r="S1770" s="5">
        <v>0</v>
      </c>
      <c r="T1770" s="6">
        <v>0</v>
      </c>
      <c r="U1770" s="6">
        <v>0</v>
      </c>
      <c r="V1770" s="6">
        <v>0</v>
      </c>
      <c r="W1770" s="6">
        <v>0</v>
      </c>
      <c r="X1770" s="5">
        <v>0</v>
      </c>
      <c r="Y1770" s="5">
        <v>0</v>
      </c>
      <c r="Z1770" s="52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4</v>
      </c>
      <c r="AJ1770" s="6">
        <v>0</v>
      </c>
      <c r="AK1770" s="6">
        <v>0</v>
      </c>
      <c r="AL1770" s="6"/>
      <c r="AM1770" s="6">
        <v>0</v>
      </c>
      <c r="AN1770" s="6">
        <v>1</v>
      </c>
      <c r="AO1770" s="6">
        <v>1</v>
      </c>
      <c r="AP1770" s="6">
        <v>0</v>
      </c>
      <c r="AQ1770" s="6">
        <v>0</v>
      </c>
      <c r="AR1770" s="6">
        <v>0</v>
      </c>
      <c r="AS1770" s="6">
        <v>0</v>
      </c>
      <c r="AT1770" s="10">
        <v>0</v>
      </c>
      <c r="AV1770" s="5">
        <v>0</v>
      </c>
      <c r="AW1770" s="6">
        <v>0</v>
      </c>
      <c r="AX1770" s="6">
        <v>0</v>
      </c>
      <c r="AY1770" s="6">
        <v>0</v>
      </c>
      <c r="AZ1770" s="6">
        <v>0</v>
      </c>
      <c r="BA1770" s="6">
        <v>0</v>
      </c>
      <c r="BD1770" s="6">
        <v>0</v>
      </c>
    </row>
    <row r="1771" spans="1:56" s="8" customFormat="1" x14ac:dyDescent="0.3">
      <c r="A1771" s="8">
        <v>2013</v>
      </c>
      <c r="B1771" s="8" t="s">
        <v>119</v>
      </c>
      <c r="C1771" s="7">
        <v>1</v>
      </c>
      <c r="D1771" s="91">
        <v>15</v>
      </c>
      <c r="F1771" s="8" t="s">
        <v>120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5">
        <v>9</v>
      </c>
      <c r="R1771" s="6">
        <v>0</v>
      </c>
      <c r="S1771" s="5">
        <v>1</v>
      </c>
      <c r="T1771" s="6">
        <v>0</v>
      </c>
      <c r="U1771" s="6">
        <v>0</v>
      </c>
      <c r="V1771" s="6">
        <v>0</v>
      </c>
      <c r="W1771" s="6">
        <v>0</v>
      </c>
      <c r="X1771" s="5">
        <v>0</v>
      </c>
      <c r="Y1771" s="5">
        <v>0</v>
      </c>
      <c r="Z1771" s="52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1</v>
      </c>
      <c r="AJ1771" s="6">
        <v>0</v>
      </c>
      <c r="AK1771" s="6">
        <v>0</v>
      </c>
      <c r="AL1771" s="6"/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10">
        <v>0</v>
      </c>
      <c r="AV1771" s="5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D1771" s="6">
        <v>0</v>
      </c>
    </row>
    <row r="1772" spans="1:56" s="8" customFormat="1" x14ac:dyDescent="0.3">
      <c r="A1772" s="8">
        <v>2013</v>
      </c>
      <c r="B1772" s="8" t="s">
        <v>119</v>
      </c>
      <c r="C1772" s="7">
        <v>1</v>
      </c>
      <c r="D1772" s="91">
        <v>16</v>
      </c>
      <c r="F1772" s="8" t="s">
        <v>120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5">
        <v>7</v>
      </c>
      <c r="R1772" s="6">
        <v>0</v>
      </c>
      <c r="S1772" s="5">
        <v>1</v>
      </c>
      <c r="T1772" s="6">
        <v>0</v>
      </c>
      <c r="U1772" s="6">
        <v>0</v>
      </c>
      <c r="V1772" s="6">
        <v>0</v>
      </c>
      <c r="W1772" s="6">
        <v>0</v>
      </c>
      <c r="X1772" s="5">
        <v>0</v>
      </c>
      <c r="Y1772" s="5">
        <v>0</v>
      </c>
      <c r="Z1772" s="52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1</v>
      </c>
      <c r="AJ1772" s="6">
        <v>0</v>
      </c>
      <c r="AK1772" s="6">
        <v>0</v>
      </c>
      <c r="AL1772" s="6"/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10">
        <v>0</v>
      </c>
      <c r="AV1772" s="5">
        <v>0</v>
      </c>
      <c r="AW1772" s="6">
        <v>0</v>
      </c>
      <c r="AX1772" s="6">
        <v>0</v>
      </c>
      <c r="AY1772" s="6">
        <v>0</v>
      </c>
      <c r="AZ1772" s="6">
        <v>0</v>
      </c>
      <c r="BA1772" s="6">
        <v>0</v>
      </c>
      <c r="BD1772" s="6">
        <v>0</v>
      </c>
    </row>
    <row r="1773" spans="1:56" s="8" customFormat="1" x14ac:dyDescent="0.3">
      <c r="A1773" s="8">
        <v>2013</v>
      </c>
      <c r="B1773" s="8" t="s">
        <v>119</v>
      </c>
      <c r="C1773" s="7">
        <v>1</v>
      </c>
      <c r="D1773" s="91">
        <v>17</v>
      </c>
      <c r="F1773" s="8" t="s">
        <v>120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5">
        <v>1</v>
      </c>
      <c r="R1773" s="6">
        <v>0</v>
      </c>
      <c r="S1773" s="5">
        <v>0</v>
      </c>
      <c r="T1773" s="6">
        <v>0</v>
      </c>
      <c r="U1773" s="6">
        <v>0</v>
      </c>
      <c r="V1773" s="6">
        <v>0</v>
      </c>
      <c r="W1773" s="6">
        <v>0</v>
      </c>
      <c r="X1773" s="5">
        <v>0</v>
      </c>
      <c r="Y1773" s="5">
        <v>0</v>
      </c>
      <c r="Z1773" s="52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/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10">
        <v>0</v>
      </c>
      <c r="AV1773" s="5">
        <v>0</v>
      </c>
      <c r="AW1773" s="6">
        <v>0</v>
      </c>
      <c r="AX1773" s="6">
        <v>0</v>
      </c>
      <c r="AY1773" s="6">
        <v>0</v>
      </c>
      <c r="AZ1773" s="6">
        <v>0</v>
      </c>
      <c r="BA1773" s="6">
        <v>0</v>
      </c>
      <c r="BD1773" s="6">
        <v>0</v>
      </c>
    </row>
    <row r="1774" spans="1:56" s="8" customFormat="1" x14ac:dyDescent="0.3">
      <c r="A1774" s="8">
        <v>2013</v>
      </c>
      <c r="B1774" s="8" t="s">
        <v>119</v>
      </c>
      <c r="C1774" s="7">
        <v>1</v>
      </c>
      <c r="D1774" s="91">
        <v>18</v>
      </c>
      <c r="F1774" s="8" t="s">
        <v>120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5">
        <v>2</v>
      </c>
      <c r="R1774" s="6">
        <v>0</v>
      </c>
      <c r="S1774" s="5">
        <v>0</v>
      </c>
      <c r="T1774" s="6">
        <v>0</v>
      </c>
      <c r="U1774" s="6">
        <v>0</v>
      </c>
      <c r="V1774" s="6">
        <v>0</v>
      </c>
      <c r="W1774" s="6">
        <v>0</v>
      </c>
      <c r="X1774" s="5">
        <v>0</v>
      </c>
      <c r="Y1774" s="5">
        <v>0</v>
      </c>
      <c r="Z1774" s="52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6">
        <v>0</v>
      </c>
      <c r="AL1774" s="6"/>
      <c r="AM1774" s="6">
        <v>0</v>
      </c>
      <c r="AN1774" s="6">
        <v>0</v>
      </c>
      <c r="AO1774" s="6">
        <v>0</v>
      </c>
      <c r="AP1774" s="6">
        <v>1</v>
      </c>
      <c r="AQ1774" s="6">
        <v>0</v>
      </c>
      <c r="AR1774" s="6">
        <v>0</v>
      </c>
      <c r="AS1774" s="6">
        <v>0</v>
      </c>
      <c r="AT1774" s="10">
        <v>0</v>
      </c>
      <c r="AV1774" s="5">
        <v>1</v>
      </c>
      <c r="AW1774" s="6">
        <v>0</v>
      </c>
      <c r="AX1774" s="6">
        <v>0</v>
      </c>
      <c r="AY1774" s="6">
        <v>0</v>
      </c>
      <c r="AZ1774" s="6">
        <v>0</v>
      </c>
      <c r="BA1774" s="6">
        <v>0</v>
      </c>
      <c r="BD1774" s="6">
        <v>0</v>
      </c>
    </row>
    <row r="1775" spans="1:56" s="8" customFormat="1" x14ac:dyDescent="0.3">
      <c r="A1775" s="8">
        <v>2013</v>
      </c>
      <c r="B1775" s="8" t="s">
        <v>119</v>
      </c>
      <c r="C1775" s="7">
        <v>1</v>
      </c>
      <c r="D1775" s="91">
        <v>19</v>
      </c>
      <c r="F1775" s="8" t="s">
        <v>120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5">
        <v>20</v>
      </c>
      <c r="R1775" s="6">
        <v>0</v>
      </c>
      <c r="S1775" s="5">
        <v>1</v>
      </c>
      <c r="T1775" s="6">
        <v>0</v>
      </c>
      <c r="U1775" s="6">
        <v>0</v>
      </c>
      <c r="V1775" s="6">
        <v>0</v>
      </c>
      <c r="W1775" s="6">
        <v>0</v>
      </c>
      <c r="X1775" s="5">
        <v>0</v>
      </c>
      <c r="Y1775" s="5">
        <v>0</v>
      </c>
      <c r="Z1775" s="52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/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10">
        <v>0</v>
      </c>
      <c r="AV1775" s="5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D1775" s="6">
        <v>0</v>
      </c>
    </row>
    <row r="1776" spans="1:56" s="8" customFormat="1" x14ac:dyDescent="0.3">
      <c r="A1776" s="8">
        <v>2013</v>
      </c>
      <c r="B1776" s="8" t="s">
        <v>119</v>
      </c>
      <c r="C1776" s="7">
        <v>1</v>
      </c>
      <c r="D1776" s="91">
        <v>20</v>
      </c>
      <c r="F1776" s="8" t="s">
        <v>120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5">
        <v>9</v>
      </c>
      <c r="R1776" s="6">
        <v>0</v>
      </c>
      <c r="S1776" s="5">
        <v>0</v>
      </c>
      <c r="T1776" s="6">
        <v>0</v>
      </c>
      <c r="U1776" s="6">
        <v>0</v>
      </c>
      <c r="V1776" s="6">
        <v>0</v>
      </c>
      <c r="W1776" s="6">
        <v>0</v>
      </c>
      <c r="X1776" s="5">
        <v>0</v>
      </c>
      <c r="Y1776" s="5">
        <v>0</v>
      </c>
      <c r="Z1776" s="52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0</v>
      </c>
      <c r="AJ1776" s="6">
        <v>0</v>
      </c>
      <c r="AK1776" s="6">
        <v>0</v>
      </c>
      <c r="AL1776" s="6"/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10">
        <v>0</v>
      </c>
      <c r="AV1776" s="5">
        <v>3</v>
      </c>
      <c r="AW1776" s="6">
        <v>0</v>
      </c>
      <c r="AX1776" s="6">
        <v>0</v>
      </c>
      <c r="AY1776" s="6">
        <v>0</v>
      </c>
      <c r="AZ1776" s="6">
        <v>0</v>
      </c>
      <c r="BA1776" s="6">
        <v>0</v>
      </c>
      <c r="BD1776" s="6">
        <v>0</v>
      </c>
    </row>
    <row r="1777" spans="1:56" s="8" customFormat="1" x14ac:dyDescent="0.3">
      <c r="A1777" s="8">
        <v>2013</v>
      </c>
      <c r="B1777" s="8" t="s">
        <v>119</v>
      </c>
      <c r="C1777" s="7">
        <v>1</v>
      </c>
      <c r="D1777" s="91">
        <v>21</v>
      </c>
      <c r="F1777" s="8" t="s">
        <v>120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3</v>
      </c>
      <c r="O1777" s="6">
        <v>0</v>
      </c>
      <c r="P1777" s="6">
        <v>0</v>
      </c>
      <c r="Q1777" s="5">
        <v>0</v>
      </c>
      <c r="R1777" s="6">
        <v>0</v>
      </c>
      <c r="S1777" s="5">
        <v>1</v>
      </c>
      <c r="T1777" s="6">
        <v>0</v>
      </c>
      <c r="U1777" s="6">
        <v>0</v>
      </c>
      <c r="V1777" s="6">
        <v>0</v>
      </c>
      <c r="W1777" s="6">
        <v>0</v>
      </c>
      <c r="X1777" s="5">
        <v>0</v>
      </c>
      <c r="Y1777" s="5">
        <v>0</v>
      </c>
      <c r="Z1777" s="52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/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10">
        <v>0</v>
      </c>
      <c r="AV1777" s="5">
        <v>0</v>
      </c>
      <c r="AW1777" s="6">
        <v>0</v>
      </c>
      <c r="AX1777" s="6">
        <v>0</v>
      </c>
      <c r="AY1777" s="6">
        <v>0</v>
      </c>
      <c r="AZ1777" s="6">
        <v>0</v>
      </c>
      <c r="BA1777" s="6">
        <v>0</v>
      </c>
      <c r="BD1777" s="6">
        <v>0</v>
      </c>
    </row>
    <row r="1778" spans="1:56" s="8" customFormat="1" x14ac:dyDescent="0.3">
      <c r="A1778" s="8">
        <v>2013</v>
      </c>
      <c r="B1778" s="8" t="s">
        <v>119</v>
      </c>
      <c r="C1778" s="7">
        <v>1</v>
      </c>
      <c r="D1778" s="91">
        <v>22</v>
      </c>
      <c r="F1778" s="8" t="s">
        <v>120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5">
        <v>3</v>
      </c>
      <c r="R1778" s="6">
        <v>0</v>
      </c>
      <c r="S1778" s="5">
        <v>0</v>
      </c>
      <c r="T1778" s="6">
        <v>0</v>
      </c>
      <c r="U1778" s="6">
        <v>0</v>
      </c>
      <c r="V1778" s="6">
        <v>0</v>
      </c>
      <c r="W1778" s="6">
        <v>0</v>
      </c>
      <c r="X1778" s="5">
        <v>0</v>
      </c>
      <c r="Y1778" s="5">
        <v>0</v>
      </c>
      <c r="Z1778" s="52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0</v>
      </c>
      <c r="AJ1778" s="6">
        <v>0</v>
      </c>
      <c r="AK1778" s="6">
        <v>0</v>
      </c>
      <c r="AL1778" s="6"/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10">
        <v>0</v>
      </c>
      <c r="AV1778" s="5">
        <v>0</v>
      </c>
      <c r="AW1778" s="6">
        <v>0</v>
      </c>
      <c r="AX1778" s="6">
        <v>0</v>
      </c>
      <c r="AY1778" s="6">
        <v>0</v>
      </c>
      <c r="AZ1778" s="6">
        <v>0</v>
      </c>
      <c r="BA1778" s="6">
        <v>0</v>
      </c>
      <c r="BD1778" s="6">
        <v>0</v>
      </c>
    </row>
    <row r="1779" spans="1:56" s="8" customFormat="1" x14ac:dyDescent="0.3">
      <c r="A1779" s="8">
        <v>2013</v>
      </c>
      <c r="B1779" s="8" t="s">
        <v>119</v>
      </c>
      <c r="C1779" s="7">
        <v>1</v>
      </c>
      <c r="D1779" s="91">
        <v>23</v>
      </c>
      <c r="F1779" s="8" t="s">
        <v>120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5">
        <v>3</v>
      </c>
      <c r="R1779" s="6">
        <v>0</v>
      </c>
      <c r="S1779" s="5">
        <v>0</v>
      </c>
      <c r="T1779" s="6">
        <v>0</v>
      </c>
      <c r="U1779" s="6">
        <v>0</v>
      </c>
      <c r="V1779" s="6">
        <v>0</v>
      </c>
      <c r="W1779" s="6">
        <v>0</v>
      </c>
      <c r="X1779" s="5">
        <v>0</v>
      </c>
      <c r="Y1779" s="5">
        <v>0</v>
      </c>
      <c r="Z1779" s="52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6">
        <v>0</v>
      </c>
      <c r="AL1779" s="6"/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10">
        <v>0</v>
      </c>
      <c r="AV1779" s="5">
        <v>0</v>
      </c>
      <c r="AW1779" s="6">
        <v>0</v>
      </c>
      <c r="AX1779" s="6">
        <v>0</v>
      </c>
      <c r="AY1779" s="6">
        <v>0</v>
      </c>
      <c r="AZ1779" s="6">
        <v>0</v>
      </c>
      <c r="BA1779" s="6">
        <v>0</v>
      </c>
      <c r="BD1779" s="6">
        <v>0</v>
      </c>
    </row>
    <row r="1780" spans="1:56" s="8" customFormat="1" x14ac:dyDescent="0.3">
      <c r="A1780" s="8">
        <v>2013</v>
      </c>
      <c r="B1780" s="8" t="s">
        <v>119</v>
      </c>
      <c r="C1780" s="7">
        <v>1</v>
      </c>
      <c r="D1780" s="91">
        <v>24</v>
      </c>
      <c r="F1780" s="8" t="s">
        <v>120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5">
        <v>1</v>
      </c>
      <c r="R1780" s="6">
        <v>0</v>
      </c>
      <c r="S1780" s="5">
        <v>0</v>
      </c>
      <c r="T1780" s="6">
        <v>0</v>
      </c>
      <c r="U1780" s="6">
        <v>0</v>
      </c>
      <c r="V1780" s="6">
        <v>0</v>
      </c>
      <c r="W1780" s="6">
        <v>0</v>
      </c>
      <c r="X1780" s="5">
        <v>0</v>
      </c>
      <c r="Y1780" s="5">
        <v>0</v>
      </c>
      <c r="Z1780" s="52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6">
        <v>0</v>
      </c>
      <c r="AL1780" s="6"/>
      <c r="AM1780" s="6">
        <v>0</v>
      </c>
      <c r="AN1780" s="6">
        <v>1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10">
        <v>0</v>
      </c>
      <c r="AV1780" s="5">
        <v>0</v>
      </c>
      <c r="AW1780" s="6">
        <v>0</v>
      </c>
      <c r="AX1780" s="6">
        <v>0</v>
      </c>
      <c r="AY1780" s="6">
        <v>0</v>
      </c>
      <c r="AZ1780" s="6">
        <v>0</v>
      </c>
      <c r="BA1780" s="6">
        <v>0</v>
      </c>
      <c r="BD1780" s="6">
        <v>0</v>
      </c>
    </row>
    <row r="1781" spans="1:56" s="8" customFormat="1" x14ac:dyDescent="0.3">
      <c r="A1781" s="8">
        <v>2013</v>
      </c>
      <c r="B1781" s="8" t="s">
        <v>119</v>
      </c>
      <c r="C1781" s="7">
        <v>1</v>
      </c>
      <c r="D1781" s="91">
        <v>25</v>
      </c>
      <c r="F1781" s="8" t="s">
        <v>120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5">
        <v>0</v>
      </c>
      <c r="R1781" s="6">
        <v>0</v>
      </c>
      <c r="S1781" s="5">
        <v>2</v>
      </c>
      <c r="T1781" s="6">
        <v>0</v>
      </c>
      <c r="U1781" s="6">
        <v>0</v>
      </c>
      <c r="V1781" s="6">
        <v>0</v>
      </c>
      <c r="W1781" s="6">
        <v>0</v>
      </c>
      <c r="X1781" s="5">
        <v>0</v>
      </c>
      <c r="Y1781" s="5">
        <v>0</v>
      </c>
      <c r="Z1781" s="52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6">
        <v>0</v>
      </c>
      <c r="AL1781" s="6"/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10">
        <v>0</v>
      </c>
      <c r="AV1781" s="5">
        <v>1</v>
      </c>
      <c r="AW1781" s="6">
        <v>0</v>
      </c>
      <c r="AX1781" s="6">
        <v>0</v>
      </c>
      <c r="AY1781" s="6">
        <v>0</v>
      </c>
      <c r="AZ1781" s="6">
        <v>0</v>
      </c>
      <c r="BA1781" s="6">
        <v>0</v>
      </c>
      <c r="BD1781" s="6">
        <v>0</v>
      </c>
    </row>
    <row r="1782" spans="1:56" s="8" customFormat="1" x14ac:dyDescent="0.3">
      <c r="A1782" s="8">
        <v>2013</v>
      </c>
      <c r="B1782" s="8" t="s">
        <v>119</v>
      </c>
      <c r="C1782" s="7">
        <v>1</v>
      </c>
      <c r="D1782" s="91">
        <v>26</v>
      </c>
      <c r="F1782" s="8" t="s">
        <v>120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5">
        <v>0</v>
      </c>
      <c r="R1782" s="6">
        <v>0</v>
      </c>
      <c r="S1782" s="5">
        <v>0</v>
      </c>
      <c r="T1782" s="6">
        <v>0</v>
      </c>
      <c r="U1782" s="6">
        <v>0</v>
      </c>
      <c r="V1782" s="6">
        <v>0</v>
      </c>
      <c r="W1782" s="6">
        <v>0</v>
      </c>
      <c r="X1782" s="5">
        <v>0</v>
      </c>
      <c r="Y1782" s="5">
        <v>0</v>
      </c>
      <c r="Z1782" s="52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2</v>
      </c>
      <c r="AJ1782" s="6">
        <v>0</v>
      </c>
      <c r="AK1782" s="6">
        <v>0</v>
      </c>
      <c r="AL1782" s="6"/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10">
        <v>0</v>
      </c>
      <c r="AV1782" s="5">
        <v>1</v>
      </c>
      <c r="AW1782" s="6">
        <v>0</v>
      </c>
      <c r="AX1782" s="6">
        <v>0</v>
      </c>
      <c r="AY1782" s="6">
        <v>0</v>
      </c>
      <c r="AZ1782" s="6">
        <v>0</v>
      </c>
      <c r="BA1782" s="6">
        <v>0</v>
      </c>
      <c r="BD1782" s="6">
        <v>0</v>
      </c>
    </row>
    <row r="1783" spans="1:56" s="8" customFormat="1" x14ac:dyDescent="0.3">
      <c r="A1783" s="8">
        <v>2013</v>
      </c>
      <c r="B1783" s="8" t="s">
        <v>119</v>
      </c>
      <c r="C1783" s="7">
        <v>1</v>
      </c>
      <c r="D1783" s="91">
        <v>27</v>
      </c>
      <c r="F1783" s="8" t="s">
        <v>120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5">
        <v>2</v>
      </c>
      <c r="R1783" s="6">
        <v>0</v>
      </c>
      <c r="S1783" s="5">
        <v>0</v>
      </c>
      <c r="T1783" s="6">
        <v>0</v>
      </c>
      <c r="U1783" s="6">
        <v>0</v>
      </c>
      <c r="V1783" s="6">
        <v>0</v>
      </c>
      <c r="W1783" s="6">
        <v>0</v>
      </c>
      <c r="X1783" s="5">
        <v>0</v>
      </c>
      <c r="Y1783" s="5">
        <v>0</v>
      </c>
      <c r="Z1783" s="52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6">
        <v>0</v>
      </c>
      <c r="AL1783" s="6"/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10">
        <v>0</v>
      </c>
      <c r="AV1783" s="5">
        <v>0</v>
      </c>
      <c r="AW1783" s="6">
        <v>0</v>
      </c>
      <c r="AX1783" s="6">
        <v>0</v>
      </c>
      <c r="AY1783" s="6">
        <v>0</v>
      </c>
      <c r="AZ1783" s="6">
        <v>0</v>
      </c>
      <c r="BA1783" s="6">
        <v>0</v>
      </c>
      <c r="BD1783" s="6">
        <v>0</v>
      </c>
    </row>
    <row r="1784" spans="1:56" s="8" customFormat="1" x14ac:dyDescent="0.3">
      <c r="A1784" s="8">
        <v>2013</v>
      </c>
      <c r="B1784" s="8" t="s">
        <v>119</v>
      </c>
      <c r="C1784" s="7">
        <v>1</v>
      </c>
      <c r="D1784" s="91">
        <v>28</v>
      </c>
      <c r="F1784" s="8" t="s">
        <v>121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5">
        <v>0</v>
      </c>
      <c r="R1784" s="6">
        <v>0</v>
      </c>
      <c r="S1784" s="5">
        <v>0</v>
      </c>
      <c r="T1784" s="6">
        <v>0</v>
      </c>
      <c r="U1784" s="6">
        <v>0</v>
      </c>
      <c r="V1784" s="6">
        <v>0</v>
      </c>
      <c r="W1784" s="6">
        <v>0</v>
      </c>
      <c r="X1784" s="5">
        <v>0</v>
      </c>
      <c r="Y1784" s="5">
        <v>0</v>
      </c>
      <c r="Z1784" s="52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6">
        <v>0</v>
      </c>
      <c r="AL1784" s="6"/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10">
        <v>0</v>
      </c>
      <c r="AV1784" s="5">
        <v>1</v>
      </c>
      <c r="AW1784" s="6">
        <v>0</v>
      </c>
      <c r="AX1784" s="6">
        <v>0</v>
      </c>
      <c r="AY1784" s="6">
        <v>0</v>
      </c>
      <c r="AZ1784" s="6">
        <v>0</v>
      </c>
      <c r="BA1784" s="6">
        <v>0</v>
      </c>
      <c r="BD1784" s="6">
        <v>0</v>
      </c>
    </row>
    <row r="1785" spans="1:56" s="8" customFormat="1" x14ac:dyDescent="0.3">
      <c r="A1785" s="8">
        <v>2013</v>
      </c>
      <c r="B1785" s="8" t="s">
        <v>119</v>
      </c>
      <c r="C1785" s="7">
        <v>1</v>
      </c>
      <c r="D1785" s="91">
        <v>29</v>
      </c>
      <c r="F1785" s="8" t="s">
        <v>121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3</v>
      </c>
      <c r="O1785" s="6">
        <v>0</v>
      </c>
      <c r="P1785" s="6">
        <v>0</v>
      </c>
      <c r="Q1785" s="5">
        <v>0</v>
      </c>
      <c r="R1785" s="6">
        <v>0</v>
      </c>
      <c r="S1785" s="5">
        <v>1</v>
      </c>
      <c r="T1785" s="6">
        <v>0</v>
      </c>
      <c r="U1785" s="6">
        <v>0</v>
      </c>
      <c r="V1785" s="6">
        <v>0</v>
      </c>
      <c r="W1785" s="6">
        <v>0</v>
      </c>
      <c r="X1785" s="5">
        <v>0</v>
      </c>
      <c r="Y1785" s="5">
        <v>0</v>
      </c>
      <c r="Z1785" s="52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6">
        <v>0</v>
      </c>
      <c r="AL1785" s="6"/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10">
        <v>0</v>
      </c>
      <c r="AV1785" s="5">
        <v>0</v>
      </c>
      <c r="AW1785" s="6">
        <v>0</v>
      </c>
      <c r="AX1785" s="6">
        <v>0</v>
      </c>
      <c r="AY1785" s="6">
        <v>0</v>
      </c>
      <c r="AZ1785" s="6">
        <v>1</v>
      </c>
      <c r="BA1785" s="6">
        <v>0</v>
      </c>
      <c r="BD1785" s="6">
        <v>0</v>
      </c>
    </row>
    <row r="1786" spans="1:56" s="8" customFormat="1" x14ac:dyDescent="0.3">
      <c r="A1786" s="8">
        <v>2013</v>
      </c>
      <c r="B1786" s="8" t="s">
        <v>119</v>
      </c>
      <c r="C1786" s="7">
        <v>1</v>
      </c>
      <c r="D1786" s="91">
        <v>30</v>
      </c>
      <c r="F1786" s="8" t="s">
        <v>121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5">
        <v>4</v>
      </c>
      <c r="R1786" s="6">
        <v>0</v>
      </c>
      <c r="S1786" s="5">
        <v>1</v>
      </c>
      <c r="T1786" s="6">
        <v>0</v>
      </c>
      <c r="U1786" s="6">
        <v>0</v>
      </c>
      <c r="V1786" s="6">
        <v>0</v>
      </c>
      <c r="W1786" s="6">
        <v>0</v>
      </c>
      <c r="X1786" s="5">
        <v>0</v>
      </c>
      <c r="Y1786" s="5">
        <v>0</v>
      </c>
      <c r="Z1786" s="52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6">
        <v>0</v>
      </c>
      <c r="AL1786" s="6"/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10">
        <v>0</v>
      </c>
      <c r="AV1786" s="5">
        <v>0</v>
      </c>
      <c r="AW1786" s="6">
        <v>0</v>
      </c>
      <c r="AX1786" s="6">
        <v>0</v>
      </c>
      <c r="AY1786" s="6">
        <v>0</v>
      </c>
      <c r="AZ1786" s="6">
        <v>0</v>
      </c>
      <c r="BA1786" s="6">
        <v>0</v>
      </c>
      <c r="BD1786" s="6">
        <v>0</v>
      </c>
    </row>
    <row r="1787" spans="1:56" s="166" customFormat="1" x14ac:dyDescent="0.3">
      <c r="A1787" s="166">
        <v>2013</v>
      </c>
      <c r="B1787" s="166" t="s">
        <v>122</v>
      </c>
      <c r="C1787" s="167">
        <v>1</v>
      </c>
      <c r="D1787" s="168">
        <v>1</v>
      </c>
      <c r="F1787" s="166" t="s">
        <v>121</v>
      </c>
      <c r="I1787" s="95"/>
      <c r="J1787" s="95"/>
      <c r="K1787" s="95"/>
      <c r="L1787" s="95"/>
      <c r="M1787" s="95"/>
      <c r="N1787" s="95"/>
      <c r="O1787" s="95"/>
      <c r="P1787" s="95"/>
      <c r="Q1787" s="95"/>
      <c r="R1787" s="95"/>
      <c r="S1787" s="95"/>
      <c r="T1787" s="95"/>
      <c r="U1787" s="95"/>
      <c r="V1787" s="95"/>
      <c r="W1787" s="95"/>
      <c r="X1787" s="95"/>
      <c r="Y1787" s="95"/>
      <c r="Z1787" s="95"/>
      <c r="AA1787" s="95"/>
      <c r="AB1787" s="95"/>
      <c r="AC1787" s="95"/>
      <c r="AD1787" s="95"/>
      <c r="AE1787" s="95"/>
      <c r="AF1787" s="95"/>
      <c r="AG1787" s="95"/>
      <c r="AH1787" s="95"/>
      <c r="AI1787" s="95"/>
      <c r="AJ1787" s="95"/>
      <c r="AK1787" s="95"/>
      <c r="AL1787" s="95"/>
      <c r="AM1787" s="95"/>
      <c r="AN1787" s="95"/>
      <c r="AO1787" s="95"/>
      <c r="AP1787" s="95"/>
      <c r="AQ1787" s="95"/>
      <c r="AR1787" s="95"/>
      <c r="AS1787" s="95"/>
      <c r="AT1787" s="95"/>
      <c r="AV1787" s="95">
        <v>2</v>
      </c>
      <c r="AW1787" s="95"/>
      <c r="AX1787" s="95"/>
      <c r="AY1787" s="95"/>
      <c r="AZ1787" s="95"/>
      <c r="BA1787" s="95"/>
      <c r="BD1787" s="95"/>
    </row>
    <row r="1788" spans="1:56" s="8" customFormat="1" x14ac:dyDescent="0.3">
      <c r="A1788" s="8">
        <v>2013</v>
      </c>
      <c r="B1788" s="8" t="s">
        <v>122</v>
      </c>
      <c r="C1788" s="7">
        <v>1</v>
      </c>
      <c r="D1788" s="91">
        <v>2</v>
      </c>
      <c r="F1788" s="8" t="s">
        <v>121</v>
      </c>
      <c r="H1788" s="8">
        <v>0</v>
      </c>
      <c r="I1788" s="6">
        <v>0</v>
      </c>
      <c r="J1788" s="6">
        <v>0</v>
      </c>
      <c r="K1788" s="5">
        <v>0</v>
      </c>
      <c r="L1788" s="5">
        <v>0</v>
      </c>
      <c r="M1788" s="6">
        <v>0</v>
      </c>
      <c r="N1788" s="6">
        <v>1</v>
      </c>
      <c r="O1788" s="6">
        <v>0</v>
      </c>
      <c r="P1788" s="6">
        <v>0</v>
      </c>
      <c r="Q1788" s="5">
        <v>2</v>
      </c>
      <c r="R1788" s="6">
        <v>0</v>
      </c>
      <c r="S1788" s="5">
        <v>1</v>
      </c>
      <c r="T1788" s="6">
        <v>0</v>
      </c>
      <c r="U1788" s="6">
        <v>0</v>
      </c>
      <c r="V1788" s="6">
        <v>0</v>
      </c>
      <c r="W1788" s="6">
        <v>0</v>
      </c>
      <c r="X1788" s="5">
        <v>0</v>
      </c>
      <c r="Y1788" s="5">
        <v>0</v>
      </c>
      <c r="Z1788" s="52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6">
        <v>0</v>
      </c>
      <c r="AL1788" s="6"/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V1788" s="5">
        <v>0</v>
      </c>
      <c r="AW1788" s="6">
        <v>0</v>
      </c>
      <c r="AX1788" s="6">
        <v>0</v>
      </c>
      <c r="AY1788" s="6">
        <v>0</v>
      </c>
      <c r="AZ1788" s="6">
        <v>0</v>
      </c>
      <c r="BA1788" s="6">
        <v>0</v>
      </c>
      <c r="BD1788" s="6">
        <v>0</v>
      </c>
    </row>
    <row r="1789" spans="1:56" s="8" customFormat="1" x14ac:dyDescent="0.3">
      <c r="A1789" s="8">
        <v>2013</v>
      </c>
      <c r="B1789" s="8" t="s">
        <v>122</v>
      </c>
      <c r="C1789" s="7">
        <v>1</v>
      </c>
      <c r="D1789" s="91">
        <v>3</v>
      </c>
      <c r="F1789" s="8" t="s">
        <v>121</v>
      </c>
      <c r="H1789" s="8">
        <v>0</v>
      </c>
      <c r="I1789" s="6">
        <v>0</v>
      </c>
      <c r="J1789" s="6">
        <v>0</v>
      </c>
      <c r="K1789" s="5">
        <v>0</v>
      </c>
      <c r="L1789" s="5">
        <v>0</v>
      </c>
      <c r="M1789" s="6">
        <v>0</v>
      </c>
      <c r="N1789" s="6">
        <v>2</v>
      </c>
      <c r="O1789" s="6">
        <v>0</v>
      </c>
      <c r="P1789" s="6">
        <v>0</v>
      </c>
      <c r="Q1789" s="5">
        <v>0</v>
      </c>
      <c r="R1789" s="6">
        <v>0</v>
      </c>
      <c r="S1789" s="5">
        <v>4</v>
      </c>
      <c r="T1789" s="6">
        <v>0</v>
      </c>
      <c r="U1789" s="6">
        <v>0</v>
      </c>
      <c r="V1789" s="6">
        <v>0</v>
      </c>
      <c r="W1789" s="6">
        <v>0</v>
      </c>
      <c r="X1789" s="5">
        <v>0</v>
      </c>
      <c r="Y1789" s="5">
        <v>0</v>
      </c>
      <c r="Z1789" s="52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6">
        <v>0</v>
      </c>
      <c r="AL1789" s="6"/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V1789" s="5">
        <v>1</v>
      </c>
      <c r="AW1789" s="6">
        <v>0</v>
      </c>
      <c r="AX1789" s="6">
        <v>0</v>
      </c>
      <c r="AY1789" s="6">
        <v>0</v>
      </c>
      <c r="AZ1789" s="6">
        <v>0</v>
      </c>
      <c r="BA1789" s="6">
        <v>0</v>
      </c>
      <c r="BD1789" s="6">
        <v>0</v>
      </c>
    </row>
    <row r="1790" spans="1:56" s="8" customFormat="1" x14ac:dyDescent="0.3">
      <c r="A1790" s="8">
        <v>2013</v>
      </c>
      <c r="B1790" s="8" t="s">
        <v>122</v>
      </c>
      <c r="C1790" s="7">
        <v>1</v>
      </c>
      <c r="D1790" s="91">
        <v>4</v>
      </c>
      <c r="F1790" s="8" t="s">
        <v>121</v>
      </c>
      <c r="H1790" s="8">
        <v>0</v>
      </c>
      <c r="I1790" s="6">
        <v>0</v>
      </c>
      <c r="J1790" s="6">
        <v>0</v>
      </c>
      <c r="K1790" s="5">
        <v>0</v>
      </c>
      <c r="L1790" s="5">
        <v>0</v>
      </c>
      <c r="M1790" s="6">
        <v>0</v>
      </c>
      <c r="N1790" s="6">
        <v>1</v>
      </c>
      <c r="O1790" s="6">
        <v>0</v>
      </c>
      <c r="P1790" s="6">
        <v>0</v>
      </c>
      <c r="Q1790" s="5">
        <v>0</v>
      </c>
      <c r="R1790" s="6">
        <v>0</v>
      </c>
      <c r="S1790" s="5">
        <v>2</v>
      </c>
      <c r="T1790" s="6">
        <v>0</v>
      </c>
      <c r="U1790" s="6">
        <v>0</v>
      </c>
      <c r="V1790" s="6">
        <v>0</v>
      </c>
      <c r="W1790" s="6">
        <v>0</v>
      </c>
      <c r="X1790" s="5">
        <v>0</v>
      </c>
      <c r="Y1790" s="5">
        <v>1</v>
      </c>
      <c r="Z1790" s="52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6">
        <v>0</v>
      </c>
      <c r="AL1790" s="6"/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V1790" s="5">
        <v>0</v>
      </c>
      <c r="AW1790" s="6">
        <v>0</v>
      </c>
      <c r="AX1790" s="6">
        <v>0</v>
      </c>
      <c r="AY1790" s="6">
        <v>0</v>
      </c>
      <c r="AZ1790" s="6">
        <v>0</v>
      </c>
      <c r="BA1790" s="6">
        <v>0</v>
      </c>
      <c r="BD1790" s="6">
        <v>0</v>
      </c>
    </row>
    <row r="1791" spans="1:56" s="8" customFormat="1" x14ac:dyDescent="0.3">
      <c r="A1791" s="8">
        <v>2013</v>
      </c>
      <c r="B1791" s="8" t="s">
        <v>122</v>
      </c>
      <c r="C1791" s="7">
        <v>1</v>
      </c>
      <c r="D1791" s="91">
        <v>5</v>
      </c>
      <c r="F1791" s="8" t="s">
        <v>121</v>
      </c>
      <c r="H1791" s="8">
        <v>0</v>
      </c>
      <c r="I1791" s="6">
        <v>0</v>
      </c>
      <c r="J1791" s="6">
        <v>0</v>
      </c>
      <c r="K1791" s="5">
        <v>0</v>
      </c>
      <c r="L1791" s="5">
        <v>0</v>
      </c>
      <c r="M1791" s="6">
        <v>0</v>
      </c>
      <c r="N1791" s="6">
        <v>0</v>
      </c>
      <c r="O1791" s="6">
        <v>0</v>
      </c>
      <c r="P1791" s="6">
        <v>0</v>
      </c>
      <c r="Q1791" s="5">
        <v>0</v>
      </c>
      <c r="R1791" s="6">
        <v>0</v>
      </c>
      <c r="S1791" s="5">
        <v>1</v>
      </c>
      <c r="T1791" s="6">
        <v>0</v>
      </c>
      <c r="U1791" s="6">
        <v>0</v>
      </c>
      <c r="V1791" s="6">
        <v>0</v>
      </c>
      <c r="W1791" s="6">
        <v>0</v>
      </c>
      <c r="X1791" s="5">
        <v>1</v>
      </c>
      <c r="Y1791" s="5">
        <v>3</v>
      </c>
      <c r="Z1791" s="52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6"/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V1791" s="5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D1791" s="6">
        <v>0</v>
      </c>
    </row>
    <row r="1792" spans="1:56" s="8" customFormat="1" x14ac:dyDescent="0.3">
      <c r="A1792" s="8">
        <v>2013</v>
      </c>
      <c r="B1792" s="8" t="s">
        <v>122</v>
      </c>
      <c r="C1792" s="7">
        <v>1</v>
      </c>
      <c r="D1792" s="91">
        <v>6</v>
      </c>
      <c r="F1792" s="8" t="s">
        <v>121</v>
      </c>
      <c r="H1792" s="8">
        <v>2</v>
      </c>
      <c r="I1792" s="6">
        <v>0</v>
      </c>
      <c r="J1792" s="6">
        <v>0</v>
      </c>
      <c r="K1792" s="5">
        <v>0</v>
      </c>
      <c r="L1792" s="5">
        <v>0</v>
      </c>
      <c r="M1792" s="6">
        <v>0</v>
      </c>
      <c r="N1792" s="6">
        <v>1</v>
      </c>
      <c r="O1792" s="6">
        <v>0</v>
      </c>
      <c r="P1792" s="6">
        <v>0</v>
      </c>
      <c r="Q1792" s="5">
        <v>0</v>
      </c>
      <c r="R1792" s="6">
        <v>0</v>
      </c>
      <c r="S1792" s="5">
        <v>1</v>
      </c>
      <c r="T1792" s="6">
        <v>0</v>
      </c>
      <c r="U1792" s="6">
        <v>0</v>
      </c>
      <c r="V1792" s="6">
        <v>0</v>
      </c>
      <c r="W1792" s="6">
        <v>0</v>
      </c>
      <c r="X1792" s="5">
        <v>0</v>
      </c>
      <c r="Y1792" s="5">
        <v>0</v>
      </c>
      <c r="Z1792" s="52">
        <v>2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6">
        <v>0</v>
      </c>
      <c r="AL1792" s="6"/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V1792" s="5">
        <v>1</v>
      </c>
      <c r="AW1792" s="6">
        <v>0</v>
      </c>
      <c r="AX1792" s="6">
        <v>0</v>
      </c>
      <c r="AY1792" s="6">
        <v>0</v>
      </c>
      <c r="AZ1792" s="6">
        <v>0</v>
      </c>
      <c r="BA1792" s="6">
        <v>0</v>
      </c>
      <c r="BD1792" s="6">
        <v>0</v>
      </c>
    </row>
    <row r="1793" spans="1:56" s="8" customFormat="1" x14ac:dyDescent="0.3">
      <c r="A1793" s="8">
        <v>2013</v>
      </c>
      <c r="B1793" s="8" t="s">
        <v>122</v>
      </c>
      <c r="C1793" s="7">
        <v>1</v>
      </c>
      <c r="D1793" s="91">
        <v>7</v>
      </c>
      <c r="F1793" s="8" t="s">
        <v>121</v>
      </c>
      <c r="H1793" s="8">
        <v>0</v>
      </c>
      <c r="I1793" s="6">
        <v>0</v>
      </c>
      <c r="J1793" s="6">
        <v>0</v>
      </c>
      <c r="K1793" s="5">
        <v>0</v>
      </c>
      <c r="L1793" s="5">
        <v>0</v>
      </c>
      <c r="M1793" s="6">
        <v>0</v>
      </c>
      <c r="N1793" s="6">
        <v>0</v>
      </c>
      <c r="O1793" s="6">
        <v>0</v>
      </c>
      <c r="P1793" s="6">
        <v>0</v>
      </c>
      <c r="Q1793" s="5">
        <v>0</v>
      </c>
      <c r="R1793" s="6">
        <v>0</v>
      </c>
      <c r="S1793" s="5">
        <v>1</v>
      </c>
      <c r="T1793" s="6">
        <v>0</v>
      </c>
      <c r="U1793" s="6">
        <v>0</v>
      </c>
      <c r="V1793" s="6">
        <v>0</v>
      </c>
      <c r="W1793" s="6">
        <v>0</v>
      </c>
      <c r="X1793" s="5">
        <v>0</v>
      </c>
      <c r="Y1793" s="5">
        <v>0</v>
      </c>
      <c r="Z1793" s="52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6">
        <v>0</v>
      </c>
      <c r="AL1793" s="6"/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V1793" s="5">
        <v>0</v>
      </c>
      <c r="AW1793" s="6">
        <v>0</v>
      </c>
      <c r="AX1793" s="6">
        <v>0</v>
      </c>
      <c r="AY1793" s="6">
        <v>0</v>
      </c>
      <c r="AZ1793" s="6">
        <v>0</v>
      </c>
      <c r="BA1793" s="6">
        <v>0</v>
      </c>
      <c r="BD1793" s="6">
        <v>0</v>
      </c>
    </row>
    <row r="1794" spans="1:56" s="8" customFormat="1" x14ac:dyDescent="0.3">
      <c r="A1794" s="8">
        <v>2013</v>
      </c>
      <c r="B1794" s="8" t="s">
        <v>122</v>
      </c>
      <c r="C1794" s="7">
        <v>1</v>
      </c>
      <c r="D1794" s="91">
        <v>8</v>
      </c>
      <c r="F1794" s="8" t="s">
        <v>121</v>
      </c>
      <c r="H1794" s="8">
        <v>0</v>
      </c>
      <c r="I1794" s="6">
        <v>0</v>
      </c>
      <c r="J1794" s="6">
        <v>0</v>
      </c>
      <c r="K1794" s="5">
        <v>0</v>
      </c>
      <c r="L1794" s="5">
        <v>0</v>
      </c>
      <c r="M1794" s="6">
        <v>0</v>
      </c>
      <c r="N1794" s="6">
        <v>0</v>
      </c>
      <c r="O1794" s="6">
        <v>0</v>
      </c>
      <c r="P1794" s="6">
        <v>0</v>
      </c>
      <c r="Q1794" s="5">
        <v>3</v>
      </c>
      <c r="R1794" s="6">
        <v>0</v>
      </c>
      <c r="S1794" s="5">
        <v>1</v>
      </c>
      <c r="T1794" s="6">
        <v>0</v>
      </c>
      <c r="U1794" s="6">
        <v>0</v>
      </c>
      <c r="V1794" s="6">
        <v>0</v>
      </c>
      <c r="W1794" s="6">
        <v>0</v>
      </c>
      <c r="X1794" s="5">
        <v>0</v>
      </c>
      <c r="Y1794" s="5">
        <v>0</v>
      </c>
      <c r="Z1794" s="52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6">
        <v>0</v>
      </c>
      <c r="AL1794" s="6"/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V1794" s="5">
        <v>0</v>
      </c>
      <c r="AW1794" s="6">
        <v>0</v>
      </c>
      <c r="AX1794" s="6">
        <v>0</v>
      </c>
      <c r="AY1794" s="6">
        <v>0</v>
      </c>
      <c r="AZ1794" s="6">
        <v>0</v>
      </c>
      <c r="BA1794" s="6">
        <v>0</v>
      </c>
      <c r="BD1794" s="6">
        <v>0</v>
      </c>
    </row>
    <row r="1795" spans="1:56" s="8" customFormat="1" x14ac:dyDescent="0.3">
      <c r="A1795" s="8">
        <v>2013</v>
      </c>
      <c r="B1795" s="8" t="s">
        <v>122</v>
      </c>
      <c r="C1795" s="7">
        <v>1</v>
      </c>
      <c r="D1795" s="91">
        <v>9</v>
      </c>
      <c r="F1795" s="8" t="s">
        <v>121</v>
      </c>
      <c r="H1795" s="8">
        <v>0</v>
      </c>
      <c r="I1795" s="6">
        <v>0</v>
      </c>
      <c r="J1795" s="6">
        <v>0</v>
      </c>
      <c r="K1795" s="5">
        <v>0</v>
      </c>
      <c r="L1795" s="5">
        <v>0</v>
      </c>
      <c r="M1795" s="6">
        <v>0</v>
      </c>
      <c r="N1795" s="6">
        <v>0</v>
      </c>
      <c r="O1795" s="6">
        <v>0</v>
      </c>
      <c r="P1795" s="6">
        <v>0</v>
      </c>
      <c r="Q1795" s="5">
        <v>2</v>
      </c>
      <c r="R1795" s="6">
        <v>0</v>
      </c>
      <c r="S1795" s="5">
        <v>3</v>
      </c>
      <c r="T1795" s="6">
        <v>0</v>
      </c>
      <c r="U1795" s="6">
        <v>0</v>
      </c>
      <c r="V1795" s="6">
        <v>0</v>
      </c>
      <c r="W1795" s="6">
        <v>0</v>
      </c>
      <c r="X1795" s="5">
        <v>2</v>
      </c>
      <c r="Y1795" s="5">
        <v>2</v>
      </c>
      <c r="Z1795" s="52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1</v>
      </c>
      <c r="AK1795" s="6">
        <v>0</v>
      </c>
      <c r="AL1795" s="6"/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V1795" s="5">
        <v>0</v>
      </c>
      <c r="AW1795" s="6">
        <v>0</v>
      </c>
      <c r="AX1795" s="6">
        <v>0</v>
      </c>
      <c r="AY1795" s="6">
        <v>0</v>
      </c>
      <c r="AZ1795" s="6">
        <v>0</v>
      </c>
      <c r="BA1795" s="6">
        <v>0</v>
      </c>
      <c r="BD1795" s="6">
        <v>0</v>
      </c>
    </row>
    <row r="1796" spans="1:56" s="8" customFormat="1" x14ac:dyDescent="0.3">
      <c r="A1796" s="8">
        <v>2013</v>
      </c>
      <c r="B1796" s="8" t="s">
        <v>122</v>
      </c>
      <c r="C1796" s="7">
        <v>1</v>
      </c>
      <c r="D1796" s="91">
        <v>10</v>
      </c>
      <c r="F1796" s="8" t="s">
        <v>121</v>
      </c>
      <c r="H1796" s="8">
        <v>0</v>
      </c>
      <c r="I1796" s="6">
        <v>0</v>
      </c>
      <c r="J1796" s="6">
        <v>0</v>
      </c>
      <c r="K1796" s="5">
        <v>0</v>
      </c>
      <c r="L1796" s="5">
        <v>0</v>
      </c>
      <c r="M1796" s="6">
        <v>0</v>
      </c>
      <c r="N1796" s="6">
        <v>0</v>
      </c>
      <c r="O1796" s="6">
        <v>0</v>
      </c>
      <c r="P1796" s="6">
        <v>0</v>
      </c>
      <c r="Q1796" s="5">
        <v>0</v>
      </c>
      <c r="R1796" s="6">
        <v>0</v>
      </c>
      <c r="S1796" s="5">
        <v>4</v>
      </c>
      <c r="T1796" s="6">
        <v>0</v>
      </c>
      <c r="U1796" s="6">
        <v>0</v>
      </c>
      <c r="V1796" s="6">
        <v>0</v>
      </c>
      <c r="W1796" s="6">
        <v>0</v>
      </c>
      <c r="X1796" s="5">
        <v>0</v>
      </c>
      <c r="Y1796" s="5">
        <v>0</v>
      </c>
      <c r="Z1796" s="52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/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V1796" s="5">
        <v>0</v>
      </c>
      <c r="AW1796" s="6">
        <v>0</v>
      </c>
      <c r="AX1796" s="6">
        <v>0</v>
      </c>
      <c r="AY1796" s="6">
        <v>0</v>
      </c>
      <c r="AZ1796" s="6">
        <v>0</v>
      </c>
      <c r="BA1796" s="6">
        <v>0</v>
      </c>
      <c r="BD1796" s="6">
        <v>0</v>
      </c>
    </row>
    <row r="1797" spans="1:56" s="8" customFormat="1" x14ac:dyDescent="0.3">
      <c r="A1797" s="8">
        <v>2013</v>
      </c>
      <c r="B1797" s="8" t="s">
        <v>122</v>
      </c>
      <c r="C1797" s="7">
        <v>1</v>
      </c>
      <c r="D1797" s="91">
        <v>11</v>
      </c>
      <c r="F1797" s="8" t="s">
        <v>121</v>
      </c>
      <c r="H1797" s="8">
        <v>0</v>
      </c>
      <c r="I1797" s="6">
        <v>0</v>
      </c>
      <c r="J1797" s="6">
        <v>0</v>
      </c>
      <c r="K1797" s="5">
        <v>0</v>
      </c>
      <c r="L1797" s="5">
        <v>0</v>
      </c>
      <c r="M1797" s="6">
        <v>0</v>
      </c>
      <c r="N1797" s="6">
        <v>0</v>
      </c>
      <c r="O1797" s="6">
        <v>0</v>
      </c>
      <c r="P1797" s="6">
        <v>0</v>
      </c>
      <c r="Q1797" s="5">
        <v>2</v>
      </c>
      <c r="R1797" s="6">
        <v>0</v>
      </c>
      <c r="S1797" s="5">
        <v>0</v>
      </c>
      <c r="T1797" s="6">
        <v>0</v>
      </c>
      <c r="U1797" s="6">
        <v>0</v>
      </c>
      <c r="V1797" s="6">
        <v>0</v>
      </c>
      <c r="W1797" s="6">
        <v>0</v>
      </c>
      <c r="X1797" s="5">
        <v>0</v>
      </c>
      <c r="Y1797" s="5">
        <v>0</v>
      </c>
      <c r="Z1797" s="52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  <c r="AL1797" s="6"/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1</v>
      </c>
      <c r="AV1797" s="5">
        <v>0</v>
      </c>
      <c r="AW1797" s="6">
        <v>0</v>
      </c>
      <c r="AX1797" s="6">
        <v>0</v>
      </c>
      <c r="AY1797" s="6">
        <v>0</v>
      </c>
      <c r="AZ1797" s="6">
        <v>0</v>
      </c>
      <c r="BA1797" s="6">
        <v>0</v>
      </c>
      <c r="BD1797" s="6">
        <v>0</v>
      </c>
    </row>
    <row r="1798" spans="1:56" s="8" customFormat="1" x14ac:dyDescent="0.3">
      <c r="A1798" s="8">
        <v>2013</v>
      </c>
      <c r="B1798" s="8" t="s">
        <v>122</v>
      </c>
      <c r="C1798" s="7">
        <v>1</v>
      </c>
      <c r="D1798" s="91">
        <v>12</v>
      </c>
      <c r="F1798" s="8" t="s">
        <v>121</v>
      </c>
      <c r="H1798" s="8">
        <v>0</v>
      </c>
      <c r="I1798" s="6">
        <v>0</v>
      </c>
      <c r="J1798" s="6">
        <v>0</v>
      </c>
      <c r="K1798" s="5">
        <v>0</v>
      </c>
      <c r="L1798" s="5">
        <v>0</v>
      </c>
      <c r="M1798" s="6">
        <v>0</v>
      </c>
      <c r="N1798" s="6">
        <v>0</v>
      </c>
      <c r="O1798" s="6">
        <v>1</v>
      </c>
      <c r="P1798" s="6">
        <v>0</v>
      </c>
      <c r="Q1798" s="5">
        <v>0</v>
      </c>
      <c r="R1798" s="6">
        <v>0</v>
      </c>
      <c r="S1798" s="5">
        <v>1</v>
      </c>
      <c r="T1798" s="6">
        <v>0</v>
      </c>
      <c r="U1798" s="6">
        <v>0</v>
      </c>
      <c r="V1798" s="6">
        <v>0</v>
      </c>
      <c r="W1798" s="6">
        <v>0</v>
      </c>
      <c r="X1798" s="5">
        <v>1</v>
      </c>
      <c r="Y1798" s="5">
        <v>4</v>
      </c>
      <c r="Z1798" s="52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/>
      <c r="AM1798" s="6">
        <v>0</v>
      </c>
      <c r="AN1798" s="6">
        <v>1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V1798" s="5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D1798" s="6">
        <v>0</v>
      </c>
    </row>
    <row r="1799" spans="1:56" s="8" customFormat="1" x14ac:dyDescent="0.3">
      <c r="A1799" s="8">
        <v>2013</v>
      </c>
      <c r="B1799" s="8" t="s">
        <v>122</v>
      </c>
      <c r="C1799" s="7">
        <v>1</v>
      </c>
      <c r="D1799" s="91">
        <v>13</v>
      </c>
      <c r="F1799" s="8" t="s">
        <v>121</v>
      </c>
      <c r="H1799" s="8">
        <v>0</v>
      </c>
      <c r="I1799" s="6">
        <v>0</v>
      </c>
      <c r="J1799" s="6">
        <v>0</v>
      </c>
      <c r="K1799" s="5">
        <v>0</v>
      </c>
      <c r="L1799" s="5">
        <v>0</v>
      </c>
      <c r="M1799" s="6">
        <v>0</v>
      </c>
      <c r="N1799" s="6">
        <v>0</v>
      </c>
      <c r="O1799" s="6">
        <v>0</v>
      </c>
      <c r="P1799" s="6">
        <v>0</v>
      </c>
      <c r="Q1799" s="5">
        <v>0</v>
      </c>
      <c r="R1799" s="6">
        <v>0</v>
      </c>
      <c r="S1799" s="5">
        <v>0</v>
      </c>
      <c r="T1799" s="6">
        <v>0</v>
      </c>
      <c r="U1799" s="6">
        <v>0</v>
      </c>
      <c r="V1799" s="6">
        <v>0</v>
      </c>
      <c r="W1799" s="6">
        <v>0</v>
      </c>
      <c r="X1799" s="5">
        <v>0</v>
      </c>
      <c r="Y1799" s="5">
        <v>3</v>
      </c>
      <c r="Z1799" s="52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0</v>
      </c>
      <c r="AJ1799" s="6">
        <v>0</v>
      </c>
      <c r="AK1799" s="6">
        <v>0</v>
      </c>
      <c r="AL1799" s="6"/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V1799" s="5">
        <v>0</v>
      </c>
      <c r="AW1799" s="6">
        <v>0</v>
      </c>
      <c r="AX1799" s="6">
        <v>0</v>
      </c>
      <c r="AY1799" s="6">
        <v>0</v>
      </c>
      <c r="AZ1799" s="6">
        <v>0</v>
      </c>
      <c r="BA1799" s="6">
        <v>0</v>
      </c>
      <c r="BD1799" s="6">
        <v>0</v>
      </c>
    </row>
    <row r="1800" spans="1:56" s="8" customFormat="1" x14ac:dyDescent="0.3">
      <c r="A1800" s="8">
        <v>2013</v>
      </c>
      <c r="B1800" s="8" t="s">
        <v>122</v>
      </c>
      <c r="C1800" s="7">
        <v>1</v>
      </c>
      <c r="D1800" s="91">
        <v>14</v>
      </c>
      <c r="F1800" s="8" t="s">
        <v>121</v>
      </c>
      <c r="H1800" s="8">
        <v>0</v>
      </c>
      <c r="I1800" s="6">
        <v>0</v>
      </c>
      <c r="J1800" s="6">
        <v>0</v>
      </c>
      <c r="K1800" s="5">
        <v>0</v>
      </c>
      <c r="L1800" s="5">
        <v>0</v>
      </c>
      <c r="M1800" s="6">
        <v>0</v>
      </c>
      <c r="N1800" s="6">
        <v>1</v>
      </c>
      <c r="O1800" s="6">
        <v>0</v>
      </c>
      <c r="P1800" s="6">
        <v>0</v>
      </c>
      <c r="Q1800" s="5">
        <v>0</v>
      </c>
      <c r="R1800" s="6">
        <v>0</v>
      </c>
      <c r="S1800" s="5">
        <v>1</v>
      </c>
      <c r="T1800" s="6">
        <v>0</v>
      </c>
      <c r="U1800" s="6">
        <v>0</v>
      </c>
      <c r="V1800" s="6">
        <v>0</v>
      </c>
      <c r="W1800" s="6">
        <v>0</v>
      </c>
      <c r="X1800" s="5">
        <v>0</v>
      </c>
      <c r="Y1800" s="5">
        <v>0</v>
      </c>
      <c r="Z1800" s="52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/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V1800" s="5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D1800" s="6">
        <v>0</v>
      </c>
    </row>
    <row r="1801" spans="1:56" s="8" customFormat="1" x14ac:dyDescent="0.3">
      <c r="A1801" s="8">
        <v>2013</v>
      </c>
      <c r="B1801" s="8" t="s">
        <v>122</v>
      </c>
      <c r="C1801" s="7">
        <v>1</v>
      </c>
      <c r="D1801" s="91">
        <v>15</v>
      </c>
      <c r="F1801" s="8" t="s">
        <v>121</v>
      </c>
      <c r="H1801" s="8">
        <v>0</v>
      </c>
      <c r="I1801" s="6">
        <v>0</v>
      </c>
      <c r="J1801" s="6">
        <v>0</v>
      </c>
      <c r="K1801" s="5">
        <v>0</v>
      </c>
      <c r="L1801" s="5">
        <v>0</v>
      </c>
      <c r="M1801" s="6">
        <v>0</v>
      </c>
      <c r="N1801" s="6">
        <v>0</v>
      </c>
      <c r="O1801" s="6">
        <v>0</v>
      </c>
      <c r="P1801" s="6">
        <v>0</v>
      </c>
      <c r="Q1801" s="5">
        <v>0</v>
      </c>
      <c r="R1801" s="6">
        <v>0</v>
      </c>
      <c r="S1801" s="5">
        <v>0</v>
      </c>
      <c r="T1801" s="6">
        <v>0</v>
      </c>
      <c r="U1801" s="6">
        <v>1</v>
      </c>
      <c r="V1801" s="6">
        <v>0</v>
      </c>
      <c r="W1801" s="6">
        <v>0</v>
      </c>
      <c r="X1801" s="5">
        <v>0</v>
      </c>
      <c r="Y1801" s="5">
        <v>1</v>
      </c>
      <c r="Z1801" s="52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6">
        <v>0</v>
      </c>
      <c r="AL1801" s="6"/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V1801" s="5">
        <v>0</v>
      </c>
      <c r="AW1801" s="6">
        <v>0</v>
      </c>
      <c r="AX1801" s="6">
        <v>0</v>
      </c>
      <c r="AY1801" s="6">
        <v>0</v>
      </c>
      <c r="AZ1801" s="6">
        <v>0</v>
      </c>
      <c r="BA1801" s="6">
        <v>0</v>
      </c>
      <c r="BD1801" s="6">
        <v>0</v>
      </c>
    </row>
    <row r="1802" spans="1:56" s="8" customFormat="1" x14ac:dyDescent="0.3">
      <c r="A1802" s="8">
        <v>2013</v>
      </c>
      <c r="B1802" s="8" t="s">
        <v>122</v>
      </c>
      <c r="C1802" s="7">
        <v>1</v>
      </c>
      <c r="D1802" s="91">
        <v>16</v>
      </c>
      <c r="F1802" s="8" t="s">
        <v>121</v>
      </c>
      <c r="H1802" s="8">
        <v>0</v>
      </c>
      <c r="I1802" s="6">
        <v>0</v>
      </c>
      <c r="J1802" s="6">
        <v>0</v>
      </c>
      <c r="K1802" s="5">
        <v>0</v>
      </c>
      <c r="L1802" s="5">
        <v>0</v>
      </c>
      <c r="M1802" s="6">
        <v>0</v>
      </c>
      <c r="N1802" s="6">
        <v>1</v>
      </c>
      <c r="O1802" s="6">
        <v>0</v>
      </c>
      <c r="P1802" s="6">
        <v>0</v>
      </c>
      <c r="Q1802" s="5">
        <v>1</v>
      </c>
      <c r="R1802" s="6">
        <v>0</v>
      </c>
      <c r="S1802" s="5">
        <v>2</v>
      </c>
      <c r="T1802" s="6">
        <v>0</v>
      </c>
      <c r="U1802" s="6">
        <v>0</v>
      </c>
      <c r="V1802" s="6">
        <v>0</v>
      </c>
      <c r="W1802" s="6">
        <v>0</v>
      </c>
      <c r="X1802" s="5">
        <v>0</v>
      </c>
      <c r="Y1802" s="5">
        <v>0</v>
      </c>
      <c r="Z1802" s="52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0</v>
      </c>
      <c r="AJ1802" s="6">
        <v>0</v>
      </c>
      <c r="AK1802" s="6">
        <v>0</v>
      </c>
      <c r="AL1802" s="6"/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V1802" s="5">
        <v>0</v>
      </c>
      <c r="AW1802" s="6">
        <v>0</v>
      </c>
      <c r="AX1802" s="6">
        <v>0</v>
      </c>
      <c r="AY1802" s="6">
        <v>0</v>
      </c>
      <c r="AZ1802" s="6">
        <v>0</v>
      </c>
      <c r="BA1802" s="6">
        <v>0</v>
      </c>
      <c r="BD1802" s="6">
        <v>0</v>
      </c>
    </row>
    <row r="1803" spans="1:56" s="8" customFormat="1" x14ac:dyDescent="0.3">
      <c r="A1803" s="8">
        <v>2013</v>
      </c>
      <c r="B1803" s="8" t="s">
        <v>122</v>
      </c>
      <c r="C1803" s="7">
        <v>1</v>
      </c>
      <c r="D1803" s="91">
        <v>17</v>
      </c>
      <c r="F1803" s="8" t="s">
        <v>121</v>
      </c>
      <c r="H1803" s="8">
        <v>0</v>
      </c>
      <c r="I1803" s="6">
        <v>0</v>
      </c>
      <c r="J1803" s="6">
        <v>0</v>
      </c>
      <c r="K1803" s="5">
        <v>0</v>
      </c>
      <c r="L1803" s="5">
        <v>0</v>
      </c>
      <c r="M1803" s="6">
        <v>0</v>
      </c>
      <c r="N1803" s="6">
        <v>0</v>
      </c>
      <c r="O1803" s="6">
        <v>0</v>
      </c>
      <c r="P1803" s="6">
        <v>0</v>
      </c>
      <c r="Q1803" s="5">
        <v>0</v>
      </c>
      <c r="R1803" s="6">
        <v>0</v>
      </c>
      <c r="S1803" s="5">
        <v>0</v>
      </c>
      <c r="T1803" s="6">
        <v>0</v>
      </c>
      <c r="U1803" s="6">
        <v>0</v>
      </c>
      <c r="V1803" s="6">
        <v>0</v>
      </c>
      <c r="W1803" s="6">
        <v>0</v>
      </c>
      <c r="X1803" s="5">
        <v>0</v>
      </c>
      <c r="Y1803" s="5">
        <v>0</v>
      </c>
      <c r="Z1803" s="52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6">
        <v>2</v>
      </c>
      <c r="AL1803" s="6"/>
      <c r="AM1803" s="6">
        <v>0</v>
      </c>
      <c r="AN1803" s="6">
        <v>1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V1803" s="5">
        <v>0</v>
      </c>
      <c r="AW1803" s="6">
        <v>0</v>
      </c>
      <c r="AX1803" s="6">
        <v>0</v>
      </c>
      <c r="AY1803" s="6">
        <v>0</v>
      </c>
      <c r="AZ1803" s="6">
        <v>0</v>
      </c>
      <c r="BA1803" s="6">
        <v>0</v>
      </c>
      <c r="BD1803" s="6">
        <v>0</v>
      </c>
    </row>
    <row r="1804" spans="1:56" s="8" customFormat="1" x14ac:dyDescent="0.3">
      <c r="A1804" s="8">
        <v>2013</v>
      </c>
      <c r="B1804" s="8" t="s">
        <v>122</v>
      </c>
      <c r="C1804" s="7">
        <v>1</v>
      </c>
      <c r="D1804" s="91">
        <v>18</v>
      </c>
      <c r="F1804" s="8" t="s">
        <v>121</v>
      </c>
      <c r="H1804" s="8">
        <v>1</v>
      </c>
      <c r="I1804" s="6">
        <v>0</v>
      </c>
      <c r="J1804" s="6">
        <v>0</v>
      </c>
      <c r="K1804" s="5">
        <v>0</v>
      </c>
      <c r="L1804" s="5">
        <v>0</v>
      </c>
      <c r="M1804" s="6">
        <v>0</v>
      </c>
      <c r="N1804" s="6">
        <v>1</v>
      </c>
      <c r="O1804" s="6">
        <v>0</v>
      </c>
      <c r="P1804" s="6">
        <v>0</v>
      </c>
      <c r="Q1804" s="5">
        <v>1</v>
      </c>
      <c r="R1804" s="6">
        <v>0</v>
      </c>
      <c r="S1804" s="5">
        <v>2</v>
      </c>
      <c r="T1804" s="6">
        <v>0</v>
      </c>
      <c r="U1804" s="6">
        <v>0</v>
      </c>
      <c r="V1804" s="6">
        <v>0</v>
      </c>
      <c r="W1804" s="6">
        <v>0</v>
      </c>
      <c r="X1804" s="5">
        <v>1</v>
      </c>
      <c r="Y1804" s="5">
        <v>1</v>
      </c>
      <c r="Z1804" s="52">
        <v>1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0</v>
      </c>
      <c r="AK1804" s="6">
        <v>0</v>
      </c>
      <c r="AL1804" s="6"/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V1804" s="5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D1804" s="6">
        <v>0</v>
      </c>
    </row>
    <row r="1805" spans="1:56" s="8" customFormat="1" x14ac:dyDescent="0.3">
      <c r="A1805" s="8">
        <v>2013</v>
      </c>
      <c r="B1805" s="8" t="s">
        <v>122</v>
      </c>
      <c r="C1805" s="7">
        <v>1</v>
      </c>
      <c r="D1805" s="91">
        <v>19</v>
      </c>
      <c r="F1805" s="8" t="s">
        <v>121</v>
      </c>
      <c r="H1805" s="8">
        <v>0</v>
      </c>
      <c r="I1805" s="6">
        <v>0</v>
      </c>
      <c r="J1805" s="6">
        <v>0</v>
      </c>
      <c r="K1805" s="5">
        <v>0</v>
      </c>
      <c r="L1805" s="5">
        <v>0</v>
      </c>
      <c r="M1805" s="6">
        <v>0</v>
      </c>
      <c r="N1805" s="6">
        <v>0</v>
      </c>
      <c r="O1805" s="6">
        <v>0</v>
      </c>
      <c r="P1805" s="6">
        <v>0</v>
      </c>
      <c r="Q1805" s="5">
        <v>1</v>
      </c>
      <c r="R1805" s="6">
        <v>0</v>
      </c>
      <c r="S1805" s="5">
        <v>0</v>
      </c>
      <c r="T1805" s="6">
        <v>0</v>
      </c>
      <c r="U1805" s="6">
        <v>0</v>
      </c>
      <c r="V1805" s="6">
        <v>0</v>
      </c>
      <c r="W1805" s="6">
        <v>0</v>
      </c>
      <c r="X1805" s="5">
        <v>0</v>
      </c>
      <c r="Y1805" s="5">
        <v>0</v>
      </c>
      <c r="Z1805" s="52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0</v>
      </c>
      <c r="AJ1805" s="6">
        <v>0</v>
      </c>
      <c r="AK1805" s="6">
        <v>0</v>
      </c>
      <c r="AL1805" s="6"/>
      <c r="AM1805" s="6">
        <v>0</v>
      </c>
      <c r="AN1805" s="6">
        <v>1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V1805" s="5">
        <v>1</v>
      </c>
      <c r="AW1805" s="6">
        <v>0</v>
      </c>
      <c r="AX1805" s="6">
        <v>0</v>
      </c>
      <c r="AY1805" s="6">
        <v>0</v>
      </c>
      <c r="AZ1805" s="6">
        <v>0</v>
      </c>
      <c r="BA1805" s="6">
        <v>0</v>
      </c>
      <c r="BD1805" s="6">
        <v>0</v>
      </c>
    </row>
    <row r="1806" spans="1:56" s="8" customFormat="1" x14ac:dyDescent="0.3">
      <c r="A1806" s="8">
        <v>2013</v>
      </c>
      <c r="B1806" s="8" t="s">
        <v>122</v>
      </c>
      <c r="C1806" s="7">
        <v>1</v>
      </c>
      <c r="D1806" s="91">
        <v>20</v>
      </c>
      <c r="F1806" s="8" t="s">
        <v>121</v>
      </c>
      <c r="H1806" s="8">
        <v>0</v>
      </c>
      <c r="I1806" s="6">
        <v>0</v>
      </c>
      <c r="J1806" s="6">
        <v>0</v>
      </c>
      <c r="K1806" s="5">
        <v>0</v>
      </c>
      <c r="L1806" s="5">
        <v>0</v>
      </c>
      <c r="M1806" s="6">
        <v>0</v>
      </c>
      <c r="N1806" s="6">
        <v>0</v>
      </c>
      <c r="O1806" s="6">
        <v>0</v>
      </c>
      <c r="P1806" s="6">
        <v>0</v>
      </c>
      <c r="Q1806" s="5">
        <v>1</v>
      </c>
      <c r="R1806" s="6">
        <v>0</v>
      </c>
      <c r="S1806" s="5">
        <v>0</v>
      </c>
      <c r="T1806" s="6">
        <v>0</v>
      </c>
      <c r="U1806" s="6">
        <v>0</v>
      </c>
      <c r="V1806" s="6">
        <v>0</v>
      </c>
      <c r="W1806" s="6">
        <v>0</v>
      </c>
      <c r="X1806" s="5">
        <v>0</v>
      </c>
      <c r="Y1806" s="5">
        <v>0</v>
      </c>
      <c r="Z1806" s="52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0</v>
      </c>
      <c r="AK1806" s="6">
        <v>0</v>
      </c>
      <c r="AL1806" s="6"/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V1806" s="5">
        <v>0</v>
      </c>
      <c r="AW1806" s="6">
        <v>0</v>
      </c>
      <c r="AX1806" s="6">
        <v>0</v>
      </c>
      <c r="AY1806" s="6">
        <v>0</v>
      </c>
      <c r="AZ1806" s="6">
        <v>0</v>
      </c>
      <c r="BA1806" s="6">
        <v>0</v>
      </c>
      <c r="BD1806" s="6">
        <v>0</v>
      </c>
    </row>
    <row r="1807" spans="1:56" s="8" customFormat="1" x14ac:dyDescent="0.3">
      <c r="A1807" s="8">
        <v>2013</v>
      </c>
      <c r="B1807" s="8" t="s">
        <v>122</v>
      </c>
      <c r="C1807" s="7">
        <v>1</v>
      </c>
      <c r="D1807" s="91">
        <v>21</v>
      </c>
      <c r="F1807" s="8" t="s">
        <v>121</v>
      </c>
      <c r="H1807" s="8">
        <v>0</v>
      </c>
      <c r="I1807" s="6">
        <v>0</v>
      </c>
      <c r="J1807" s="6">
        <v>0</v>
      </c>
      <c r="K1807" s="5">
        <v>0</v>
      </c>
      <c r="L1807" s="5">
        <v>0</v>
      </c>
      <c r="M1807" s="6">
        <v>0</v>
      </c>
      <c r="N1807" s="6">
        <v>1</v>
      </c>
      <c r="O1807" s="6">
        <v>0</v>
      </c>
      <c r="P1807" s="6">
        <v>0</v>
      </c>
      <c r="Q1807" s="5">
        <v>0</v>
      </c>
      <c r="R1807" s="6">
        <v>0</v>
      </c>
      <c r="S1807" s="5">
        <v>1</v>
      </c>
      <c r="T1807" s="6">
        <v>0</v>
      </c>
      <c r="U1807" s="6">
        <v>0</v>
      </c>
      <c r="V1807" s="6">
        <v>0</v>
      </c>
      <c r="W1807" s="6">
        <v>0</v>
      </c>
      <c r="X1807" s="5">
        <v>0</v>
      </c>
      <c r="Y1807" s="5">
        <v>2</v>
      </c>
      <c r="Z1807" s="52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0</v>
      </c>
      <c r="AK1807" s="6">
        <v>0</v>
      </c>
      <c r="AL1807" s="6"/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V1807" s="5">
        <v>0</v>
      </c>
      <c r="AW1807" s="6">
        <v>0</v>
      </c>
      <c r="AX1807" s="6">
        <v>0</v>
      </c>
      <c r="AY1807" s="6">
        <v>0</v>
      </c>
      <c r="AZ1807" s="6">
        <v>0</v>
      </c>
      <c r="BA1807" s="6">
        <v>0</v>
      </c>
      <c r="BD1807" s="6">
        <v>0</v>
      </c>
    </row>
    <row r="1808" spans="1:56" s="8" customFormat="1" x14ac:dyDescent="0.3">
      <c r="A1808" s="8">
        <v>2013</v>
      </c>
      <c r="B1808" s="8" t="s">
        <v>122</v>
      </c>
      <c r="C1808" s="7">
        <v>1</v>
      </c>
      <c r="D1808" s="91">
        <v>22</v>
      </c>
      <c r="F1808" s="8" t="s">
        <v>121</v>
      </c>
      <c r="H1808" s="8">
        <v>0</v>
      </c>
      <c r="I1808" s="6">
        <v>0</v>
      </c>
      <c r="J1808" s="6">
        <v>0</v>
      </c>
      <c r="K1808" s="5">
        <v>0</v>
      </c>
      <c r="L1808" s="5">
        <v>0</v>
      </c>
      <c r="M1808" s="6">
        <v>0</v>
      </c>
      <c r="N1808" s="6">
        <v>1</v>
      </c>
      <c r="O1808" s="6">
        <v>0</v>
      </c>
      <c r="P1808" s="6">
        <v>0</v>
      </c>
      <c r="Q1808" s="5">
        <v>0</v>
      </c>
      <c r="R1808" s="6">
        <v>0</v>
      </c>
      <c r="S1808" s="5">
        <v>2</v>
      </c>
      <c r="T1808" s="6">
        <v>0</v>
      </c>
      <c r="U1808" s="6">
        <v>0</v>
      </c>
      <c r="V1808" s="6">
        <v>0</v>
      </c>
      <c r="W1808" s="6">
        <v>0</v>
      </c>
      <c r="X1808" s="5">
        <v>0</v>
      </c>
      <c r="Y1808" s="5">
        <v>3</v>
      </c>
      <c r="Z1808" s="52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1</v>
      </c>
      <c r="AH1808" s="6">
        <v>0</v>
      </c>
      <c r="AI1808" s="6">
        <v>0</v>
      </c>
      <c r="AJ1808" s="6">
        <v>0</v>
      </c>
      <c r="AK1808" s="6">
        <v>0</v>
      </c>
      <c r="AL1808" s="6"/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V1808" s="5">
        <v>0</v>
      </c>
      <c r="AW1808" s="6">
        <v>0</v>
      </c>
      <c r="AX1808" s="6">
        <v>0</v>
      </c>
      <c r="AY1808" s="6">
        <v>0</v>
      </c>
      <c r="AZ1808" s="6">
        <v>0</v>
      </c>
      <c r="BA1808" s="6">
        <v>0</v>
      </c>
      <c r="BD1808" s="6">
        <v>0</v>
      </c>
    </row>
    <row r="1809" spans="1:56" s="8" customFormat="1" x14ac:dyDescent="0.3">
      <c r="A1809" s="8">
        <v>2013</v>
      </c>
      <c r="B1809" s="8" t="s">
        <v>122</v>
      </c>
      <c r="C1809" s="7">
        <v>1</v>
      </c>
      <c r="D1809" s="91">
        <v>23</v>
      </c>
      <c r="F1809" s="8" t="s">
        <v>121</v>
      </c>
      <c r="H1809" s="8">
        <v>0</v>
      </c>
      <c r="I1809" s="6">
        <v>0</v>
      </c>
      <c r="J1809" s="6">
        <v>0</v>
      </c>
      <c r="K1809" s="5">
        <v>0</v>
      </c>
      <c r="L1809" s="5">
        <v>0</v>
      </c>
      <c r="M1809" s="6">
        <v>0</v>
      </c>
      <c r="N1809" s="6">
        <v>2</v>
      </c>
      <c r="O1809" s="6">
        <v>0</v>
      </c>
      <c r="P1809" s="6">
        <v>0</v>
      </c>
      <c r="Q1809" s="5">
        <v>0</v>
      </c>
      <c r="R1809" s="6">
        <v>0</v>
      </c>
      <c r="S1809" s="5">
        <v>0</v>
      </c>
      <c r="T1809" s="6">
        <v>0</v>
      </c>
      <c r="U1809" s="6">
        <v>0</v>
      </c>
      <c r="V1809" s="6">
        <v>0</v>
      </c>
      <c r="W1809" s="6">
        <v>0</v>
      </c>
      <c r="X1809" s="5">
        <v>0</v>
      </c>
      <c r="Y1809" s="5">
        <v>0</v>
      </c>
      <c r="Z1809" s="52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</v>
      </c>
      <c r="AL1809" s="6"/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V1809" s="5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D1809" s="6">
        <v>0</v>
      </c>
    </row>
    <row r="1810" spans="1:56" s="8" customFormat="1" x14ac:dyDescent="0.3">
      <c r="A1810" s="8">
        <v>2013</v>
      </c>
      <c r="B1810" s="8" t="s">
        <v>122</v>
      </c>
      <c r="C1810" s="7">
        <v>1</v>
      </c>
      <c r="D1810" s="91">
        <v>24</v>
      </c>
      <c r="F1810" s="8" t="s">
        <v>121</v>
      </c>
      <c r="H1810" s="8">
        <v>0</v>
      </c>
      <c r="I1810" s="6">
        <v>0</v>
      </c>
      <c r="J1810" s="6">
        <v>0</v>
      </c>
      <c r="K1810" s="5">
        <v>0</v>
      </c>
      <c r="L1810" s="5">
        <v>0</v>
      </c>
      <c r="M1810" s="6">
        <v>0</v>
      </c>
      <c r="N1810" s="6">
        <v>4</v>
      </c>
      <c r="O1810" s="6">
        <v>0</v>
      </c>
      <c r="P1810" s="6">
        <v>0</v>
      </c>
      <c r="Q1810" s="5">
        <v>2</v>
      </c>
      <c r="R1810" s="6">
        <v>0</v>
      </c>
      <c r="S1810" s="5">
        <v>1</v>
      </c>
      <c r="T1810" s="6">
        <v>0</v>
      </c>
      <c r="U1810" s="6">
        <v>0</v>
      </c>
      <c r="V1810" s="6">
        <v>0</v>
      </c>
      <c r="W1810" s="6">
        <v>0</v>
      </c>
      <c r="X1810" s="5">
        <v>0</v>
      </c>
      <c r="Y1810" s="5">
        <v>2</v>
      </c>
      <c r="Z1810" s="52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6">
        <v>0</v>
      </c>
      <c r="AL1810" s="6"/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V1810" s="5">
        <v>1</v>
      </c>
      <c r="AW1810" s="6">
        <v>0</v>
      </c>
      <c r="AX1810" s="6">
        <v>0</v>
      </c>
      <c r="AY1810" s="6">
        <v>0</v>
      </c>
      <c r="AZ1810" s="6">
        <v>0</v>
      </c>
      <c r="BA1810" s="6">
        <v>0</v>
      </c>
      <c r="BD1810" s="6">
        <v>0</v>
      </c>
    </row>
    <row r="1811" spans="1:56" s="8" customFormat="1" x14ac:dyDescent="0.3">
      <c r="A1811" s="8">
        <v>2013</v>
      </c>
      <c r="B1811" s="8" t="s">
        <v>122</v>
      </c>
      <c r="C1811" s="7">
        <v>1</v>
      </c>
      <c r="D1811" s="91">
        <v>25</v>
      </c>
      <c r="F1811" s="8" t="s">
        <v>121</v>
      </c>
      <c r="H1811" s="8">
        <v>0</v>
      </c>
      <c r="I1811" s="6">
        <v>0</v>
      </c>
      <c r="J1811" s="6">
        <v>0</v>
      </c>
      <c r="K1811" s="5">
        <v>0</v>
      </c>
      <c r="L1811" s="5">
        <v>0</v>
      </c>
      <c r="M1811" s="6">
        <v>0</v>
      </c>
      <c r="N1811" s="6">
        <v>0</v>
      </c>
      <c r="O1811" s="6">
        <v>0</v>
      </c>
      <c r="P1811" s="6">
        <v>0</v>
      </c>
      <c r="Q1811" s="5">
        <v>0</v>
      </c>
      <c r="R1811" s="6">
        <v>0</v>
      </c>
      <c r="S1811" s="5">
        <v>1</v>
      </c>
      <c r="T1811" s="6">
        <v>0</v>
      </c>
      <c r="U1811" s="6">
        <v>0</v>
      </c>
      <c r="V1811" s="6">
        <v>0</v>
      </c>
      <c r="W1811" s="6">
        <v>0</v>
      </c>
      <c r="X1811" s="5">
        <v>0</v>
      </c>
      <c r="Y1811" s="5">
        <v>0</v>
      </c>
      <c r="Z1811" s="52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</v>
      </c>
      <c r="AL1811" s="6"/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V1811" s="5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D1811" s="6">
        <v>0</v>
      </c>
    </row>
    <row r="1812" spans="1:56" s="8" customFormat="1" x14ac:dyDescent="0.3">
      <c r="A1812" s="8">
        <v>2013</v>
      </c>
      <c r="B1812" s="8" t="s">
        <v>122</v>
      </c>
      <c r="C1812" s="7">
        <v>1</v>
      </c>
      <c r="D1812" s="91">
        <v>26</v>
      </c>
      <c r="F1812" s="8" t="s">
        <v>121</v>
      </c>
      <c r="H1812" s="8">
        <v>0</v>
      </c>
      <c r="I1812" s="6">
        <v>0</v>
      </c>
      <c r="J1812" s="6">
        <v>0</v>
      </c>
      <c r="K1812" s="5">
        <v>0</v>
      </c>
      <c r="L1812" s="5">
        <v>0</v>
      </c>
      <c r="M1812" s="6">
        <v>0</v>
      </c>
      <c r="N1812" s="6">
        <v>1</v>
      </c>
      <c r="O1812" s="6">
        <v>0</v>
      </c>
      <c r="P1812" s="6">
        <v>0</v>
      </c>
      <c r="Q1812" s="5">
        <v>0</v>
      </c>
      <c r="R1812" s="6">
        <v>0</v>
      </c>
      <c r="S1812" s="5">
        <v>1</v>
      </c>
      <c r="T1812" s="6">
        <v>0</v>
      </c>
      <c r="U1812" s="6">
        <v>0</v>
      </c>
      <c r="V1812" s="6">
        <v>0</v>
      </c>
      <c r="W1812" s="6">
        <v>0</v>
      </c>
      <c r="X1812" s="5">
        <v>0</v>
      </c>
      <c r="Y1812" s="5">
        <v>5</v>
      </c>
      <c r="Z1812" s="52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/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V1812" s="5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D1812" s="6">
        <v>0</v>
      </c>
    </row>
    <row r="1813" spans="1:56" s="8" customFormat="1" x14ac:dyDescent="0.3">
      <c r="A1813" s="8">
        <v>2013</v>
      </c>
      <c r="B1813" s="8" t="s">
        <v>122</v>
      </c>
      <c r="C1813" s="7">
        <v>1</v>
      </c>
      <c r="D1813" s="91">
        <v>27</v>
      </c>
      <c r="F1813" s="8" t="s">
        <v>121</v>
      </c>
      <c r="H1813" s="8">
        <v>0</v>
      </c>
      <c r="I1813" s="6">
        <v>0</v>
      </c>
      <c r="J1813" s="6">
        <v>0</v>
      </c>
      <c r="K1813" s="5">
        <v>0</v>
      </c>
      <c r="L1813" s="5">
        <v>0</v>
      </c>
      <c r="M1813" s="6">
        <v>0</v>
      </c>
      <c r="N1813" s="6">
        <v>0</v>
      </c>
      <c r="O1813" s="6">
        <v>0</v>
      </c>
      <c r="P1813" s="6">
        <v>0</v>
      </c>
      <c r="Q1813" s="5">
        <v>0</v>
      </c>
      <c r="R1813" s="6">
        <v>0</v>
      </c>
      <c r="S1813" s="5">
        <v>0</v>
      </c>
      <c r="T1813" s="6">
        <v>0</v>
      </c>
      <c r="U1813" s="6">
        <v>0</v>
      </c>
      <c r="V1813" s="6">
        <v>0</v>
      </c>
      <c r="W1813" s="6">
        <v>0</v>
      </c>
      <c r="X1813" s="5">
        <v>0</v>
      </c>
      <c r="Y1813" s="5">
        <v>2</v>
      </c>
      <c r="Z1813" s="52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1</v>
      </c>
      <c r="AJ1813" s="6">
        <v>0</v>
      </c>
      <c r="AK1813" s="6">
        <v>0</v>
      </c>
      <c r="AL1813" s="6"/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V1813" s="5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D1813" s="6">
        <v>0</v>
      </c>
    </row>
    <row r="1814" spans="1:56" s="8" customFormat="1" x14ac:dyDescent="0.3">
      <c r="A1814" s="8">
        <v>2013</v>
      </c>
      <c r="B1814" s="8" t="s">
        <v>122</v>
      </c>
      <c r="C1814" s="7">
        <v>1</v>
      </c>
      <c r="D1814" s="91">
        <v>28</v>
      </c>
      <c r="F1814" s="8" t="s">
        <v>121</v>
      </c>
      <c r="H1814" s="8">
        <v>0</v>
      </c>
      <c r="I1814" s="6">
        <v>0</v>
      </c>
      <c r="J1814" s="6">
        <v>0</v>
      </c>
      <c r="K1814" s="5">
        <v>0</v>
      </c>
      <c r="L1814" s="5">
        <v>0</v>
      </c>
      <c r="M1814" s="6">
        <v>0</v>
      </c>
      <c r="N1814" s="6">
        <v>1</v>
      </c>
      <c r="O1814" s="6">
        <v>0</v>
      </c>
      <c r="P1814" s="6">
        <v>0</v>
      </c>
      <c r="Q1814" s="5">
        <v>0</v>
      </c>
      <c r="R1814" s="6">
        <v>0</v>
      </c>
      <c r="S1814" s="5">
        <v>2</v>
      </c>
      <c r="T1814" s="6">
        <v>0</v>
      </c>
      <c r="U1814" s="6">
        <v>0</v>
      </c>
      <c r="V1814" s="6">
        <v>0</v>
      </c>
      <c r="W1814" s="6">
        <v>0</v>
      </c>
      <c r="X1814" s="5">
        <v>1</v>
      </c>
      <c r="Y1814" s="5">
        <v>0</v>
      </c>
      <c r="Z1814" s="52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/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V1814" s="5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D1814" s="6">
        <v>0</v>
      </c>
    </row>
    <row r="1815" spans="1:56" s="8" customFormat="1" x14ac:dyDescent="0.3">
      <c r="A1815" s="8">
        <v>2013</v>
      </c>
      <c r="B1815" s="8" t="s">
        <v>122</v>
      </c>
      <c r="C1815" s="7">
        <v>1</v>
      </c>
      <c r="D1815" s="91">
        <v>29</v>
      </c>
      <c r="F1815" s="8" t="s">
        <v>121</v>
      </c>
      <c r="H1815" s="8">
        <v>0</v>
      </c>
      <c r="I1815" s="6">
        <v>0</v>
      </c>
      <c r="J1815" s="6">
        <v>0</v>
      </c>
      <c r="K1815" s="5">
        <v>0</v>
      </c>
      <c r="L1815" s="5">
        <v>0</v>
      </c>
      <c r="M1815" s="6">
        <v>0</v>
      </c>
      <c r="N1815" s="6">
        <v>0</v>
      </c>
      <c r="O1815" s="6">
        <v>0</v>
      </c>
      <c r="P1815" s="6">
        <v>0</v>
      </c>
      <c r="Q1815" s="5">
        <v>0</v>
      </c>
      <c r="R1815" s="6">
        <v>0</v>
      </c>
      <c r="S1815" s="5">
        <v>2</v>
      </c>
      <c r="T1815" s="6">
        <v>0</v>
      </c>
      <c r="U1815" s="6">
        <v>0</v>
      </c>
      <c r="V1815" s="6">
        <v>0</v>
      </c>
      <c r="W1815" s="6">
        <v>0</v>
      </c>
      <c r="X1815" s="5">
        <v>0</v>
      </c>
      <c r="Y1815" s="5">
        <v>0</v>
      </c>
      <c r="Z1815" s="52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0</v>
      </c>
      <c r="AL1815" s="6"/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V1815" s="5">
        <v>0</v>
      </c>
      <c r="AW1815" s="6">
        <v>0</v>
      </c>
      <c r="AX1815" s="6">
        <v>0</v>
      </c>
      <c r="AY1815" s="6">
        <v>0</v>
      </c>
      <c r="AZ1815" s="6">
        <v>0</v>
      </c>
      <c r="BA1815" s="6">
        <v>0</v>
      </c>
      <c r="BD1815" s="6">
        <v>0</v>
      </c>
    </row>
    <row r="1816" spans="1:56" s="8" customFormat="1" x14ac:dyDescent="0.3">
      <c r="A1816" s="8">
        <v>2013</v>
      </c>
      <c r="B1816" s="8" t="s">
        <v>122</v>
      </c>
      <c r="C1816" s="7">
        <v>1</v>
      </c>
      <c r="D1816" s="91">
        <v>30</v>
      </c>
      <c r="F1816" s="8" t="s">
        <v>121</v>
      </c>
      <c r="H1816" s="8">
        <v>0</v>
      </c>
      <c r="I1816" s="6">
        <v>0</v>
      </c>
      <c r="J1816" s="6">
        <v>0</v>
      </c>
      <c r="K1816" s="5">
        <v>0</v>
      </c>
      <c r="L1816" s="5">
        <v>0</v>
      </c>
      <c r="M1816" s="6">
        <v>0</v>
      </c>
      <c r="N1816" s="6">
        <v>1</v>
      </c>
      <c r="O1816" s="6">
        <v>0</v>
      </c>
      <c r="P1816" s="6">
        <v>0</v>
      </c>
      <c r="Q1816" s="5">
        <v>0</v>
      </c>
      <c r="R1816" s="6">
        <v>0</v>
      </c>
      <c r="S1816" s="5">
        <v>1</v>
      </c>
      <c r="T1816" s="6">
        <v>0</v>
      </c>
      <c r="U1816" s="6">
        <v>0</v>
      </c>
      <c r="V1816" s="6">
        <v>0</v>
      </c>
      <c r="W1816" s="6">
        <v>0</v>
      </c>
      <c r="X1816" s="5">
        <v>0</v>
      </c>
      <c r="Y1816" s="5">
        <v>1</v>
      </c>
      <c r="Z1816" s="52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0</v>
      </c>
      <c r="AL1816" s="6"/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V1816" s="5">
        <v>0</v>
      </c>
      <c r="AW1816" s="6">
        <v>0</v>
      </c>
      <c r="AX1816" s="6">
        <v>0</v>
      </c>
      <c r="AY1816" s="6">
        <v>0</v>
      </c>
      <c r="AZ1816" s="6">
        <v>0</v>
      </c>
      <c r="BA1816" s="6">
        <v>0</v>
      </c>
      <c r="BD1816" s="6">
        <v>0</v>
      </c>
    </row>
    <row r="1817" spans="1:56" s="2" customFormat="1" x14ac:dyDescent="0.3">
      <c r="A1817" s="2">
        <v>2013</v>
      </c>
      <c r="B1817" s="2" t="s">
        <v>123</v>
      </c>
      <c r="C1817" s="1">
        <v>1</v>
      </c>
      <c r="D1817" s="90">
        <v>1</v>
      </c>
      <c r="F1817" s="2" t="s">
        <v>121</v>
      </c>
      <c r="I1817" s="95"/>
      <c r="J1817" s="95"/>
      <c r="K1817" s="95"/>
      <c r="L1817" s="95"/>
      <c r="M1817" s="95"/>
      <c r="N1817" s="95"/>
      <c r="O1817" s="95"/>
      <c r="P1817" s="95"/>
      <c r="Q1817" s="95"/>
      <c r="R1817" s="95"/>
      <c r="S1817" s="95">
        <v>1</v>
      </c>
      <c r="T1817" s="95"/>
      <c r="U1817" s="95"/>
      <c r="V1817" s="95"/>
      <c r="W1817" s="95"/>
      <c r="X1817" s="95"/>
      <c r="Y1817" s="95">
        <v>1</v>
      </c>
      <c r="Z1817" s="95"/>
      <c r="AA1817" s="95"/>
      <c r="AB1817" s="95"/>
      <c r="AC1817" s="95"/>
      <c r="AD1817" s="95"/>
      <c r="AE1817" s="95"/>
      <c r="AF1817" s="95"/>
      <c r="AG1817" s="95"/>
      <c r="AH1817" s="95"/>
      <c r="AI1817" s="95"/>
      <c r="AJ1817" s="95"/>
      <c r="AK1817" s="95"/>
      <c r="AL1817" s="95"/>
      <c r="AM1817" s="95"/>
      <c r="AN1817" s="95"/>
      <c r="AO1817" s="95"/>
      <c r="AP1817" s="95"/>
      <c r="AQ1817" s="95"/>
      <c r="AR1817" s="95"/>
      <c r="AS1817" s="95"/>
      <c r="AT1817" s="95"/>
      <c r="AV1817" s="95">
        <v>2</v>
      </c>
      <c r="AW1817" s="95"/>
      <c r="AX1817" s="95"/>
      <c r="AY1817" s="95"/>
      <c r="AZ1817" s="95"/>
      <c r="BA1817" s="95"/>
      <c r="BD1817" s="95"/>
    </row>
    <row r="1818" spans="1:56" s="8" customFormat="1" x14ac:dyDescent="0.3">
      <c r="A1818" s="8">
        <v>2013</v>
      </c>
      <c r="B1818" s="8" t="s">
        <v>123</v>
      </c>
      <c r="C1818" s="7">
        <v>1</v>
      </c>
      <c r="D1818" s="91">
        <v>2</v>
      </c>
      <c r="F1818" s="8" t="s">
        <v>121</v>
      </c>
      <c r="H1818" s="8">
        <v>0</v>
      </c>
      <c r="I1818" s="6">
        <v>0</v>
      </c>
      <c r="J1818" s="6">
        <v>0</v>
      </c>
      <c r="K1818" s="5">
        <v>0</v>
      </c>
      <c r="L1818" s="5">
        <v>0</v>
      </c>
      <c r="M1818" s="6">
        <v>0</v>
      </c>
      <c r="N1818" s="6">
        <v>0</v>
      </c>
      <c r="O1818" s="6">
        <v>0</v>
      </c>
      <c r="P1818" s="6">
        <v>0</v>
      </c>
      <c r="Q1818" s="5">
        <v>0</v>
      </c>
      <c r="R1818" s="6">
        <v>0</v>
      </c>
      <c r="S1818" s="5">
        <v>1</v>
      </c>
      <c r="T1818" s="6">
        <v>0</v>
      </c>
      <c r="U1818" s="6">
        <v>0</v>
      </c>
      <c r="V1818" s="6">
        <v>0</v>
      </c>
      <c r="W1818" s="6">
        <v>0</v>
      </c>
      <c r="X1818" s="5">
        <v>1</v>
      </c>
      <c r="Y1818" s="5">
        <v>0</v>
      </c>
      <c r="Z1818" s="52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0</v>
      </c>
      <c r="AK1818" s="6">
        <v>0</v>
      </c>
      <c r="AL1818" s="6"/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8">
        <v>0</v>
      </c>
      <c r="AV1818" s="5">
        <v>0</v>
      </c>
      <c r="AW1818" s="6">
        <v>0</v>
      </c>
      <c r="AX1818" s="6">
        <v>0</v>
      </c>
      <c r="AY1818" s="6">
        <v>0</v>
      </c>
      <c r="AZ1818" s="6">
        <v>0</v>
      </c>
      <c r="BA1818" s="6">
        <v>0</v>
      </c>
      <c r="BD1818" s="6">
        <v>0</v>
      </c>
    </row>
    <row r="1819" spans="1:56" s="8" customFormat="1" x14ac:dyDescent="0.3">
      <c r="A1819" s="8">
        <v>2013</v>
      </c>
      <c r="B1819" s="8" t="s">
        <v>123</v>
      </c>
      <c r="C1819" s="7">
        <v>1</v>
      </c>
      <c r="D1819" s="91">
        <v>3</v>
      </c>
      <c r="F1819" s="8" t="s">
        <v>121</v>
      </c>
      <c r="H1819" s="8">
        <v>0</v>
      </c>
      <c r="I1819" s="6">
        <v>0</v>
      </c>
      <c r="J1819" s="6">
        <v>0</v>
      </c>
      <c r="K1819" s="5">
        <v>0</v>
      </c>
      <c r="L1819" s="5">
        <v>0</v>
      </c>
      <c r="M1819" s="6">
        <v>0</v>
      </c>
      <c r="N1819" s="6">
        <v>1</v>
      </c>
      <c r="O1819" s="6">
        <v>0</v>
      </c>
      <c r="P1819" s="6">
        <v>0</v>
      </c>
      <c r="Q1819" s="5">
        <v>0</v>
      </c>
      <c r="R1819" s="6">
        <v>0</v>
      </c>
      <c r="S1819" s="5">
        <v>3</v>
      </c>
      <c r="T1819" s="6">
        <v>0</v>
      </c>
      <c r="U1819" s="6">
        <v>0</v>
      </c>
      <c r="V1819" s="6">
        <v>0</v>
      </c>
      <c r="W1819" s="6">
        <v>0</v>
      </c>
      <c r="X1819" s="5">
        <v>0</v>
      </c>
      <c r="Y1819" s="5">
        <v>0</v>
      </c>
      <c r="Z1819" s="52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1</v>
      </c>
      <c r="AH1819" s="6">
        <v>0</v>
      </c>
      <c r="AI1819" s="6">
        <v>0</v>
      </c>
      <c r="AJ1819" s="6">
        <v>0</v>
      </c>
      <c r="AK1819" s="6">
        <v>0</v>
      </c>
      <c r="AL1819" s="6"/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8">
        <v>0</v>
      </c>
      <c r="AV1819" s="5">
        <v>0</v>
      </c>
      <c r="AW1819" s="6">
        <v>0</v>
      </c>
      <c r="AX1819" s="6">
        <v>0</v>
      </c>
      <c r="AY1819" s="6">
        <v>0</v>
      </c>
      <c r="AZ1819" s="6">
        <v>0</v>
      </c>
      <c r="BA1819" s="6">
        <v>0</v>
      </c>
      <c r="BD1819" s="6">
        <v>0</v>
      </c>
    </row>
    <row r="1820" spans="1:56" s="8" customFormat="1" x14ac:dyDescent="0.3">
      <c r="A1820" s="8">
        <v>2013</v>
      </c>
      <c r="B1820" s="8" t="s">
        <v>123</v>
      </c>
      <c r="C1820" s="7">
        <v>1</v>
      </c>
      <c r="D1820" s="91">
        <v>4</v>
      </c>
      <c r="F1820" s="8" t="s">
        <v>121</v>
      </c>
      <c r="H1820" s="8">
        <v>0</v>
      </c>
      <c r="I1820" s="6">
        <v>0</v>
      </c>
      <c r="J1820" s="6">
        <v>0</v>
      </c>
      <c r="K1820" s="5">
        <v>0</v>
      </c>
      <c r="L1820" s="5">
        <v>0</v>
      </c>
      <c r="M1820" s="6">
        <v>0</v>
      </c>
      <c r="N1820" s="6">
        <v>0</v>
      </c>
      <c r="O1820" s="6">
        <v>0</v>
      </c>
      <c r="P1820" s="6">
        <v>0</v>
      </c>
      <c r="Q1820" s="5">
        <v>0</v>
      </c>
      <c r="R1820" s="6">
        <v>0</v>
      </c>
      <c r="S1820" s="5">
        <v>1</v>
      </c>
      <c r="T1820" s="6">
        <v>0</v>
      </c>
      <c r="U1820" s="6">
        <v>0</v>
      </c>
      <c r="V1820" s="6">
        <v>0</v>
      </c>
      <c r="W1820" s="6">
        <v>0</v>
      </c>
      <c r="X1820" s="5">
        <v>0</v>
      </c>
      <c r="Y1820" s="5">
        <v>0</v>
      </c>
      <c r="Z1820" s="52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6">
        <v>0</v>
      </c>
      <c r="AL1820" s="6"/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8">
        <v>0</v>
      </c>
      <c r="AV1820" s="5">
        <v>0</v>
      </c>
      <c r="AW1820" s="6">
        <v>0</v>
      </c>
      <c r="AX1820" s="6">
        <v>0</v>
      </c>
      <c r="AY1820" s="6">
        <v>0</v>
      </c>
      <c r="AZ1820" s="6">
        <v>0</v>
      </c>
      <c r="BA1820" s="6">
        <v>0</v>
      </c>
      <c r="BD1820" s="6">
        <v>0</v>
      </c>
    </row>
    <row r="1821" spans="1:56" s="8" customFormat="1" x14ac:dyDescent="0.3">
      <c r="A1821" s="8">
        <v>2013</v>
      </c>
      <c r="B1821" s="8" t="s">
        <v>123</v>
      </c>
      <c r="C1821" s="7">
        <v>1</v>
      </c>
      <c r="D1821" s="91">
        <v>5</v>
      </c>
      <c r="F1821" s="8" t="s">
        <v>121</v>
      </c>
      <c r="H1821" s="8">
        <v>0</v>
      </c>
      <c r="I1821" s="6">
        <v>0</v>
      </c>
      <c r="J1821" s="6">
        <v>0</v>
      </c>
      <c r="K1821" s="5">
        <v>0</v>
      </c>
      <c r="L1821" s="5">
        <v>0</v>
      </c>
      <c r="M1821" s="6">
        <v>0</v>
      </c>
      <c r="N1821" s="6">
        <v>0</v>
      </c>
      <c r="O1821" s="6">
        <v>0</v>
      </c>
      <c r="P1821" s="6">
        <v>0</v>
      </c>
      <c r="Q1821" s="5">
        <v>0</v>
      </c>
      <c r="R1821" s="6">
        <v>0</v>
      </c>
      <c r="S1821" s="5">
        <v>1</v>
      </c>
      <c r="T1821" s="6">
        <v>0</v>
      </c>
      <c r="U1821" s="6">
        <v>0</v>
      </c>
      <c r="V1821" s="6">
        <v>0</v>
      </c>
      <c r="W1821" s="6">
        <v>0</v>
      </c>
      <c r="X1821" s="5">
        <v>0</v>
      </c>
      <c r="Y1821" s="5">
        <v>2</v>
      </c>
      <c r="Z1821" s="52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/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8">
        <v>0</v>
      </c>
      <c r="AV1821" s="5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D1821" s="6">
        <v>0</v>
      </c>
    </row>
    <row r="1822" spans="1:56" s="8" customFormat="1" x14ac:dyDescent="0.3">
      <c r="A1822" s="8">
        <v>2013</v>
      </c>
      <c r="B1822" s="8" t="s">
        <v>123</v>
      </c>
      <c r="C1822" s="7">
        <v>1</v>
      </c>
      <c r="D1822" s="91">
        <v>6</v>
      </c>
      <c r="F1822" s="8" t="s">
        <v>121</v>
      </c>
      <c r="H1822" s="8">
        <v>0</v>
      </c>
      <c r="I1822" s="6">
        <v>0</v>
      </c>
      <c r="J1822" s="6">
        <v>0</v>
      </c>
      <c r="K1822" s="5">
        <v>0</v>
      </c>
      <c r="L1822" s="5">
        <v>0</v>
      </c>
      <c r="M1822" s="6">
        <v>0</v>
      </c>
      <c r="N1822" s="6">
        <v>2</v>
      </c>
      <c r="O1822" s="6">
        <v>0</v>
      </c>
      <c r="P1822" s="6">
        <v>0</v>
      </c>
      <c r="Q1822" s="5">
        <v>0</v>
      </c>
      <c r="R1822" s="6">
        <v>0</v>
      </c>
      <c r="S1822" s="5">
        <v>1</v>
      </c>
      <c r="T1822" s="6">
        <v>0</v>
      </c>
      <c r="U1822" s="6">
        <v>0</v>
      </c>
      <c r="V1822" s="6">
        <v>0</v>
      </c>
      <c r="W1822" s="6">
        <v>0</v>
      </c>
      <c r="X1822" s="5">
        <v>0</v>
      </c>
      <c r="Y1822" s="5">
        <v>0</v>
      </c>
      <c r="Z1822" s="52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/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8">
        <v>0</v>
      </c>
      <c r="AV1822" s="5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D1822" s="6">
        <v>0</v>
      </c>
    </row>
    <row r="1823" spans="1:56" s="8" customFormat="1" x14ac:dyDescent="0.3">
      <c r="A1823" s="8">
        <v>2013</v>
      </c>
      <c r="B1823" s="8" t="s">
        <v>123</v>
      </c>
      <c r="C1823" s="7">
        <v>1</v>
      </c>
      <c r="D1823" s="91">
        <v>7</v>
      </c>
      <c r="F1823" s="8" t="s">
        <v>121</v>
      </c>
      <c r="H1823" s="8">
        <v>0</v>
      </c>
      <c r="I1823" s="6">
        <v>0</v>
      </c>
      <c r="J1823" s="6">
        <v>0</v>
      </c>
      <c r="K1823" s="5">
        <v>0</v>
      </c>
      <c r="L1823" s="5">
        <v>0</v>
      </c>
      <c r="M1823" s="6">
        <v>0</v>
      </c>
      <c r="N1823" s="6">
        <v>0</v>
      </c>
      <c r="O1823" s="6">
        <v>0</v>
      </c>
      <c r="P1823" s="6">
        <v>0</v>
      </c>
      <c r="Q1823" s="5">
        <v>0</v>
      </c>
      <c r="R1823" s="6">
        <v>0</v>
      </c>
      <c r="S1823" s="5">
        <v>0</v>
      </c>
      <c r="T1823" s="6">
        <v>0</v>
      </c>
      <c r="U1823" s="6">
        <v>0</v>
      </c>
      <c r="V1823" s="6">
        <v>0</v>
      </c>
      <c r="W1823" s="6">
        <v>0</v>
      </c>
      <c r="X1823" s="5">
        <v>0</v>
      </c>
      <c r="Y1823" s="5">
        <v>0</v>
      </c>
      <c r="Z1823" s="52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6">
        <v>0</v>
      </c>
      <c r="AL1823" s="6"/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8">
        <v>0</v>
      </c>
      <c r="AV1823" s="5">
        <v>2</v>
      </c>
      <c r="AW1823" s="6">
        <v>0</v>
      </c>
      <c r="AX1823" s="6">
        <v>0</v>
      </c>
      <c r="AY1823" s="6">
        <v>0</v>
      </c>
      <c r="AZ1823" s="6">
        <v>0</v>
      </c>
      <c r="BA1823" s="6">
        <v>0</v>
      </c>
      <c r="BD1823" s="6">
        <v>0</v>
      </c>
    </row>
    <row r="1824" spans="1:56" s="8" customFormat="1" x14ac:dyDescent="0.3">
      <c r="A1824" s="8">
        <v>2013</v>
      </c>
      <c r="B1824" s="8" t="s">
        <v>123</v>
      </c>
      <c r="C1824" s="7">
        <v>1</v>
      </c>
      <c r="D1824" s="91">
        <v>8</v>
      </c>
      <c r="F1824" s="8" t="s">
        <v>121</v>
      </c>
      <c r="H1824" s="8">
        <v>0</v>
      </c>
      <c r="I1824" s="6">
        <v>0</v>
      </c>
      <c r="J1824" s="6">
        <v>0</v>
      </c>
      <c r="K1824" s="5">
        <v>0</v>
      </c>
      <c r="L1824" s="5">
        <v>0</v>
      </c>
      <c r="M1824" s="6">
        <v>0</v>
      </c>
      <c r="N1824" s="6">
        <v>1</v>
      </c>
      <c r="O1824" s="6">
        <v>0</v>
      </c>
      <c r="P1824" s="6">
        <v>0</v>
      </c>
      <c r="Q1824" s="5">
        <v>0</v>
      </c>
      <c r="R1824" s="6">
        <v>0</v>
      </c>
      <c r="S1824" s="5">
        <v>5</v>
      </c>
      <c r="T1824" s="6">
        <v>0</v>
      </c>
      <c r="U1824" s="6">
        <v>0</v>
      </c>
      <c r="V1824" s="6">
        <v>0</v>
      </c>
      <c r="W1824" s="6">
        <v>0</v>
      </c>
      <c r="X1824" s="5">
        <v>0</v>
      </c>
      <c r="Y1824" s="5">
        <v>0</v>
      </c>
      <c r="Z1824" s="52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/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8">
        <v>0</v>
      </c>
      <c r="AV1824" s="5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D1824" s="6">
        <v>0</v>
      </c>
    </row>
    <row r="1825" spans="1:56" s="8" customFormat="1" x14ac:dyDescent="0.3">
      <c r="A1825" s="8">
        <v>2013</v>
      </c>
      <c r="B1825" s="8" t="s">
        <v>123</v>
      </c>
      <c r="C1825" s="7">
        <v>1</v>
      </c>
      <c r="D1825" s="91">
        <v>9</v>
      </c>
      <c r="F1825" s="8" t="s">
        <v>121</v>
      </c>
      <c r="H1825" s="8">
        <v>0</v>
      </c>
      <c r="I1825" s="6">
        <v>0</v>
      </c>
      <c r="J1825" s="6">
        <v>0</v>
      </c>
      <c r="K1825" s="5">
        <v>0</v>
      </c>
      <c r="L1825" s="5">
        <v>0</v>
      </c>
      <c r="M1825" s="6">
        <v>0</v>
      </c>
      <c r="N1825" s="6">
        <v>1</v>
      </c>
      <c r="O1825" s="6">
        <v>0</v>
      </c>
      <c r="P1825" s="6">
        <v>0</v>
      </c>
      <c r="Q1825" s="5">
        <v>0</v>
      </c>
      <c r="R1825" s="6">
        <v>0</v>
      </c>
      <c r="S1825" s="5">
        <v>3</v>
      </c>
      <c r="T1825" s="6">
        <v>0</v>
      </c>
      <c r="U1825" s="6">
        <v>0</v>
      </c>
      <c r="V1825" s="6">
        <v>0</v>
      </c>
      <c r="W1825" s="6">
        <v>0</v>
      </c>
      <c r="X1825" s="5">
        <v>0</v>
      </c>
      <c r="Y1825" s="5">
        <v>0</v>
      </c>
      <c r="Z1825" s="52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1</v>
      </c>
      <c r="AL1825" s="6"/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8">
        <v>0</v>
      </c>
      <c r="AV1825" s="5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D1825" s="6">
        <v>0</v>
      </c>
    </row>
    <row r="1826" spans="1:56" s="8" customFormat="1" x14ac:dyDescent="0.3">
      <c r="A1826" s="8">
        <v>2013</v>
      </c>
      <c r="B1826" s="8" t="s">
        <v>123</v>
      </c>
      <c r="C1826" s="7">
        <v>1</v>
      </c>
      <c r="D1826" s="91">
        <v>10</v>
      </c>
      <c r="F1826" s="8" t="s">
        <v>121</v>
      </c>
      <c r="H1826" s="8">
        <v>0</v>
      </c>
      <c r="I1826" s="6">
        <v>0</v>
      </c>
      <c r="J1826" s="6">
        <v>0</v>
      </c>
      <c r="K1826" s="5">
        <v>0</v>
      </c>
      <c r="L1826" s="5">
        <v>0</v>
      </c>
      <c r="M1826" s="6">
        <v>0</v>
      </c>
      <c r="N1826" s="6">
        <v>2</v>
      </c>
      <c r="O1826" s="6">
        <v>0</v>
      </c>
      <c r="P1826" s="6">
        <v>0</v>
      </c>
      <c r="Q1826" s="5">
        <v>0</v>
      </c>
      <c r="R1826" s="6">
        <v>0</v>
      </c>
      <c r="S1826" s="5">
        <v>2</v>
      </c>
      <c r="T1826" s="6">
        <v>0</v>
      </c>
      <c r="U1826" s="6">
        <v>0</v>
      </c>
      <c r="V1826" s="6">
        <v>0</v>
      </c>
      <c r="W1826" s="6">
        <v>0</v>
      </c>
      <c r="X1826" s="5">
        <v>0</v>
      </c>
      <c r="Y1826" s="5">
        <v>0</v>
      </c>
      <c r="Z1826" s="52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/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8">
        <v>0</v>
      </c>
      <c r="AV1826" s="5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D1826" s="6">
        <v>0</v>
      </c>
    </row>
    <row r="1827" spans="1:56" s="8" customFormat="1" x14ac:dyDescent="0.3">
      <c r="A1827" s="8">
        <v>2013</v>
      </c>
      <c r="B1827" s="8" t="s">
        <v>123</v>
      </c>
      <c r="C1827" s="7">
        <v>1</v>
      </c>
      <c r="D1827" s="91">
        <v>11</v>
      </c>
      <c r="F1827" s="8" t="s">
        <v>121</v>
      </c>
      <c r="H1827" s="8">
        <v>0</v>
      </c>
      <c r="I1827" s="6">
        <v>0</v>
      </c>
      <c r="J1827" s="6">
        <v>0</v>
      </c>
      <c r="K1827" s="5">
        <v>0</v>
      </c>
      <c r="L1827" s="5">
        <v>0</v>
      </c>
      <c r="M1827" s="6">
        <v>0</v>
      </c>
      <c r="N1827" s="6">
        <v>2</v>
      </c>
      <c r="O1827" s="6">
        <v>0</v>
      </c>
      <c r="P1827" s="6">
        <v>0</v>
      </c>
      <c r="Q1827" s="5">
        <v>0</v>
      </c>
      <c r="R1827" s="6">
        <v>0</v>
      </c>
      <c r="S1827" s="5">
        <v>2</v>
      </c>
      <c r="T1827" s="6">
        <v>0</v>
      </c>
      <c r="U1827" s="6">
        <v>0</v>
      </c>
      <c r="V1827" s="6">
        <v>0</v>
      </c>
      <c r="W1827" s="6">
        <v>0</v>
      </c>
      <c r="X1827" s="5">
        <v>0</v>
      </c>
      <c r="Y1827" s="5">
        <v>0</v>
      </c>
      <c r="Z1827" s="52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/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8">
        <v>0</v>
      </c>
      <c r="AV1827" s="5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D1827" s="6">
        <v>0</v>
      </c>
    </row>
    <row r="1828" spans="1:56" s="8" customFormat="1" x14ac:dyDescent="0.3">
      <c r="A1828" s="8">
        <v>2013</v>
      </c>
      <c r="B1828" s="8" t="s">
        <v>123</v>
      </c>
      <c r="C1828" s="7">
        <v>1</v>
      </c>
      <c r="D1828" s="91">
        <v>12</v>
      </c>
      <c r="F1828" s="8" t="s">
        <v>121</v>
      </c>
      <c r="H1828" s="8">
        <v>0</v>
      </c>
      <c r="I1828" s="6">
        <v>0</v>
      </c>
      <c r="J1828" s="6">
        <v>0</v>
      </c>
      <c r="K1828" s="5">
        <v>0</v>
      </c>
      <c r="L1828" s="5">
        <v>0</v>
      </c>
      <c r="M1828" s="6">
        <v>0</v>
      </c>
      <c r="N1828" s="6">
        <v>0</v>
      </c>
      <c r="O1828" s="6">
        <v>0</v>
      </c>
      <c r="P1828" s="6">
        <v>0</v>
      </c>
      <c r="Q1828" s="5">
        <v>0</v>
      </c>
      <c r="R1828" s="6">
        <v>0</v>
      </c>
      <c r="S1828" s="5">
        <v>1</v>
      </c>
      <c r="T1828" s="6">
        <v>0</v>
      </c>
      <c r="U1828" s="6">
        <v>0</v>
      </c>
      <c r="V1828" s="6">
        <v>0</v>
      </c>
      <c r="W1828" s="6">
        <v>0</v>
      </c>
      <c r="X1828" s="5">
        <v>0</v>
      </c>
      <c r="Y1828" s="5">
        <v>1</v>
      </c>
      <c r="Z1828" s="52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/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8">
        <v>0</v>
      </c>
      <c r="AV1828" s="5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D1828" s="6">
        <v>0</v>
      </c>
    </row>
    <row r="1829" spans="1:56" s="8" customFormat="1" x14ac:dyDescent="0.3">
      <c r="A1829" s="8">
        <v>2013</v>
      </c>
      <c r="B1829" s="8" t="s">
        <v>123</v>
      </c>
      <c r="C1829" s="7">
        <v>1</v>
      </c>
      <c r="D1829" s="91">
        <v>13</v>
      </c>
      <c r="F1829" s="8" t="s">
        <v>121</v>
      </c>
      <c r="H1829" s="8">
        <v>0</v>
      </c>
      <c r="I1829" s="6">
        <v>0</v>
      </c>
      <c r="J1829" s="6">
        <v>0</v>
      </c>
      <c r="K1829" s="5">
        <v>0</v>
      </c>
      <c r="L1829" s="5">
        <v>0</v>
      </c>
      <c r="M1829" s="6">
        <v>0</v>
      </c>
      <c r="N1829" s="6">
        <v>2</v>
      </c>
      <c r="O1829" s="6">
        <v>0</v>
      </c>
      <c r="P1829" s="6">
        <v>0</v>
      </c>
      <c r="Q1829" s="5">
        <v>0</v>
      </c>
      <c r="R1829" s="6">
        <v>0</v>
      </c>
      <c r="S1829" s="5">
        <v>0</v>
      </c>
      <c r="T1829" s="6">
        <v>0</v>
      </c>
      <c r="U1829" s="6">
        <v>0</v>
      </c>
      <c r="V1829" s="6">
        <v>0</v>
      </c>
      <c r="W1829" s="6">
        <v>0</v>
      </c>
      <c r="X1829" s="5">
        <v>0</v>
      </c>
      <c r="Y1829" s="5">
        <v>0</v>
      </c>
      <c r="Z1829" s="52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1</v>
      </c>
      <c r="AJ1829" s="6">
        <v>0</v>
      </c>
      <c r="AK1829" s="6">
        <v>0</v>
      </c>
      <c r="AL1829" s="6"/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8">
        <v>0</v>
      </c>
      <c r="AV1829" s="5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D1829" s="6">
        <v>0</v>
      </c>
    </row>
    <row r="1830" spans="1:56" s="8" customFormat="1" x14ac:dyDescent="0.3">
      <c r="A1830" s="8">
        <v>2013</v>
      </c>
      <c r="B1830" s="8" t="s">
        <v>123</v>
      </c>
      <c r="C1830" s="7">
        <v>1</v>
      </c>
      <c r="D1830" s="91">
        <v>14</v>
      </c>
      <c r="F1830" s="8" t="s">
        <v>121</v>
      </c>
      <c r="H1830" s="8">
        <v>0</v>
      </c>
      <c r="I1830" s="6">
        <v>0</v>
      </c>
      <c r="J1830" s="6">
        <v>0</v>
      </c>
      <c r="K1830" s="5">
        <v>0</v>
      </c>
      <c r="L1830" s="5">
        <v>0</v>
      </c>
      <c r="M1830" s="6">
        <v>0</v>
      </c>
      <c r="N1830" s="6">
        <v>0</v>
      </c>
      <c r="O1830" s="6">
        <v>0</v>
      </c>
      <c r="P1830" s="6">
        <v>0</v>
      </c>
      <c r="Q1830" s="5">
        <v>0</v>
      </c>
      <c r="R1830" s="6">
        <v>0</v>
      </c>
      <c r="S1830" s="5">
        <v>1</v>
      </c>
      <c r="T1830" s="6">
        <v>0</v>
      </c>
      <c r="U1830" s="6">
        <v>0</v>
      </c>
      <c r="V1830" s="6">
        <v>0</v>
      </c>
      <c r="W1830" s="6">
        <v>0</v>
      </c>
      <c r="X1830" s="5">
        <v>0</v>
      </c>
      <c r="Y1830" s="5">
        <v>0</v>
      </c>
      <c r="Z1830" s="52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/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8">
        <v>0</v>
      </c>
      <c r="AV1830" s="5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D1830" s="6">
        <v>0</v>
      </c>
    </row>
    <row r="1831" spans="1:56" s="8" customFormat="1" x14ac:dyDescent="0.3">
      <c r="A1831" s="8">
        <v>2013</v>
      </c>
      <c r="B1831" s="8" t="s">
        <v>123</v>
      </c>
      <c r="C1831" s="7">
        <v>1</v>
      </c>
      <c r="D1831" s="91">
        <v>15</v>
      </c>
      <c r="F1831" s="8" t="s">
        <v>121</v>
      </c>
      <c r="H1831" s="8">
        <v>0</v>
      </c>
      <c r="I1831" s="6">
        <v>0</v>
      </c>
      <c r="J1831" s="6">
        <v>0</v>
      </c>
      <c r="K1831" s="5">
        <v>0</v>
      </c>
      <c r="L1831" s="5">
        <v>0</v>
      </c>
      <c r="M1831" s="6">
        <v>0</v>
      </c>
      <c r="N1831" s="6">
        <v>3</v>
      </c>
      <c r="O1831" s="6">
        <v>0</v>
      </c>
      <c r="P1831" s="6">
        <v>0</v>
      </c>
      <c r="Q1831" s="5">
        <v>0</v>
      </c>
      <c r="R1831" s="6">
        <v>0</v>
      </c>
      <c r="S1831" s="5">
        <v>1</v>
      </c>
      <c r="T1831" s="6">
        <v>0</v>
      </c>
      <c r="U1831" s="6">
        <v>0</v>
      </c>
      <c r="V1831" s="6">
        <v>0</v>
      </c>
      <c r="W1831" s="6">
        <v>0</v>
      </c>
      <c r="X1831" s="5">
        <v>0</v>
      </c>
      <c r="Y1831" s="5">
        <v>0</v>
      </c>
      <c r="Z1831" s="52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/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8">
        <v>0</v>
      </c>
      <c r="AV1831" s="5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D1831" s="6">
        <v>0</v>
      </c>
    </row>
    <row r="1832" spans="1:56" s="8" customFormat="1" x14ac:dyDescent="0.3">
      <c r="A1832" s="8">
        <v>2013</v>
      </c>
      <c r="B1832" s="8" t="s">
        <v>123</v>
      </c>
      <c r="C1832" s="7">
        <v>1</v>
      </c>
      <c r="D1832" s="91">
        <v>16</v>
      </c>
      <c r="F1832" s="8" t="s">
        <v>121</v>
      </c>
      <c r="H1832" s="8">
        <v>0</v>
      </c>
      <c r="I1832" s="6">
        <v>0</v>
      </c>
      <c r="J1832" s="6">
        <v>0</v>
      </c>
      <c r="K1832" s="5">
        <v>0</v>
      </c>
      <c r="L1832" s="5">
        <v>0</v>
      </c>
      <c r="M1832" s="6">
        <v>0</v>
      </c>
      <c r="N1832" s="6">
        <v>1</v>
      </c>
      <c r="O1832" s="6">
        <v>0</v>
      </c>
      <c r="P1832" s="6">
        <v>0</v>
      </c>
      <c r="Q1832" s="5">
        <v>0</v>
      </c>
      <c r="R1832" s="6">
        <v>0</v>
      </c>
      <c r="S1832" s="5">
        <v>0</v>
      </c>
      <c r="T1832" s="6">
        <v>0</v>
      </c>
      <c r="U1832" s="6">
        <v>0</v>
      </c>
      <c r="V1832" s="6">
        <v>0</v>
      </c>
      <c r="W1832" s="6">
        <v>0</v>
      </c>
      <c r="X1832" s="5">
        <v>0</v>
      </c>
      <c r="Y1832" s="5">
        <v>2</v>
      </c>
      <c r="Z1832" s="52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1</v>
      </c>
      <c r="AJ1832" s="6">
        <v>0</v>
      </c>
      <c r="AK1832" s="6">
        <v>0</v>
      </c>
      <c r="AL1832" s="6"/>
      <c r="AM1832" s="6">
        <v>0</v>
      </c>
      <c r="AN1832" s="6">
        <v>0</v>
      </c>
      <c r="AO1832" s="6">
        <v>1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8">
        <v>0</v>
      </c>
      <c r="AV1832" s="5">
        <v>2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D1832" s="6">
        <v>0</v>
      </c>
    </row>
    <row r="1833" spans="1:56" s="8" customFormat="1" x14ac:dyDescent="0.3">
      <c r="A1833" s="8">
        <v>2013</v>
      </c>
      <c r="B1833" s="8" t="s">
        <v>123</v>
      </c>
      <c r="C1833" s="7">
        <v>1</v>
      </c>
      <c r="D1833" s="91">
        <v>17</v>
      </c>
      <c r="F1833" s="8" t="s">
        <v>121</v>
      </c>
      <c r="H1833" s="8">
        <v>0</v>
      </c>
      <c r="I1833" s="6">
        <v>0</v>
      </c>
      <c r="J1833" s="6">
        <v>0</v>
      </c>
      <c r="K1833" s="5">
        <v>0</v>
      </c>
      <c r="L1833" s="5">
        <v>0</v>
      </c>
      <c r="M1833" s="6">
        <v>0</v>
      </c>
      <c r="N1833" s="6">
        <v>1</v>
      </c>
      <c r="O1833" s="6">
        <v>0</v>
      </c>
      <c r="P1833" s="6">
        <v>0</v>
      </c>
      <c r="Q1833" s="5">
        <v>0</v>
      </c>
      <c r="R1833" s="6">
        <v>0</v>
      </c>
      <c r="S1833" s="5">
        <v>0</v>
      </c>
      <c r="T1833" s="6">
        <v>0</v>
      </c>
      <c r="U1833" s="6">
        <v>0</v>
      </c>
      <c r="V1833" s="6">
        <v>0</v>
      </c>
      <c r="W1833" s="6">
        <v>0</v>
      </c>
      <c r="X1833" s="5">
        <v>0</v>
      </c>
      <c r="Y1833" s="5">
        <v>1</v>
      </c>
      <c r="Z1833" s="52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/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8">
        <v>0</v>
      </c>
      <c r="AV1833" s="5">
        <v>1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D1833" s="6">
        <v>0</v>
      </c>
    </row>
    <row r="1834" spans="1:56" s="8" customFormat="1" x14ac:dyDescent="0.3">
      <c r="A1834" s="8">
        <v>2013</v>
      </c>
      <c r="B1834" s="8" t="s">
        <v>123</v>
      </c>
      <c r="C1834" s="7">
        <v>1</v>
      </c>
      <c r="D1834" s="91">
        <v>18</v>
      </c>
      <c r="F1834" s="8" t="s">
        <v>121</v>
      </c>
      <c r="H1834" s="8">
        <v>0</v>
      </c>
      <c r="I1834" s="6">
        <v>0</v>
      </c>
      <c r="J1834" s="6">
        <v>0</v>
      </c>
      <c r="K1834" s="5">
        <v>0</v>
      </c>
      <c r="L1834" s="5">
        <v>0</v>
      </c>
      <c r="M1834" s="6">
        <v>0</v>
      </c>
      <c r="N1834" s="6">
        <v>0</v>
      </c>
      <c r="O1834" s="6">
        <v>0</v>
      </c>
      <c r="P1834" s="6">
        <v>0</v>
      </c>
      <c r="Q1834" s="5">
        <v>0</v>
      </c>
      <c r="R1834" s="6">
        <v>0</v>
      </c>
      <c r="S1834" s="5">
        <v>0</v>
      </c>
      <c r="T1834" s="6">
        <v>0</v>
      </c>
      <c r="U1834" s="6">
        <v>0</v>
      </c>
      <c r="V1834" s="6">
        <v>0</v>
      </c>
      <c r="W1834" s="6">
        <v>0</v>
      </c>
      <c r="X1834" s="5">
        <v>0</v>
      </c>
      <c r="Y1834" s="5">
        <v>0</v>
      </c>
      <c r="Z1834" s="52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1</v>
      </c>
      <c r="AH1834" s="6">
        <v>0</v>
      </c>
      <c r="AI1834" s="6">
        <v>0</v>
      </c>
      <c r="AJ1834" s="6">
        <v>0</v>
      </c>
      <c r="AK1834" s="6">
        <v>0</v>
      </c>
      <c r="AL1834" s="6"/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8">
        <v>0</v>
      </c>
      <c r="AV1834" s="5">
        <v>1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D1834" s="6">
        <v>0</v>
      </c>
    </row>
    <row r="1835" spans="1:56" s="8" customFormat="1" x14ac:dyDescent="0.3">
      <c r="A1835" s="8">
        <v>2013</v>
      </c>
      <c r="B1835" s="8" t="s">
        <v>123</v>
      </c>
      <c r="C1835" s="7">
        <v>1</v>
      </c>
      <c r="D1835" s="91">
        <v>19</v>
      </c>
      <c r="F1835" s="8" t="s">
        <v>121</v>
      </c>
      <c r="H1835" s="8">
        <v>0</v>
      </c>
      <c r="I1835" s="6">
        <v>0</v>
      </c>
      <c r="J1835" s="6">
        <v>0</v>
      </c>
      <c r="K1835" s="5">
        <v>0</v>
      </c>
      <c r="L1835" s="5">
        <v>0</v>
      </c>
      <c r="M1835" s="6">
        <v>0</v>
      </c>
      <c r="N1835" s="6">
        <v>0</v>
      </c>
      <c r="O1835" s="6">
        <v>0</v>
      </c>
      <c r="P1835" s="6">
        <v>0</v>
      </c>
      <c r="Q1835" s="5">
        <v>0</v>
      </c>
      <c r="R1835" s="6">
        <v>0</v>
      </c>
      <c r="S1835" s="5">
        <v>0</v>
      </c>
      <c r="T1835" s="6">
        <v>0</v>
      </c>
      <c r="U1835" s="6">
        <v>0</v>
      </c>
      <c r="V1835" s="6">
        <v>0</v>
      </c>
      <c r="W1835" s="6">
        <v>0</v>
      </c>
      <c r="X1835" s="5">
        <v>0</v>
      </c>
      <c r="Y1835" s="5">
        <v>0</v>
      </c>
      <c r="Z1835" s="52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/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8">
        <v>0</v>
      </c>
      <c r="AV1835" s="5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D1835" s="6">
        <v>0</v>
      </c>
    </row>
    <row r="1836" spans="1:56" s="8" customFormat="1" x14ac:dyDescent="0.3">
      <c r="A1836" s="8">
        <v>2013</v>
      </c>
      <c r="B1836" s="8" t="s">
        <v>123</v>
      </c>
      <c r="C1836" s="7">
        <v>1</v>
      </c>
      <c r="D1836" s="91">
        <v>20</v>
      </c>
      <c r="F1836" s="8" t="s">
        <v>121</v>
      </c>
      <c r="H1836" s="8">
        <v>0</v>
      </c>
      <c r="I1836" s="6">
        <v>0</v>
      </c>
      <c r="J1836" s="6">
        <v>0</v>
      </c>
      <c r="K1836" s="5">
        <v>0</v>
      </c>
      <c r="L1836" s="5">
        <v>0</v>
      </c>
      <c r="M1836" s="6">
        <v>0</v>
      </c>
      <c r="N1836" s="6">
        <v>0</v>
      </c>
      <c r="O1836" s="6">
        <v>0</v>
      </c>
      <c r="P1836" s="6">
        <v>0</v>
      </c>
      <c r="Q1836" s="5">
        <v>0</v>
      </c>
      <c r="R1836" s="6">
        <v>0</v>
      </c>
      <c r="S1836" s="5">
        <v>0</v>
      </c>
      <c r="T1836" s="6">
        <v>0</v>
      </c>
      <c r="U1836" s="6">
        <v>0</v>
      </c>
      <c r="V1836" s="6">
        <v>0</v>
      </c>
      <c r="W1836" s="6">
        <v>0</v>
      </c>
      <c r="X1836" s="5">
        <v>0</v>
      </c>
      <c r="Y1836" s="5">
        <v>0</v>
      </c>
      <c r="Z1836" s="52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/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8">
        <v>0</v>
      </c>
      <c r="AV1836" s="5">
        <v>4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D1836" s="6">
        <v>0</v>
      </c>
    </row>
    <row r="1837" spans="1:56" s="8" customFormat="1" x14ac:dyDescent="0.3">
      <c r="A1837" s="8">
        <v>2013</v>
      </c>
      <c r="B1837" s="8" t="s">
        <v>123</v>
      </c>
      <c r="C1837" s="7">
        <v>1</v>
      </c>
      <c r="D1837" s="91">
        <v>21</v>
      </c>
      <c r="F1837" s="8" t="s">
        <v>121</v>
      </c>
      <c r="H1837" s="8">
        <v>0</v>
      </c>
      <c r="I1837" s="6">
        <v>0</v>
      </c>
      <c r="J1837" s="6">
        <v>0</v>
      </c>
      <c r="K1837" s="5">
        <v>0</v>
      </c>
      <c r="L1837" s="5">
        <v>0</v>
      </c>
      <c r="M1837" s="6">
        <v>0</v>
      </c>
      <c r="N1837" s="6">
        <v>1</v>
      </c>
      <c r="O1837" s="6">
        <v>0</v>
      </c>
      <c r="P1837" s="6">
        <v>0</v>
      </c>
      <c r="Q1837" s="5">
        <v>0</v>
      </c>
      <c r="R1837" s="6">
        <v>0</v>
      </c>
      <c r="S1837" s="5">
        <v>0</v>
      </c>
      <c r="T1837" s="6">
        <v>0</v>
      </c>
      <c r="U1837" s="6">
        <v>0</v>
      </c>
      <c r="V1837" s="6">
        <v>0</v>
      </c>
      <c r="W1837" s="6">
        <v>0</v>
      </c>
      <c r="X1837" s="5">
        <v>0</v>
      </c>
      <c r="Y1837" s="5">
        <v>0</v>
      </c>
      <c r="Z1837" s="52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/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8">
        <v>0</v>
      </c>
      <c r="AV1837" s="5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D1837" s="6">
        <v>0</v>
      </c>
    </row>
    <row r="1838" spans="1:56" s="8" customFormat="1" x14ac:dyDescent="0.3">
      <c r="A1838" s="8">
        <v>2013</v>
      </c>
      <c r="B1838" s="8" t="s">
        <v>123</v>
      </c>
      <c r="C1838" s="7">
        <v>1</v>
      </c>
      <c r="D1838" s="91">
        <v>22</v>
      </c>
      <c r="F1838" s="8" t="s">
        <v>121</v>
      </c>
      <c r="H1838" s="8">
        <v>0</v>
      </c>
      <c r="I1838" s="6">
        <v>0</v>
      </c>
      <c r="J1838" s="6">
        <v>0</v>
      </c>
      <c r="K1838" s="5">
        <v>0</v>
      </c>
      <c r="L1838" s="5">
        <v>0</v>
      </c>
      <c r="M1838" s="6">
        <v>0</v>
      </c>
      <c r="N1838" s="6">
        <v>0</v>
      </c>
      <c r="O1838" s="6">
        <v>1</v>
      </c>
      <c r="P1838" s="6">
        <v>0</v>
      </c>
      <c r="Q1838" s="5">
        <v>1</v>
      </c>
      <c r="R1838" s="6">
        <v>0</v>
      </c>
      <c r="S1838" s="5">
        <v>1</v>
      </c>
      <c r="T1838" s="6">
        <v>0</v>
      </c>
      <c r="U1838" s="6">
        <v>0</v>
      </c>
      <c r="V1838" s="6">
        <v>0</v>
      </c>
      <c r="W1838" s="6">
        <v>0</v>
      </c>
      <c r="X1838" s="5">
        <v>0</v>
      </c>
      <c r="Y1838" s="5">
        <v>1</v>
      </c>
      <c r="Z1838" s="52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/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8">
        <v>0</v>
      </c>
      <c r="AV1838" s="5">
        <v>1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D1838" s="6">
        <v>0</v>
      </c>
    </row>
    <row r="1839" spans="1:56" s="8" customFormat="1" x14ac:dyDescent="0.3">
      <c r="A1839" s="8">
        <v>2013</v>
      </c>
      <c r="B1839" s="8" t="s">
        <v>123</v>
      </c>
      <c r="C1839" s="7">
        <v>1</v>
      </c>
      <c r="D1839" s="91">
        <v>23</v>
      </c>
      <c r="F1839" s="8" t="s">
        <v>121</v>
      </c>
      <c r="H1839" s="8">
        <v>0</v>
      </c>
      <c r="I1839" s="6">
        <v>0</v>
      </c>
      <c r="J1839" s="6">
        <v>0</v>
      </c>
      <c r="K1839" s="5">
        <v>0</v>
      </c>
      <c r="L1839" s="5">
        <v>0</v>
      </c>
      <c r="M1839" s="6">
        <v>0</v>
      </c>
      <c r="N1839" s="6">
        <v>0</v>
      </c>
      <c r="O1839" s="6">
        <v>1</v>
      </c>
      <c r="P1839" s="6">
        <v>0</v>
      </c>
      <c r="Q1839" s="5">
        <v>0</v>
      </c>
      <c r="R1839" s="6">
        <v>0</v>
      </c>
      <c r="S1839" s="5">
        <v>1</v>
      </c>
      <c r="T1839" s="6">
        <v>0</v>
      </c>
      <c r="U1839" s="6">
        <v>0</v>
      </c>
      <c r="V1839" s="6">
        <v>0</v>
      </c>
      <c r="W1839" s="6">
        <v>0</v>
      </c>
      <c r="X1839" s="5">
        <v>0</v>
      </c>
      <c r="Y1839" s="5">
        <v>1</v>
      </c>
      <c r="Z1839" s="52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/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8">
        <v>0</v>
      </c>
      <c r="AV1839" s="5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D1839" s="6">
        <v>0</v>
      </c>
    </row>
    <row r="1840" spans="1:56" s="8" customFormat="1" x14ac:dyDescent="0.3">
      <c r="A1840" s="8">
        <v>2013</v>
      </c>
      <c r="B1840" s="8" t="s">
        <v>123</v>
      </c>
      <c r="C1840" s="7">
        <v>1</v>
      </c>
      <c r="D1840" s="91">
        <v>24</v>
      </c>
      <c r="F1840" s="8" t="s">
        <v>121</v>
      </c>
      <c r="H1840" s="8">
        <v>0</v>
      </c>
      <c r="I1840" s="6">
        <v>0</v>
      </c>
      <c r="J1840" s="6">
        <v>0</v>
      </c>
      <c r="K1840" s="5">
        <v>0</v>
      </c>
      <c r="L1840" s="5">
        <v>0</v>
      </c>
      <c r="M1840" s="6">
        <v>0</v>
      </c>
      <c r="N1840" s="6">
        <v>2</v>
      </c>
      <c r="O1840" s="6">
        <v>0</v>
      </c>
      <c r="P1840" s="6">
        <v>0</v>
      </c>
      <c r="Q1840" s="5">
        <v>0</v>
      </c>
      <c r="R1840" s="6">
        <v>0</v>
      </c>
      <c r="S1840" s="5">
        <v>0</v>
      </c>
      <c r="T1840" s="6">
        <v>0</v>
      </c>
      <c r="U1840" s="6">
        <v>0</v>
      </c>
      <c r="V1840" s="6">
        <v>0</v>
      </c>
      <c r="W1840" s="6">
        <v>0</v>
      </c>
      <c r="X1840" s="5">
        <v>0</v>
      </c>
      <c r="Y1840" s="5">
        <v>0</v>
      </c>
      <c r="Z1840" s="52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2</v>
      </c>
      <c r="AL1840" s="6"/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8">
        <v>0</v>
      </c>
      <c r="AV1840" s="5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D1840" s="6">
        <v>0</v>
      </c>
    </row>
    <row r="1841" spans="1:56" s="8" customFormat="1" x14ac:dyDescent="0.3">
      <c r="A1841" s="8">
        <v>2013</v>
      </c>
      <c r="B1841" s="8" t="s">
        <v>123</v>
      </c>
      <c r="C1841" s="7">
        <v>1</v>
      </c>
      <c r="D1841" s="91">
        <v>25</v>
      </c>
      <c r="F1841" s="8" t="s">
        <v>121</v>
      </c>
      <c r="H1841" s="8">
        <v>0</v>
      </c>
      <c r="I1841" s="6">
        <v>0</v>
      </c>
      <c r="J1841" s="6">
        <v>0</v>
      </c>
      <c r="K1841" s="5">
        <v>0</v>
      </c>
      <c r="L1841" s="5">
        <v>0</v>
      </c>
      <c r="M1841" s="6">
        <v>0</v>
      </c>
      <c r="N1841" s="6">
        <v>0</v>
      </c>
      <c r="O1841" s="6">
        <v>0</v>
      </c>
      <c r="P1841" s="6">
        <v>0</v>
      </c>
      <c r="Q1841" s="5">
        <v>0</v>
      </c>
      <c r="R1841" s="6">
        <v>0</v>
      </c>
      <c r="S1841" s="5">
        <v>1</v>
      </c>
      <c r="T1841" s="6">
        <v>0</v>
      </c>
      <c r="U1841" s="6">
        <v>0</v>
      </c>
      <c r="V1841" s="6">
        <v>0</v>
      </c>
      <c r="W1841" s="6">
        <v>0</v>
      </c>
      <c r="X1841" s="5">
        <v>0</v>
      </c>
      <c r="Y1841" s="5">
        <v>0</v>
      </c>
      <c r="Z1841" s="52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/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8">
        <v>0</v>
      </c>
      <c r="AV1841" s="5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D1841" s="6">
        <v>0</v>
      </c>
    </row>
    <row r="1842" spans="1:56" s="8" customFormat="1" x14ac:dyDescent="0.3">
      <c r="A1842" s="8">
        <v>2013</v>
      </c>
      <c r="B1842" s="8" t="s">
        <v>123</v>
      </c>
      <c r="C1842" s="7">
        <v>1</v>
      </c>
      <c r="D1842" s="91">
        <v>26</v>
      </c>
      <c r="F1842" s="8" t="s">
        <v>121</v>
      </c>
      <c r="H1842" s="8">
        <v>0</v>
      </c>
      <c r="I1842" s="6">
        <v>0</v>
      </c>
      <c r="J1842" s="6">
        <v>0</v>
      </c>
      <c r="K1842" s="5">
        <v>0</v>
      </c>
      <c r="L1842" s="5">
        <v>0</v>
      </c>
      <c r="M1842" s="6">
        <v>0</v>
      </c>
      <c r="N1842" s="6">
        <v>2</v>
      </c>
      <c r="O1842" s="6">
        <v>0</v>
      </c>
      <c r="P1842" s="6">
        <v>0</v>
      </c>
      <c r="Q1842" s="5">
        <v>0</v>
      </c>
      <c r="R1842" s="6">
        <v>0</v>
      </c>
      <c r="S1842" s="5">
        <v>2</v>
      </c>
      <c r="T1842" s="6">
        <v>0</v>
      </c>
      <c r="U1842" s="6">
        <v>0</v>
      </c>
      <c r="V1842" s="6">
        <v>0</v>
      </c>
      <c r="W1842" s="6">
        <v>0</v>
      </c>
      <c r="X1842" s="5">
        <v>1</v>
      </c>
      <c r="Y1842" s="5">
        <v>0</v>
      </c>
      <c r="Z1842" s="52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/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8">
        <v>0</v>
      </c>
      <c r="AV1842" s="5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D1842" s="6">
        <v>0</v>
      </c>
    </row>
    <row r="1843" spans="1:56" s="8" customFormat="1" x14ac:dyDescent="0.3">
      <c r="A1843" s="8">
        <v>2013</v>
      </c>
      <c r="B1843" s="8" t="s">
        <v>123</v>
      </c>
      <c r="C1843" s="7">
        <v>1</v>
      </c>
      <c r="D1843" s="91">
        <v>27</v>
      </c>
      <c r="F1843" s="8" t="s">
        <v>121</v>
      </c>
      <c r="H1843" s="8">
        <v>0</v>
      </c>
      <c r="I1843" s="6">
        <v>0</v>
      </c>
      <c r="J1843" s="6">
        <v>0</v>
      </c>
      <c r="K1843" s="5">
        <v>0</v>
      </c>
      <c r="L1843" s="5">
        <v>0</v>
      </c>
      <c r="M1843" s="6">
        <v>0</v>
      </c>
      <c r="N1843" s="6">
        <v>1</v>
      </c>
      <c r="O1843" s="6">
        <v>0</v>
      </c>
      <c r="P1843" s="6">
        <v>0</v>
      </c>
      <c r="Q1843" s="5">
        <v>1</v>
      </c>
      <c r="R1843" s="6">
        <v>0</v>
      </c>
      <c r="S1843" s="5">
        <v>2</v>
      </c>
      <c r="T1843" s="6">
        <v>0</v>
      </c>
      <c r="U1843" s="6">
        <v>0</v>
      </c>
      <c r="V1843" s="6">
        <v>0</v>
      </c>
      <c r="W1843" s="6">
        <v>0</v>
      </c>
      <c r="X1843" s="5">
        <v>0</v>
      </c>
      <c r="Y1843" s="5">
        <v>0</v>
      </c>
      <c r="Z1843" s="52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/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8">
        <v>0</v>
      </c>
      <c r="AV1843" s="5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D1843" s="6">
        <v>0</v>
      </c>
    </row>
    <row r="1844" spans="1:56" s="8" customFormat="1" x14ac:dyDescent="0.3">
      <c r="A1844" s="8">
        <v>2013</v>
      </c>
      <c r="B1844" s="8" t="s">
        <v>123</v>
      </c>
      <c r="C1844" s="7">
        <v>1</v>
      </c>
      <c r="D1844" s="91">
        <v>28</v>
      </c>
      <c r="F1844" s="8" t="s">
        <v>121</v>
      </c>
      <c r="H1844" s="8">
        <v>0</v>
      </c>
      <c r="I1844" s="6">
        <v>0</v>
      </c>
      <c r="J1844" s="6">
        <v>0</v>
      </c>
      <c r="K1844" s="5">
        <v>0</v>
      </c>
      <c r="L1844" s="5">
        <v>0</v>
      </c>
      <c r="M1844" s="6">
        <v>0</v>
      </c>
      <c r="N1844" s="6">
        <v>0</v>
      </c>
      <c r="O1844" s="6">
        <v>0</v>
      </c>
      <c r="P1844" s="6">
        <v>0</v>
      </c>
      <c r="Q1844" s="5">
        <v>0</v>
      </c>
      <c r="R1844" s="6">
        <v>0</v>
      </c>
      <c r="S1844" s="5">
        <v>4</v>
      </c>
      <c r="T1844" s="6">
        <v>0</v>
      </c>
      <c r="U1844" s="6">
        <v>0</v>
      </c>
      <c r="V1844" s="6">
        <v>0</v>
      </c>
      <c r="W1844" s="6">
        <v>0</v>
      </c>
      <c r="X1844" s="5">
        <v>0</v>
      </c>
      <c r="Y1844" s="5">
        <v>0</v>
      </c>
      <c r="Z1844" s="52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/>
      <c r="AM1844" s="6">
        <v>0</v>
      </c>
      <c r="AN1844" s="6">
        <v>0</v>
      </c>
      <c r="AO1844" s="6">
        <v>2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8">
        <v>0</v>
      </c>
      <c r="AV1844" s="5">
        <v>0</v>
      </c>
      <c r="AW1844" s="6">
        <v>0</v>
      </c>
      <c r="AX1844" s="6">
        <v>0</v>
      </c>
      <c r="AY1844" s="6">
        <v>0</v>
      </c>
      <c r="AZ1844" s="6">
        <v>1</v>
      </c>
      <c r="BA1844" s="6">
        <v>0</v>
      </c>
      <c r="BD1844" s="6">
        <v>0</v>
      </c>
    </row>
    <row r="1845" spans="1:56" s="8" customFormat="1" x14ac:dyDescent="0.3">
      <c r="A1845" s="8">
        <v>2013</v>
      </c>
      <c r="B1845" s="8" t="s">
        <v>123</v>
      </c>
      <c r="C1845" s="7">
        <v>1</v>
      </c>
      <c r="D1845" s="91">
        <v>29</v>
      </c>
      <c r="F1845" s="8" t="s">
        <v>121</v>
      </c>
      <c r="H1845" s="8">
        <v>0</v>
      </c>
      <c r="I1845" s="6">
        <v>0</v>
      </c>
      <c r="J1845" s="6">
        <v>0</v>
      </c>
      <c r="K1845" s="5">
        <v>0</v>
      </c>
      <c r="L1845" s="5">
        <v>0</v>
      </c>
      <c r="M1845" s="6">
        <v>0</v>
      </c>
      <c r="N1845" s="6">
        <v>0</v>
      </c>
      <c r="O1845" s="6">
        <v>0</v>
      </c>
      <c r="P1845" s="6">
        <v>0</v>
      </c>
      <c r="Q1845" s="5">
        <v>0</v>
      </c>
      <c r="R1845" s="6">
        <v>0</v>
      </c>
      <c r="S1845" s="5">
        <v>1</v>
      </c>
      <c r="T1845" s="6">
        <v>0</v>
      </c>
      <c r="U1845" s="6">
        <v>0</v>
      </c>
      <c r="V1845" s="6">
        <v>0</v>
      </c>
      <c r="W1845" s="6">
        <v>0</v>
      </c>
      <c r="X1845" s="5">
        <v>0</v>
      </c>
      <c r="Y1845" s="5">
        <v>0</v>
      </c>
      <c r="Z1845" s="52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/>
      <c r="AM1845" s="6">
        <v>0</v>
      </c>
      <c r="AN1845" s="6">
        <v>1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8">
        <v>0</v>
      </c>
      <c r="AV1845" s="5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D1845" s="6">
        <v>0</v>
      </c>
    </row>
    <row r="1846" spans="1:56" s="8" customFormat="1" x14ac:dyDescent="0.3">
      <c r="A1846" s="8">
        <v>2013</v>
      </c>
      <c r="B1846" s="8" t="s">
        <v>123</v>
      </c>
      <c r="C1846" s="7">
        <v>1</v>
      </c>
      <c r="D1846" s="91">
        <v>30</v>
      </c>
      <c r="F1846" s="8" t="s">
        <v>121</v>
      </c>
      <c r="H1846" s="8">
        <v>0</v>
      </c>
      <c r="I1846" s="6">
        <v>0</v>
      </c>
      <c r="J1846" s="6">
        <v>0</v>
      </c>
      <c r="K1846" s="5">
        <v>0</v>
      </c>
      <c r="L1846" s="5">
        <v>0</v>
      </c>
      <c r="M1846" s="6">
        <v>0</v>
      </c>
      <c r="N1846" s="6">
        <v>1</v>
      </c>
      <c r="O1846" s="6">
        <v>0</v>
      </c>
      <c r="P1846" s="6">
        <v>0</v>
      </c>
      <c r="Q1846" s="5">
        <v>0</v>
      </c>
      <c r="R1846" s="6">
        <v>0</v>
      </c>
      <c r="S1846" s="5">
        <v>2</v>
      </c>
      <c r="T1846" s="6">
        <v>0</v>
      </c>
      <c r="U1846" s="6">
        <v>0</v>
      </c>
      <c r="V1846" s="6">
        <v>0</v>
      </c>
      <c r="W1846" s="6">
        <v>0</v>
      </c>
      <c r="X1846" s="5">
        <v>0</v>
      </c>
      <c r="Y1846" s="5">
        <v>0</v>
      </c>
      <c r="Z1846" s="52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/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8">
        <v>0</v>
      </c>
      <c r="AV1846" s="5">
        <v>2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D1846" s="6">
        <v>0</v>
      </c>
    </row>
    <row r="1847" spans="1:56" s="2" customFormat="1" x14ac:dyDescent="0.3">
      <c r="A1847" s="2">
        <v>2013</v>
      </c>
      <c r="B1847" s="2" t="s">
        <v>117</v>
      </c>
      <c r="C1847" s="95">
        <v>1</v>
      </c>
      <c r="D1847" s="90">
        <v>1</v>
      </c>
      <c r="F1847" s="2" t="s">
        <v>121</v>
      </c>
      <c r="H1847" s="2">
        <v>0</v>
      </c>
      <c r="I1847" s="95">
        <v>0</v>
      </c>
      <c r="J1847" s="95">
        <v>0</v>
      </c>
      <c r="K1847" s="95">
        <v>0</v>
      </c>
      <c r="L1847" s="95">
        <v>0</v>
      </c>
      <c r="M1847" s="95">
        <v>0</v>
      </c>
      <c r="N1847" s="95">
        <v>0</v>
      </c>
      <c r="O1847" s="95">
        <v>0</v>
      </c>
      <c r="P1847" s="95">
        <v>0</v>
      </c>
      <c r="Q1847" s="95">
        <v>0</v>
      </c>
      <c r="R1847" s="95">
        <v>0</v>
      </c>
      <c r="S1847" s="95">
        <v>2</v>
      </c>
      <c r="T1847" s="95">
        <v>0</v>
      </c>
      <c r="U1847" s="95">
        <v>0</v>
      </c>
      <c r="V1847" s="95">
        <v>0</v>
      </c>
      <c r="W1847" s="95">
        <v>0</v>
      </c>
      <c r="X1847" s="95">
        <v>1</v>
      </c>
      <c r="Y1847" s="95">
        <v>0</v>
      </c>
      <c r="Z1847" s="135">
        <v>0</v>
      </c>
      <c r="AA1847" s="95">
        <v>0</v>
      </c>
      <c r="AB1847" s="95">
        <v>0</v>
      </c>
      <c r="AC1847" s="95">
        <v>0</v>
      </c>
      <c r="AD1847" s="95">
        <v>0</v>
      </c>
      <c r="AE1847" s="95">
        <v>0</v>
      </c>
      <c r="AF1847" s="95">
        <v>0</v>
      </c>
      <c r="AG1847" s="95">
        <v>0</v>
      </c>
      <c r="AH1847" s="95">
        <v>0</v>
      </c>
      <c r="AI1847" s="95">
        <v>0</v>
      </c>
      <c r="AJ1847" s="95">
        <v>0</v>
      </c>
      <c r="AK1847" s="95">
        <v>0</v>
      </c>
      <c r="AL1847" s="95"/>
      <c r="AM1847" s="95">
        <v>0</v>
      </c>
      <c r="AN1847" s="95">
        <v>0</v>
      </c>
      <c r="AO1847" s="95">
        <v>0</v>
      </c>
      <c r="AP1847" s="95">
        <v>0</v>
      </c>
      <c r="AQ1847" s="95">
        <v>0</v>
      </c>
      <c r="AR1847" s="95">
        <v>0</v>
      </c>
      <c r="AS1847" s="95">
        <v>0</v>
      </c>
      <c r="AT1847" s="95">
        <v>0</v>
      </c>
      <c r="AU1847" s="2">
        <v>0</v>
      </c>
      <c r="AV1847" s="95">
        <v>0</v>
      </c>
      <c r="AW1847" s="95">
        <v>0</v>
      </c>
      <c r="AX1847" s="95">
        <v>0</v>
      </c>
      <c r="AY1847" s="95">
        <v>0</v>
      </c>
      <c r="AZ1847" s="95">
        <v>0</v>
      </c>
      <c r="BA1847" s="95">
        <v>0</v>
      </c>
      <c r="BD1847" s="95">
        <v>0</v>
      </c>
    </row>
    <row r="1848" spans="1:56" s="8" customFormat="1" x14ac:dyDescent="0.3">
      <c r="A1848" s="8">
        <v>2013</v>
      </c>
      <c r="B1848" s="8" t="s">
        <v>117</v>
      </c>
      <c r="C1848" s="6">
        <v>1</v>
      </c>
      <c r="D1848" s="91">
        <v>2</v>
      </c>
      <c r="F1848" s="8" t="s">
        <v>121</v>
      </c>
      <c r="H1848" s="8">
        <v>0</v>
      </c>
      <c r="I1848" s="6">
        <v>0</v>
      </c>
      <c r="J1848" s="6">
        <v>0</v>
      </c>
      <c r="K1848" s="5">
        <v>0</v>
      </c>
      <c r="L1848" s="5">
        <v>0</v>
      </c>
      <c r="M1848" s="6">
        <v>0</v>
      </c>
      <c r="N1848" s="6">
        <v>3</v>
      </c>
      <c r="O1848" s="6">
        <v>0</v>
      </c>
      <c r="P1848" s="6">
        <v>0</v>
      </c>
      <c r="Q1848" s="5">
        <v>0</v>
      </c>
      <c r="R1848" s="6">
        <v>0</v>
      </c>
      <c r="S1848" s="5">
        <v>1</v>
      </c>
      <c r="T1848" s="6">
        <v>0</v>
      </c>
      <c r="U1848" s="6">
        <v>0</v>
      </c>
      <c r="V1848" s="6">
        <v>0</v>
      </c>
      <c r="W1848" s="6">
        <v>0</v>
      </c>
      <c r="X1848" s="5">
        <v>0</v>
      </c>
      <c r="Y1848" s="5">
        <v>0</v>
      </c>
      <c r="Z1848" s="52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0</v>
      </c>
      <c r="AL1848" s="6"/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8">
        <v>0</v>
      </c>
      <c r="AV1848" s="5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D1848" s="6">
        <v>0</v>
      </c>
    </row>
    <row r="1849" spans="1:56" s="8" customFormat="1" x14ac:dyDescent="0.3">
      <c r="A1849" s="8">
        <v>2013</v>
      </c>
      <c r="B1849" s="8" t="s">
        <v>117</v>
      </c>
      <c r="C1849" s="6">
        <v>1</v>
      </c>
      <c r="D1849" s="91">
        <v>3</v>
      </c>
      <c r="F1849" s="8" t="s">
        <v>121</v>
      </c>
      <c r="H1849" s="8">
        <v>0</v>
      </c>
      <c r="I1849" s="6">
        <v>0</v>
      </c>
      <c r="J1849" s="6">
        <v>0</v>
      </c>
      <c r="K1849" s="5">
        <v>0</v>
      </c>
      <c r="L1849" s="5">
        <v>0</v>
      </c>
      <c r="M1849" s="6">
        <v>0</v>
      </c>
      <c r="N1849" s="6">
        <v>1</v>
      </c>
      <c r="O1849" s="6">
        <v>0</v>
      </c>
      <c r="P1849" s="6">
        <v>0</v>
      </c>
      <c r="Q1849" s="5">
        <v>0</v>
      </c>
      <c r="R1849" s="6">
        <v>0</v>
      </c>
      <c r="S1849" s="5">
        <v>2</v>
      </c>
      <c r="T1849" s="6">
        <v>0</v>
      </c>
      <c r="U1849" s="6">
        <v>0</v>
      </c>
      <c r="V1849" s="6">
        <v>0</v>
      </c>
      <c r="W1849" s="6">
        <v>0</v>
      </c>
      <c r="X1849" s="5">
        <v>1</v>
      </c>
      <c r="Y1849" s="5">
        <v>0</v>
      </c>
      <c r="Z1849" s="52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/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8">
        <v>0</v>
      </c>
      <c r="AV1849" s="5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D1849" s="6">
        <v>0</v>
      </c>
    </row>
    <row r="1850" spans="1:56" s="8" customFormat="1" x14ac:dyDescent="0.3">
      <c r="A1850" s="8">
        <v>2013</v>
      </c>
      <c r="B1850" s="8" t="s">
        <v>117</v>
      </c>
      <c r="C1850" s="6">
        <v>1</v>
      </c>
      <c r="D1850" s="91">
        <v>4</v>
      </c>
      <c r="F1850" s="8" t="s">
        <v>121</v>
      </c>
      <c r="H1850" s="8">
        <v>0</v>
      </c>
      <c r="I1850" s="6">
        <v>0</v>
      </c>
      <c r="J1850" s="6">
        <v>0</v>
      </c>
      <c r="K1850" s="5">
        <v>0</v>
      </c>
      <c r="L1850" s="5">
        <v>0</v>
      </c>
      <c r="M1850" s="6">
        <v>0</v>
      </c>
      <c r="N1850" s="6">
        <v>0</v>
      </c>
      <c r="O1850" s="6">
        <v>0</v>
      </c>
      <c r="P1850" s="6">
        <v>0</v>
      </c>
      <c r="Q1850" s="5">
        <v>0</v>
      </c>
      <c r="R1850" s="6">
        <v>0</v>
      </c>
      <c r="S1850" s="5">
        <v>2</v>
      </c>
      <c r="T1850" s="6">
        <v>0</v>
      </c>
      <c r="U1850" s="6">
        <v>0</v>
      </c>
      <c r="V1850" s="6">
        <v>1</v>
      </c>
      <c r="W1850" s="6">
        <v>0</v>
      </c>
      <c r="X1850" s="5">
        <v>0</v>
      </c>
      <c r="Y1850" s="5">
        <v>0</v>
      </c>
      <c r="Z1850" s="52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/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8">
        <v>0</v>
      </c>
      <c r="AV1850" s="5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D1850" s="6">
        <v>0</v>
      </c>
    </row>
    <row r="1851" spans="1:56" s="8" customFormat="1" x14ac:dyDescent="0.3">
      <c r="A1851" s="8">
        <v>2013</v>
      </c>
      <c r="B1851" s="8" t="s">
        <v>117</v>
      </c>
      <c r="C1851" s="6">
        <v>1</v>
      </c>
      <c r="D1851" s="91">
        <v>5</v>
      </c>
      <c r="F1851" s="8" t="s">
        <v>121</v>
      </c>
      <c r="H1851" s="8">
        <v>0</v>
      </c>
      <c r="I1851" s="6">
        <v>0</v>
      </c>
      <c r="J1851" s="6">
        <v>0</v>
      </c>
      <c r="K1851" s="5">
        <v>1</v>
      </c>
      <c r="L1851" s="5">
        <v>0</v>
      </c>
      <c r="M1851" s="6">
        <v>0</v>
      </c>
      <c r="N1851" s="6">
        <v>0</v>
      </c>
      <c r="O1851" s="6">
        <v>0</v>
      </c>
      <c r="P1851" s="6">
        <v>0</v>
      </c>
      <c r="Q1851" s="5">
        <v>0</v>
      </c>
      <c r="R1851" s="6">
        <v>0</v>
      </c>
      <c r="S1851" s="5">
        <v>1</v>
      </c>
      <c r="T1851" s="6">
        <v>0</v>
      </c>
      <c r="U1851" s="6">
        <v>0</v>
      </c>
      <c r="V1851" s="6">
        <v>0</v>
      </c>
      <c r="W1851" s="6">
        <v>0</v>
      </c>
      <c r="X1851" s="5">
        <v>1</v>
      </c>
      <c r="Y1851" s="5">
        <v>1</v>
      </c>
      <c r="Z1851" s="52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/>
      <c r="AM1851" s="6">
        <v>0</v>
      </c>
      <c r="AN1851" s="6">
        <v>1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8">
        <v>0</v>
      </c>
      <c r="AV1851" s="5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D1851" s="6">
        <v>0</v>
      </c>
    </row>
    <row r="1852" spans="1:56" s="8" customFormat="1" x14ac:dyDescent="0.3">
      <c r="A1852" s="8">
        <v>2013</v>
      </c>
      <c r="B1852" s="8" t="s">
        <v>117</v>
      </c>
      <c r="C1852" s="6">
        <v>1</v>
      </c>
      <c r="D1852" s="91">
        <v>6</v>
      </c>
      <c r="F1852" s="8" t="s">
        <v>121</v>
      </c>
      <c r="H1852" s="8">
        <v>0</v>
      </c>
      <c r="I1852" s="6">
        <v>0</v>
      </c>
      <c r="J1852" s="6">
        <v>0</v>
      </c>
      <c r="K1852" s="5">
        <v>0</v>
      </c>
      <c r="L1852" s="5">
        <v>0</v>
      </c>
      <c r="M1852" s="6">
        <v>0</v>
      </c>
      <c r="N1852" s="6">
        <v>0</v>
      </c>
      <c r="O1852" s="6">
        <v>0</v>
      </c>
      <c r="P1852" s="6">
        <v>0</v>
      </c>
      <c r="Q1852" s="5">
        <v>0</v>
      </c>
      <c r="R1852" s="6">
        <v>0</v>
      </c>
      <c r="S1852" s="5">
        <v>2</v>
      </c>
      <c r="T1852" s="6">
        <v>0</v>
      </c>
      <c r="U1852" s="6">
        <v>0</v>
      </c>
      <c r="V1852" s="6">
        <v>0</v>
      </c>
      <c r="W1852" s="6">
        <v>0</v>
      </c>
      <c r="X1852" s="5">
        <v>0</v>
      </c>
      <c r="Y1852" s="5">
        <v>1</v>
      </c>
      <c r="Z1852" s="52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/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8">
        <v>0</v>
      </c>
      <c r="AV1852" s="5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D1852" s="6">
        <v>0</v>
      </c>
    </row>
    <row r="1853" spans="1:56" s="8" customFormat="1" x14ac:dyDescent="0.3">
      <c r="A1853" s="8">
        <v>2013</v>
      </c>
      <c r="B1853" s="8" t="s">
        <v>117</v>
      </c>
      <c r="C1853" s="6">
        <v>1</v>
      </c>
      <c r="D1853" s="91">
        <v>7</v>
      </c>
      <c r="F1853" s="8" t="s">
        <v>121</v>
      </c>
      <c r="H1853" s="8">
        <v>0</v>
      </c>
      <c r="I1853" s="6">
        <v>0</v>
      </c>
      <c r="J1853" s="6">
        <v>0</v>
      </c>
      <c r="K1853" s="5">
        <v>0</v>
      </c>
      <c r="L1853" s="5">
        <v>0</v>
      </c>
      <c r="M1853" s="6">
        <v>0</v>
      </c>
      <c r="N1853" s="6">
        <v>0</v>
      </c>
      <c r="O1853" s="6">
        <v>0</v>
      </c>
      <c r="P1853" s="6">
        <v>0</v>
      </c>
      <c r="Q1853" s="5">
        <v>0</v>
      </c>
      <c r="R1853" s="6">
        <v>0</v>
      </c>
      <c r="S1853" s="5">
        <v>1</v>
      </c>
      <c r="T1853" s="6">
        <v>0</v>
      </c>
      <c r="U1853" s="6">
        <v>0</v>
      </c>
      <c r="V1853" s="6">
        <v>0</v>
      </c>
      <c r="W1853" s="6">
        <v>0</v>
      </c>
      <c r="X1853" s="5">
        <v>1</v>
      </c>
      <c r="Y1853" s="5">
        <v>0</v>
      </c>
      <c r="Z1853" s="52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/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8">
        <v>0</v>
      </c>
      <c r="AV1853" s="5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D1853" s="6">
        <v>0</v>
      </c>
    </row>
    <row r="1854" spans="1:56" s="8" customFormat="1" x14ac:dyDescent="0.3">
      <c r="A1854" s="8">
        <v>2013</v>
      </c>
      <c r="B1854" s="8" t="s">
        <v>117</v>
      </c>
      <c r="C1854" s="6">
        <v>1</v>
      </c>
      <c r="D1854" s="91">
        <v>8</v>
      </c>
      <c r="F1854" s="8" t="s">
        <v>121</v>
      </c>
      <c r="H1854" s="8">
        <v>0</v>
      </c>
      <c r="I1854" s="6">
        <v>0</v>
      </c>
      <c r="J1854" s="6">
        <v>0</v>
      </c>
      <c r="K1854" s="5">
        <v>0</v>
      </c>
      <c r="L1854" s="5">
        <v>0</v>
      </c>
      <c r="M1854" s="6">
        <v>0</v>
      </c>
      <c r="N1854" s="6">
        <v>2</v>
      </c>
      <c r="O1854" s="6">
        <v>0</v>
      </c>
      <c r="P1854" s="6">
        <v>0</v>
      </c>
      <c r="Q1854" s="5">
        <v>0</v>
      </c>
      <c r="R1854" s="6">
        <v>0</v>
      </c>
      <c r="S1854" s="5">
        <v>0</v>
      </c>
      <c r="T1854" s="6">
        <v>0</v>
      </c>
      <c r="U1854" s="6">
        <v>0</v>
      </c>
      <c r="V1854" s="6">
        <v>1</v>
      </c>
      <c r="W1854" s="6">
        <v>0</v>
      </c>
      <c r="X1854" s="5">
        <v>0</v>
      </c>
      <c r="Y1854" s="5">
        <v>0</v>
      </c>
      <c r="Z1854" s="52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/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8">
        <v>0</v>
      </c>
      <c r="AV1854" s="5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D1854" s="6">
        <v>0</v>
      </c>
    </row>
    <row r="1855" spans="1:56" s="8" customFormat="1" x14ac:dyDescent="0.3">
      <c r="A1855" s="8">
        <v>2013</v>
      </c>
      <c r="B1855" s="8" t="s">
        <v>117</v>
      </c>
      <c r="C1855" s="6">
        <v>1</v>
      </c>
      <c r="D1855" s="91">
        <v>9</v>
      </c>
      <c r="F1855" s="8" t="s">
        <v>121</v>
      </c>
      <c r="H1855" s="8">
        <v>0</v>
      </c>
      <c r="I1855" s="6">
        <v>0</v>
      </c>
      <c r="J1855" s="6">
        <v>0</v>
      </c>
      <c r="K1855" s="5">
        <v>0</v>
      </c>
      <c r="L1855" s="5">
        <v>0</v>
      </c>
      <c r="M1855" s="6">
        <v>0</v>
      </c>
      <c r="N1855" s="6">
        <v>0</v>
      </c>
      <c r="O1855" s="6">
        <v>0</v>
      </c>
      <c r="P1855" s="6">
        <v>0</v>
      </c>
      <c r="Q1855" s="5">
        <v>0</v>
      </c>
      <c r="R1855" s="6">
        <v>0</v>
      </c>
      <c r="S1855" s="5">
        <v>1</v>
      </c>
      <c r="T1855" s="6">
        <v>0</v>
      </c>
      <c r="U1855" s="6">
        <v>0</v>
      </c>
      <c r="V1855" s="6">
        <v>0</v>
      </c>
      <c r="W1855" s="6">
        <v>0</v>
      </c>
      <c r="X1855" s="5">
        <v>0</v>
      </c>
      <c r="Y1855" s="5">
        <v>0</v>
      </c>
      <c r="Z1855" s="52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/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8">
        <v>0</v>
      </c>
      <c r="AV1855" s="5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D1855" s="6">
        <v>0</v>
      </c>
    </row>
    <row r="1856" spans="1:56" s="8" customFormat="1" x14ac:dyDescent="0.3">
      <c r="A1856" s="8">
        <v>2013</v>
      </c>
      <c r="B1856" s="8" t="s">
        <v>117</v>
      </c>
      <c r="C1856" s="6">
        <v>1</v>
      </c>
      <c r="D1856" s="91">
        <v>10</v>
      </c>
      <c r="F1856" s="8" t="s">
        <v>121</v>
      </c>
      <c r="H1856" s="8">
        <v>0</v>
      </c>
      <c r="I1856" s="6">
        <v>0</v>
      </c>
      <c r="J1856" s="6">
        <v>0</v>
      </c>
      <c r="K1856" s="5">
        <v>0</v>
      </c>
      <c r="L1856" s="5">
        <v>0</v>
      </c>
      <c r="M1856" s="6">
        <v>0</v>
      </c>
      <c r="N1856" s="6">
        <v>2</v>
      </c>
      <c r="O1856" s="6">
        <v>0</v>
      </c>
      <c r="P1856" s="6">
        <v>0</v>
      </c>
      <c r="Q1856" s="5">
        <v>0</v>
      </c>
      <c r="R1856" s="6">
        <v>0</v>
      </c>
      <c r="S1856" s="5">
        <v>1</v>
      </c>
      <c r="T1856" s="6">
        <v>0</v>
      </c>
      <c r="U1856" s="6">
        <v>0</v>
      </c>
      <c r="V1856" s="6">
        <v>0</v>
      </c>
      <c r="W1856" s="6">
        <v>0</v>
      </c>
      <c r="X1856" s="5">
        <v>0</v>
      </c>
      <c r="Y1856" s="5">
        <v>0</v>
      </c>
      <c r="Z1856" s="52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/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8">
        <v>0</v>
      </c>
      <c r="AV1856" s="5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D1856" s="6">
        <v>0</v>
      </c>
    </row>
    <row r="1857" spans="1:56" s="8" customFormat="1" x14ac:dyDescent="0.3">
      <c r="A1857" s="8">
        <v>2013</v>
      </c>
      <c r="B1857" s="8" t="s">
        <v>117</v>
      </c>
      <c r="C1857" s="6">
        <v>1</v>
      </c>
      <c r="D1857" s="91">
        <v>11</v>
      </c>
      <c r="F1857" s="8" t="s">
        <v>121</v>
      </c>
      <c r="H1857" s="8">
        <v>0</v>
      </c>
      <c r="I1857" s="6">
        <v>0</v>
      </c>
      <c r="J1857" s="6">
        <v>0</v>
      </c>
      <c r="K1857" s="5">
        <v>0</v>
      </c>
      <c r="L1857" s="5">
        <v>0</v>
      </c>
      <c r="M1857" s="6">
        <v>0</v>
      </c>
      <c r="N1857" s="6">
        <v>0</v>
      </c>
      <c r="O1857" s="6">
        <v>0</v>
      </c>
      <c r="P1857" s="6">
        <v>0</v>
      </c>
      <c r="Q1857" s="5">
        <v>0</v>
      </c>
      <c r="R1857" s="6">
        <v>0</v>
      </c>
      <c r="S1857" s="5">
        <v>4</v>
      </c>
      <c r="T1857" s="6">
        <v>0</v>
      </c>
      <c r="U1857" s="6">
        <v>0</v>
      </c>
      <c r="V1857" s="6">
        <v>0</v>
      </c>
      <c r="W1857" s="6">
        <v>0</v>
      </c>
      <c r="X1857" s="5">
        <v>0</v>
      </c>
      <c r="Y1857" s="5">
        <v>0</v>
      </c>
      <c r="Z1857" s="52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/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8">
        <v>0</v>
      </c>
      <c r="AV1857" s="5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D1857" s="6">
        <v>0</v>
      </c>
    </row>
    <row r="1858" spans="1:56" s="8" customFormat="1" x14ac:dyDescent="0.3">
      <c r="A1858" s="8">
        <v>2013</v>
      </c>
      <c r="B1858" s="8" t="s">
        <v>117</v>
      </c>
      <c r="C1858" s="6">
        <v>1</v>
      </c>
      <c r="D1858" s="91">
        <v>12</v>
      </c>
      <c r="F1858" s="8" t="s">
        <v>121</v>
      </c>
      <c r="H1858" s="8">
        <v>0</v>
      </c>
      <c r="I1858" s="6">
        <v>0</v>
      </c>
      <c r="J1858" s="6">
        <v>0</v>
      </c>
      <c r="K1858" s="5">
        <v>0</v>
      </c>
      <c r="L1858" s="5">
        <v>0</v>
      </c>
      <c r="M1858" s="6">
        <v>0</v>
      </c>
      <c r="N1858" s="6">
        <v>0</v>
      </c>
      <c r="O1858" s="6">
        <v>0</v>
      </c>
      <c r="P1858" s="6">
        <v>0</v>
      </c>
      <c r="Q1858" s="5">
        <v>0</v>
      </c>
      <c r="R1858" s="6">
        <v>0</v>
      </c>
      <c r="S1858" s="5">
        <v>3</v>
      </c>
      <c r="T1858" s="6">
        <v>0</v>
      </c>
      <c r="U1858" s="6">
        <v>0</v>
      </c>
      <c r="V1858" s="6">
        <v>0</v>
      </c>
      <c r="W1858" s="6">
        <v>0</v>
      </c>
      <c r="X1858" s="5">
        <v>0</v>
      </c>
      <c r="Y1858" s="5">
        <v>0</v>
      </c>
      <c r="Z1858" s="52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/>
      <c r="AM1858" s="6">
        <v>0</v>
      </c>
      <c r="AN1858" s="6">
        <v>1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8">
        <v>0</v>
      </c>
      <c r="AV1858" s="5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D1858" s="6">
        <v>0</v>
      </c>
    </row>
    <row r="1859" spans="1:56" s="8" customFormat="1" x14ac:dyDescent="0.3">
      <c r="A1859" s="8">
        <v>2013</v>
      </c>
      <c r="B1859" s="8" t="s">
        <v>117</v>
      </c>
      <c r="C1859" s="6">
        <v>1</v>
      </c>
      <c r="D1859" s="91">
        <v>13</v>
      </c>
      <c r="F1859" s="8" t="s">
        <v>121</v>
      </c>
      <c r="H1859" s="8">
        <v>0</v>
      </c>
      <c r="I1859" s="6">
        <v>0</v>
      </c>
      <c r="J1859" s="6">
        <v>0</v>
      </c>
      <c r="K1859" s="5">
        <v>0</v>
      </c>
      <c r="L1859" s="5">
        <v>0</v>
      </c>
      <c r="M1859" s="6">
        <v>0</v>
      </c>
      <c r="N1859" s="6">
        <v>0</v>
      </c>
      <c r="O1859" s="6">
        <v>0</v>
      </c>
      <c r="P1859" s="6">
        <v>0</v>
      </c>
      <c r="Q1859" s="5">
        <v>0</v>
      </c>
      <c r="R1859" s="6">
        <v>0</v>
      </c>
      <c r="S1859" s="5">
        <v>5</v>
      </c>
      <c r="T1859" s="6">
        <v>0</v>
      </c>
      <c r="U1859" s="6">
        <v>0</v>
      </c>
      <c r="V1859" s="6">
        <v>0</v>
      </c>
      <c r="W1859" s="6">
        <v>0</v>
      </c>
      <c r="X1859" s="5">
        <v>0</v>
      </c>
      <c r="Y1859" s="5">
        <v>0</v>
      </c>
      <c r="Z1859" s="52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/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8">
        <v>0</v>
      </c>
      <c r="AV1859" s="5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D1859" s="6">
        <v>0</v>
      </c>
    </row>
    <row r="1860" spans="1:56" s="8" customFormat="1" x14ac:dyDescent="0.3">
      <c r="A1860" s="8">
        <v>2013</v>
      </c>
      <c r="B1860" s="8" t="s">
        <v>117</v>
      </c>
      <c r="C1860" s="6">
        <v>1</v>
      </c>
      <c r="D1860" s="91">
        <v>14</v>
      </c>
      <c r="F1860" s="8" t="s">
        <v>121</v>
      </c>
      <c r="H1860" s="8">
        <v>0</v>
      </c>
      <c r="I1860" s="6">
        <v>0</v>
      </c>
      <c r="J1860" s="6">
        <v>0</v>
      </c>
      <c r="K1860" s="5">
        <v>0</v>
      </c>
      <c r="L1860" s="5">
        <v>0</v>
      </c>
      <c r="M1860" s="6">
        <v>0</v>
      </c>
      <c r="N1860" s="6">
        <v>3</v>
      </c>
      <c r="O1860" s="6">
        <v>0</v>
      </c>
      <c r="P1860" s="6">
        <v>0</v>
      </c>
      <c r="Q1860" s="5">
        <v>0</v>
      </c>
      <c r="R1860" s="6">
        <v>0</v>
      </c>
      <c r="S1860" s="5">
        <v>1</v>
      </c>
      <c r="T1860" s="6">
        <v>0</v>
      </c>
      <c r="U1860" s="6">
        <v>0</v>
      </c>
      <c r="V1860" s="6">
        <v>0</v>
      </c>
      <c r="W1860" s="6">
        <v>0</v>
      </c>
      <c r="X1860" s="5">
        <v>0</v>
      </c>
      <c r="Y1860" s="5">
        <v>1</v>
      </c>
      <c r="Z1860" s="52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/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8">
        <v>0</v>
      </c>
      <c r="AV1860" s="5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D1860" s="6">
        <v>0</v>
      </c>
    </row>
    <row r="1861" spans="1:56" s="8" customFormat="1" x14ac:dyDescent="0.3">
      <c r="A1861" s="8">
        <v>2013</v>
      </c>
      <c r="B1861" s="8" t="s">
        <v>117</v>
      </c>
      <c r="C1861" s="6">
        <v>1</v>
      </c>
      <c r="D1861" s="91">
        <v>15</v>
      </c>
      <c r="F1861" s="8" t="s">
        <v>121</v>
      </c>
      <c r="H1861" s="8">
        <v>0</v>
      </c>
      <c r="I1861" s="6">
        <v>0</v>
      </c>
      <c r="J1861" s="6">
        <v>0</v>
      </c>
      <c r="K1861" s="5">
        <v>0</v>
      </c>
      <c r="L1861" s="5">
        <v>0</v>
      </c>
      <c r="M1861" s="6">
        <v>0</v>
      </c>
      <c r="N1861" s="6">
        <v>3</v>
      </c>
      <c r="O1861" s="6">
        <v>0</v>
      </c>
      <c r="P1861" s="6">
        <v>0</v>
      </c>
      <c r="Q1861" s="5">
        <v>0</v>
      </c>
      <c r="R1861" s="6">
        <v>0</v>
      </c>
      <c r="S1861" s="5">
        <v>2</v>
      </c>
      <c r="T1861" s="6">
        <v>0</v>
      </c>
      <c r="U1861" s="6">
        <v>0</v>
      </c>
      <c r="V1861" s="6">
        <v>0</v>
      </c>
      <c r="W1861" s="6">
        <v>0</v>
      </c>
      <c r="X1861" s="5">
        <v>0</v>
      </c>
      <c r="Y1861" s="5">
        <v>1</v>
      </c>
      <c r="Z1861" s="52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/>
      <c r="AM1861" s="6">
        <v>0</v>
      </c>
      <c r="AN1861" s="6">
        <v>1</v>
      </c>
      <c r="AO1861" s="6">
        <v>0</v>
      </c>
      <c r="AP1861" s="6">
        <v>0</v>
      </c>
      <c r="AQ1861" s="6">
        <v>0</v>
      </c>
      <c r="AR1861" s="6">
        <v>0</v>
      </c>
      <c r="AS1861" s="6">
        <v>1</v>
      </c>
      <c r="AT1861" s="6">
        <v>0</v>
      </c>
      <c r="AU1861" s="8">
        <v>0</v>
      </c>
      <c r="AV1861" s="5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D1861" s="6">
        <v>0</v>
      </c>
    </row>
    <row r="1862" spans="1:56" s="8" customFormat="1" x14ac:dyDescent="0.3">
      <c r="A1862" s="8">
        <v>2013</v>
      </c>
      <c r="B1862" s="8" t="s">
        <v>117</v>
      </c>
      <c r="C1862" s="6">
        <v>1</v>
      </c>
      <c r="D1862" s="91">
        <v>16</v>
      </c>
      <c r="F1862" s="8" t="s">
        <v>121</v>
      </c>
      <c r="H1862" s="8">
        <v>0</v>
      </c>
      <c r="I1862" s="6">
        <v>0</v>
      </c>
      <c r="J1862" s="6">
        <v>0</v>
      </c>
      <c r="K1862" s="5">
        <v>0</v>
      </c>
      <c r="L1862" s="5">
        <v>0</v>
      </c>
      <c r="M1862" s="6">
        <v>0</v>
      </c>
      <c r="N1862" s="6">
        <v>1</v>
      </c>
      <c r="O1862" s="6">
        <v>0</v>
      </c>
      <c r="P1862" s="6">
        <v>0</v>
      </c>
      <c r="Q1862" s="5">
        <v>0</v>
      </c>
      <c r="R1862" s="6">
        <v>0</v>
      </c>
      <c r="S1862" s="5">
        <v>1</v>
      </c>
      <c r="T1862" s="6">
        <v>0</v>
      </c>
      <c r="U1862" s="6">
        <v>0</v>
      </c>
      <c r="V1862" s="6">
        <v>0</v>
      </c>
      <c r="W1862" s="6">
        <v>0</v>
      </c>
      <c r="X1862" s="5">
        <v>0</v>
      </c>
      <c r="Y1862" s="5">
        <v>1</v>
      </c>
      <c r="Z1862" s="52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/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8">
        <v>0</v>
      </c>
      <c r="AV1862" s="5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D1862" s="6">
        <v>0</v>
      </c>
    </row>
    <row r="1863" spans="1:56" s="8" customFormat="1" x14ac:dyDescent="0.3">
      <c r="A1863" s="8">
        <v>2013</v>
      </c>
      <c r="B1863" s="8" t="s">
        <v>117</v>
      </c>
      <c r="C1863" s="6">
        <v>1</v>
      </c>
      <c r="D1863" s="91">
        <v>17</v>
      </c>
      <c r="F1863" s="8" t="s">
        <v>121</v>
      </c>
      <c r="H1863" s="8">
        <v>0</v>
      </c>
      <c r="I1863" s="6">
        <v>0</v>
      </c>
      <c r="J1863" s="6">
        <v>0</v>
      </c>
      <c r="K1863" s="5">
        <v>0</v>
      </c>
      <c r="L1863" s="5">
        <v>0</v>
      </c>
      <c r="M1863" s="6">
        <v>0</v>
      </c>
      <c r="N1863" s="6">
        <v>0</v>
      </c>
      <c r="O1863" s="6">
        <v>0</v>
      </c>
      <c r="P1863" s="6">
        <v>0</v>
      </c>
      <c r="Q1863" s="5">
        <v>0</v>
      </c>
      <c r="R1863" s="6">
        <v>0</v>
      </c>
      <c r="S1863" s="5">
        <v>2</v>
      </c>
      <c r="T1863" s="6">
        <v>0</v>
      </c>
      <c r="U1863" s="6">
        <v>0</v>
      </c>
      <c r="V1863" s="6">
        <v>1</v>
      </c>
      <c r="W1863" s="6">
        <v>0</v>
      </c>
      <c r="X1863" s="5">
        <v>0</v>
      </c>
      <c r="Y1863" s="5">
        <v>0</v>
      </c>
      <c r="Z1863" s="52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/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8">
        <v>0</v>
      </c>
      <c r="AV1863" s="5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D1863" s="6">
        <v>0</v>
      </c>
    </row>
    <row r="1864" spans="1:56" s="8" customFormat="1" x14ac:dyDescent="0.3">
      <c r="A1864" s="8">
        <v>2013</v>
      </c>
      <c r="B1864" s="8" t="s">
        <v>117</v>
      </c>
      <c r="C1864" s="6">
        <v>1</v>
      </c>
      <c r="D1864" s="91">
        <v>18</v>
      </c>
      <c r="F1864" s="8" t="s">
        <v>121</v>
      </c>
      <c r="H1864" s="8">
        <v>0</v>
      </c>
      <c r="I1864" s="6">
        <v>0</v>
      </c>
      <c r="J1864" s="6">
        <v>0</v>
      </c>
      <c r="K1864" s="5">
        <v>0</v>
      </c>
      <c r="L1864" s="5">
        <v>0</v>
      </c>
      <c r="M1864" s="6">
        <v>0</v>
      </c>
      <c r="N1864" s="6">
        <v>1</v>
      </c>
      <c r="O1864" s="6">
        <v>0</v>
      </c>
      <c r="P1864" s="6">
        <v>0</v>
      </c>
      <c r="Q1864" s="5">
        <v>0</v>
      </c>
      <c r="R1864" s="6">
        <v>0</v>
      </c>
      <c r="S1864" s="5">
        <v>0</v>
      </c>
      <c r="T1864" s="6">
        <v>0</v>
      </c>
      <c r="U1864" s="6">
        <v>0</v>
      </c>
      <c r="V1864" s="6">
        <v>0</v>
      </c>
      <c r="W1864" s="6">
        <v>0</v>
      </c>
      <c r="X1864" s="5">
        <v>0</v>
      </c>
      <c r="Y1864" s="5">
        <v>0</v>
      </c>
      <c r="Z1864" s="52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/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8">
        <v>0</v>
      </c>
      <c r="AV1864" s="5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D1864" s="6">
        <v>0</v>
      </c>
    </row>
    <row r="1865" spans="1:56" s="8" customFormat="1" x14ac:dyDescent="0.3">
      <c r="A1865" s="8">
        <v>2013</v>
      </c>
      <c r="B1865" s="8" t="s">
        <v>117</v>
      </c>
      <c r="C1865" s="6">
        <v>1</v>
      </c>
      <c r="D1865" s="91">
        <v>19</v>
      </c>
      <c r="F1865" s="8" t="s">
        <v>121</v>
      </c>
      <c r="H1865" s="8">
        <v>0</v>
      </c>
      <c r="I1865" s="6">
        <v>0</v>
      </c>
      <c r="J1865" s="6">
        <v>0</v>
      </c>
      <c r="K1865" s="5">
        <v>0</v>
      </c>
      <c r="L1865" s="5">
        <v>0</v>
      </c>
      <c r="M1865" s="6">
        <v>0</v>
      </c>
      <c r="N1865" s="6">
        <v>1</v>
      </c>
      <c r="O1865" s="6">
        <v>0</v>
      </c>
      <c r="P1865" s="6">
        <v>0</v>
      </c>
      <c r="Q1865" s="5">
        <v>0</v>
      </c>
      <c r="R1865" s="6">
        <v>0</v>
      </c>
      <c r="S1865" s="5">
        <v>1</v>
      </c>
      <c r="T1865" s="6">
        <v>0</v>
      </c>
      <c r="U1865" s="6">
        <v>0</v>
      </c>
      <c r="V1865" s="6">
        <v>0</v>
      </c>
      <c r="W1865" s="6">
        <v>0</v>
      </c>
      <c r="X1865" s="5">
        <v>1</v>
      </c>
      <c r="Y1865" s="5">
        <v>0</v>
      </c>
      <c r="Z1865" s="52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/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8">
        <v>0</v>
      </c>
      <c r="AV1865" s="5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D1865" s="6">
        <v>0</v>
      </c>
    </row>
    <row r="1866" spans="1:56" s="8" customFormat="1" x14ac:dyDescent="0.3">
      <c r="A1866" s="8">
        <v>2013</v>
      </c>
      <c r="B1866" s="8" t="s">
        <v>117</v>
      </c>
      <c r="C1866" s="6">
        <v>1</v>
      </c>
      <c r="D1866" s="91">
        <v>20</v>
      </c>
      <c r="F1866" s="8" t="s">
        <v>121</v>
      </c>
      <c r="H1866" s="8">
        <v>0</v>
      </c>
      <c r="I1866" s="6">
        <v>0</v>
      </c>
      <c r="J1866" s="6">
        <v>0</v>
      </c>
      <c r="K1866" s="5">
        <v>0</v>
      </c>
      <c r="L1866" s="5">
        <v>0</v>
      </c>
      <c r="M1866" s="6">
        <v>0</v>
      </c>
      <c r="N1866" s="6">
        <v>0</v>
      </c>
      <c r="O1866" s="6">
        <v>0</v>
      </c>
      <c r="P1866" s="6">
        <v>0</v>
      </c>
      <c r="Q1866" s="5">
        <v>0</v>
      </c>
      <c r="R1866" s="6">
        <v>0</v>
      </c>
      <c r="S1866" s="5">
        <v>1</v>
      </c>
      <c r="T1866" s="6">
        <v>0</v>
      </c>
      <c r="U1866" s="6">
        <v>0</v>
      </c>
      <c r="V1866" s="6">
        <v>0</v>
      </c>
      <c r="W1866" s="6">
        <v>0</v>
      </c>
      <c r="X1866" s="5">
        <v>1</v>
      </c>
      <c r="Y1866" s="5">
        <v>0</v>
      </c>
      <c r="Z1866" s="52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0</v>
      </c>
      <c r="AL1866" s="6"/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8">
        <v>0</v>
      </c>
      <c r="AV1866" s="5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D1866" s="6">
        <v>0</v>
      </c>
    </row>
    <row r="1867" spans="1:56" s="8" customFormat="1" x14ac:dyDescent="0.3">
      <c r="A1867" s="8">
        <v>2013</v>
      </c>
      <c r="B1867" s="8" t="s">
        <v>117</v>
      </c>
      <c r="C1867" s="6">
        <v>1</v>
      </c>
      <c r="D1867" s="91">
        <v>21</v>
      </c>
      <c r="F1867" s="8" t="s">
        <v>121</v>
      </c>
      <c r="H1867" s="8">
        <v>0</v>
      </c>
      <c r="I1867" s="6">
        <v>0</v>
      </c>
      <c r="J1867" s="6">
        <v>0</v>
      </c>
      <c r="K1867" s="5">
        <v>0</v>
      </c>
      <c r="L1867" s="5">
        <v>0</v>
      </c>
      <c r="M1867" s="6">
        <v>0</v>
      </c>
      <c r="N1867" s="6">
        <v>1</v>
      </c>
      <c r="O1867" s="6">
        <v>0</v>
      </c>
      <c r="P1867" s="6">
        <v>0</v>
      </c>
      <c r="Q1867" s="5">
        <v>0</v>
      </c>
      <c r="R1867" s="6">
        <v>0</v>
      </c>
      <c r="S1867" s="5">
        <v>2</v>
      </c>
      <c r="T1867" s="6">
        <v>0</v>
      </c>
      <c r="U1867" s="6">
        <v>0</v>
      </c>
      <c r="V1867" s="6">
        <v>0</v>
      </c>
      <c r="W1867" s="6">
        <v>0</v>
      </c>
      <c r="X1867" s="5">
        <v>0</v>
      </c>
      <c r="Y1867" s="5">
        <v>2</v>
      </c>
      <c r="Z1867" s="52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/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8">
        <v>0</v>
      </c>
      <c r="AV1867" s="5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D1867" s="6">
        <v>0</v>
      </c>
    </row>
    <row r="1868" spans="1:56" s="8" customFormat="1" x14ac:dyDescent="0.3">
      <c r="A1868" s="8">
        <v>2013</v>
      </c>
      <c r="B1868" s="8" t="s">
        <v>117</v>
      </c>
      <c r="C1868" s="6">
        <v>1</v>
      </c>
      <c r="D1868" s="91">
        <v>22</v>
      </c>
      <c r="F1868" s="8" t="s">
        <v>121</v>
      </c>
      <c r="H1868" s="8">
        <v>0</v>
      </c>
      <c r="I1868" s="6">
        <v>0</v>
      </c>
      <c r="J1868" s="6">
        <v>0</v>
      </c>
      <c r="K1868" s="5">
        <v>0</v>
      </c>
      <c r="L1868" s="5">
        <v>0</v>
      </c>
      <c r="M1868" s="6">
        <v>0</v>
      </c>
      <c r="N1868" s="6">
        <v>1</v>
      </c>
      <c r="O1868" s="6">
        <v>0</v>
      </c>
      <c r="P1868" s="6">
        <v>0</v>
      </c>
      <c r="Q1868" s="5">
        <v>0</v>
      </c>
      <c r="R1868" s="6">
        <v>0</v>
      </c>
      <c r="S1868" s="5">
        <v>0</v>
      </c>
      <c r="T1868" s="6">
        <v>0</v>
      </c>
      <c r="U1868" s="6">
        <v>0</v>
      </c>
      <c r="V1868" s="6">
        <v>0</v>
      </c>
      <c r="W1868" s="6">
        <v>0</v>
      </c>
      <c r="X1868" s="5">
        <v>1</v>
      </c>
      <c r="Y1868" s="5">
        <v>1</v>
      </c>
      <c r="Z1868" s="52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/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8">
        <v>0</v>
      </c>
      <c r="AV1868" s="5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D1868" s="6">
        <v>0</v>
      </c>
    </row>
    <row r="1869" spans="1:56" s="8" customFormat="1" x14ac:dyDescent="0.3">
      <c r="A1869" s="8">
        <v>2013</v>
      </c>
      <c r="B1869" s="8" t="s">
        <v>117</v>
      </c>
      <c r="C1869" s="6">
        <v>1</v>
      </c>
      <c r="D1869" s="91">
        <v>23</v>
      </c>
      <c r="F1869" s="8" t="s">
        <v>121</v>
      </c>
      <c r="H1869" s="8">
        <v>0</v>
      </c>
      <c r="I1869" s="6">
        <v>0</v>
      </c>
      <c r="J1869" s="6">
        <v>0</v>
      </c>
      <c r="K1869" s="5">
        <v>0</v>
      </c>
      <c r="L1869" s="5">
        <v>0</v>
      </c>
      <c r="M1869" s="6">
        <v>0</v>
      </c>
      <c r="N1869" s="6">
        <v>0</v>
      </c>
      <c r="O1869" s="6">
        <v>0</v>
      </c>
      <c r="P1869" s="6">
        <v>0</v>
      </c>
      <c r="Q1869" s="5">
        <v>0</v>
      </c>
      <c r="R1869" s="6">
        <v>0</v>
      </c>
      <c r="S1869" s="5">
        <v>0</v>
      </c>
      <c r="T1869" s="6">
        <v>0</v>
      </c>
      <c r="U1869" s="6">
        <v>0</v>
      </c>
      <c r="V1869" s="6">
        <v>0</v>
      </c>
      <c r="W1869" s="6">
        <v>0</v>
      </c>
      <c r="X1869" s="5">
        <v>0</v>
      </c>
      <c r="Y1869" s="5">
        <v>0</v>
      </c>
      <c r="Z1869" s="52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/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8">
        <v>0</v>
      </c>
      <c r="AV1869" s="5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D1869" s="6">
        <v>0</v>
      </c>
    </row>
    <row r="1870" spans="1:56" s="8" customFormat="1" x14ac:dyDescent="0.3">
      <c r="A1870" s="8">
        <v>2013</v>
      </c>
      <c r="B1870" s="8" t="s">
        <v>117</v>
      </c>
      <c r="C1870" s="6">
        <v>1</v>
      </c>
      <c r="D1870" s="91">
        <v>24</v>
      </c>
      <c r="F1870" s="8" t="s">
        <v>121</v>
      </c>
      <c r="H1870" s="8">
        <v>0</v>
      </c>
      <c r="I1870" s="6">
        <v>0</v>
      </c>
      <c r="J1870" s="6">
        <v>0</v>
      </c>
      <c r="K1870" s="5">
        <v>0</v>
      </c>
      <c r="L1870" s="5">
        <v>0</v>
      </c>
      <c r="M1870" s="6">
        <v>0</v>
      </c>
      <c r="N1870" s="6">
        <v>1</v>
      </c>
      <c r="O1870" s="6">
        <v>0</v>
      </c>
      <c r="P1870" s="6">
        <v>0</v>
      </c>
      <c r="Q1870" s="5">
        <v>0</v>
      </c>
      <c r="R1870" s="6">
        <v>0</v>
      </c>
      <c r="S1870" s="5">
        <v>1</v>
      </c>
      <c r="T1870" s="6">
        <v>0</v>
      </c>
      <c r="U1870" s="6">
        <v>0</v>
      </c>
      <c r="V1870" s="6">
        <v>0</v>
      </c>
      <c r="W1870" s="6">
        <v>0</v>
      </c>
      <c r="X1870" s="5">
        <v>0</v>
      </c>
      <c r="Y1870" s="5">
        <v>0</v>
      </c>
      <c r="Z1870" s="52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/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8">
        <v>0</v>
      </c>
      <c r="AV1870" s="5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D1870" s="6">
        <v>0</v>
      </c>
    </row>
    <row r="1871" spans="1:56" s="8" customFormat="1" x14ac:dyDescent="0.3">
      <c r="A1871" s="8">
        <v>2013</v>
      </c>
      <c r="B1871" s="8" t="s">
        <v>117</v>
      </c>
      <c r="C1871" s="6">
        <v>1</v>
      </c>
      <c r="D1871" s="91">
        <v>25</v>
      </c>
      <c r="F1871" s="8" t="s">
        <v>121</v>
      </c>
      <c r="H1871" s="8">
        <v>0</v>
      </c>
      <c r="I1871" s="6">
        <v>0</v>
      </c>
      <c r="J1871" s="6">
        <v>0</v>
      </c>
      <c r="K1871" s="5">
        <v>0</v>
      </c>
      <c r="L1871" s="5">
        <v>0</v>
      </c>
      <c r="M1871" s="6">
        <v>0</v>
      </c>
      <c r="N1871" s="6">
        <v>0</v>
      </c>
      <c r="O1871" s="6">
        <v>0</v>
      </c>
      <c r="P1871" s="6">
        <v>0</v>
      </c>
      <c r="Q1871" s="5">
        <v>0</v>
      </c>
      <c r="R1871" s="6">
        <v>0</v>
      </c>
      <c r="S1871" s="5">
        <v>1</v>
      </c>
      <c r="T1871" s="6">
        <v>0</v>
      </c>
      <c r="U1871" s="6">
        <v>0</v>
      </c>
      <c r="V1871" s="6">
        <v>0</v>
      </c>
      <c r="W1871" s="6">
        <v>0</v>
      </c>
      <c r="X1871" s="5">
        <v>0</v>
      </c>
      <c r="Y1871" s="5">
        <v>0</v>
      </c>
      <c r="Z1871" s="52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/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8">
        <v>0</v>
      </c>
      <c r="AV1871" s="5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D1871" s="6">
        <v>0</v>
      </c>
    </row>
    <row r="1872" spans="1:56" s="8" customFormat="1" x14ac:dyDescent="0.3">
      <c r="A1872" s="8">
        <v>2013</v>
      </c>
      <c r="B1872" s="8" t="s">
        <v>117</v>
      </c>
      <c r="C1872" s="6">
        <v>1</v>
      </c>
      <c r="D1872" s="91">
        <v>26</v>
      </c>
      <c r="F1872" s="8" t="s">
        <v>121</v>
      </c>
      <c r="H1872" s="8">
        <v>0</v>
      </c>
      <c r="I1872" s="6">
        <v>0</v>
      </c>
      <c r="J1872" s="6">
        <v>0</v>
      </c>
      <c r="K1872" s="5">
        <v>0</v>
      </c>
      <c r="L1872" s="5">
        <v>0</v>
      </c>
      <c r="M1872" s="6">
        <v>0</v>
      </c>
      <c r="N1872" s="6">
        <v>0</v>
      </c>
      <c r="O1872" s="6">
        <v>0</v>
      </c>
      <c r="P1872" s="6">
        <v>0</v>
      </c>
      <c r="Q1872" s="5">
        <v>0</v>
      </c>
      <c r="R1872" s="6">
        <v>0</v>
      </c>
      <c r="S1872" s="5">
        <v>3</v>
      </c>
      <c r="T1872" s="6">
        <v>0</v>
      </c>
      <c r="U1872" s="6">
        <v>0</v>
      </c>
      <c r="V1872" s="6">
        <v>0</v>
      </c>
      <c r="W1872" s="6">
        <v>0</v>
      </c>
      <c r="X1872" s="5">
        <v>0</v>
      </c>
      <c r="Y1872" s="5">
        <v>0</v>
      </c>
      <c r="Z1872" s="52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/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8">
        <v>0</v>
      </c>
      <c r="AV1872" s="5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D1872" s="6">
        <v>0</v>
      </c>
    </row>
    <row r="1873" spans="1:56" s="8" customFormat="1" x14ac:dyDescent="0.3">
      <c r="A1873" s="8">
        <v>2013</v>
      </c>
      <c r="B1873" s="8" t="s">
        <v>117</v>
      </c>
      <c r="C1873" s="6">
        <v>1</v>
      </c>
      <c r="D1873" s="91">
        <v>27</v>
      </c>
      <c r="F1873" s="8" t="s">
        <v>121</v>
      </c>
      <c r="H1873" s="8">
        <v>0</v>
      </c>
      <c r="I1873" s="6">
        <v>0</v>
      </c>
      <c r="J1873" s="6">
        <v>0</v>
      </c>
      <c r="K1873" s="5">
        <v>0</v>
      </c>
      <c r="L1873" s="5">
        <v>0</v>
      </c>
      <c r="M1873" s="6">
        <v>0</v>
      </c>
      <c r="N1873" s="6">
        <v>0</v>
      </c>
      <c r="O1873" s="6">
        <v>0</v>
      </c>
      <c r="P1873" s="6">
        <v>0</v>
      </c>
      <c r="Q1873" s="5">
        <v>0</v>
      </c>
      <c r="R1873" s="6">
        <v>0</v>
      </c>
      <c r="S1873" s="5">
        <v>3</v>
      </c>
      <c r="T1873" s="6">
        <v>0</v>
      </c>
      <c r="U1873" s="6">
        <v>0</v>
      </c>
      <c r="V1873" s="6">
        <v>0</v>
      </c>
      <c r="W1873" s="6">
        <v>0</v>
      </c>
      <c r="X1873" s="5">
        <v>0</v>
      </c>
      <c r="Y1873" s="5">
        <v>0</v>
      </c>
      <c r="Z1873" s="52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/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1</v>
      </c>
      <c r="AT1873" s="6">
        <v>0</v>
      </c>
      <c r="AU1873" s="8">
        <v>0</v>
      </c>
      <c r="AV1873" s="5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D1873" s="6">
        <v>0</v>
      </c>
    </row>
    <row r="1874" spans="1:56" s="8" customFormat="1" x14ac:dyDescent="0.3">
      <c r="A1874" s="8">
        <v>2013</v>
      </c>
      <c r="B1874" s="8" t="s">
        <v>117</v>
      </c>
      <c r="C1874" s="6">
        <v>1</v>
      </c>
      <c r="D1874" s="91">
        <v>28</v>
      </c>
      <c r="F1874" s="8" t="s">
        <v>124</v>
      </c>
      <c r="H1874" s="8">
        <v>0</v>
      </c>
      <c r="I1874" s="6">
        <v>0</v>
      </c>
      <c r="J1874" s="6">
        <v>0</v>
      </c>
      <c r="K1874" s="5">
        <v>0</v>
      </c>
      <c r="L1874" s="5">
        <v>0</v>
      </c>
      <c r="M1874" s="6">
        <v>0</v>
      </c>
      <c r="N1874" s="6">
        <v>0</v>
      </c>
      <c r="O1874" s="6">
        <v>0</v>
      </c>
      <c r="P1874" s="6">
        <v>0</v>
      </c>
      <c r="Q1874" s="5">
        <v>0</v>
      </c>
      <c r="R1874" s="6">
        <v>0</v>
      </c>
      <c r="S1874" s="5">
        <v>1</v>
      </c>
      <c r="T1874" s="6">
        <v>0</v>
      </c>
      <c r="U1874" s="6">
        <v>0</v>
      </c>
      <c r="V1874" s="6">
        <v>0</v>
      </c>
      <c r="W1874" s="6">
        <v>0</v>
      </c>
      <c r="X1874" s="5">
        <v>1</v>
      </c>
      <c r="Y1874" s="5">
        <v>0</v>
      </c>
      <c r="Z1874" s="5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/>
      <c r="AM1874" s="6">
        <v>0</v>
      </c>
      <c r="AN1874" s="6">
        <v>1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8">
        <v>0</v>
      </c>
      <c r="AV1874" s="5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D1874" s="6">
        <v>0</v>
      </c>
    </row>
    <row r="1875" spans="1:56" s="8" customFormat="1" x14ac:dyDescent="0.3">
      <c r="A1875" s="8">
        <v>2013</v>
      </c>
      <c r="B1875" s="8" t="s">
        <v>117</v>
      </c>
      <c r="C1875" s="6">
        <v>1</v>
      </c>
      <c r="D1875" s="91">
        <v>29</v>
      </c>
      <c r="F1875" s="8" t="s">
        <v>125</v>
      </c>
      <c r="H1875" s="8">
        <v>0</v>
      </c>
      <c r="I1875" s="6">
        <v>0</v>
      </c>
      <c r="J1875" s="6">
        <v>0</v>
      </c>
      <c r="K1875" s="5">
        <v>0</v>
      </c>
      <c r="L1875" s="5">
        <v>0</v>
      </c>
      <c r="M1875" s="6">
        <v>0</v>
      </c>
      <c r="N1875" s="6">
        <v>1</v>
      </c>
      <c r="O1875" s="6">
        <v>0</v>
      </c>
      <c r="P1875" s="6">
        <v>0</v>
      </c>
      <c r="Q1875" s="5">
        <v>0</v>
      </c>
      <c r="R1875" s="6">
        <v>0</v>
      </c>
      <c r="S1875" s="5">
        <v>5</v>
      </c>
      <c r="T1875" s="6">
        <v>0</v>
      </c>
      <c r="U1875" s="6">
        <v>0</v>
      </c>
      <c r="V1875" s="6">
        <v>1</v>
      </c>
      <c r="W1875" s="6">
        <v>0</v>
      </c>
      <c r="X1875" s="5">
        <v>5</v>
      </c>
      <c r="Y1875" s="5">
        <v>0</v>
      </c>
      <c r="Z1875" s="5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/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8">
        <v>0</v>
      </c>
      <c r="AV1875" s="5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D1875" s="6">
        <v>0</v>
      </c>
    </row>
    <row r="1876" spans="1:56" s="8" customFormat="1" x14ac:dyDescent="0.3">
      <c r="A1876" s="8">
        <v>2013</v>
      </c>
      <c r="B1876" s="8" t="s">
        <v>117</v>
      </c>
      <c r="C1876" s="6">
        <v>1</v>
      </c>
      <c r="D1876" s="91">
        <v>30</v>
      </c>
      <c r="F1876" s="8" t="s">
        <v>125</v>
      </c>
      <c r="H1876" s="8">
        <v>0</v>
      </c>
      <c r="I1876" s="6">
        <v>0</v>
      </c>
      <c r="J1876" s="6">
        <v>0</v>
      </c>
      <c r="K1876" s="5">
        <v>0</v>
      </c>
      <c r="L1876" s="5">
        <v>0</v>
      </c>
      <c r="M1876" s="6">
        <v>0</v>
      </c>
      <c r="N1876" s="6">
        <v>3</v>
      </c>
      <c r="O1876" s="6">
        <v>1</v>
      </c>
      <c r="P1876" s="6">
        <v>0</v>
      </c>
      <c r="Q1876" s="5">
        <v>0</v>
      </c>
      <c r="R1876" s="6">
        <v>0</v>
      </c>
      <c r="S1876" s="5">
        <v>1</v>
      </c>
      <c r="T1876" s="6">
        <v>0</v>
      </c>
      <c r="U1876" s="6">
        <v>0</v>
      </c>
      <c r="V1876" s="6">
        <v>0</v>
      </c>
      <c r="W1876" s="6">
        <v>0</v>
      </c>
      <c r="X1876" s="5">
        <v>0</v>
      </c>
      <c r="Y1876" s="5">
        <v>0</v>
      </c>
      <c r="Z1876" s="5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1</v>
      </c>
      <c r="AL1876" s="6"/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8">
        <v>0</v>
      </c>
      <c r="AV1876" s="5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D1876" s="6">
        <v>0</v>
      </c>
    </row>
    <row r="1877" spans="1:56" s="2" customFormat="1" x14ac:dyDescent="0.3">
      <c r="A1877" s="2">
        <v>2013</v>
      </c>
      <c r="B1877" s="2" t="s">
        <v>126</v>
      </c>
      <c r="C1877" s="95">
        <v>1</v>
      </c>
      <c r="D1877" s="90">
        <v>1</v>
      </c>
      <c r="F1877" s="2" t="s">
        <v>121</v>
      </c>
      <c r="I1877" s="95"/>
      <c r="J1877" s="95"/>
      <c r="K1877" s="95"/>
      <c r="L1877" s="95"/>
      <c r="M1877" s="95"/>
      <c r="N1877" s="95"/>
      <c r="O1877" s="95"/>
      <c r="P1877" s="95"/>
      <c r="Q1877" s="95"/>
      <c r="R1877" s="95"/>
      <c r="S1877" s="95">
        <v>1</v>
      </c>
      <c r="T1877" s="95"/>
      <c r="U1877" s="95"/>
      <c r="V1877" s="95"/>
      <c r="W1877" s="95"/>
      <c r="X1877" s="95"/>
      <c r="Y1877" s="95"/>
      <c r="Z1877" s="95"/>
      <c r="AA1877" s="95"/>
      <c r="AB1877" s="95"/>
      <c r="AC1877" s="95"/>
      <c r="AD1877" s="95"/>
      <c r="AE1877" s="95"/>
      <c r="AF1877" s="95"/>
      <c r="AG1877" s="95"/>
      <c r="AH1877" s="95"/>
      <c r="AI1877" s="95"/>
      <c r="AJ1877" s="95"/>
      <c r="AK1877" s="95"/>
      <c r="AL1877" s="95"/>
      <c r="AM1877" s="95"/>
      <c r="AN1877" s="95"/>
      <c r="AO1877" s="95"/>
      <c r="AP1877" s="95"/>
      <c r="AQ1877" s="95"/>
      <c r="AR1877" s="95"/>
      <c r="AS1877" s="95"/>
      <c r="AT1877" s="95"/>
      <c r="AV1877" s="95"/>
      <c r="AW1877" s="95"/>
      <c r="AX1877" s="95"/>
      <c r="AY1877" s="95"/>
      <c r="AZ1877" s="95"/>
      <c r="BA1877" s="95"/>
      <c r="BD1877" s="95"/>
    </row>
    <row r="1878" spans="1:56" s="8" customFormat="1" x14ac:dyDescent="0.3">
      <c r="A1878" s="8">
        <v>2013</v>
      </c>
      <c r="B1878" s="8" t="s">
        <v>126</v>
      </c>
      <c r="C1878" s="6">
        <v>1</v>
      </c>
      <c r="D1878" s="91">
        <v>2</v>
      </c>
      <c r="F1878" s="8" t="s">
        <v>121</v>
      </c>
      <c r="H1878" s="8">
        <v>0</v>
      </c>
      <c r="I1878" s="6">
        <v>0</v>
      </c>
      <c r="J1878" s="6">
        <v>0</v>
      </c>
      <c r="K1878" s="5">
        <v>0</v>
      </c>
      <c r="L1878" s="5">
        <v>0</v>
      </c>
      <c r="M1878" s="6">
        <v>0</v>
      </c>
      <c r="N1878" s="6">
        <v>1</v>
      </c>
      <c r="O1878" s="6">
        <v>0</v>
      </c>
      <c r="P1878" s="6">
        <v>0</v>
      </c>
      <c r="Q1878" s="5">
        <v>0</v>
      </c>
      <c r="R1878" s="6">
        <v>0</v>
      </c>
      <c r="S1878" s="5">
        <v>2</v>
      </c>
      <c r="T1878" s="6">
        <v>0</v>
      </c>
      <c r="U1878" s="6">
        <v>0</v>
      </c>
      <c r="V1878" s="6">
        <v>0</v>
      </c>
      <c r="W1878" s="6">
        <v>0</v>
      </c>
      <c r="X1878" s="5">
        <v>0</v>
      </c>
      <c r="Y1878" s="5">
        <v>1</v>
      </c>
      <c r="Z1878" s="52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/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8">
        <v>0</v>
      </c>
      <c r="AV1878" s="5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D1878" s="6">
        <v>0</v>
      </c>
    </row>
    <row r="1879" spans="1:56" s="8" customFormat="1" x14ac:dyDescent="0.3">
      <c r="A1879" s="8">
        <v>2013</v>
      </c>
      <c r="B1879" s="8" t="s">
        <v>126</v>
      </c>
      <c r="C1879" s="6">
        <v>1</v>
      </c>
      <c r="D1879" s="91">
        <v>3</v>
      </c>
      <c r="F1879" s="8" t="s">
        <v>121</v>
      </c>
      <c r="H1879" s="8">
        <v>0</v>
      </c>
      <c r="I1879" s="6">
        <v>0</v>
      </c>
      <c r="J1879" s="6">
        <v>0</v>
      </c>
      <c r="K1879" s="5">
        <v>0</v>
      </c>
      <c r="L1879" s="5">
        <v>0</v>
      </c>
      <c r="M1879" s="6">
        <v>0</v>
      </c>
      <c r="N1879" s="6">
        <v>1</v>
      </c>
      <c r="O1879" s="6">
        <v>0</v>
      </c>
      <c r="P1879" s="6">
        <v>0</v>
      </c>
      <c r="Q1879" s="5">
        <v>0</v>
      </c>
      <c r="R1879" s="6">
        <v>0</v>
      </c>
      <c r="S1879" s="5">
        <v>1</v>
      </c>
      <c r="T1879" s="6">
        <v>0</v>
      </c>
      <c r="U1879" s="6">
        <v>0</v>
      </c>
      <c r="V1879" s="6">
        <v>0</v>
      </c>
      <c r="W1879" s="6">
        <v>0</v>
      </c>
      <c r="X1879" s="5">
        <v>0</v>
      </c>
      <c r="Y1879" s="5">
        <v>0</v>
      </c>
      <c r="Z1879" s="52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/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8">
        <v>0</v>
      </c>
      <c r="AV1879" s="5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D1879" s="6">
        <v>0</v>
      </c>
    </row>
    <row r="1880" spans="1:56" s="8" customFormat="1" x14ac:dyDescent="0.3">
      <c r="A1880" s="8">
        <v>2013</v>
      </c>
      <c r="B1880" s="8" t="s">
        <v>126</v>
      </c>
      <c r="C1880" s="6">
        <v>1</v>
      </c>
      <c r="D1880" s="91">
        <v>4</v>
      </c>
      <c r="F1880" s="8" t="s">
        <v>121</v>
      </c>
      <c r="H1880" s="8">
        <v>0</v>
      </c>
      <c r="I1880" s="6">
        <v>0</v>
      </c>
      <c r="J1880" s="6">
        <v>0</v>
      </c>
      <c r="K1880" s="5">
        <v>0</v>
      </c>
      <c r="L1880" s="5">
        <v>0</v>
      </c>
      <c r="M1880" s="6">
        <v>0</v>
      </c>
      <c r="N1880" s="6">
        <v>0</v>
      </c>
      <c r="O1880" s="6">
        <v>0</v>
      </c>
      <c r="P1880" s="6">
        <v>0</v>
      </c>
      <c r="Q1880" s="5">
        <v>0</v>
      </c>
      <c r="R1880" s="6">
        <v>0</v>
      </c>
      <c r="S1880" s="5">
        <v>1</v>
      </c>
      <c r="T1880" s="6">
        <v>0</v>
      </c>
      <c r="U1880" s="6">
        <v>0</v>
      </c>
      <c r="V1880" s="6">
        <v>0</v>
      </c>
      <c r="W1880" s="6">
        <v>0</v>
      </c>
      <c r="X1880" s="5">
        <v>0</v>
      </c>
      <c r="Y1880" s="5">
        <v>0</v>
      </c>
      <c r="Z1880" s="52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/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8">
        <v>0</v>
      </c>
      <c r="AV1880" s="5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D1880" s="6">
        <v>0</v>
      </c>
    </row>
    <row r="1881" spans="1:56" s="8" customFormat="1" x14ac:dyDescent="0.3">
      <c r="A1881" s="8">
        <v>2013</v>
      </c>
      <c r="B1881" s="8" t="s">
        <v>126</v>
      </c>
      <c r="C1881" s="6">
        <v>1</v>
      </c>
      <c r="D1881" s="91">
        <v>5</v>
      </c>
      <c r="F1881" s="8" t="s">
        <v>121</v>
      </c>
      <c r="H1881" s="8">
        <v>0</v>
      </c>
      <c r="I1881" s="6">
        <v>0</v>
      </c>
      <c r="J1881" s="6">
        <v>0</v>
      </c>
      <c r="K1881" s="5">
        <v>1</v>
      </c>
      <c r="L1881" s="5">
        <v>0</v>
      </c>
      <c r="M1881" s="6">
        <v>0</v>
      </c>
      <c r="N1881" s="6">
        <v>2</v>
      </c>
      <c r="O1881" s="6">
        <v>0</v>
      </c>
      <c r="P1881" s="6">
        <v>0</v>
      </c>
      <c r="Q1881" s="5">
        <v>0</v>
      </c>
      <c r="R1881" s="6">
        <v>0</v>
      </c>
      <c r="S1881" s="5">
        <v>0</v>
      </c>
      <c r="T1881" s="6">
        <v>0</v>
      </c>
      <c r="U1881" s="6">
        <v>0</v>
      </c>
      <c r="V1881" s="6">
        <v>0</v>
      </c>
      <c r="W1881" s="6">
        <v>0</v>
      </c>
      <c r="X1881" s="5">
        <v>0</v>
      </c>
      <c r="Y1881" s="5">
        <v>0</v>
      </c>
      <c r="Z1881" s="52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/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8">
        <v>0</v>
      </c>
      <c r="AV1881" s="5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D1881" s="6">
        <v>0</v>
      </c>
    </row>
    <row r="1882" spans="1:56" s="8" customFormat="1" x14ac:dyDescent="0.3">
      <c r="A1882" s="8">
        <v>2013</v>
      </c>
      <c r="B1882" s="8" t="s">
        <v>126</v>
      </c>
      <c r="C1882" s="6">
        <v>1</v>
      </c>
      <c r="D1882" s="91">
        <v>6</v>
      </c>
      <c r="F1882" s="8" t="s">
        <v>121</v>
      </c>
      <c r="H1882" s="8">
        <v>0</v>
      </c>
      <c r="I1882" s="6">
        <v>0</v>
      </c>
      <c r="J1882" s="6">
        <v>0</v>
      </c>
      <c r="K1882" s="5">
        <v>0</v>
      </c>
      <c r="L1882" s="5">
        <v>0</v>
      </c>
      <c r="M1882" s="6">
        <v>0</v>
      </c>
      <c r="N1882" s="6">
        <v>1</v>
      </c>
      <c r="O1882" s="6">
        <v>0</v>
      </c>
      <c r="P1882" s="6">
        <v>0</v>
      </c>
      <c r="Q1882" s="5">
        <v>0</v>
      </c>
      <c r="R1882" s="6">
        <v>0</v>
      </c>
      <c r="S1882" s="5">
        <v>3</v>
      </c>
      <c r="T1882" s="6">
        <v>0</v>
      </c>
      <c r="U1882" s="6">
        <v>0</v>
      </c>
      <c r="V1882" s="6">
        <v>0</v>
      </c>
      <c r="W1882" s="6">
        <v>0</v>
      </c>
      <c r="X1882" s="5">
        <v>0</v>
      </c>
      <c r="Y1882" s="5">
        <v>0</v>
      </c>
      <c r="Z1882" s="52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1</v>
      </c>
      <c r="AK1882" s="6">
        <v>0</v>
      </c>
      <c r="AL1882" s="6"/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8">
        <v>0</v>
      </c>
      <c r="AV1882" s="5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D1882" s="6">
        <v>0</v>
      </c>
    </row>
    <row r="1883" spans="1:56" s="8" customFormat="1" x14ac:dyDescent="0.3">
      <c r="A1883" s="8">
        <v>2013</v>
      </c>
      <c r="B1883" s="8" t="s">
        <v>126</v>
      </c>
      <c r="C1883" s="6">
        <v>1</v>
      </c>
      <c r="D1883" s="91">
        <v>7</v>
      </c>
      <c r="F1883" s="8" t="s">
        <v>121</v>
      </c>
      <c r="H1883" s="8">
        <v>0</v>
      </c>
      <c r="I1883" s="6">
        <v>0</v>
      </c>
      <c r="J1883" s="6">
        <v>0</v>
      </c>
      <c r="K1883" s="5">
        <v>0</v>
      </c>
      <c r="L1883" s="5">
        <v>0</v>
      </c>
      <c r="M1883" s="6">
        <v>0</v>
      </c>
      <c r="N1883" s="6">
        <v>1</v>
      </c>
      <c r="O1883" s="6">
        <v>0</v>
      </c>
      <c r="P1883" s="6">
        <v>0</v>
      </c>
      <c r="Q1883" s="5">
        <v>0</v>
      </c>
      <c r="R1883" s="6">
        <v>0</v>
      </c>
      <c r="S1883" s="5">
        <v>0</v>
      </c>
      <c r="T1883" s="6">
        <v>0</v>
      </c>
      <c r="U1883" s="6">
        <v>0</v>
      </c>
      <c r="V1883" s="6">
        <v>0</v>
      </c>
      <c r="W1883" s="6">
        <v>0</v>
      </c>
      <c r="X1883" s="5">
        <v>0</v>
      </c>
      <c r="Y1883" s="5">
        <v>0</v>
      </c>
      <c r="Z1883" s="52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/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8">
        <v>0</v>
      </c>
      <c r="AV1883" s="5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D1883" s="6">
        <v>0</v>
      </c>
    </row>
    <row r="1884" spans="1:56" s="8" customFormat="1" x14ac:dyDescent="0.3">
      <c r="A1884" s="8">
        <v>2013</v>
      </c>
      <c r="B1884" s="8" t="s">
        <v>126</v>
      </c>
      <c r="C1884" s="6">
        <v>1</v>
      </c>
      <c r="D1884" s="91">
        <v>8</v>
      </c>
      <c r="F1884" s="8" t="s">
        <v>121</v>
      </c>
      <c r="H1884" s="8">
        <v>0</v>
      </c>
      <c r="I1884" s="6">
        <v>0</v>
      </c>
      <c r="J1884" s="6">
        <v>0</v>
      </c>
      <c r="K1884" s="5">
        <v>0</v>
      </c>
      <c r="L1884" s="5">
        <v>0</v>
      </c>
      <c r="M1884" s="6">
        <v>0</v>
      </c>
      <c r="N1884" s="6">
        <v>2</v>
      </c>
      <c r="O1884" s="6">
        <v>0</v>
      </c>
      <c r="P1884" s="6">
        <v>0</v>
      </c>
      <c r="Q1884" s="5">
        <v>0</v>
      </c>
      <c r="R1884" s="6">
        <v>0</v>
      </c>
      <c r="S1884" s="5">
        <v>1</v>
      </c>
      <c r="T1884" s="6">
        <v>0</v>
      </c>
      <c r="U1884" s="6">
        <v>0</v>
      </c>
      <c r="V1884" s="6">
        <v>0</v>
      </c>
      <c r="W1884" s="6">
        <v>0</v>
      </c>
      <c r="X1884" s="5">
        <v>0</v>
      </c>
      <c r="Y1884" s="5">
        <v>0</v>
      </c>
      <c r="Z1884" s="52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1</v>
      </c>
      <c r="AL1884" s="6"/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8">
        <v>0</v>
      </c>
      <c r="AV1884" s="5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D1884" s="6">
        <v>0</v>
      </c>
    </row>
    <row r="1885" spans="1:56" x14ac:dyDescent="0.3">
      <c r="A1885" s="8">
        <v>2013</v>
      </c>
      <c r="B1885" s="8" t="s">
        <v>126</v>
      </c>
      <c r="C1885" s="6">
        <v>1</v>
      </c>
      <c r="D1885" s="91">
        <v>9</v>
      </c>
      <c r="F1885" s="8" t="s">
        <v>121</v>
      </c>
      <c r="H1885" s="8">
        <v>0</v>
      </c>
      <c r="I1885" s="3">
        <v>0</v>
      </c>
      <c r="J1885" s="3">
        <v>0</v>
      </c>
      <c r="K1885" s="4">
        <v>0</v>
      </c>
      <c r="L1885" s="4">
        <v>0</v>
      </c>
      <c r="M1885" s="3">
        <v>0</v>
      </c>
      <c r="N1885" s="3">
        <v>0</v>
      </c>
      <c r="O1885" s="3">
        <v>0</v>
      </c>
      <c r="P1885" s="3">
        <v>0</v>
      </c>
      <c r="Q1885" s="4">
        <v>0</v>
      </c>
      <c r="R1885" s="3">
        <v>0</v>
      </c>
      <c r="S1885" s="4">
        <v>0</v>
      </c>
      <c r="T1885" s="3">
        <v>0</v>
      </c>
      <c r="U1885" s="3">
        <v>0</v>
      </c>
      <c r="V1885" s="3">
        <v>0</v>
      </c>
      <c r="W1885" s="3">
        <v>0</v>
      </c>
      <c r="X1885" s="4">
        <v>0</v>
      </c>
      <c r="Y1885" s="4">
        <v>0</v>
      </c>
      <c r="Z1885" s="52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/>
      <c r="AM1885" s="3">
        <v>0</v>
      </c>
      <c r="AN1885" s="3">
        <v>1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8">
        <v>0</v>
      </c>
      <c r="AV1885" s="4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D1885" s="3">
        <v>0</v>
      </c>
    </row>
    <row r="1886" spans="1:56" x14ac:dyDescent="0.3">
      <c r="A1886" s="8">
        <v>2013</v>
      </c>
      <c r="B1886" s="8" t="s">
        <v>126</v>
      </c>
      <c r="C1886" s="6">
        <v>1</v>
      </c>
      <c r="D1886" s="91">
        <v>10</v>
      </c>
      <c r="F1886" s="8" t="s">
        <v>121</v>
      </c>
      <c r="H1886" s="8">
        <v>0</v>
      </c>
      <c r="I1886" s="3">
        <v>0</v>
      </c>
      <c r="J1886" s="3">
        <v>0</v>
      </c>
      <c r="K1886" s="4">
        <v>0</v>
      </c>
      <c r="L1886" s="4">
        <v>0</v>
      </c>
      <c r="M1886" s="3">
        <v>0</v>
      </c>
      <c r="N1886" s="3">
        <v>1</v>
      </c>
      <c r="O1886" s="3">
        <v>0</v>
      </c>
      <c r="P1886" s="3">
        <v>0</v>
      </c>
      <c r="Q1886" s="4">
        <v>0</v>
      </c>
      <c r="R1886" s="3">
        <v>0</v>
      </c>
      <c r="S1886" s="4">
        <v>1</v>
      </c>
      <c r="T1886" s="3">
        <v>0</v>
      </c>
      <c r="U1886" s="3">
        <v>0</v>
      </c>
      <c r="V1886" s="3">
        <v>0</v>
      </c>
      <c r="W1886" s="3">
        <v>0</v>
      </c>
      <c r="X1886" s="4">
        <v>0</v>
      </c>
      <c r="Y1886" s="4">
        <v>0</v>
      </c>
      <c r="Z1886" s="52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/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8">
        <v>0</v>
      </c>
      <c r="AV1886" s="4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D1886" s="3">
        <v>0</v>
      </c>
    </row>
    <row r="1887" spans="1:56" x14ac:dyDescent="0.3">
      <c r="A1887" s="8">
        <v>2013</v>
      </c>
      <c r="B1887" s="8" t="s">
        <v>126</v>
      </c>
      <c r="C1887" s="6">
        <v>1</v>
      </c>
      <c r="D1887" s="91">
        <v>11</v>
      </c>
      <c r="F1887" s="8" t="s">
        <v>121</v>
      </c>
      <c r="H1887" s="8">
        <v>0</v>
      </c>
      <c r="I1887" s="3">
        <v>0</v>
      </c>
      <c r="J1887" s="3">
        <v>0</v>
      </c>
      <c r="K1887" s="4">
        <v>0</v>
      </c>
      <c r="L1887" s="4">
        <v>0</v>
      </c>
      <c r="M1887" s="3">
        <v>0</v>
      </c>
      <c r="N1887" s="3">
        <v>1</v>
      </c>
      <c r="O1887" s="3">
        <v>0</v>
      </c>
      <c r="P1887" s="3">
        <v>0</v>
      </c>
      <c r="Q1887" s="4">
        <v>0</v>
      </c>
      <c r="R1887" s="3">
        <v>0</v>
      </c>
      <c r="S1887" s="4">
        <v>1</v>
      </c>
      <c r="T1887" s="3">
        <v>0</v>
      </c>
      <c r="U1887" s="3">
        <v>0</v>
      </c>
      <c r="V1887" s="3">
        <v>0</v>
      </c>
      <c r="W1887" s="3">
        <v>0</v>
      </c>
      <c r="X1887" s="4">
        <v>0</v>
      </c>
      <c r="Y1887" s="4">
        <v>0</v>
      </c>
      <c r="Z1887" s="52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/>
      <c r="AM1887" s="3">
        <v>0</v>
      </c>
      <c r="AN1887" s="3">
        <v>0</v>
      </c>
      <c r="AO1887" s="3">
        <v>0</v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8">
        <v>0</v>
      </c>
      <c r="AV1887" s="4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D1887" s="3">
        <v>0</v>
      </c>
    </row>
    <row r="1888" spans="1:56" x14ac:dyDescent="0.3">
      <c r="A1888" s="8">
        <v>2013</v>
      </c>
      <c r="B1888" s="8" t="s">
        <v>126</v>
      </c>
      <c r="C1888" s="6">
        <v>1</v>
      </c>
      <c r="D1888" s="91">
        <v>12</v>
      </c>
      <c r="F1888" s="8" t="s">
        <v>121</v>
      </c>
      <c r="H1888" s="8">
        <v>0</v>
      </c>
      <c r="I1888" s="3">
        <v>0</v>
      </c>
      <c r="J1888" s="3">
        <v>0</v>
      </c>
      <c r="K1888" s="4">
        <v>0</v>
      </c>
      <c r="L1888" s="4">
        <v>0</v>
      </c>
      <c r="M1888" s="3">
        <v>0</v>
      </c>
      <c r="N1888" s="3">
        <v>0</v>
      </c>
      <c r="O1888" s="3">
        <v>0</v>
      </c>
      <c r="P1888" s="3">
        <v>0</v>
      </c>
      <c r="Q1888" s="4">
        <v>0</v>
      </c>
      <c r="R1888" s="3">
        <v>0</v>
      </c>
      <c r="S1888" s="4">
        <v>0</v>
      </c>
      <c r="T1888" s="3">
        <v>0</v>
      </c>
      <c r="U1888" s="3">
        <v>0</v>
      </c>
      <c r="V1888" s="3">
        <v>0</v>
      </c>
      <c r="W1888" s="3">
        <v>0</v>
      </c>
      <c r="X1888" s="4">
        <v>0</v>
      </c>
      <c r="Y1888" s="4">
        <v>0</v>
      </c>
      <c r="Z1888" s="52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1</v>
      </c>
      <c r="AH1888" s="3">
        <v>0</v>
      </c>
      <c r="AI1888" s="3">
        <v>0</v>
      </c>
      <c r="AJ1888" s="3">
        <v>0</v>
      </c>
      <c r="AK1888" s="3">
        <v>0</v>
      </c>
      <c r="AL1888" s="3"/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8">
        <v>0</v>
      </c>
      <c r="AV1888" s="4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D1888" s="3">
        <v>0</v>
      </c>
    </row>
    <row r="1889" spans="1:56" x14ac:dyDescent="0.3">
      <c r="A1889" s="8">
        <v>2013</v>
      </c>
      <c r="B1889" s="8" t="s">
        <v>126</v>
      </c>
      <c r="C1889" s="6">
        <v>1</v>
      </c>
      <c r="D1889" s="91">
        <v>13</v>
      </c>
      <c r="F1889" s="8" t="s">
        <v>121</v>
      </c>
      <c r="H1889" s="8">
        <v>0</v>
      </c>
      <c r="I1889" s="3">
        <v>0</v>
      </c>
      <c r="J1889" s="3">
        <v>0</v>
      </c>
      <c r="K1889" s="4">
        <v>0</v>
      </c>
      <c r="L1889" s="4">
        <v>0</v>
      </c>
      <c r="M1889" s="3">
        <v>0</v>
      </c>
      <c r="N1889" s="3">
        <v>0</v>
      </c>
      <c r="O1889" s="3">
        <v>0</v>
      </c>
      <c r="P1889" s="3">
        <v>0</v>
      </c>
      <c r="Q1889" s="4">
        <v>0</v>
      </c>
      <c r="R1889" s="3">
        <v>0</v>
      </c>
      <c r="S1889" s="4">
        <v>0</v>
      </c>
      <c r="T1889" s="3">
        <v>0</v>
      </c>
      <c r="U1889" s="3">
        <v>0</v>
      </c>
      <c r="V1889" s="3">
        <v>0</v>
      </c>
      <c r="W1889" s="3">
        <v>0</v>
      </c>
      <c r="X1889" s="4">
        <v>0</v>
      </c>
      <c r="Y1889" s="4">
        <v>0</v>
      </c>
      <c r="Z1889" s="52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/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8">
        <v>0</v>
      </c>
      <c r="AV1889" s="4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D1889" s="3">
        <v>0</v>
      </c>
    </row>
    <row r="1890" spans="1:56" x14ac:dyDescent="0.3">
      <c r="A1890" s="8">
        <v>2013</v>
      </c>
      <c r="B1890" s="8" t="s">
        <v>126</v>
      </c>
      <c r="C1890" s="6">
        <v>1</v>
      </c>
      <c r="D1890" s="91">
        <v>14</v>
      </c>
      <c r="F1890" s="8" t="s">
        <v>121</v>
      </c>
      <c r="H1890" s="8">
        <v>0</v>
      </c>
      <c r="I1890" s="3">
        <v>0</v>
      </c>
      <c r="J1890" s="3">
        <v>0</v>
      </c>
      <c r="K1890" s="4">
        <v>0</v>
      </c>
      <c r="L1890" s="4">
        <v>0</v>
      </c>
      <c r="M1890" s="3">
        <v>0</v>
      </c>
      <c r="N1890" s="3">
        <v>1</v>
      </c>
      <c r="O1890" s="3">
        <v>0</v>
      </c>
      <c r="P1890" s="3">
        <v>0</v>
      </c>
      <c r="Q1890" s="4">
        <v>0</v>
      </c>
      <c r="R1890" s="3">
        <v>0</v>
      </c>
      <c r="S1890" s="4">
        <v>1</v>
      </c>
      <c r="T1890" s="3">
        <v>0</v>
      </c>
      <c r="U1890" s="3">
        <v>0</v>
      </c>
      <c r="V1890" s="3">
        <v>0</v>
      </c>
      <c r="W1890" s="3">
        <v>0</v>
      </c>
      <c r="X1890" s="4">
        <v>0</v>
      </c>
      <c r="Y1890" s="4">
        <v>0</v>
      </c>
      <c r="Z1890" s="52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  <c r="AJ1890" s="3">
        <v>1</v>
      </c>
      <c r="AK1890" s="3">
        <v>0</v>
      </c>
      <c r="AL1890" s="3"/>
      <c r="AM1890" s="3">
        <v>0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8">
        <v>0</v>
      </c>
      <c r="AV1890" s="4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D1890" s="3">
        <v>0</v>
      </c>
    </row>
    <row r="1891" spans="1:56" x14ac:dyDescent="0.3">
      <c r="A1891" s="8">
        <v>2013</v>
      </c>
      <c r="B1891" s="8" t="s">
        <v>126</v>
      </c>
      <c r="C1891" s="6">
        <v>1</v>
      </c>
      <c r="D1891" s="91">
        <v>15</v>
      </c>
      <c r="F1891" s="8" t="s">
        <v>121</v>
      </c>
      <c r="H1891" s="8">
        <v>0</v>
      </c>
      <c r="I1891" s="3">
        <v>0</v>
      </c>
      <c r="J1891" s="3">
        <v>0</v>
      </c>
      <c r="K1891" s="4">
        <v>0</v>
      </c>
      <c r="L1891" s="4">
        <v>0</v>
      </c>
      <c r="M1891" s="3">
        <v>0</v>
      </c>
      <c r="N1891" s="3">
        <v>0</v>
      </c>
      <c r="O1891" s="3">
        <v>0</v>
      </c>
      <c r="P1891" s="3">
        <v>0</v>
      </c>
      <c r="Q1891" s="4">
        <v>0</v>
      </c>
      <c r="R1891" s="3">
        <v>0</v>
      </c>
      <c r="S1891" s="4">
        <v>0</v>
      </c>
      <c r="T1891" s="3">
        <v>0</v>
      </c>
      <c r="U1891" s="3">
        <v>0</v>
      </c>
      <c r="V1891" s="3">
        <v>0</v>
      </c>
      <c r="W1891" s="3">
        <v>0</v>
      </c>
      <c r="X1891" s="4">
        <v>1</v>
      </c>
      <c r="Y1891" s="4">
        <v>0</v>
      </c>
      <c r="Z1891" s="52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/>
      <c r="AM1891" s="3">
        <v>0</v>
      </c>
      <c r="AN1891" s="3">
        <v>1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8">
        <v>0</v>
      </c>
      <c r="AV1891" s="4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D1891" s="3">
        <v>0</v>
      </c>
    </row>
    <row r="1892" spans="1:56" x14ac:dyDescent="0.3">
      <c r="A1892" s="8">
        <v>2013</v>
      </c>
      <c r="B1892" s="8" t="s">
        <v>126</v>
      </c>
      <c r="C1892" s="6">
        <v>1</v>
      </c>
      <c r="D1892" s="91">
        <v>16</v>
      </c>
      <c r="F1892" s="8" t="s">
        <v>121</v>
      </c>
      <c r="H1892" s="8">
        <v>0</v>
      </c>
      <c r="I1892" s="3">
        <v>0</v>
      </c>
      <c r="J1892" s="3">
        <v>0</v>
      </c>
      <c r="K1892" s="4">
        <v>0</v>
      </c>
      <c r="L1892" s="4">
        <v>0</v>
      </c>
      <c r="M1892" s="3">
        <v>0</v>
      </c>
      <c r="N1892" s="3">
        <v>0</v>
      </c>
      <c r="O1892" s="3">
        <v>0</v>
      </c>
      <c r="P1892" s="3">
        <v>0</v>
      </c>
      <c r="Q1892" s="4">
        <v>0</v>
      </c>
      <c r="R1892" s="3">
        <v>0</v>
      </c>
      <c r="S1892" s="4">
        <v>1</v>
      </c>
      <c r="T1892" s="3">
        <v>0</v>
      </c>
      <c r="U1892" s="3">
        <v>0</v>
      </c>
      <c r="V1892" s="3">
        <v>0</v>
      </c>
      <c r="W1892" s="3">
        <v>0</v>
      </c>
      <c r="X1892" s="4">
        <v>2</v>
      </c>
      <c r="Y1892" s="4">
        <v>0</v>
      </c>
      <c r="Z1892" s="52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/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8">
        <v>0</v>
      </c>
      <c r="AV1892" s="4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D1892" s="3">
        <v>0</v>
      </c>
    </row>
    <row r="1893" spans="1:56" x14ac:dyDescent="0.3">
      <c r="A1893" s="8">
        <v>2013</v>
      </c>
      <c r="B1893" s="8" t="s">
        <v>126</v>
      </c>
      <c r="C1893" s="6">
        <v>1</v>
      </c>
      <c r="D1893" s="91">
        <v>17</v>
      </c>
      <c r="F1893" s="8" t="s">
        <v>121</v>
      </c>
      <c r="H1893" s="8">
        <v>0</v>
      </c>
      <c r="I1893" s="3">
        <v>0</v>
      </c>
      <c r="J1893" s="3">
        <v>0</v>
      </c>
      <c r="K1893" s="4">
        <v>1</v>
      </c>
      <c r="L1893" s="4">
        <v>0</v>
      </c>
      <c r="M1893" s="3">
        <v>0</v>
      </c>
      <c r="N1893" s="3">
        <v>0</v>
      </c>
      <c r="O1893" s="3">
        <v>0</v>
      </c>
      <c r="P1893" s="3">
        <v>0</v>
      </c>
      <c r="Q1893" s="4">
        <v>0</v>
      </c>
      <c r="R1893" s="3">
        <v>0</v>
      </c>
      <c r="S1893" s="4">
        <v>2</v>
      </c>
      <c r="T1893" s="3">
        <v>0</v>
      </c>
      <c r="U1893" s="3">
        <v>0</v>
      </c>
      <c r="V1893" s="3">
        <v>0</v>
      </c>
      <c r="W1893" s="3">
        <v>0</v>
      </c>
      <c r="X1893" s="4">
        <v>0</v>
      </c>
      <c r="Y1893" s="4">
        <v>0</v>
      </c>
      <c r="Z1893" s="52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1</v>
      </c>
      <c r="AH1893" s="3">
        <v>0</v>
      </c>
      <c r="AI1893" s="3">
        <v>0</v>
      </c>
      <c r="AJ1893" s="3">
        <v>0</v>
      </c>
      <c r="AK1893" s="3">
        <v>0</v>
      </c>
      <c r="AL1893" s="3"/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8">
        <v>0</v>
      </c>
      <c r="AV1893" s="4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D1893" s="3">
        <v>0</v>
      </c>
    </row>
    <row r="1894" spans="1:56" x14ac:dyDescent="0.3">
      <c r="A1894" s="8">
        <v>2013</v>
      </c>
      <c r="B1894" s="8" t="s">
        <v>126</v>
      </c>
      <c r="C1894" s="6">
        <v>1</v>
      </c>
      <c r="D1894" s="91">
        <v>18</v>
      </c>
      <c r="F1894" s="8" t="s">
        <v>121</v>
      </c>
      <c r="H1894" s="8">
        <v>0</v>
      </c>
      <c r="I1894" s="3">
        <v>0</v>
      </c>
      <c r="J1894" s="3">
        <v>0</v>
      </c>
      <c r="K1894" s="4">
        <v>0</v>
      </c>
      <c r="L1894" s="4">
        <v>0</v>
      </c>
      <c r="M1894" s="3">
        <v>0</v>
      </c>
      <c r="N1894" s="3">
        <v>0</v>
      </c>
      <c r="O1894" s="3">
        <v>0</v>
      </c>
      <c r="P1894" s="3">
        <v>0</v>
      </c>
      <c r="Q1894" s="4">
        <v>0</v>
      </c>
      <c r="R1894" s="3">
        <v>0</v>
      </c>
      <c r="S1894" s="4">
        <v>2</v>
      </c>
      <c r="T1894" s="3">
        <v>0</v>
      </c>
      <c r="U1894" s="3">
        <v>0</v>
      </c>
      <c r="V1894" s="3">
        <v>0</v>
      </c>
      <c r="W1894" s="3">
        <v>0</v>
      </c>
      <c r="X1894" s="4">
        <v>0</v>
      </c>
      <c r="Y1894" s="4">
        <v>0</v>
      </c>
      <c r="Z1894" s="52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/>
      <c r="AM1894" s="3">
        <v>0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8">
        <v>0</v>
      </c>
      <c r="AV1894" s="4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D1894" s="3">
        <v>0</v>
      </c>
    </row>
    <row r="1895" spans="1:56" x14ac:dyDescent="0.3">
      <c r="A1895" s="8">
        <v>2013</v>
      </c>
      <c r="B1895" s="8" t="s">
        <v>126</v>
      </c>
      <c r="C1895" s="6">
        <v>1</v>
      </c>
      <c r="D1895" s="91">
        <v>19</v>
      </c>
      <c r="F1895" s="8" t="s">
        <v>121</v>
      </c>
      <c r="H1895" s="8">
        <v>0</v>
      </c>
      <c r="I1895" s="3">
        <v>0</v>
      </c>
      <c r="J1895" s="3">
        <v>0</v>
      </c>
      <c r="K1895" s="4">
        <v>0</v>
      </c>
      <c r="L1895" s="4">
        <v>0</v>
      </c>
      <c r="M1895" s="3">
        <v>0</v>
      </c>
      <c r="N1895" s="3">
        <v>1</v>
      </c>
      <c r="O1895" s="3">
        <v>0</v>
      </c>
      <c r="P1895" s="3">
        <v>0</v>
      </c>
      <c r="Q1895" s="4">
        <v>0</v>
      </c>
      <c r="R1895" s="3">
        <v>0</v>
      </c>
      <c r="S1895" s="4">
        <v>0</v>
      </c>
      <c r="T1895" s="3">
        <v>0</v>
      </c>
      <c r="U1895" s="3">
        <v>0</v>
      </c>
      <c r="V1895" s="3">
        <v>0</v>
      </c>
      <c r="W1895" s="3">
        <v>0</v>
      </c>
      <c r="X1895" s="4">
        <v>0</v>
      </c>
      <c r="Y1895" s="4">
        <v>0</v>
      </c>
      <c r="Z1895" s="52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/>
      <c r="AM1895" s="3">
        <v>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8">
        <v>0</v>
      </c>
      <c r="AV1895" s="4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D1895" s="3">
        <v>0</v>
      </c>
    </row>
    <row r="1896" spans="1:56" x14ac:dyDescent="0.3">
      <c r="A1896" s="8">
        <v>2013</v>
      </c>
      <c r="B1896" s="8" t="s">
        <v>126</v>
      </c>
      <c r="C1896" s="6">
        <v>1</v>
      </c>
      <c r="D1896" s="91">
        <v>20</v>
      </c>
      <c r="F1896" s="8" t="s">
        <v>121</v>
      </c>
      <c r="H1896" s="8">
        <v>0</v>
      </c>
      <c r="I1896" s="3">
        <v>0</v>
      </c>
      <c r="J1896" s="3">
        <v>0</v>
      </c>
      <c r="K1896" s="4">
        <v>0</v>
      </c>
      <c r="L1896" s="4">
        <v>0</v>
      </c>
      <c r="M1896" s="3">
        <v>0</v>
      </c>
      <c r="N1896" s="3">
        <v>0</v>
      </c>
      <c r="O1896" s="3">
        <v>0</v>
      </c>
      <c r="P1896" s="3">
        <v>0</v>
      </c>
      <c r="Q1896" s="4">
        <v>0</v>
      </c>
      <c r="R1896" s="3">
        <v>0</v>
      </c>
      <c r="S1896" s="4">
        <v>0</v>
      </c>
      <c r="T1896" s="3">
        <v>0</v>
      </c>
      <c r="U1896" s="3">
        <v>0</v>
      </c>
      <c r="V1896" s="3">
        <v>0</v>
      </c>
      <c r="W1896" s="3">
        <v>0</v>
      </c>
      <c r="X1896" s="4">
        <v>0</v>
      </c>
      <c r="Y1896" s="4">
        <v>0</v>
      </c>
      <c r="Z1896" s="52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/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8">
        <v>0</v>
      </c>
      <c r="AV1896" s="4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D1896" s="3">
        <v>0</v>
      </c>
    </row>
    <row r="1897" spans="1:56" x14ac:dyDescent="0.3">
      <c r="A1897" s="8">
        <v>2013</v>
      </c>
      <c r="B1897" s="8" t="s">
        <v>126</v>
      </c>
      <c r="C1897" s="6">
        <v>1</v>
      </c>
      <c r="D1897" s="91">
        <v>21</v>
      </c>
      <c r="F1897" s="8" t="s">
        <v>121</v>
      </c>
      <c r="H1897" s="8">
        <v>0</v>
      </c>
      <c r="I1897" s="3">
        <v>0</v>
      </c>
      <c r="J1897" s="3">
        <v>0</v>
      </c>
      <c r="K1897" s="4">
        <v>0</v>
      </c>
      <c r="L1897" s="4">
        <v>0</v>
      </c>
      <c r="M1897" s="3">
        <v>0</v>
      </c>
      <c r="N1897" s="3">
        <v>1</v>
      </c>
      <c r="O1897" s="3">
        <v>0</v>
      </c>
      <c r="P1897" s="3">
        <v>0</v>
      </c>
      <c r="Q1897" s="4">
        <v>0</v>
      </c>
      <c r="R1897" s="3">
        <v>0</v>
      </c>
      <c r="S1897" s="4">
        <v>2</v>
      </c>
      <c r="T1897" s="3">
        <v>0</v>
      </c>
      <c r="U1897" s="3">
        <v>0</v>
      </c>
      <c r="V1897" s="3">
        <v>0</v>
      </c>
      <c r="W1897" s="3">
        <v>0</v>
      </c>
      <c r="X1897" s="4">
        <v>1</v>
      </c>
      <c r="Y1897" s="4">
        <v>0</v>
      </c>
      <c r="Z1897" s="52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/>
      <c r="AM1897" s="3">
        <v>0</v>
      </c>
      <c r="AN1897" s="3">
        <v>1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8">
        <v>0</v>
      </c>
      <c r="AV1897" s="4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D1897" s="3">
        <v>0</v>
      </c>
    </row>
    <row r="1898" spans="1:56" x14ac:dyDescent="0.3">
      <c r="A1898" s="8">
        <v>2013</v>
      </c>
      <c r="B1898" s="8" t="s">
        <v>126</v>
      </c>
      <c r="C1898" s="6">
        <v>1</v>
      </c>
      <c r="D1898" s="91">
        <v>22</v>
      </c>
      <c r="F1898" s="8" t="s">
        <v>121</v>
      </c>
      <c r="H1898" s="8">
        <v>0</v>
      </c>
      <c r="I1898" s="3">
        <v>0</v>
      </c>
      <c r="J1898" s="3">
        <v>0</v>
      </c>
      <c r="K1898" s="4">
        <v>0</v>
      </c>
      <c r="L1898" s="4">
        <v>0</v>
      </c>
      <c r="M1898" s="3">
        <v>0</v>
      </c>
      <c r="N1898" s="3">
        <v>0</v>
      </c>
      <c r="O1898" s="3">
        <v>0</v>
      </c>
      <c r="P1898" s="3">
        <v>0</v>
      </c>
      <c r="Q1898" s="4">
        <v>1</v>
      </c>
      <c r="R1898" s="3">
        <v>0</v>
      </c>
      <c r="S1898" s="4">
        <v>1</v>
      </c>
      <c r="T1898" s="3">
        <v>0</v>
      </c>
      <c r="U1898" s="3">
        <v>0</v>
      </c>
      <c r="V1898" s="3">
        <v>0</v>
      </c>
      <c r="W1898" s="3">
        <v>0</v>
      </c>
      <c r="X1898" s="4">
        <v>0</v>
      </c>
      <c r="Y1898" s="4">
        <v>0</v>
      </c>
      <c r="Z1898" s="52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/>
      <c r="AM1898" s="3">
        <v>0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8">
        <v>0</v>
      </c>
      <c r="AV1898" s="4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D1898" s="3">
        <v>0</v>
      </c>
    </row>
    <row r="1899" spans="1:56" x14ac:dyDescent="0.3">
      <c r="A1899" s="8">
        <v>2013</v>
      </c>
      <c r="B1899" s="8" t="s">
        <v>126</v>
      </c>
      <c r="C1899" s="6">
        <v>1</v>
      </c>
      <c r="D1899" s="91">
        <v>23</v>
      </c>
      <c r="F1899" s="8" t="s">
        <v>121</v>
      </c>
      <c r="H1899" s="8">
        <v>0</v>
      </c>
      <c r="I1899" s="3">
        <v>0</v>
      </c>
      <c r="J1899" s="3">
        <v>0</v>
      </c>
      <c r="K1899" s="4">
        <v>0</v>
      </c>
      <c r="L1899" s="4">
        <v>0</v>
      </c>
      <c r="M1899" s="3">
        <v>0</v>
      </c>
      <c r="N1899" s="3">
        <v>1</v>
      </c>
      <c r="O1899" s="3">
        <v>0</v>
      </c>
      <c r="P1899" s="3">
        <v>0</v>
      </c>
      <c r="Q1899" s="4">
        <v>0</v>
      </c>
      <c r="R1899" s="3">
        <v>0</v>
      </c>
      <c r="S1899" s="4">
        <v>0</v>
      </c>
      <c r="T1899" s="3">
        <v>0</v>
      </c>
      <c r="U1899" s="3">
        <v>0</v>
      </c>
      <c r="V1899" s="3">
        <v>1</v>
      </c>
      <c r="W1899" s="3">
        <v>0</v>
      </c>
      <c r="X1899" s="4">
        <v>0</v>
      </c>
      <c r="Y1899" s="4">
        <v>0</v>
      </c>
      <c r="Z1899" s="52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/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8">
        <v>0</v>
      </c>
      <c r="AV1899" s="4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D1899" s="3">
        <v>0</v>
      </c>
    </row>
    <row r="1900" spans="1:56" x14ac:dyDescent="0.3">
      <c r="A1900" s="8">
        <v>2013</v>
      </c>
      <c r="B1900" s="8" t="s">
        <v>126</v>
      </c>
      <c r="C1900" s="6">
        <v>1</v>
      </c>
      <c r="D1900" s="91">
        <v>24</v>
      </c>
      <c r="F1900" s="8" t="s">
        <v>121</v>
      </c>
      <c r="H1900" s="8">
        <v>0</v>
      </c>
      <c r="I1900" s="3">
        <v>0</v>
      </c>
      <c r="J1900" s="3">
        <v>0</v>
      </c>
      <c r="K1900" s="4">
        <v>0</v>
      </c>
      <c r="L1900" s="4">
        <v>0</v>
      </c>
      <c r="M1900" s="3">
        <v>0</v>
      </c>
      <c r="N1900" s="3">
        <v>2</v>
      </c>
      <c r="O1900" s="3">
        <v>0</v>
      </c>
      <c r="P1900" s="3">
        <v>0</v>
      </c>
      <c r="Q1900" s="4">
        <v>0</v>
      </c>
      <c r="R1900" s="3">
        <v>0</v>
      </c>
      <c r="S1900" s="4">
        <v>0</v>
      </c>
      <c r="T1900" s="3">
        <v>0</v>
      </c>
      <c r="U1900" s="3">
        <v>0</v>
      </c>
      <c r="V1900" s="3">
        <v>0</v>
      </c>
      <c r="W1900" s="3">
        <v>0</v>
      </c>
      <c r="X1900" s="4">
        <v>0</v>
      </c>
      <c r="Y1900" s="4">
        <v>0</v>
      </c>
      <c r="Z1900" s="52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/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8">
        <v>0</v>
      </c>
      <c r="AV1900" s="4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D1900" s="3">
        <v>0</v>
      </c>
    </row>
    <row r="1901" spans="1:56" x14ac:dyDescent="0.3">
      <c r="A1901" s="8">
        <v>2013</v>
      </c>
      <c r="B1901" s="8" t="s">
        <v>126</v>
      </c>
      <c r="C1901" s="6">
        <v>1</v>
      </c>
      <c r="D1901" s="91">
        <v>25</v>
      </c>
      <c r="F1901" s="8" t="s">
        <v>121</v>
      </c>
      <c r="H1901" s="8">
        <v>0</v>
      </c>
      <c r="I1901" s="3">
        <v>0</v>
      </c>
      <c r="J1901" s="3">
        <v>0</v>
      </c>
      <c r="K1901" s="4">
        <v>0</v>
      </c>
      <c r="L1901" s="4">
        <v>0</v>
      </c>
      <c r="M1901" s="3">
        <v>0</v>
      </c>
      <c r="N1901" s="3">
        <v>1</v>
      </c>
      <c r="O1901" s="3">
        <v>0</v>
      </c>
      <c r="P1901" s="3">
        <v>0</v>
      </c>
      <c r="Q1901" s="4">
        <v>0</v>
      </c>
      <c r="R1901" s="3">
        <v>0</v>
      </c>
      <c r="S1901" s="4">
        <v>1</v>
      </c>
      <c r="T1901" s="3">
        <v>0</v>
      </c>
      <c r="U1901" s="3">
        <v>0</v>
      </c>
      <c r="V1901" s="3">
        <v>0</v>
      </c>
      <c r="W1901" s="3">
        <v>0</v>
      </c>
      <c r="X1901" s="4">
        <v>0</v>
      </c>
      <c r="Y1901" s="4">
        <v>0</v>
      </c>
      <c r="Z1901" s="52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/>
      <c r="AM1901" s="3">
        <v>0</v>
      </c>
      <c r="AN1901" s="3">
        <v>1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8">
        <v>0</v>
      </c>
      <c r="AV1901" s="4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D1901" s="3">
        <v>0</v>
      </c>
    </row>
    <row r="1902" spans="1:56" x14ac:dyDescent="0.3">
      <c r="A1902" s="8">
        <v>2013</v>
      </c>
      <c r="B1902" s="8" t="s">
        <v>126</v>
      </c>
      <c r="C1902" s="6">
        <v>1</v>
      </c>
      <c r="D1902" s="91">
        <v>26</v>
      </c>
      <c r="F1902" s="8" t="s">
        <v>121</v>
      </c>
      <c r="H1902" s="8">
        <v>0</v>
      </c>
      <c r="I1902" s="3">
        <v>0</v>
      </c>
      <c r="J1902" s="3">
        <v>0</v>
      </c>
      <c r="K1902" s="4">
        <v>0</v>
      </c>
      <c r="L1902" s="4">
        <v>0</v>
      </c>
      <c r="M1902" s="3">
        <v>0</v>
      </c>
      <c r="N1902" s="3">
        <v>3</v>
      </c>
      <c r="O1902" s="3">
        <v>0</v>
      </c>
      <c r="P1902" s="3">
        <v>0</v>
      </c>
      <c r="Q1902" s="4">
        <v>0</v>
      </c>
      <c r="R1902" s="3">
        <v>0</v>
      </c>
      <c r="S1902" s="4">
        <v>2</v>
      </c>
      <c r="T1902" s="3">
        <v>0</v>
      </c>
      <c r="U1902" s="3">
        <v>0</v>
      </c>
      <c r="V1902" s="3">
        <v>0</v>
      </c>
      <c r="W1902" s="3">
        <v>0</v>
      </c>
      <c r="X1902" s="4">
        <v>0</v>
      </c>
      <c r="Y1902" s="4">
        <v>0</v>
      </c>
      <c r="Z1902" s="52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/>
      <c r="AM1902" s="3">
        <v>0</v>
      </c>
      <c r="AN1902" s="3">
        <v>2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8">
        <v>0</v>
      </c>
      <c r="AV1902" s="4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D1902" s="3">
        <v>0</v>
      </c>
    </row>
    <row r="1903" spans="1:56" x14ac:dyDescent="0.3">
      <c r="A1903" s="8">
        <v>2013</v>
      </c>
      <c r="B1903" s="8" t="s">
        <v>126</v>
      </c>
      <c r="C1903" s="6">
        <v>1</v>
      </c>
      <c r="D1903" s="91">
        <v>27</v>
      </c>
      <c r="F1903" s="8" t="s">
        <v>121</v>
      </c>
      <c r="H1903" s="8">
        <v>0</v>
      </c>
      <c r="I1903" s="3">
        <v>0</v>
      </c>
      <c r="J1903" s="3">
        <v>0</v>
      </c>
      <c r="K1903" s="4">
        <v>0</v>
      </c>
      <c r="L1903" s="4">
        <v>0</v>
      </c>
      <c r="M1903" s="3">
        <v>0</v>
      </c>
      <c r="N1903" s="3">
        <v>1</v>
      </c>
      <c r="O1903" s="3">
        <v>0</v>
      </c>
      <c r="P1903" s="3">
        <v>0</v>
      </c>
      <c r="Q1903" s="4">
        <v>0</v>
      </c>
      <c r="R1903" s="3">
        <v>0</v>
      </c>
      <c r="S1903" s="4">
        <v>1</v>
      </c>
      <c r="T1903" s="3">
        <v>0</v>
      </c>
      <c r="U1903" s="3">
        <v>0</v>
      </c>
      <c r="V1903" s="3">
        <v>0</v>
      </c>
      <c r="W1903" s="3">
        <v>0</v>
      </c>
      <c r="X1903" s="4">
        <v>0</v>
      </c>
      <c r="Y1903" s="4">
        <v>0</v>
      </c>
      <c r="Z1903" s="52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/>
      <c r="AM1903" s="3">
        <v>0</v>
      </c>
      <c r="AN1903" s="3">
        <v>2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8">
        <v>0</v>
      </c>
      <c r="AV1903" s="4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D1903" s="3">
        <v>0</v>
      </c>
    </row>
    <row r="1904" spans="1:56" x14ac:dyDescent="0.3">
      <c r="A1904" s="8">
        <v>2013</v>
      </c>
      <c r="B1904" s="8" t="s">
        <v>126</v>
      </c>
      <c r="C1904" s="6">
        <v>1</v>
      </c>
      <c r="D1904" s="91">
        <v>28</v>
      </c>
      <c r="F1904" t="s">
        <v>120</v>
      </c>
      <c r="H1904" s="8">
        <v>0</v>
      </c>
      <c r="I1904" s="3">
        <v>0</v>
      </c>
      <c r="J1904" s="3">
        <v>0</v>
      </c>
      <c r="K1904" s="4">
        <v>0</v>
      </c>
      <c r="L1904" s="4">
        <v>0</v>
      </c>
      <c r="M1904" s="3">
        <v>0</v>
      </c>
      <c r="N1904" s="3">
        <v>0</v>
      </c>
      <c r="O1904" s="3">
        <v>0</v>
      </c>
      <c r="P1904" s="3">
        <v>0</v>
      </c>
      <c r="Q1904" s="4">
        <v>1</v>
      </c>
      <c r="R1904" s="3">
        <v>0</v>
      </c>
      <c r="S1904" s="4">
        <v>2</v>
      </c>
      <c r="T1904" s="3">
        <v>0</v>
      </c>
      <c r="U1904" s="3">
        <v>0</v>
      </c>
      <c r="V1904" s="3">
        <v>0</v>
      </c>
      <c r="W1904" s="3">
        <v>0</v>
      </c>
      <c r="X1904" s="4">
        <v>1</v>
      </c>
      <c r="Y1904" s="4">
        <v>0</v>
      </c>
      <c r="Z1904" s="4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/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8">
        <v>0</v>
      </c>
      <c r="AV1904" s="4">
        <v>1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D1904" s="3">
        <v>0</v>
      </c>
    </row>
    <row r="1905" spans="1:56" x14ac:dyDescent="0.3">
      <c r="A1905" s="8">
        <v>2013</v>
      </c>
      <c r="B1905" s="8" t="s">
        <v>126</v>
      </c>
      <c r="C1905" s="6">
        <v>1</v>
      </c>
      <c r="D1905" s="91">
        <v>29</v>
      </c>
      <c r="F1905" t="s">
        <v>120</v>
      </c>
      <c r="H1905" s="8">
        <v>0</v>
      </c>
      <c r="I1905" s="3">
        <v>0</v>
      </c>
      <c r="J1905" s="3">
        <v>0</v>
      </c>
      <c r="K1905" s="4">
        <v>0</v>
      </c>
      <c r="L1905" s="4">
        <v>0</v>
      </c>
      <c r="M1905" s="3">
        <v>0</v>
      </c>
      <c r="N1905" s="3">
        <v>0</v>
      </c>
      <c r="O1905" s="3">
        <v>0</v>
      </c>
      <c r="P1905" s="3">
        <v>0</v>
      </c>
      <c r="Q1905" s="4">
        <v>1</v>
      </c>
      <c r="R1905" s="3">
        <v>0</v>
      </c>
      <c r="S1905" s="4">
        <v>2</v>
      </c>
      <c r="T1905" s="3">
        <v>0</v>
      </c>
      <c r="U1905" s="3">
        <v>0</v>
      </c>
      <c r="V1905" s="3">
        <v>0</v>
      </c>
      <c r="W1905" s="3">
        <v>0</v>
      </c>
      <c r="X1905" s="4">
        <v>0</v>
      </c>
      <c r="Y1905" s="4">
        <v>0</v>
      </c>
      <c r="Z1905" s="4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/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8">
        <v>0</v>
      </c>
      <c r="AV1905" s="4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D1905" s="3">
        <v>0</v>
      </c>
    </row>
    <row r="1906" spans="1:56" x14ac:dyDescent="0.3">
      <c r="A1906" s="8">
        <v>2013</v>
      </c>
      <c r="B1906" s="8" t="s">
        <v>126</v>
      </c>
      <c r="C1906" s="6">
        <v>1</v>
      </c>
      <c r="D1906" s="91">
        <v>30</v>
      </c>
      <c r="F1906" t="s">
        <v>120</v>
      </c>
      <c r="H1906" s="8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4">
        <v>0</v>
      </c>
      <c r="R1906" s="3">
        <v>0</v>
      </c>
      <c r="S1906" s="4">
        <v>0</v>
      </c>
      <c r="T1906" s="3">
        <v>0</v>
      </c>
      <c r="U1906" s="3">
        <v>0</v>
      </c>
      <c r="V1906" s="3">
        <v>0</v>
      </c>
      <c r="W1906" s="3">
        <v>0</v>
      </c>
      <c r="X1906" s="4">
        <v>0</v>
      </c>
      <c r="Y1906" s="4">
        <v>1</v>
      </c>
      <c r="Z1906" s="4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/>
      <c r="AM1906" s="3">
        <v>0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8">
        <v>0</v>
      </c>
      <c r="AV1906" s="4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D1906" s="3">
        <v>0</v>
      </c>
    </row>
    <row r="1907" spans="1:56" s="93" customFormat="1" x14ac:dyDescent="0.3">
      <c r="A1907" s="93">
        <v>2013</v>
      </c>
      <c r="B1907" s="93" t="s">
        <v>127</v>
      </c>
      <c r="C1907" s="95">
        <v>1</v>
      </c>
      <c r="D1907" s="92">
        <v>1</v>
      </c>
      <c r="F1907" s="93" t="s">
        <v>121</v>
      </c>
      <c r="H1907" s="93">
        <v>0</v>
      </c>
      <c r="I1907" s="94">
        <v>0</v>
      </c>
      <c r="J1907" s="94">
        <v>0</v>
      </c>
      <c r="K1907" s="94">
        <v>0</v>
      </c>
      <c r="L1907" s="94">
        <v>0</v>
      </c>
      <c r="M1907" s="94">
        <v>0</v>
      </c>
      <c r="N1907" s="94">
        <v>0</v>
      </c>
      <c r="O1907" s="94">
        <v>0</v>
      </c>
      <c r="P1907" s="94">
        <v>0</v>
      </c>
      <c r="Q1907" s="94">
        <v>0</v>
      </c>
      <c r="R1907" s="94">
        <v>0</v>
      </c>
      <c r="S1907" s="94">
        <v>1</v>
      </c>
      <c r="T1907" s="94">
        <v>0</v>
      </c>
      <c r="U1907" s="94">
        <v>0</v>
      </c>
      <c r="V1907" s="94">
        <v>0</v>
      </c>
      <c r="W1907" s="94">
        <v>0</v>
      </c>
      <c r="X1907" s="94">
        <v>0</v>
      </c>
      <c r="Y1907" s="94">
        <v>0</v>
      </c>
      <c r="Z1907" s="94">
        <v>0</v>
      </c>
      <c r="AA1907" s="94">
        <v>0</v>
      </c>
      <c r="AB1907" s="94">
        <v>0</v>
      </c>
      <c r="AC1907" s="94">
        <v>0</v>
      </c>
      <c r="AD1907" s="94">
        <v>0</v>
      </c>
      <c r="AE1907" s="94">
        <v>0</v>
      </c>
      <c r="AF1907" s="94">
        <v>0</v>
      </c>
      <c r="AG1907" s="94">
        <v>1</v>
      </c>
      <c r="AH1907" s="94">
        <v>0</v>
      </c>
      <c r="AI1907" s="94">
        <v>0</v>
      </c>
      <c r="AJ1907" s="94">
        <v>0</v>
      </c>
      <c r="AK1907" s="94">
        <v>0</v>
      </c>
      <c r="AL1907" s="94"/>
      <c r="AM1907" s="94">
        <v>0</v>
      </c>
      <c r="AN1907" s="94">
        <v>0</v>
      </c>
      <c r="AO1907" s="94">
        <v>0</v>
      </c>
      <c r="AP1907" s="94">
        <v>0</v>
      </c>
      <c r="AQ1907" s="94">
        <v>0</v>
      </c>
      <c r="AR1907" s="94">
        <v>0</v>
      </c>
      <c r="AS1907" s="94">
        <v>0</v>
      </c>
      <c r="AT1907" s="94">
        <v>0</v>
      </c>
      <c r="AU1907" s="93">
        <v>0</v>
      </c>
      <c r="AV1907" s="94">
        <v>0</v>
      </c>
      <c r="AW1907" s="94">
        <v>0</v>
      </c>
      <c r="AX1907" s="94">
        <v>0</v>
      </c>
      <c r="AY1907" s="94">
        <v>0</v>
      </c>
      <c r="AZ1907" s="94">
        <v>0</v>
      </c>
      <c r="BA1907" s="94">
        <v>0</v>
      </c>
      <c r="BD1907" s="94">
        <v>0</v>
      </c>
    </row>
    <row r="1908" spans="1:56" x14ac:dyDescent="0.3">
      <c r="A1908">
        <v>2013</v>
      </c>
      <c r="B1908" t="s">
        <v>127</v>
      </c>
      <c r="C1908" s="6">
        <v>1</v>
      </c>
      <c r="D1908" s="77">
        <v>2</v>
      </c>
      <c r="F1908" t="s">
        <v>121</v>
      </c>
      <c r="H1908">
        <v>0</v>
      </c>
      <c r="I1908" s="3">
        <v>0</v>
      </c>
      <c r="J1908" s="3">
        <v>0</v>
      </c>
      <c r="K1908" s="4">
        <v>0</v>
      </c>
      <c r="L1908" s="4">
        <v>0</v>
      </c>
      <c r="M1908" s="3">
        <v>0</v>
      </c>
      <c r="N1908" s="3">
        <v>0</v>
      </c>
      <c r="O1908" s="3">
        <v>0</v>
      </c>
      <c r="P1908" s="3">
        <v>0</v>
      </c>
      <c r="Q1908" s="4">
        <v>0</v>
      </c>
      <c r="R1908" s="3">
        <v>0</v>
      </c>
      <c r="S1908" s="4">
        <v>2</v>
      </c>
      <c r="T1908" s="3">
        <v>0</v>
      </c>
      <c r="U1908" s="3">
        <v>0</v>
      </c>
      <c r="V1908" s="3">
        <v>0</v>
      </c>
      <c r="W1908" s="3">
        <v>0</v>
      </c>
      <c r="X1908" s="4">
        <v>0</v>
      </c>
      <c r="Y1908" s="4">
        <v>0</v>
      </c>
      <c r="Z1908" s="4">
        <v>1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/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4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D1908" s="3">
        <v>0</v>
      </c>
    </row>
    <row r="1909" spans="1:56" x14ac:dyDescent="0.3">
      <c r="A1909">
        <v>2013</v>
      </c>
      <c r="B1909" t="s">
        <v>127</v>
      </c>
      <c r="C1909" s="6">
        <v>1</v>
      </c>
      <c r="D1909" s="77">
        <v>3</v>
      </c>
      <c r="F1909" t="s">
        <v>121</v>
      </c>
      <c r="H1909">
        <v>0</v>
      </c>
      <c r="I1909" s="3">
        <v>0</v>
      </c>
      <c r="J1909" s="3">
        <v>0</v>
      </c>
      <c r="K1909" s="4">
        <v>0</v>
      </c>
      <c r="L1909" s="4">
        <v>0</v>
      </c>
      <c r="M1909" s="3">
        <v>0</v>
      </c>
      <c r="N1909" s="3">
        <v>0</v>
      </c>
      <c r="O1909" s="3">
        <v>0</v>
      </c>
      <c r="P1909" s="3">
        <v>0</v>
      </c>
      <c r="Q1909" s="4">
        <v>1</v>
      </c>
      <c r="R1909" s="3">
        <v>0</v>
      </c>
      <c r="S1909" s="4">
        <v>3</v>
      </c>
      <c r="T1909" s="3">
        <v>0</v>
      </c>
      <c r="U1909" s="3">
        <v>0</v>
      </c>
      <c r="V1909" s="3">
        <v>0</v>
      </c>
      <c r="W1909" s="3">
        <v>0</v>
      </c>
      <c r="X1909" s="4">
        <v>0</v>
      </c>
      <c r="Y1909" s="4">
        <v>0</v>
      </c>
      <c r="Z1909" s="4">
        <v>1</v>
      </c>
      <c r="AA1909" s="3">
        <v>1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/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4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D1909" s="3">
        <v>0</v>
      </c>
    </row>
    <row r="1910" spans="1:56" x14ac:dyDescent="0.3">
      <c r="A1910">
        <v>2013</v>
      </c>
      <c r="B1910" t="s">
        <v>127</v>
      </c>
      <c r="C1910" s="6">
        <v>1</v>
      </c>
      <c r="D1910" s="77">
        <v>4</v>
      </c>
      <c r="F1910" t="s">
        <v>121</v>
      </c>
      <c r="H1910">
        <v>0</v>
      </c>
      <c r="I1910" s="3">
        <v>0</v>
      </c>
      <c r="J1910" s="3">
        <v>0</v>
      </c>
      <c r="K1910" s="4">
        <v>0</v>
      </c>
      <c r="L1910" s="4">
        <v>0</v>
      </c>
      <c r="M1910" s="3">
        <v>0</v>
      </c>
      <c r="N1910" s="3">
        <v>0</v>
      </c>
      <c r="O1910" s="3">
        <v>0</v>
      </c>
      <c r="P1910" s="3">
        <v>0</v>
      </c>
      <c r="Q1910" s="4">
        <v>0</v>
      </c>
      <c r="R1910" s="3">
        <v>0</v>
      </c>
      <c r="S1910" s="4">
        <v>1</v>
      </c>
      <c r="T1910" s="3">
        <v>0</v>
      </c>
      <c r="U1910" s="3">
        <v>0</v>
      </c>
      <c r="V1910" s="3">
        <v>0</v>
      </c>
      <c r="W1910" s="3">
        <v>0</v>
      </c>
      <c r="X1910" s="4">
        <v>0</v>
      </c>
      <c r="Y1910" s="4">
        <v>0</v>
      </c>
      <c r="Z1910" s="4">
        <v>1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/>
      <c r="AM1910" s="3">
        <v>0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4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D1910" s="3">
        <v>0</v>
      </c>
    </row>
    <row r="1911" spans="1:56" x14ac:dyDescent="0.3">
      <c r="A1911">
        <v>2013</v>
      </c>
      <c r="B1911" t="s">
        <v>127</v>
      </c>
      <c r="C1911" s="6">
        <v>1</v>
      </c>
      <c r="D1911" s="77">
        <v>5</v>
      </c>
      <c r="F1911" t="s">
        <v>121</v>
      </c>
      <c r="H1911">
        <v>0</v>
      </c>
      <c r="I1911" s="3">
        <v>0</v>
      </c>
      <c r="J1911" s="3">
        <v>0</v>
      </c>
      <c r="K1911" s="4">
        <v>0</v>
      </c>
      <c r="L1911" s="4">
        <v>0</v>
      </c>
      <c r="M1911" s="3">
        <v>0</v>
      </c>
      <c r="N1911" s="3">
        <v>0</v>
      </c>
      <c r="O1911" s="3">
        <v>0</v>
      </c>
      <c r="P1911" s="3">
        <v>0</v>
      </c>
      <c r="Q1911" s="4">
        <v>0</v>
      </c>
      <c r="R1911" s="3">
        <v>0</v>
      </c>
      <c r="S1911" s="4">
        <v>0</v>
      </c>
      <c r="T1911" s="3">
        <v>0</v>
      </c>
      <c r="U1911" s="3">
        <v>0</v>
      </c>
      <c r="V1911" s="3">
        <v>0</v>
      </c>
      <c r="W1911" s="3">
        <v>0</v>
      </c>
      <c r="X1911" s="4">
        <v>0</v>
      </c>
      <c r="Y1911" s="4">
        <v>0</v>
      </c>
      <c r="Z1911" s="4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1</v>
      </c>
      <c r="AH1911" s="3">
        <v>0</v>
      </c>
      <c r="AI1911" s="3">
        <v>0</v>
      </c>
      <c r="AJ1911" s="3">
        <v>0</v>
      </c>
      <c r="AK1911" s="3">
        <v>0</v>
      </c>
      <c r="AL1911" s="3"/>
      <c r="AM1911" s="3">
        <v>0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4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D1911" s="3">
        <v>0</v>
      </c>
    </row>
    <row r="1912" spans="1:56" x14ac:dyDescent="0.3">
      <c r="A1912">
        <v>2013</v>
      </c>
      <c r="B1912" t="s">
        <v>127</v>
      </c>
      <c r="C1912" s="6">
        <v>1</v>
      </c>
      <c r="D1912" s="77">
        <v>6</v>
      </c>
      <c r="F1912" t="s">
        <v>121</v>
      </c>
      <c r="H1912">
        <v>0</v>
      </c>
      <c r="I1912" s="3">
        <v>0</v>
      </c>
      <c r="J1912" s="3">
        <v>0</v>
      </c>
      <c r="K1912" s="4">
        <v>0</v>
      </c>
      <c r="L1912" s="4">
        <v>0</v>
      </c>
      <c r="M1912" s="3">
        <v>0</v>
      </c>
      <c r="N1912" s="3">
        <v>1</v>
      </c>
      <c r="O1912" s="3">
        <v>0</v>
      </c>
      <c r="P1912" s="3">
        <v>0</v>
      </c>
      <c r="Q1912" s="4">
        <v>0</v>
      </c>
      <c r="R1912" s="3">
        <v>0</v>
      </c>
      <c r="S1912" s="4">
        <v>0</v>
      </c>
      <c r="T1912" s="3">
        <v>0</v>
      </c>
      <c r="U1912" s="3">
        <v>0</v>
      </c>
      <c r="V1912" s="3">
        <v>1</v>
      </c>
      <c r="W1912" s="3">
        <v>0</v>
      </c>
      <c r="X1912" s="4">
        <v>0</v>
      </c>
      <c r="Y1912" s="4">
        <v>0</v>
      </c>
      <c r="Z1912" s="4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/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4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D1912" s="3">
        <v>0</v>
      </c>
    </row>
    <row r="1913" spans="1:56" x14ac:dyDescent="0.3">
      <c r="A1913">
        <v>2013</v>
      </c>
      <c r="B1913" t="s">
        <v>127</v>
      </c>
      <c r="C1913" s="6">
        <v>1</v>
      </c>
      <c r="D1913" s="77">
        <v>7</v>
      </c>
      <c r="F1913" t="s">
        <v>121</v>
      </c>
      <c r="H1913">
        <v>0</v>
      </c>
      <c r="I1913" s="3">
        <v>0</v>
      </c>
      <c r="J1913" s="3">
        <v>0</v>
      </c>
      <c r="K1913" s="4">
        <v>0</v>
      </c>
      <c r="L1913" s="4">
        <v>0</v>
      </c>
      <c r="M1913" s="3">
        <v>0</v>
      </c>
      <c r="N1913" s="3">
        <v>0</v>
      </c>
      <c r="O1913" s="3">
        <v>0</v>
      </c>
      <c r="P1913" s="3">
        <v>0</v>
      </c>
      <c r="Q1913" s="4">
        <v>0</v>
      </c>
      <c r="R1913" s="3">
        <v>0</v>
      </c>
      <c r="S1913" s="4">
        <v>0</v>
      </c>
      <c r="T1913" s="3">
        <v>0</v>
      </c>
      <c r="U1913" s="3">
        <v>0</v>
      </c>
      <c r="V1913" s="3">
        <v>0</v>
      </c>
      <c r="W1913" s="3">
        <v>0</v>
      </c>
      <c r="X1913" s="4">
        <v>0</v>
      </c>
      <c r="Y1913" s="4">
        <v>0</v>
      </c>
      <c r="Z1913" s="4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/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4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D1913" s="3">
        <v>0</v>
      </c>
    </row>
    <row r="1914" spans="1:56" x14ac:dyDescent="0.3">
      <c r="A1914">
        <v>2013</v>
      </c>
      <c r="B1914" t="s">
        <v>127</v>
      </c>
      <c r="C1914" s="6">
        <v>1</v>
      </c>
      <c r="D1914" s="77">
        <v>8</v>
      </c>
      <c r="F1914" t="s">
        <v>121</v>
      </c>
      <c r="H1914">
        <v>0</v>
      </c>
      <c r="I1914" s="3">
        <v>0</v>
      </c>
      <c r="J1914" s="3">
        <v>0</v>
      </c>
      <c r="K1914" s="4">
        <v>0</v>
      </c>
      <c r="L1914" s="4">
        <v>0</v>
      </c>
      <c r="M1914" s="3">
        <v>0</v>
      </c>
      <c r="N1914" s="3">
        <v>0</v>
      </c>
      <c r="O1914" s="3">
        <v>0</v>
      </c>
      <c r="P1914" s="3">
        <v>0</v>
      </c>
      <c r="Q1914" s="4">
        <v>0</v>
      </c>
      <c r="R1914" s="3">
        <v>0</v>
      </c>
      <c r="S1914" s="4">
        <v>0</v>
      </c>
      <c r="T1914" s="3">
        <v>0</v>
      </c>
      <c r="U1914" s="3">
        <v>0</v>
      </c>
      <c r="V1914" s="3">
        <v>0</v>
      </c>
      <c r="W1914" s="3">
        <v>0</v>
      </c>
      <c r="X1914" s="4">
        <v>0</v>
      </c>
      <c r="Y1914" s="4">
        <v>0</v>
      </c>
      <c r="Z1914" s="4">
        <v>3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/>
      <c r="AM1914" s="3">
        <v>0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4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D1914" s="3">
        <v>0</v>
      </c>
    </row>
    <row r="1915" spans="1:56" x14ac:dyDescent="0.3">
      <c r="A1915">
        <v>2013</v>
      </c>
      <c r="B1915" t="s">
        <v>127</v>
      </c>
      <c r="C1915" s="6">
        <v>1</v>
      </c>
      <c r="D1915" s="77">
        <v>9</v>
      </c>
      <c r="F1915" t="s">
        <v>121</v>
      </c>
      <c r="H1915">
        <v>0</v>
      </c>
      <c r="I1915" s="3">
        <v>0</v>
      </c>
      <c r="J1915" s="3">
        <v>0</v>
      </c>
      <c r="K1915" s="4">
        <v>0</v>
      </c>
      <c r="L1915" s="4">
        <v>0</v>
      </c>
      <c r="M1915" s="3">
        <v>0</v>
      </c>
      <c r="N1915" s="3">
        <v>1</v>
      </c>
      <c r="O1915" s="3">
        <v>0</v>
      </c>
      <c r="P1915" s="3">
        <v>0</v>
      </c>
      <c r="Q1915" s="4">
        <v>0</v>
      </c>
      <c r="R1915" s="3">
        <v>0</v>
      </c>
      <c r="S1915" s="4">
        <v>0</v>
      </c>
      <c r="T1915" s="3">
        <v>0</v>
      </c>
      <c r="U1915" s="3">
        <v>0</v>
      </c>
      <c r="V1915" s="3">
        <v>1</v>
      </c>
      <c r="W1915" s="3">
        <v>0</v>
      </c>
      <c r="X1915" s="4">
        <v>0</v>
      </c>
      <c r="Y1915" s="4">
        <v>0</v>
      </c>
      <c r="Z1915" s="4">
        <v>1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/>
      <c r="AM1915" s="3">
        <v>0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4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0</v>
      </c>
      <c r="BD1915" s="3">
        <v>0</v>
      </c>
    </row>
    <row r="1916" spans="1:56" x14ac:dyDescent="0.3">
      <c r="A1916">
        <v>2013</v>
      </c>
      <c r="B1916" t="s">
        <v>127</v>
      </c>
      <c r="C1916" s="6">
        <v>1</v>
      </c>
      <c r="D1916" s="77">
        <v>10</v>
      </c>
      <c r="F1916" t="s">
        <v>121</v>
      </c>
      <c r="H1916">
        <v>0</v>
      </c>
      <c r="I1916" s="3">
        <v>0</v>
      </c>
      <c r="J1916" s="3">
        <v>0</v>
      </c>
      <c r="K1916" s="4">
        <v>0</v>
      </c>
      <c r="L1916" s="4">
        <v>0</v>
      </c>
      <c r="M1916" s="3">
        <v>0</v>
      </c>
      <c r="N1916" s="3">
        <v>0</v>
      </c>
      <c r="O1916" s="3">
        <v>0</v>
      </c>
      <c r="P1916" s="3">
        <v>0</v>
      </c>
      <c r="Q1916" s="4">
        <v>0</v>
      </c>
      <c r="R1916" s="3">
        <v>0</v>
      </c>
      <c r="S1916" s="4">
        <v>1</v>
      </c>
      <c r="T1916" s="3">
        <v>0</v>
      </c>
      <c r="U1916" s="3">
        <v>0</v>
      </c>
      <c r="V1916" s="3">
        <v>0</v>
      </c>
      <c r="W1916" s="3">
        <v>0</v>
      </c>
      <c r="X1916" s="4">
        <v>0</v>
      </c>
      <c r="Y1916" s="4">
        <v>0</v>
      </c>
      <c r="Z1916" s="4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/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3">
        <v>0</v>
      </c>
      <c r="AV1916" s="4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D1916" s="3">
        <v>0</v>
      </c>
    </row>
    <row r="1917" spans="1:56" x14ac:dyDescent="0.3">
      <c r="A1917">
        <v>2013</v>
      </c>
      <c r="B1917" t="s">
        <v>127</v>
      </c>
      <c r="C1917" s="6">
        <v>1</v>
      </c>
      <c r="D1917" s="77">
        <v>11</v>
      </c>
      <c r="F1917" t="s">
        <v>121</v>
      </c>
      <c r="H1917">
        <v>0</v>
      </c>
      <c r="I1917" s="3">
        <v>0</v>
      </c>
      <c r="J1917" s="3">
        <v>0</v>
      </c>
      <c r="K1917" s="4">
        <v>0</v>
      </c>
      <c r="L1917" s="4">
        <v>0</v>
      </c>
      <c r="M1917" s="3">
        <v>1</v>
      </c>
      <c r="N1917" s="3">
        <v>1</v>
      </c>
      <c r="O1917" s="3">
        <v>0</v>
      </c>
      <c r="P1917" s="3">
        <v>0</v>
      </c>
      <c r="Q1917" s="4">
        <v>0</v>
      </c>
      <c r="R1917" s="3">
        <v>0</v>
      </c>
      <c r="S1917" s="4">
        <v>0</v>
      </c>
      <c r="T1917" s="3">
        <v>0</v>
      </c>
      <c r="U1917" s="3">
        <v>0</v>
      </c>
      <c r="V1917" s="3">
        <v>0</v>
      </c>
      <c r="W1917" s="3">
        <v>0</v>
      </c>
      <c r="X1917" s="4">
        <v>0</v>
      </c>
      <c r="Y1917" s="4">
        <v>0</v>
      </c>
      <c r="Z1917" s="4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/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4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D1917" s="3">
        <v>0</v>
      </c>
    </row>
    <row r="1918" spans="1:56" x14ac:dyDescent="0.3">
      <c r="A1918">
        <v>2013</v>
      </c>
      <c r="B1918" t="s">
        <v>127</v>
      </c>
      <c r="C1918" s="6">
        <v>1</v>
      </c>
      <c r="D1918" s="77">
        <v>12</v>
      </c>
      <c r="F1918" t="s">
        <v>121</v>
      </c>
      <c r="H1918">
        <v>0</v>
      </c>
      <c r="I1918" s="3">
        <v>0</v>
      </c>
      <c r="J1918" s="3">
        <v>0</v>
      </c>
      <c r="K1918" s="4">
        <v>0</v>
      </c>
      <c r="L1918" s="4">
        <v>0</v>
      </c>
      <c r="M1918" s="3">
        <v>0</v>
      </c>
      <c r="N1918" s="3">
        <v>1</v>
      </c>
      <c r="O1918" s="3">
        <v>0</v>
      </c>
      <c r="P1918" s="3">
        <v>0</v>
      </c>
      <c r="Q1918" s="4">
        <v>1</v>
      </c>
      <c r="R1918" s="3">
        <v>0</v>
      </c>
      <c r="S1918" s="4">
        <v>0</v>
      </c>
      <c r="T1918" s="3">
        <v>0</v>
      </c>
      <c r="U1918" s="3">
        <v>0</v>
      </c>
      <c r="V1918" s="3">
        <v>0</v>
      </c>
      <c r="W1918" s="3">
        <v>0</v>
      </c>
      <c r="X1918" s="4">
        <v>0</v>
      </c>
      <c r="Y1918" s="4">
        <v>0</v>
      </c>
      <c r="Z1918" s="4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/>
      <c r="AM1918" s="3">
        <v>0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4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D1918" s="3">
        <v>0</v>
      </c>
    </row>
    <row r="1919" spans="1:56" x14ac:dyDescent="0.3">
      <c r="A1919">
        <v>2013</v>
      </c>
      <c r="B1919" t="s">
        <v>127</v>
      </c>
      <c r="C1919" s="6">
        <v>1</v>
      </c>
      <c r="D1919" s="77">
        <v>13</v>
      </c>
      <c r="F1919" t="s">
        <v>121</v>
      </c>
      <c r="H1919">
        <v>0</v>
      </c>
      <c r="I1919" s="3">
        <v>0</v>
      </c>
      <c r="J1919" s="3">
        <v>0</v>
      </c>
      <c r="K1919" s="4">
        <v>1</v>
      </c>
      <c r="L1919" s="4">
        <v>0</v>
      </c>
      <c r="M1919" s="3">
        <v>0</v>
      </c>
      <c r="N1919" s="3">
        <v>0</v>
      </c>
      <c r="O1919" s="3">
        <v>0</v>
      </c>
      <c r="P1919" s="3">
        <v>0</v>
      </c>
      <c r="Q1919" s="4">
        <v>0</v>
      </c>
      <c r="R1919" s="3">
        <v>0</v>
      </c>
      <c r="S1919" s="4">
        <v>0</v>
      </c>
      <c r="T1919" s="3">
        <v>0</v>
      </c>
      <c r="U1919" s="3">
        <v>0</v>
      </c>
      <c r="V1919" s="3">
        <v>0</v>
      </c>
      <c r="W1919" s="3">
        <v>0</v>
      </c>
      <c r="X1919" s="4">
        <v>0</v>
      </c>
      <c r="Y1919" s="4">
        <v>0</v>
      </c>
      <c r="Z1919" s="4">
        <v>1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1</v>
      </c>
      <c r="AL1919" s="3"/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4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D1919" s="3">
        <v>0</v>
      </c>
    </row>
    <row r="1920" spans="1:56" x14ac:dyDescent="0.3">
      <c r="A1920">
        <v>2013</v>
      </c>
      <c r="B1920" t="s">
        <v>127</v>
      </c>
      <c r="C1920" s="6">
        <v>1</v>
      </c>
      <c r="D1920" s="77">
        <v>14</v>
      </c>
      <c r="F1920" t="s">
        <v>121</v>
      </c>
      <c r="H1920">
        <v>0</v>
      </c>
      <c r="I1920" s="3">
        <v>0</v>
      </c>
      <c r="J1920" s="3">
        <v>0</v>
      </c>
      <c r="K1920" s="4">
        <v>0</v>
      </c>
      <c r="L1920" s="4">
        <v>0</v>
      </c>
      <c r="M1920" s="3">
        <v>0</v>
      </c>
      <c r="N1920" s="3">
        <v>0</v>
      </c>
      <c r="O1920" s="3">
        <v>0</v>
      </c>
      <c r="P1920" s="3">
        <v>0</v>
      </c>
      <c r="Q1920" s="4">
        <v>0</v>
      </c>
      <c r="R1920" s="3">
        <v>0</v>
      </c>
      <c r="S1920" s="4">
        <v>1</v>
      </c>
      <c r="T1920" s="3">
        <v>0</v>
      </c>
      <c r="U1920" s="3">
        <v>0</v>
      </c>
      <c r="V1920" s="3">
        <v>0</v>
      </c>
      <c r="W1920" s="3">
        <v>0</v>
      </c>
      <c r="X1920" s="4">
        <v>0</v>
      </c>
      <c r="Y1920" s="4">
        <v>0</v>
      </c>
      <c r="Z1920" s="4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/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4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D1920" s="3">
        <v>0</v>
      </c>
    </row>
    <row r="1921" spans="1:56" x14ac:dyDescent="0.3">
      <c r="A1921">
        <v>2013</v>
      </c>
      <c r="B1921" t="s">
        <v>127</v>
      </c>
      <c r="C1921" s="6">
        <v>1</v>
      </c>
      <c r="D1921" s="77">
        <v>15</v>
      </c>
      <c r="F1921" t="s">
        <v>121</v>
      </c>
      <c r="H1921">
        <v>0</v>
      </c>
      <c r="I1921" s="3">
        <v>0</v>
      </c>
      <c r="J1921" s="3">
        <v>0</v>
      </c>
      <c r="K1921" s="4">
        <v>0</v>
      </c>
      <c r="L1921" s="4">
        <v>0</v>
      </c>
      <c r="M1921" s="3">
        <v>0</v>
      </c>
      <c r="N1921" s="3">
        <v>0</v>
      </c>
      <c r="O1921" s="3">
        <v>0</v>
      </c>
      <c r="P1921" s="3">
        <v>0</v>
      </c>
      <c r="Q1921" s="4">
        <v>0</v>
      </c>
      <c r="R1921" s="3">
        <v>0</v>
      </c>
      <c r="S1921" s="4">
        <v>0</v>
      </c>
      <c r="T1921" s="3">
        <v>0</v>
      </c>
      <c r="U1921" s="3">
        <v>0</v>
      </c>
      <c r="V1921" s="3">
        <v>0</v>
      </c>
      <c r="W1921" s="3">
        <v>0</v>
      </c>
      <c r="X1921" s="4">
        <v>0</v>
      </c>
      <c r="Y1921" s="4">
        <v>0</v>
      </c>
      <c r="Z1921" s="4">
        <v>1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/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4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D1921" s="3">
        <v>0</v>
      </c>
    </row>
    <row r="1922" spans="1:56" x14ac:dyDescent="0.3">
      <c r="A1922">
        <v>2013</v>
      </c>
      <c r="B1922" t="s">
        <v>127</v>
      </c>
      <c r="C1922" s="6">
        <v>1</v>
      </c>
      <c r="D1922" s="77">
        <v>16</v>
      </c>
      <c r="F1922" t="s">
        <v>121</v>
      </c>
      <c r="H1922">
        <v>0</v>
      </c>
      <c r="I1922" s="3">
        <v>0</v>
      </c>
      <c r="J1922" s="3">
        <v>0</v>
      </c>
      <c r="K1922" s="4">
        <v>0</v>
      </c>
      <c r="L1922" s="4">
        <v>1</v>
      </c>
      <c r="M1922" s="3">
        <v>0</v>
      </c>
      <c r="N1922" s="3">
        <v>1</v>
      </c>
      <c r="O1922" s="3">
        <v>0</v>
      </c>
      <c r="P1922" s="3">
        <v>0</v>
      </c>
      <c r="Q1922" s="4">
        <v>0</v>
      </c>
      <c r="R1922" s="3">
        <v>0</v>
      </c>
      <c r="S1922" s="4">
        <v>0</v>
      </c>
      <c r="T1922" s="3">
        <v>0</v>
      </c>
      <c r="U1922" s="3">
        <v>0</v>
      </c>
      <c r="V1922" s="3">
        <v>0</v>
      </c>
      <c r="W1922" s="3">
        <v>0</v>
      </c>
      <c r="X1922" s="4">
        <v>0</v>
      </c>
      <c r="Y1922" s="4">
        <v>0</v>
      </c>
      <c r="Z1922" s="4">
        <v>2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1</v>
      </c>
      <c r="AK1922" s="3">
        <v>0</v>
      </c>
      <c r="AL1922" s="3"/>
      <c r="AM1922" s="3">
        <v>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4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D1922" s="3">
        <v>0</v>
      </c>
    </row>
    <row r="1923" spans="1:56" x14ac:dyDescent="0.3">
      <c r="A1923">
        <v>2013</v>
      </c>
      <c r="B1923" t="s">
        <v>127</v>
      </c>
      <c r="C1923" s="6">
        <v>1</v>
      </c>
      <c r="D1923" s="77">
        <v>17</v>
      </c>
      <c r="F1923" t="s">
        <v>121</v>
      </c>
      <c r="H1923">
        <v>0</v>
      </c>
      <c r="I1923" s="3">
        <v>0</v>
      </c>
      <c r="J1923" s="3">
        <v>0</v>
      </c>
      <c r="K1923" s="4">
        <v>0</v>
      </c>
      <c r="L1923" s="4">
        <v>0</v>
      </c>
      <c r="M1923" s="3">
        <v>0</v>
      </c>
      <c r="N1923" s="3">
        <v>1</v>
      </c>
      <c r="O1923" s="3">
        <v>0</v>
      </c>
      <c r="P1923" s="3">
        <v>0</v>
      </c>
      <c r="Q1923" s="4">
        <v>0</v>
      </c>
      <c r="R1923" s="3">
        <v>0</v>
      </c>
      <c r="S1923" s="4">
        <v>0</v>
      </c>
      <c r="T1923" s="3">
        <v>0</v>
      </c>
      <c r="U1923" s="3">
        <v>0</v>
      </c>
      <c r="V1923" s="3">
        <v>0</v>
      </c>
      <c r="W1923" s="3">
        <v>0</v>
      </c>
      <c r="X1923" s="4">
        <v>0</v>
      </c>
      <c r="Y1923" s="4">
        <v>0</v>
      </c>
      <c r="Z1923" s="4">
        <v>1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/>
      <c r="AM1923" s="3">
        <v>0</v>
      </c>
      <c r="AN1923" s="3">
        <v>0</v>
      </c>
      <c r="AO1923" s="3">
        <v>0</v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3">
        <v>0</v>
      </c>
      <c r="AV1923" s="4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D1923" s="3">
        <v>0</v>
      </c>
    </row>
    <row r="1924" spans="1:56" x14ac:dyDescent="0.3">
      <c r="A1924">
        <v>2013</v>
      </c>
      <c r="B1924" t="s">
        <v>127</v>
      </c>
      <c r="C1924" s="6">
        <v>1</v>
      </c>
      <c r="D1924" s="77">
        <v>18</v>
      </c>
      <c r="F1924" t="s">
        <v>121</v>
      </c>
      <c r="H1924">
        <v>0</v>
      </c>
      <c r="I1924" s="3">
        <v>0</v>
      </c>
      <c r="J1924" s="3">
        <v>0</v>
      </c>
      <c r="K1924" s="4">
        <v>0</v>
      </c>
      <c r="L1924" s="4">
        <v>1</v>
      </c>
      <c r="M1924" s="3">
        <v>0</v>
      </c>
      <c r="N1924" s="3">
        <v>0</v>
      </c>
      <c r="O1924" s="3">
        <v>0</v>
      </c>
      <c r="P1924" s="3">
        <v>0</v>
      </c>
      <c r="Q1924" s="4">
        <v>0</v>
      </c>
      <c r="R1924" s="3">
        <v>0</v>
      </c>
      <c r="S1924" s="4">
        <v>0</v>
      </c>
      <c r="T1924" s="3">
        <v>0</v>
      </c>
      <c r="U1924" s="3">
        <v>0</v>
      </c>
      <c r="V1924" s="3">
        <v>0</v>
      </c>
      <c r="W1924" s="3">
        <v>0</v>
      </c>
      <c r="X1924" s="4">
        <v>0</v>
      </c>
      <c r="Y1924" s="4">
        <v>0</v>
      </c>
      <c r="Z1924" s="4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/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4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D1924" s="3">
        <v>0</v>
      </c>
    </row>
    <row r="1925" spans="1:56" x14ac:dyDescent="0.3">
      <c r="A1925">
        <v>2013</v>
      </c>
      <c r="B1925" t="s">
        <v>127</v>
      </c>
      <c r="C1925" s="6">
        <v>1</v>
      </c>
      <c r="D1925" s="77">
        <v>19</v>
      </c>
      <c r="F1925" t="s">
        <v>121</v>
      </c>
      <c r="H1925">
        <v>0</v>
      </c>
      <c r="I1925" s="3">
        <v>0</v>
      </c>
      <c r="J1925" s="3">
        <v>0</v>
      </c>
      <c r="K1925" s="4">
        <v>0</v>
      </c>
      <c r="L1925" s="4">
        <v>0</v>
      </c>
      <c r="M1925" s="3">
        <v>0</v>
      </c>
      <c r="N1925" s="3">
        <v>0</v>
      </c>
      <c r="O1925" s="3">
        <v>0</v>
      </c>
      <c r="P1925" s="3">
        <v>0</v>
      </c>
      <c r="Q1925" s="4">
        <v>0</v>
      </c>
      <c r="R1925" s="3">
        <v>0</v>
      </c>
      <c r="S1925" s="4">
        <v>1</v>
      </c>
      <c r="T1925" s="3">
        <v>0</v>
      </c>
      <c r="U1925" s="3">
        <v>0</v>
      </c>
      <c r="V1925" s="3">
        <v>0</v>
      </c>
      <c r="W1925" s="3">
        <v>0</v>
      </c>
      <c r="X1925" s="4">
        <v>0</v>
      </c>
      <c r="Y1925" s="4">
        <v>0</v>
      </c>
      <c r="Z1925" s="4">
        <v>2</v>
      </c>
      <c r="AA1925" s="3">
        <v>1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1</v>
      </c>
      <c r="AH1925" s="3">
        <v>0</v>
      </c>
      <c r="AI1925" s="3">
        <v>1</v>
      </c>
      <c r="AJ1925" s="3">
        <v>0</v>
      </c>
      <c r="AK1925" s="3">
        <v>0</v>
      </c>
      <c r="AL1925" s="3"/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4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D1925" s="3">
        <v>0</v>
      </c>
    </row>
    <row r="1926" spans="1:56" x14ac:dyDescent="0.3">
      <c r="A1926">
        <v>2013</v>
      </c>
      <c r="B1926" t="s">
        <v>127</v>
      </c>
      <c r="C1926" s="6">
        <v>1</v>
      </c>
      <c r="D1926" s="77">
        <v>20</v>
      </c>
      <c r="F1926" t="s">
        <v>121</v>
      </c>
      <c r="H1926">
        <v>0</v>
      </c>
      <c r="I1926" s="3">
        <v>0</v>
      </c>
      <c r="J1926" s="3">
        <v>0</v>
      </c>
      <c r="K1926" s="4">
        <v>0</v>
      </c>
      <c r="L1926" s="4">
        <v>0</v>
      </c>
      <c r="M1926" s="3">
        <v>0</v>
      </c>
      <c r="N1926" s="3">
        <v>0</v>
      </c>
      <c r="O1926" s="3">
        <v>0</v>
      </c>
      <c r="P1926" s="3">
        <v>0</v>
      </c>
      <c r="Q1926" s="4">
        <v>0</v>
      </c>
      <c r="R1926" s="3">
        <v>0</v>
      </c>
      <c r="S1926" s="4">
        <v>1</v>
      </c>
      <c r="T1926" s="3">
        <v>0</v>
      </c>
      <c r="U1926" s="3">
        <v>0</v>
      </c>
      <c r="V1926" s="3">
        <v>0</v>
      </c>
      <c r="W1926" s="3">
        <v>0</v>
      </c>
      <c r="X1926" s="4">
        <v>0</v>
      </c>
      <c r="Y1926" s="4">
        <v>0</v>
      </c>
      <c r="Z1926" s="4">
        <v>1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/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4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D1926" s="3">
        <v>0</v>
      </c>
    </row>
    <row r="1927" spans="1:56" x14ac:dyDescent="0.3">
      <c r="A1927">
        <v>2013</v>
      </c>
      <c r="B1927" t="s">
        <v>127</v>
      </c>
      <c r="C1927" s="6">
        <v>1</v>
      </c>
      <c r="D1927" s="77">
        <v>21</v>
      </c>
      <c r="F1927" t="s">
        <v>121</v>
      </c>
      <c r="H1927">
        <v>0</v>
      </c>
      <c r="I1927" s="3">
        <v>0</v>
      </c>
      <c r="J1927" s="3">
        <v>0</v>
      </c>
      <c r="K1927" s="4">
        <v>0</v>
      </c>
      <c r="L1927" s="4">
        <v>1</v>
      </c>
      <c r="M1927" s="3">
        <v>0</v>
      </c>
      <c r="N1927" s="3">
        <v>1</v>
      </c>
      <c r="O1927" s="3">
        <v>0</v>
      </c>
      <c r="P1927" s="3">
        <v>0</v>
      </c>
      <c r="Q1927" s="4">
        <v>0</v>
      </c>
      <c r="R1927" s="3">
        <v>0</v>
      </c>
      <c r="S1927" s="4">
        <v>0</v>
      </c>
      <c r="T1927" s="3">
        <v>0</v>
      </c>
      <c r="U1927" s="3">
        <v>0</v>
      </c>
      <c r="V1927" s="3">
        <v>0</v>
      </c>
      <c r="W1927" s="3">
        <v>0</v>
      </c>
      <c r="X1927" s="4">
        <v>0</v>
      </c>
      <c r="Y1927" s="4">
        <v>0</v>
      </c>
      <c r="Z1927" s="4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/>
      <c r="AM1927" s="3">
        <v>0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3">
        <v>0</v>
      </c>
      <c r="AV1927" s="4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D1927" s="3">
        <v>0</v>
      </c>
    </row>
    <row r="1928" spans="1:56" x14ac:dyDescent="0.3">
      <c r="A1928">
        <v>2013</v>
      </c>
      <c r="B1928" t="s">
        <v>127</v>
      </c>
      <c r="C1928" s="6">
        <v>1</v>
      </c>
      <c r="D1928" s="77">
        <v>22</v>
      </c>
      <c r="F1928" t="s">
        <v>121</v>
      </c>
      <c r="H1928">
        <v>0</v>
      </c>
      <c r="I1928" s="3">
        <v>0</v>
      </c>
      <c r="J1928" s="3">
        <v>0</v>
      </c>
      <c r="K1928" s="4">
        <v>0</v>
      </c>
      <c r="L1928" s="4">
        <v>0</v>
      </c>
      <c r="M1928" s="3">
        <v>0</v>
      </c>
      <c r="N1928" s="3">
        <v>0</v>
      </c>
      <c r="O1928" s="3">
        <v>0</v>
      </c>
      <c r="P1928" s="3">
        <v>0</v>
      </c>
      <c r="Q1928" s="4">
        <v>0</v>
      </c>
      <c r="R1928" s="3">
        <v>0</v>
      </c>
      <c r="S1928" s="4">
        <v>0</v>
      </c>
      <c r="T1928" s="3">
        <v>0</v>
      </c>
      <c r="U1928" s="3">
        <v>0</v>
      </c>
      <c r="V1928" s="3">
        <v>0</v>
      </c>
      <c r="W1928" s="3">
        <v>0</v>
      </c>
      <c r="X1928" s="4">
        <v>0</v>
      </c>
      <c r="Y1928" s="4">
        <v>0</v>
      </c>
      <c r="Z1928" s="4">
        <v>2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/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4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D1928" s="3">
        <v>0</v>
      </c>
    </row>
    <row r="1929" spans="1:56" x14ac:dyDescent="0.3">
      <c r="A1929">
        <v>2013</v>
      </c>
      <c r="B1929" t="s">
        <v>127</v>
      </c>
      <c r="C1929" s="6">
        <v>1</v>
      </c>
      <c r="D1929" s="77">
        <v>23</v>
      </c>
      <c r="F1929" t="s">
        <v>121</v>
      </c>
      <c r="H1929">
        <v>0</v>
      </c>
      <c r="I1929" s="3">
        <v>0</v>
      </c>
      <c r="J1929" s="3">
        <v>0</v>
      </c>
      <c r="K1929" s="4">
        <v>0</v>
      </c>
      <c r="L1929" s="4">
        <v>0</v>
      </c>
      <c r="M1929" s="3">
        <v>0</v>
      </c>
      <c r="N1929" s="3">
        <v>1</v>
      </c>
      <c r="O1929" s="3">
        <v>0</v>
      </c>
      <c r="P1929" s="3">
        <v>0</v>
      </c>
      <c r="Q1929" s="4">
        <v>0</v>
      </c>
      <c r="R1929" s="3">
        <v>0</v>
      </c>
      <c r="S1929" s="4">
        <v>3</v>
      </c>
      <c r="T1929" s="3">
        <v>0</v>
      </c>
      <c r="U1929" s="3">
        <v>0</v>
      </c>
      <c r="V1929" s="3">
        <v>0</v>
      </c>
      <c r="W1929" s="3">
        <v>0</v>
      </c>
      <c r="X1929" s="4">
        <v>0</v>
      </c>
      <c r="Y1929" s="4">
        <v>0</v>
      </c>
      <c r="Z1929" s="4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/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4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D1929" s="3">
        <v>0</v>
      </c>
    </row>
    <row r="1930" spans="1:56" x14ac:dyDescent="0.3">
      <c r="A1930">
        <v>2013</v>
      </c>
      <c r="B1930" t="s">
        <v>127</v>
      </c>
      <c r="C1930" s="6">
        <v>1</v>
      </c>
      <c r="D1930" s="77">
        <v>24</v>
      </c>
      <c r="F1930" t="s">
        <v>121</v>
      </c>
      <c r="H1930">
        <v>0</v>
      </c>
      <c r="I1930" s="3">
        <v>0</v>
      </c>
      <c r="J1930" s="3">
        <v>0</v>
      </c>
      <c r="K1930" s="4">
        <v>0</v>
      </c>
      <c r="L1930" s="4">
        <v>0</v>
      </c>
      <c r="M1930" s="3">
        <v>0</v>
      </c>
      <c r="N1930" s="3">
        <v>0</v>
      </c>
      <c r="O1930" s="3">
        <v>0</v>
      </c>
      <c r="P1930" s="3">
        <v>0</v>
      </c>
      <c r="Q1930" s="4">
        <v>0</v>
      </c>
      <c r="R1930" s="3">
        <v>0</v>
      </c>
      <c r="S1930" s="4">
        <v>0</v>
      </c>
      <c r="T1930" s="3">
        <v>0</v>
      </c>
      <c r="U1930" s="3">
        <v>0</v>
      </c>
      <c r="V1930" s="3">
        <v>0</v>
      </c>
      <c r="W1930" s="3">
        <v>0</v>
      </c>
      <c r="X1930" s="4">
        <v>0</v>
      </c>
      <c r="Y1930" s="4">
        <v>0</v>
      </c>
      <c r="Z1930" s="4">
        <v>1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/>
      <c r="AM1930" s="3">
        <v>0</v>
      </c>
      <c r="AN1930" s="3">
        <v>0</v>
      </c>
      <c r="AO1930" s="3">
        <v>0</v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4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D1930" s="3">
        <v>0</v>
      </c>
    </row>
    <row r="1931" spans="1:56" x14ac:dyDescent="0.3">
      <c r="A1931">
        <v>2013</v>
      </c>
      <c r="B1931" t="s">
        <v>127</v>
      </c>
      <c r="C1931" s="6">
        <v>1</v>
      </c>
      <c r="D1931" s="77">
        <v>25</v>
      </c>
      <c r="F1931" t="s">
        <v>121</v>
      </c>
      <c r="H1931">
        <v>0</v>
      </c>
      <c r="I1931" s="3">
        <v>0</v>
      </c>
      <c r="J1931" s="3">
        <v>0</v>
      </c>
      <c r="K1931" s="4">
        <v>0</v>
      </c>
      <c r="L1931" s="4">
        <v>0</v>
      </c>
      <c r="M1931" s="3">
        <v>0</v>
      </c>
      <c r="N1931" s="3">
        <v>1</v>
      </c>
      <c r="O1931" s="3">
        <v>0</v>
      </c>
      <c r="P1931" s="3">
        <v>0</v>
      </c>
      <c r="Q1931" s="4">
        <v>0</v>
      </c>
      <c r="R1931" s="3">
        <v>0</v>
      </c>
      <c r="S1931" s="4">
        <v>1</v>
      </c>
      <c r="T1931" s="3">
        <v>0</v>
      </c>
      <c r="U1931" s="3">
        <v>0</v>
      </c>
      <c r="V1931" s="3">
        <v>0</v>
      </c>
      <c r="W1931" s="3">
        <v>0</v>
      </c>
      <c r="X1931" s="4">
        <v>0</v>
      </c>
      <c r="Y1931" s="4">
        <v>0</v>
      </c>
      <c r="Z1931" s="4">
        <v>1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1</v>
      </c>
      <c r="AH1931" s="3">
        <v>0</v>
      </c>
      <c r="AI1931" s="3">
        <v>0</v>
      </c>
      <c r="AJ1931" s="3">
        <v>0</v>
      </c>
      <c r="AK1931" s="3">
        <v>0</v>
      </c>
      <c r="AL1931" s="3"/>
      <c r="AM1931" s="3">
        <v>0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3">
        <v>0</v>
      </c>
      <c r="AV1931" s="4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D1931" s="3">
        <v>0</v>
      </c>
    </row>
    <row r="1932" spans="1:56" x14ac:dyDescent="0.3">
      <c r="A1932">
        <v>2013</v>
      </c>
      <c r="B1932" t="s">
        <v>127</v>
      </c>
      <c r="C1932" s="6">
        <v>1</v>
      </c>
      <c r="D1932" s="77">
        <v>26</v>
      </c>
      <c r="F1932" t="s">
        <v>121</v>
      </c>
      <c r="H1932">
        <v>0</v>
      </c>
      <c r="I1932" s="3">
        <v>0</v>
      </c>
      <c r="J1932" s="3">
        <v>0</v>
      </c>
      <c r="K1932" s="4">
        <v>0</v>
      </c>
      <c r="L1932" s="4">
        <v>0</v>
      </c>
      <c r="M1932" s="3">
        <v>0</v>
      </c>
      <c r="N1932" s="3">
        <v>0</v>
      </c>
      <c r="O1932" s="3">
        <v>0</v>
      </c>
      <c r="P1932" s="3">
        <v>0</v>
      </c>
      <c r="Q1932" s="4">
        <v>0</v>
      </c>
      <c r="R1932" s="3">
        <v>0</v>
      </c>
      <c r="S1932" s="4">
        <v>2</v>
      </c>
      <c r="T1932" s="3">
        <v>0</v>
      </c>
      <c r="U1932" s="3">
        <v>0</v>
      </c>
      <c r="V1932" s="3">
        <v>0</v>
      </c>
      <c r="W1932" s="3">
        <v>0</v>
      </c>
      <c r="X1932" s="4">
        <v>0</v>
      </c>
      <c r="Y1932" s="4">
        <v>0</v>
      </c>
      <c r="Z1932" s="4">
        <v>1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/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4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0</v>
      </c>
      <c r="BD1932" s="3">
        <v>0</v>
      </c>
    </row>
    <row r="1933" spans="1:56" x14ac:dyDescent="0.3">
      <c r="A1933">
        <v>2013</v>
      </c>
      <c r="B1933" t="s">
        <v>127</v>
      </c>
      <c r="C1933" s="6">
        <v>1</v>
      </c>
      <c r="D1933" s="77">
        <v>27</v>
      </c>
      <c r="F1933" t="s">
        <v>121</v>
      </c>
      <c r="H1933">
        <v>0</v>
      </c>
      <c r="I1933" s="3">
        <v>0</v>
      </c>
      <c r="J1933" s="3">
        <v>0</v>
      </c>
      <c r="K1933" s="4">
        <v>0</v>
      </c>
      <c r="L1933" s="4">
        <v>0</v>
      </c>
      <c r="M1933" s="3">
        <v>0</v>
      </c>
      <c r="N1933" s="3">
        <v>0</v>
      </c>
      <c r="O1933" s="3">
        <v>0</v>
      </c>
      <c r="P1933" s="3">
        <v>0</v>
      </c>
      <c r="Q1933" s="4">
        <v>0</v>
      </c>
      <c r="R1933" s="3">
        <v>0</v>
      </c>
      <c r="S1933" s="4">
        <v>0</v>
      </c>
      <c r="T1933" s="3">
        <v>0</v>
      </c>
      <c r="U1933" s="3">
        <v>0</v>
      </c>
      <c r="V1933" s="3">
        <v>0</v>
      </c>
      <c r="W1933" s="3">
        <v>0</v>
      </c>
      <c r="X1933" s="4">
        <v>2</v>
      </c>
      <c r="Y1933" s="4">
        <v>0</v>
      </c>
      <c r="Z1933" s="4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1</v>
      </c>
      <c r="AH1933" s="3">
        <v>0</v>
      </c>
      <c r="AI1933" s="3">
        <v>0</v>
      </c>
      <c r="AJ1933" s="3">
        <v>0</v>
      </c>
      <c r="AK1933" s="3">
        <v>0</v>
      </c>
      <c r="AL1933" s="3"/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4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D1933" s="3">
        <v>0</v>
      </c>
    </row>
    <row r="1934" spans="1:56" x14ac:dyDescent="0.3">
      <c r="A1934">
        <v>2013</v>
      </c>
      <c r="B1934" t="s">
        <v>127</v>
      </c>
      <c r="C1934" s="6">
        <v>1</v>
      </c>
      <c r="D1934" s="77">
        <v>28</v>
      </c>
      <c r="F1934" t="s">
        <v>121</v>
      </c>
      <c r="H1934">
        <v>0</v>
      </c>
      <c r="I1934" s="3">
        <v>0</v>
      </c>
      <c r="J1934" s="3">
        <v>0</v>
      </c>
      <c r="K1934" s="4">
        <v>0</v>
      </c>
      <c r="L1934" s="4">
        <v>0</v>
      </c>
      <c r="M1934" s="3">
        <v>0</v>
      </c>
      <c r="N1934" s="3">
        <v>1</v>
      </c>
      <c r="O1934" s="3">
        <v>0</v>
      </c>
      <c r="P1934" s="3">
        <v>0</v>
      </c>
      <c r="Q1934" s="4">
        <v>0</v>
      </c>
      <c r="R1934" s="3">
        <v>0</v>
      </c>
      <c r="S1934" s="4">
        <v>1</v>
      </c>
      <c r="T1934" s="3">
        <v>0</v>
      </c>
      <c r="U1934" s="3">
        <v>0</v>
      </c>
      <c r="V1934" s="3">
        <v>0</v>
      </c>
      <c r="W1934" s="3">
        <v>0</v>
      </c>
      <c r="X1934" s="4">
        <v>0</v>
      </c>
      <c r="Y1934" s="4">
        <v>0</v>
      </c>
      <c r="Z1934" s="4">
        <v>1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1</v>
      </c>
      <c r="AH1934" s="3">
        <v>0</v>
      </c>
      <c r="AI1934" s="3">
        <v>0</v>
      </c>
      <c r="AJ1934" s="3">
        <v>0</v>
      </c>
      <c r="AK1934" s="3">
        <v>0</v>
      </c>
      <c r="AL1934" s="3"/>
      <c r="AM1934" s="3">
        <v>0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3">
        <v>0</v>
      </c>
      <c r="AV1934" s="4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D1934" s="3">
        <v>0</v>
      </c>
    </row>
    <row r="1935" spans="1:56" x14ac:dyDescent="0.3">
      <c r="A1935">
        <v>2013</v>
      </c>
      <c r="B1935" t="s">
        <v>127</v>
      </c>
      <c r="C1935" s="6">
        <v>1</v>
      </c>
      <c r="D1935" s="77">
        <v>29</v>
      </c>
      <c r="F1935" t="s">
        <v>121</v>
      </c>
      <c r="H1935">
        <v>0</v>
      </c>
      <c r="I1935" s="3">
        <v>0</v>
      </c>
      <c r="J1935" s="3">
        <v>0</v>
      </c>
      <c r="K1935" s="4">
        <v>0</v>
      </c>
      <c r="L1935" s="4">
        <v>0</v>
      </c>
      <c r="M1935" s="3">
        <v>0</v>
      </c>
      <c r="N1935" s="3">
        <v>1</v>
      </c>
      <c r="O1935" s="3">
        <v>0</v>
      </c>
      <c r="P1935" s="3">
        <v>0</v>
      </c>
      <c r="Q1935" s="4">
        <v>0</v>
      </c>
      <c r="R1935" s="3">
        <v>0</v>
      </c>
      <c r="S1935" s="4">
        <v>0</v>
      </c>
      <c r="T1935" s="3">
        <v>0</v>
      </c>
      <c r="U1935" s="3">
        <v>1</v>
      </c>
      <c r="V1935" s="3">
        <v>0</v>
      </c>
      <c r="W1935" s="3">
        <v>0</v>
      </c>
      <c r="X1935" s="4">
        <v>0</v>
      </c>
      <c r="Y1935" s="4">
        <v>0</v>
      </c>
      <c r="Z1935" s="4">
        <v>2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/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4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D1935" s="3">
        <v>0</v>
      </c>
    </row>
    <row r="1936" spans="1:56" x14ac:dyDescent="0.3">
      <c r="A1936">
        <v>2013</v>
      </c>
      <c r="B1936" t="s">
        <v>127</v>
      </c>
      <c r="C1936" s="6">
        <v>1</v>
      </c>
      <c r="D1936" s="77">
        <v>30</v>
      </c>
      <c r="F1936" t="s">
        <v>121</v>
      </c>
      <c r="H1936">
        <v>0</v>
      </c>
      <c r="I1936" s="3">
        <v>0</v>
      </c>
      <c r="J1936" s="3">
        <v>0</v>
      </c>
      <c r="K1936" s="4">
        <v>0</v>
      </c>
      <c r="L1936" s="4">
        <v>0</v>
      </c>
      <c r="M1936" s="3">
        <v>0</v>
      </c>
      <c r="N1936" s="3">
        <v>0</v>
      </c>
      <c r="O1936" s="3">
        <v>0</v>
      </c>
      <c r="P1936" s="3">
        <v>0</v>
      </c>
      <c r="Q1936" s="4">
        <v>0</v>
      </c>
      <c r="R1936" s="3">
        <v>0</v>
      </c>
      <c r="S1936" s="4">
        <v>2</v>
      </c>
      <c r="T1936" s="3">
        <v>0</v>
      </c>
      <c r="U1936" s="3">
        <v>0</v>
      </c>
      <c r="V1936" s="3">
        <v>0</v>
      </c>
      <c r="W1936" s="3">
        <v>0</v>
      </c>
      <c r="X1936" s="4">
        <v>0</v>
      </c>
      <c r="Y1936" s="4">
        <v>0</v>
      </c>
      <c r="Z1936" s="4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1</v>
      </c>
      <c r="AH1936" s="3">
        <v>0</v>
      </c>
      <c r="AI1936" s="3">
        <v>0</v>
      </c>
      <c r="AJ1936" s="3">
        <v>0</v>
      </c>
      <c r="AK1936" s="3">
        <v>0</v>
      </c>
      <c r="AL1936" s="3"/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4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0</v>
      </c>
      <c r="BD1936" s="3">
        <v>0</v>
      </c>
    </row>
    <row r="1937" spans="1:56" s="93" customFormat="1" x14ac:dyDescent="0.3">
      <c r="A1937" s="93">
        <v>2013</v>
      </c>
      <c r="B1937" s="93" t="s">
        <v>128</v>
      </c>
      <c r="C1937" s="95">
        <v>1</v>
      </c>
      <c r="D1937" s="92">
        <v>1</v>
      </c>
      <c r="F1937" s="93" t="s">
        <v>121</v>
      </c>
      <c r="H1937" s="93">
        <v>0</v>
      </c>
      <c r="I1937" s="94">
        <v>0</v>
      </c>
      <c r="J1937" s="94">
        <v>0</v>
      </c>
      <c r="K1937" s="94">
        <v>0</v>
      </c>
      <c r="L1937" s="94">
        <v>0</v>
      </c>
      <c r="M1937" s="94">
        <v>0</v>
      </c>
      <c r="N1937" s="94">
        <v>1</v>
      </c>
      <c r="O1937" s="94">
        <v>0</v>
      </c>
      <c r="P1937" s="94">
        <v>0</v>
      </c>
      <c r="Q1937" s="94">
        <v>0</v>
      </c>
      <c r="R1937" s="94">
        <v>0</v>
      </c>
      <c r="S1937" s="94">
        <v>1</v>
      </c>
      <c r="T1937" s="94">
        <v>0</v>
      </c>
      <c r="U1937" s="94">
        <v>0</v>
      </c>
      <c r="V1937" s="94">
        <v>0</v>
      </c>
      <c r="W1937" s="94">
        <v>0</v>
      </c>
      <c r="X1937" s="94">
        <v>0</v>
      </c>
      <c r="Y1937" s="94">
        <v>0</v>
      </c>
      <c r="Z1937" s="94">
        <v>0</v>
      </c>
      <c r="AA1937" s="94">
        <v>0</v>
      </c>
      <c r="AB1937" s="94">
        <v>0</v>
      </c>
      <c r="AC1937" s="94">
        <v>0</v>
      </c>
      <c r="AD1937" s="94">
        <v>0</v>
      </c>
      <c r="AE1937" s="94">
        <v>0</v>
      </c>
      <c r="AF1937" s="94">
        <v>0</v>
      </c>
      <c r="AG1937" s="94">
        <v>0</v>
      </c>
      <c r="AH1937" s="94">
        <v>0</v>
      </c>
      <c r="AI1937" s="94">
        <v>0</v>
      </c>
      <c r="AJ1937" s="94">
        <v>0</v>
      </c>
      <c r="AK1937" s="94">
        <v>0</v>
      </c>
      <c r="AL1937" s="94"/>
      <c r="AM1937" s="94">
        <v>0</v>
      </c>
      <c r="AN1937" s="94">
        <v>2</v>
      </c>
      <c r="AO1937" s="94">
        <v>0</v>
      </c>
      <c r="AP1937" s="94">
        <v>0</v>
      </c>
      <c r="AQ1937" s="94">
        <v>0</v>
      </c>
      <c r="AR1937" s="94">
        <v>0</v>
      </c>
      <c r="AS1937" s="94">
        <v>0</v>
      </c>
      <c r="AT1937" s="94">
        <v>0</v>
      </c>
      <c r="AU1937" s="93">
        <v>0</v>
      </c>
      <c r="AV1937" s="94">
        <v>0</v>
      </c>
      <c r="AW1937" s="94">
        <v>0</v>
      </c>
      <c r="AX1937" s="94">
        <v>0</v>
      </c>
      <c r="AY1937" s="94">
        <v>0</v>
      </c>
      <c r="AZ1937" s="94">
        <v>0</v>
      </c>
      <c r="BA1937" s="94">
        <v>0</v>
      </c>
      <c r="BD1937" s="94">
        <v>0</v>
      </c>
    </row>
    <row r="1938" spans="1:56" x14ac:dyDescent="0.3">
      <c r="A1938">
        <v>2013</v>
      </c>
      <c r="B1938" t="s">
        <v>128</v>
      </c>
      <c r="C1938" s="6">
        <v>1</v>
      </c>
      <c r="D1938" s="77">
        <v>2</v>
      </c>
      <c r="F1938" t="s">
        <v>121</v>
      </c>
      <c r="H1938">
        <v>0</v>
      </c>
      <c r="I1938" s="3">
        <v>0</v>
      </c>
      <c r="J1938" s="3">
        <v>0</v>
      </c>
      <c r="K1938" s="4">
        <v>0</v>
      </c>
      <c r="L1938" s="4">
        <v>0</v>
      </c>
      <c r="M1938" s="3">
        <v>0</v>
      </c>
      <c r="N1938" s="3">
        <v>1</v>
      </c>
      <c r="O1938" s="3">
        <v>0</v>
      </c>
      <c r="P1938" s="3">
        <v>0</v>
      </c>
      <c r="Q1938" s="4">
        <v>0</v>
      </c>
      <c r="R1938" s="3">
        <v>0</v>
      </c>
      <c r="S1938" s="4">
        <v>0</v>
      </c>
      <c r="T1938" s="3">
        <v>0</v>
      </c>
      <c r="U1938" s="3">
        <v>0</v>
      </c>
      <c r="V1938" s="3">
        <v>0</v>
      </c>
      <c r="W1938" s="3">
        <v>0</v>
      </c>
      <c r="X1938" s="4">
        <v>0</v>
      </c>
      <c r="Y1938" s="4">
        <v>0</v>
      </c>
      <c r="Z1938" s="4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/>
      <c r="AM1938" s="3">
        <v>0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4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D1938" s="3">
        <v>0</v>
      </c>
    </row>
    <row r="1939" spans="1:56" x14ac:dyDescent="0.3">
      <c r="A1939">
        <v>2013</v>
      </c>
      <c r="B1939" t="s">
        <v>128</v>
      </c>
      <c r="C1939" s="6">
        <v>1</v>
      </c>
      <c r="D1939" s="77">
        <v>3</v>
      </c>
      <c r="F1939" t="s">
        <v>121</v>
      </c>
      <c r="H1939">
        <v>0</v>
      </c>
      <c r="I1939" s="3">
        <v>0</v>
      </c>
      <c r="J1939" s="3">
        <v>0</v>
      </c>
      <c r="K1939" s="4">
        <v>0</v>
      </c>
      <c r="L1939" s="4">
        <v>0</v>
      </c>
      <c r="M1939" s="3">
        <v>0</v>
      </c>
      <c r="N1939" s="3">
        <v>0</v>
      </c>
      <c r="O1939" s="3">
        <v>0</v>
      </c>
      <c r="P1939" s="3">
        <v>0</v>
      </c>
      <c r="Q1939" s="4">
        <v>0</v>
      </c>
      <c r="R1939" s="3">
        <v>0</v>
      </c>
      <c r="S1939" s="4">
        <v>1</v>
      </c>
      <c r="T1939" s="3">
        <v>0</v>
      </c>
      <c r="U1939" s="3">
        <v>0</v>
      </c>
      <c r="V1939" s="3">
        <v>0</v>
      </c>
      <c r="W1939" s="3">
        <v>0</v>
      </c>
      <c r="X1939" s="4">
        <v>0</v>
      </c>
      <c r="Y1939" s="4">
        <v>0</v>
      </c>
      <c r="Z1939" s="4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1</v>
      </c>
      <c r="AH1939" s="3">
        <v>0</v>
      </c>
      <c r="AI1939" s="3">
        <v>0</v>
      </c>
      <c r="AJ1939" s="3">
        <v>0</v>
      </c>
      <c r="AK1939" s="3">
        <v>0</v>
      </c>
      <c r="AL1939" s="3"/>
      <c r="AM1939" s="3">
        <v>0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4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D1939" s="3">
        <v>0</v>
      </c>
    </row>
    <row r="1940" spans="1:56" x14ac:dyDescent="0.3">
      <c r="A1940">
        <v>2013</v>
      </c>
      <c r="B1940" t="s">
        <v>128</v>
      </c>
      <c r="C1940" s="6">
        <v>1</v>
      </c>
      <c r="D1940" s="77">
        <v>4</v>
      </c>
      <c r="F1940" t="s">
        <v>121</v>
      </c>
      <c r="H1940">
        <v>0</v>
      </c>
      <c r="I1940" s="3">
        <v>0</v>
      </c>
      <c r="J1940" s="3">
        <v>0</v>
      </c>
      <c r="K1940" s="4">
        <v>0</v>
      </c>
      <c r="L1940" s="4">
        <v>0</v>
      </c>
      <c r="M1940" s="3">
        <v>0</v>
      </c>
      <c r="N1940" s="3">
        <v>1</v>
      </c>
      <c r="O1940" s="3">
        <v>0</v>
      </c>
      <c r="P1940" s="3">
        <v>0</v>
      </c>
      <c r="Q1940" s="4">
        <v>0</v>
      </c>
      <c r="R1940" s="3">
        <v>0</v>
      </c>
      <c r="S1940" s="4">
        <v>0</v>
      </c>
      <c r="T1940" s="3">
        <v>0</v>
      </c>
      <c r="U1940" s="3">
        <v>0</v>
      </c>
      <c r="V1940" s="3">
        <v>0</v>
      </c>
      <c r="W1940" s="3">
        <v>0</v>
      </c>
      <c r="X1940" s="4">
        <v>0</v>
      </c>
      <c r="Y1940" s="4">
        <v>0</v>
      </c>
      <c r="Z1940" s="4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/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4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D1940" s="3">
        <v>0</v>
      </c>
    </row>
    <row r="1941" spans="1:56" x14ac:dyDescent="0.3">
      <c r="A1941">
        <v>2013</v>
      </c>
      <c r="B1941" t="s">
        <v>128</v>
      </c>
      <c r="C1941" s="6">
        <v>1</v>
      </c>
      <c r="D1941" s="77">
        <v>5</v>
      </c>
      <c r="F1941" t="s">
        <v>121</v>
      </c>
      <c r="H1941">
        <v>0</v>
      </c>
      <c r="I1941" s="3">
        <v>0</v>
      </c>
      <c r="J1941" s="3">
        <v>0</v>
      </c>
      <c r="K1941" s="4">
        <v>0</v>
      </c>
      <c r="L1941" s="4">
        <v>0</v>
      </c>
      <c r="M1941" s="3">
        <v>0</v>
      </c>
      <c r="N1941" s="3">
        <v>3</v>
      </c>
      <c r="O1941" s="3">
        <v>0</v>
      </c>
      <c r="P1941" s="3">
        <v>0</v>
      </c>
      <c r="Q1941" s="4">
        <v>1</v>
      </c>
      <c r="R1941" s="3">
        <v>0</v>
      </c>
      <c r="S1941" s="4">
        <v>3</v>
      </c>
      <c r="T1941" s="3">
        <v>0</v>
      </c>
      <c r="U1941" s="3">
        <v>1</v>
      </c>
      <c r="V1941" s="3">
        <v>0</v>
      </c>
      <c r="W1941" s="3">
        <v>0</v>
      </c>
      <c r="X1941" s="4">
        <v>1</v>
      </c>
      <c r="Y1941" s="4">
        <v>0</v>
      </c>
      <c r="Z1941" s="4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/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4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D1941" s="3">
        <v>0</v>
      </c>
    </row>
    <row r="1942" spans="1:56" x14ac:dyDescent="0.3">
      <c r="A1942">
        <v>2013</v>
      </c>
      <c r="B1942" t="s">
        <v>128</v>
      </c>
      <c r="C1942" s="6">
        <v>1</v>
      </c>
      <c r="D1942" s="77">
        <v>6</v>
      </c>
      <c r="F1942" t="s">
        <v>121</v>
      </c>
      <c r="H1942">
        <v>0</v>
      </c>
      <c r="I1942" s="3">
        <v>0</v>
      </c>
      <c r="J1942" s="3">
        <v>0</v>
      </c>
      <c r="K1942" s="4">
        <v>0</v>
      </c>
      <c r="L1942" s="4">
        <v>0</v>
      </c>
      <c r="M1942" s="3">
        <v>0</v>
      </c>
      <c r="N1942" s="3">
        <v>0</v>
      </c>
      <c r="O1942" s="3">
        <v>0</v>
      </c>
      <c r="P1942" s="3">
        <v>0</v>
      </c>
      <c r="Q1942" s="50">
        <v>0</v>
      </c>
      <c r="R1942" s="3">
        <v>0</v>
      </c>
      <c r="S1942" s="50">
        <v>0</v>
      </c>
      <c r="T1942" s="3">
        <v>0</v>
      </c>
      <c r="U1942" s="3">
        <v>0</v>
      </c>
      <c r="V1942" s="3">
        <v>0</v>
      </c>
      <c r="W1942" s="3">
        <v>0</v>
      </c>
      <c r="X1942" s="50">
        <v>1</v>
      </c>
      <c r="Y1942" s="50">
        <v>0</v>
      </c>
      <c r="Z1942" s="50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/>
      <c r="AM1942" s="3">
        <v>0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50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D1942" s="3">
        <v>0</v>
      </c>
    </row>
    <row r="1943" spans="1:56" x14ac:dyDescent="0.3">
      <c r="A1943">
        <v>2013</v>
      </c>
      <c r="B1943" t="s">
        <v>128</v>
      </c>
      <c r="C1943" s="6">
        <v>1</v>
      </c>
      <c r="D1943" s="77">
        <v>7</v>
      </c>
      <c r="F1943" t="s">
        <v>121</v>
      </c>
      <c r="H1943">
        <v>0</v>
      </c>
      <c r="I1943" s="3">
        <v>0</v>
      </c>
      <c r="J1943" s="3">
        <v>0</v>
      </c>
      <c r="K1943" s="4">
        <v>0</v>
      </c>
      <c r="L1943" s="4">
        <v>0</v>
      </c>
      <c r="M1943" s="3">
        <v>0</v>
      </c>
      <c r="N1943" s="3">
        <v>2</v>
      </c>
      <c r="O1943" s="3">
        <v>0</v>
      </c>
      <c r="P1943" s="3">
        <v>0</v>
      </c>
      <c r="Q1943" s="4">
        <v>0</v>
      </c>
      <c r="R1943" s="3">
        <v>0</v>
      </c>
      <c r="S1943" s="4">
        <v>0</v>
      </c>
      <c r="T1943" s="3">
        <v>0</v>
      </c>
      <c r="U1943" s="3">
        <v>0</v>
      </c>
      <c r="V1943" s="3">
        <v>0</v>
      </c>
      <c r="W1943" s="3">
        <v>0</v>
      </c>
      <c r="X1943" s="4">
        <v>0</v>
      </c>
      <c r="Y1943" s="4">
        <v>0</v>
      </c>
      <c r="Z1943" s="4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/>
      <c r="AM1943" s="3">
        <v>0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4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D1943" s="3">
        <v>0</v>
      </c>
    </row>
    <row r="1944" spans="1:56" x14ac:dyDescent="0.3">
      <c r="A1944">
        <v>2013</v>
      </c>
      <c r="B1944" t="s">
        <v>128</v>
      </c>
      <c r="C1944" s="6">
        <v>1</v>
      </c>
      <c r="D1944" s="77">
        <v>8</v>
      </c>
      <c r="F1944" t="s">
        <v>121</v>
      </c>
      <c r="H1944">
        <v>0</v>
      </c>
      <c r="I1944" s="3">
        <v>0</v>
      </c>
      <c r="J1944" s="3">
        <v>0</v>
      </c>
      <c r="K1944" s="4">
        <v>0</v>
      </c>
      <c r="L1944" s="4">
        <v>0</v>
      </c>
      <c r="M1944" s="3">
        <v>0</v>
      </c>
      <c r="N1944" s="3">
        <v>1</v>
      </c>
      <c r="O1944" s="3">
        <v>0</v>
      </c>
      <c r="P1944" s="3">
        <v>0</v>
      </c>
      <c r="Q1944" s="4">
        <v>0</v>
      </c>
      <c r="R1944" s="3">
        <v>0</v>
      </c>
      <c r="S1944" s="4">
        <v>0</v>
      </c>
      <c r="T1944" s="3">
        <v>0</v>
      </c>
      <c r="U1944" s="3">
        <v>0</v>
      </c>
      <c r="V1944" s="3">
        <v>0</v>
      </c>
      <c r="W1944" s="3">
        <v>0</v>
      </c>
      <c r="X1944" s="4">
        <v>0</v>
      </c>
      <c r="Y1944" s="4">
        <v>0</v>
      </c>
      <c r="Z1944" s="4">
        <v>0</v>
      </c>
      <c r="AA1944" s="3">
        <v>1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/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4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D1944" s="3">
        <v>0</v>
      </c>
    </row>
    <row r="1945" spans="1:56" x14ac:dyDescent="0.3">
      <c r="A1945">
        <v>2013</v>
      </c>
      <c r="B1945" t="s">
        <v>128</v>
      </c>
      <c r="C1945" s="6">
        <v>1</v>
      </c>
      <c r="D1945" s="77">
        <v>9</v>
      </c>
      <c r="F1945" t="s">
        <v>121</v>
      </c>
      <c r="H1945">
        <v>0</v>
      </c>
      <c r="I1945" s="3">
        <v>0</v>
      </c>
      <c r="J1945" s="3">
        <v>0</v>
      </c>
      <c r="K1945" s="4">
        <v>0</v>
      </c>
      <c r="L1945" s="4">
        <v>0</v>
      </c>
      <c r="M1945" s="3">
        <v>0</v>
      </c>
      <c r="N1945" s="3">
        <v>1</v>
      </c>
      <c r="O1945" s="3">
        <v>0</v>
      </c>
      <c r="P1945" s="3">
        <v>0</v>
      </c>
      <c r="Q1945" s="4">
        <v>0</v>
      </c>
      <c r="R1945" s="3">
        <v>0</v>
      </c>
      <c r="S1945" s="4">
        <v>1</v>
      </c>
      <c r="T1945" s="3">
        <v>0</v>
      </c>
      <c r="U1945" s="3">
        <v>0</v>
      </c>
      <c r="V1945" s="3">
        <v>0</v>
      </c>
      <c r="W1945" s="3">
        <v>0</v>
      </c>
      <c r="X1945" s="4">
        <v>0</v>
      </c>
      <c r="Y1945" s="4">
        <v>0</v>
      </c>
      <c r="Z1945" s="4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/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4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D1945" s="3">
        <v>0</v>
      </c>
    </row>
    <row r="1946" spans="1:56" x14ac:dyDescent="0.3">
      <c r="A1946">
        <v>2013</v>
      </c>
      <c r="B1946" t="s">
        <v>128</v>
      </c>
      <c r="C1946" s="6">
        <v>1</v>
      </c>
      <c r="D1946" s="77">
        <v>10</v>
      </c>
      <c r="F1946" t="s">
        <v>121</v>
      </c>
      <c r="H1946">
        <v>0</v>
      </c>
      <c r="I1946" s="3">
        <v>0</v>
      </c>
      <c r="J1946" s="3">
        <v>0</v>
      </c>
      <c r="K1946" s="4">
        <v>0</v>
      </c>
      <c r="L1946" s="4">
        <v>0</v>
      </c>
      <c r="M1946" s="3">
        <v>0</v>
      </c>
      <c r="N1946" s="3">
        <v>0</v>
      </c>
      <c r="O1946" s="3">
        <v>0</v>
      </c>
      <c r="P1946" s="3">
        <v>0</v>
      </c>
      <c r="Q1946" s="4">
        <v>0</v>
      </c>
      <c r="R1946" s="3">
        <v>0</v>
      </c>
      <c r="S1946" s="4">
        <v>0</v>
      </c>
      <c r="T1946" s="3">
        <v>0</v>
      </c>
      <c r="U1946" s="3">
        <v>0</v>
      </c>
      <c r="V1946" s="3">
        <v>0</v>
      </c>
      <c r="W1946" s="3">
        <v>0</v>
      </c>
      <c r="X1946" s="4">
        <v>0</v>
      </c>
      <c r="Y1946" s="4">
        <v>0</v>
      </c>
      <c r="Z1946" s="4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/>
      <c r="AM1946" s="3">
        <v>0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4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D1946" s="3">
        <v>0</v>
      </c>
    </row>
    <row r="1947" spans="1:56" x14ac:dyDescent="0.3">
      <c r="A1947">
        <v>2013</v>
      </c>
      <c r="B1947" t="s">
        <v>128</v>
      </c>
      <c r="C1947" s="6">
        <v>1</v>
      </c>
      <c r="D1947" s="77">
        <v>11</v>
      </c>
      <c r="F1947" t="s">
        <v>121</v>
      </c>
      <c r="H1947">
        <v>0</v>
      </c>
      <c r="I1947" s="3">
        <v>0</v>
      </c>
      <c r="J1947" s="3">
        <v>0</v>
      </c>
      <c r="K1947" s="4">
        <v>0</v>
      </c>
      <c r="L1947" s="4">
        <v>0</v>
      </c>
      <c r="M1947" s="3">
        <v>0</v>
      </c>
      <c r="N1947" s="3">
        <v>1</v>
      </c>
      <c r="O1947" s="3">
        <v>0</v>
      </c>
      <c r="P1947" s="3">
        <v>0</v>
      </c>
      <c r="Q1947" s="4">
        <v>0</v>
      </c>
      <c r="R1947" s="3">
        <v>0</v>
      </c>
      <c r="S1947" s="4">
        <v>0</v>
      </c>
      <c r="T1947" s="3">
        <v>0</v>
      </c>
      <c r="U1947" s="3">
        <v>0</v>
      </c>
      <c r="V1947" s="3">
        <v>0</v>
      </c>
      <c r="W1947" s="3">
        <v>0</v>
      </c>
      <c r="X1947" s="4">
        <v>0</v>
      </c>
      <c r="Y1947" s="4">
        <v>0</v>
      </c>
      <c r="Z1947" s="4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/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4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D1947" s="3">
        <v>0</v>
      </c>
    </row>
    <row r="1948" spans="1:56" x14ac:dyDescent="0.3">
      <c r="A1948">
        <v>2013</v>
      </c>
      <c r="B1948" t="s">
        <v>128</v>
      </c>
      <c r="C1948" s="6">
        <v>1</v>
      </c>
      <c r="D1948" s="77">
        <v>12</v>
      </c>
      <c r="F1948" t="s">
        <v>121</v>
      </c>
      <c r="H1948">
        <v>0</v>
      </c>
      <c r="I1948" s="3">
        <v>0</v>
      </c>
      <c r="J1948" s="3">
        <v>0</v>
      </c>
      <c r="K1948" s="4">
        <v>0</v>
      </c>
      <c r="L1948" s="4">
        <v>0</v>
      </c>
      <c r="M1948" s="3">
        <v>0</v>
      </c>
      <c r="N1948" s="3">
        <v>0</v>
      </c>
      <c r="O1948" s="3">
        <v>0</v>
      </c>
      <c r="P1948" s="3">
        <v>0</v>
      </c>
      <c r="Q1948" s="4">
        <v>0</v>
      </c>
      <c r="R1948" s="3">
        <v>0</v>
      </c>
      <c r="S1948" s="4">
        <v>1</v>
      </c>
      <c r="T1948" s="3">
        <v>0</v>
      </c>
      <c r="U1948" s="3">
        <v>0</v>
      </c>
      <c r="V1948" s="3">
        <v>0</v>
      </c>
      <c r="W1948" s="3">
        <v>1</v>
      </c>
      <c r="X1948" s="4">
        <v>2</v>
      </c>
      <c r="Y1948" s="4">
        <v>0</v>
      </c>
      <c r="Z1948" s="4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1</v>
      </c>
      <c r="AH1948" s="3">
        <v>0</v>
      </c>
      <c r="AI1948" s="3">
        <v>0</v>
      </c>
      <c r="AJ1948" s="3">
        <v>0</v>
      </c>
      <c r="AK1948" s="3">
        <v>0</v>
      </c>
      <c r="AL1948" s="3"/>
      <c r="AM1948" s="3">
        <v>0</v>
      </c>
      <c r="AN1948" s="3">
        <v>2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T1948" s="3">
        <v>0</v>
      </c>
      <c r="AU1948" s="3">
        <v>0</v>
      </c>
      <c r="AV1948" s="4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D1948" s="3">
        <v>0</v>
      </c>
    </row>
    <row r="1949" spans="1:56" x14ac:dyDescent="0.3">
      <c r="A1949">
        <v>2013</v>
      </c>
      <c r="B1949" t="s">
        <v>128</v>
      </c>
      <c r="C1949" s="6">
        <v>1</v>
      </c>
      <c r="D1949" s="77">
        <v>13</v>
      </c>
      <c r="F1949" t="s">
        <v>121</v>
      </c>
      <c r="H1949">
        <v>0</v>
      </c>
      <c r="I1949" s="3">
        <v>0</v>
      </c>
      <c r="J1949" s="3">
        <v>0</v>
      </c>
      <c r="K1949" s="4">
        <v>0</v>
      </c>
      <c r="L1949" s="4">
        <v>0</v>
      </c>
      <c r="M1949" s="3">
        <v>0</v>
      </c>
      <c r="N1949" s="3">
        <v>2</v>
      </c>
      <c r="O1949" s="3">
        <v>0</v>
      </c>
      <c r="P1949" s="3">
        <v>0</v>
      </c>
      <c r="Q1949" s="4">
        <v>0</v>
      </c>
      <c r="R1949" s="3">
        <v>0</v>
      </c>
      <c r="S1949" s="4">
        <v>0</v>
      </c>
      <c r="T1949" s="3">
        <v>0</v>
      </c>
      <c r="U1949" s="3">
        <v>0</v>
      </c>
      <c r="V1949" s="3">
        <v>0</v>
      </c>
      <c r="W1949" s="3">
        <v>0</v>
      </c>
      <c r="X1949" s="4">
        <v>0</v>
      </c>
      <c r="Y1949" s="4">
        <v>0</v>
      </c>
      <c r="Z1949" s="4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/>
      <c r="AM1949" s="3">
        <v>0</v>
      </c>
      <c r="AN1949" s="3">
        <v>3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4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D1949" s="3">
        <v>0</v>
      </c>
    </row>
    <row r="1950" spans="1:56" x14ac:dyDescent="0.3">
      <c r="A1950">
        <v>2013</v>
      </c>
      <c r="B1950" t="s">
        <v>128</v>
      </c>
      <c r="C1950" s="6">
        <v>1</v>
      </c>
      <c r="D1950" s="77">
        <v>14</v>
      </c>
      <c r="F1950" t="s">
        <v>121</v>
      </c>
      <c r="H1950">
        <v>0</v>
      </c>
      <c r="I1950" s="3">
        <v>0</v>
      </c>
      <c r="J1950" s="3">
        <v>0</v>
      </c>
      <c r="K1950" s="4">
        <v>0</v>
      </c>
      <c r="L1950" s="4">
        <v>0</v>
      </c>
      <c r="M1950" s="3">
        <v>0</v>
      </c>
      <c r="N1950" s="3">
        <v>0</v>
      </c>
      <c r="O1950" s="3">
        <v>0</v>
      </c>
      <c r="P1950" s="3">
        <v>0</v>
      </c>
      <c r="Q1950" s="4">
        <v>1</v>
      </c>
      <c r="R1950" s="3">
        <v>0</v>
      </c>
      <c r="S1950" s="4">
        <v>0</v>
      </c>
      <c r="T1950" s="3">
        <v>0</v>
      </c>
      <c r="U1950" s="3">
        <v>0</v>
      </c>
      <c r="V1950" s="3">
        <v>0</v>
      </c>
      <c r="W1950" s="3">
        <v>0</v>
      </c>
      <c r="X1950" s="4">
        <v>0</v>
      </c>
      <c r="Y1950" s="4">
        <v>0</v>
      </c>
      <c r="Z1950" s="4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/>
      <c r="AM1950" s="3">
        <v>0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4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D1950" s="3">
        <v>0</v>
      </c>
    </row>
    <row r="1951" spans="1:56" x14ac:dyDescent="0.3">
      <c r="A1951">
        <v>2013</v>
      </c>
      <c r="B1951" t="s">
        <v>128</v>
      </c>
      <c r="C1951" s="6">
        <v>1</v>
      </c>
      <c r="D1951" s="77">
        <v>15</v>
      </c>
      <c r="F1951" t="s">
        <v>121</v>
      </c>
      <c r="H1951">
        <v>0</v>
      </c>
      <c r="I1951" s="3">
        <v>0</v>
      </c>
      <c r="J1951" s="3">
        <v>0</v>
      </c>
      <c r="K1951" s="4">
        <v>0</v>
      </c>
      <c r="L1951" s="4">
        <v>0</v>
      </c>
      <c r="M1951" s="3">
        <v>0</v>
      </c>
      <c r="N1951" s="3">
        <v>1</v>
      </c>
      <c r="O1951" s="3">
        <v>0</v>
      </c>
      <c r="P1951" s="3">
        <v>0</v>
      </c>
      <c r="Q1951" s="4">
        <v>0</v>
      </c>
      <c r="R1951" s="3">
        <v>0</v>
      </c>
      <c r="S1951" s="4">
        <v>0</v>
      </c>
      <c r="T1951" s="3">
        <v>0</v>
      </c>
      <c r="U1951" s="3">
        <v>0</v>
      </c>
      <c r="V1951" s="3">
        <v>0</v>
      </c>
      <c r="W1951" s="3">
        <v>0</v>
      </c>
      <c r="X1951" s="4">
        <v>0</v>
      </c>
      <c r="Y1951" s="4">
        <v>0</v>
      </c>
      <c r="Z1951" s="4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/>
      <c r="AM1951" s="3">
        <v>0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4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0</v>
      </c>
      <c r="BD1951" s="3">
        <v>0</v>
      </c>
    </row>
    <row r="1952" spans="1:56" x14ac:dyDescent="0.3">
      <c r="A1952">
        <v>2013</v>
      </c>
      <c r="B1952" t="s">
        <v>128</v>
      </c>
      <c r="C1952" s="6">
        <v>1</v>
      </c>
      <c r="D1952" s="77">
        <v>16</v>
      </c>
      <c r="F1952" t="s">
        <v>121</v>
      </c>
      <c r="H1952">
        <v>0</v>
      </c>
      <c r="I1952" s="3">
        <v>0</v>
      </c>
      <c r="J1952" s="3">
        <v>0</v>
      </c>
      <c r="K1952" s="4">
        <v>0</v>
      </c>
      <c r="L1952" s="4">
        <v>0</v>
      </c>
      <c r="M1952" s="3">
        <v>0</v>
      </c>
      <c r="N1952" s="3">
        <v>1</v>
      </c>
      <c r="O1952" s="3">
        <v>0</v>
      </c>
      <c r="P1952" s="3">
        <v>0</v>
      </c>
      <c r="Q1952" s="4">
        <v>0</v>
      </c>
      <c r="R1952" s="3">
        <v>0</v>
      </c>
      <c r="S1952" s="4">
        <v>0</v>
      </c>
      <c r="T1952" s="3">
        <v>0</v>
      </c>
      <c r="U1952" s="3">
        <v>0</v>
      </c>
      <c r="V1952" s="3">
        <v>1</v>
      </c>
      <c r="W1952" s="3">
        <v>0</v>
      </c>
      <c r="X1952" s="4">
        <v>0</v>
      </c>
      <c r="Y1952" s="4">
        <v>1</v>
      </c>
      <c r="Z1952" s="4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1</v>
      </c>
      <c r="AH1952" s="3">
        <v>0</v>
      </c>
      <c r="AI1952" s="3">
        <v>0</v>
      </c>
      <c r="AJ1952" s="3">
        <v>0</v>
      </c>
      <c r="AK1952" s="3">
        <v>0</v>
      </c>
      <c r="AL1952" s="3"/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4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D1952" s="3">
        <v>0</v>
      </c>
    </row>
    <row r="1953" spans="1:56" x14ac:dyDescent="0.3">
      <c r="A1953">
        <v>2013</v>
      </c>
      <c r="B1953" t="s">
        <v>128</v>
      </c>
      <c r="C1953" s="6">
        <v>1</v>
      </c>
      <c r="D1953" s="77">
        <v>17</v>
      </c>
      <c r="F1953" t="s">
        <v>121</v>
      </c>
      <c r="H1953">
        <v>0</v>
      </c>
      <c r="I1953" s="3">
        <v>0</v>
      </c>
      <c r="J1953" s="3">
        <v>0</v>
      </c>
      <c r="K1953" s="4">
        <v>0</v>
      </c>
      <c r="L1953" s="4">
        <v>0</v>
      </c>
      <c r="M1953" s="3">
        <v>0</v>
      </c>
      <c r="N1953" s="3">
        <v>0</v>
      </c>
      <c r="O1953" s="3">
        <v>0</v>
      </c>
      <c r="P1953" s="3">
        <v>0</v>
      </c>
      <c r="Q1953" s="4">
        <v>0</v>
      </c>
      <c r="R1953" s="3">
        <v>0</v>
      </c>
      <c r="S1953" s="4">
        <v>1</v>
      </c>
      <c r="T1953" s="3">
        <v>0</v>
      </c>
      <c r="U1953" s="3">
        <v>0</v>
      </c>
      <c r="V1953" s="3">
        <v>0</v>
      </c>
      <c r="W1953" s="3">
        <v>0</v>
      </c>
      <c r="X1953" s="4">
        <v>0</v>
      </c>
      <c r="Y1953" s="4">
        <v>0</v>
      </c>
      <c r="Z1953" s="4">
        <v>0</v>
      </c>
      <c r="AA1953" s="3">
        <v>1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/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4">
        <v>1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D1953" s="3">
        <v>0</v>
      </c>
    </row>
    <row r="1954" spans="1:56" x14ac:dyDescent="0.3">
      <c r="A1954">
        <v>2013</v>
      </c>
      <c r="B1954" t="s">
        <v>128</v>
      </c>
      <c r="C1954" s="6">
        <v>1</v>
      </c>
      <c r="D1954" s="77">
        <v>18</v>
      </c>
      <c r="F1954" t="s">
        <v>121</v>
      </c>
      <c r="H1954">
        <v>0</v>
      </c>
      <c r="I1954" s="3">
        <v>0</v>
      </c>
      <c r="J1954" s="3">
        <v>0</v>
      </c>
      <c r="K1954" s="4">
        <v>0</v>
      </c>
      <c r="L1954" s="4">
        <v>0</v>
      </c>
      <c r="M1954" s="3">
        <v>0</v>
      </c>
      <c r="N1954" s="3">
        <v>0</v>
      </c>
      <c r="O1954" s="3">
        <v>0</v>
      </c>
      <c r="P1954" s="3">
        <v>0</v>
      </c>
      <c r="Q1954" s="4">
        <v>0</v>
      </c>
      <c r="R1954" s="3">
        <v>0</v>
      </c>
      <c r="S1954" s="4">
        <v>1</v>
      </c>
      <c r="T1954" s="3">
        <v>0</v>
      </c>
      <c r="U1954" s="3">
        <v>0</v>
      </c>
      <c r="V1954" s="3">
        <v>0</v>
      </c>
      <c r="W1954" s="3">
        <v>0</v>
      </c>
      <c r="X1954" s="4">
        <v>0</v>
      </c>
      <c r="Y1954" s="4">
        <v>1</v>
      </c>
      <c r="Z1954" s="4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/>
      <c r="AM1954" s="3">
        <v>0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4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D1954" s="3">
        <v>0</v>
      </c>
    </row>
    <row r="1955" spans="1:56" x14ac:dyDescent="0.3">
      <c r="A1955">
        <v>2013</v>
      </c>
      <c r="B1955" t="s">
        <v>128</v>
      </c>
      <c r="C1955" s="6">
        <v>1</v>
      </c>
      <c r="D1955" s="77">
        <v>19</v>
      </c>
      <c r="F1955" t="s">
        <v>121</v>
      </c>
      <c r="H1955">
        <v>0</v>
      </c>
      <c r="I1955" s="3">
        <v>0</v>
      </c>
      <c r="J1955" s="3">
        <v>0</v>
      </c>
      <c r="K1955" s="4">
        <v>0</v>
      </c>
      <c r="L1955" s="4">
        <v>0</v>
      </c>
      <c r="M1955" s="3">
        <v>0</v>
      </c>
      <c r="N1955" s="3">
        <v>0</v>
      </c>
      <c r="O1955" s="3">
        <v>0</v>
      </c>
      <c r="P1955" s="3">
        <v>0</v>
      </c>
      <c r="Q1955" s="4">
        <v>0</v>
      </c>
      <c r="R1955" s="3">
        <v>0</v>
      </c>
      <c r="S1955" s="4">
        <v>0</v>
      </c>
      <c r="T1955" s="3">
        <v>0</v>
      </c>
      <c r="U1955" s="3">
        <v>0</v>
      </c>
      <c r="V1955" s="3">
        <v>0</v>
      </c>
      <c r="W1955" s="3">
        <v>0</v>
      </c>
      <c r="X1955" s="4">
        <v>0</v>
      </c>
      <c r="Y1955" s="4">
        <v>0</v>
      </c>
      <c r="Z1955" s="4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1</v>
      </c>
      <c r="AL1955" s="3"/>
      <c r="AM1955" s="3">
        <v>0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T1955" s="3">
        <v>0</v>
      </c>
      <c r="AU1955" s="3">
        <v>0</v>
      </c>
      <c r="AV1955" s="4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D1955" s="3">
        <v>0</v>
      </c>
    </row>
    <row r="1956" spans="1:56" x14ac:dyDescent="0.3">
      <c r="A1956">
        <v>2013</v>
      </c>
      <c r="B1956" t="s">
        <v>128</v>
      </c>
      <c r="C1956" s="6">
        <v>1</v>
      </c>
      <c r="D1956" s="77">
        <v>20</v>
      </c>
      <c r="F1956" t="s">
        <v>121</v>
      </c>
      <c r="H1956">
        <v>0</v>
      </c>
      <c r="I1956" s="3">
        <v>0</v>
      </c>
      <c r="J1956" s="3">
        <v>0</v>
      </c>
      <c r="K1956" s="4">
        <v>0</v>
      </c>
      <c r="L1956" s="4">
        <v>0</v>
      </c>
      <c r="M1956" s="3">
        <v>0</v>
      </c>
      <c r="N1956" s="3">
        <v>1</v>
      </c>
      <c r="O1956" s="3">
        <v>0</v>
      </c>
      <c r="P1956" s="3">
        <v>0</v>
      </c>
      <c r="Q1956" s="4">
        <v>1</v>
      </c>
      <c r="R1956" s="3">
        <v>0</v>
      </c>
      <c r="S1956" s="4">
        <v>0</v>
      </c>
      <c r="T1956" s="3">
        <v>0</v>
      </c>
      <c r="U1956" s="3">
        <v>0</v>
      </c>
      <c r="V1956" s="3">
        <v>0</v>
      </c>
      <c r="W1956" s="3">
        <v>0</v>
      </c>
      <c r="X1956" s="4">
        <v>0</v>
      </c>
      <c r="Y1956" s="4">
        <v>0</v>
      </c>
      <c r="Z1956" s="4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/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4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D1956" s="3">
        <v>0</v>
      </c>
    </row>
    <row r="1957" spans="1:56" x14ac:dyDescent="0.3">
      <c r="A1957">
        <v>2013</v>
      </c>
      <c r="B1957" t="s">
        <v>128</v>
      </c>
      <c r="C1957" s="6">
        <v>1</v>
      </c>
      <c r="D1957" s="77">
        <v>21</v>
      </c>
      <c r="F1957" t="s">
        <v>121</v>
      </c>
      <c r="H1957">
        <v>0</v>
      </c>
      <c r="I1957" s="3">
        <v>0</v>
      </c>
      <c r="J1957" s="3">
        <v>0</v>
      </c>
      <c r="K1957" s="4">
        <v>0</v>
      </c>
      <c r="L1957" s="4">
        <v>0</v>
      </c>
      <c r="M1957" s="3">
        <v>0</v>
      </c>
      <c r="N1957" s="3">
        <v>0</v>
      </c>
      <c r="O1957" s="3">
        <v>0</v>
      </c>
      <c r="P1957" s="3">
        <v>0</v>
      </c>
      <c r="Q1957" s="4">
        <v>0</v>
      </c>
      <c r="R1957" s="3">
        <v>0</v>
      </c>
      <c r="S1957" s="4">
        <v>0</v>
      </c>
      <c r="T1957" s="3">
        <v>0</v>
      </c>
      <c r="U1957" s="3">
        <v>0</v>
      </c>
      <c r="V1957" s="3">
        <v>0</v>
      </c>
      <c r="W1957" s="3">
        <v>0</v>
      </c>
      <c r="X1957" s="4">
        <v>0</v>
      </c>
      <c r="Y1957" s="4">
        <v>0</v>
      </c>
      <c r="Z1957" s="4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/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4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D1957" s="3">
        <v>0</v>
      </c>
    </row>
    <row r="1958" spans="1:56" x14ac:dyDescent="0.3">
      <c r="A1958">
        <v>2013</v>
      </c>
      <c r="B1958" t="s">
        <v>128</v>
      </c>
      <c r="C1958" s="6">
        <v>1</v>
      </c>
      <c r="D1958" s="77">
        <v>22</v>
      </c>
      <c r="F1958" t="s">
        <v>121</v>
      </c>
      <c r="H1958">
        <v>0</v>
      </c>
      <c r="I1958" s="3">
        <v>0</v>
      </c>
      <c r="J1958" s="3">
        <v>0</v>
      </c>
      <c r="K1958" s="4">
        <v>0</v>
      </c>
      <c r="L1958" s="4">
        <v>0</v>
      </c>
      <c r="M1958" s="3">
        <v>0</v>
      </c>
      <c r="N1958" s="3">
        <v>0</v>
      </c>
      <c r="O1958" s="3">
        <v>0</v>
      </c>
      <c r="P1958" s="3">
        <v>0</v>
      </c>
      <c r="Q1958" s="4">
        <v>0</v>
      </c>
      <c r="R1958" s="3">
        <v>0</v>
      </c>
      <c r="S1958" s="4">
        <v>0</v>
      </c>
      <c r="T1958" s="3">
        <v>0</v>
      </c>
      <c r="U1958" s="3">
        <v>0</v>
      </c>
      <c r="V1958" s="3">
        <v>0</v>
      </c>
      <c r="W1958" s="3">
        <v>0</v>
      </c>
      <c r="X1958" s="4">
        <v>0</v>
      </c>
      <c r="Y1958" s="4">
        <v>0</v>
      </c>
      <c r="Z1958" s="4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  <c r="AJ1958" s="3">
        <v>0</v>
      </c>
      <c r="AK1958" s="3">
        <v>0</v>
      </c>
      <c r="AL1958" s="3"/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4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D1958" s="3">
        <v>0</v>
      </c>
    </row>
    <row r="1959" spans="1:56" x14ac:dyDescent="0.3">
      <c r="A1959">
        <v>2013</v>
      </c>
      <c r="B1959" t="s">
        <v>128</v>
      </c>
      <c r="C1959" s="6">
        <v>1</v>
      </c>
      <c r="D1959" s="77">
        <v>23</v>
      </c>
      <c r="F1959" t="s">
        <v>121</v>
      </c>
      <c r="H1959">
        <v>0</v>
      </c>
      <c r="I1959" s="3">
        <v>0</v>
      </c>
      <c r="J1959" s="3">
        <v>0</v>
      </c>
      <c r="K1959" s="4">
        <v>0</v>
      </c>
      <c r="L1959" s="4">
        <v>0</v>
      </c>
      <c r="M1959" s="3">
        <v>0</v>
      </c>
      <c r="N1959" s="3">
        <v>1</v>
      </c>
      <c r="O1959" s="3">
        <v>0</v>
      </c>
      <c r="P1959" s="3">
        <v>0</v>
      </c>
      <c r="Q1959" s="4">
        <v>0</v>
      </c>
      <c r="R1959" s="3">
        <v>0</v>
      </c>
      <c r="S1959" s="4">
        <v>0</v>
      </c>
      <c r="T1959" s="3">
        <v>0</v>
      </c>
      <c r="U1959" s="3">
        <v>0</v>
      </c>
      <c r="V1959" s="3">
        <v>0</v>
      </c>
      <c r="W1959" s="3">
        <v>0</v>
      </c>
      <c r="X1959" s="4">
        <v>0</v>
      </c>
      <c r="Y1959" s="4">
        <v>0</v>
      </c>
      <c r="Z1959" s="4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1</v>
      </c>
      <c r="AL1959" s="3"/>
      <c r="AM1959" s="3">
        <v>0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4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D1959" s="3">
        <v>0</v>
      </c>
    </row>
    <row r="1960" spans="1:56" x14ac:dyDescent="0.3">
      <c r="A1960">
        <v>2013</v>
      </c>
      <c r="B1960" t="s">
        <v>128</v>
      </c>
      <c r="C1960" s="6">
        <v>1</v>
      </c>
      <c r="D1960" s="77">
        <v>24</v>
      </c>
      <c r="F1960" t="s">
        <v>121</v>
      </c>
      <c r="H1960">
        <v>0</v>
      </c>
      <c r="I1960" s="3">
        <v>0</v>
      </c>
      <c r="J1960" s="3">
        <v>0</v>
      </c>
      <c r="K1960" s="4">
        <v>0</v>
      </c>
      <c r="L1960" s="4">
        <v>0</v>
      </c>
      <c r="M1960" s="3">
        <v>0</v>
      </c>
      <c r="N1960" s="3">
        <v>3</v>
      </c>
      <c r="O1960" s="3">
        <v>0</v>
      </c>
      <c r="P1960" s="3">
        <v>0</v>
      </c>
      <c r="Q1960" s="4">
        <v>1</v>
      </c>
      <c r="R1960" s="3">
        <v>0</v>
      </c>
      <c r="S1960" s="4">
        <v>0</v>
      </c>
      <c r="T1960" s="3">
        <v>0</v>
      </c>
      <c r="U1960" s="3">
        <v>0</v>
      </c>
      <c r="V1960" s="3">
        <v>0</v>
      </c>
      <c r="W1960" s="3">
        <v>0</v>
      </c>
      <c r="X1960" s="4">
        <v>1</v>
      </c>
      <c r="Y1960" s="4">
        <v>0</v>
      </c>
      <c r="Z1960" s="4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/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4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D1960" s="3">
        <v>0</v>
      </c>
    </row>
    <row r="1961" spans="1:56" x14ac:dyDescent="0.3">
      <c r="A1961">
        <v>2013</v>
      </c>
      <c r="B1961" t="s">
        <v>128</v>
      </c>
      <c r="C1961" s="6">
        <v>1</v>
      </c>
      <c r="D1961" s="77">
        <v>25</v>
      </c>
      <c r="F1961" t="s">
        <v>121</v>
      </c>
      <c r="H1961">
        <v>0</v>
      </c>
      <c r="I1961" s="3">
        <v>0</v>
      </c>
      <c r="J1961" s="3">
        <v>0</v>
      </c>
      <c r="K1961" s="4">
        <v>0</v>
      </c>
      <c r="L1961" s="4">
        <v>0</v>
      </c>
      <c r="M1961" s="3">
        <v>0</v>
      </c>
      <c r="N1961" s="3">
        <v>0</v>
      </c>
      <c r="O1961" s="3">
        <v>0</v>
      </c>
      <c r="P1961" s="3">
        <v>0</v>
      </c>
      <c r="Q1961" s="4">
        <v>0</v>
      </c>
      <c r="R1961" s="3">
        <v>0</v>
      </c>
      <c r="S1961" s="4">
        <v>0</v>
      </c>
      <c r="T1961" s="3">
        <v>0</v>
      </c>
      <c r="U1961" s="3">
        <v>0</v>
      </c>
      <c r="V1961" s="3">
        <v>0</v>
      </c>
      <c r="W1961" s="3">
        <v>0</v>
      </c>
      <c r="X1961" s="4">
        <v>0</v>
      </c>
      <c r="Y1961" s="4">
        <v>0</v>
      </c>
      <c r="Z1961" s="4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/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4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0</v>
      </c>
      <c r="BD1961" s="3">
        <v>0</v>
      </c>
    </row>
    <row r="1962" spans="1:56" x14ac:dyDescent="0.3">
      <c r="A1962">
        <v>2013</v>
      </c>
      <c r="B1962" t="s">
        <v>128</v>
      </c>
      <c r="C1962" s="6">
        <v>1</v>
      </c>
      <c r="D1962" s="77">
        <v>26</v>
      </c>
      <c r="F1962" t="s">
        <v>121</v>
      </c>
      <c r="H1962">
        <v>0</v>
      </c>
      <c r="I1962" s="3">
        <v>0</v>
      </c>
      <c r="J1962" s="3">
        <v>0</v>
      </c>
      <c r="K1962" s="4">
        <v>0</v>
      </c>
      <c r="L1962" s="4">
        <v>0</v>
      </c>
      <c r="M1962" s="3">
        <v>0</v>
      </c>
      <c r="N1962" s="3">
        <v>1</v>
      </c>
      <c r="O1962" s="3">
        <v>0</v>
      </c>
      <c r="P1962" s="3">
        <v>0</v>
      </c>
      <c r="Q1962" s="4">
        <v>0</v>
      </c>
      <c r="R1962" s="3">
        <v>0</v>
      </c>
      <c r="S1962" s="4">
        <v>1</v>
      </c>
      <c r="T1962" s="3">
        <v>0</v>
      </c>
      <c r="U1962" s="3">
        <v>0</v>
      </c>
      <c r="V1962" s="3">
        <v>0</v>
      </c>
      <c r="W1962" s="3">
        <v>0</v>
      </c>
      <c r="X1962" s="4">
        <v>0</v>
      </c>
      <c r="Y1962" s="4">
        <v>0</v>
      </c>
      <c r="Z1962" s="4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/>
      <c r="AM1962" s="3">
        <v>0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4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D1962" s="3">
        <v>0</v>
      </c>
    </row>
    <row r="1963" spans="1:56" x14ac:dyDescent="0.3">
      <c r="A1963">
        <v>2013</v>
      </c>
      <c r="B1963" t="s">
        <v>128</v>
      </c>
      <c r="C1963" s="6">
        <v>1</v>
      </c>
      <c r="D1963" s="77">
        <v>27</v>
      </c>
      <c r="F1963" t="s">
        <v>121</v>
      </c>
      <c r="H1963">
        <v>0</v>
      </c>
      <c r="I1963" s="3">
        <v>0</v>
      </c>
      <c r="J1963" s="3">
        <v>0</v>
      </c>
      <c r="K1963" s="4">
        <v>0</v>
      </c>
      <c r="L1963" s="4">
        <v>0</v>
      </c>
      <c r="M1963" s="3">
        <v>0</v>
      </c>
      <c r="N1963" s="3">
        <v>3</v>
      </c>
      <c r="O1963" s="3">
        <v>0</v>
      </c>
      <c r="P1963" s="3">
        <v>0</v>
      </c>
      <c r="Q1963" s="4">
        <v>0</v>
      </c>
      <c r="R1963" s="3">
        <v>0</v>
      </c>
      <c r="S1963" s="50">
        <v>0</v>
      </c>
      <c r="T1963" s="3">
        <v>0</v>
      </c>
      <c r="U1963" s="3">
        <v>0</v>
      </c>
      <c r="V1963" s="3">
        <v>0</v>
      </c>
      <c r="W1963" s="3">
        <v>0</v>
      </c>
      <c r="X1963" s="50">
        <v>0</v>
      </c>
      <c r="Y1963" s="50">
        <v>0</v>
      </c>
      <c r="Z1963" s="50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/>
      <c r="AM1963" s="3">
        <v>0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50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D1963" s="3">
        <v>0</v>
      </c>
    </row>
    <row r="1964" spans="1:56" x14ac:dyDescent="0.3">
      <c r="A1964">
        <v>2013</v>
      </c>
      <c r="B1964" t="s">
        <v>128</v>
      </c>
      <c r="C1964" s="6">
        <v>1</v>
      </c>
      <c r="D1964" s="77">
        <v>28</v>
      </c>
      <c r="F1964" t="s">
        <v>121</v>
      </c>
      <c r="H1964">
        <v>0</v>
      </c>
      <c r="I1964" s="3">
        <v>0</v>
      </c>
      <c r="J1964" s="3">
        <v>0</v>
      </c>
      <c r="K1964" s="4">
        <v>0</v>
      </c>
      <c r="L1964" s="4">
        <v>0</v>
      </c>
      <c r="M1964" s="3">
        <v>0</v>
      </c>
      <c r="N1964" s="3">
        <v>0</v>
      </c>
      <c r="O1964" s="3">
        <v>0</v>
      </c>
      <c r="P1964" s="3">
        <v>0</v>
      </c>
      <c r="Q1964" s="4">
        <v>0</v>
      </c>
      <c r="R1964" s="3">
        <v>0</v>
      </c>
      <c r="S1964" s="4">
        <v>1</v>
      </c>
      <c r="T1964" s="3">
        <v>0</v>
      </c>
      <c r="U1964" s="3">
        <v>0</v>
      </c>
      <c r="V1964" s="3">
        <v>0</v>
      </c>
      <c r="W1964" s="3">
        <v>0</v>
      </c>
      <c r="X1964" s="4">
        <v>1</v>
      </c>
      <c r="Y1964" s="4">
        <v>3</v>
      </c>
      <c r="Z1964" s="4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/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T1964" s="3">
        <v>0</v>
      </c>
      <c r="AU1964" s="3">
        <v>0</v>
      </c>
      <c r="AV1964" s="4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D1964" s="3">
        <v>0</v>
      </c>
    </row>
    <row r="1965" spans="1:56" x14ac:dyDescent="0.3">
      <c r="A1965">
        <v>2013</v>
      </c>
      <c r="B1965" t="s">
        <v>128</v>
      </c>
      <c r="C1965" s="6">
        <v>1</v>
      </c>
      <c r="D1965" s="77">
        <v>29</v>
      </c>
      <c r="F1965" t="s">
        <v>121</v>
      </c>
      <c r="H1965">
        <v>0</v>
      </c>
      <c r="I1965" s="3">
        <v>0</v>
      </c>
      <c r="J1965" s="3">
        <v>0</v>
      </c>
      <c r="K1965" s="4">
        <v>0</v>
      </c>
      <c r="L1965" s="4">
        <v>0</v>
      </c>
      <c r="M1965" s="3">
        <v>0</v>
      </c>
      <c r="N1965" s="3">
        <v>0</v>
      </c>
      <c r="O1965" s="3">
        <v>0</v>
      </c>
      <c r="P1965" s="3">
        <v>0</v>
      </c>
      <c r="Q1965" s="4">
        <v>0</v>
      </c>
      <c r="R1965" s="3">
        <v>0</v>
      </c>
      <c r="S1965" s="4">
        <v>1</v>
      </c>
      <c r="T1965" s="3">
        <v>0</v>
      </c>
      <c r="U1965" s="3">
        <v>1</v>
      </c>
      <c r="V1965" s="3">
        <v>0</v>
      </c>
      <c r="W1965" s="3">
        <v>0</v>
      </c>
      <c r="X1965" s="4">
        <v>0</v>
      </c>
      <c r="Y1965" s="4">
        <v>0</v>
      </c>
      <c r="Z1965" s="4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/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4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D1965" s="3">
        <v>0</v>
      </c>
    </row>
    <row r="1966" spans="1:56" x14ac:dyDescent="0.3">
      <c r="A1966">
        <v>2013</v>
      </c>
      <c r="B1966" t="s">
        <v>128</v>
      </c>
      <c r="C1966" s="6">
        <v>1</v>
      </c>
      <c r="D1966" s="77">
        <v>30</v>
      </c>
      <c r="F1966" t="s">
        <v>121</v>
      </c>
      <c r="H1966">
        <v>0</v>
      </c>
      <c r="I1966" s="3">
        <v>0</v>
      </c>
      <c r="J1966" s="3">
        <v>0</v>
      </c>
      <c r="K1966" s="4">
        <v>0</v>
      </c>
      <c r="L1966" s="4">
        <v>0</v>
      </c>
      <c r="M1966" s="3">
        <v>0</v>
      </c>
      <c r="N1966" s="3">
        <v>1</v>
      </c>
      <c r="O1966" s="3">
        <v>0</v>
      </c>
      <c r="P1966" s="3">
        <v>0</v>
      </c>
      <c r="Q1966" s="4">
        <v>0</v>
      </c>
      <c r="R1966" s="3">
        <v>0</v>
      </c>
      <c r="S1966" s="4">
        <v>0</v>
      </c>
      <c r="T1966" s="3">
        <v>0</v>
      </c>
      <c r="U1966" s="3">
        <v>0</v>
      </c>
      <c r="V1966" s="3">
        <v>0</v>
      </c>
      <c r="W1966" s="3">
        <v>0</v>
      </c>
      <c r="X1966" s="4">
        <v>0</v>
      </c>
      <c r="Y1966" s="4">
        <v>0</v>
      </c>
      <c r="Z1966" s="4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/>
      <c r="AM1966" s="3">
        <v>0</v>
      </c>
      <c r="AN1966" s="3">
        <v>1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4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0</v>
      </c>
      <c r="BD1966" s="3">
        <v>0</v>
      </c>
    </row>
    <row r="1967" spans="1:56" s="93" customFormat="1" x14ac:dyDescent="0.3">
      <c r="A1967" s="93">
        <v>2013</v>
      </c>
      <c r="B1967" s="93" t="s">
        <v>129</v>
      </c>
      <c r="C1967" s="95">
        <v>1</v>
      </c>
      <c r="D1967" s="92">
        <v>1</v>
      </c>
      <c r="F1967" s="93" t="s">
        <v>121</v>
      </c>
      <c r="H1967" s="93">
        <v>0</v>
      </c>
      <c r="I1967" s="94">
        <v>0</v>
      </c>
      <c r="J1967" s="94">
        <v>0</v>
      </c>
      <c r="K1967" s="94">
        <v>0</v>
      </c>
      <c r="L1967" s="94">
        <v>0</v>
      </c>
      <c r="M1967" s="94">
        <v>0</v>
      </c>
      <c r="N1967" s="94">
        <v>0</v>
      </c>
      <c r="O1967" s="94">
        <v>0</v>
      </c>
      <c r="P1967" s="94">
        <v>0</v>
      </c>
      <c r="Q1967" s="94">
        <v>0</v>
      </c>
      <c r="R1967" s="94">
        <v>0</v>
      </c>
      <c r="S1967" s="94">
        <v>2</v>
      </c>
      <c r="T1967" s="94">
        <v>0</v>
      </c>
      <c r="U1967" s="94">
        <v>0</v>
      </c>
      <c r="V1967" s="94">
        <v>0</v>
      </c>
      <c r="W1967" s="94">
        <v>0</v>
      </c>
      <c r="X1967" s="93">
        <v>0</v>
      </c>
      <c r="Y1967" s="94">
        <v>0</v>
      </c>
      <c r="Z1967" s="94">
        <v>1</v>
      </c>
      <c r="AA1967" s="94">
        <v>0</v>
      </c>
      <c r="AB1967" s="94">
        <v>0</v>
      </c>
      <c r="AC1967" s="94">
        <v>0</v>
      </c>
      <c r="AD1967" s="94">
        <v>0</v>
      </c>
      <c r="AE1967" s="94">
        <v>0</v>
      </c>
      <c r="AF1967" s="94">
        <v>0</v>
      </c>
      <c r="AG1967" s="94">
        <v>0</v>
      </c>
      <c r="AH1967" s="94">
        <v>0</v>
      </c>
      <c r="AI1967" s="94">
        <v>0</v>
      </c>
      <c r="AJ1967" s="94">
        <v>0</v>
      </c>
      <c r="AK1967" s="94">
        <v>0</v>
      </c>
      <c r="AL1967" s="94"/>
      <c r="AM1967" s="94">
        <v>0</v>
      </c>
      <c r="AN1967" s="94">
        <v>0</v>
      </c>
      <c r="AO1967" s="94">
        <v>0</v>
      </c>
      <c r="AP1967" s="94">
        <v>0</v>
      </c>
      <c r="AQ1967" s="94">
        <v>0</v>
      </c>
      <c r="AR1967" s="94">
        <v>0</v>
      </c>
      <c r="AS1967" s="94">
        <v>0</v>
      </c>
      <c r="AT1967" s="94">
        <v>0</v>
      </c>
      <c r="AU1967" s="93">
        <v>0</v>
      </c>
      <c r="AV1967" s="94">
        <v>0</v>
      </c>
      <c r="AW1967" s="94">
        <v>0</v>
      </c>
      <c r="AX1967" s="94">
        <v>0</v>
      </c>
      <c r="AY1967" s="94">
        <v>0</v>
      </c>
      <c r="AZ1967" s="94">
        <v>0</v>
      </c>
      <c r="BA1967" s="94">
        <v>0</v>
      </c>
      <c r="BD1967" s="94">
        <v>0</v>
      </c>
    </row>
    <row r="1968" spans="1:56" x14ac:dyDescent="0.3">
      <c r="A1968">
        <v>2013</v>
      </c>
      <c r="B1968" t="s">
        <v>129</v>
      </c>
      <c r="C1968" s="6">
        <v>1</v>
      </c>
      <c r="D1968" s="77">
        <v>2</v>
      </c>
      <c r="F1968" t="s">
        <v>121</v>
      </c>
      <c r="H1968">
        <v>0</v>
      </c>
      <c r="I1968" s="3">
        <v>0</v>
      </c>
      <c r="J1968" s="3">
        <v>0</v>
      </c>
      <c r="K1968" s="4">
        <v>0</v>
      </c>
      <c r="L1968" s="4">
        <v>0</v>
      </c>
      <c r="M1968" s="3">
        <v>0</v>
      </c>
      <c r="N1968" s="3">
        <v>1</v>
      </c>
      <c r="O1968" s="3">
        <v>0</v>
      </c>
      <c r="P1968" s="3">
        <v>0</v>
      </c>
      <c r="Q1968" s="4">
        <v>0</v>
      </c>
      <c r="R1968" s="3">
        <v>0</v>
      </c>
      <c r="S1968" s="4">
        <v>3</v>
      </c>
      <c r="T1968" s="3">
        <v>0</v>
      </c>
      <c r="U1968" s="3">
        <v>0</v>
      </c>
      <c r="V1968" s="3">
        <v>1</v>
      </c>
      <c r="W1968" s="3">
        <v>0</v>
      </c>
      <c r="X1968" s="50">
        <v>0</v>
      </c>
      <c r="Y1968" s="4">
        <v>0</v>
      </c>
      <c r="Z1968" s="4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/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4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D1968" s="3">
        <v>0</v>
      </c>
    </row>
    <row r="1969" spans="1:56" x14ac:dyDescent="0.3">
      <c r="A1969">
        <v>2013</v>
      </c>
      <c r="B1969" t="s">
        <v>129</v>
      </c>
      <c r="C1969" s="6">
        <v>1</v>
      </c>
      <c r="D1969" s="77">
        <v>3</v>
      </c>
      <c r="F1969" t="s">
        <v>121</v>
      </c>
      <c r="H1969">
        <v>0</v>
      </c>
      <c r="I1969" s="3">
        <v>0</v>
      </c>
      <c r="J1969" s="3">
        <v>0</v>
      </c>
      <c r="K1969" s="4">
        <v>0</v>
      </c>
      <c r="L1969" s="4">
        <v>0</v>
      </c>
      <c r="M1969" s="3">
        <v>0</v>
      </c>
      <c r="N1969" s="3">
        <v>0</v>
      </c>
      <c r="O1969" s="3">
        <v>0</v>
      </c>
      <c r="P1969" s="3">
        <v>0</v>
      </c>
      <c r="Q1969" s="4">
        <v>0</v>
      </c>
      <c r="R1969" s="3">
        <v>0</v>
      </c>
      <c r="S1969" s="4">
        <v>0</v>
      </c>
      <c r="T1969" s="3">
        <v>0</v>
      </c>
      <c r="U1969" s="3">
        <v>0</v>
      </c>
      <c r="V1969" s="3">
        <v>0</v>
      </c>
      <c r="W1969" s="3">
        <v>0</v>
      </c>
      <c r="X1969" s="50">
        <v>0</v>
      </c>
      <c r="Y1969" s="4">
        <v>0</v>
      </c>
      <c r="Z1969" s="4">
        <v>1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/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4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D1969" s="3">
        <v>0</v>
      </c>
    </row>
    <row r="1970" spans="1:56" x14ac:dyDescent="0.3">
      <c r="A1970">
        <v>2013</v>
      </c>
      <c r="B1970" t="s">
        <v>129</v>
      </c>
      <c r="C1970" s="6">
        <v>1</v>
      </c>
      <c r="D1970" s="77">
        <v>4</v>
      </c>
      <c r="F1970" t="s">
        <v>121</v>
      </c>
      <c r="H1970">
        <v>0</v>
      </c>
      <c r="I1970" s="3">
        <v>0</v>
      </c>
      <c r="J1970" s="3">
        <v>0</v>
      </c>
      <c r="K1970" s="4">
        <v>0</v>
      </c>
      <c r="L1970" s="4">
        <v>0</v>
      </c>
      <c r="M1970" s="3">
        <v>0</v>
      </c>
      <c r="N1970" s="3">
        <v>0</v>
      </c>
      <c r="O1970" s="3">
        <v>0</v>
      </c>
      <c r="P1970" s="3">
        <v>0</v>
      </c>
      <c r="Q1970" s="4">
        <v>0</v>
      </c>
      <c r="R1970" s="3">
        <v>0</v>
      </c>
      <c r="S1970" s="4">
        <v>0</v>
      </c>
      <c r="T1970" s="3">
        <v>0</v>
      </c>
      <c r="U1970" s="3">
        <v>0</v>
      </c>
      <c r="V1970" s="3">
        <v>0</v>
      </c>
      <c r="W1970" s="3">
        <v>0</v>
      </c>
      <c r="X1970" s="50">
        <v>0</v>
      </c>
      <c r="Y1970" s="4">
        <v>0</v>
      </c>
      <c r="Z1970" s="4">
        <v>1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/>
      <c r="AM1970" s="3">
        <v>0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4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D1970" s="3">
        <v>0</v>
      </c>
    </row>
    <row r="1971" spans="1:56" x14ac:dyDescent="0.3">
      <c r="A1971">
        <v>2013</v>
      </c>
      <c r="B1971" t="s">
        <v>129</v>
      </c>
      <c r="C1971" s="6">
        <v>1</v>
      </c>
      <c r="D1971" s="77">
        <v>5</v>
      </c>
      <c r="F1971" t="s">
        <v>121</v>
      </c>
      <c r="H1971">
        <v>0</v>
      </c>
      <c r="I1971" s="3">
        <v>0</v>
      </c>
      <c r="J1971" s="3">
        <v>0</v>
      </c>
      <c r="K1971" s="4">
        <v>0</v>
      </c>
      <c r="L1971" s="4">
        <v>0</v>
      </c>
      <c r="M1971" s="3">
        <v>0</v>
      </c>
      <c r="N1971" s="3">
        <v>1</v>
      </c>
      <c r="O1971" s="3">
        <v>0</v>
      </c>
      <c r="P1971" s="3">
        <v>0</v>
      </c>
      <c r="Q1971" s="4">
        <v>0</v>
      </c>
      <c r="R1971" s="3">
        <v>0</v>
      </c>
      <c r="S1971" s="4">
        <v>1</v>
      </c>
      <c r="T1971" s="3">
        <v>0</v>
      </c>
      <c r="U1971" s="3">
        <v>0</v>
      </c>
      <c r="V1971" s="3">
        <v>0</v>
      </c>
      <c r="W1971" s="3">
        <v>0</v>
      </c>
      <c r="X1971" s="4">
        <v>0</v>
      </c>
      <c r="Y1971" s="4">
        <v>0</v>
      </c>
      <c r="Z1971" s="4">
        <v>15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/>
      <c r="AM1971" s="3">
        <v>0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4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C1971" t="s">
        <v>130</v>
      </c>
      <c r="BD1971" s="3">
        <v>0</v>
      </c>
    </row>
    <row r="1972" spans="1:56" x14ac:dyDescent="0.3">
      <c r="A1972">
        <v>2013</v>
      </c>
      <c r="B1972" t="s">
        <v>129</v>
      </c>
      <c r="C1972" s="6">
        <v>1</v>
      </c>
      <c r="D1972" s="77">
        <v>6</v>
      </c>
      <c r="F1972" t="s">
        <v>121</v>
      </c>
      <c r="H1972">
        <v>0</v>
      </c>
      <c r="I1972" s="3">
        <v>0</v>
      </c>
      <c r="J1972" s="3">
        <v>0</v>
      </c>
      <c r="K1972" s="4">
        <v>0</v>
      </c>
      <c r="L1972" s="4">
        <v>0</v>
      </c>
      <c r="M1972" s="3">
        <v>0</v>
      </c>
      <c r="N1972" s="3">
        <v>0</v>
      </c>
      <c r="O1972" s="3">
        <v>0</v>
      </c>
      <c r="P1972" s="3">
        <v>0</v>
      </c>
      <c r="Q1972" s="4">
        <v>0</v>
      </c>
      <c r="R1972" s="3">
        <v>0</v>
      </c>
      <c r="S1972" s="4">
        <v>0</v>
      </c>
      <c r="T1972" s="3">
        <v>0</v>
      </c>
      <c r="U1972" s="3">
        <v>0</v>
      </c>
      <c r="V1972" s="3">
        <v>0</v>
      </c>
      <c r="W1972" s="3">
        <v>0</v>
      </c>
      <c r="X1972" s="4">
        <v>0</v>
      </c>
      <c r="Y1972" s="4">
        <v>0</v>
      </c>
      <c r="Z1972" s="4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/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4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D1972" s="3">
        <v>0</v>
      </c>
    </row>
    <row r="1973" spans="1:56" x14ac:dyDescent="0.3">
      <c r="A1973">
        <v>2013</v>
      </c>
      <c r="B1973" t="s">
        <v>129</v>
      </c>
      <c r="C1973" s="6">
        <v>1</v>
      </c>
      <c r="D1973" s="77">
        <v>7</v>
      </c>
      <c r="F1973" t="s">
        <v>121</v>
      </c>
      <c r="H1973">
        <v>0</v>
      </c>
      <c r="I1973" s="3">
        <v>0</v>
      </c>
      <c r="J1973" s="3">
        <v>0</v>
      </c>
      <c r="K1973" s="4">
        <v>0</v>
      </c>
      <c r="L1973" s="4">
        <v>0</v>
      </c>
      <c r="M1973" s="3">
        <v>0</v>
      </c>
      <c r="N1973" s="3">
        <v>2</v>
      </c>
      <c r="O1973" s="3">
        <v>0</v>
      </c>
      <c r="P1973" s="3">
        <v>0</v>
      </c>
      <c r="Q1973" s="4">
        <v>0</v>
      </c>
      <c r="R1973" s="3">
        <v>0</v>
      </c>
      <c r="S1973" s="4">
        <v>1</v>
      </c>
      <c r="T1973" s="3">
        <v>0</v>
      </c>
      <c r="U1973" s="3">
        <v>0</v>
      </c>
      <c r="V1973" s="3">
        <v>0</v>
      </c>
      <c r="W1973" s="3">
        <v>0</v>
      </c>
      <c r="X1973" s="4">
        <v>0</v>
      </c>
      <c r="Y1973" s="4">
        <v>0</v>
      </c>
      <c r="Z1973" s="4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1</v>
      </c>
      <c r="AH1973" s="3">
        <v>0</v>
      </c>
      <c r="AI1973" s="3">
        <v>0</v>
      </c>
      <c r="AJ1973" s="3">
        <v>0</v>
      </c>
      <c r="AK1973" s="3">
        <v>0</v>
      </c>
      <c r="AL1973" s="3"/>
      <c r="AM1973" s="3">
        <v>0</v>
      </c>
      <c r="AN1973" s="3">
        <v>1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4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D1973" s="3">
        <v>0</v>
      </c>
    </row>
    <row r="1974" spans="1:56" x14ac:dyDescent="0.3">
      <c r="A1974">
        <v>2013</v>
      </c>
      <c r="B1974" t="s">
        <v>129</v>
      </c>
      <c r="C1974" s="6">
        <v>1</v>
      </c>
      <c r="D1974" s="77">
        <v>8</v>
      </c>
      <c r="F1974" t="s">
        <v>121</v>
      </c>
      <c r="H1974">
        <v>0</v>
      </c>
      <c r="I1974" s="3">
        <v>0</v>
      </c>
      <c r="J1974" s="3">
        <v>0</v>
      </c>
      <c r="K1974" s="4">
        <v>0</v>
      </c>
      <c r="L1974" s="4">
        <v>0</v>
      </c>
      <c r="M1974" s="3">
        <v>0</v>
      </c>
      <c r="N1974" s="3">
        <v>1</v>
      </c>
      <c r="O1974" s="3">
        <v>0</v>
      </c>
      <c r="P1974" s="3">
        <v>0</v>
      </c>
      <c r="Q1974" s="4">
        <v>0</v>
      </c>
      <c r="R1974" s="3">
        <v>0</v>
      </c>
      <c r="S1974" s="4">
        <v>0</v>
      </c>
      <c r="T1974" s="3">
        <v>0</v>
      </c>
      <c r="U1974" s="3">
        <v>0</v>
      </c>
      <c r="V1974" s="3">
        <v>0</v>
      </c>
      <c r="W1974" s="3">
        <v>0</v>
      </c>
      <c r="X1974" s="4">
        <v>0</v>
      </c>
      <c r="Y1974" s="4">
        <v>0</v>
      </c>
      <c r="Z1974" s="4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/>
      <c r="AM1974" s="3">
        <v>0</v>
      </c>
      <c r="AN1974" s="3">
        <v>0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4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D1974" s="3">
        <v>0</v>
      </c>
    </row>
    <row r="1975" spans="1:56" x14ac:dyDescent="0.3">
      <c r="A1975">
        <v>2013</v>
      </c>
      <c r="B1975" t="s">
        <v>129</v>
      </c>
      <c r="C1975" s="6">
        <v>1</v>
      </c>
      <c r="D1975" s="77">
        <v>9</v>
      </c>
      <c r="F1975" t="s">
        <v>121</v>
      </c>
      <c r="H1975">
        <v>0</v>
      </c>
      <c r="I1975" s="3">
        <v>0</v>
      </c>
      <c r="J1975" s="3">
        <v>0</v>
      </c>
      <c r="K1975" s="4">
        <v>0</v>
      </c>
      <c r="L1975" s="4">
        <v>0</v>
      </c>
      <c r="M1975" s="3">
        <v>0</v>
      </c>
      <c r="N1975" s="3">
        <v>1</v>
      </c>
      <c r="O1975" s="3">
        <v>0</v>
      </c>
      <c r="P1975" s="3">
        <v>0</v>
      </c>
      <c r="Q1975" s="4">
        <v>0</v>
      </c>
      <c r="R1975" s="3">
        <v>0</v>
      </c>
      <c r="S1975" s="4">
        <v>0</v>
      </c>
      <c r="T1975" s="3">
        <v>0</v>
      </c>
      <c r="U1975" s="3">
        <v>0</v>
      </c>
      <c r="V1975" s="3">
        <v>0</v>
      </c>
      <c r="W1975" s="3">
        <v>0</v>
      </c>
      <c r="X1975" s="4">
        <v>0</v>
      </c>
      <c r="Y1975" s="4">
        <v>0</v>
      </c>
      <c r="Z1975" s="4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/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4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D1975" s="3">
        <v>0</v>
      </c>
    </row>
    <row r="1976" spans="1:56" x14ac:dyDescent="0.3">
      <c r="A1976">
        <v>2013</v>
      </c>
      <c r="B1976" t="s">
        <v>129</v>
      </c>
      <c r="C1976" s="6">
        <v>1</v>
      </c>
      <c r="D1976" s="77">
        <v>10</v>
      </c>
      <c r="F1976" t="s">
        <v>121</v>
      </c>
      <c r="H1976">
        <v>0</v>
      </c>
      <c r="I1976" s="3">
        <v>0</v>
      </c>
      <c r="J1976" s="3">
        <v>0</v>
      </c>
      <c r="K1976" s="4">
        <v>0</v>
      </c>
      <c r="L1976" s="4">
        <v>0</v>
      </c>
      <c r="M1976" s="3">
        <v>0</v>
      </c>
      <c r="N1976" s="3">
        <v>2</v>
      </c>
      <c r="O1976" s="3">
        <v>0</v>
      </c>
      <c r="P1976" s="3">
        <v>0</v>
      </c>
      <c r="Q1976" s="4">
        <v>0</v>
      </c>
      <c r="R1976" s="3">
        <v>0</v>
      </c>
      <c r="S1976" s="4">
        <v>0</v>
      </c>
      <c r="T1976" s="3">
        <v>0</v>
      </c>
      <c r="U1976" s="3">
        <v>0</v>
      </c>
      <c r="V1976" s="3">
        <v>0</v>
      </c>
      <c r="W1976" s="3">
        <v>0</v>
      </c>
      <c r="X1976" s="4">
        <v>0</v>
      </c>
      <c r="Y1976" s="4">
        <v>0</v>
      </c>
      <c r="Z1976" s="4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/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4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D1976" s="3">
        <v>0</v>
      </c>
    </row>
    <row r="1977" spans="1:56" x14ac:dyDescent="0.3">
      <c r="A1977">
        <v>2013</v>
      </c>
      <c r="B1977" t="s">
        <v>129</v>
      </c>
      <c r="C1977" s="6">
        <v>1</v>
      </c>
      <c r="D1977" s="77">
        <v>11</v>
      </c>
      <c r="F1977" t="s">
        <v>121</v>
      </c>
      <c r="H1977">
        <v>0</v>
      </c>
      <c r="I1977" s="3">
        <v>0</v>
      </c>
      <c r="J1977" s="3">
        <v>0</v>
      </c>
      <c r="K1977" s="4">
        <v>0</v>
      </c>
      <c r="L1977" s="4">
        <v>0</v>
      </c>
      <c r="M1977" s="3">
        <v>0</v>
      </c>
      <c r="N1977" s="3">
        <v>0</v>
      </c>
      <c r="O1977" s="3">
        <v>0</v>
      </c>
      <c r="P1977" s="3">
        <v>0</v>
      </c>
      <c r="Q1977" s="4">
        <v>0</v>
      </c>
      <c r="R1977" s="3">
        <v>0</v>
      </c>
      <c r="S1977" s="4">
        <v>0</v>
      </c>
      <c r="T1977" s="3">
        <v>0</v>
      </c>
      <c r="U1977" s="3">
        <v>0</v>
      </c>
      <c r="V1977" s="3">
        <v>0</v>
      </c>
      <c r="W1977" s="3">
        <v>0</v>
      </c>
      <c r="X1977" s="4">
        <v>0</v>
      </c>
      <c r="Y1977" s="4">
        <v>0</v>
      </c>
      <c r="Z1977" s="4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2</v>
      </c>
      <c r="AH1977" s="3">
        <v>0</v>
      </c>
      <c r="AI1977" s="3">
        <v>0</v>
      </c>
      <c r="AJ1977" s="3">
        <v>0</v>
      </c>
      <c r="AK1977" s="3">
        <v>0</v>
      </c>
      <c r="AL1977" s="3"/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4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D1977" s="3">
        <v>0</v>
      </c>
    </row>
    <row r="1978" spans="1:56" x14ac:dyDescent="0.3">
      <c r="A1978">
        <v>2013</v>
      </c>
      <c r="B1978" t="s">
        <v>129</v>
      </c>
      <c r="C1978" s="6">
        <v>1</v>
      </c>
      <c r="D1978" s="77">
        <v>12</v>
      </c>
      <c r="F1978" t="s">
        <v>121</v>
      </c>
      <c r="H1978">
        <v>0</v>
      </c>
      <c r="I1978" s="3">
        <v>0</v>
      </c>
      <c r="J1978" s="3">
        <v>0</v>
      </c>
      <c r="K1978" s="4">
        <v>0</v>
      </c>
      <c r="L1978" s="4">
        <v>0</v>
      </c>
      <c r="M1978" s="3">
        <v>0</v>
      </c>
      <c r="N1978" s="3">
        <v>0</v>
      </c>
      <c r="O1978" s="3">
        <v>0</v>
      </c>
      <c r="P1978" s="3">
        <v>0</v>
      </c>
      <c r="Q1978" s="4">
        <v>0</v>
      </c>
      <c r="R1978" s="3">
        <v>0</v>
      </c>
      <c r="S1978" s="4">
        <v>2</v>
      </c>
      <c r="T1978" s="3">
        <v>0</v>
      </c>
      <c r="U1978" s="3">
        <v>0</v>
      </c>
      <c r="V1978" s="3">
        <v>0</v>
      </c>
      <c r="W1978" s="3">
        <v>0</v>
      </c>
      <c r="X1978" s="4">
        <v>0</v>
      </c>
      <c r="Y1978" s="4">
        <v>0</v>
      </c>
      <c r="Z1978" s="4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/>
      <c r="AM1978" s="3">
        <v>0</v>
      </c>
      <c r="AN1978" s="3">
        <v>0</v>
      </c>
      <c r="AO1978" s="3">
        <v>0</v>
      </c>
      <c r="AP1978" s="3">
        <v>0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4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D1978" s="3">
        <v>0</v>
      </c>
    </row>
    <row r="1979" spans="1:56" x14ac:dyDescent="0.3">
      <c r="A1979">
        <v>2013</v>
      </c>
      <c r="B1979" t="s">
        <v>129</v>
      </c>
      <c r="C1979" s="6">
        <v>1</v>
      </c>
      <c r="D1979" s="77">
        <v>13</v>
      </c>
      <c r="F1979" t="s">
        <v>121</v>
      </c>
      <c r="H1979">
        <v>0</v>
      </c>
      <c r="I1979" s="3">
        <v>0</v>
      </c>
      <c r="J1979" s="3">
        <v>0</v>
      </c>
      <c r="K1979" s="4">
        <v>0</v>
      </c>
      <c r="L1979" s="4">
        <v>0</v>
      </c>
      <c r="M1979" s="3">
        <v>0</v>
      </c>
      <c r="N1979" s="3">
        <v>0</v>
      </c>
      <c r="O1979" s="3">
        <v>0</v>
      </c>
      <c r="P1979" s="3">
        <v>0</v>
      </c>
      <c r="Q1979" s="4">
        <v>0</v>
      </c>
      <c r="R1979" s="3">
        <v>0</v>
      </c>
      <c r="S1979" s="4">
        <v>0</v>
      </c>
      <c r="T1979" s="3">
        <v>0</v>
      </c>
      <c r="U1979" s="3">
        <v>0</v>
      </c>
      <c r="V1979" s="3">
        <v>0</v>
      </c>
      <c r="W1979" s="3">
        <v>0</v>
      </c>
      <c r="X1979" s="4">
        <v>0</v>
      </c>
      <c r="Y1979" s="4">
        <v>0</v>
      </c>
      <c r="Z1979" s="4">
        <v>3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/>
      <c r="AM1979" s="3">
        <v>0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4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D1979" s="3">
        <v>0</v>
      </c>
    </row>
    <row r="1980" spans="1:56" x14ac:dyDescent="0.3">
      <c r="A1980">
        <v>2013</v>
      </c>
      <c r="B1980" t="s">
        <v>129</v>
      </c>
      <c r="C1980" s="6">
        <v>1</v>
      </c>
      <c r="D1980" s="77">
        <v>14</v>
      </c>
      <c r="F1980" t="s">
        <v>121</v>
      </c>
      <c r="H1980">
        <v>0</v>
      </c>
      <c r="I1980" s="3">
        <v>0</v>
      </c>
      <c r="J1980" s="3">
        <v>0</v>
      </c>
      <c r="K1980" s="4">
        <v>0</v>
      </c>
      <c r="L1980" s="4">
        <v>0</v>
      </c>
      <c r="M1980" s="3">
        <v>0</v>
      </c>
      <c r="N1980" s="3">
        <v>0</v>
      </c>
      <c r="O1980" s="3">
        <v>0</v>
      </c>
      <c r="P1980" s="3">
        <v>0</v>
      </c>
      <c r="Q1980" s="4">
        <v>0</v>
      </c>
      <c r="R1980" s="3">
        <v>0</v>
      </c>
      <c r="S1980" s="4">
        <v>0</v>
      </c>
      <c r="T1980" s="3">
        <v>0</v>
      </c>
      <c r="U1980" s="3">
        <v>0</v>
      </c>
      <c r="V1980" s="3">
        <v>0</v>
      </c>
      <c r="W1980" s="3">
        <v>0</v>
      </c>
      <c r="X1980" s="4">
        <v>0</v>
      </c>
      <c r="Y1980" s="4">
        <v>0</v>
      </c>
      <c r="Z1980" s="4">
        <v>1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/>
      <c r="AM1980" s="3">
        <v>0</v>
      </c>
      <c r="AN1980" s="3">
        <v>1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4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D1980" s="3">
        <v>0</v>
      </c>
    </row>
    <row r="1981" spans="1:56" x14ac:dyDescent="0.3">
      <c r="A1981">
        <v>2013</v>
      </c>
      <c r="B1981" t="s">
        <v>129</v>
      </c>
      <c r="C1981" s="6">
        <v>1</v>
      </c>
      <c r="D1981" s="77">
        <v>15</v>
      </c>
      <c r="F1981" t="s">
        <v>121</v>
      </c>
      <c r="H1981">
        <v>0</v>
      </c>
      <c r="I1981" s="3">
        <v>0</v>
      </c>
      <c r="J1981" s="3">
        <v>0</v>
      </c>
      <c r="K1981" s="4">
        <v>0</v>
      </c>
      <c r="L1981" s="4">
        <v>0</v>
      </c>
      <c r="M1981" s="3">
        <v>0</v>
      </c>
      <c r="N1981" s="3">
        <v>0</v>
      </c>
      <c r="O1981" s="3">
        <v>0</v>
      </c>
      <c r="P1981" s="3">
        <v>0</v>
      </c>
      <c r="Q1981" s="4">
        <v>1</v>
      </c>
      <c r="R1981" s="3">
        <v>0</v>
      </c>
      <c r="S1981" s="4">
        <v>0</v>
      </c>
      <c r="T1981" s="3">
        <v>0</v>
      </c>
      <c r="U1981" s="3">
        <v>0</v>
      </c>
      <c r="V1981" s="3">
        <v>0</v>
      </c>
      <c r="W1981" s="3">
        <v>0</v>
      </c>
      <c r="X1981" s="4">
        <v>0</v>
      </c>
      <c r="Y1981" s="4">
        <v>0</v>
      </c>
      <c r="Z1981" s="4">
        <v>3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/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4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D1981" s="3">
        <v>0</v>
      </c>
    </row>
    <row r="1982" spans="1:56" x14ac:dyDescent="0.3">
      <c r="A1982">
        <v>2013</v>
      </c>
      <c r="B1982" t="s">
        <v>129</v>
      </c>
      <c r="C1982" s="6">
        <v>1</v>
      </c>
      <c r="D1982" s="77">
        <v>16</v>
      </c>
      <c r="F1982" t="s">
        <v>121</v>
      </c>
      <c r="H1982">
        <v>1</v>
      </c>
      <c r="I1982" s="3">
        <v>0</v>
      </c>
      <c r="J1982" s="3">
        <v>0</v>
      </c>
      <c r="K1982" s="4">
        <v>0</v>
      </c>
      <c r="L1982" s="4">
        <v>0</v>
      </c>
      <c r="M1982" s="3">
        <v>0</v>
      </c>
      <c r="N1982" s="3">
        <v>0</v>
      </c>
      <c r="O1982" s="3">
        <v>0</v>
      </c>
      <c r="P1982" s="3">
        <v>0</v>
      </c>
      <c r="Q1982" s="4">
        <v>0</v>
      </c>
      <c r="R1982" s="3">
        <v>0</v>
      </c>
      <c r="S1982" s="4">
        <v>1</v>
      </c>
      <c r="T1982" s="3">
        <v>0</v>
      </c>
      <c r="U1982" s="3">
        <v>0</v>
      </c>
      <c r="V1982" s="3">
        <v>0</v>
      </c>
      <c r="W1982" s="3">
        <v>0</v>
      </c>
      <c r="X1982" s="4">
        <v>0</v>
      </c>
      <c r="Y1982" s="4">
        <v>0</v>
      </c>
      <c r="Z1982" s="4">
        <v>1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/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4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D1982" s="3">
        <v>0</v>
      </c>
    </row>
    <row r="1983" spans="1:56" x14ac:dyDescent="0.3">
      <c r="A1983">
        <v>2013</v>
      </c>
      <c r="B1983" t="s">
        <v>129</v>
      </c>
      <c r="C1983" s="6">
        <v>1</v>
      </c>
      <c r="D1983" s="77">
        <v>17</v>
      </c>
      <c r="F1983" t="s">
        <v>121</v>
      </c>
      <c r="H1983">
        <v>0</v>
      </c>
      <c r="I1983" s="3">
        <v>0</v>
      </c>
      <c r="J1983" s="3">
        <v>0</v>
      </c>
      <c r="K1983" s="4">
        <v>0</v>
      </c>
      <c r="L1983" s="4">
        <v>0</v>
      </c>
      <c r="M1983" s="3">
        <v>0</v>
      </c>
      <c r="N1983" s="3">
        <v>0</v>
      </c>
      <c r="O1983" s="3">
        <v>0</v>
      </c>
      <c r="P1983" s="3">
        <v>0</v>
      </c>
      <c r="Q1983" s="4">
        <v>0</v>
      </c>
      <c r="R1983" s="3">
        <v>0</v>
      </c>
      <c r="S1983" s="4">
        <v>1</v>
      </c>
      <c r="T1983" s="3">
        <v>0</v>
      </c>
      <c r="U1983" s="3">
        <v>0</v>
      </c>
      <c r="V1983" s="3">
        <v>0</v>
      </c>
      <c r="W1983" s="3">
        <v>0</v>
      </c>
      <c r="X1983" s="4">
        <v>0</v>
      </c>
      <c r="Y1983" s="4">
        <v>0</v>
      </c>
      <c r="Z1983" s="4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/>
      <c r="AM1983" s="3">
        <v>0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4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D1983" s="3">
        <v>0</v>
      </c>
    </row>
    <row r="1984" spans="1:56" x14ac:dyDescent="0.3">
      <c r="A1984">
        <v>2013</v>
      </c>
      <c r="B1984" t="s">
        <v>129</v>
      </c>
      <c r="C1984" s="6">
        <v>1</v>
      </c>
      <c r="D1984" s="77">
        <v>18</v>
      </c>
      <c r="F1984" t="s">
        <v>121</v>
      </c>
      <c r="H1984">
        <v>0</v>
      </c>
      <c r="I1984" s="3">
        <v>0</v>
      </c>
      <c r="J1984" s="3">
        <v>0</v>
      </c>
      <c r="K1984" s="4">
        <v>0</v>
      </c>
      <c r="L1984" s="4">
        <v>0</v>
      </c>
      <c r="M1984" s="3">
        <v>0</v>
      </c>
      <c r="N1984" s="3">
        <v>0</v>
      </c>
      <c r="O1984" s="3">
        <v>0</v>
      </c>
      <c r="P1984" s="3">
        <v>0</v>
      </c>
      <c r="Q1984" s="4">
        <v>0</v>
      </c>
      <c r="R1984" s="3">
        <v>0</v>
      </c>
      <c r="S1984" s="4">
        <v>0</v>
      </c>
      <c r="T1984" s="3">
        <v>0</v>
      </c>
      <c r="U1984" s="3">
        <v>0</v>
      </c>
      <c r="V1984" s="3">
        <v>0</v>
      </c>
      <c r="W1984" s="3">
        <v>0</v>
      </c>
      <c r="X1984" s="4">
        <v>0</v>
      </c>
      <c r="Y1984" s="4">
        <v>0</v>
      </c>
      <c r="Z1984" s="4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/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1</v>
      </c>
      <c r="AT1984" s="3">
        <v>0</v>
      </c>
      <c r="AU1984" s="3">
        <v>0</v>
      </c>
      <c r="AV1984" s="4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D1984" s="3">
        <v>0</v>
      </c>
    </row>
    <row r="1985" spans="1:56" x14ac:dyDescent="0.3">
      <c r="A1985">
        <v>2013</v>
      </c>
      <c r="B1985" t="s">
        <v>129</v>
      </c>
      <c r="C1985" s="6">
        <v>1</v>
      </c>
      <c r="D1985" s="77">
        <v>19</v>
      </c>
      <c r="F1985" t="s">
        <v>121</v>
      </c>
      <c r="H1985">
        <v>0</v>
      </c>
      <c r="I1985" s="3">
        <v>0</v>
      </c>
      <c r="J1985" s="3">
        <v>0</v>
      </c>
      <c r="K1985" s="4">
        <v>0</v>
      </c>
      <c r="L1985" s="4">
        <v>0</v>
      </c>
      <c r="M1985" s="3">
        <v>0</v>
      </c>
      <c r="N1985" s="3">
        <v>1</v>
      </c>
      <c r="O1985" s="3">
        <v>0</v>
      </c>
      <c r="P1985" s="3">
        <v>0</v>
      </c>
      <c r="Q1985" s="4">
        <v>0</v>
      </c>
      <c r="R1985" s="3">
        <v>0</v>
      </c>
      <c r="S1985" s="4">
        <v>2</v>
      </c>
      <c r="T1985" s="3">
        <v>0</v>
      </c>
      <c r="U1985" s="3">
        <v>0</v>
      </c>
      <c r="V1985" s="3">
        <v>0</v>
      </c>
      <c r="W1985" s="3">
        <v>0</v>
      </c>
      <c r="X1985" s="4">
        <v>0</v>
      </c>
      <c r="Y1985" s="4">
        <v>0</v>
      </c>
      <c r="Z1985" s="4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2</v>
      </c>
      <c r="AH1985" s="3">
        <v>0</v>
      </c>
      <c r="AI1985" s="3">
        <v>0</v>
      </c>
      <c r="AJ1985" s="3">
        <v>0</v>
      </c>
      <c r="AK1985" s="3">
        <v>0</v>
      </c>
      <c r="AL1985" s="3"/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4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D1985" s="3">
        <v>0</v>
      </c>
    </row>
    <row r="1986" spans="1:56" x14ac:dyDescent="0.3">
      <c r="A1986">
        <v>2013</v>
      </c>
      <c r="B1986" t="s">
        <v>129</v>
      </c>
      <c r="C1986" s="6">
        <v>1</v>
      </c>
      <c r="D1986" s="77">
        <v>20</v>
      </c>
      <c r="F1986" t="s">
        <v>121</v>
      </c>
      <c r="H1986">
        <v>0</v>
      </c>
      <c r="I1986" s="3">
        <v>0</v>
      </c>
      <c r="J1986" s="3">
        <v>0</v>
      </c>
      <c r="K1986" s="4">
        <v>0</v>
      </c>
      <c r="L1986" s="4">
        <v>0</v>
      </c>
      <c r="M1986" s="3">
        <v>0</v>
      </c>
      <c r="N1986" s="3">
        <v>0</v>
      </c>
      <c r="O1986" s="3">
        <v>0</v>
      </c>
      <c r="P1986" s="3">
        <v>0</v>
      </c>
      <c r="Q1986" s="4">
        <v>0</v>
      </c>
      <c r="R1986" s="3">
        <v>0</v>
      </c>
      <c r="S1986" s="4">
        <v>0</v>
      </c>
      <c r="T1986" s="3">
        <v>0</v>
      </c>
      <c r="U1986" s="3">
        <v>0</v>
      </c>
      <c r="V1986" s="3">
        <v>0</v>
      </c>
      <c r="W1986" s="3">
        <v>0</v>
      </c>
      <c r="X1986" s="4">
        <v>0</v>
      </c>
      <c r="Y1986" s="4">
        <v>0</v>
      </c>
      <c r="Z1986" s="4">
        <v>1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/>
      <c r="AM1986" s="3">
        <v>0</v>
      </c>
      <c r="AN1986" s="3">
        <v>0</v>
      </c>
      <c r="AO1986" s="3">
        <v>0</v>
      </c>
      <c r="AP1986" s="3">
        <v>0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4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D1986" s="3">
        <v>0</v>
      </c>
    </row>
    <row r="1987" spans="1:56" x14ac:dyDescent="0.3">
      <c r="A1987">
        <v>2013</v>
      </c>
      <c r="B1987" t="s">
        <v>129</v>
      </c>
      <c r="C1987" s="6">
        <v>1</v>
      </c>
      <c r="D1987" s="77">
        <v>21</v>
      </c>
      <c r="F1987" t="s">
        <v>121</v>
      </c>
      <c r="H1987">
        <v>0</v>
      </c>
      <c r="I1987" s="3">
        <v>0</v>
      </c>
      <c r="J1987" s="3">
        <v>0</v>
      </c>
      <c r="K1987" s="4">
        <v>0</v>
      </c>
      <c r="L1987" s="4">
        <v>0</v>
      </c>
      <c r="M1987" s="3">
        <v>0</v>
      </c>
      <c r="N1987" s="3">
        <v>0</v>
      </c>
      <c r="O1987" s="3">
        <v>0</v>
      </c>
      <c r="P1987" s="3">
        <v>0</v>
      </c>
      <c r="Q1987" s="4">
        <v>0</v>
      </c>
      <c r="R1987" s="3">
        <v>0</v>
      </c>
      <c r="S1987" s="4">
        <v>1</v>
      </c>
      <c r="T1987" s="3">
        <v>0</v>
      </c>
      <c r="U1987" s="3">
        <v>0</v>
      </c>
      <c r="V1987" s="3">
        <v>0</v>
      </c>
      <c r="W1987" s="3">
        <v>0</v>
      </c>
      <c r="X1987" s="4">
        <v>0</v>
      </c>
      <c r="Y1987" s="4">
        <v>0</v>
      </c>
      <c r="Z1987" s="4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0</v>
      </c>
      <c r="AK1987" s="3">
        <v>0</v>
      </c>
      <c r="AL1987" s="3"/>
      <c r="AM1987" s="3">
        <v>0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4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D1987" s="3">
        <v>0</v>
      </c>
    </row>
    <row r="1988" spans="1:56" x14ac:dyDescent="0.3">
      <c r="A1988">
        <v>2013</v>
      </c>
      <c r="B1988" t="s">
        <v>129</v>
      </c>
      <c r="C1988" s="6">
        <v>1</v>
      </c>
      <c r="D1988" s="77">
        <v>22</v>
      </c>
      <c r="F1988" t="s">
        <v>121</v>
      </c>
      <c r="H1988">
        <v>0</v>
      </c>
      <c r="I1988" s="3">
        <v>0</v>
      </c>
      <c r="J1988" s="3">
        <v>0</v>
      </c>
      <c r="K1988" s="4">
        <v>0</v>
      </c>
      <c r="L1988" s="4">
        <v>0</v>
      </c>
      <c r="M1988" s="3">
        <v>0</v>
      </c>
      <c r="N1988" s="3">
        <v>0</v>
      </c>
      <c r="O1988" s="3">
        <v>0</v>
      </c>
      <c r="P1988" s="3">
        <v>0</v>
      </c>
      <c r="Q1988" s="4">
        <v>0</v>
      </c>
      <c r="R1988" s="3">
        <v>0</v>
      </c>
      <c r="S1988" s="4">
        <v>2</v>
      </c>
      <c r="T1988" s="3">
        <v>0</v>
      </c>
      <c r="U1988" s="3">
        <v>0</v>
      </c>
      <c r="V1988" s="3">
        <v>0</v>
      </c>
      <c r="W1988" s="3">
        <v>0</v>
      </c>
      <c r="X1988" s="4">
        <v>3</v>
      </c>
      <c r="Y1988" s="4">
        <v>0</v>
      </c>
      <c r="Z1988" s="4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/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4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0</v>
      </c>
      <c r="BD1988" s="3">
        <v>0</v>
      </c>
    </row>
    <row r="1989" spans="1:56" x14ac:dyDescent="0.3">
      <c r="A1989">
        <v>2013</v>
      </c>
      <c r="B1989" t="s">
        <v>129</v>
      </c>
      <c r="C1989" s="6">
        <v>1</v>
      </c>
      <c r="D1989" s="77">
        <v>23</v>
      </c>
      <c r="F1989" t="s">
        <v>121</v>
      </c>
      <c r="H1989">
        <v>0</v>
      </c>
      <c r="I1989" s="3">
        <v>0</v>
      </c>
      <c r="J1989" s="3">
        <v>0</v>
      </c>
      <c r="K1989" s="4">
        <v>0</v>
      </c>
      <c r="L1989" s="4">
        <v>0</v>
      </c>
      <c r="M1989" s="3">
        <v>0</v>
      </c>
      <c r="N1989" s="3">
        <v>0</v>
      </c>
      <c r="O1989" s="3">
        <v>0</v>
      </c>
      <c r="P1989" s="3">
        <v>0</v>
      </c>
      <c r="Q1989" s="4">
        <v>0</v>
      </c>
      <c r="R1989" s="3">
        <v>0</v>
      </c>
      <c r="S1989" s="4">
        <v>2</v>
      </c>
      <c r="T1989" s="3">
        <v>0</v>
      </c>
      <c r="U1989" s="3">
        <v>0</v>
      </c>
      <c r="V1989" s="3">
        <v>0</v>
      </c>
      <c r="W1989" s="3">
        <v>0</v>
      </c>
      <c r="X1989" s="4">
        <v>0</v>
      </c>
      <c r="Y1989" s="4">
        <v>0</v>
      </c>
      <c r="Z1989" s="4">
        <v>1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1</v>
      </c>
      <c r="AH1989" s="3">
        <v>0</v>
      </c>
      <c r="AI1989" s="3">
        <v>0</v>
      </c>
      <c r="AJ1989" s="3">
        <v>0</v>
      </c>
      <c r="AK1989" s="3">
        <v>0</v>
      </c>
      <c r="AL1989" s="3"/>
      <c r="AM1989" s="3">
        <v>0</v>
      </c>
      <c r="AN1989" s="3">
        <v>2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T1989" s="3">
        <v>0</v>
      </c>
      <c r="AU1989" s="3">
        <v>0</v>
      </c>
      <c r="AV1989" s="4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D1989" s="3">
        <v>0</v>
      </c>
    </row>
    <row r="1990" spans="1:56" x14ac:dyDescent="0.3">
      <c r="A1990">
        <v>2013</v>
      </c>
      <c r="B1990" t="s">
        <v>129</v>
      </c>
      <c r="C1990" s="6">
        <v>1</v>
      </c>
      <c r="D1990" s="77">
        <v>24</v>
      </c>
      <c r="F1990" t="s">
        <v>121</v>
      </c>
      <c r="H1990">
        <v>0</v>
      </c>
      <c r="I1990" s="3">
        <v>0</v>
      </c>
      <c r="J1990" s="3">
        <v>0</v>
      </c>
      <c r="K1990" s="4">
        <v>0</v>
      </c>
      <c r="L1990" s="4">
        <v>0</v>
      </c>
      <c r="M1990" s="3">
        <v>0</v>
      </c>
      <c r="N1990" s="3">
        <v>0</v>
      </c>
      <c r="O1990" s="3">
        <v>0</v>
      </c>
      <c r="P1990" s="3">
        <v>0</v>
      </c>
      <c r="Q1990" s="4">
        <v>0</v>
      </c>
      <c r="R1990" s="3">
        <v>0</v>
      </c>
      <c r="S1990" s="4">
        <v>1</v>
      </c>
      <c r="T1990" s="3">
        <v>0</v>
      </c>
      <c r="U1990" s="3">
        <v>0</v>
      </c>
      <c r="V1990" s="3">
        <v>0</v>
      </c>
      <c r="W1990" s="3">
        <v>0</v>
      </c>
      <c r="X1990" s="4">
        <v>0</v>
      </c>
      <c r="Y1990" s="4">
        <v>0</v>
      </c>
      <c r="Z1990" s="4">
        <v>2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/>
      <c r="AM1990" s="3">
        <v>0</v>
      </c>
      <c r="AN1990" s="3">
        <v>1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4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D1990" s="3">
        <v>0</v>
      </c>
    </row>
    <row r="1991" spans="1:56" x14ac:dyDescent="0.3">
      <c r="A1991">
        <v>2013</v>
      </c>
      <c r="B1991" t="s">
        <v>129</v>
      </c>
      <c r="C1991" s="6">
        <v>1</v>
      </c>
      <c r="D1991" s="77">
        <v>25</v>
      </c>
      <c r="F1991" t="s">
        <v>121</v>
      </c>
      <c r="H1991">
        <v>0</v>
      </c>
      <c r="I1991" s="3">
        <v>0</v>
      </c>
      <c r="J1991" s="3">
        <v>0</v>
      </c>
      <c r="K1991" s="4">
        <v>0</v>
      </c>
      <c r="L1991" s="4">
        <v>0</v>
      </c>
      <c r="M1991" s="3">
        <v>0</v>
      </c>
      <c r="N1991" s="3">
        <v>1</v>
      </c>
      <c r="O1991" s="3">
        <v>0</v>
      </c>
      <c r="P1991" s="3">
        <v>0</v>
      </c>
      <c r="Q1991" s="4">
        <v>0</v>
      </c>
      <c r="R1991" s="3">
        <v>0</v>
      </c>
      <c r="S1991" s="4">
        <v>2</v>
      </c>
      <c r="T1991" s="3">
        <v>0</v>
      </c>
      <c r="U1991" s="3">
        <v>0</v>
      </c>
      <c r="V1991" s="3">
        <v>0</v>
      </c>
      <c r="W1991" s="3">
        <v>0</v>
      </c>
      <c r="X1991" s="4">
        <v>0</v>
      </c>
      <c r="Y1991" s="4">
        <v>0</v>
      </c>
      <c r="Z1991" s="4">
        <v>0</v>
      </c>
      <c r="AA1991" s="3">
        <v>1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/>
      <c r="AM1991" s="3">
        <v>0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4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D1991" s="3">
        <v>0</v>
      </c>
    </row>
    <row r="1992" spans="1:56" x14ac:dyDescent="0.3">
      <c r="A1992">
        <v>2013</v>
      </c>
      <c r="B1992" t="s">
        <v>129</v>
      </c>
      <c r="C1992" s="6">
        <v>1</v>
      </c>
      <c r="D1992" s="77">
        <v>26</v>
      </c>
      <c r="F1992" t="s">
        <v>121</v>
      </c>
      <c r="H1992">
        <v>0</v>
      </c>
      <c r="I1992" s="3">
        <v>0</v>
      </c>
      <c r="J1992" s="3">
        <v>0</v>
      </c>
      <c r="K1992" s="4">
        <v>0</v>
      </c>
      <c r="L1992" s="4">
        <v>0</v>
      </c>
      <c r="M1992" s="3">
        <v>0</v>
      </c>
      <c r="N1992" s="3">
        <v>0</v>
      </c>
      <c r="O1992" s="3">
        <v>0</v>
      </c>
      <c r="P1992" s="3">
        <v>0</v>
      </c>
      <c r="Q1992" s="4">
        <v>0</v>
      </c>
      <c r="R1992" s="3">
        <v>0</v>
      </c>
      <c r="S1992" s="4">
        <v>0</v>
      </c>
      <c r="T1992" s="3">
        <v>0</v>
      </c>
      <c r="U1992" s="3">
        <v>0</v>
      </c>
      <c r="V1992" s="3">
        <v>0</v>
      </c>
      <c r="W1992" s="3">
        <v>0</v>
      </c>
      <c r="X1992" s="4">
        <v>0</v>
      </c>
      <c r="Y1992" s="4">
        <v>0</v>
      </c>
      <c r="Z1992" s="4">
        <v>1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/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4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D1992" s="3">
        <v>0</v>
      </c>
    </row>
    <row r="1993" spans="1:56" x14ac:dyDescent="0.3">
      <c r="A1993">
        <v>2013</v>
      </c>
      <c r="B1993" t="s">
        <v>129</v>
      </c>
      <c r="C1993" s="6">
        <v>1</v>
      </c>
      <c r="D1993" s="77">
        <v>27</v>
      </c>
      <c r="F1993" t="s">
        <v>121</v>
      </c>
      <c r="H1993">
        <v>0</v>
      </c>
      <c r="I1993" s="3">
        <v>0</v>
      </c>
      <c r="J1993" s="3">
        <v>0</v>
      </c>
      <c r="K1993" s="4">
        <v>0</v>
      </c>
      <c r="L1993" s="4">
        <v>0</v>
      </c>
      <c r="M1993" s="3">
        <v>0</v>
      </c>
      <c r="N1993" s="3">
        <v>0</v>
      </c>
      <c r="O1993" s="3">
        <v>0</v>
      </c>
      <c r="P1993" s="3">
        <v>0</v>
      </c>
      <c r="Q1993" s="4">
        <v>0</v>
      </c>
      <c r="R1993" s="3">
        <v>0</v>
      </c>
      <c r="S1993" s="4">
        <v>1</v>
      </c>
      <c r="T1993" s="3">
        <v>0</v>
      </c>
      <c r="U1993" s="3">
        <v>0</v>
      </c>
      <c r="V1993" s="3">
        <v>0</v>
      </c>
      <c r="W1993" s="3">
        <v>0</v>
      </c>
      <c r="X1993" s="4">
        <v>0</v>
      </c>
      <c r="Y1993" s="4">
        <v>0</v>
      </c>
      <c r="Z1993" s="4">
        <v>1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/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4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D1993" s="3">
        <v>0</v>
      </c>
    </row>
    <row r="1994" spans="1:56" x14ac:dyDescent="0.3">
      <c r="A1994">
        <v>2013</v>
      </c>
      <c r="B1994" t="s">
        <v>129</v>
      </c>
      <c r="C1994" s="6">
        <v>1</v>
      </c>
      <c r="D1994" s="77">
        <v>28</v>
      </c>
      <c r="F1994" t="s">
        <v>121</v>
      </c>
      <c r="H1994">
        <v>0</v>
      </c>
      <c r="I1994" s="3">
        <v>0</v>
      </c>
      <c r="J1994" s="3">
        <v>0</v>
      </c>
      <c r="K1994" s="4">
        <v>0</v>
      </c>
      <c r="L1994" s="4">
        <v>0</v>
      </c>
      <c r="M1994" s="3">
        <v>0</v>
      </c>
      <c r="N1994" s="3">
        <v>0</v>
      </c>
      <c r="O1994" s="3">
        <v>0</v>
      </c>
      <c r="P1994" s="3">
        <v>0</v>
      </c>
      <c r="Q1994" s="4">
        <v>0</v>
      </c>
      <c r="R1994" s="3">
        <v>0</v>
      </c>
      <c r="S1994" s="4">
        <v>2</v>
      </c>
      <c r="T1994" s="3">
        <v>0</v>
      </c>
      <c r="U1994" s="3">
        <v>0</v>
      </c>
      <c r="V1994" s="3">
        <v>0</v>
      </c>
      <c r="W1994" s="3">
        <v>0</v>
      </c>
      <c r="X1994" s="4">
        <v>0</v>
      </c>
      <c r="Y1994" s="4">
        <v>0</v>
      </c>
      <c r="Z1994" s="4">
        <v>1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/>
      <c r="AM1994" s="3">
        <v>0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4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D1994" s="3">
        <v>0</v>
      </c>
    </row>
    <row r="1995" spans="1:56" x14ac:dyDescent="0.3">
      <c r="A1995">
        <v>2013</v>
      </c>
      <c r="B1995" t="s">
        <v>129</v>
      </c>
      <c r="C1995" s="6">
        <v>1</v>
      </c>
      <c r="D1995" s="77">
        <v>29</v>
      </c>
      <c r="F1995" t="s">
        <v>121</v>
      </c>
      <c r="H1995">
        <v>0</v>
      </c>
      <c r="I1995" s="3">
        <v>0</v>
      </c>
      <c r="J1995" s="3">
        <v>0</v>
      </c>
      <c r="K1995" s="4">
        <v>0</v>
      </c>
      <c r="L1995" s="4">
        <v>0</v>
      </c>
      <c r="M1995" s="3">
        <v>0</v>
      </c>
      <c r="N1995" s="3">
        <v>1</v>
      </c>
      <c r="O1995" s="3">
        <v>0</v>
      </c>
      <c r="P1995" s="3">
        <v>0</v>
      </c>
      <c r="Q1995" s="4">
        <v>0</v>
      </c>
      <c r="R1995" s="3">
        <v>0</v>
      </c>
      <c r="S1995" s="4">
        <v>0</v>
      </c>
      <c r="T1995" s="3">
        <v>0</v>
      </c>
      <c r="U1995" s="3">
        <v>0</v>
      </c>
      <c r="V1995" s="3">
        <v>0</v>
      </c>
      <c r="W1995" s="3">
        <v>0</v>
      </c>
      <c r="X1995" s="4">
        <v>0</v>
      </c>
      <c r="Y1995" s="4">
        <v>0</v>
      </c>
      <c r="Z1995" s="4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/>
      <c r="AM1995" s="3">
        <v>0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4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D1995" s="3">
        <v>0</v>
      </c>
    </row>
    <row r="1996" spans="1:56" x14ac:dyDescent="0.3">
      <c r="A1996">
        <v>2013</v>
      </c>
      <c r="B1996" t="s">
        <v>129</v>
      </c>
      <c r="C1996" s="6">
        <v>1</v>
      </c>
      <c r="D1996" s="77">
        <v>30</v>
      </c>
      <c r="F1996" t="s">
        <v>121</v>
      </c>
      <c r="H1996">
        <v>0</v>
      </c>
      <c r="I1996" s="3">
        <v>0</v>
      </c>
      <c r="J1996" s="3">
        <v>0</v>
      </c>
      <c r="K1996" s="4">
        <v>0</v>
      </c>
      <c r="L1996" s="4">
        <v>0</v>
      </c>
      <c r="M1996" s="3">
        <v>0</v>
      </c>
      <c r="N1996" s="3">
        <v>0</v>
      </c>
      <c r="O1996" s="3">
        <v>0</v>
      </c>
      <c r="P1996" s="3">
        <v>0</v>
      </c>
      <c r="Q1996" s="4">
        <v>0</v>
      </c>
      <c r="R1996" s="3">
        <v>0</v>
      </c>
      <c r="S1996" s="4">
        <v>1</v>
      </c>
      <c r="T1996" s="3">
        <v>0</v>
      </c>
      <c r="U1996" s="3">
        <v>0</v>
      </c>
      <c r="V1996" s="3">
        <v>0</v>
      </c>
      <c r="W1996" s="3">
        <v>0</v>
      </c>
      <c r="X1996" s="4">
        <v>0</v>
      </c>
      <c r="Y1996" s="4">
        <v>0</v>
      </c>
      <c r="Z1996" s="4">
        <v>1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/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T1996" s="3">
        <v>0</v>
      </c>
      <c r="AU1996" s="3">
        <v>0</v>
      </c>
      <c r="AV1996" s="4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D1996" s="3">
        <v>0</v>
      </c>
    </row>
    <row r="1997" spans="1:56" s="93" customFormat="1" x14ac:dyDescent="0.3">
      <c r="A1997" s="93">
        <v>2013</v>
      </c>
      <c r="B1997" s="93" t="s">
        <v>67</v>
      </c>
      <c r="C1997" s="95">
        <v>1</v>
      </c>
      <c r="D1997" s="92">
        <v>1</v>
      </c>
      <c r="F1997" s="93" t="s">
        <v>120</v>
      </c>
      <c r="H1997" s="93">
        <v>0</v>
      </c>
      <c r="I1997" s="94">
        <v>0</v>
      </c>
      <c r="J1997" s="94">
        <v>0</v>
      </c>
      <c r="K1997" s="94">
        <v>0</v>
      </c>
      <c r="L1997" s="94">
        <v>0</v>
      </c>
      <c r="M1997" s="94">
        <v>0</v>
      </c>
      <c r="N1997" s="94">
        <v>0</v>
      </c>
      <c r="O1997" s="94">
        <v>0</v>
      </c>
      <c r="P1997" s="94">
        <v>0</v>
      </c>
      <c r="Q1997" s="94">
        <v>0</v>
      </c>
      <c r="R1997" s="94">
        <v>0</v>
      </c>
      <c r="S1997" s="94">
        <v>2</v>
      </c>
      <c r="T1997" s="94">
        <v>0</v>
      </c>
      <c r="U1997" s="94">
        <v>0</v>
      </c>
      <c r="V1997" s="94">
        <v>0</v>
      </c>
      <c r="W1997" s="94">
        <v>0</v>
      </c>
      <c r="X1997" s="94">
        <v>0</v>
      </c>
      <c r="Y1997" s="94">
        <v>3</v>
      </c>
      <c r="Z1997" s="94">
        <v>0</v>
      </c>
      <c r="AA1997" s="94">
        <v>0</v>
      </c>
      <c r="AB1997" s="94">
        <v>0</v>
      </c>
      <c r="AC1997" s="94">
        <v>0</v>
      </c>
      <c r="AD1997" s="94">
        <v>0</v>
      </c>
      <c r="AE1997" s="94">
        <v>1</v>
      </c>
      <c r="AF1997" s="94">
        <v>0</v>
      </c>
      <c r="AG1997" s="94">
        <v>0</v>
      </c>
      <c r="AH1997" s="94">
        <v>0</v>
      </c>
      <c r="AI1997" s="94">
        <v>0</v>
      </c>
      <c r="AJ1997" s="94">
        <v>0</v>
      </c>
      <c r="AK1997" s="94">
        <v>0</v>
      </c>
      <c r="AL1997" s="94"/>
      <c r="AM1997" s="94">
        <v>0</v>
      </c>
      <c r="AN1997" s="94">
        <v>0</v>
      </c>
      <c r="AO1997" s="94">
        <v>0</v>
      </c>
      <c r="AP1997" s="94">
        <v>0</v>
      </c>
      <c r="AQ1997" s="94">
        <v>0</v>
      </c>
      <c r="AR1997" s="94">
        <v>0</v>
      </c>
      <c r="AS1997" s="94">
        <v>0</v>
      </c>
      <c r="AT1997" s="94">
        <v>0</v>
      </c>
      <c r="AU1997" s="93">
        <v>0</v>
      </c>
      <c r="AV1997" s="94">
        <v>0</v>
      </c>
      <c r="AW1997" s="94">
        <v>0</v>
      </c>
      <c r="AX1997" s="94">
        <v>0</v>
      </c>
      <c r="AY1997" s="94">
        <v>0</v>
      </c>
      <c r="AZ1997" s="94">
        <v>0</v>
      </c>
      <c r="BA1997" s="94">
        <v>0</v>
      </c>
      <c r="BD1997" s="94">
        <v>0</v>
      </c>
    </row>
    <row r="1998" spans="1:56" x14ac:dyDescent="0.3">
      <c r="A1998">
        <v>2013</v>
      </c>
      <c r="B1998" t="s">
        <v>67</v>
      </c>
      <c r="C1998" s="6">
        <v>1</v>
      </c>
      <c r="D1998" s="77">
        <v>2</v>
      </c>
      <c r="F1998" t="s">
        <v>120</v>
      </c>
      <c r="H1998">
        <v>0</v>
      </c>
      <c r="I1998" s="3">
        <v>0</v>
      </c>
      <c r="J1998" s="3">
        <v>0</v>
      </c>
      <c r="K1998" s="4">
        <v>0</v>
      </c>
      <c r="L1998" s="4">
        <v>0</v>
      </c>
      <c r="M1998" s="3">
        <v>0</v>
      </c>
      <c r="N1998" s="3">
        <v>0</v>
      </c>
      <c r="O1998" s="3">
        <v>0</v>
      </c>
      <c r="P1998" s="3">
        <v>0</v>
      </c>
      <c r="Q1998" s="4">
        <v>0</v>
      </c>
      <c r="R1998" s="3">
        <v>0</v>
      </c>
      <c r="S1998" s="4">
        <v>0</v>
      </c>
      <c r="T1998" s="3">
        <v>0</v>
      </c>
      <c r="U1998" s="3">
        <v>0</v>
      </c>
      <c r="V1998" s="3">
        <v>0</v>
      </c>
      <c r="W1998" s="3">
        <v>0</v>
      </c>
      <c r="X1998" s="4">
        <v>0</v>
      </c>
      <c r="Y1998" s="4">
        <v>1</v>
      </c>
      <c r="Z1998" s="4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1</v>
      </c>
      <c r="AH1998" s="3">
        <v>0</v>
      </c>
      <c r="AI1998" s="3">
        <v>0</v>
      </c>
      <c r="AJ1998" s="3">
        <v>0</v>
      </c>
      <c r="AK1998" s="3">
        <v>0</v>
      </c>
      <c r="AL1998" s="3"/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4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0</v>
      </c>
      <c r="BD1998" s="3">
        <v>0</v>
      </c>
    </row>
    <row r="1999" spans="1:56" x14ac:dyDescent="0.3">
      <c r="A1999">
        <v>2013</v>
      </c>
      <c r="B1999" t="s">
        <v>67</v>
      </c>
      <c r="C1999" s="6">
        <v>1</v>
      </c>
      <c r="D1999" s="77">
        <v>3</v>
      </c>
      <c r="F1999" t="s">
        <v>120</v>
      </c>
      <c r="H1999">
        <v>0</v>
      </c>
      <c r="I1999" s="3">
        <v>0</v>
      </c>
      <c r="J1999" s="3">
        <v>0</v>
      </c>
      <c r="K1999" s="4">
        <v>0</v>
      </c>
      <c r="L1999" s="4">
        <v>0</v>
      </c>
      <c r="M1999" s="3">
        <v>0</v>
      </c>
      <c r="N1999" s="3">
        <v>0</v>
      </c>
      <c r="O1999" s="3">
        <v>0</v>
      </c>
      <c r="P1999" s="3">
        <v>0</v>
      </c>
      <c r="Q1999" s="4">
        <v>0</v>
      </c>
      <c r="R1999" s="3">
        <v>0</v>
      </c>
      <c r="S1999" s="4">
        <v>3</v>
      </c>
      <c r="T1999" s="3">
        <v>0</v>
      </c>
      <c r="U1999" s="3">
        <v>0</v>
      </c>
      <c r="V1999" s="3">
        <v>0</v>
      </c>
      <c r="W1999" s="3">
        <v>0</v>
      </c>
      <c r="X1999" s="4">
        <v>0</v>
      </c>
      <c r="Y1999" s="4">
        <v>3</v>
      </c>
      <c r="Z1999" s="4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1</v>
      </c>
      <c r="AH1999" s="3">
        <v>0</v>
      </c>
      <c r="AI1999" s="3">
        <v>0</v>
      </c>
      <c r="AJ1999" s="3">
        <v>0</v>
      </c>
      <c r="AK1999" s="3">
        <v>0</v>
      </c>
      <c r="AL1999" s="3"/>
      <c r="AM1999" s="3">
        <v>0</v>
      </c>
      <c r="AN1999" s="3">
        <v>1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4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D1999" s="3">
        <v>0</v>
      </c>
    </row>
    <row r="2000" spans="1:56" x14ac:dyDescent="0.3">
      <c r="A2000">
        <v>2013</v>
      </c>
      <c r="B2000" t="s">
        <v>67</v>
      </c>
      <c r="C2000" s="6">
        <v>1</v>
      </c>
      <c r="D2000" s="77">
        <v>4</v>
      </c>
      <c r="F2000" t="s">
        <v>120</v>
      </c>
      <c r="H2000">
        <v>0</v>
      </c>
      <c r="I2000" s="3">
        <v>0</v>
      </c>
      <c r="J2000" s="3">
        <v>0</v>
      </c>
      <c r="K2000" s="4">
        <v>0</v>
      </c>
      <c r="L2000" s="4">
        <v>0</v>
      </c>
      <c r="M2000" s="3">
        <v>0</v>
      </c>
      <c r="N2000" s="3">
        <v>0</v>
      </c>
      <c r="O2000" s="3">
        <v>0</v>
      </c>
      <c r="P2000" s="3">
        <v>0</v>
      </c>
      <c r="Q2000" s="4">
        <v>0</v>
      </c>
      <c r="R2000" s="3">
        <v>0</v>
      </c>
      <c r="S2000" s="4">
        <v>2</v>
      </c>
      <c r="T2000" s="3">
        <v>0</v>
      </c>
      <c r="U2000" s="3">
        <v>0</v>
      </c>
      <c r="V2000" s="3">
        <v>0</v>
      </c>
      <c r="W2000" s="3">
        <v>0</v>
      </c>
      <c r="X2000" s="4">
        <v>0</v>
      </c>
      <c r="Y2000" s="4">
        <v>4</v>
      </c>
      <c r="Z2000" s="4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1</v>
      </c>
      <c r="AJ2000" s="3">
        <v>0</v>
      </c>
      <c r="AK2000" s="3">
        <v>0</v>
      </c>
      <c r="AL2000" s="3"/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4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0</v>
      </c>
      <c r="BD2000" s="3">
        <v>0</v>
      </c>
    </row>
    <row r="2001" spans="1:56" x14ac:dyDescent="0.3">
      <c r="A2001">
        <v>2013</v>
      </c>
      <c r="B2001" t="s">
        <v>67</v>
      </c>
      <c r="C2001" s="6">
        <v>1</v>
      </c>
      <c r="D2001" s="77">
        <v>5</v>
      </c>
      <c r="F2001" t="s">
        <v>120</v>
      </c>
      <c r="H2001">
        <v>0</v>
      </c>
      <c r="I2001" s="3">
        <v>0</v>
      </c>
      <c r="J2001" s="3">
        <v>0</v>
      </c>
      <c r="K2001" s="4">
        <v>0</v>
      </c>
      <c r="L2001" s="4">
        <v>0</v>
      </c>
      <c r="M2001" s="3">
        <v>0</v>
      </c>
      <c r="N2001" s="3">
        <v>0</v>
      </c>
      <c r="O2001" s="3">
        <v>0</v>
      </c>
      <c r="P2001" s="3">
        <v>0</v>
      </c>
      <c r="Q2001" s="4">
        <v>0</v>
      </c>
      <c r="R2001" s="3">
        <v>0</v>
      </c>
      <c r="S2001" s="4">
        <v>0</v>
      </c>
      <c r="T2001" s="3">
        <v>0</v>
      </c>
      <c r="U2001" s="3">
        <v>0</v>
      </c>
      <c r="V2001" s="3">
        <v>0</v>
      </c>
      <c r="W2001" s="3">
        <v>0</v>
      </c>
      <c r="X2001" s="4">
        <v>0</v>
      </c>
      <c r="Y2001" s="4">
        <v>0</v>
      </c>
      <c r="Z2001" s="4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/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v>1</v>
      </c>
      <c r="AS2001" s="3">
        <v>0</v>
      </c>
      <c r="AT2001" s="3">
        <v>0</v>
      </c>
      <c r="AU2001" s="3">
        <v>0</v>
      </c>
      <c r="AV2001" s="4">
        <v>1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D2001" s="3">
        <v>0</v>
      </c>
    </row>
    <row r="2002" spans="1:56" x14ac:dyDescent="0.3">
      <c r="A2002">
        <v>2013</v>
      </c>
      <c r="B2002" t="s">
        <v>67</v>
      </c>
      <c r="C2002" s="6">
        <v>1</v>
      </c>
      <c r="D2002" s="77">
        <v>6</v>
      </c>
      <c r="F2002" t="s">
        <v>120</v>
      </c>
      <c r="H2002">
        <v>0</v>
      </c>
      <c r="I2002" s="3">
        <v>0</v>
      </c>
      <c r="J2002" s="3">
        <v>0</v>
      </c>
      <c r="K2002" s="4">
        <v>0</v>
      </c>
      <c r="L2002" s="4">
        <v>0</v>
      </c>
      <c r="M2002" s="3">
        <v>0</v>
      </c>
      <c r="N2002" s="3">
        <v>0</v>
      </c>
      <c r="O2002" s="3">
        <v>0</v>
      </c>
      <c r="P2002" s="3">
        <v>0</v>
      </c>
      <c r="Q2002" s="4">
        <v>0</v>
      </c>
      <c r="R2002" s="3">
        <v>0</v>
      </c>
      <c r="S2002" s="4">
        <v>0</v>
      </c>
      <c r="T2002" s="3">
        <v>0</v>
      </c>
      <c r="U2002" s="3">
        <v>0</v>
      </c>
      <c r="V2002" s="3">
        <v>0</v>
      </c>
      <c r="W2002" s="3">
        <v>0</v>
      </c>
      <c r="X2002" s="4">
        <v>0</v>
      </c>
      <c r="Y2002" s="4">
        <v>0</v>
      </c>
      <c r="Z2002" s="4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  <c r="AJ2002" s="3">
        <v>0</v>
      </c>
      <c r="AK2002" s="3">
        <v>0</v>
      </c>
      <c r="AL2002" s="3"/>
      <c r="AM2002" s="3">
        <v>0</v>
      </c>
      <c r="AN2002" s="3">
        <v>0</v>
      </c>
      <c r="AO2002" s="3">
        <v>0</v>
      </c>
      <c r="AP2002" s="3">
        <v>1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4">
        <v>1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D2002" s="3">
        <v>0</v>
      </c>
    </row>
    <row r="2003" spans="1:56" x14ac:dyDescent="0.3">
      <c r="A2003">
        <v>2013</v>
      </c>
      <c r="B2003" t="s">
        <v>67</v>
      </c>
      <c r="C2003" s="6">
        <v>1</v>
      </c>
      <c r="D2003" s="77">
        <v>7</v>
      </c>
      <c r="F2003" t="s">
        <v>120</v>
      </c>
      <c r="H2003">
        <v>0</v>
      </c>
      <c r="I2003" s="3">
        <v>0</v>
      </c>
      <c r="J2003" s="3">
        <v>0</v>
      </c>
      <c r="K2003" s="4">
        <v>0</v>
      </c>
      <c r="L2003" s="4">
        <v>0</v>
      </c>
      <c r="M2003" s="3">
        <v>0</v>
      </c>
      <c r="N2003" s="3">
        <v>0</v>
      </c>
      <c r="O2003" s="3">
        <v>0</v>
      </c>
      <c r="P2003" s="3">
        <v>0</v>
      </c>
      <c r="Q2003" s="4">
        <v>0</v>
      </c>
      <c r="R2003" s="3">
        <v>0</v>
      </c>
      <c r="S2003" s="4">
        <v>2</v>
      </c>
      <c r="T2003" s="3">
        <v>0</v>
      </c>
      <c r="U2003" s="3">
        <v>0</v>
      </c>
      <c r="V2003" s="3">
        <v>0</v>
      </c>
      <c r="W2003" s="3">
        <v>0</v>
      </c>
      <c r="X2003" s="4">
        <v>0</v>
      </c>
      <c r="Y2003" s="4">
        <v>0</v>
      </c>
      <c r="Z2003" s="4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/>
      <c r="AM2003" s="3">
        <v>0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4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D2003" s="3">
        <v>0</v>
      </c>
    </row>
    <row r="2004" spans="1:56" x14ac:dyDescent="0.3">
      <c r="A2004">
        <v>2013</v>
      </c>
      <c r="B2004" t="s">
        <v>67</v>
      </c>
      <c r="C2004" s="6">
        <v>1</v>
      </c>
      <c r="D2004" s="77">
        <v>8</v>
      </c>
      <c r="F2004" t="s">
        <v>120</v>
      </c>
      <c r="H2004">
        <v>0</v>
      </c>
      <c r="I2004" s="3">
        <v>0</v>
      </c>
      <c r="J2004" s="3">
        <v>0</v>
      </c>
      <c r="K2004" s="4">
        <v>0</v>
      </c>
      <c r="L2004" s="4">
        <v>0</v>
      </c>
      <c r="M2004" s="3">
        <v>0</v>
      </c>
      <c r="N2004" s="3">
        <v>0</v>
      </c>
      <c r="O2004" s="3">
        <v>0</v>
      </c>
      <c r="P2004" s="3">
        <v>0</v>
      </c>
      <c r="Q2004" s="4">
        <v>0</v>
      </c>
      <c r="R2004" s="3">
        <v>0</v>
      </c>
      <c r="S2004" s="4">
        <v>2</v>
      </c>
      <c r="T2004" s="3">
        <v>0</v>
      </c>
      <c r="U2004" s="3">
        <v>0</v>
      </c>
      <c r="V2004" s="3">
        <v>0</v>
      </c>
      <c r="W2004" s="3">
        <v>0</v>
      </c>
      <c r="X2004" s="4">
        <v>0</v>
      </c>
      <c r="Y2004" s="4">
        <v>0</v>
      </c>
      <c r="Z2004" s="4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1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/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4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D2004" s="3">
        <v>0</v>
      </c>
    </row>
    <row r="2005" spans="1:56" x14ac:dyDescent="0.3">
      <c r="A2005">
        <v>2013</v>
      </c>
      <c r="B2005" t="s">
        <v>67</v>
      </c>
      <c r="C2005" s="6">
        <v>1</v>
      </c>
      <c r="D2005" s="77">
        <v>9</v>
      </c>
      <c r="F2005" t="s">
        <v>120</v>
      </c>
      <c r="H2005">
        <v>0</v>
      </c>
      <c r="I2005" s="3">
        <v>0</v>
      </c>
      <c r="J2005" s="3">
        <v>0</v>
      </c>
      <c r="K2005" s="4">
        <v>0</v>
      </c>
      <c r="L2005" s="4">
        <v>0</v>
      </c>
      <c r="M2005" s="3">
        <v>0</v>
      </c>
      <c r="N2005" s="3">
        <v>0</v>
      </c>
      <c r="O2005" s="3">
        <v>0</v>
      </c>
      <c r="P2005" s="3">
        <v>0</v>
      </c>
      <c r="Q2005" s="4">
        <v>0</v>
      </c>
      <c r="R2005" s="3">
        <v>0</v>
      </c>
      <c r="S2005" s="4">
        <v>0</v>
      </c>
      <c r="T2005" s="3">
        <v>0</v>
      </c>
      <c r="U2005" s="3">
        <v>0</v>
      </c>
      <c r="V2005" s="3">
        <v>0</v>
      </c>
      <c r="W2005" s="3">
        <v>0</v>
      </c>
      <c r="X2005" s="4">
        <v>0</v>
      </c>
      <c r="Y2005" s="4">
        <v>0</v>
      </c>
      <c r="Z2005" s="4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2</v>
      </c>
      <c r="AJ2005" s="3">
        <v>0</v>
      </c>
      <c r="AK2005" s="3">
        <v>0</v>
      </c>
      <c r="AL2005" s="3"/>
      <c r="AM2005" s="3">
        <v>0</v>
      </c>
      <c r="AN2005" s="3">
        <v>1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4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D2005" s="3">
        <v>0</v>
      </c>
    </row>
    <row r="2006" spans="1:56" x14ac:dyDescent="0.3">
      <c r="A2006">
        <v>2013</v>
      </c>
      <c r="B2006" t="s">
        <v>67</v>
      </c>
      <c r="C2006" s="6">
        <v>1</v>
      </c>
      <c r="D2006" s="77">
        <v>10</v>
      </c>
      <c r="F2006" t="s">
        <v>120</v>
      </c>
      <c r="H2006">
        <v>0</v>
      </c>
      <c r="I2006" s="3">
        <v>0</v>
      </c>
      <c r="J2006" s="3">
        <v>0</v>
      </c>
      <c r="K2006" s="4">
        <v>0</v>
      </c>
      <c r="L2006" s="4">
        <v>0</v>
      </c>
      <c r="M2006" s="3">
        <v>0</v>
      </c>
      <c r="N2006" s="3">
        <v>0</v>
      </c>
      <c r="O2006" s="3">
        <v>0</v>
      </c>
      <c r="P2006" s="3">
        <v>0</v>
      </c>
      <c r="Q2006" s="4">
        <v>0</v>
      </c>
      <c r="R2006" s="3">
        <v>0</v>
      </c>
      <c r="S2006" s="4">
        <v>1</v>
      </c>
      <c r="T2006" s="3">
        <v>0</v>
      </c>
      <c r="U2006" s="3">
        <v>0</v>
      </c>
      <c r="V2006" s="3">
        <v>0</v>
      </c>
      <c r="W2006" s="3">
        <v>0</v>
      </c>
      <c r="X2006" s="4">
        <v>0</v>
      </c>
      <c r="Y2006" s="4">
        <v>2</v>
      </c>
      <c r="Z2006" s="4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/>
      <c r="AM2006" s="3">
        <v>0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4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D2006" s="3">
        <v>0</v>
      </c>
    </row>
    <row r="2007" spans="1:56" x14ac:dyDescent="0.3">
      <c r="A2007">
        <v>2013</v>
      </c>
      <c r="B2007" t="s">
        <v>67</v>
      </c>
      <c r="C2007" s="6">
        <v>1</v>
      </c>
      <c r="D2007" s="77">
        <v>11</v>
      </c>
      <c r="F2007" t="s">
        <v>120</v>
      </c>
      <c r="H2007">
        <v>0</v>
      </c>
      <c r="I2007" s="3">
        <v>0</v>
      </c>
      <c r="J2007" s="3">
        <v>0</v>
      </c>
      <c r="K2007" s="4">
        <v>0</v>
      </c>
      <c r="L2007" s="4">
        <v>0</v>
      </c>
      <c r="M2007" s="3">
        <v>0</v>
      </c>
      <c r="N2007" s="3">
        <v>0</v>
      </c>
      <c r="O2007" s="3">
        <v>0</v>
      </c>
      <c r="P2007" s="3">
        <v>0</v>
      </c>
      <c r="Q2007" s="4">
        <v>0</v>
      </c>
      <c r="R2007" s="3">
        <v>0</v>
      </c>
      <c r="S2007" s="4">
        <v>0</v>
      </c>
      <c r="T2007" s="3">
        <v>0</v>
      </c>
      <c r="U2007" s="3">
        <v>0</v>
      </c>
      <c r="V2007" s="3">
        <v>0</v>
      </c>
      <c r="W2007" s="3">
        <v>0</v>
      </c>
      <c r="X2007" s="4">
        <v>0</v>
      </c>
      <c r="Y2007" s="4">
        <v>0</v>
      </c>
      <c r="Z2007" s="4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/>
      <c r="AM2007" s="3">
        <v>0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4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D2007" s="3">
        <v>0</v>
      </c>
    </row>
    <row r="2008" spans="1:56" x14ac:dyDescent="0.3">
      <c r="A2008">
        <v>2013</v>
      </c>
      <c r="B2008" t="s">
        <v>67</v>
      </c>
      <c r="C2008" s="6">
        <v>1</v>
      </c>
      <c r="D2008" s="77">
        <v>12</v>
      </c>
      <c r="F2008" t="s">
        <v>120</v>
      </c>
      <c r="H2008">
        <v>0</v>
      </c>
      <c r="I2008" s="3">
        <v>0</v>
      </c>
      <c r="J2008" s="3">
        <v>0</v>
      </c>
      <c r="K2008" s="4">
        <v>0</v>
      </c>
      <c r="L2008" s="4">
        <v>0</v>
      </c>
      <c r="M2008" s="3">
        <v>0</v>
      </c>
      <c r="N2008" s="3">
        <v>0</v>
      </c>
      <c r="O2008" s="3">
        <v>0</v>
      </c>
      <c r="P2008" s="3">
        <v>0</v>
      </c>
      <c r="Q2008" s="4">
        <v>0</v>
      </c>
      <c r="R2008" s="3">
        <v>0</v>
      </c>
      <c r="S2008" s="4">
        <v>3</v>
      </c>
      <c r="T2008" s="3">
        <v>0</v>
      </c>
      <c r="U2008" s="3">
        <v>0</v>
      </c>
      <c r="V2008" s="3">
        <v>0</v>
      </c>
      <c r="W2008" s="3">
        <v>0</v>
      </c>
      <c r="X2008" s="4">
        <v>0</v>
      </c>
      <c r="Y2008" s="4">
        <v>2</v>
      </c>
      <c r="Z2008" s="4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1</v>
      </c>
      <c r="AH2008" s="3">
        <v>0</v>
      </c>
      <c r="AI2008" s="3">
        <v>0</v>
      </c>
      <c r="AJ2008" s="3">
        <v>0</v>
      </c>
      <c r="AK2008" s="3">
        <v>0</v>
      </c>
      <c r="AL2008" s="3"/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4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D2008" s="3">
        <v>0</v>
      </c>
    </row>
    <row r="2009" spans="1:56" x14ac:dyDescent="0.3">
      <c r="A2009">
        <v>2013</v>
      </c>
      <c r="B2009" t="s">
        <v>67</v>
      </c>
      <c r="C2009" s="6">
        <v>1</v>
      </c>
      <c r="D2009" s="77">
        <v>13</v>
      </c>
      <c r="F2009" t="s">
        <v>120</v>
      </c>
      <c r="H2009">
        <v>0</v>
      </c>
      <c r="I2009" s="3">
        <v>0</v>
      </c>
      <c r="J2009" s="3">
        <v>0</v>
      </c>
      <c r="K2009" s="4">
        <v>0</v>
      </c>
      <c r="L2009" s="4">
        <v>0</v>
      </c>
      <c r="M2009" s="3">
        <v>0</v>
      </c>
      <c r="N2009" s="3">
        <v>0</v>
      </c>
      <c r="O2009" s="3">
        <v>0</v>
      </c>
      <c r="P2009" s="3">
        <v>0</v>
      </c>
      <c r="Q2009" s="4">
        <v>0</v>
      </c>
      <c r="R2009" s="3">
        <v>0</v>
      </c>
      <c r="S2009" s="4">
        <v>0</v>
      </c>
      <c r="T2009" s="3">
        <v>0</v>
      </c>
      <c r="U2009" s="3">
        <v>0</v>
      </c>
      <c r="V2009" s="3">
        <v>0</v>
      </c>
      <c r="W2009" s="3">
        <v>0</v>
      </c>
      <c r="X2009" s="4">
        <v>0</v>
      </c>
      <c r="Y2009" s="4">
        <v>0</v>
      </c>
      <c r="Z2009" s="4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/>
      <c r="AM2009" s="3">
        <v>0</v>
      </c>
      <c r="AN2009" s="3">
        <v>5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4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D2009" s="3">
        <v>0</v>
      </c>
    </row>
    <row r="2010" spans="1:56" x14ac:dyDescent="0.3">
      <c r="A2010">
        <v>2013</v>
      </c>
      <c r="B2010" t="s">
        <v>67</v>
      </c>
      <c r="C2010" s="6">
        <v>1</v>
      </c>
      <c r="D2010" s="77">
        <v>14</v>
      </c>
      <c r="F2010" t="s">
        <v>120</v>
      </c>
      <c r="H2010">
        <v>0</v>
      </c>
      <c r="I2010" s="3">
        <v>0</v>
      </c>
      <c r="J2010" s="3">
        <v>0</v>
      </c>
      <c r="K2010" s="4">
        <v>0</v>
      </c>
      <c r="L2010" s="4">
        <v>0</v>
      </c>
      <c r="M2010" s="3">
        <v>0</v>
      </c>
      <c r="N2010" s="3">
        <v>0</v>
      </c>
      <c r="O2010" s="3">
        <v>0</v>
      </c>
      <c r="P2010" s="3">
        <v>0</v>
      </c>
      <c r="Q2010" s="4">
        <v>0</v>
      </c>
      <c r="R2010" s="3">
        <v>0</v>
      </c>
      <c r="S2010" s="4">
        <v>0</v>
      </c>
      <c r="T2010" s="3">
        <v>0</v>
      </c>
      <c r="U2010" s="3">
        <v>0</v>
      </c>
      <c r="V2010" s="3">
        <v>0</v>
      </c>
      <c r="W2010" s="3">
        <v>0</v>
      </c>
      <c r="X2010" s="4">
        <v>0</v>
      </c>
      <c r="Y2010" s="4">
        <v>0</v>
      </c>
      <c r="Z2010" s="4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/>
      <c r="AM2010" s="3">
        <v>0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4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0</v>
      </c>
      <c r="BD2010" s="3">
        <v>0</v>
      </c>
    </row>
    <row r="2011" spans="1:56" x14ac:dyDescent="0.3">
      <c r="A2011">
        <v>2013</v>
      </c>
      <c r="B2011" t="s">
        <v>67</v>
      </c>
      <c r="C2011" s="6">
        <v>1</v>
      </c>
      <c r="D2011" s="77">
        <v>15</v>
      </c>
      <c r="F2011" t="s">
        <v>120</v>
      </c>
      <c r="H2011">
        <v>0</v>
      </c>
      <c r="I2011" s="3">
        <v>0</v>
      </c>
      <c r="J2011" s="3">
        <v>0</v>
      </c>
      <c r="K2011" s="4">
        <v>0</v>
      </c>
      <c r="L2011" s="4">
        <v>0</v>
      </c>
      <c r="M2011" s="3">
        <v>0</v>
      </c>
      <c r="N2011" s="3">
        <v>0</v>
      </c>
      <c r="O2011" s="3">
        <v>0</v>
      </c>
      <c r="P2011" s="3">
        <v>0</v>
      </c>
      <c r="Q2011" s="4">
        <v>2</v>
      </c>
      <c r="R2011" s="3">
        <v>0</v>
      </c>
      <c r="S2011" s="4">
        <v>1</v>
      </c>
      <c r="T2011" s="3">
        <v>0</v>
      </c>
      <c r="U2011" s="3">
        <v>0</v>
      </c>
      <c r="V2011" s="3">
        <v>0</v>
      </c>
      <c r="W2011" s="3">
        <v>0</v>
      </c>
      <c r="X2011" s="4">
        <v>0</v>
      </c>
      <c r="Y2011" s="4">
        <v>0</v>
      </c>
      <c r="Z2011" s="4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/>
      <c r="AM2011" s="3">
        <v>0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4">
        <v>1</v>
      </c>
      <c r="AW2011" s="3">
        <v>0</v>
      </c>
      <c r="AX2011" s="3">
        <v>0</v>
      </c>
      <c r="AY2011" s="3">
        <v>0</v>
      </c>
      <c r="AZ2011" s="3">
        <v>0</v>
      </c>
      <c r="BA2011" s="3">
        <v>0</v>
      </c>
      <c r="BD2011" s="3">
        <v>0</v>
      </c>
    </row>
    <row r="2012" spans="1:56" x14ac:dyDescent="0.3">
      <c r="A2012">
        <v>2013</v>
      </c>
      <c r="B2012" t="s">
        <v>67</v>
      </c>
      <c r="C2012" s="6">
        <v>1</v>
      </c>
      <c r="D2012" s="77">
        <v>16</v>
      </c>
      <c r="F2012" t="s">
        <v>120</v>
      </c>
      <c r="H2012">
        <v>0</v>
      </c>
      <c r="I2012" s="3">
        <v>0</v>
      </c>
      <c r="J2012" s="3">
        <v>0</v>
      </c>
      <c r="K2012" s="4">
        <v>0</v>
      </c>
      <c r="L2012" s="4">
        <v>1</v>
      </c>
      <c r="M2012" s="3">
        <v>0</v>
      </c>
      <c r="N2012" s="3">
        <v>0</v>
      </c>
      <c r="O2012" s="3">
        <v>0</v>
      </c>
      <c r="P2012" s="3">
        <v>0</v>
      </c>
      <c r="Q2012" s="4">
        <v>0</v>
      </c>
      <c r="R2012" s="3">
        <v>0</v>
      </c>
      <c r="S2012" s="4">
        <v>3</v>
      </c>
      <c r="T2012" s="3">
        <v>0</v>
      </c>
      <c r="U2012" s="3">
        <v>0</v>
      </c>
      <c r="V2012" s="3">
        <v>0</v>
      </c>
      <c r="W2012" s="3">
        <v>0</v>
      </c>
      <c r="X2012" s="4">
        <v>0</v>
      </c>
      <c r="Y2012" s="4">
        <v>0</v>
      </c>
      <c r="Z2012" s="4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/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4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D2012" s="3">
        <v>0</v>
      </c>
    </row>
    <row r="2013" spans="1:56" x14ac:dyDescent="0.3">
      <c r="A2013">
        <v>2013</v>
      </c>
      <c r="B2013" t="s">
        <v>67</v>
      </c>
      <c r="C2013" s="6">
        <v>1</v>
      </c>
      <c r="D2013" s="77">
        <v>17</v>
      </c>
      <c r="F2013" t="s">
        <v>120</v>
      </c>
      <c r="H2013">
        <v>0</v>
      </c>
      <c r="I2013" s="3">
        <v>0</v>
      </c>
      <c r="J2013" s="3">
        <v>0</v>
      </c>
      <c r="K2013" s="4">
        <v>0</v>
      </c>
      <c r="L2013" s="4">
        <v>0</v>
      </c>
      <c r="M2013" s="3">
        <v>0</v>
      </c>
      <c r="N2013" s="3">
        <v>0</v>
      </c>
      <c r="O2013" s="3">
        <v>0</v>
      </c>
      <c r="P2013" s="3">
        <v>0</v>
      </c>
      <c r="Q2013" s="4">
        <v>1</v>
      </c>
      <c r="R2013" s="3">
        <v>0</v>
      </c>
      <c r="S2013" s="4">
        <v>2</v>
      </c>
      <c r="T2013" s="3">
        <v>0</v>
      </c>
      <c r="U2013" s="3">
        <v>0</v>
      </c>
      <c r="V2013" s="3">
        <v>0</v>
      </c>
      <c r="W2013" s="3">
        <v>0</v>
      </c>
      <c r="X2013" s="4">
        <v>0</v>
      </c>
      <c r="Y2013" s="4">
        <v>0</v>
      </c>
      <c r="Z2013" s="4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/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4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D2013" s="3">
        <v>0</v>
      </c>
    </row>
    <row r="2014" spans="1:56" x14ac:dyDescent="0.3">
      <c r="A2014">
        <v>2013</v>
      </c>
      <c r="B2014" t="s">
        <v>67</v>
      </c>
      <c r="C2014" s="6">
        <v>1</v>
      </c>
      <c r="D2014" s="77">
        <v>18</v>
      </c>
      <c r="F2014" t="s">
        <v>120</v>
      </c>
      <c r="H2014">
        <v>0</v>
      </c>
      <c r="I2014" s="3">
        <v>0</v>
      </c>
      <c r="J2014" s="3">
        <v>0</v>
      </c>
      <c r="K2014" s="4">
        <v>0</v>
      </c>
      <c r="L2014" s="4">
        <v>0</v>
      </c>
      <c r="M2014" s="3">
        <v>0</v>
      </c>
      <c r="N2014" s="3">
        <v>0</v>
      </c>
      <c r="O2014" s="3">
        <v>0</v>
      </c>
      <c r="P2014" s="3">
        <v>0</v>
      </c>
      <c r="Q2014" s="4">
        <v>0</v>
      </c>
      <c r="R2014" s="3">
        <v>0</v>
      </c>
      <c r="S2014" s="4">
        <v>1</v>
      </c>
      <c r="T2014" s="3">
        <v>0</v>
      </c>
      <c r="U2014" s="3">
        <v>0</v>
      </c>
      <c r="V2014" s="3">
        <v>0</v>
      </c>
      <c r="W2014" s="3">
        <v>0</v>
      </c>
      <c r="X2014" s="4">
        <v>1</v>
      </c>
      <c r="Y2014" s="4">
        <v>0</v>
      </c>
      <c r="Z2014" s="4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/>
      <c r="AM2014" s="3">
        <v>0</v>
      </c>
      <c r="AN2014" s="3">
        <v>0</v>
      </c>
      <c r="AO2014" s="3">
        <v>0</v>
      </c>
      <c r="AP2014" s="3">
        <v>0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4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D2014" s="3">
        <v>0</v>
      </c>
    </row>
    <row r="2015" spans="1:56" x14ac:dyDescent="0.3">
      <c r="A2015">
        <v>2013</v>
      </c>
      <c r="B2015" t="s">
        <v>67</v>
      </c>
      <c r="C2015" s="6">
        <v>1</v>
      </c>
      <c r="D2015" s="77">
        <v>19</v>
      </c>
      <c r="F2015" t="s">
        <v>120</v>
      </c>
      <c r="H2015">
        <v>0</v>
      </c>
      <c r="I2015" s="3">
        <v>0</v>
      </c>
      <c r="J2015" s="3">
        <v>0</v>
      </c>
      <c r="K2015" s="4">
        <v>0</v>
      </c>
      <c r="L2015" s="4">
        <v>0</v>
      </c>
      <c r="M2015" s="3">
        <v>0</v>
      </c>
      <c r="N2015" s="3">
        <v>0</v>
      </c>
      <c r="O2015" s="3">
        <v>0</v>
      </c>
      <c r="P2015" s="3">
        <v>0</v>
      </c>
      <c r="Q2015" s="4">
        <v>2</v>
      </c>
      <c r="R2015" s="3">
        <v>0</v>
      </c>
      <c r="S2015" s="4">
        <v>1</v>
      </c>
      <c r="T2015" s="3">
        <v>0</v>
      </c>
      <c r="U2015" s="3">
        <v>0</v>
      </c>
      <c r="V2015" s="3">
        <v>0</v>
      </c>
      <c r="W2015" s="3">
        <v>0</v>
      </c>
      <c r="X2015" s="4">
        <v>0</v>
      </c>
      <c r="Y2015" s="4">
        <v>0</v>
      </c>
      <c r="Z2015" s="4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/>
      <c r="AM2015" s="3">
        <v>0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4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D2015" s="3">
        <v>0</v>
      </c>
    </row>
    <row r="2016" spans="1:56" x14ac:dyDescent="0.3">
      <c r="A2016">
        <v>2013</v>
      </c>
      <c r="B2016" t="s">
        <v>67</v>
      </c>
      <c r="C2016" s="6">
        <v>1</v>
      </c>
      <c r="D2016" s="77">
        <v>20</v>
      </c>
      <c r="F2016" t="s">
        <v>120</v>
      </c>
      <c r="H2016">
        <v>0</v>
      </c>
      <c r="I2016" s="3">
        <v>0</v>
      </c>
      <c r="J2016" s="3">
        <v>0</v>
      </c>
      <c r="K2016" s="4">
        <v>0</v>
      </c>
      <c r="L2016" s="4">
        <v>0</v>
      </c>
      <c r="M2016" s="3">
        <v>0</v>
      </c>
      <c r="N2016" s="3">
        <v>0</v>
      </c>
      <c r="O2016" s="3">
        <v>0</v>
      </c>
      <c r="P2016" s="3">
        <v>0</v>
      </c>
      <c r="Q2016" s="4">
        <v>0</v>
      </c>
      <c r="R2016" s="3">
        <v>0</v>
      </c>
      <c r="S2016" s="4">
        <v>0</v>
      </c>
      <c r="T2016" s="3">
        <v>0</v>
      </c>
      <c r="U2016" s="3">
        <v>0</v>
      </c>
      <c r="V2016" s="3">
        <v>0</v>
      </c>
      <c r="W2016" s="3">
        <v>0</v>
      </c>
      <c r="X2016" s="4">
        <v>0</v>
      </c>
      <c r="Y2016" s="4">
        <v>0</v>
      </c>
      <c r="Z2016" s="4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/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4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D2016" s="3">
        <v>0</v>
      </c>
    </row>
    <row r="2017" spans="1:56" x14ac:dyDescent="0.3">
      <c r="A2017">
        <v>2013</v>
      </c>
      <c r="B2017" t="s">
        <v>67</v>
      </c>
      <c r="C2017" s="6">
        <v>1</v>
      </c>
      <c r="D2017" s="77">
        <v>21</v>
      </c>
      <c r="F2017" t="s">
        <v>120</v>
      </c>
      <c r="H2017">
        <v>0</v>
      </c>
      <c r="I2017" s="3">
        <v>0</v>
      </c>
      <c r="J2017" s="3">
        <v>0</v>
      </c>
      <c r="K2017" s="4">
        <v>0</v>
      </c>
      <c r="L2017" s="4">
        <v>0</v>
      </c>
      <c r="M2017" s="3">
        <v>0</v>
      </c>
      <c r="N2017" s="3">
        <v>0</v>
      </c>
      <c r="O2017" s="3">
        <v>0</v>
      </c>
      <c r="P2017" s="3">
        <v>0</v>
      </c>
      <c r="Q2017" s="4">
        <v>1</v>
      </c>
      <c r="R2017" s="3">
        <v>0</v>
      </c>
      <c r="S2017" s="4">
        <v>0</v>
      </c>
      <c r="T2017" s="3">
        <v>0</v>
      </c>
      <c r="U2017" s="3">
        <v>0</v>
      </c>
      <c r="V2017" s="3">
        <v>0</v>
      </c>
      <c r="W2017" s="3">
        <v>0</v>
      </c>
      <c r="X2017" s="4">
        <v>0</v>
      </c>
      <c r="Y2017" s="4">
        <v>0</v>
      </c>
      <c r="Z2017" s="4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/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4">
        <v>0</v>
      </c>
      <c r="AW2017" s="3">
        <v>0</v>
      </c>
      <c r="AX2017" s="3">
        <v>0</v>
      </c>
      <c r="AY2017" s="3">
        <v>1</v>
      </c>
      <c r="AZ2017" s="3">
        <v>0</v>
      </c>
      <c r="BA2017" s="3">
        <v>0</v>
      </c>
      <c r="BD2017" s="3">
        <v>0</v>
      </c>
    </row>
    <row r="2018" spans="1:56" x14ac:dyDescent="0.3">
      <c r="A2018">
        <v>2013</v>
      </c>
      <c r="B2018" t="s">
        <v>67</v>
      </c>
      <c r="C2018" s="6">
        <v>1</v>
      </c>
      <c r="D2018" s="77">
        <v>22</v>
      </c>
      <c r="F2018" t="s">
        <v>120</v>
      </c>
      <c r="H2018">
        <v>0</v>
      </c>
      <c r="I2018" s="3">
        <v>0</v>
      </c>
      <c r="J2018" s="3">
        <v>0</v>
      </c>
      <c r="K2018" s="4">
        <v>0</v>
      </c>
      <c r="L2018" s="4">
        <v>0</v>
      </c>
      <c r="M2018" s="3">
        <v>0</v>
      </c>
      <c r="N2018" s="3">
        <v>0</v>
      </c>
      <c r="O2018" s="3">
        <v>0</v>
      </c>
      <c r="P2018" s="3">
        <v>0</v>
      </c>
      <c r="Q2018" s="4">
        <v>1</v>
      </c>
      <c r="R2018" s="3">
        <v>0</v>
      </c>
      <c r="S2018" s="4">
        <v>0</v>
      </c>
      <c r="T2018" s="3">
        <v>0</v>
      </c>
      <c r="U2018" s="3">
        <v>0</v>
      </c>
      <c r="V2018" s="3">
        <v>0</v>
      </c>
      <c r="W2018" s="3">
        <v>0</v>
      </c>
      <c r="X2018" s="4">
        <v>0</v>
      </c>
      <c r="Y2018" s="4">
        <v>0</v>
      </c>
      <c r="Z2018" s="4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/>
      <c r="AM2018" s="3">
        <v>0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4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D2018" s="3">
        <v>0</v>
      </c>
    </row>
    <row r="2019" spans="1:56" x14ac:dyDescent="0.3">
      <c r="A2019">
        <v>2013</v>
      </c>
      <c r="B2019" t="s">
        <v>67</v>
      </c>
      <c r="C2019" s="6">
        <v>1</v>
      </c>
      <c r="D2019" s="77">
        <v>23</v>
      </c>
      <c r="F2019" t="s">
        <v>120</v>
      </c>
      <c r="H2019">
        <v>0</v>
      </c>
      <c r="I2019" s="3">
        <v>0</v>
      </c>
      <c r="J2019" s="3">
        <v>0</v>
      </c>
      <c r="K2019" s="4">
        <v>0</v>
      </c>
      <c r="L2019" s="4">
        <v>0</v>
      </c>
      <c r="M2019" s="3">
        <v>0</v>
      </c>
      <c r="N2019" s="3">
        <v>0</v>
      </c>
      <c r="O2019" s="3">
        <v>0</v>
      </c>
      <c r="P2019" s="3">
        <v>0</v>
      </c>
      <c r="Q2019" s="4">
        <v>2</v>
      </c>
      <c r="R2019" s="3">
        <v>0</v>
      </c>
      <c r="S2019" s="4">
        <v>2</v>
      </c>
      <c r="T2019" s="3">
        <v>0</v>
      </c>
      <c r="U2019" s="3">
        <v>0</v>
      </c>
      <c r="V2019" s="3">
        <v>0</v>
      </c>
      <c r="W2019" s="3">
        <v>0</v>
      </c>
      <c r="X2019" s="4">
        <v>0</v>
      </c>
      <c r="Y2019" s="4">
        <v>0</v>
      </c>
      <c r="Z2019" s="4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/>
      <c r="AM2019" s="3">
        <v>0</v>
      </c>
      <c r="AN2019" s="3">
        <v>1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4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0</v>
      </c>
      <c r="BD2019" s="3">
        <v>0</v>
      </c>
    </row>
    <row r="2020" spans="1:56" x14ac:dyDescent="0.3">
      <c r="A2020">
        <v>2013</v>
      </c>
      <c r="B2020" t="s">
        <v>67</v>
      </c>
      <c r="C2020" s="6">
        <v>1</v>
      </c>
      <c r="D2020" s="77">
        <v>24</v>
      </c>
      <c r="F2020" t="s">
        <v>120</v>
      </c>
      <c r="H2020">
        <v>0</v>
      </c>
      <c r="I2020" s="3">
        <v>0</v>
      </c>
      <c r="J2020" s="3">
        <v>0</v>
      </c>
      <c r="K2020" s="4">
        <v>0</v>
      </c>
      <c r="L2020" s="4">
        <v>1</v>
      </c>
      <c r="M2020" s="3">
        <v>0</v>
      </c>
      <c r="N2020" s="3">
        <v>0</v>
      </c>
      <c r="O2020" s="3">
        <v>0</v>
      </c>
      <c r="P2020" s="3">
        <v>0</v>
      </c>
      <c r="Q2020" s="4">
        <v>0</v>
      </c>
      <c r="R2020" s="3">
        <v>0</v>
      </c>
      <c r="S2020" s="4">
        <v>1</v>
      </c>
      <c r="T2020" s="3">
        <v>0</v>
      </c>
      <c r="U2020" s="3">
        <v>0</v>
      </c>
      <c r="V2020" s="3">
        <v>0</v>
      </c>
      <c r="W2020" s="3">
        <v>0</v>
      </c>
      <c r="X2020" s="4">
        <v>0</v>
      </c>
      <c r="Y2020" s="4">
        <v>0</v>
      </c>
      <c r="Z2020" s="4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1</v>
      </c>
      <c r="AJ2020" s="3">
        <v>0</v>
      </c>
      <c r="AK2020" s="3">
        <v>0</v>
      </c>
      <c r="AL2020" s="3"/>
      <c r="AM2020" s="3">
        <v>0</v>
      </c>
      <c r="AN2020" s="3">
        <v>1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4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D2020" s="3">
        <v>0</v>
      </c>
    </row>
    <row r="2021" spans="1:56" x14ac:dyDescent="0.3">
      <c r="A2021">
        <v>2013</v>
      </c>
      <c r="B2021" t="s">
        <v>67</v>
      </c>
      <c r="C2021" s="6">
        <v>1</v>
      </c>
      <c r="D2021" s="77">
        <v>25</v>
      </c>
      <c r="F2021" t="s">
        <v>120</v>
      </c>
      <c r="H2021">
        <v>0</v>
      </c>
      <c r="I2021" s="3">
        <v>0</v>
      </c>
      <c r="J2021" s="3">
        <v>0</v>
      </c>
      <c r="K2021" s="4">
        <v>0</v>
      </c>
      <c r="L2021" s="4">
        <v>0</v>
      </c>
      <c r="M2021" s="3">
        <v>0</v>
      </c>
      <c r="N2021" s="3">
        <v>0</v>
      </c>
      <c r="O2021" s="3">
        <v>0</v>
      </c>
      <c r="P2021" s="3">
        <v>0</v>
      </c>
      <c r="Q2021" s="4">
        <v>0</v>
      </c>
      <c r="R2021" s="3">
        <v>0</v>
      </c>
      <c r="S2021" s="4">
        <v>1</v>
      </c>
      <c r="T2021" s="3">
        <v>0</v>
      </c>
      <c r="U2021" s="3">
        <v>0</v>
      </c>
      <c r="V2021" s="3">
        <v>0</v>
      </c>
      <c r="W2021" s="3">
        <v>0</v>
      </c>
      <c r="X2021" s="4">
        <v>0</v>
      </c>
      <c r="Y2021" s="4">
        <v>0</v>
      </c>
      <c r="Z2021" s="4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/>
      <c r="AM2021" s="3">
        <v>0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4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D2021" s="3">
        <v>0</v>
      </c>
    </row>
    <row r="2022" spans="1:56" x14ac:dyDescent="0.3">
      <c r="A2022">
        <v>2013</v>
      </c>
      <c r="B2022" t="s">
        <v>67</v>
      </c>
      <c r="C2022" s="6">
        <v>1</v>
      </c>
      <c r="D2022" s="77">
        <v>26</v>
      </c>
      <c r="F2022" t="s">
        <v>120</v>
      </c>
      <c r="H2022">
        <v>0</v>
      </c>
      <c r="I2022" s="3">
        <v>0</v>
      </c>
      <c r="J2022" s="3">
        <v>0</v>
      </c>
      <c r="K2022" s="4">
        <v>0</v>
      </c>
      <c r="L2022" s="4">
        <v>0</v>
      </c>
      <c r="M2022" s="3">
        <v>0</v>
      </c>
      <c r="N2022" s="3">
        <v>0</v>
      </c>
      <c r="O2022" s="3">
        <v>0</v>
      </c>
      <c r="P2022" s="3">
        <v>0</v>
      </c>
      <c r="Q2022" s="4">
        <v>0</v>
      </c>
      <c r="R2022" s="3">
        <v>0</v>
      </c>
      <c r="S2022" s="4">
        <v>0</v>
      </c>
      <c r="T2022" s="3">
        <v>0</v>
      </c>
      <c r="U2022" s="3">
        <v>0</v>
      </c>
      <c r="V2022" s="3">
        <v>0</v>
      </c>
      <c r="W2022" s="3">
        <v>0</v>
      </c>
      <c r="X2022" s="4">
        <v>0</v>
      </c>
      <c r="Y2022" s="4">
        <v>0</v>
      </c>
      <c r="Z2022" s="4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0</v>
      </c>
      <c r="AL2022" s="3"/>
      <c r="AM2022" s="3">
        <v>0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1</v>
      </c>
      <c r="AT2022" s="3">
        <v>0</v>
      </c>
      <c r="AU2022" s="3">
        <v>0</v>
      </c>
      <c r="AV2022" s="4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D2022" s="3">
        <v>0</v>
      </c>
    </row>
    <row r="2023" spans="1:56" x14ac:dyDescent="0.3">
      <c r="A2023">
        <v>2013</v>
      </c>
      <c r="B2023" t="s">
        <v>67</v>
      </c>
      <c r="C2023" s="6">
        <v>1</v>
      </c>
      <c r="D2023" s="77">
        <v>27</v>
      </c>
      <c r="F2023" t="s">
        <v>120</v>
      </c>
      <c r="H2023">
        <v>0</v>
      </c>
      <c r="I2023" s="3">
        <v>0</v>
      </c>
      <c r="J2023" s="3">
        <v>0</v>
      </c>
      <c r="K2023" s="4">
        <v>0</v>
      </c>
      <c r="L2023" s="4">
        <v>0</v>
      </c>
      <c r="M2023" s="3">
        <v>0</v>
      </c>
      <c r="N2023" s="3">
        <v>0</v>
      </c>
      <c r="O2023" s="3">
        <v>0</v>
      </c>
      <c r="P2023" s="3">
        <v>0</v>
      </c>
      <c r="Q2023" s="4">
        <v>0</v>
      </c>
      <c r="R2023" s="3">
        <v>0</v>
      </c>
      <c r="S2023" s="4">
        <v>0</v>
      </c>
      <c r="T2023" s="3">
        <v>0</v>
      </c>
      <c r="U2023" s="3">
        <v>0</v>
      </c>
      <c r="V2023" s="3">
        <v>0</v>
      </c>
      <c r="W2023" s="3">
        <v>0</v>
      </c>
      <c r="X2023" s="4">
        <v>0</v>
      </c>
      <c r="Y2023" s="4">
        <v>3</v>
      </c>
      <c r="Z2023" s="4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/>
      <c r="AM2023" s="3">
        <v>0</v>
      </c>
      <c r="AN2023" s="3">
        <v>0</v>
      </c>
      <c r="AO2023" s="3">
        <v>0</v>
      </c>
      <c r="AP2023" s="3">
        <v>0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4">
        <v>1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D2023" s="3">
        <v>0</v>
      </c>
    </row>
    <row r="2024" spans="1:56" x14ac:dyDescent="0.3">
      <c r="A2024">
        <v>2013</v>
      </c>
      <c r="B2024" t="s">
        <v>67</v>
      </c>
      <c r="C2024" s="6">
        <v>1</v>
      </c>
      <c r="D2024" s="77">
        <v>28</v>
      </c>
      <c r="F2024" t="s">
        <v>120</v>
      </c>
      <c r="H2024">
        <v>0</v>
      </c>
      <c r="I2024" s="3">
        <v>0</v>
      </c>
      <c r="J2024" s="3">
        <v>0</v>
      </c>
      <c r="K2024" s="4">
        <v>0</v>
      </c>
      <c r="L2024" s="4">
        <v>1</v>
      </c>
      <c r="M2024" s="3">
        <v>0</v>
      </c>
      <c r="N2024" s="3">
        <v>0</v>
      </c>
      <c r="O2024" s="3">
        <v>0</v>
      </c>
      <c r="P2024" s="3">
        <v>0</v>
      </c>
      <c r="Q2024" s="4">
        <v>0</v>
      </c>
      <c r="R2024" s="3">
        <v>0</v>
      </c>
      <c r="S2024" s="4">
        <v>1</v>
      </c>
      <c r="T2024" s="3">
        <v>0</v>
      </c>
      <c r="U2024" s="3">
        <v>0</v>
      </c>
      <c r="V2024" s="3">
        <v>0</v>
      </c>
      <c r="W2024" s="3">
        <v>0</v>
      </c>
      <c r="X2024" s="4">
        <v>0</v>
      </c>
      <c r="Y2024" s="4">
        <v>2</v>
      </c>
      <c r="Z2024" s="4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/>
      <c r="AM2024" s="3">
        <v>0</v>
      </c>
      <c r="AN2024" s="3">
        <v>1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4">
        <v>0</v>
      </c>
      <c r="AW2024" s="3">
        <v>0</v>
      </c>
      <c r="AX2024" s="3">
        <v>1</v>
      </c>
      <c r="AY2024" s="3">
        <v>0</v>
      </c>
      <c r="AZ2024" s="3">
        <v>0</v>
      </c>
      <c r="BA2024" s="3">
        <v>0</v>
      </c>
      <c r="BD2024" s="3">
        <v>0</v>
      </c>
    </row>
    <row r="2025" spans="1:56" x14ac:dyDescent="0.3">
      <c r="A2025">
        <v>2013</v>
      </c>
      <c r="B2025" t="s">
        <v>67</v>
      </c>
      <c r="C2025" s="6">
        <v>1</v>
      </c>
      <c r="D2025" s="77">
        <v>29</v>
      </c>
      <c r="F2025" t="s">
        <v>120</v>
      </c>
      <c r="H2025">
        <v>0</v>
      </c>
      <c r="I2025" s="3">
        <v>0</v>
      </c>
      <c r="J2025" s="3">
        <v>0</v>
      </c>
      <c r="K2025" s="4">
        <v>0</v>
      </c>
      <c r="L2025" s="4">
        <v>0</v>
      </c>
      <c r="M2025" s="3">
        <v>0</v>
      </c>
      <c r="N2025" s="3">
        <v>0</v>
      </c>
      <c r="O2025" s="3">
        <v>0</v>
      </c>
      <c r="P2025" s="3">
        <v>0</v>
      </c>
      <c r="Q2025" s="4">
        <v>0</v>
      </c>
      <c r="R2025" s="3">
        <v>0</v>
      </c>
      <c r="S2025" s="4">
        <v>3</v>
      </c>
      <c r="T2025" s="3">
        <v>0</v>
      </c>
      <c r="U2025" s="3">
        <v>0</v>
      </c>
      <c r="V2025" s="3">
        <v>0</v>
      </c>
      <c r="W2025" s="3">
        <v>0</v>
      </c>
      <c r="X2025" s="4">
        <v>0</v>
      </c>
      <c r="Y2025" s="4">
        <v>2</v>
      </c>
      <c r="Z2025" s="4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/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4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0</v>
      </c>
      <c r="BD2025" s="3">
        <v>0</v>
      </c>
    </row>
    <row r="2026" spans="1:56" x14ac:dyDescent="0.3">
      <c r="A2026">
        <v>2013</v>
      </c>
      <c r="B2026" t="s">
        <v>67</v>
      </c>
      <c r="C2026" s="6">
        <v>1</v>
      </c>
      <c r="D2026" s="77">
        <v>30</v>
      </c>
      <c r="F2026" t="s">
        <v>120</v>
      </c>
      <c r="H2026">
        <v>0</v>
      </c>
      <c r="I2026" s="3">
        <v>0</v>
      </c>
      <c r="J2026" s="3">
        <v>0</v>
      </c>
      <c r="K2026" s="4">
        <v>0</v>
      </c>
      <c r="L2026" s="4">
        <v>0</v>
      </c>
      <c r="M2026" s="3">
        <v>0</v>
      </c>
      <c r="N2026" s="3">
        <v>0</v>
      </c>
      <c r="O2026" s="3">
        <v>0</v>
      </c>
      <c r="P2026" s="3">
        <v>0</v>
      </c>
      <c r="Q2026" s="4">
        <v>0</v>
      </c>
      <c r="R2026" s="3">
        <v>0</v>
      </c>
      <c r="S2026" s="4">
        <v>1</v>
      </c>
      <c r="T2026" s="3">
        <v>0</v>
      </c>
      <c r="U2026" s="3">
        <v>0</v>
      </c>
      <c r="V2026" s="3">
        <v>0</v>
      </c>
      <c r="W2026" s="3">
        <v>0</v>
      </c>
      <c r="X2026" s="4">
        <v>0</v>
      </c>
      <c r="Y2026" s="4">
        <v>0</v>
      </c>
      <c r="Z2026" s="4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/>
      <c r="AM2026" s="3">
        <v>0</v>
      </c>
      <c r="AN2026" s="3">
        <v>1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4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D2026" s="3">
        <v>0</v>
      </c>
    </row>
    <row r="2027" spans="1:56" s="93" customFormat="1" x14ac:dyDescent="0.3">
      <c r="A2027" s="93">
        <v>2013</v>
      </c>
      <c r="B2027" s="93" t="s">
        <v>131</v>
      </c>
      <c r="C2027" s="95">
        <v>1</v>
      </c>
      <c r="D2027" s="92">
        <v>1</v>
      </c>
      <c r="F2027" s="93" t="s">
        <v>120</v>
      </c>
      <c r="H2027" s="93">
        <v>0</v>
      </c>
      <c r="I2027" s="94">
        <v>0</v>
      </c>
      <c r="J2027" s="94">
        <v>0</v>
      </c>
      <c r="K2027" s="94">
        <v>0</v>
      </c>
      <c r="L2027" s="94">
        <v>0</v>
      </c>
      <c r="M2027" s="94">
        <v>0</v>
      </c>
      <c r="N2027" s="94">
        <v>0</v>
      </c>
      <c r="O2027" s="94">
        <v>0</v>
      </c>
      <c r="P2027" s="94">
        <v>0</v>
      </c>
      <c r="Q2027" s="94">
        <v>0</v>
      </c>
      <c r="R2027" s="94">
        <v>0</v>
      </c>
      <c r="S2027" s="94">
        <v>0</v>
      </c>
      <c r="T2027" s="94">
        <v>0</v>
      </c>
      <c r="U2027" s="94">
        <v>0</v>
      </c>
      <c r="V2027" s="94">
        <v>0</v>
      </c>
      <c r="W2027" s="94">
        <v>0</v>
      </c>
      <c r="X2027" s="94">
        <v>0</v>
      </c>
      <c r="Y2027" s="94">
        <v>0</v>
      </c>
      <c r="Z2027" s="94">
        <v>0</v>
      </c>
      <c r="AA2027" s="94">
        <v>0</v>
      </c>
      <c r="AB2027" s="94">
        <v>0</v>
      </c>
      <c r="AC2027" s="94">
        <v>0</v>
      </c>
      <c r="AD2027" s="94">
        <v>0</v>
      </c>
      <c r="AE2027" s="94">
        <v>0</v>
      </c>
      <c r="AF2027" s="94">
        <v>0</v>
      </c>
      <c r="AG2027" s="94">
        <v>0</v>
      </c>
      <c r="AH2027" s="94">
        <v>0</v>
      </c>
      <c r="AI2027" s="94">
        <v>0</v>
      </c>
      <c r="AJ2027" s="94">
        <v>0</v>
      </c>
      <c r="AK2027" s="94">
        <v>0</v>
      </c>
      <c r="AL2027" s="94"/>
      <c r="AM2027" s="94">
        <v>0</v>
      </c>
      <c r="AN2027" s="94">
        <v>0</v>
      </c>
      <c r="AO2027" s="94">
        <v>0</v>
      </c>
      <c r="AP2027" s="94">
        <v>0</v>
      </c>
      <c r="AQ2027" s="94">
        <v>0</v>
      </c>
      <c r="AR2027" s="94">
        <v>0</v>
      </c>
      <c r="AS2027" s="94">
        <v>0</v>
      </c>
      <c r="AT2027" s="94">
        <v>0</v>
      </c>
      <c r="AU2027" s="93">
        <v>0</v>
      </c>
      <c r="AV2027" s="94">
        <v>0</v>
      </c>
      <c r="AW2027" s="94">
        <v>0</v>
      </c>
      <c r="AX2027" s="94">
        <v>0</v>
      </c>
      <c r="AY2027" s="94">
        <v>0</v>
      </c>
      <c r="AZ2027" s="94">
        <v>0</v>
      </c>
      <c r="BA2027" s="94">
        <v>0</v>
      </c>
      <c r="BD2027" s="94">
        <v>0</v>
      </c>
    </row>
    <row r="2028" spans="1:56" x14ac:dyDescent="0.3">
      <c r="A2028">
        <v>2013</v>
      </c>
      <c r="B2028" t="s">
        <v>131</v>
      </c>
      <c r="C2028" s="6">
        <v>1</v>
      </c>
      <c r="D2028" s="77">
        <v>2</v>
      </c>
      <c r="F2028" t="s">
        <v>120</v>
      </c>
      <c r="H2028">
        <v>0</v>
      </c>
      <c r="I2028" s="3">
        <v>0</v>
      </c>
      <c r="J2028" s="3">
        <v>0</v>
      </c>
      <c r="K2028" s="4">
        <v>0</v>
      </c>
      <c r="L2028" s="4">
        <v>0</v>
      </c>
      <c r="M2028" s="3">
        <v>0</v>
      </c>
      <c r="N2028" s="3">
        <v>2</v>
      </c>
      <c r="O2028" s="3">
        <v>0</v>
      </c>
      <c r="P2028" s="3">
        <v>0</v>
      </c>
      <c r="Q2028" s="4">
        <v>0</v>
      </c>
      <c r="R2028" s="3">
        <v>0</v>
      </c>
      <c r="S2028" s="4">
        <v>0</v>
      </c>
      <c r="T2028" s="3">
        <v>0</v>
      </c>
      <c r="U2028" s="3">
        <v>0</v>
      </c>
      <c r="V2028" s="3">
        <v>0</v>
      </c>
      <c r="W2028" s="3">
        <v>0</v>
      </c>
      <c r="X2028" s="4">
        <v>0</v>
      </c>
      <c r="Y2028" s="4">
        <v>0</v>
      </c>
      <c r="Z2028" s="4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/>
      <c r="AM2028" s="3">
        <v>0</v>
      </c>
      <c r="AN2028" s="3">
        <v>0</v>
      </c>
      <c r="AO2028" s="3">
        <v>0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4">
        <v>1</v>
      </c>
      <c r="AW2028" s="3">
        <v>0</v>
      </c>
      <c r="AX2028" s="3">
        <v>0</v>
      </c>
      <c r="AY2028" s="3">
        <v>0</v>
      </c>
      <c r="AZ2028" s="3">
        <v>0</v>
      </c>
      <c r="BA2028" s="3">
        <v>0</v>
      </c>
      <c r="BD2028" s="3">
        <v>0</v>
      </c>
    </row>
    <row r="2029" spans="1:56" x14ac:dyDescent="0.3">
      <c r="A2029">
        <v>2013</v>
      </c>
      <c r="B2029" t="s">
        <v>131</v>
      </c>
      <c r="C2029" s="6">
        <v>1</v>
      </c>
      <c r="D2029" s="77">
        <v>3</v>
      </c>
      <c r="F2029" t="s">
        <v>120</v>
      </c>
      <c r="H2029">
        <v>0</v>
      </c>
      <c r="I2029" s="3">
        <v>0</v>
      </c>
      <c r="J2029" s="3">
        <v>0</v>
      </c>
      <c r="K2029" s="4">
        <v>0</v>
      </c>
      <c r="L2029" s="4">
        <v>0</v>
      </c>
      <c r="M2029" s="3">
        <v>0</v>
      </c>
      <c r="N2029" s="3">
        <v>0</v>
      </c>
      <c r="O2029" s="3">
        <v>0</v>
      </c>
      <c r="P2029" s="3">
        <v>0</v>
      </c>
      <c r="Q2029" s="4">
        <v>1</v>
      </c>
      <c r="R2029" s="3">
        <v>0</v>
      </c>
      <c r="S2029" s="4">
        <v>0</v>
      </c>
      <c r="T2029" s="3">
        <v>0</v>
      </c>
      <c r="U2029" s="3">
        <v>0</v>
      </c>
      <c r="V2029" s="3">
        <v>0</v>
      </c>
      <c r="W2029" s="3">
        <v>0</v>
      </c>
      <c r="X2029" s="4">
        <v>0</v>
      </c>
      <c r="Y2029" s="4">
        <v>0</v>
      </c>
      <c r="Z2029" s="4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/>
      <c r="AM2029" s="3">
        <v>0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4">
        <v>1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D2029" s="3">
        <v>0</v>
      </c>
    </row>
    <row r="2030" spans="1:56" x14ac:dyDescent="0.3">
      <c r="A2030">
        <v>2013</v>
      </c>
      <c r="B2030" t="s">
        <v>131</v>
      </c>
      <c r="C2030" s="6">
        <v>1</v>
      </c>
      <c r="D2030" s="77">
        <v>4</v>
      </c>
      <c r="F2030" t="s">
        <v>120</v>
      </c>
      <c r="H2030">
        <v>0</v>
      </c>
      <c r="I2030" s="3">
        <v>0</v>
      </c>
      <c r="J2030" s="3">
        <v>0</v>
      </c>
      <c r="K2030" s="4">
        <v>0</v>
      </c>
      <c r="L2030" s="4">
        <v>0</v>
      </c>
      <c r="M2030" s="3">
        <v>0</v>
      </c>
      <c r="N2030" s="3">
        <v>1</v>
      </c>
      <c r="O2030" s="3">
        <v>0</v>
      </c>
      <c r="P2030" s="3">
        <v>0</v>
      </c>
      <c r="Q2030" s="4">
        <v>0</v>
      </c>
      <c r="R2030" s="3">
        <v>0</v>
      </c>
      <c r="S2030" s="4">
        <v>0</v>
      </c>
      <c r="T2030" s="3">
        <v>0</v>
      </c>
      <c r="U2030" s="3">
        <v>0</v>
      </c>
      <c r="V2030" s="3">
        <v>0</v>
      </c>
      <c r="W2030" s="3">
        <v>0</v>
      </c>
      <c r="X2030" s="4">
        <v>1</v>
      </c>
      <c r="Y2030" s="4">
        <v>0</v>
      </c>
      <c r="Z2030" s="4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/>
      <c r="AM2030" s="3">
        <v>0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4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D2030" s="3">
        <v>0</v>
      </c>
    </row>
    <row r="2031" spans="1:56" x14ac:dyDescent="0.3">
      <c r="A2031">
        <v>2013</v>
      </c>
      <c r="B2031" t="s">
        <v>131</v>
      </c>
      <c r="C2031" s="6">
        <v>1</v>
      </c>
      <c r="D2031" s="77">
        <v>5</v>
      </c>
      <c r="F2031" t="s">
        <v>120</v>
      </c>
      <c r="H2031">
        <v>0</v>
      </c>
      <c r="I2031" s="3">
        <v>0</v>
      </c>
      <c r="J2031" s="3">
        <v>0</v>
      </c>
      <c r="K2031" s="4">
        <v>0</v>
      </c>
      <c r="L2031" s="4">
        <v>0</v>
      </c>
      <c r="M2031" s="3">
        <v>0</v>
      </c>
      <c r="N2031" s="3">
        <v>0</v>
      </c>
      <c r="O2031" s="3">
        <v>0</v>
      </c>
      <c r="P2031" s="3">
        <v>0</v>
      </c>
      <c r="Q2031" s="4">
        <v>1</v>
      </c>
      <c r="R2031" s="3">
        <v>0</v>
      </c>
      <c r="S2031" s="4">
        <v>1</v>
      </c>
      <c r="T2031" s="3">
        <v>0</v>
      </c>
      <c r="U2031" s="3">
        <v>0</v>
      </c>
      <c r="V2031" s="3">
        <v>0</v>
      </c>
      <c r="W2031" s="3">
        <v>0</v>
      </c>
      <c r="X2031" s="4">
        <v>0</v>
      </c>
      <c r="Y2031" s="4">
        <v>0</v>
      </c>
      <c r="Z2031" s="4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/>
      <c r="AM2031" s="3">
        <v>0</v>
      </c>
      <c r="AN2031" s="3">
        <v>0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T2031" s="3">
        <v>0</v>
      </c>
      <c r="AU2031" s="3">
        <v>0</v>
      </c>
      <c r="AV2031" s="4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D2031" s="3">
        <v>0</v>
      </c>
    </row>
    <row r="2032" spans="1:56" x14ac:dyDescent="0.3">
      <c r="A2032">
        <v>2013</v>
      </c>
      <c r="B2032" t="s">
        <v>131</v>
      </c>
      <c r="C2032" s="6">
        <v>1</v>
      </c>
      <c r="D2032" s="77">
        <v>6</v>
      </c>
      <c r="F2032" t="s">
        <v>120</v>
      </c>
      <c r="H2032">
        <v>0</v>
      </c>
      <c r="I2032" s="3">
        <v>0</v>
      </c>
      <c r="J2032" s="3">
        <v>0</v>
      </c>
      <c r="K2032" s="4">
        <v>0</v>
      </c>
      <c r="L2032" s="4">
        <v>0</v>
      </c>
      <c r="M2032" s="3">
        <v>0</v>
      </c>
      <c r="N2032" s="3">
        <v>0</v>
      </c>
      <c r="O2032" s="3">
        <v>0</v>
      </c>
      <c r="P2032" s="3">
        <v>0</v>
      </c>
      <c r="Q2032" s="4">
        <v>2</v>
      </c>
      <c r="R2032" s="3">
        <v>0</v>
      </c>
      <c r="S2032" s="4">
        <v>1</v>
      </c>
      <c r="T2032" s="3">
        <v>0</v>
      </c>
      <c r="U2032" s="3">
        <v>0</v>
      </c>
      <c r="V2032" s="3">
        <v>0</v>
      </c>
      <c r="W2032" s="3">
        <v>2</v>
      </c>
      <c r="X2032" s="4">
        <v>0</v>
      </c>
      <c r="Y2032" s="4">
        <v>0</v>
      </c>
      <c r="Z2032" s="4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/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4">
        <v>1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D2032" s="3">
        <v>0</v>
      </c>
    </row>
    <row r="2033" spans="1:56" x14ac:dyDescent="0.3">
      <c r="A2033">
        <v>2013</v>
      </c>
      <c r="B2033" t="s">
        <v>131</v>
      </c>
      <c r="C2033" s="6">
        <v>1</v>
      </c>
      <c r="D2033" s="77">
        <v>7</v>
      </c>
      <c r="F2033" t="s">
        <v>120</v>
      </c>
      <c r="H2033">
        <v>0</v>
      </c>
      <c r="I2033" s="3">
        <v>0</v>
      </c>
      <c r="J2033" s="3">
        <v>0</v>
      </c>
      <c r="K2033" s="4">
        <v>0</v>
      </c>
      <c r="L2033" s="4">
        <v>0</v>
      </c>
      <c r="M2033" s="3">
        <v>0</v>
      </c>
      <c r="N2033" s="3">
        <v>0</v>
      </c>
      <c r="O2033" s="3">
        <v>0</v>
      </c>
      <c r="P2033" s="3">
        <v>0</v>
      </c>
      <c r="Q2033" s="4">
        <v>0</v>
      </c>
      <c r="R2033" s="3">
        <v>0</v>
      </c>
      <c r="S2033" s="4">
        <v>2</v>
      </c>
      <c r="T2033" s="3">
        <v>0</v>
      </c>
      <c r="U2033" s="3">
        <v>0</v>
      </c>
      <c r="V2033" s="3">
        <v>0</v>
      </c>
      <c r="W2033" s="3">
        <v>0</v>
      </c>
      <c r="X2033" s="4">
        <v>0</v>
      </c>
      <c r="Y2033" s="4">
        <v>0</v>
      </c>
      <c r="Z2033" s="4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/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4">
        <v>3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D2033" s="3">
        <v>0</v>
      </c>
    </row>
    <row r="2034" spans="1:56" x14ac:dyDescent="0.3">
      <c r="A2034">
        <v>2013</v>
      </c>
      <c r="B2034" t="s">
        <v>131</v>
      </c>
      <c r="C2034" s="6">
        <v>1</v>
      </c>
      <c r="D2034" s="77">
        <v>8</v>
      </c>
      <c r="F2034" t="s">
        <v>120</v>
      </c>
      <c r="H2034">
        <v>0</v>
      </c>
      <c r="I2034" s="3">
        <v>0</v>
      </c>
      <c r="J2034" s="3">
        <v>0</v>
      </c>
      <c r="K2034" s="4">
        <v>0</v>
      </c>
      <c r="L2034" s="4">
        <v>0</v>
      </c>
      <c r="M2034" s="3">
        <v>0</v>
      </c>
      <c r="N2034" s="3">
        <v>0</v>
      </c>
      <c r="O2034" s="3">
        <v>0</v>
      </c>
      <c r="P2034" s="3">
        <v>0</v>
      </c>
      <c r="Q2034" s="4">
        <v>0</v>
      </c>
      <c r="R2034" s="3">
        <v>0</v>
      </c>
      <c r="S2034" s="4">
        <v>0</v>
      </c>
      <c r="T2034" s="3">
        <v>0</v>
      </c>
      <c r="U2034" s="3">
        <v>0</v>
      </c>
      <c r="V2034" s="3">
        <v>0</v>
      </c>
      <c r="W2034" s="3">
        <v>0</v>
      </c>
      <c r="X2034" s="4">
        <v>0</v>
      </c>
      <c r="Y2034" s="4">
        <v>1</v>
      </c>
      <c r="Z2034" s="4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/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4">
        <v>1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D2034" s="3">
        <v>0</v>
      </c>
    </row>
    <row r="2035" spans="1:56" x14ac:dyDescent="0.3">
      <c r="A2035">
        <v>2013</v>
      </c>
      <c r="B2035" t="s">
        <v>131</v>
      </c>
      <c r="C2035" s="6">
        <v>1</v>
      </c>
      <c r="D2035" s="77">
        <v>9</v>
      </c>
      <c r="F2035" t="s">
        <v>120</v>
      </c>
      <c r="H2035">
        <v>0</v>
      </c>
      <c r="I2035" s="3">
        <v>0</v>
      </c>
      <c r="J2035" s="3">
        <v>0</v>
      </c>
      <c r="K2035" s="4">
        <v>0</v>
      </c>
      <c r="L2035" s="4">
        <v>1</v>
      </c>
      <c r="M2035" s="3">
        <v>0</v>
      </c>
      <c r="N2035" s="3">
        <v>0</v>
      </c>
      <c r="O2035" s="3">
        <v>0</v>
      </c>
      <c r="P2035" s="3">
        <v>0</v>
      </c>
      <c r="Q2035" s="4">
        <v>0</v>
      </c>
      <c r="R2035" s="3">
        <v>0</v>
      </c>
      <c r="S2035" s="4">
        <v>0</v>
      </c>
      <c r="T2035" s="3">
        <v>0</v>
      </c>
      <c r="U2035" s="3">
        <v>0</v>
      </c>
      <c r="V2035" s="3">
        <v>0</v>
      </c>
      <c r="W2035" s="3">
        <v>0</v>
      </c>
      <c r="X2035" s="4">
        <v>0</v>
      </c>
      <c r="Y2035" s="4">
        <v>0</v>
      </c>
      <c r="Z2035" s="4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/>
      <c r="AM2035" s="3">
        <v>0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4">
        <v>1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D2035" s="3">
        <v>0</v>
      </c>
    </row>
    <row r="2036" spans="1:56" x14ac:dyDescent="0.3">
      <c r="A2036">
        <v>2013</v>
      </c>
      <c r="B2036" t="s">
        <v>131</v>
      </c>
      <c r="C2036" s="6">
        <v>1</v>
      </c>
      <c r="D2036" s="77">
        <v>10</v>
      </c>
      <c r="F2036" t="s">
        <v>120</v>
      </c>
      <c r="H2036">
        <v>0</v>
      </c>
      <c r="I2036" s="3">
        <v>0</v>
      </c>
      <c r="J2036" s="3">
        <v>0</v>
      </c>
      <c r="K2036" s="4">
        <v>0</v>
      </c>
      <c r="L2036" s="4">
        <v>0</v>
      </c>
      <c r="M2036" s="3">
        <v>0</v>
      </c>
      <c r="N2036" s="3">
        <v>0</v>
      </c>
      <c r="O2036" s="3">
        <v>0</v>
      </c>
      <c r="P2036" s="3">
        <v>0</v>
      </c>
      <c r="Q2036" s="4">
        <v>0</v>
      </c>
      <c r="R2036" s="3">
        <v>0</v>
      </c>
      <c r="S2036" s="4">
        <v>2</v>
      </c>
      <c r="T2036" s="3">
        <v>0</v>
      </c>
      <c r="U2036" s="3">
        <v>0</v>
      </c>
      <c r="V2036" s="3">
        <v>0</v>
      </c>
      <c r="W2036" s="3">
        <v>0</v>
      </c>
      <c r="X2036" s="4">
        <v>0</v>
      </c>
      <c r="Y2036" s="4">
        <v>0</v>
      </c>
      <c r="Z2036" s="4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1</v>
      </c>
      <c r="AJ2036" s="3">
        <v>0</v>
      </c>
      <c r="AK2036" s="3">
        <v>0</v>
      </c>
      <c r="AL2036" s="3"/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4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D2036" s="3">
        <v>0</v>
      </c>
    </row>
    <row r="2037" spans="1:56" x14ac:dyDescent="0.3">
      <c r="A2037">
        <v>2013</v>
      </c>
      <c r="B2037" t="s">
        <v>131</v>
      </c>
      <c r="C2037" s="6">
        <v>1</v>
      </c>
      <c r="D2037" s="77">
        <v>11</v>
      </c>
      <c r="F2037" t="s">
        <v>120</v>
      </c>
      <c r="H2037">
        <v>0</v>
      </c>
      <c r="I2037" s="3">
        <v>0</v>
      </c>
      <c r="J2037" s="3">
        <v>0</v>
      </c>
      <c r="K2037" s="4">
        <v>0</v>
      </c>
      <c r="L2037" s="4">
        <v>0</v>
      </c>
      <c r="M2037" s="3">
        <v>0</v>
      </c>
      <c r="N2037" s="3">
        <v>0</v>
      </c>
      <c r="O2037" s="3">
        <v>0</v>
      </c>
      <c r="P2037" s="3">
        <v>0</v>
      </c>
      <c r="Q2037" s="4">
        <v>1</v>
      </c>
      <c r="R2037" s="3">
        <v>0</v>
      </c>
      <c r="S2037" s="4">
        <v>0</v>
      </c>
      <c r="T2037" s="3">
        <v>0</v>
      </c>
      <c r="U2037" s="3">
        <v>0</v>
      </c>
      <c r="V2037" s="3">
        <v>0</v>
      </c>
      <c r="W2037" s="3">
        <v>0</v>
      </c>
      <c r="X2037" s="4">
        <v>0</v>
      </c>
      <c r="Y2037" s="4">
        <v>2</v>
      </c>
      <c r="Z2037" s="4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/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4">
        <v>1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D2037" s="3">
        <v>0</v>
      </c>
    </row>
    <row r="2038" spans="1:56" x14ac:dyDescent="0.3">
      <c r="A2038">
        <v>2013</v>
      </c>
      <c r="B2038" t="s">
        <v>131</v>
      </c>
      <c r="C2038" s="6">
        <v>1</v>
      </c>
      <c r="D2038" s="77">
        <v>12</v>
      </c>
      <c r="F2038" t="s">
        <v>120</v>
      </c>
      <c r="H2038">
        <v>0</v>
      </c>
      <c r="I2038" s="3">
        <v>0</v>
      </c>
      <c r="J2038" s="3">
        <v>0</v>
      </c>
      <c r="K2038" s="4">
        <v>0</v>
      </c>
      <c r="L2038" s="4">
        <v>0</v>
      </c>
      <c r="M2038" s="3">
        <v>0</v>
      </c>
      <c r="N2038" s="3">
        <v>0</v>
      </c>
      <c r="O2038" s="3">
        <v>0</v>
      </c>
      <c r="P2038" s="3">
        <v>0</v>
      </c>
      <c r="Q2038" s="4">
        <v>0</v>
      </c>
      <c r="R2038" s="3">
        <v>0</v>
      </c>
      <c r="S2038" s="4">
        <v>0</v>
      </c>
      <c r="T2038" s="3">
        <v>0</v>
      </c>
      <c r="U2038" s="3">
        <v>0</v>
      </c>
      <c r="V2038" s="3">
        <v>0</v>
      </c>
      <c r="W2038" s="3">
        <v>0</v>
      </c>
      <c r="X2038" s="4">
        <v>0</v>
      </c>
      <c r="Y2038" s="4">
        <v>0</v>
      </c>
      <c r="Z2038" s="4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/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4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D2038" s="3">
        <v>0</v>
      </c>
    </row>
    <row r="2039" spans="1:56" x14ac:dyDescent="0.3">
      <c r="A2039">
        <v>2013</v>
      </c>
      <c r="B2039" t="s">
        <v>131</v>
      </c>
      <c r="C2039" s="6">
        <v>1</v>
      </c>
      <c r="D2039" s="77">
        <v>13</v>
      </c>
      <c r="F2039" t="s">
        <v>120</v>
      </c>
      <c r="H2039">
        <v>0</v>
      </c>
      <c r="I2039" s="3">
        <v>0</v>
      </c>
      <c r="J2039" s="3">
        <v>0</v>
      </c>
      <c r="K2039" s="4">
        <v>0</v>
      </c>
      <c r="L2039" s="4">
        <v>0</v>
      </c>
      <c r="M2039" s="3">
        <v>0</v>
      </c>
      <c r="N2039" s="3">
        <v>0</v>
      </c>
      <c r="O2039" s="3">
        <v>0</v>
      </c>
      <c r="P2039" s="3">
        <v>0</v>
      </c>
      <c r="Q2039" s="4">
        <v>0</v>
      </c>
      <c r="R2039" s="3">
        <v>0</v>
      </c>
      <c r="S2039" s="4">
        <v>0</v>
      </c>
      <c r="T2039" s="3">
        <v>0</v>
      </c>
      <c r="U2039" s="3">
        <v>0</v>
      </c>
      <c r="V2039" s="3">
        <v>0</v>
      </c>
      <c r="W2039" s="3">
        <v>0</v>
      </c>
      <c r="X2039" s="4">
        <v>0</v>
      </c>
      <c r="Y2039" s="4">
        <v>0</v>
      </c>
      <c r="Z2039" s="4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/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1</v>
      </c>
      <c r="AT2039" s="3">
        <v>0</v>
      </c>
      <c r="AU2039" s="3">
        <v>0</v>
      </c>
      <c r="AV2039" s="4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D2039" s="3">
        <v>0</v>
      </c>
    </row>
    <row r="2040" spans="1:56" x14ac:dyDescent="0.3">
      <c r="A2040">
        <v>2013</v>
      </c>
      <c r="B2040" t="s">
        <v>131</v>
      </c>
      <c r="C2040" s="6">
        <v>1</v>
      </c>
      <c r="D2040" s="77">
        <v>14</v>
      </c>
      <c r="F2040" t="s">
        <v>120</v>
      </c>
      <c r="H2040">
        <v>0</v>
      </c>
      <c r="I2040" s="3">
        <v>0</v>
      </c>
      <c r="J2040" s="3">
        <v>0</v>
      </c>
      <c r="K2040" s="4">
        <v>0</v>
      </c>
      <c r="L2040" s="4">
        <v>0</v>
      </c>
      <c r="M2040" s="3">
        <v>0</v>
      </c>
      <c r="N2040" s="3">
        <v>0</v>
      </c>
      <c r="O2040" s="3">
        <v>0</v>
      </c>
      <c r="P2040" s="3">
        <v>0</v>
      </c>
      <c r="Q2040" s="4">
        <v>1</v>
      </c>
      <c r="R2040" s="3">
        <v>0</v>
      </c>
      <c r="S2040" s="4">
        <v>0</v>
      </c>
      <c r="T2040" s="3">
        <v>0</v>
      </c>
      <c r="U2040" s="3">
        <v>0</v>
      </c>
      <c r="V2040" s="3">
        <v>0</v>
      </c>
      <c r="W2040" s="3">
        <v>0</v>
      </c>
      <c r="X2040" s="4">
        <v>0</v>
      </c>
      <c r="Y2040" s="4">
        <v>1</v>
      </c>
      <c r="Z2040" s="4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/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4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0</v>
      </c>
      <c r="BD2040" s="3">
        <v>0</v>
      </c>
    </row>
    <row r="2041" spans="1:56" x14ac:dyDescent="0.3">
      <c r="A2041">
        <v>2013</v>
      </c>
      <c r="B2041" t="s">
        <v>131</v>
      </c>
      <c r="C2041" s="6">
        <v>1</v>
      </c>
      <c r="D2041" s="77">
        <v>15</v>
      </c>
      <c r="F2041" t="s">
        <v>120</v>
      </c>
      <c r="H2041">
        <v>0</v>
      </c>
      <c r="I2041" s="3">
        <v>0</v>
      </c>
      <c r="J2041" s="3">
        <v>0</v>
      </c>
      <c r="K2041" s="4">
        <v>0</v>
      </c>
      <c r="L2041" s="4">
        <v>0</v>
      </c>
      <c r="M2041" s="3">
        <v>0</v>
      </c>
      <c r="N2041" s="3">
        <v>0</v>
      </c>
      <c r="O2041" s="3">
        <v>0</v>
      </c>
      <c r="P2041" s="3">
        <v>0</v>
      </c>
      <c r="Q2041" s="4">
        <v>0</v>
      </c>
      <c r="R2041" s="3">
        <v>0</v>
      </c>
      <c r="S2041" s="4">
        <v>2</v>
      </c>
      <c r="T2041" s="3">
        <v>0</v>
      </c>
      <c r="U2041" s="3">
        <v>0</v>
      </c>
      <c r="V2041" s="3">
        <v>0</v>
      </c>
      <c r="W2041" s="3">
        <v>0</v>
      </c>
      <c r="X2041" s="4">
        <v>0</v>
      </c>
      <c r="Y2041" s="4">
        <v>0</v>
      </c>
      <c r="Z2041" s="4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/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3</v>
      </c>
      <c r="AT2041" s="3">
        <v>0</v>
      </c>
      <c r="AU2041" s="3">
        <v>0</v>
      </c>
      <c r="AV2041" s="4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0</v>
      </c>
      <c r="BD2041" s="3">
        <v>0</v>
      </c>
    </row>
    <row r="2042" spans="1:56" x14ac:dyDescent="0.3">
      <c r="A2042">
        <v>2013</v>
      </c>
      <c r="B2042" t="s">
        <v>131</v>
      </c>
      <c r="C2042" s="6">
        <v>1</v>
      </c>
      <c r="D2042" s="77">
        <v>16</v>
      </c>
      <c r="F2042" t="s">
        <v>120</v>
      </c>
      <c r="H2042">
        <v>0</v>
      </c>
      <c r="I2042" s="3">
        <v>0</v>
      </c>
      <c r="J2042" s="3">
        <v>0</v>
      </c>
      <c r="K2042" s="4">
        <v>0</v>
      </c>
      <c r="L2042" s="4">
        <v>0</v>
      </c>
      <c r="M2042" s="3">
        <v>0</v>
      </c>
      <c r="N2042" s="3">
        <v>1</v>
      </c>
      <c r="O2042" s="3">
        <v>0</v>
      </c>
      <c r="P2042" s="3">
        <v>0</v>
      </c>
      <c r="Q2042" s="4">
        <v>0</v>
      </c>
      <c r="R2042" s="3">
        <v>0</v>
      </c>
      <c r="S2042" s="4">
        <v>1</v>
      </c>
      <c r="T2042" s="3">
        <v>0</v>
      </c>
      <c r="U2042" s="3">
        <v>0</v>
      </c>
      <c r="V2042" s="3">
        <v>0</v>
      </c>
      <c r="W2042" s="3">
        <v>0</v>
      </c>
      <c r="X2042" s="4">
        <v>0</v>
      </c>
      <c r="Y2042" s="4">
        <v>0</v>
      </c>
      <c r="Z2042" s="4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/>
      <c r="AM2042" s="3">
        <v>0</v>
      </c>
      <c r="AN2042" s="3">
        <v>0</v>
      </c>
      <c r="AO2042" s="3">
        <v>0</v>
      </c>
      <c r="AP2042" s="3">
        <v>0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4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D2042" s="3">
        <v>0</v>
      </c>
    </row>
    <row r="2043" spans="1:56" x14ac:dyDescent="0.3">
      <c r="A2043">
        <v>2013</v>
      </c>
      <c r="B2043" t="s">
        <v>131</v>
      </c>
      <c r="C2043" s="6">
        <v>1</v>
      </c>
      <c r="D2043" s="77">
        <v>17</v>
      </c>
      <c r="F2043" t="s">
        <v>120</v>
      </c>
      <c r="H2043">
        <v>0</v>
      </c>
      <c r="I2043" s="3">
        <v>0</v>
      </c>
      <c r="J2043" s="3">
        <v>0</v>
      </c>
      <c r="K2043" s="4">
        <v>0</v>
      </c>
      <c r="L2043" s="4">
        <v>0</v>
      </c>
      <c r="M2043" s="3">
        <v>0</v>
      </c>
      <c r="N2043" s="3">
        <v>0</v>
      </c>
      <c r="O2043" s="3">
        <v>0</v>
      </c>
      <c r="P2043" s="3">
        <v>0</v>
      </c>
      <c r="Q2043" s="4">
        <v>0</v>
      </c>
      <c r="R2043" s="3">
        <v>0</v>
      </c>
      <c r="S2043" s="4">
        <v>0</v>
      </c>
      <c r="T2043" s="3">
        <v>0</v>
      </c>
      <c r="U2043" s="3">
        <v>0</v>
      </c>
      <c r="V2043" s="3">
        <v>0</v>
      </c>
      <c r="W2043" s="3">
        <v>0</v>
      </c>
      <c r="X2043" s="4">
        <v>0</v>
      </c>
      <c r="Y2043" s="4">
        <v>0</v>
      </c>
      <c r="Z2043" s="4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/>
      <c r="AM2043" s="3">
        <v>0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4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D2043" s="3">
        <v>0</v>
      </c>
    </row>
    <row r="2044" spans="1:56" x14ac:dyDescent="0.3">
      <c r="A2044">
        <v>2013</v>
      </c>
      <c r="B2044" t="s">
        <v>131</v>
      </c>
      <c r="C2044" s="6">
        <v>1</v>
      </c>
      <c r="D2044" s="77">
        <v>18</v>
      </c>
      <c r="F2044" t="s">
        <v>120</v>
      </c>
      <c r="H2044">
        <v>0</v>
      </c>
      <c r="I2044" s="3">
        <v>0</v>
      </c>
      <c r="J2044" s="3">
        <v>0</v>
      </c>
      <c r="K2044" s="4">
        <v>0</v>
      </c>
      <c r="L2044" s="4">
        <v>0</v>
      </c>
      <c r="M2044" s="3">
        <v>0</v>
      </c>
      <c r="N2044" s="3">
        <v>0</v>
      </c>
      <c r="O2044" s="3">
        <v>0</v>
      </c>
      <c r="P2044" s="3">
        <v>0</v>
      </c>
      <c r="Q2044" s="4">
        <v>1</v>
      </c>
      <c r="R2044" s="3">
        <v>0</v>
      </c>
      <c r="S2044" s="4">
        <v>0</v>
      </c>
      <c r="T2044" s="3">
        <v>0</v>
      </c>
      <c r="U2044" s="3">
        <v>0</v>
      </c>
      <c r="V2044" s="3">
        <v>0</v>
      </c>
      <c r="W2044" s="3">
        <v>0</v>
      </c>
      <c r="X2044" s="4">
        <v>0</v>
      </c>
      <c r="Y2044" s="4">
        <v>0</v>
      </c>
      <c r="Z2044" s="4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/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4">
        <v>1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D2044" s="3">
        <v>0</v>
      </c>
    </row>
    <row r="2045" spans="1:56" x14ac:dyDescent="0.3">
      <c r="A2045">
        <v>2013</v>
      </c>
      <c r="B2045" t="s">
        <v>131</v>
      </c>
      <c r="C2045" s="6">
        <v>1</v>
      </c>
      <c r="D2045" s="77">
        <v>19</v>
      </c>
      <c r="F2045" t="s">
        <v>120</v>
      </c>
      <c r="H2045">
        <v>0</v>
      </c>
      <c r="I2045" s="3">
        <v>0</v>
      </c>
      <c r="J2045" s="3">
        <v>0</v>
      </c>
      <c r="K2045" s="4">
        <v>0</v>
      </c>
      <c r="L2045" s="4">
        <v>0</v>
      </c>
      <c r="M2045" s="3">
        <v>0</v>
      </c>
      <c r="N2045" s="3">
        <v>0</v>
      </c>
      <c r="O2045" s="3">
        <v>0</v>
      </c>
      <c r="P2045" s="3">
        <v>0</v>
      </c>
      <c r="Q2045" s="4">
        <v>1</v>
      </c>
      <c r="R2045" s="3">
        <v>0</v>
      </c>
      <c r="S2045" s="4">
        <v>3</v>
      </c>
      <c r="T2045" s="3">
        <v>0</v>
      </c>
      <c r="U2045" s="3">
        <v>0</v>
      </c>
      <c r="V2045" s="3">
        <v>0</v>
      </c>
      <c r="W2045" s="3">
        <v>0</v>
      </c>
      <c r="X2045" s="4">
        <v>0</v>
      </c>
      <c r="Y2045" s="4">
        <v>0</v>
      </c>
      <c r="Z2045" s="4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/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4">
        <v>0</v>
      </c>
      <c r="AW2045" s="3">
        <v>0</v>
      </c>
      <c r="AX2045" s="3">
        <v>1</v>
      </c>
      <c r="AY2045" s="3">
        <v>0</v>
      </c>
      <c r="AZ2045" s="3">
        <v>0</v>
      </c>
      <c r="BA2045" s="3">
        <v>0</v>
      </c>
      <c r="BD2045" s="3">
        <v>0</v>
      </c>
    </row>
    <row r="2046" spans="1:56" x14ac:dyDescent="0.3">
      <c r="A2046">
        <v>2013</v>
      </c>
      <c r="B2046" t="s">
        <v>131</v>
      </c>
      <c r="C2046" s="6">
        <v>1</v>
      </c>
      <c r="D2046" s="77">
        <v>20</v>
      </c>
      <c r="F2046" t="s">
        <v>120</v>
      </c>
      <c r="H2046">
        <v>1</v>
      </c>
      <c r="I2046" s="3">
        <v>0</v>
      </c>
      <c r="J2046" s="3">
        <v>0</v>
      </c>
      <c r="K2046" s="4">
        <v>0</v>
      </c>
      <c r="L2046" s="4">
        <v>0</v>
      </c>
      <c r="M2046" s="3">
        <v>0</v>
      </c>
      <c r="N2046" s="3">
        <v>0</v>
      </c>
      <c r="O2046" s="3">
        <v>0</v>
      </c>
      <c r="P2046" s="3">
        <v>0</v>
      </c>
      <c r="Q2046" s="4">
        <v>0</v>
      </c>
      <c r="R2046" s="3">
        <v>0</v>
      </c>
      <c r="S2046" s="4">
        <v>0</v>
      </c>
      <c r="T2046" s="3">
        <v>0</v>
      </c>
      <c r="U2046" s="3">
        <v>0</v>
      </c>
      <c r="V2046" s="3">
        <v>0</v>
      </c>
      <c r="W2046" s="3">
        <v>0</v>
      </c>
      <c r="X2046" s="4">
        <v>0</v>
      </c>
      <c r="Y2046" s="4">
        <v>0</v>
      </c>
      <c r="Z2046" s="4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/>
      <c r="AM2046" s="3">
        <v>0</v>
      </c>
      <c r="AN2046" s="3">
        <v>0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4">
        <v>3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D2046" s="3">
        <v>0</v>
      </c>
    </row>
    <row r="2047" spans="1:56" x14ac:dyDescent="0.3">
      <c r="A2047">
        <v>2013</v>
      </c>
      <c r="B2047" t="s">
        <v>131</v>
      </c>
      <c r="C2047" s="6">
        <v>1</v>
      </c>
      <c r="D2047" s="77">
        <v>21</v>
      </c>
      <c r="F2047" t="s">
        <v>120</v>
      </c>
      <c r="H2047">
        <v>0</v>
      </c>
      <c r="I2047" s="3">
        <v>0</v>
      </c>
      <c r="J2047" s="3">
        <v>0</v>
      </c>
      <c r="K2047" s="4">
        <v>0</v>
      </c>
      <c r="L2047" s="4">
        <v>0</v>
      </c>
      <c r="M2047" s="3">
        <v>0</v>
      </c>
      <c r="N2047" s="3">
        <v>0</v>
      </c>
      <c r="O2047" s="3">
        <v>0</v>
      </c>
      <c r="P2047" s="3">
        <v>0</v>
      </c>
      <c r="Q2047" s="4">
        <v>1</v>
      </c>
      <c r="R2047" s="3">
        <v>0</v>
      </c>
      <c r="S2047" s="4">
        <v>0</v>
      </c>
      <c r="T2047" s="3">
        <v>0</v>
      </c>
      <c r="U2047" s="3">
        <v>0</v>
      </c>
      <c r="V2047" s="3">
        <v>0</v>
      </c>
      <c r="W2047" s="3">
        <v>0</v>
      </c>
      <c r="X2047" s="4">
        <v>1</v>
      </c>
      <c r="Y2047" s="4">
        <v>0</v>
      </c>
      <c r="Z2047" s="4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/>
      <c r="AM2047" s="3">
        <v>0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4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D2047" s="3">
        <v>0</v>
      </c>
    </row>
    <row r="2048" spans="1:56" x14ac:dyDescent="0.3">
      <c r="A2048">
        <v>2013</v>
      </c>
      <c r="B2048" t="s">
        <v>131</v>
      </c>
      <c r="C2048" s="6">
        <v>1</v>
      </c>
      <c r="D2048" s="77">
        <v>22</v>
      </c>
      <c r="F2048" t="s">
        <v>120</v>
      </c>
      <c r="H2048">
        <v>0</v>
      </c>
      <c r="I2048" s="3">
        <v>0</v>
      </c>
      <c r="J2048" s="3">
        <v>0</v>
      </c>
      <c r="K2048" s="4">
        <v>0</v>
      </c>
      <c r="L2048" s="4">
        <v>0</v>
      </c>
      <c r="M2048" s="3">
        <v>0</v>
      </c>
      <c r="N2048" s="3">
        <v>0</v>
      </c>
      <c r="O2048" s="3">
        <v>0</v>
      </c>
      <c r="P2048" s="3">
        <v>0</v>
      </c>
      <c r="Q2048" s="4">
        <v>0</v>
      </c>
      <c r="R2048" s="3">
        <v>0</v>
      </c>
      <c r="S2048" s="4">
        <v>0</v>
      </c>
      <c r="T2048" s="3">
        <v>0</v>
      </c>
      <c r="U2048" s="3">
        <v>0</v>
      </c>
      <c r="V2048" s="3">
        <v>1</v>
      </c>
      <c r="W2048" s="3">
        <v>0</v>
      </c>
      <c r="X2048" s="4">
        <v>0</v>
      </c>
      <c r="Y2048" s="4">
        <v>0</v>
      </c>
      <c r="Z2048" s="4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/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4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D2048" s="3">
        <v>0</v>
      </c>
    </row>
    <row r="2049" spans="1:56" x14ac:dyDescent="0.3">
      <c r="A2049">
        <v>2013</v>
      </c>
      <c r="B2049" t="s">
        <v>131</v>
      </c>
      <c r="C2049" s="6">
        <v>1</v>
      </c>
      <c r="D2049" s="77">
        <v>23</v>
      </c>
      <c r="F2049" t="s">
        <v>120</v>
      </c>
      <c r="H2049">
        <v>0</v>
      </c>
      <c r="I2049" s="3">
        <v>0</v>
      </c>
      <c r="J2049" s="3">
        <v>0</v>
      </c>
      <c r="K2049" s="4">
        <v>0</v>
      </c>
      <c r="L2049" s="4">
        <v>0</v>
      </c>
      <c r="M2049" s="3">
        <v>0</v>
      </c>
      <c r="N2049" s="3">
        <v>0</v>
      </c>
      <c r="O2049" s="3">
        <v>0</v>
      </c>
      <c r="P2049" s="3">
        <v>0</v>
      </c>
      <c r="Q2049" s="4">
        <v>0</v>
      </c>
      <c r="R2049" s="3">
        <v>0</v>
      </c>
      <c r="S2049" s="4">
        <v>1</v>
      </c>
      <c r="T2049" s="3">
        <v>0</v>
      </c>
      <c r="U2049" s="3">
        <v>0</v>
      </c>
      <c r="V2049" s="3">
        <v>0</v>
      </c>
      <c r="W2049" s="3">
        <v>0</v>
      </c>
      <c r="X2049" s="4">
        <v>0</v>
      </c>
      <c r="Y2049" s="4">
        <v>0</v>
      </c>
      <c r="Z2049" s="4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/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4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D2049" s="3">
        <v>0</v>
      </c>
    </row>
    <row r="2050" spans="1:56" x14ac:dyDescent="0.3">
      <c r="A2050">
        <v>2013</v>
      </c>
      <c r="B2050" t="s">
        <v>131</v>
      </c>
      <c r="C2050" s="6">
        <v>1</v>
      </c>
      <c r="D2050" s="77">
        <v>24</v>
      </c>
      <c r="F2050" t="s">
        <v>120</v>
      </c>
      <c r="H2050">
        <v>0</v>
      </c>
      <c r="I2050" s="3">
        <v>0</v>
      </c>
      <c r="J2050" s="3">
        <v>0</v>
      </c>
      <c r="K2050" s="4">
        <v>0</v>
      </c>
      <c r="L2050" s="4">
        <v>0</v>
      </c>
      <c r="M2050" s="3">
        <v>0</v>
      </c>
      <c r="N2050" s="3">
        <v>0</v>
      </c>
      <c r="O2050" s="3">
        <v>0</v>
      </c>
      <c r="P2050" s="3">
        <v>0</v>
      </c>
      <c r="Q2050" s="4">
        <v>0</v>
      </c>
      <c r="R2050" s="3">
        <v>0</v>
      </c>
      <c r="S2050" s="4">
        <v>0</v>
      </c>
      <c r="T2050" s="3">
        <v>0</v>
      </c>
      <c r="U2050" s="3">
        <v>0</v>
      </c>
      <c r="V2050" s="3">
        <v>0</v>
      </c>
      <c r="W2050" s="3">
        <v>0</v>
      </c>
      <c r="X2050" s="4">
        <v>1</v>
      </c>
      <c r="Y2050" s="4">
        <v>0</v>
      </c>
      <c r="Z2050" s="4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/>
      <c r="AM2050" s="3">
        <v>0</v>
      </c>
      <c r="AN2050" s="3">
        <v>0</v>
      </c>
      <c r="AO2050" s="3">
        <v>0</v>
      </c>
      <c r="AP2050" s="3">
        <v>0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4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D2050" s="3">
        <v>0</v>
      </c>
    </row>
    <row r="2051" spans="1:56" x14ac:dyDescent="0.3">
      <c r="A2051">
        <v>2013</v>
      </c>
      <c r="B2051" t="s">
        <v>131</v>
      </c>
      <c r="C2051" s="6">
        <v>1</v>
      </c>
      <c r="D2051" s="77">
        <v>25</v>
      </c>
      <c r="F2051" t="s">
        <v>120</v>
      </c>
      <c r="H2051">
        <v>0</v>
      </c>
      <c r="I2051" s="3">
        <v>0</v>
      </c>
      <c r="J2051" s="3">
        <v>0</v>
      </c>
      <c r="K2051" s="4">
        <v>0</v>
      </c>
      <c r="L2051" s="4">
        <v>0</v>
      </c>
      <c r="M2051" s="3">
        <v>0</v>
      </c>
      <c r="N2051" s="3">
        <v>0</v>
      </c>
      <c r="O2051" s="3">
        <v>0</v>
      </c>
      <c r="P2051" s="3">
        <v>0</v>
      </c>
      <c r="Q2051" s="4">
        <v>1</v>
      </c>
      <c r="R2051" s="3">
        <v>0</v>
      </c>
      <c r="S2051" s="4">
        <v>0</v>
      </c>
      <c r="T2051" s="3">
        <v>0</v>
      </c>
      <c r="U2051" s="3">
        <v>0</v>
      </c>
      <c r="V2051" s="3">
        <v>0</v>
      </c>
      <c r="W2051" s="3">
        <v>0</v>
      </c>
      <c r="X2051" s="4">
        <v>0</v>
      </c>
      <c r="Y2051" s="4">
        <v>0</v>
      </c>
      <c r="Z2051" s="4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1</v>
      </c>
      <c r="AJ2051" s="3">
        <v>0</v>
      </c>
      <c r="AK2051" s="3">
        <v>0</v>
      </c>
      <c r="AL2051" s="3"/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1</v>
      </c>
      <c r="AS2051" s="3">
        <v>0</v>
      </c>
      <c r="AT2051" s="3">
        <v>0</v>
      </c>
      <c r="AU2051" s="3">
        <v>0</v>
      </c>
      <c r="AV2051" s="4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D2051" s="3">
        <v>0</v>
      </c>
    </row>
    <row r="2052" spans="1:56" x14ac:dyDescent="0.3">
      <c r="A2052">
        <v>2013</v>
      </c>
      <c r="B2052" t="s">
        <v>131</v>
      </c>
      <c r="C2052" s="6">
        <v>1</v>
      </c>
      <c r="D2052" s="77">
        <v>26</v>
      </c>
      <c r="F2052" t="s">
        <v>120</v>
      </c>
      <c r="H2052">
        <v>0</v>
      </c>
      <c r="I2052" s="3">
        <v>0</v>
      </c>
      <c r="J2052" s="3">
        <v>0</v>
      </c>
      <c r="K2052" s="4">
        <v>0</v>
      </c>
      <c r="L2052" s="4">
        <v>0</v>
      </c>
      <c r="M2052" s="3">
        <v>0</v>
      </c>
      <c r="N2052" s="3">
        <v>0</v>
      </c>
      <c r="O2052" s="3">
        <v>0</v>
      </c>
      <c r="P2052" s="3">
        <v>0</v>
      </c>
      <c r="Q2052" s="4">
        <v>0</v>
      </c>
      <c r="R2052" s="3">
        <v>0</v>
      </c>
      <c r="S2052" s="4">
        <v>0</v>
      </c>
      <c r="T2052" s="3">
        <v>0</v>
      </c>
      <c r="U2052" s="3">
        <v>0</v>
      </c>
      <c r="V2052" s="3">
        <v>0</v>
      </c>
      <c r="W2052" s="3">
        <v>0</v>
      </c>
      <c r="X2052" s="4">
        <v>0</v>
      </c>
      <c r="Y2052" s="4">
        <v>0</v>
      </c>
      <c r="Z2052" s="4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/>
      <c r="AM2052" s="3">
        <v>0</v>
      </c>
      <c r="AN2052" s="3">
        <v>0</v>
      </c>
      <c r="AO2052" s="3">
        <v>0</v>
      </c>
      <c r="AP2052" s="3">
        <v>0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4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D2052" s="3">
        <v>0</v>
      </c>
    </row>
    <row r="2053" spans="1:56" x14ac:dyDescent="0.3">
      <c r="A2053">
        <v>2013</v>
      </c>
      <c r="B2053" t="s">
        <v>131</v>
      </c>
      <c r="C2053" s="6">
        <v>1</v>
      </c>
      <c r="D2053" s="77">
        <v>27</v>
      </c>
      <c r="F2053" t="s">
        <v>120</v>
      </c>
      <c r="H2053">
        <v>0</v>
      </c>
      <c r="I2053" s="3">
        <v>0</v>
      </c>
      <c r="J2053" s="3">
        <v>0</v>
      </c>
      <c r="K2053" s="4">
        <v>0</v>
      </c>
      <c r="L2053" s="4">
        <v>0</v>
      </c>
      <c r="M2053" s="3">
        <v>0</v>
      </c>
      <c r="N2053" s="3">
        <v>0</v>
      </c>
      <c r="O2053" s="3">
        <v>0</v>
      </c>
      <c r="P2053" s="3">
        <v>0</v>
      </c>
      <c r="Q2053" s="4">
        <v>3</v>
      </c>
      <c r="R2053" s="3">
        <v>0</v>
      </c>
      <c r="S2053" s="4">
        <v>0</v>
      </c>
      <c r="T2053" s="3">
        <v>0</v>
      </c>
      <c r="U2053" s="3">
        <v>0</v>
      </c>
      <c r="V2053" s="3">
        <v>0</v>
      </c>
      <c r="W2053" s="3">
        <v>0</v>
      </c>
      <c r="X2053" s="4">
        <v>0</v>
      </c>
      <c r="Y2053" s="4">
        <v>0</v>
      </c>
      <c r="Z2053" s="4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/>
      <c r="AM2053" s="3">
        <v>0</v>
      </c>
      <c r="AN2053" s="3">
        <v>0</v>
      </c>
      <c r="AO2053" s="3">
        <v>0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4">
        <v>0</v>
      </c>
      <c r="AW2053" s="3">
        <v>0</v>
      </c>
      <c r="AX2053" s="3">
        <v>1</v>
      </c>
      <c r="AY2053" s="3">
        <v>0</v>
      </c>
      <c r="AZ2053" s="3">
        <v>0</v>
      </c>
      <c r="BA2053" s="3">
        <v>0</v>
      </c>
      <c r="BD2053" s="3">
        <v>0</v>
      </c>
    </row>
    <row r="2054" spans="1:56" x14ac:dyDescent="0.3">
      <c r="A2054">
        <v>2013</v>
      </c>
      <c r="B2054" t="s">
        <v>131</v>
      </c>
      <c r="C2054" s="6">
        <v>1</v>
      </c>
      <c r="D2054" s="77">
        <v>28</v>
      </c>
      <c r="F2054" t="s">
        <v>120</v>
      </c>
      <c r="H2054">
        <v>0</v>
      </c>
      <c r="I2054" s="3">
        <v>0</v>
      </c>
      <c r="J2054" s="3">
        <v>0</v>
      </c>
      <c r="K2054" s="4">
        <v>0</v>
      </c>
      <c r="L2054" s="4">
        <v>0</v>
      </c>
      <c r="M2054" s="3">
        <v>0</v>
      </c>
      <c r="N2054" s="3">
        <v>0</v>
      </c>
      <c r="O2054" s="3">
        <v>0</v>
      </c>
      <c r="P2054" s="3">
        <v>0</v>
      </c>
      <c r="Q2054" s="4">
        <v>1</v>
      </c>
      <c r="R2054" s="3">
        <v>0</v>
      </c>
      <c r="S2054" s="4">
        <v>0</v>
      </c>
      <c r="T2054" s="3">
        <v>0</v>
      </c>
      <c r="U2054" s="3">
        <v>0</v>
      </c>
      <c r="V2054" s="3">
        <v>0</v>
      </c>
      <c r="W2054" s="3">
        <v>0</v>
      </c>
      <c r="X2054" s="4">
        <v>0</v>
      </c>
      <c r="Y2054" s="4">
        <v>0</v>
      </c>
      <c r="Z2054" s="4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/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4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0</v>
      </c>
      <c r="BD2054" s="3">
        <v>0</v>
      </c>
    </row>
    <row r="2055" spans="1:56" x14ac:dyDescent="0.3">
      <c r="A2055">
        <v>2013</v>
      </c>
      <c r="B2055" t="s">
        <v>131</v>
      </c>
      <c r="C2055" s="6">
        <v>1</v>
      </c>
      <c r="D2055" s="77">
        <v>29</v>
      </c>
      <c r="F2055" t="s">
        <v>120</v>
      </c>
      <c r="H2055">
        <v>0</v>
      </c>
      <c r="I2055" s="3">
        <v>0</v>
      </c>
      <c r="J2055" s="3">
        <v>0</v>
      </c>
      <c r="K2055" s="4">
        <v>0</v>
      </c>
      <c r="L2055" s="4">
        <v>0</v>
      </c>
      <c r="M2055" s="3">
        <v>0</v>
      </c>
      <c r="N2055" s="3">
        <v>0</v>
      </c>
      <c r="O2055" s="3">
        <v>0</v>
      </c>
      <c r="P2055" s="3">
        <v>0</v>
      </c>
      <c r="Q2055" s="4">
        <v>1</v>
      </c>
      <c r="R2055" s="3">
        <v>0</v>
      </c>
      <c r="S2055" s="4">
        <v>0</v>
      </c>
      <c r="T2055" s="3">
        <v>0</v>
      </c>
      <c r="U2055" s="3">
        <v>0</v>
      </c>
      <c r="V2055" s="3">
        <v>0</v>
      </c>
      <c r="W2055" s="3">
        <v>0</v>
      </c>
      <c r="X2055" s="4">
        <v>0</v>
      </c>
      <c r="Y2055" s="4">
        <v>0</v>
      </c>
      <c r="Z2055" s="4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/>
      <c r="AM2055" s="3">
        <v>0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4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D2055" s="3">
        <v>0</v>
      </c>
    </row>
    <row r="2056" spans="1:56" x14ac:dyDescent="0.3">
      <c r="A2056">
        <v>2013</v>
      </c>
      <c r="B2056" t="s">
        <v>131</v>
      </c>
      <c r="C2056" s="6">
        <v>1</v>
      </c>
      <c r="D2056" s="77">
        <v>30</v>
      </c>
      <c r="F2056" t="s">
        <v>120</v>
      </c>
      <c r="H2056">
        <v>0</v>
      </c>
      <c r="I2056" s="3">
        <v>0</v>
      </c>
      <c r="J2056" s="3">
        <v>0</v>
      </c>
      <c r="K2056" s="4">
        <v>0</v>
      </c>
      <c r="L2056" s="4">
        <v>0</v>
      </c>
      <c r="M2056" s="3">
        <v>0</v>
      </c>
      <c r="N2056" s="3">
        <v>0</v>
      </c>
      <c r="O2056" s="3">
        <v>0</v>
      </c>
      <c r="P2056" s="3">
        <v>0</v>
      </c>
      <c r="Q2056" s="4">
        <v>1</v>
      </c>
      <c r="R2056" s="3">
        <v>0</v>
      </c>
      <c r="S2056" s="4">
        <v>1</v>
      </c>
      <c r="T2056" s="3">
        <v>0</v>
      </c>
      <c r="U2056" s="3">
        <v>0</v>
      </c>
      <c r="V2056" s="3">
        <v>0</v>
      </c>
      <c r="W2056" s="3">
        <v>0</v>
      </c>
      <c r="X2056" s="4">
        <v>0</v>
      </c>
      <c r="Y2056" s="4">
        <v>3</v>
      </c>
      <c r="Z2056" s="4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/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4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0</v>
      </c>
      <c r="BD2056" s="3">
        <v>0</v>
      </c>
    </row>
    <row r="2057" spans="1:56" s="117" customFormat="1" x14ac:dyDescent="0.3">
      <c r="A2057" s="113">
        <v>2014</v>
      </c>
      <c r="B2057" s="113" t="s">
        <v>75</v>
      </c>
      <c r="C2057" s="114">
        <v>1</v>
      </c>
      <c r="D2057" s="115">
        <v>1</v>
      </c>
      <c r="E2057" s="113"/>
      <c r="F2057" s="113" t="s">
        <v>132</v>
      </c>
      <c r="G2057" s="113"/>
      <c r="H2057" s="113">
        <v>0</v>
      </c>
      <c r="I2057" s="116">
        <v>0</v>
      </c>
      <c r="J2057" s="116">
        <v>0</v>
      </c>
      <c r="K2057" s="116">
        <v>1</v>
      </c>
      <c r="L2057" s="116">
        <v>0</v>
      </c>
      <c r="M2057" s="116">
        <v>0</v>
      </c>
      <c r="N2057" s="116">
        <v>1</v>
      </c>
      <c r="O2057" s="116">
        <v>0</v>
      </c>
      <c r="P2057" s="116">
        <v>0</v>
      </c>
      <c r="Q2057" s="116">
        <v>0</v>
      </c>
      <c r="R2057" s="116">
        <v>0</v>
      </c>
      <c r="S2057" s="116">
        <v>1</v>
      </c>
      <c r="T2057" s="116">
        <v>0</v>
      </c>
      <c r="U2057" s="116">
        <v>0</v>
      </c>
      <c r="V2057" s="116">
        <v>0</v>
      </c>
      <c r="W2057" s="116">
        <v>0</v>
      </c>
      <c r="X2057" s="116">
        <v>0</v>
      </c>
      <c r="Y2057" s="116">
        <v>0</v>
      </c>
      <c r="Z2057" s="116">
        <v>0</v>
      </c>
      <c r="AA2057" s="116">
        <v>0</v>
      </c>
      <c r="AB2057" s="116">
        <v>0</v>
      </c>
      <c r="AC2057" s="116">
        <v>0</v>
      </c>
      <c r="AD2057" s="116">
        <v>0</v>
      </c>
      <c r="AE2057" s="116">
        <v>0</v>
      </c>
      <c r="AF2057" s="116">
        <v>0</v>
      </c>
      <c r="AG2057" s="116">
        <v>0</v>
      </c>
      <c r="AH2057" s="116">
        <v>0</v>
      </c>
      <c r="AI2057" s="116">
        <v>0</v>
      </c>
      <c r="AJ2057" s="116">
        <v>0</v>
      </c>
      <c r="AK2057" s="116">
        <v>0</v>
      </c>
      <c r="AL2057" s="116"/>
      <c r="AM2057" s="116">
        <v>0</v>
      </c>
      <c r="AN2057" s="116">
        <v>0</v>
      </c>
      <c r="AO2057" s="116">
        <v>0</v>
      </c>
      <c r="AP2057" s="116">
        <v>0</v>
      </c>
      <c r="AQ2057" s="116">
        <v>0</v>
      </c>
      <c r="AR2057" s="116">
        <v>0</v>
      </c>
      <c r="AS2057" s="116">
        <v>0</v>
      </c>
      <c r="AT2057" s="116">
        <v>0</v>
      </c>
      <c r="AU2057" s="113">
        <v>0</v>
      </c>
      <c r="AV2057" s="116">
        <v>0</v>
      </c>
      <c r="AW2057" s="116">
        <v>0</v>
      </c>
      <c r="AX2057" s="116">
        <v>0</v>
      </c>
      <c r="AY2057" s="116">
        <v>0</v>
      </c>
      <c r="AZ2057" s="116">
        <v>0</v>
      </c>
      <c r="BA2057" s="116">
        <v>0</v>
      </c>
      <c r="BB2057" s="113">
        <f t="shared" ref="BB2057:BB2120" si="48">SUM(H2057:BA2057)</f>
        <v>3</v>
      </c>
      <c r="BD2057" s="116">
        <v>0</v>
      </c>
    </row>
    <row r="2058" spans="1:56" x14ac:dyDescent="0.3">
      <c r="A2058">
        <v>2014</v>
      </c>
      <c r="B2058" t="s">
        <v>75</v>
      </c>
      <c r="C2058" s="6">
        <v>1</v>
      </c>
      <c r="D2058" s="77">
        <v>2</v>
      </c>
      <c r="F2058" t="s">
        <v>132</v>
      </c>
      <c r="H2058">
        <v>1</v>
      </c>
      <c r="I2058" s="3">
        <v>0</v>
      </c>
      <c r="J2058" s="3">
        <v>0</v>
      </c>
      <c r="K2058" s="50">
        <v>0</v>
      </c>
      <c r="L2058" s="50">
        <v>0</v>
      </c>
      <c r="M2058" s="3">
        <v>0</v>
      </c>
      <c r="N2058" s="3">
        <v>1</v>
      </c>
      <c r="O2058" s="3">
        <v>0</v>
      </c>
      <c r="P2058" s="3">
        <v>0</v>
      </c>
      <c r="Q2058" s="50">
        <v>0</v>
      </c>
      <c r="R2058" s="3">
        <v>0</v>
      </c>
      <c r="S2058" s="50">
        <v>1</v>
      </c>
      <c r="T2058" s="3">
        <v>0</v>
      </c>
      <c r="U2058" s="3">
        <v>0</v>
      </c>
      <c r="V2058" s="3">
        <v>1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  <c r="AJ2058" s="3">
        <v>0</v>
      </c>
      <c r="AK2058" s="3">
        <v>0</v>
      </c>
      <c r="AL2058" s="3"/>
      <c r="AM2058" s="3">
        <v>0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>
        <f t="shared" si="48"/>
        <v>4</v>
      </c>
      <c r="BD2058" s="3">
        <v>0</v>
      </c>
    </row>
    <row r="2059" spans="1:56" x14ac:dyDescent="0.3">
      <c r="A2059">
        <v>2014</v>
      </c>
      <c r="B2059" t="s">
        <v>75</v>
      </c>
      <c r="C2059" s="6">
        <v>1</v>
      </c>
      <c r="D2059" s="77">
        <v>3</v>
      </c>
      <c r="F2059" t="s">
        <v>132</v>
      </c>
      <c r="H2059">
        <v>1</v>
      </c>
      <c r="I2059" s="3">
        <v>0</v>
      </c>
      <c r="J2059" s="3">
        <v>0</v>
      </c>
      <c r="K2059" s="50">
        <v>0</v>
      </c>
      <c r="L2059" s="50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50">
        <v>0</v>
      </c>
      <c r="Y2059" s="50">
        <v>1</v>
      </c>
      <c r="Z2059" s="50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/>
      <c r="AM2059" s="3">
        <v>0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0</v>
      </c>
      <c r="BB2059">
        <f t="shared" si="48"/>
        <v>2</v>
      </c>
      <c r="BD2059" s="3">
        <v>0</v>
      </c>
    </row>
    <row r="2060" spans="1:56" x14ac:dyDescent="0.3">
      <c r="A2060">
        <v>2014</v>
      </c>
      <c r="B2060" t="s">
        <v>75</v>
      </c>
      <c r="C2060" s="6">
        <v>1</v>
      </c>
      <c r="D2060" s="77">
        <v>4</v>
      </c>
      <c r="F2060" t="s">
        <v>132</v>
      </c>
      <c r="H2060">
        <v>0</v>
      </c>
      <c r="I2060" s="3">
        <v>0</v>
      </c>
      <c r="J2060" s="3">
        <v>0</v>
      </c>
      <c r="K2060" s="50">
        <v>0</v>
      </c>
      <c r="L2060" s="50">
        <v>0</v>
      </c>
      <c r="M2060" s="3">
        <v>0</v>
      </c>
      <c r="N2060" s="3">
        <v>1</v>
      </c>
      <c r="O2060" s="3">
        <v>0</v>
      </c>
      <c r="P2060" s="3">
        <v>0</v>
      </c>
      <c r="Q2060" s="50">
        <v>0</v>
      </c>
      <c r="R2060" s="3">
        <v>0</v>
      </c>
      <c r="S2060" s="50">
        <v>0</v>
      </c>
      <c r="T2060" s="3">
        <v>0</v>
      </c>
      <c r="U2060" s="3">
        <v>0</v>
      </c>
      <c r="V2060" s="3">
        <v>0</v>
      </c>
      <c r="W2060" s="3">
        <v>0</v>
      </c>
      <c r="X2060" s="50">
        <v>0</v>
      </c>
      <c r="Y2060" s="50">
        <v>1</v>
      </c>
      <c r="Z2060" s="50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/>
      <c r="AM2060" s="3">
        <v>0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50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>
        <f t="shared" si="48"/>
        <v>2</v>
      </c>
      <c r="BD2060" s="3">
        <v>0</v>
      </c>
    </row>
    <row r="2061" spans="1:56" x14ac:dyDescent="0.3">
      <c r="A2061">
        <v>2014</v>
      </c>
      <c r="B2061" t="s">
        <v>75</v>
      </c>
      <c r="C2061" s="6">
        <v>1</v>
      </c>
      <c r="D2061" s="77">
        <v>5</v>
      </c>
      <c r="F2061" t="s">
        <v>132</v>
      </c>
      <c r="H2061">
        <v>0</v>
      </c>
      <c r="I2061" s="3">
        <v>0</v>
      </c>
      <c r="J2061" s="3">
        <v>0</v>
      </c>
      <c r="K2061" s="50">
        <v>1</v>
      </c>
      <c r="L2061" s="50">
        <v>0</v>
      </c>
      <c r="M2061" s="3">
        <v>0</v>
      </c>
      <c r="N2061" s="3">
        <v>1</v>
      </c>
      <c r="O2061" s="3">
        <v>0</v>
      </c>
      <c r="P2061" s="3">
        <v>0</v>
      </c>
      <c r="Q2061" s="50">
        <v>0</v>
      </c>
      <c r="R2061" s="3">
        <v>0</v>
      </c>
      <c r="S2061" s="50">
        <v>1</v>
      </c>
      <c r="T2061" s="3">
        <v>0</v>
      </c>
      <c r="U2061" s="3">
        <v>0</v>
      </c>
      <c r="V2061" s="3">
        <v>1</v>
      </c>
      <c r="W2061" s="3">
        <v>0</v>
      </c>
      <c r="X2061" s="50">
        <v>0</v>
      </c>
      <c r="Y2061" s="50">
        <v>1</v>
      </c>
      <c r="Z2061" s="50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/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50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0</v>
      </c>
      <c r="BB2061">
        <f t="shared" si="48"/>
        <v>5</v>
      </c>
      <c r="BD2061" s="3">
        <v>0</v>
      </c>
    </row>
    <row r="2062" spans="1:56" x14ac:dyDescent="0.3">
      <c r="A2062">
        <v>2014</v>
      </c>
      <c r="B2062" t="s">
        <v>75</v>
      </c>
      <c r="C2062" s="6">
        <v>1</v>
      </c>
      <c r="D2062" s="77">
        <v>6</v>
      </c>
      <c r="F2062" t="s">
        <v>132</v>
      </c>
      <c r="H2062">
        <v>1</v>
      </c>
      <c r="I2062" s="3">
        <v>0</v>
      </c>
      <c r="J2062" s="3">
        <v>0</v>
      </c>
      <c r="K2062" s="50">
        <v>0</v>
      </c>
      <c r="L2062" s="50">
        <v>0</v>
      </c>
      <c r="M2062" s="3">
        <v>0</v>
      </c>
      <c r="N2062" s="3">
        <v>1</v>
      </c>
      <c r="O2062" s="3">
        <v>0</v>
      </c>
      <c r="P2062" s="3">
        <v>0</v>
      </c>
      <c r="Q2062" s="50">
        <v>0</v>
      </c>
      <c r="R2062" s="3">
        <v>0</v>
      </c>
      <c r="S2062" s="50">
        <v>1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/>
      <c r="AM2062" s="3">
        <v>0</v>
      </c>
      <c r="AN2062" s="3">
        <v>0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>
        <f t="shared" si="48"/>
        <v>3</v>
      </c>
      <c r="BD2062" s="3">
        <v>0</v>
      </c>
    </row>
    <row r="2063" spans="1:56" x14ac:dyDescent="0.3">
      <c r="A2063">
        <v>2014</v>
      </c>
      <c r="B2063" t="s">
        <v>75</v>
      </c>
      <c r="C2063" s="6">
        <v>1</v>
      </c>
      <c r="D2063" s="77">
        <v>7</v>
      </c>
      <c r="F2063" t="s">
        <v>132</v>
      </c>
      <c r="H2063">
        <v>0</v>
      </c>
      <c r="I2063" s="3">
        <v>0</v>
      </c>
      <c r="J2063" s="3">
        <v>0</v>
      </c>
      <c r="K2063" s="50">
        <v>0</v>
      </c>
      <c r="L2063" s="50">
        <v>0</v>
      </c>
      <c r="M2063" s="3">
        <v>0</v>
      </c>
      <c r="N2063" s="3">
        <v>1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0</v>
      </c>
      <c r="AL2063" s="3"/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>
        <f t="shared" si="48"/>
        <v>1</v>
      </c>
      <c r="BD2063" s="3">
        <v>0</v>
      </c>
    </row>
    <row r="2064" spans="1:56" x14ac:dyDescent="0.3">
      <c r="A2064">
        <v>2014</v>
      </c>
      <c r="B2064" t="s">
        <v>75</v>
      </c>
      <c r="C2064" s="6">
        <v>1</v>
      </c>
      <c r="D2064" s="77">
        <v>8</v>
      </c>
      <c r="F2064" t="s">
        <v>132</v>
      </c>
      <c r="H2064">
        <v>1</v>
      </c>
      <c r="I2064" s="3">
        <v>0</v>
      </c>
      <c r="J2064" s="3">
        <v>0</v>
      </c>
      <c r="K2064" s="50">
        <v>0</v>
      </c>
      <c r="L2064" s="50">
        <v>0</v>
      </c>
      <c r="M2064" s="3">
        <v>0</v>
      </c>
      <c r="N2064" s="3">
        <v>1</v>
      </c>
      <c r="O2064" s="3">
        <v>0</v>
      </c>
      <c r="P2064" s="3">
        <v>0</v>
      </c>
      <c r="Q2064" s="50">
        <v>0</v>
      </c>
      <c r="R2064" s="3">
        <v>0</v>
      </c>
      <c r="S2064" s="50">
        <v>1</v>
      </c>
      <c r="T2064" s="3">
        <v>0</v>
      </c>
      <c r="U2064" s="3">
        <v>0</v>
      </c>
      <c r="V2064" s="3">
        <v>0</v>
      </c>
      <c r="W2064" s="3">
        <v>0</v>
      </c>
      <c r="X2064" s="50">
        <v>0</v>
      </c>
      <c r="Y2064" s="50">
        <v>0</v>
      </c>
      <c r="Z2064" s="50">
        <v>0</v>
      </c>
      <c r="AA2064" s="3">
        <v>1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/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50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>
        <f t="shared" si="48"/>
        <v>4</v>
      </c>
      <c r="BD2064" s="3">
        <v>0</v>
      </c>
    </row>
    <row r="2065" spans="1:56" x14ac:dyDescent="0.3">
      <c r="A2065">
        <v>2014</v>
      </c>
      <c r="B2065" t="s">
        <v>75</v>
      </c>
      <c r="C2065" s="6">
        <v>1</v>
      </c>
      <c r="D2065" s="77">
        <v>9</v>
      </c>
      <c r="F2065" t="s">
        <v>132</v>
      </c>
      <c r="H2065">
        <v>0</v>
      </c>
      <c r="I2065" s="3">
        <v>0</v>
      </c>
      <c r="J2065" s="3">
        <v>0</v>
      </c>
      <c r="K2065" s="50">
        <v>0</v>
      </c>
      <c r="L2065" s="50">
        <v>0</v>
      </c>
      <c r="M2065" s="3">
        <v>0</v>
      </c>
      <c r="N2065" s="3">
        <v>1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/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0</v>
      </c>
      <c r="BB2065">
        <f t="shared" si="48"/>
        <v>1</v>
      </c>
      <c r="BD2065" s="3">
        <v>0</v>
      </c>
    </row>
    <row r="2066" spans="1:56" x14ac:dyDescent="0.3">
      <c r="A2066">
        <v>2014</v>
      </c>
      <c r="B2066" t="s">
        <v>75</v>
      </c>
      <c r="C2066" s="6">
        <v>1</v>
      </c>
      <c r="D2066" s="77">
        <v>10</v>
      </c>
      <c r="F2066" t="s">
        <v>132</v>
      </c>
      <c r="H2066">
        <v>0</v>
      </c>
      <c r="I2066" s="3">
        <v>0</v>
      </c>
      <c r="J2066" s="3">
        <v>0</v>
      </c>
      <c r="K2066" s="50">
        <v>0</v>
      </c>
      <c r="L2066" s="50">
        <v>0</v>
      </c>
      <c r="M2066" s="3">
        <v>0</v>
      </c>
      <c r="N2066" s="3">
        <v>1</v>
      </c>
      <c r="O2066" s="3">
        <v>0</v>
      </c>
      <c r="P2066" s="3">
        <v>0</v>
      </c>
      <c r="Q2066" s="50">
        <v>0</v>
      </c>
      <c r="R2066" s="3">
        <v>0</v>
      </c>
      <c r="S2066" s="50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  <c r="AJ2066" s="3">
        <v>0</v>
      </c>
      <c r="AK2066" s="3">
        <v>0</v>
      </c>
      <c r="AL2066" s="3"/>
      <c r="AM2066" s="3">
        <v>0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>
        <f t="shared" si="48"/>
        <v>2</v>
      </c>
      <c r="BD2066" s="3">
        <v>0</v>
      </c>
    </row>
    <row r="2067" spans="1:56" x14ac:dyDescent="0.3">
      <c r="A2067">
        <v>2014</v>
      </c>
      <c r="B2067" t="s">
        <v>75</v>
      </c>
      <c r="C2067" s="6">
        <v>1</v>
      </c>
      <c r="D2067" s="77">
        <v>11</v>
      </c>
      <c r="F2067" t="s">
        <v>132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s="3">
        <v>0</v>
      </c>
      <c r="S2067">
        <v>0</v>
      </c>
      <c r="T2067">
        <v>0</v>
      </c>
      <c r="U2067">
        <v>0</v>
      </c>
      <c r="V2067" s="3">
        <v>1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/>
      <c r="AM2067" s="3">
        <v>0</v>
      </c>
      <c r="AN2067" s="3">
        <v>0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>
        <f t="shared" si="48"/>
        <v>1</v>
      </c>
      <c r="BD2067" s="3">
        <v>0</v>
      </c>
    </row>
    <row r="2068" spans="1:56" x14ac:dyDescent="0.3">
      <c r="A2068">
        <v>2014</v>
      </c>
      <c r="B2068" t="s">
        <v>75</v>
      </c>
      <c r="C2068" s="6">
        <v>1</v>
      </c>
      <c r="D2068" s="77">
        <v>12</v>
      </c>
      <c r="F2068" t="s">
        <v>132</v>
      </c>
      <c r="H2068">
        <v>1</v>
      </c>
      <c r="I2068" s="3">
        <v>0</v>
      </c>
      <c r="J2068" s="3">
        <v>0</v>
      </c>
      <c r="K2068" s="50">
        <v>1</v>
      </c>
      <c r="L2068" s="50">
        <v>0</v>
      </c>
      <c r="M2068" s="3">
        <v>0</v>
      </c>
      <c r="N2068" s="3">
        <v>1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/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>
        <f t="shared" si="48"/>
        <v>3</v>
      </c>
      <c r="BD2068" s="3">
        <v>0</v>
      </c>
    </row>
    <row r="2069" spans="1:56" x14ac:dyDescent="0.3">
      <c r="A2069">
        <v>2014</v>
      </c>
      <c r="B2069" t="s">
        <v>75</v>
      </c>
      <c r="C2069" s="6">
        <v>1</v>
      </c>
      <c r="D2069" s="77">
        <v>13</v>
      </c>
      <c r="F2069" t="s">
        <v>132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f t="shared" si="48"/>
        <v>0</v>
      </c>
      <c r="BD2069">
        <v>0</v>
      </c>
    </row>
    <row r="2070" spans="1:56" x14ac:dyDescent="0.3">
      <c r="A2070">
        <v>2014</v>
      </c>
      <c r="B2070" t="s">
        <v>75</v>
      </c>
      <c r="C2070" s="6">
        <v>1</v>
      </c>
      <c r="D2070" s="77">
        <v>14</v>
      </c>
      <c r="F2070" t="s">
        <v>132</v>
      </c>
      <c r="H2070">
        <v>0</v>
      </c>
      <c r="I2070" s="3">
        <v>0</v>
      </c>
      <c r="J2070" s="3">
        <v>0</v>
      </c>
      <c r="K2070" s="50">
        <v>0</v>
      </c>
      <c r="L2070" s="50">
        <v>0</v>
      </c>
      <c r="M2070" s="3">
        <v>0</v>
      </c>
      <c r="N2070" s="3">
        <v>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/>
      <c r="AM2070" s="3">
        <v>0</v>
      </c>
      <c r="AN2070" s="3">
        <v>0</v>
      </c>
      <c r="AO2070" s="3">
        <v>0</v>
      </c>
      <c r="AP2070" s="3">
        <v>0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>
        <f t="shared" si="48"/>
        <v>1</v>
      </c>
      <c r="BD2070" s="3">
        <v>0</v>
      </c>
    </row>
    <row r="2071" spans="1:56" x14ac:dyDescent="0.3">
      <c r="A2071">
        <v>2014</v>
      </c>
      <c r="B2071" t="s">
        <v>75</v>
      </c>
      <c r="C2071" s="6">
        <v>1</v>
      </c>
      <c r="D2071" s="77">
        <v>15</v>
      </c>
      <c r="F2071" t="s">
        <v>132</v>
      </c>
      <c r="H2071">
        <v>0</v>
      </c>
      <c r="I2071">
        <v>0</v>
      </c>
      <c r="J2071">
        <v>0</v>
      </c>
      <c r="K2071" s="50">
        <v>1</v>
      </c>
      <c r="L2071" s="50">
        <v>0</v>
      </c>
      <c r="M2071">
        <v>0</v>
      </c>
      <c r="N2071">
        <v>1</v>
      </c>
      <c r="O2071">
        <v>0</v>
      </c>
      <c r="P2071">
        <v>0</v>
      </c>
      <c r="Q2071" s="50">
        <v>0</v>
      </c>
      <c r="R2071">
        <v>0</v>
      </c>
      <c r="S2071" s="50">
        <v>0</v>
      </c>
      <c r="T2071">
        <v>0</v>
      </c>
      <c r="U2071">
        <v>0</v>
      </c>
      <c r="V2071" s="3">
        <v>0</v>
      </c>
      <c r="W2071" s="3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 s="50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f t="shared" si="48"/>
        <v>3</v>
      </c>
      <c r="BD2071">
        <v>0</v>
      </c>
    </row>
    <row r="2072" spans="1:56" x14ac:dyDescent="0.3">
      <c r="A2072">
        <v>2014</v>
      </c>
      <c r="B2072" t="s">
        <v>75</v>
      </c>
      <c r="C2072" s="6">
        <v>1</v>
      </c>
      <c r="D2072" s="77">
        <v>16</v>
      </c>
      <c r="F2072" t="s">
        <v>133</v>
      </c>
      <c r="H2072">
        <v>0</v>
      </c>
      <c r="I2072" s="3">
        <v>0</v>
      </c>
      <c r="J2072" s="3">
        <v>0</v>
      </c>
      <c r="K2072" s="50">
        <v>0</v>
      </c>
      <c r="L2072" s="50">
        <v>0</v>
      </c>
      <c r="M2072" s="3">
        <v>0</v>
      </c>
      <c r="N2072" s="3">
        <v>1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/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>
        <f t="shared" si="48"/>
        <v>1</v>
      </c>
      <c r="BD2072" s="3">
        <v>0</v>
      </c>
    </row>
    <row r="2073" spans="1:56" x14ac:dyDescent="0.3">
      <c r="A2073">
        <v>2014</v>
      </c>
      <c r="B2073" t="s">
        <v>75</v>
      </c>
      <c r="C2073" s="6">
        <v>1</v>
      </c>
      <c r="D2073" s="77">
        <v>17</v>
      </c>
      <c r="F2073" t="s">
        <v>133</v>
      </c>
      <c r="H2073">
        <v>0</v>
      </c>
      <c r="I2073">
        <v>0</v>
      </c>
      <c r="J2073">
        <v>0</v>
      </c>
      <c r="K2073" s="50">
        <v>0</v>
      </c>
      <c r="L2073" s="50">
        <v>0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f t="shared" si="48"/>
        <v>2</v>
      </c>
      <c r="BD2073">
        <v>0</v>
      </c>
    </row>
    <row r="2074" spans="1:56" x14ac:dyDescent="0.3">
      <c r="A2074">
        <v>2014</v>
      </c>
      <c r="B2074" t="s">
        <v>75</v>
      </c>
      <c r="C2074" s="6">
        <v>1</v>
      </c>
      <c r="D2074" s="77">
        <v>18</v>
      </c>
      <c r="F2074" t="s">
        <v>133</v>
      </c>
      <c r="H2074">
        <v>0</v>
      </c>
      <c r="I2074" s="3">
        <v>0</v>
      </c>
      <c r="J2074" s="3">
        <v>0</v>
      </c>
      <c r="K2074" s="50">
        <v>0</v>
      </c>
      <c r="L2074" s="50">
        <v>0</v>
      </c>
      <c r="M2074" s="3">
        <v>0</v>
      </c>
      <c r="N2074" s="3">
        <v>0</v>
      </c>
      <c r="O2074" s="3">
        <v>0</v>
      </c>
      <c r="P2074" s="3">
        <v>0</v>
      </c>
      <c r="Q2074" s="50">
        <v>0</v>
      </c>
      <c r="R2074" s="3">
        <v>0</v>
      </c>
      <c r="S2074" s="50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/>
      <c r="AM2074" s="3">
        <v>0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>
        <f t="shared" si="48"/>
        <v>1</v>
      </c>
      <c r="BD2074" s="3">
        <v>0</v>
      </c>
    </row>
    <row r="2075" spans="1:56" x14ac:dyDescent="0.3">
      <c r="A2075">
        <v>2014</v>
      </c>
      <c r="B2075" t="s">
        <v>75</v>
      </c>
      <c r="C2075" s="6">
        <v>1</v>
      </c>
      <c r="D2075" s="77">
        <v>19</v>
      </c>
      <c r="F2075" t="s">
        <v>133</v>
      </c>
      <c r="H2075">
        <v>0</v>
      </c>
      <c r="I2075">
        <v>0</v>
      </c>
      <c r="J2075">
        <v>0</v>
      </c>
      <c r="K2075" s="50">
        <v>0</v>
      </c>
      <c r="L2075" s="50">
        <v>0</v>
      </c>
      <c r="M2075">
        <v>0</v>
      </c>
      <c r="N2075">
        <v>6</v>
      </c>
      <c r="O2075">
        <v>0</v>
      </c>
      <c r="P2075">
        <v>0</v>
      </c>
      <c r="Q2075" s="50">
        <v>0</v>
      </c>
      <c r="R2075" s="3">
        <v>0</v>
      </c>
      <c r="S2075" s="50">
        <v>0</v>
      </c>
      <c r="T2075">
        <v>0</v>
      </c>
      <c r="U2075">
        <v>0</v>
      </c>
      <c r="V2075" s="3">
        <v>0</v>
      </c>
      <c r="W2075" s="3">
        <v>0</v>
      </c>
      <c r="X2075" s="50">
        <v>0</v>
      </c>
      <c r="Y2075" s="50">
        <v>0</v>
      </c>
      <c r="Z2075" s="50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/>
      <c r="AM2075" s="3">
        <v>0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50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>
        <f t="shared" si="48"/>
        <v>6</v>
      </c>
      <c r="BD2075" s="3">
        <v>0</v>
      </c>
    </row>
    <row r="2076" spans="1:56" x14ac:dyDescent="0.3">
      <c r="A2076">
        <v>2014</v>
      </c>
      <c r="B2076" t="s">
        <v>75</v>
      </c>
      <c r="C2076" s="6">
        <v>1</v>
      </c>
      <c r="D2076" s="77">
        <v>20</v>
      </c>
      <c r="F2076" t="s">
        <v>133</v>
      </c>
      <c r="H2076">
        <v>0</v>
      </c>
      <c r="I2076" s="3">
        <v>0</v>
      </c>
      <c r="J2076" s="3">
        <v>0</v>
      </c>
      <c r="K2076" s="50">
        <v>0</v>
      </c>
      <c r="L2076" s="50">
        <v>0</v>
      </c>
      <c r="M2076" s="3">
        <v>0</v>
      </c>
      <c r="N2076" s="3">
        <v>3</v>
      </c>
      <c r="O2076" s="3">
        <v>0</v>
      </c>
      <c r="P2076" s="3">
        <v>0</v>
      </c>
      <c r="Q2076" s="50">
        <v>0</v>
      </c>
      <c r="R2076" s="3">
        <v>0</v>
      </c>
      <c r="S2076" s="50">
        <v>0</v>
      </c>
      <c r="T2076" s="3">
        <v>0</v>
      </c>
      <c r="U2076" s="3">
        <v>0</v>
      </c>
      <c r="V2076" s="3">
        <v>0</v>
      </c>
      <c r="W2076" s="3">
        <v>0</v>
      </c>
      <c r="X2076" s="50">
        <v>0</v>
      </c>
      <c r="Y2076" s="50">
        <v>0</v>
      </c>
      <c r="Z2076" s="50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/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50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>
        <f t="shared" si="48"/>
        <v>3</v>
      </c>
      <c r="BD2076" s="3">
        <v>0</v>
      </c>
    </row>
    <row r="2077" spans="1:56" x14ac:dyDescent="0.3">
      <c r="A2077">
        <v>2014</v>
      </c>
      <c r="B2077" t="s">
        <v>75</v>
      </c>
      <c r="C2077" s="6">
        <v>1</v>
      </c>
      <c r="D2077" s="77">
        <v>21</v>
      </c>
      <c r="F2077" t="s">
        <v>133</v>
      </c>
      <c r="H2077">
        <v>0</v>
      </c>
      <c r="I2077">
        <v>0</v>
      </c>
      <c r="J2077">
        <v>0</v>
      </c>
      <c r="K2077" s="50">
        <v>0</v>
      </c>
      <c r="L2077" s="50">
        <v>0</v>
      </c>
      <c r="M2077">
        <v>0</v>
      </c>
      <c r="N2077">
        <v>4</v>
      </c>
      <c r="O2077">
        <v>0</v>
      </c>
      <c r="P2077">
        <v>0</v>
      </c>
      <c r="Q2077" s="50">
        <v>0</v>
      </c>
      <c r="R2077">
        <v>0</v>
      </c>
      <c r="S2077" s="50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f t="shared" si="48"/>
        <v>4</v>
      </c>
      <c r="BD2077">
        <v>0</v>
      </c>
    </row>
    <row r="2078" spans="1:56" x14ac:dyDescent="0.3">
      <c r="A2078">
        <v>2014</v>
      </c>
      <c r="B2078" t="s">
        <v>75</v>
      </c>
      <c r="C2078" s="6">
        <v>1</v>
      </c>
      <c r="D2078" s="77">
        <v>22</v>
      </c>
      <c r="F2078" t="s">
        <v>133</v>
      </c>
      <c r="H2078">
        <v>0</v>
      </c>
      <c r="I2078" s="3">
        <v>0</v>
      </c>
      <c r="J2078" s="3">
        <v>0</v>
      </c>
      <c r="K2078" s="50">
        <v>0</v>
      </c>
      <c r="L2078" s="50">
        <v>0</v>
      </c>
      <c r="M2078" s="3">
        <v>0</v>
      </c>
      <c r="N2078" s="3">
        <v>3</v>
      </c>
      <c r="O2078" s="3">
        <v>0</v>
      </c>
      <c r="P2078" s="3">
        <v>0</v>
      </c>
      <c r="Q2078" s="50">
        <v>0</v>
      </c>
      <c r="R2078" s="3">
        <v>0</v>
      </c>
      <c r="S2078" s="50">
        <v>0</v>
      </c>
      <c r="T2078" s="3">
        <v>0</v>
      </c>
      <c r="U2078" s="3">
        <v>0</v>
      </c>
      <c r="V2078" s="3">
        <v>0</v>
      </c>
      <c r="W2078" s="3">
        <v>0</v>
      </c>
      <c r="X2078" s="50">
        <v>0</v>
      </c>
      <c r="Y2078" s="50">
        <v>0</v>
      </c>
      <c r="Z2078" s="50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0</v>
      </c>
      <c r="AL2078" s="3"/>
      <c r="AM2078" s="3">
        <v>0</v>
      </c>
      <c r="AN2078" s="3">
        <v>0</v>
      </c>
      <c r="AO2078" s="3">
        <v>1</v>
      </c>
      <c r="AP2078" s="3">
        <v>0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50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>
        <f t="shared" si="48"/>
        <v>4</v>
      </c>
      <c r="BD2078" s="3">
        <v>0</v>
      </c>
    </row>
    <row r="2079" spans="1:56" x14ac:dyDescent="0.3">
      <c r="A2079">
        <v>2014</v>
      </c>
      <c r="B2079" t="s">
        <v>75</v>
      </c>
      <c r="C2079" s="6">
        <v>1</v>
      </c>
      <c r="D2079" s="77">
        <v>23</v>
      </c>
      <c r="F2079" t="s">
        <v>133</v>
      </c>
      <c r="H2079">
        <v>0</v>
      </c>
      <c r="I2079">
        <v>0</v>
      </c>
      <c r="J2079">
        <v>0</v>
      </c>
      <c r="K2079" s="50">
        <v>0</v>
      </c>
      <c r="L2079" s="50">
        <v>0</v>
      </c>
      <c r="M2079">
        <v>0</v>
      </c>
      <c r="N2079">
        <v>4</v>
      </c>
      <c r="O2079">
        <v>0</v>
      </c>
      <c r="P2079">
        <v>0</v>
      </c>
      <c r="Q2079" s="50">
        <v>0</v>
      </c>
      <c r="R2079" s="3">
        <v>0</v>
      </c>
      <c r="S2079" s="50">
        <v>0</v>
      </c>
      <c r="T2079">
        <v>0</v>
      </c>
      <c r="U2079">
        <v>0</v>
      </c>
      <c r="V2079" s="3">
        <v>0</v>
      </c>
      <c r="W2079" s="3">
        <v>0</v>
      </c>
      <c r="X2079" s="50">
        <v>0</v>
      </c>
      <c r="Y2079" s="50">
        <v>0</v>
      </c>
      <c r="Z2079" s="50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0</v>
      </c>
      <c r="AK2079" s="3">
        <v>0</v>
      </c>
      <c r="AL2079" s="3"/>
      <c r="AM2079" s="3">
        <v>0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50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>
        <f t="shared" si="48"/>
        <v>4</v>
      </c>
      <c r="BD2079" s="3">
        <v>0</v>
      </c>
    </row>
    <row r="2080" spans="1:56" x14ac:dyDescent="0.3">
      <c r="A2080">
        <v>2014</v>
      </c>
      <c r="B2080" t="s">
        <v>75</v>
      </c>
      <c r="C2080" s="6">
        <v>1</v>
      </c>
      <c r="D2080" s="77">
        <v>24</v>
      </c>
      <c r="F2080" t="s">
        <v>133</v>
      </c>
      <c r="H2080">
        <v>0</v>
      </c>
      <c r="I2080" s="3">
        <v>0</v>
      </c>
      <c r="J2080" s="3">
        <v>0</v>
      </c>
      <c r="K2080" s="50">
        <v>0</v>
      </c>
      <c r="L2080" s="50">
        <v>0</v>
      </c>
      <c r="M2080" s="3">
        <v>0</v>
      </c>
      <c r="N2080" s="3">
        <v>1</v>
      </c>
      <c r="O2080" s="3">
        <v>0</v>
      </c>
      <c r="P2080" s="3">
        <v>0</v>
      </c>
      <c r="Q2080" s="50">
        <v>0</v>
      </c>
      <c r="R2080" s="3">
        <v>0</v>
      </c>
      <c r="S2080" s="50">
        <v>0</v>
      </c>
      <c r="T2080" s="3">
        <v>0</v>
      </c>
      <c r="U2080" s="3">
        <v>0</v>
      </c>
      <c r="V2080" s="3">
        <v>0</v>
      </c>
      <c r="W2080" s="3">
        <v>0</v>
      </c>
      <c r="X2080" s="50">
        <v>0</v>
      </c>
      <c r="Y2080" s="50">
        <v>0</v>
      </c>
      <c r="Z2080" s="50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/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50">
        <v>2</v>
      </c>
      <c r="AW2080" s="3">
        <v>0</v>
      </c>
      <c r="AX2080" s="3">
        <v>0</v>
      </c>
      <c r="AY2080" s="3">
        <v>0</v>
      </c>
      <c r="AZ2080" s="3">
        <v>0</v>
      </c>
      <c r="BA2080" s="3">
        <v>0</v>
      </c>
      <c r="BB2080">
        <f t="shared" si="48"/>
        <v>3</v>
      </c>
      <c r="BD2080" s="3">
        <v>0</v>
      </c>
    </row>
    <row r="2081" spans="1:56" x14ac:dyDescent="0.3">
      <c r="A2081">
        <v>2014</v>
      </c>
      <c r="B2081" t="s">
        <v>75</v>
      </c>
      <c r="C2081" s="6">
        <v>1</v>
      </c>
      <c r="D2081" s="77">
        <v>25</v>
      </c>
      <c r="F2081" t="s">
        <v>133</v>
      </c>
      <c r="H2081">
        <v>0</v>
      </c>
      <c r="I2081">
        <v>0</v>
      </c>
      <c r="J2081">
        <v>0</v>
      </c>
      <c r="K2081" s="50">
        <v>0</v>
      </c>
      <c r="L2081" s="50">
        <v>0</v>
      </c>
      <c r="M2081">
        <v>0</v>
      </c>
      <c r="N2081">
        <v>2</v>
      </c>
      <c r="O2081">
        <v>0</v>
      </c>
      <c r="P2081">
        <v>0</v>
      </c>
      <c r="Q2081" s="50">
        <v>0</v>
      </c>
      <c r="R2081" s="3">
        <v>0</v>
      </c>
      <c r="S2081" s="50">
        <v>0</v>
      </c>
      <c r="T2081">
        <v>0</v>
      </c>
      <c r="U2081">
        <v>0</v>
      </c>
      <c r="V2081" s="3">
        <v>0</v>
      </c>
      <c r="W2081" s="3">
        <v>0</v>
      </c>
      <c r="X2081" s="50">
        <v>0</v>
      </c>
      <c r="Y2081" s="50">
        <v>0</v>
      </c>
      <c r="Z2081" s="50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/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0</v>
      </c>
      <c r="AS2081" s="3">
        <v>0</v>
      </c>
      <c r="AT2081" s="3">
        <v>0</v>
      </c>
      <c r="AU2081" s="3">
        <v>0</v>
      </c>
      <c r="AV2081" s="50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>
        <f t="shared" si="48"/>
        <v>2</v>
      </c>
      <c r="BD2081" s="3">
        <v>0</v>
      </c>
    </row>
    <row r="2082" spans="1:56" x14ac:dyDescent="0.3">
      <c r="A2082">
        <v>2014</v>
      </c>
      <c r="B2082" t="s">
        <v>75</v>
      </c>
      <c r="C2082" s="6">
        <v>1</v>
      </c>
      <c r="D2082" s="77">
        <v>26</v>
      </c>
      <c r="F2082" t="s">
        <v>133</v>
      </c>
      <c r="H2082">
        <v>0</v>
      </c>
      <c r="I2082" s="3">
        <v>0</v>
      </c>
      <c r="J2082" s="3">
        <v>0</v>
      </c>
      <c r="K2082" s="50">
        <v>0</v>
      </c>
      <c r="L2082" s="50">
        <v>0</v>
      </c>
      <c r="M2082" s="3">
        <v>0</v>
      </c>
      <c r="N2082" s="3">
        <v>0</v>
      </c>
      <c r="O2082" s="3">
        <v>0</v>
      </c>
      <c r="P2082" s="3">
        <v>0</v>
      </c>
      <c r="Q2082" s="50">
        <v>0</v>
      </c>
      <c r="R2082" s="3">
        <v>0</v>
      </c>
      <c r="S2082" s="50">
        <v>4</v>
      </c>
      <c r="T2082" s="3">
        <v>0</v>
      </c>
      <c r="U2082" s="3">
        <v>0</v>
      </c>
      <c r="V2082" s="3">
        <v>0</v>
      </c>
      <c r="W2082" s="3">
        <v>0</v>
      </c>
      <c r="X2082" s="50">
        <v>0</v>
      </c>
      <c r="Y2082" s="50">
        <v>0</v>
      </c>
      <c r="Z2082" s="50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  <c r="AJ2082" s="3">
        <v>0</v>
      </c>
      <c r="AK2082" s="3">
        <v>0</v>
      </c>
      <c r="AL2082" s="3"/>
      <c r="AM2082" s="3">
        <v>0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50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>
        <f t="shared" si="48"/>
        <v>4</v>
      </c>
      <c r="BD2082" s="3">
        <v>0</v>
      </c>
    </row>
    <row r="2083" spans="1:56" x14ac:dyDescent="0.3">
      <c r="A2083">
        <v>2014</v>
      </c>
      <c r="B2083" t="s">
        <v>75</v>
      </c>
      <c r="C2083" s="6">
        <v>1</v>
      </c>
      <c r="D2083" s="77">
        <v>27</v>
      </c>
      <c r="F2083" t="s">
        <v>133</v>
      </c>
      <c r="H2083">
        <v>0</v>
      </c>
      <c r="I2083">
        <v>0</v>
      </c>
      <c r="J2083">
        <v>0</v>
      </c>
      <c r="K2083" s="50">
        <v>0</v>
      </c>
      <c r="L2083" s="50">
        <v>0</v>
      </c>
      <c r="M2083">
        <v>0</v>
      </c>
      <c r="N2083">
        <v>3</v>
      </c>
      <c r="O2083">
        <v>0</v>
      </c>
      <c r="P2083">
        <v>0</v>
      </c>
      <c r="Q2083" s="50">
        <v>0</v>
      </c>
      <c r="R2083" s="3">
        <v>0</v>
      </c>
      <c r="S2083" s="50">
        <v>2</v>
      </c>
      <c r="T2083">
        <v>0</v>
      </c>
      <c r="U2083">
        <v>0</v>
      </c>
      <c r="V2083" s="3">
        <v>0</v>
      </c>
      <c r="W2083" s="3">
        <v>0</v>
      </c>
      <c r="X2083" s="50">
        <v>0</v>
      </c>
      <c r="Y2083" s="50">
        <v>0</v>
      </c>
      <c r="Z2083" s="50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/>
      <c r="AM2083" s="3">
        <v>0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50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>
        <f t="shared" si="48"/>
        <v>5</v>
      </c>
      <c r="BD2083" s="3">
        <v>0</v>
      </c>
    </row>
    <row r="2084" spans="1:56" x14ac:dyDescent="0.3">
      <c r="A2084">
        <v>2014</v>
      </c>
      <c r="B2084" t="s">
        <v>75</v>
      </c>
      <c r="C2084" s="6">
        <v>1</v>
      </c>
      <c r="D2084" s="77">
        <v>28</v>
      </c>
      <c r="F2084" t="s">
        <v>133</v>
      </c>
      <c r="H2084">
        <v>0</v>
      </c>
      <c r="I2084" s="3">
        <v>0</v>
      </c>
      <c r="J2084" s="3">
        <v>0</v>
      </c>
      <c r="K2084" s="50">
        <v>0</v>
      </c>
      <c r="L2084" s="50">
        <v>0</v>
      </c>
      <c r="M2084" s="3">
        <v>0</v>
      </c>
      <c r="N2084" s="3">
        <v>2</v>
      </c>
      <c r="O2084" s="3">
        <v>0</v>
      </c>
      <c r="P2084" s="3">
        <v>0</v>
      </c>
      <c r="Q2084" s="50">
        <v>0</v>
      </c>
      <c r="R2084" s="3">
        <v>0</v>
      </c>
      <c r="S2084" s="50">
        <v>1</v>
      </c>
      <c r="T2084" s="3">
        <v>0</v>
      </c>
      <c r="U2084" s="3">
        <v>0</v>
      </c>
      <c r="V2084" s="3">
        <v>0</v>
      </c>
      <c r="W2084" s="3">
        <v>0</v>
      </c>
      <c r="X2084" s="50">
        <v>0</v>
      </c>
      <c r="Y2084" s="50">
        <v>0</v>
      </c>
      <c r="Z2084" s="50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/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50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>
        <f t="shared" si="48"/>
        <v>3</v>
      </c>
      <c r="BD2084" s="3">
        <v>0</v>
      </c>
    </row>
    <row r="2085" spans="1:56" x14ac:dyDescent="0.3">
      <c r="A2085">
        <v>2014</v>
      </c>
      <c r="B2085" t="s">
        <v>75</v>
      </c>
      <c r="C2085" s="6">
        <v>1</v>
      </c>
      <c r="D2085" s="77">
        <v>29</v>
      </c>
      <c r="F2085" t="s">
        <v>133</v>
      </c>
      <c r="H2085">
        <v>0</v>
      </c>
      <c r="I2085">
        <v>0</v>
      </c>
      <c r="J2085">
        <v>0</v>
      </c>
      <c r="K2085" s="50">
        <v>0</v>
      </c>
      <c r="L2085" s="50">
        <v>0</v>
      </c>
      <c r="M2085">
        <v>0</v>
      </c>
      <c r="N2085">
        <v>17</v>
      </c>
      <c r="O2085">
        <v>0</v>
      </c>
      <c r="P2085">
        <v>0</v>
      </c>
      <c r="Q2085" s="50">
        <v>0</v>
      </c>
      <c r="R2085" s="3">
        <v>0</v>
      </c>
      <c r="S2085" s="50">
        <v>0</v>
      </c>
      <c r="T2085">
        <v>0</v>
      </c>
      <c r="U2085">
        <v>0</v>
      </c>
      <c r="V2085" s="3">
        <v>0</v>
      </c>
      <c r="W2085" s="3">
        <v>0</v>
      </c>
      <c r="X2085" s="50">
        <v>0</v>
      </c>
      <c r="Y2085" s="50">
        <v>0</v>
      </c>
      <c r="Z2085" s="50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/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50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>
        <f t="shared" si="48"/>
        <v>17</v>
      </c>
      <c r="BD2085" s="3">
        <v>0</v>
      </c>
    </row>
    <row r="2086" spans="1:56" x14ac:dyDescent="0.3">
      <c r="A2086">
        <v>2014</v>
      </c>
      <c r="B2086" t="s">
        <v>75</v>
      </c>
      <c r="C2086" s="6">
        <v>1</v>
      </c>
      <c r="D2086" s="77">
        <v>30</v>
      </c>
      <c r="F2086" t="s">
        <v>133</v>
      </c>
      <c r="H2086">
        <v>0</v>
      </c>
      <c r="I2086" s="3">
        <v>0</v>
      </c>
      <c r="J2086" s="3">
        <v>0</v>
      </c>
      <c r="K2086" s="50">
        <v>0</v>
      </c>
      <c r="L2086" s="50">
        <v>0</v>
      </c>
      <c r="M2086" s="3">
        <v>0</v>
      </c>
      <c r="N2086" s="3">
        <v>7</v>
      </c>
      <c r="O2086" s="3">
        <v>0</v>
      </c>
      <c r="P2086" s="3">
        <v>0</v>
      </c>
      <c r="Q2086" s="50">
        <v>0</v>
      </c>
      <c r="R2086" s="3">
        <v>0</v>
      </c>
      <c r="S2086" s="50">
        <v>1</v>
      </c>
      <c r="T2086" s="3">
        <v>0</v>
      </c>
      <c r="U2086" s="3">
        <v>0</v>
      </c>
      <c r="V2086" s="3">
        <v>0</v>
      </c>
      <c r="W2086" s="3">
        <v>0</v>
      </c>
      <c r="X2086" s="50">
        <v>0</v>
      </c>
      <c r="Y2086" s="50">
        <v>0</v>
      </c>
      <c r="Z2086" s="50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/>
      <c r="AM2086" s="3">
        <v>0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T2086" s="3">
        <v>0</v>
      </c>
      <c r="AU2086" s="3">
        <v>0</v>
      </c>
      <c r="AV2086" s="50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>
        <f t="shared" si="48"/>
        <v>8</v>
      </c>
      <c r="BD2086" s="3">
        <v>0</v>
      </c>
    </row>
    <row r="2087" spans="1:56" s="117" customFormat="1" x14ac:dyDescent="0.3">
      <c r="A2087" s="117">
        <v>2014</v>
      </c>
      <c r="B2087" s="117" t="s">
        <v>67</v>
      </c>
      <c r="C2087" s="118">
        <v>1</v>
      </c>
      <c r="D2087" s="119">
        <v>1</v>
      </c>
      <c r="F2087" s="117" t="s">
        <v>132</v>
      </c>
      <c r="H2087" s="117">
        <v>0</v>
      </c>
      <c r="I2087" s="117">
        <v>0</v>
      </c>
      <c r="J2087" s="117">
        <v>0</v>
      </c>
      <c r="K2087" s="117">
        <v>1</v>
      </c>
      <c r="L2087" s="117">
        <v>0</v>
      </c>
      <c r="M2087" s="117">
        <v>0</v>
      </c>
      <c r="N2087" s="117">
        <v>1</v>
      </c>
      <c r="O2087" s="117">
        <v>0</v>
      </c>
      <c r="P2087" s="117">
        <v>0</v>
      </c>
      <c r="Q2087" s="117">
        <v>0</v>
      </c>
      <c r="R2087" s="117">
        <v>0</v>
      </c>
      <c r="S2087" s="117">
        <v>0</v>
      </c>
      <c r="T2087" s="117">
        <v>0</v>
      </c>
      <c r="U2087" s="117">
        <v>0</v>
      </c>
      <c r="V2087" s="117">
        <v>0</v>
      </c>
      <c r="W2087" s="117">
        <v>0</v>
      </c>
      <c r="X2087" s="117">
        <v>0</v>
      </c>
      <c r="Y2087" s="117">
        <v>1</v>
      </c>
      <c r="Z2087" s="117">
        <v>0</v>
      </c>
      <c r="AA2087" s="117">
        <v>0</v>
      </c>
      <c r="AB2087" s="117">
        <v>0</v>
      </c>
      <c r="AC2087" s="117">
        <v>0</v>
      </c>
      <c r="AD2087" s="117">
        <v>0</v>
      </c>
      <c r="AE2087" s="117">
        <v>0</v>
      </c>
      <c r="AF2087" s="117">
        <v>0</v>
      </c>
      <c r="AG2087" s="117">
        <v>0</v>
      </c>
      <c r="AH2087" s="117">
        <v>0</v>
      </c>
      <c r="AI2087" s="117">
        <v>0</v>
      </c>
      <c r="AJ2087" s="117">
        <v>0</v>
      </c>
      <c r="AK2087" s="117">
        <v>0</v>
      </c>
      <c r="AM2087" s="117">
        <v>0</v>
      </c>
      <c r="AN2087" s="117">
        <v>0</v>
      </c>
      <c r="AO2087" s="117">
        <v>0</v>
      </c>
      <c r="AP2087" s="117">
        <v>0</v>
      </c>
      <c r="AQ2087" s="117">
        <v>0</v>
      </c>
      <c r="AR2087" s="117">
        <v>0</v>
      </c>
      <c r="AS2087" s="117">
        <v>0</v>
      </c>
      <c r="AT2087" s="117">
        <v>0</v>
      </c>
      <c r="AU2087" s="117">
        <v>0</v>
      </c>
      <c r="AV2087" s="117">
        <v>0</v>
      </c>
      <c r="AW2087" s="117">
        <v>0</v>
      </c>
      <c r="AX2087" s="117">
        <v>0</v>
      </c>
      <c r="AY2087" s="117">
        <v>0</v>
      </c>
      <c r="AZ2087" s="117">
        <v>0</v>
      </c>
      <c r="BA2087" s="117">
        <v>0</v>
      </c>
      <c r="BB2087" s="117">
        <f t="shared" si="48"/>
        <v>3</v>
      </c>
      <c r="BD2087" s="117">
        <v>0</v>
      </c>
    </row>
    <row r="2088" spans="1:56" x14ac:dyDescent="0.3">
      <c r="A2088">
        <v>2014</v>
      </c>
      <c r="B2088" t="s">
        <v>67</v>
      </c>
      <c r="C2088" s="6">
        <v>1</v>
      </c>
      <c r="D2088" s="77">
        <v>2</v>
      </c>
      <c r="F2088" t="s">
        <v>132</v>
      </c>
      <c r="H2088">
        <v>0</v>
      </c>
      <c r="I2088">
        <v>0</v>
      </c>
      <c r="J2088">
        <v>0</v>
      </c>
      <c r="K2088" s="50">
        <v>0</v>
      </c>
      <c r="L2088" s="50">
        <v>0</v>
      </c>
      <c r="M2088">
        <v>0</v>
      </c>
      <c r="N2088">
        <v>0</v>
      </c>
      <c r="O2088">
        <v>0</v>
      </c>
      <c r="P2088">
        <v>0</v>
      </c>
      <c r="Q2088" s="50">
        <v>0</v>
      </c>
      <c r="R2088" s="3">
        <v>0</v>
      </c>
      <c r="S2088" s="50">
        <v>1</v>
      </c>
      <c r="T2088">
        <v>0</v>
      </c>
      <c r="U2088">
        <v>0</v>
      </c>
      <c r="V2088" s="3">
        <v>0</v>
      </c>
      <c r="W2088" s="3">
        <v>0</v>
      </c>
      <c r="X2088" s="50">
        <v>0</v>
      </c>
      <c r="Y2088" s="50">
        <v>1</v>
      </c>
      <c r="Z2088" s="50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/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50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0</v>
      </c>
      <c r="BB2088">
        <f t="shared" si="48"/>
        <v>2</v>
      </c>
      <c r="BD2088" s="3">
        <v>0</v>
      </c>
    </row>
    <row r="2089" spans="1:56" x14ac:dyDescent="0.3">
      <c r="A2089">
        <v>2014</v>
      </c>
      <c r="B2089" t="s">
        <v>67</v>
      </c>
      <c r="C2089" s="6">
        <v>1</v>
      </c>
      <c r="D2089" s="77">
        <v>3</v>
      </c>
      <c r="F2089" t="s">
        <v>132</v>
      </c>
      <c r="H2089">
        <v>0</v>
      </c>
      <c r="I2089">
        <v>0</v>
      </c>
      <c r="J2089">
        <v>0</v>
      </c>
      <c r="K2089" s="50">
        <v>1</v>
      </c>
      <c r="L2089" s="50">
        <v>0</v>
      </c>
      <c r="M2089">
        <v>0</v>
      </c>
      <c r="N2089">
        <v>0</v>
      </c>
      <c r="O2089">
        <v>0</v>
      </c>
      <c r="P2089">
        <v>0</v>
      </c>
      <c r="Q2089" s="50">
        <v>0</v>
      </c>
      <c r="R2089" s="3">
        <v>0</v>
      </c>
      <c r="S2089" s="50">
        <v>1</v>
      </c>
      <c r="T2089">
        <v>0</v>
      </c>
      <c r="U2089">
        <v>0</v>
      </c>
      <c r="V2089" s="3">
        <v>0</v>
      </c>
      <c r="W2089" s="3">
        <v>0</v>
      </c>
      <c r="X2089" s="50">
        <v>0</v>
      </c>
      <c r="Y2089" s="50">
        <v>1</v>
      </c>
      <c r="Z2089" s="50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/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T2089" s="3">
        <v>0</v>
      </c>
      <c r="AU2089" s="3">
        <v>0</v>
      </c>
      <c r="AV2089" s="50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>
        <f t="shared" si="48"/>
        <v>3</v>
      </c>
      <c r="BD2089" s="3">
        <v>0</v>
      </c>
    </row>
    <row r="2090" spans="1:56" x14ac:dyDescent="0.3">
      <c r="A2090">
        <v>2014</v>
      </c>
      <c r="B2090" t="s">
        <v>67</v>
      </c>
      <c r="C2090" s="6">
        <v>1</v>
      </c>
      <c r="D2090" s="77">
        <v>4</v>
      </c>
      <c r="F2090" t="s">
        <v>132</v>
      </c>
      <c r="H2090">
        <v>0</v>
      </c>
      <c r="I2090">
        <v>0</v>
      </c>
      <c r="J2090">
        <v>0</v>
      </c>
      <c r="K2090" s="50">
        <v>0</v>
      </c>
      <c r="L2090" s="50">
        <v>1</v>
      </c>
      <c r="M2090">
        <v>0</v>
      </c>
      <c r="N2090">
        <v>1</v>
      </c>
      <c r="O2090">
        <v>0</v>
      </c>
      <c r="P2090">
        <v>0</v>
      </c>
      <c r="Q2090" s="50">
        <v>0</v>
      </c>
      <c r="R2090" s="3">
        <v>0</v>
      </c>
      <c r="S2090" s="50">
        <v>0</v>
      </c>
      <c r="T2090">
        <v>0</v>
      </c>
      <c r="U2090">
        <v>0</v>
      </c>
      <c r="V2090" s="3">
        <v>0</v>
      </c>
      <c r="W2090" s="3">
        <v>0</v>
      </c>
      <c r="X2090" s="50">
        <v>0</v>
      </c>
      <c r="Y2090" s="50">
        <v>0</v>
      </c>
      <c r="Z2090" s="50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/>
      <c r="AM2090" s="3">
        <v>0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50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>
        <f t="shared" si="48"/>
        <v>2</v>
      </c>
      <c r="BD2090" s="3">
        <v>0</v>
      </c>
    </row>
    <row r="2091" spans="1:56" x14ac:dyDescent="0.3">
      <c r="A2091">
        <v>2014</v>
      </c>
      <c r="B2091" t="s">
        <v>67</v>
      </c>
      <c r="C2091" s="6">
        <v>1</v>
      </c>
      <c r="D2091" s="77">
        <v>5</v>
      </c>
      <c r="F2091" t="s">
        <v>132</v>
      </c>
      <c r="H2091">
        <v>0</v>
      </c>
      <c r="I2091">
        <v>0</v>
      </c>
      <c r="J2091">
        <v>0</v>
      </c>
      <c r="K2091" s="50">
        <v>1</v>
      </c>
      <c r="L2091" s="50">
        <v>0</v>
      </c>
      <c r="M2091">
        <v>0</v>
      </c>
      <c r="N2091">
        <v>0</v>
      </c>
      <c r="O2091">
        <v>0</v>
      </c>
      <c r="P2091">
        <v>0</v>
      </c>
      <c r="Q2091" s="50">
        <v>0</v>
      </c>
      <c r="R2091" s="3">
        <v>0</v>
      </c>
      <c r="S2091" s="50">
        <v>0</v>
      </c>
      <c r="T2091">
        <v>0</v>
      </c>
      <c r="U2091">
        <v>0</v>
      </c>
      <c r="V2091" s="3">
        <v>0</v>
      </c>
      <c r="W2091" s="3">
        <v>0</v>
      </c>
      <c r="X2091" s="50">
        <v>0</v>
      </c>
      <c r="Y2091" s="50">
        <v>1</v>
      </c>
      <c r="Z2091" s="50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/>
      <c r="AM2091" s="3">
        <v>0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T2091" s="3">
        <v>0</v>
      </c>
      <c r="AU2091" s="3">
        <v>0</v>
      </c>
      <c r="AV2091" s="50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>
        <f t="shared" si="48"/>
        <v>2</v>
      </c>
      <c r="BD2091" s="3">
        <v>0</v>
      </c>
    </row>
    <row r="2092" spans="1:56" x14ac:dyDescent="0.3">
      <c r="A2092">
        <v>2014</v>
      </c>
      <c r="B2092" t="s">
        <v>67</v>
      </c>
      <c r="C2092" s="6">
        <v>1</v>
      </c>
      <c r="D2092" s="77">
        <v>6</v>
      </c>
      <c r="F2092" t="s">
        <v>132</v>
      </c>
      <c r="H2092">
        <v>0</v>
      </c>
      <c r="I2092">
        <v>0</v>
      </c>
      <c r="J2092">
        <v>0</v>
      </c>
      <c r="K2092" s="50">
        <v>1</v>
      </c>
      <c r="L2092" s="50">
        <v>0</v>
      </c>
      <c r="M2092">
        <v>0</v>
      </c>
      <c r="N2092">
        <v>1</v>
      </c>
      <c r="O2092">
        <v>0</v>
      </c>
      <c r="P2092">
        <v>0</v>
      </c>
      <c r="Q2092" s="50">
        <v>0</v>
      </c>
      <c r="R2092" s="3">
        <v>0</v>
      </c>
      <c r="S2092" s="50">
        <v>0</v>
      </c>
      <c r="T2092">
        <v>0</v>
      </c>
      <c r="U2092">
        <v>0</v>
      </c>
      <c r="V2092" s="3">
        <v>0</v>
      </c>
      <c r="W2092" s="3">
        <v>0</v>
      </c>
      <c r="X2092" s="50">
        <v>0</v>
      </c>
      <c r="Y2092" s="50">
        <v>1</v>
      </c>
      <c r="Z2092" s="50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/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50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0</v>
      </c>
      <c r="BB2092">
        <f t="shared" si="48"/>
        <v>3</v>
      </c>
      <c r="BD2092" s="3">
        <v>0</v>
      </c>
    </row>
    <row r="2093" spans="1:56" x14ac:dyDescent="0.3">
      <c r="A2093">
        <v>2014</v>
      </c>
      <c r="B2093" t="s">
        <v>67</v>
      </c>
      <c r="C2093" s="6">
        <v>1</v>
      </c>
      <c r="D2093" s="77">
        <v>7</v>
      </c>
      <c r="F2093" t="s">
        <v>132</v>
      </c>
      <c r="H2093">
        <v>0</v>
      </c>
      <c r="I2093">
        <v>0</v>
      </c>
      <c r="J2093">
        <v>0</v>
      </c>
      <c r="K2093" s="50">
        <v>0</v>
      </c>
      <c r="L2093" s="50">
        <v>0</v>
      </c>
      <c r="M2093">
        <v>0</v>
      </c>
      <c r="N2093">
        <v>1</v>
      </c>
      <c r="O2093">
        <v>0</v>
      </c>
      <c r="P2093">
        <v>0</v>
      </c>
      <c r="Q2093" s="50">
        <v>0</v>
      </c>
      <c r="R2093" s="3">
        <v>0</v>
      </c>
      <c r="S2093" s="50">
        <v>1</v>
      </c>
      <c r="T2093">
        <v>0</v>
      </c>
      <c r="U2093">
        <v>0</v>
      </c>
      <c r="V2093" s="3">
        <v>0</v>
      </c>
      <c r="W2093" s="3">
        <v>0</v>
      </c>
      <c r="X2093" s="50">
        <v>0</v>
      </c>
      <c r="Y2093" s="50">
        <v>0</v>
      </c>
      <c r="Z2093" s="50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/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50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>
        <f t="shared" si="48"/>
        <v>2</v>
      </c>
      <c r="BD2093" s="3">
        <v>0</v>
      </c>
    </row>
    <row r="2094" spans="1:56" x14ac:dyDescent="0.3">
      <c r="A2094">
        <v>2014</v>
      </c>
      <c r="B2094" t="s">
        <v>67</v>
      </c>
      <c r="C2094" s="6">
        <v>1</v>
      </c>
      <c r="D2094" s="77">
        <v>8</v>
      </c>
      <c r="F2094" t="s">
        <v>132</v>
      </c>
      <c r="H2094">
        <v>0</v>
      </c>
      <c r="I2094">
        <v>0</v>
      </c>
      <c r="J2094">
        <v>0</v>
      </c>
      <c r="K2094" s="50">
        <v>1</v>
      </c>
      <c r="L2094" s="50">
        <v>0</v>
      </c>
      <c r="M2094">
        <v>0</v>
      </c>
      <c r="N2094">
        <v>1</v>
      </c>
      <c r="O2094">
        <v>0</v>
      </c>
      <c r="P2094">
        <v>0</v>
      </c>
      <c r="Q2094" s="50">
        <v>0</v>
      </c>
      <c r="R2094" s="3">
        <v>0</v>
      </c>
      <c r="S2094" s="50">
        <v>0</v>
      </c>
      <c r="T2094">
        <v>0</v>
      </c>
      <c r="U2094">
        <v>0</v>
      </c>
      <c r="V2094" s="3">
        <v>0</v>
      </c>
      <c r="W2094" s="3">
        <v>0</v>
      </c>
      <c r="X2094" s="50">
        <v>0</v>
      </c>
      <c r="Y2094" s="50">
        <v>0</v>
      </c>
      <c r="Z2094" s="50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  <c r="AJ2094" s="3">
        <v>0</v>
      </c>
      <c r="AK2094" s="3">
        <v>0</v>
      </c>
      <c r="AL2094" s="3"/>
      <c r="AM2094" s="3">
        <v>0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50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>
        <f t="shared" si="48"/>
        <v>2</v>
      </c>
      <c r="BD2094" s="3">
        <v>0</v>
      </c>
    </row>
    <row r="2095" spans="1:56" x14ac:dyDescent="0.3">
      <c r="A2095">
        <v>2014</v>
      </c>
      <c r="B2095" t="s">
        <v>67</v>
      </c>
      <c r="C2095" s="6">
        <v>1</v>
      </c>
      <c r="D2095" s="77">
        <v>9</v>
      </c>
      <c r="F2095" t="s">
        <v>132</v>
      </c>
      <c r="H2095">
        <v>0</v>
      </c>
      <c r="I2095">
        <v>0</v>
      </c>
      <c r="J2095">
        <v>0</v>
      </c>
      <c r="K2095" s="50">
        <v>0</v>
      </c>
      <c r="L2095" s="50">
        <v>0</v>
      </c>
      <c r="M2095">
        <v>0</v>
      </c>
      <c r="N2095">
        <v>1</v>
      </c>
      <c r="O2095">
        <v>0</v>
      </c>
      <c r="P2095">
        <v>0</v>
      </c>
      <c r="Q2095" s="50">
        <v>0</v>
      </c>
      <c r="R2095" s="3">
        <v>0</v>
      </c>
      <c r="S2095" s="50">
        <v>0</v>
      </c>
      <c r="T2095">
        <v>0</v>
      </c>
      <c r="U2095">
        <v>0</v>
      </c>
      <c r="V2095" s="3">
        <v>0</v>
      </c>
      <c r="W2095" s="3">
        <v>0</v>
      </c>
      <c r="X2095" s="50">
        <v>0</v>
      </c>
      <c r="Y2095" s="50">
        <v>1</v>
      </c>
      <c r="Z2095" s="50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/>
      <c r="AM2095" s="3">
        <v>0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50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>
        <f t="shared" si="48"/>
        <v>2</v>
      </c>
      <c r="BD2095" s="3">
        <v>0</v>
      </c>
    </row>
    <row r="2096" spans="1:56" x14ac:dyDescent="0.3">
      <c r="A2096">
        <v>2014</v>
      </c>
      <c r="B2096" t="s">
        <v>67</v>
      </c>
      <c r="C2096" s="6">
        <v>1</v>
      </c>
      <c r="D2096" s="77">
        <v>10</v>
      </c>
      <c r="F2096" t="s">
        <v>132</v>
      </c>
      <c r="H2096">
        <v>0</v>
      </c>
      <c r="I2096">
        <v>0</v>
      </c>
      <c r="J2096">
        <v>0</v>
      </c>
      <c r="K2096" s="50">
        <v>0</v>
      </c>
      <c r="L2096" s="50">
        <v>0</v>
      </c>
      <c r="M2096">
        <v>0</v>
      </c>
      <c r="N2096">
        <v>1</v>
      </c>
      <c r="O2096">
        <v>0</v>
      </c>
      <c r="P2096">
        <v>0</v>
      </c>
      <c r="Q2096" s="50">
        <v>0</v>
      </c>
      <c r="R2096" s="3">
        <v>0</v>
      </c>
      <c r="S2096" s="50">
        <v>0</v>
      </c>
      <c r="T2096">
        <v>0</v>
      </c>
      <c r="U2096">
        <v>0</v>
      </c>
      <c r="V2096" s="3">
        <v>0</v>
      </c>
      <c r="W2096" s="3">
        <v>0</v>
      </c>
      <c r="X2096" s="50">
        <v>0</v>
      </c>
      <c r="Y2096" s="50">
        <v>1</v>
      </c>
      <c r="Z2096" s="50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/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50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>
        <f t="shared" si="48"/>
        <v>2</v>
      </c>
      <c r="BD2096" s="3">
        <v>0</v>
      </c>
    </row>
    <row r="2097" spans="1:56" x14ac:dyDescent="0.3">
      <c r="A2097">
        <v>2014</v>
      </c>
      <c r="B2097" t="s">
        <v>67</v>
      </c>
      <c r="C2097" s="6">
        <v>1</v>
      </c>
      <c r="D2097" s="77">
        <v>11</v>
      </c>
      <c r="F2097" t="s">
        <v>132</v>
      </c>
      <c r="H2097">
        <v>0</v>
      </c>
      <c r="I2097">
        <v>0</v>
      </c>
      <c r="J2097">
        <v>0</v>
      </c>
      <c r="K2097" s="50">
        <v>1</v>
      </c>
      <c r="L2097" s="50">
        <v>0</v>
      </c>
      <c r="M2097">
        <v>0</v>
      </c>
      <c r="N2097">
        <v>0</v>
      </c>
      <c r="O2097">
        <v>0</v>
      </c>
      <c r="P2097">
        <v>0</v>
      </c>
      <c r="Q2097" s="50">
        <v>0</v>
      </c>
      <c r="R2097" s="3">
        <v>0</v>
      </c>
      <c r="S2097" s="50">
        <v>0</v>
      </c>
      <c r="T2097">
        <v>0</v>
      </c>
      <c r="U2097">
        <v>0</v>
      </c>
      <c r="V2097" s="3">
        <v>0</v>
      </c>
      <c r="W2097" s="3">
        <v>0</v>
      </c>
      <c r="X2097" s="50">
        <v>0</v>
      </c>
      <c r="Y2097" s="50">
        <v>0</v>
      </c>
      <c r="Z2097" s="50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/>
      <c r="AM2097" s="3">
        <v>0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50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>
        <f t="shared" si="48"/>
        <v>1</v>
      </c>
      <c r="BD2097" s="3">
        <v>0</v>
      </c>
    </row>
    <row r="2098" spans="1:56" x14ac:dyDescent="0.3">
      <c r="A2098">
        <v>2014</v>
      </c>
      <c r="B2098" t="s">
        <v>67</v>
      </c>
      <c r="C2098" s="6">
        <v>1</v>
      </c>
      <c r="D2098" s="77">
        <v>12</v>
      </c>
      <c r="F2098" t="s">
        <v>132</v>
      </c>
      <c r="H2098">
        <v>0</v>
      </c>
      <c r="I2098">
        <v>0</v>
      </c>
      <c r="J2098">
        <v>0</v>
      </c>
      <c r="K2098" s="50">
        <v>0</v>
      </c>
      <c r="L2098" s="50">
        <v>0</v>
      </c>
      <c r="M2098">
        <v>0</v>
      </c>
      <c r="N2098">
        <v>1</v>
      </c>
      <c r="O2098">
        <v>0</v>
      </c>
      <c r="P2098">
        <v>0</v>
      </c>
      <c r="Q2098" s="50">
        <v>0</v>
      </c>
      <c r="R2098" s="3">
        <v>0</v>
      </c>
      <c r="S2098" s="50">
        <v>0</v>
      </c>
      <c r="T2098">
        <v>0</v>
      </c>
      <c r="U2098">
        <v>0</v>
      </c>
      <c r="V2098" s="3">
        <v>0</v>
      </c>
      <c r="W2098" s="3">
        <v>0</v>
      </c>
      <c r="X2098" s="50">
        <v>0</v>
      </c>
      <c r="Y2098" s="50">
        <v>0</v>
      </c>
      <c r="Z2098" s="50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/>
      <c r="AM2098" s="3">
        <v>0</v>
      </c>
      <c r="AN2098" s="3">
        <v>0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50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0</v>
      </c>
      <c r="BB2098">
        <f t="shared" si="48"/>
        <v>1</v>
      </c>
      <c r="BD2098" s="3">
        <v>0</v>
      </c>
    </row>
    <row r="2099" spans="1:56" x14ac:dyDescent="0.3">
      <c r="A2099">
        <v>2014</v>
      </c>
      <c r="B2099" t="s">
        <v>67</v>
      </c>
      <c r="C2099" s="6">
        <v>1</v>
      </c>
      <c r="D2099" s="77">
        <v>13</v>
      </c>
      <c r="F2099" t="s">
        <v>132</v>
      </c>
      <c r="H2099">
        <v>0</v>
      </c>
      <c r="I2099">
        <v>0</v>
      </c>
      <c r="J2099">
        <v>0</v>
      </c>
      <c r="K2099" s="50">
        <v>0</v>
      </c>
      <c r="L2099" s="50">
        <v>0</v>
      </c>
      <c r="M2099">
        <v>0</v>
      </c>
      <c r="N2099">
        <v>0</v>
      </c>
      <c r="O2099">
        <v>0</v>
      </c>
      <c r="P2099">
        <v>0</v>
      </c>
      <c r="Q2099" s="50">
        <v>0</v>
      </c>
      <c r="R2099" s="3">
        <v>0</v>
      </c>
      <c r="S2099" s="50">
        <v>1</v>
      </c>
      <c r="T2099">
        <v>0</v>
      </c>
      <c r="U2099">
        <v>0</v>
      </c>
      <c r="V2099" s="3">
        <v>0</v>
      </c>
      <c r="W2099" s="3">
        <v>0</v>
      </c>
      <c r="X2099" s="50">
        <v>0</v>
      </c>
      <c r="Y2099" s="50">
        <v>1</v>
      </c>
      <c r="Z2099" s="50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/>
      <c r="AM2099" s="3">
        <v>0</v>
      </c>
      <c r="AN2099" s="3">
        <v>0</v>
      </c>
      <c r="AO2099" s="3">
        <v>0</v>
      </c>
      <c r="AP2099" s="3">
        <v>0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50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0</v>
      </c>
      <c r="BB2099">
        <f t="shared" si="48"/>
        <v>2</v>
      </c>
      <c r="BD2099" s="3">
        <v>0</v>
      </c>
    </row>
    <row r="2100" spans="1:56" x14ac:dyDescent="0.3">
      <c r="A2100">
        <v>2014</v>
      </c>
      <c r="B2100" t="s">
        <v>67</v>
      </c>
      <c r="C2100" s="6">
        <v>1</v>
      </c>
      <c r="D2100" s="77">
        <v>14</v>
      </c>
      <c r="F2100" t="s">
        <v>132</v>
      </c>
      <c r="H2100">
        <v>0</v>
      </c>
      <c r="I2100">
        <v>0</v>
      </c>
      <c r="J2100">
        <v>0</v>
      </c>
      <c r="K2100" s="50">
        <v>0</v>
      </c>
      <c r="L2100" s="50">
        <v>0</v>
      </c>
      <c r="M2100">
        <v>0</v>
      </c>
      <c r="N2100">
        <v>0</v>
      </c>
      <c r="O2100">
        <v>0</v>
      </c>
      <c r="P2100">
        <v>0</v>
      </c>
      <c r="Q2100" s="50">
        <v>0</v>
      </c>
      <c r="R2100" s="3">
        <v>0</v>
      </c>
      <c r="S2100" s="50">
        <v>0</v>
      </c>
      <c r="T2100">
        <v>0</v>
      </c>
      <c r="U2100">
        <v>0</v>
      </c>
      <c r="V2100" s="3">
        <v>0</v>
      </c>
      <c r="W2100" s="3">
        <v>0</v>
      </c>
      <c r="X2100" s="50">
        <v>0</v>
      </c>
      <c r="Y2100" s="50">
        <v>0</v>
      </c>
      <c r="Z2100" s="50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/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50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>
        <f t="shared" si="48"/>
        <v>0</v>
      </c>
      <c r="BD2100" s="3">
        <v>0</v>
      </c>
    </row>
    <row r="2101" spans="1:56" x14ac:dyDescent="0.3">
      <c r="A2101">
        <v>2014</v>
      </c>
      <c r="B2101" t="s">
        <v>67</v>
      </c>
      <c r="C2101" s="6">
        <v>1</v>
      </c>
      <c r="D2101" s="77">
        <v>15</v>
      </c>
      <c r="F2101" t="s">
        <v>132</v>
      </c>
      <c r="H2101">
        <v>0</v>
      </c>
      <c r="I2101">
        <v>0</v>
      </c>
      <c r="J2101">
        <v>0</v>
      </c>
      <c r="K2101" s="50">
        <v>0</v>
      </c>
      <c r="L2101" s="50">
        <v>0</v>
      </c>
      <c r="M2101">
        <v>0</v>
      </c>
      <c r="N2101">
        <v>0</v>
      </c>
      <c r="O2101">
        <v>0</v>
      </c>
      <c r="P2101">
        <v>0</v>
      </c>
      <c r="Q2101" s="50">
        <v>0</v>
      </c>
      <c r="R2101" s="3">
        <v>0</v>
      </c>
      <c r="S2101" s="50">
        <v>1</v>
      </c>
      <c r="T2101">
        <v>0</v>
      </c>
      <c r="U2101">
        <v>0</v>
      </c>
      <c r="V2101" s="3">
        <v>0</v>
      </c>
      <c r="W2101" s="3">
        <v>0</v>
      </c>
      <c r="X2101" s="50">
        <v>0</v>
      </c>
      <c r="Y2101" s="50">
        <v>0</v>
      </c>
      <c r="Z2101" s="50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/>
      <c r="AM2101" s="3">
        <v>0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T2101" s="3">
        <v>0</v>
      </c>
      <c r="AU2101" s="3">
        <v>0</v>
      </c>
      <c r="AV2101" s="50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>
        <f t="shared" si="48"/>
        <v>1</v>
      </c>
      <c r="BD2101" s="3">
        <v>0</v>
      </c>
    </row>
    <row r="2102" spans="1:56" x14ac:dyDescent="0.3">
      <c r="A2102">
        <v>2014</v>
      </c>
      <c r="B2102" t="s">
        <v>67</v>
      </c>
      <c r="C2102" s="6">
        <v>1</v>
      </c>
      <c r="D2102" s="77">
        <v>16</v>
      </c>
      <c r="F2102" t="s">
        <v>133</v>
      </c>
      <c r="H2102">
        <v>0</v>
      </c>
      <c r="I2102">
        <v>0</v>
      </c>
      <c r="J2102">
        <v>0</v>
      </c>
      <c r="K2102" s="50">
        <v>0</v>
      </c>
      <c r="L2102" s="50">
        <v>0</v>
      </c>
      <c r="M2102">
        <v>0</v>
      </c>
      <c r="N2102">
        <v>1</v>
      </c>
      <c r="O2102">
        <v>0</v>
      </c>
      <c r="P2102">
        <v>0</v>
      </c>
      <c r="Q2102" s="50">
        <v>0</v>
      </c>
      <c r="R2102" s="3">
        <v>0</v>
      </c>
      <c r="S2102" s="50">
        <v>0</v>
      </c>
      <c r="T2102">
        <v>0</v>
      </c>
      <c r="U2102">
        <v>0</v>
      </c>
      <c r="V2102" s="3">
        <v>0</v>
      </c>
      <c r="W2102" s="3">
        <v>0</v>
      </c>
      <c r="X2102" s="50">
        <v>0</v>
      </c>
      <c r="Y2102" s="50">
        <v>0</v>
      </c>
      <c r="Z2102" s="50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/>
      <c r="AM2102" s="3">
        <v>0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50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>
        <f t="shared" si="48"/>
        <v>1</v>
      </c>
      <c r="BD2102" s="3">
        <v>0</v>
      </c>
    </row>
    <row r="2103" spans="1:56" x14ac:dyDescent="0.3">
      <c r="A2103">
        <v>2014</v>
      </c>
      <c r="B2103" t="s">
        <v>67</v>
      </c>
      <c r="C2103" s="6">
        <v>1</v>
      </c>
      <c r="D2103" s="77">
        <v>17</v>
      </c>
      <c r="F2103" t="s">
        <v>133</v>
      </c>
      <c r="H2103">
        <v>0</v>
      </c>
      <c r="I2103">
        <v>0</v>
      </c>
      <c r="J2103">
        <v>0</v>
      </c>
      <c r="K2103" s="50">
        <v>0</v>
      </c>
      <c r="L2103" s="50">
        <v>0</v>
      </c>
      <c r="M2103">
        <v>0</v>
      </c>
      <c r="N2103">
        <v>1</v>
      </c>
      <c r="O2103">
        <v>0</v>
      </c>
      <c r="P2103">
        <v>0</v>
      </c>
      <c r="Q2103" s="50">
        <v>0</v>
      </c>
      <c r="R2103" s="3">
        <v>0</v>
      </c>
      <c r="S2103" s="50">
        <v>2</v>
      </c>
      <c r="T2103">
        <v>0</v>
      </c>
      <c r="U2103">
        <v>0</v>
      </c>
      <c r="V2103" s="3">
        <v>0</v>
      </c>
      <c r="W2103" s="3">
        <v>0</v>
      </c>
      <c r="X2103" s="50">
        <v>0</v>
      </c>
      <c r="Y2103" s="50">
        <v>0</v>
      </c>
      <c r="Z2103" s="50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/>
      <c r="AM2103" s="3">
        <v>0</v>
      </c>
      <c r="AN2103" s="3">
        <v>0</v>
      </c>
      <c r="AO2103" s="3">
        <v>1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50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>
        <f t="shared" si="48"/>
        <v>4</v>
      </c>
      <c r="BD2103" s="3">
        <v>0</v>
      </c>
    </row>
    <row r="2104" spans="1:56" x14ac:dyDescent="0.3">
      <c r="A2104">
        <v>2014</v>
      </c>
      <c r="B2104" t="s">
        <v>67</v>
      </c>
      <c r="C2104" s="6">
        <v>1</v>
      </c>
      <c r="D2104" s="77">
        <v>18</v>
      </c>
      <c r="F2104" t="s">
        <v>133</v>
      </c>
      <c r="H2104">
        <v>0</v>
      </c>
      <c r="I2104">
        <v>0</v>
      </c>
      <c r="J2104">
        <v>0</v>
      </c>
      <c r="K2104" s="50">
        <v>0</v>
      </c>
      <c r="L2104" s="50">
        <v>0</v>
      </c>
      <c r="M2104">
        <v>0</v>
      </c>
      <c r="N2104">
        <v>3</v>
      </c>
      <c r="O2104">
        <v>0</v>
      </c>
      <c r="P2104">
        <v>0</v>
      </c>
      <c r="Q2104" s="50">
        <v>0</v>
      </c>
      <c r="R2104" s="3">
        <v>0</v>
      </c>
      <c r="S2104" s="50">
        <v>1</v>
      </c>
      <c r="T2104">
        <v>0</v>
      </c>
      <c r="U2104">
        <v>0</v>
      </c>
      <c r="V2104" s="3">
        <v>0</v>
      </c>
      <c r="W2104" s="3">
        <v>0</v>
      </c>
      <c r="X2104" s="50">
        <v>0</v>
      </c>
      <c r="Y2104" s="50">
        <v>0</v>
      </c>
      <c r="Z2104" s="50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/>
      <c r="AM2104" s="3">
        <v>0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50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>
        <f t="shared" si="48"/>
        <v>4</v>
      </c>
      <c r="BD2104" s="3">
        <v>0</v>
      </c>
    </row>
    <row r="2105" spans="1:56" x14ac:dyDescent="0.3">
      <c r="A2105">
        <v>2014</v>
      </c>
      <c r="B2105" t="s">
        <v>67</v>
      </c>
      <c r="C2105" s="6">
        <v>1</v>
      </c>
      <c r="D2105" s="77">
        <v>19</v>
      </c>
      <c r="F2105" t="s">
        <v>133</v>
      </c>
      <c r="H2105">
        <v>0</v>
      </c>
      <c r="I2105">
        <v>0</v>
      </c>
      <c r="J2105">
        <v>0</v>
      </c>
      <c r="K2105" s="50">
        <v>0</v>
      </c>
      <c r="L2105" s="50">
        <v>0</v>
      </c>
      <c r="M2105">
        <v>0</v>
      </c>
      <c r="N2105">
        <v>0</v>
      </c>
      <c r="O2105">
        <v>0</v>
      </c>
      <c r="P2105">
        <v>0</v>
      </c>
      <c r="Q2105" s="50">
        <v>0</v>
      </c>
      <c r="R2105" s="3">
        <v>0</v>
      </c>
      <c r="S2105" s="50">
        <v>3</v>
      </c>
      <c r="T2105">
        <v>0</v>
      </c>
      <c r="U2105">
        <v>0</v>
      </c>
      <c r="V2105" s="3">
        <v>0</v>
      </c>
      <c r="W2105" s="3">
        <v>0</v>
      </c>
      <c r="X2105" s="50">
        <v>1</v>
      </c>
      <c r="Y2105" s="50">
        <v>0</v>
      </c>
      <c r="Z2105" s="50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/>
      <c r="AM2105" s="3">
        <v>0</v>
      </c>
      <c r="AN2105" s="3">
        <v>0</v>
      </c>
      <c r="AO2105" s="3">
        <v>0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50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>
        <f t="shared" si="48"/>
        <v>4</v>
      </c>
      <c r="BD2105" s="3">
        <v>0</v>
      </c>
    </row>
    <row r="2106" spans="1:56" x14ac:dyDescent="0.3">
      <c r="A2106">
        <v>2014</v>
      </c>
      <c r="B2106" t="s">
        <v>67</v>
      </c>
      <c r="C2106" s="6">
        <v>1</v>
      </c>
      <c r="D2106" s="77">
        <v>20</v>
      </c>
      <c r="F2106" t="s">
        <v>133</v>
      </c>
      <c r="H2106">
        <v>0</v>
      </c>
      <c r="I2106">
        <v>0</v>
      </c>
      <c r="J2106">
        <v>0</v>
      </c>
      <c r="K2106" s="50">
        <v>0</v>
      </c>
      <c r="L2106" s="50">
        <v>0</v>
      </c>
      <c r="M2106">
        <v>0</v>
      </c>
      <c r="N2106">
        <v>2</v>
      </c>
      <c r="O2106">
        <v>0</v>
      </c>
      <c r="P2106">
        <v>0</v>
      </c>
      <c r="Q2106" s="50">
        <v>0</v>
      </c>
      <c r="R2106" s="3">
        <v>0</v>
      </c>
      <c r="S2106" s="50">
        <v>3</v>
      </c>
      <c r="T2106">
        <v>0</v>
      </c>
      <c r="U2106">
        <v>0</v>
      </c>
      <c r="V2106" s="3">
        <v>0</v>
      </c>
      <c r="W2106" s="3">
        <v>0</v>
      </c>
      <c r="X2106" s="50">
        <v>0</v>
      </c>
      <c r="Y2106" s="50">
        <v>1</v>
      </c>
      <c r="Z2106" s="50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1</v>
      </c>
      <c r="AJ2106" s="3">
        <v>0</v>
      </c>
      <c r="AK2106" s="3">
        <v>0</v>
      </c>
      <c r="AL2106" s="3"/>
      <c r="AM2106" s="3">
        <v>0</v>
      </c>
      <c r="AN2106" s="3">
        <v>0</v>
      </c>
      <c r="AO2106" s="3">
        <v>1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50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>
        <f t="shared" si="48"/>
        <v>8</v>
      </c>
      <c r="BD2106" s="3">
        <v>0</v>
      </c>
    </row>
    <row r="2107" spans="1:56" x14ac:dyDescent="0.3">
      <c r="A2107">
        <v>2014</v>
      </c>
      <c r="B2107" t="s">
        <v>67</v>
      </c>
      <c r="C2107" s="6">
        <v>1</v>
      </c>
      <c r="D2107" s="77">
        <v>21</v>
      </c>
      <c r="F2107" t="s">
        <v>133</v>
      </c>
      <c r="H2107">
        <v>0</v>
      </c>
      <c r="I2107">
        <v>0</v>
      </c>
      <c r="J2107">
        <v>0</v>
      </c>
      <c r="K2107" s="50">
        <v>0</v>
      </c>
      <c r="L2107" s="50">
        <v>0</v>
      </c>
      <c r="M2107">
        <v>0</v>
      </c>
      <c r="N2107">
        <v>1</v>
      </c>
      <c r="O2107">
        <v>0</v>
      </c>
      <c r="P2107">
        <v>0</v>
      </c>
      <c r="Q2107" s="50">
        <v>0</v>
      </c>
      <c r="R2107" s="3">
        <v>0</v>
      </c>
      <c r="S2107" s="50">
        <v>0</v>
      </c>
      <c r="T2107">
        <v>0</v>
      </c>
      <c r="U2107">
        <v>0</v>
      </c>
      <c r="V2107" s="3">
        <v>0</v>
      </c>
      <c r="W2107" s="3">
        <v>0</v>
      </c>
      <c r="X2107" s="50">
        <v>0</v>
      </c>
      <c r="Y2107" s="50">
        <v>0</v>
      </c>
      <c r="Z2107" s="50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/>
      <c r="AM2107" s="3">
        <v>0</v>
      </c>
      <c r="AN2107" s="3">
        <v>0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50">
        <v>1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>
        <f t="shared" si="48"/>
        <v>2</v>
      </c>
      <c r="BC2107" s="3"/>
      <c r="BD2107" s="3">
        <v>0</v>
      </c>
    </row>
    <row r="2108" spans="1:56" x14ac:dyDescent="0.3">
      <c r="A2108">
        <v>2014</v>
      </c>
      <c r="B2108" t="s">
        <v>67</v>
      </c>
      <c r="C2108" s="6">
        <v>1</v>
      </c>
      <c r="D2108" s="77">
        <v>22</v>
      </c>
      <c r="F2108" t="s">
        <v>133</v>
      </c>
      <c r="H2108">
        <v>0</v>
      </c>
      <c r="I2108">
        <v>0</v>
      </c>
      <c r="J2108">
        <v>0</v>
      </c>
      <c r="K2108" s="50">
        <v>0</v>
      </c>
      <c r="L2108" s="50">
        <v>0</v>
      </c>
      <c r="M2108">
        <v>0</v>
      </c>
      <c r="N2108">
        <v>0</v>
      </c>
      <c r="O2108">
        <v>0</v>
      </c>
      <c r="P2108">
        <v>0</v>
      </c>
      <c r="Q2108" s="50">
        <v>0</v>
      </c>
      <c r="R2108" s="3">
        <v>0</v>
      </c>
      <c r="S2108" s="50">
        <v>0</v>
      </c>
      <c r="T2108">
        <v>0</v>
      </c>
      <c r="U2108">
        <v>0</v>
      </c>
      <c r="V2108" s="3">
        <v>0</v>
      </c>
      <c r="W2108" s="3">
        <v>0</v>
      </c>
      <c r="X2108" s="50">
        <v>0</v>
      </c>
      <c r="Y2108" s="50">
        <v>0</v>
      </c>
      <c r="Z2108" s="50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1</v>
      </c>
      <c r="AJ2108" s="3">
        <v>0</v>
      </c>
      <c r="AK2108" s="3">
        <v>0</v>
      </c>
      <c r="AL2108" s="3"/>
      <c r="AM2108" s="3">
        <v>0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50">
        <v>1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>
        <f t="shared" si="48"/>
        <v>2</v>
      </c>
      <c r="BD2108" s="3">
        <v>0</v>
      </c>
    </row>
    <row r="2109" spans="1:56" x14ac:dyDescent="0.3">
      <c r="A2109">
        <v>2014</v>
      </c>
      <c r="B2109" t="s">
        <v>67</v>
      </c>
      <c r="C2109" s="6">
        <v>1</v>
      </c>
      <c r="D2109" s="77">
        <v>23</v>
      </c>
      <c r="F2109" t="s">
        <v>133</v>
      </c>
      <c r="H2109">
        <v>0</v>
      </c>
      <c r="I2109">
        <v>0</v>
      </c>
      <c r="J2109">
        <v>0</v>
      </c>
      <c r="K2109" s="50">
        <v>0</v>
      </c>
      <c r="L2109" s="50">
        <v>0</v>
      </c>
      <c r="M2109">
        <v>0</v>
      </c>
      <c r="N2109">
        <v>1</v>
      </c>
      <c r="O2109">
        <v>0</v>
      </c>
      <c r="P2109">
        <v>0</v>
      </c>
      <c r="Q2109" s="50">
        <v>0</v>
      </c>
      <c r="R2109" s="3">
        <v>0</v>
      </c>
      <c r="S2109" s="50">
        <v>1</v>
      </c>
      <c r="T2109">
        <v>0</v>
      </c>
      <c r="U2109">
        <v>0</v>
      </c>
      <c r="V2109" s="3">
        <v>0</v>
      </c>
      <c r="W2109" s="3">
        <v>0</v>
      </c>
      <c r="X2109" s="50">
        <v>0</v>
      </c>
      <c r="Y2109" s="50">
        <v>0</v>
      </c>
      <c r="Z2109" s="50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/>
      <c r="AM2109" s="3">
        <v>0</v>
      </c>
      <c r="AN2109" s="3">
        <v>0</v>
      </c>
      <c r="AO2109" s="3">
        <v>1</v>
      </c>
      <c r="AP2109" s="3">
        <v>0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50">
        <v>1</v>
      </c>
      <c r="AW2109" s="3">
        <v>0</v>
      </c>
      <c r="AX2109" s="3">
        <v>0</v>
      </c>
      <c r="AY2109" s="3">
        <v>0</v>
      </c>
      <c r="AZ2109" s="3">
        <v>0</v>
      </c>
      <c r="BA2109" s="3">
        <v>0</v>
      </c>
      <c r="BB2109">
        <f t="shared" si="48"/>
        <v>4</v>
      </c>
      <c r="BD2109" s="3">
        <v>0</v>
      </c>
    </row>
    <row r="2110" spans="1:56" x14ac:dyDescent="0.3">
      <c r="A2110">
        <v>2014</v>
      </c>
      <c r="B2110" t="s">
        <v>67</v>
      </c>
      <c r="C2110" s="6">
        <v>1</v>
      </c>
      <c r="D2110" s="77">
        <v>24</v>
      </c>
      <c r="F2110" t="s">
        <v>133</v>
      </c>
      <c r="H2110">
        <v>0</v>
      </c>
      <c r="I2110">
        <v>0</v>
      </c>
      <c r="J2110">
        <v>0</v>
      </c>
      <c r="K2110" s="50">
        <v>0</v>
      </c>
      <c r="L2110" s="50">
        <v>0</v>
      </c>
      <c r="M2110">
        <v>0</v>
      </c>
      <c r="N2110">
        <v>2</v>
      </c>
      <c r="O2110">
        <v>0</v>
      </c>
      <c r="P2110">
        <v>0</v>
      </c>
      <c r="Q2110" s="50">
        <v>0</v>
      </c>
      <c r="R2110" s="3">
        <v>0</v>
      </c>
      <c r="S2110" s="50">
        <v>4</v>
      </c>
      <c r="T2110">
        <v>0</v>
      </c>
      <c r="U2110">
        <v>0</v>
      </c>
      <c r="V2110" s="3">
        <v>0</v>
      </c>
      <c r="W2110" s="3">
        <v>0</v>
      </c>
      <c r="X2110" s="50">
        <v>0</v>
      </c>
      <c r="Y2110" s="50">
        <v>1</v>
      </c>
      <c r="Z2110" s="50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/>
      <c r="AM2110" s="3">
        <v>0</v>
      </c>
      <c r="AN2110" s="3">
        <v>0</v>
      </c>
      <c r="AO2110" s="3">
        <v>1</v>
      </c>
      <c r="AP2110" s="3">
        <v>0</v>
      </c>
      <c r="AQ2110" s="3">
        <v>0</v>
      </c>
      <c r="AR2110" s="3">
        <v>0</v>
      </c>
      <c r="AS2110" s="3">
        <v>0</v>
      </c>
      <c r="AT2110" s="3">
        <v>0</v>
      </c>
      <c r="AU2110" s="3">
        <v>0</v>
      </c>
      <c r="AV2110" s="50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>
        <f t="shared" si="48"/>
        <v>8</v>
      </c>
      <c r="BD2110" s="3">
        <v>0</v>
      </c>
    </row>
    <row r="2111" spans="1:56" x14ac:dyDescent="0.3">
      <c r="A2111">
        <v>2014</v>
      </c>
      <c r="B2111" t="s">
        <v>67</v>
      </c>
      <c r="C2111" s="6">
        <v>1</v>
      </c>
      <c r="D2111" s="77">
        <v>25</v>
      </c>
      <c r="F2111" t="s">
        <v>133</v>
      </c>
      <c r="H2111">
        <v>0</v>
      </c>
      <c r="I2111">
        <v>0</v>
      </c>
      <c r="J2111">
        <v>0</v>
      </c>
      <c r="K2111" s="50">
        <v>0</v>
      </c>
      <c r="L2111" s="50">
        <v>0</v>
      </c>
      <c r="M2111">
        <v>0</v>
      </c>
      <c r="N2111">
        <v>2</v>
      </c>
      <c r="O2111">
        <v>0</v>
      </c>
      <c r="P2111">
        <v>0</v>
      </c>
      <c r="Q2111" s="50">
        <v>0</v>
      </c>
      <c r="R2111" s="3">
        <v>0</v>
      </c>
      <c r="S2111" s="50">
        <v>0</v>
      </c>
      <c r="T2111">
        <v>0</v>
      </c>
      <c r="U2111">
        <v>0</v>
      </c>
      <c r="V2111" s="3">
        <v>0</v>
      </c>
      <c r="W2111" s="3">
        <v>0</v>
      </c>
      <c r="X2111" s="50">
        <v>0</v>
      </c>
      <c r="Y2111" s="50">
        <v>0</v>
      </c>
      <c r="Z2111" s="50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/>
      <c r="AM2111" s="3">
        <v>0</v>
      </c>
      <c r="AN2111" s="3">
        <v>0</v>
      </c>
      <c r="AO2111" s="3">
        <v>0</v>
      </c>
      <c r="AP2111" s="3">
        <v>0</v>
      </c>
      <c r="AQ2111" s="3">
        <v>1</v>
      </c>
      <c r="AR2111" s="3">
        <v>0</v>
      </c>
      <c r="AS2111" s="3">
        <v>0</v>
      </c>
      <c r="AT2111" s="3">
        <v>0</v>
      </c>
      <c r="AU2111" s="3">
        <v>0</v>
      </c>
      <c r="AV2111" s="50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>
        <f t="shared" si="48"/>
        <v>3</v>
      </c>
      <c r="BD2111" s="3">
        <v>0</v>
      </c>
    </row>
    <row r="2112" spans="1:56" x14ac:dyDescent="0.3">
      <c r="A2112">
        <v>2014</v>
      </c>
      <c r="B2112" t="s">
        <v>67</v>
      </c>
      <c r="C2112" s="6">
        <v>1</v>
      </c>
      <c r="D2112" s="77">
        <v>26</v>
      </c>
      <c r="F2112" t="s">
        <v>133</v>
      </c>
      <c r="H2112">
        <v>0</v>
      </c>
      <c r="I2112">
        <v>0</v>
      </c>
      <c r="J2112">
        <v>0</v>
      </c>
      <c r="K2112" s="50">
        <v>0</v>
      </c>
      <c r="L2112" s="50">
        <v>0</v>
      </c>
      <c r="M2112">
        <v>0</v>
      </c>
      <c r="N2112">
        <v>1</v>
      </c>
      <c r="O2112">
        <v>0</v>
      </c>
      <c r="P2112">
        <v>0</v>
      </c>
      <c r="Q2112" s="50">
        <v>0</v>
      </c>
      <c r="R2112" s="3">
        <v>0</v>
      </c>
      <c r="S2112" s="50">
        <v>0</v>
      </c>
      <c r="T2112">
        <v>0</v>
      </c>
      <c r="U2112">
        <v>0</v>
      </c>
      <c r="V2112" s="3">
        <v>0</v>
      </c>
      <c r="W2112" s="3">
        <v>0</v>
      </c>
      <c r="X2112" s="50">
        <v>0</v>
      </c>
      <c r="Y2112" s="50">
        <v>0</v>
      </c>
      <c r="Z2112" s="50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/>
      <c r="AM2112" s="3">
        <v>0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50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>
        <f t="shared" si="48"/>
        <v>1</v>
      </c>
      <c r="BD2112" s="3">
        <v>0</v>
      </c>
    </row>
    <row r="2113" spans="1:56" x14ac:dyDescent="0.3">
      <c r="A2113">
        <v>2014</v>
      </c>
      <c r="B2113" t="s">
        <v>67</v>
      </c>
      <c r="C2113" s="6">
        <v>1</v>
      </c>
      <c r="D2113" s="77">
        <v>27</v>
      </c>
      <c r="F2113" t="s">
        <v>133</v>
      </c>
      <c r="H2113">
        <v>0</v>
      </c>
      <c r="I2113">
        <v>0</v>
      </c>
      <c r="J2113">
        <v>0</v>
      </c>
      <c r="K2113" s="50">
        <v>0</v>
      </c>
      <c r="L2113" s="50">
        <v>0</v>
      </c>
      <c r="M2113">
        <v>0</v>
      </c>
      <c r="N2113">
        <v>1</v>
      </c>
      <c r="O2113">
        <v>0</v>
      </c>
      <c r="P2113">
        <v>0</v>
      </c>
      <c r="Q2113" s="50">
        <v>0</v>
      </c>
      <c r="R2113" s="3">
        <v>0</v>
      </c>
      <c r="S2113" s="50">
        <v>1</v>
      </c>
      <c r="T2113">
        <v>0</v>
      </c>
      <c r="U2113">
        <v>0</v>
      </c>
      <c r="V2113" s="3">
        <v>0</v>
      </c>
      <c r="W2113" s="3">
        <v>0</v>
      </c>
      <c r="X2113" s="50">
        <v>1</v>
      </c>
      <c r="Y2113" s="50">
        <v>0</v>
      </c>
      <c r="Z2113" s="50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/>
      <c r="AM2113" s="3">
        <v>0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50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>
        <f t="shared" si="48"/>
        <v>3</v>
      </c>
      <c r="BD2113" s="3">
        <v>0</v>
      </c>
    </row>
    <row r="2114" spans="1:56" x14ac:dyDescent="0.3">
      <c r="A2114">
        <v>2014</v>
      </c>
      <c r="B2114" t="s">
        <v>67</v>
      </c>
      <c r="C2114" s="6">
        <v>1</v>
      </c>
      <c r="D2114" s="77">
        <v>28</v>
      </c>
      <c r="F2114" t="s">
        <v>133</v>
      </c>
      <c r="H2114">
        <v>0</v>
      </c>
      <c r="I2114">
        <v>0</v>
      </c>
      <c r="J2114">
        <v>0</v>
      </c>
      <c r="K2114" s="50">
        <v>0</v>
      </c>
      <c r="L2114" s="50">
        <v>0</v>
      </c>
      <c r="M2114">
        <v>0</v>
      </c>
      <c r="N2114">
        <v>0</v>
      </c>
      <c r="O2114">
        <v>0</v>
      </c>
      <c r="P2114">
        <v>0</v>
      </c>
      <c r="Q2114" s="50">
        <v>0</v>
      </c>
      <c r="R2114" s="3">
        <v>0</v>
      </c>
      <c r="S2114" s="50">
        <v>0</v>
      </c>
      <c r="T2114">
        <v>0</v>
      </c>
      <c r="U2114">
        <v>0</v>
      </c>
      <c r="V2114" s="3">
        <v>0</v>
      </c>
      <c r="W2114" s="3">
        <v>0</v>
      </c>
      <c r="X2114" s="50">
        <v>1</v>
      </c>
      <c r="Y2114" s="50">
        <v>0</v>
      </c>
      <c r="Z2114" s="50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1</v>
      </c>
      <c r="AH2114" s="3">
        <v>0</v>
      </c>
      <c r="AI2114" s="3">
        <v>0</v>
      </c>
      <c r="AJ2114" s="3">
        <v>0</v>
      </c>
      <c r="AK2114" s="3">
        <v>0</v>
      </c>
      <c r="AL2114" s="3"/>
      <c r="AM2114" s="3">
        <v>0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50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>
        <f t="shared" si="48"/>
        <v>2</v>
      </c>
      <c r="BD2114" s="3">
        <v>0</v>
      </c>
    </row>
    <row r="2115" spans="1:56" x14ac:dyDescent="0.3">
      <c r="A2115">
        <v>2014</v>
      </c>
      <c r="B2115" t="s">
        <v>67</v>
      </c>
      <c r="C2115" s="6">
        <v>1</v>
      </c>
      <c r="D2115" s="77">
        <v>29</v>
      </c>
      <c r="F2115" t="s">
        <v>133</v>
      </c>
      <c r="H2115">
        <v>0</v>
      </c>
      <c r="I2115">
        <v>0</v>
      </c>
      <c r="J2115">
        <v>0</v>
      </c>
      <c r="K2115" s="50">
        <v>0</v>
      </c>
      <c r="L2115" s="50">
        <v>0</v>
      </c>
      <c r="M2115">
        <v>0</v>
      </c>
      <c r="N2115">
        <v>2</v>
      </c>
      <c r="O2115">
        <v>0</v>
      </c>
      <c r="P2115">
        <v>0</v>
      </c>
      <c r="Q2115" s="50">
        <v>0</v>
      </c>
      <c r="R2115" s="3">
        <v>0</v>
      </c>
      <c r="S2115" s="50">
        <v>1</v>
      </c>
      <c r="T2115">
        <v>0</v>
      </c>
      <c r="U2115">
        <v>0</v>
      </c>
      <c r="V2115" s="3">
        <v>0</v>
      </c>
      <c r="W2115" s="3">
        <v>0</v>
      </c>
      <c r="X2115" s="50">
        <v>0</v>
      </c>
      <c r="Y2115" s="50">
        <v>0</v>
      </c>
      <c r="Z2115" s="50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0</v>
      </c>
      <c r="AL2115" s="3"/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50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>
        <f t="shared" si="48"/>
        <v>3</v>
      </c>
      <c r="BD2115" s="3">
        <v>0</v>
      </c>
    </row>
    <row r="2116" spans="1:56" x14ac:dyDescent="0.3">
      <c r="A2116">
        <v>2014</v>
      </c>
      <c r="B2116" t="s">
        <v>67</v>
      </c>
      <c r="C2116" s="6">
        <v>1</v>
      </c>
      <c r="D2116" s="77">
        <v>30</v>
      </c>
      <c r="F2116" t="s">
        <v>133</v>
      </c>
      <c r="H2116">
        <v>0</v>
      </c>
      <c r="I2116">
        <v>0</v>
      </c>
      <c r="J2116">
        <v>0</v>
      </c>
      <c r="K2116" s="50">
        <v>0</v>
      </c>
      <c r="L2116" s="50">
        <v>0</v>
      </c>
      <c r="M2116">
        <v>0</v>
      </c>
      <c r="N2116">
        <v>0</v>
      </c>
      <c r="O2116">
        <v>0</v>
      </c>
      <c r="P2116">
        <v>0</v>
      </c>
      <c r="Q2116" s="50">
        <v>0</v>
      </c>
      <c r="R2116" s="3">
        <v>0</v>
      </c>
      <c r="S2116" s="50">
        <v>3</v>
      </c>
      <c r="T2116">
        <v>0</v>
      </c>
      <c r="U2116">
        <v>0</v>
      </c>
      <c r="V2116" s="3">
        <v>0</v>
      </c>
      <c r="W2116" s="3">
        <v>0</v>
      </c>
      <c r="X2116" s="50">
        <v>0</v>
      </c>
      <c r="Y2116" s="50">
        <v>0</v>
      </c>
      <c r="Z2116" s="50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/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T2116" s="3">
        <v>0</v>
      </c>
      <c r="AU2116" s="3">
        <v>0</v>
      </c>
      <c r="AV2116" s="50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>
        <f t="shared" si="48"/>
        <v>3</v>
      </c>
      <c r="BD2116" s="3">
        <v>0</v>
      </c>
    </row>
    <row r="2117" spans="1:56" s="120" customFormat="1" x14ac:dyDescent="0.3">
      <c r="A2117" s="120">
        <v>2014</v>
      </c>
      <c r="B2117" s="120" t="s">
        <v>93</v>
      </c>
      <c r="C2117" s="95">
        <v>1</v>
      </c>
      <c r="D2117" s="121">
        <v>1</v>
      </c>
      <c r="F2117" s="120" t="s">
        <v>132</v>
      </c>
      <c r="H2117" s="120">
        <v>0</v>
      </c>
      <c r="I2117" s="120">
        <v>0</v>
      </c>
      <c r="J2117" s="120">
        <v>0</v>
      </c>
      <c r="K2117" s="120">
        <v>0</v>
      </c>
      <c r="L2117" s="120">
        <v>0</v>
      </c>
      <c r="M2117" s="120">
        <v>0</v>
      </c>
      <c r="N2117" s="120">
        <v>0</v>
      </c>
      <c r="O2117" s="120">
        <v>0</v>
      </c>
      <c r="P2117" s="120">
        <v>0</v>
      </c>
      <c r="Q2117" s="120">
        <v>0</v>
      </c>
      <c r="R2117" s="120">
        <v>0</v>
      </c>
      <c r="S2117" s="120">
        <v>0</v>
      </c>
      <c r="T2117" s="120">
        <v>0</v>
      </c>
      <c r="U2117" s="120">
        <v>0</v>
      </c>
      <c r="V2117" s="120">
        <v>0</v>
      </c>
      <c r="W2117" s="120">
        <v>0</v>
      </c>
      <c r="X2117" s="120">
        <v>0</v>
      </c>
      <c r="Y2117" s="120">
        <v>0</v>
      </c>
      <c r="Z2117" s="120">
        <v>0</v>
      </c>
      <c r="AA2117" s="120">
        <v>0</v>
      </c>
      <c r="AB2117" s="120">
        <v>0</v>
      </c>
      <c r="AC2117" s="120">
        <v>0</v>
      </c>
      <c r="AD2117" s="120">
        <v>0</v>
      </c>
      <c r="AF2117" s="120">
        <v>0</v>
      </c>
      <c r="AG2117" s="120">
        <v>0</v>
      </c>
      <c r="AH2117" s="120">
        <v>0</v>
      </c>
      <c r="AI2117" s="120">
        <v>0</v>
      </c>
      <c r="AJ2117" s="120">
        <v>0</v>
      </c>
      <c r="AK2117" s="120">
        <v>0</v>
      </c>
      <c r="AM2117" s="120">
        <v>0</v>
      </c>
      <c r="AN2117" s="120">
        <v>0</v>
      </c>
      <c r="AO2117" s="120">
        <v>0</v>
      </c>
      <c r="AP2117" s="120">
        <v>0</v>
      </c>
      <c r="AQ2117" s="120">
        <v>0</v>
      </c>
      <c r="AR2117" s="120">
        <v>0</v>
      </c>
      <c r="AS2117" s="120">
        <v>0</v>
      </c>
      <c r="AT2117" s="120">
        <v>0</v>
      </c>
      <c r="AU2117" s="120">
        <v>0</v>
      </c>
      <c r="AV2117" s="120">
        <v>0</v>
      </c>
      <c r="AW2117" s="120">
        <v>0</v>
      </c>
      <c r="AX2117" s="120">
        <v>0</v>
      </c>
      <c r="AY2117" s="120">
        <v>0</v>
      </c>
      <c r="BA2117" s="120">
        <v>0</v>
      </c>
      <c r="BB2117">
        <f t="shared" si="48"/>
        <v>0</v>
      </c>
      <c r="BD2117" s="120">
        <v>0</v>
      </c>
    </row>
    <row r="2118" spans="1:56" x14ac:dyDescent="0.3">
      <c r="A2118">
        <v>2014</v>
      </c>
      <c r="B2118" t="s">
        <v>93</v>
      </c>
      <c r="C2118" s="6">
        <v>1</v>
      </c>
      <c r="D2118" s="77">
        <v>2</v>
      </c>
      <c r="F2118" t="s">
        <v>132</v>
      </c>
      <c r="H2118">
        <v>0</v>
      </c>
      <c r="I2118">
        <v>0</v>
      </c>
      <c r="J2118">
        <v>0</v>
      </c>
      <c r="K2118" s="50">
        <v>0</v>
      </c>
      <c r="L2118" s="50">
        <v>0</v>
      </c>
      <c r="M2118">
        <v>0</v>
      </c>
      <c r="N2118">
        <v>1</v>
      </c>
      <c r="O2118">
        <v>0</v>
      </c>
      <c r="P2118">
        <v>0</v>
      </c>
      <c r="Q2118" s="50">
        <v>0</v>
      </c>
      <c r="R2118" s="3">
        <v>0</v>
      </c>
      <c r="S2118" s="50">
        <v>1</v>
      </c>
      <c r="T2118">
        <v>0</v>
      </c>
      <c r="U2118">
        <v>0</v>
      </c>
      <c r="V2118" s="3">
        <v>0</v>
      </c>
      <c r="W2118" s="3">
        <v>0</v>
      </c>
      <c r="X2118" s="50">
        <v>0</v>
      </c>
      <c r="Y2118" s="50">
        <v>0</v>
      </c>
      <c r="Z2118" s="50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0</v>
      </c>
      <c r="AL2118" s="3"/>
      <c r="AM2118" s="3">
        <v>0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50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>
        <f t="shared" si="48"/>
        <v>2</v>
      </c>
      <c r="BD2118" s="3">
        <v>0</v>
      </c>
    </row>
    <row r="2119" spans="1:56" x14ac:dyDescent="0.3">
      <c r="A2119">
        <v>2014</v>
      </c>
      <c r="B2119" t="s">
        <v>93</v>
      </c>
      <c r="C2119" s="6">
        <v>1</v>
      </c>
      <c r="D2119" s="77">
        <v>3</v>
      </c>
      <c r="F2119" t="s">
        <v>132</v>
      </c>
      <c r="H2119">
        <v>0</v>
      </c>
      <c r="I2119">
        <v>0</v>
      </c>
      <c r="J2119">
        <v>0</v>
      </c>
      <c r="K2119" s="50">
        <v>1</v>
      </c>
      <c r="L2119" s="50">
        <v>0</v>
      </c>
      <c r="M2119">
        <v>0</v>
      </c>
      <c r="N2119">
        <v>0</v>
      </c>
      <c r="O2119">
        <v>0</v>
      </c>
      <c r="P2119">
        <v>0</v>
      </c>
      <c r="Q2119" s="50">
        <v>0</v>
      </c>
      <c r="R2119" s="3">
        <v>0</v>
      </c>
      <c r="S2119" s="50">
        <v>1</v>
      </c>
      <c r="T2119">
        <v>0</v>
      </c>
      <c r="U2119">
        <v>0</v>
      </c>
      <c r="V2119" s="3">
        <v>0</v>
      </c>
      <c r="W2119" s="3">
        <v>0</v>
      </c>
      <c r="X2119" s="50">
        <v>0</v>
      </c>
      <c r="Y2119" s="50">
        <v>0</v>
      </c>
      <c r="Z2119" s="50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/>
      <c r="AM2119" s="3">
        <v>0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50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>
        <f t="shared" si="48"/>
        <v>2</v>
      </c>
      <c r="BD2119" s="3">
        <v>0</v>
      </c>
    </row>
    <row r="2120" spans="1:56" x14ac:dyDescent="0.3">
      <c r="A2120">
        <v>2014</v>
      </c>
      <c r="B2120" t="s">
        <v>93</v>
      </c>
      <c r="C2120" s="6">
        <v>1</v>
      </c>
      <c r="D2120" s="77">
        <v>4</v>
      </c>
      <c r="F2120" t="s">
        <v>132</v>
      </c>
      <c r="H2120">
        <v>0</v>
      </c>
      <c r="I2120">
        <v>0</v>
      </c>
      <c r="J2120">
        <v>0</v>
      </c>
      <c r="K2120" s="50">
        <v>1</v>
      </c>
      <c r="L2120" s="50">
        <v>0</v>
      </c>
      <c r="M2120">
        <v>0</v>
      </c>
      <c r="N2120">
        <v>1</v>
      </c>
      <c r="O2120">
        <v>0</v>
      </c>
      <c r="P2120">
        <v>0</v>
      </c>
      <c r="Q2120" s="50">
        <v>0</v>
      </c>
      <c r="R2120" s="3">
        <v>0</v>
      </c>
      <c r="S2120" s="50">
        <v>1</v>
      </c>
      <c r="T2120">
        <v>0</v>
      </c>
      <c r="U2120">
        <v>0</v>
      </c>
      <c r="V2120" s="3">
        <v>0</v>
      </c>
      <c r="W2120" s="3">
        <v>0</v>
      </c>
      <c r="X2120" s="50">
        <v>0</v>
      </c>
      <c r="Y2120" s="50">
        <v>0</v>
      </c>
      <c r="Z2120" s="50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/>
      <c r="AM2120" s="3">
        <v>0</v>
      </c>
      <c r="AN2120" s="3">
        <v>0</v>
      </c>
      <c r="AO2120" s="3">
        <v>0</v>
      </c>
      <c r="AP2120" s="3">
        <v>0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50">
        <v>1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>
        <f t="shared" si="48"/>
        <v>4</v>
      </c>
      <c r="BD2120" s="3">
        <v>0</v>
      </c>
    </row>
    <row r="2121" spans="1:56" x14ac:dyDescent="0.3">
      <c r="A2121">
        <v>2014</v>
      </c>
      <c r="B2121" t="s">
        <v>93</v>
      </c>
      <c r="C2121" s="6">
        <v>1</v>
      </c>
      <c r="D2121" s="77">
        <v>5</v>
      </c>
      <c r="F2121" t="s">
        <v>132</v>
      </c>
      <c r="H2121">
        <v>0</v>
      </c>
      <c r="I2121">
        <v>0</v>
      </c>
      <c r="J2121">
        <v>0</v>
      </c>
      <c r="K2121" s="50">
        <v>1</v>
      </c>
      <c r="L2121" s="50">
        <v>0</v>
      </c>
      <c r="M2121">
        <v>0</v>
      </c>
      <c r="N2121">
        <v>0</v>
      </c>
      <c r="O2121">
        <v>0</v>
      </c>
      <c r="P2121">
        <v>0</v>
      </c>
      <c r="Q2121" s="50">
        <v>0</v>
      </c>
      <c r="R2121" s="3">
        <v>0</v>
      </c>
      <c r="S2121" s="50">
        <v>0</v>
      </c>
      <c r="T2121">
        <v>0</v>
      </c>
      <c r="U2121">
        <v>0</v>
      </c>
      <c r="V2121" s="3">
        <v>0</v>
      </c>
      <c r="W2121" s="3">
        <v>0</v>
      </c>
      <c r="X2121" s="50">
        <v>0</v>
      </c>
      <c r="Y2121" s="50">
        <v>0</v>
      </c>
      <c r="Z2121" s="50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/>
      <c r="AM2121" s="3">
        <v>0</v>
      </c>
      <c r="AN2121" s="3">
        <v>0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50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>
        <f t="shared" ref="BB2121:BB2184" si="49">SUM(H2121:BA2121)</f>
        <v>1</v>
      </c>
      <c r="BD2121" s="3">
        <v>0</v>
      </c>
    </row>
    <row r="2122" spans="1:56" x14ac:dyDescent="0.3">
      <c r="A2122">
        <v>2014</v>
      </c>
      <c r="B2122" t="s">
        <v>93</v>
      </c>
      <c r="C2122" s="6">
        <v>1</v>
      </c>
      <c r="D2122" s="77">
        <v>6</v>
      </c>
      <c r="F2122" t="s">
        <v>132</v>
      </c>
      <c r="H2122">
        <v>0</v>
      </c>
      <c r="I2122">
        <v>0</v>
      </c>
      <c r="J2122">
        <v>0</v>
      </c>
      <c r="K2122" s="50">
        <v>0</v>
      </c>
      <c r="L2122" s="50">
        <v>0</v>
      </c>
      <c r="M2122">
        <v>0</v>
      </c>
      <c r="N2122">
        <v>1</v>
      </c>
      <c r="O2122">
        <v>0</v>
      </c>
      <c r="P2122">
        <v>0</v>
      </c>
      <c r="Q2122" s="50">
        <v>0</v>
      </c>
      <c r="R2122" s="3">
        <v>0</v>
      </c>
      <c r="S2122" s="50">
        <v>0</v>
      </c>
      <c r="T2122">
        <v>0</v>
      </c>
      <c r="U2122">
        <v>0</v>
      </c>
      <c r="V2122" s="3">
        <v>0</v>
      </c>
      <c r="W2122" s="3">
        <v>0</v>
      </c>
      <c r="X2122" s="50">
        <v>0</v>
      </c>
      <c r="Y2122" s="50">
        <v>1</v>
      </c>
      <c r="Z2122" s="50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/>
      <c r="AM2122" s="3">
        <v>0</v>
      </c>
      <c r="AN2122" s="3">
        <v>0</v>
      </c>
      <c r="AO2122" s="3">
        <v>0</v>
      </c>
      <c r="AP2122" s="3">
        <v>0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50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>
        <f t="shared" si="49"/>
        <v>2</v>
      </c>
      <c r="BD2122" s="3">
        <v>0</v>
      </c>
    </row>
    <row r="2123" spans="1:56" x14ac:dyDescent="0.3">
      <c r="A2123">
        <v>2014</v>
      </c>
      <c r="B2123" t="s">
        <v>93</v>
      </c>
      <c r="C2123" s="6">
        <v>1</v>
      </c>
      <c r="D2123" s="77">
        <v>7</v>
      </c>
      <c r="F2123" t="s">
        <v>132</v>
      </c>
      <c r="H2123">
        <v>0</v>
      </c>
      <c r="I2123">
        <v>0</v>
      </c>
      <c r="J2123">
        <v>0</v>
      </c>
      <c r="K2123" s="50">
        <v>0</v>
      </c>
      <c r="L2123" s="50">
        <v>0</v>
      </c>
      <c r="M2123">
        <v>0</v>
      </c>
      <c r="N2123">
        <v>1</v>
      </c>
      <c r="O2123">
        <v>0</v>
      </c>
      <c r="P2123">
        <v>0</v>
      </c>
      <c r="Q2123" s="50">
        <v>0</v>
      </c>
      <c r="R2123" s="3">
        <v>0</v>
      </c>
      <c r="S2123" s="50">
        <v>1</v>
      </c>
      <c r="T2123">
        <v>0</v>
      </c>
      <c r="U2123">
        <v>0</v>
      </c>
      <c r="V2123" s="3">
        <v>0</v>
      </c>
      <c r="W2123" s="3">
        <v>0</v>
      </c>
      <c r="X2123" s="50">
        <v>0</v>
      </c>
      <c r="Y2123" s="50">
        <v>1</v>
      </c>
      <c r="Z2123" s="50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 s="3">
        <v>1</v>
      </c>
      <c r="AJ2123" s="3">
        <v>0</v>
      </c>
      <c r="AK2123" s="3">
        <v>0</v>
      </c>
      <c r="AL2123" s="3"/>
      <c r="AM2123" s="3">
        <v>0</v>
      </c>
      <c r="AN2123" s="3">
        <v>0</v>
      </c>
      <c r="AO2123" s="3">
        <v>0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50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>
        <f t="shared" si="49"/>
        <v>4</v>
      </c>
      <c r="BD2123" s="3">
        <v>0</v>
      </c>
    </row>
    <row r="2124" spans="1:56" x14ac:dyDescent="0.3">
      <c r="A2124">
        <v>2014</v>
      </c>
      <c r="B2124" t="s">
        <v>93</v>
      </c>
      <c r="C2124" s="6">
        <v>1</v>
      </c>
      <c r="D2124" s="77">
        <v>8</v>
      </c>
      <c r="F2124" t="s">
        <v>132</v>
      </c>
      <c r="H2124">
        <v>0</v>
      </c>
      <c r="I2124">
        <v>0</v>
      </c>
      <c r="J2124">
        <v>0</v>
      </c>
      <c r="K2124" s="50">
        <v>0</v>
      </c>
      <c r="L2124" s="50">
        <v>0</v>
      </c>
      <c r="M2124">
        <v>0</v>
      </c>
      <c r="N2124">
        <v>0</v>
      </c>
      <c r="O2124">
        <v>0</v>
      </c>
      <c r="P2124">
        <v>0</v>
      </c>
      <c r="Q2124" s="50">
        <v>0</v>
      </c>
      <c r="R2124" s="3">
        <v>0</v>
      </c>
      <c r="S2124" s="50">
        <v>1</v>
      </c>
      <c r="T2124">
        <v>0</v>
      </c>
      <c r="U2124">
        <v>0</v>
      </c>
      <c r="V2124" s="3">
        <v>0</v>
      </c>
      <c r="W2124" s="3">
        <v>0</v>
      </c>
      <c r="X2124" s="50">
        <v>0</v>
      </c>
      <c r="Y2124" s="50">
        <v>0</v>
      </c>
      <c r="Z2124" s="50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/>
      <c r="AM2124" s="3">
        <v>0</v>
      </c>
      <c r="AN2124" s="3">
        <v>0</v>
      </c>
      <c r="AO2124" s="3">
        <v>0</v>
      </c>
      <c r="AP2124" s="3">
        <v>0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50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>
        <f t="shared" si="49"/>
        <v>1</v>
      </c>
      <c r="BD2124" s="3">
        <v>0</v>
      </c>
    </row>
    <row r="2125" spans="1:56" x14ac:dyDescent="0.3">
      <c r="A2125">
        <v>2014</v>
      </c>
      <c r="B2125" t="s">
        <v>93</v>
      </c>
      <c r="C2125" s="6">
        <v>1</v>
      </c>
      <c r="D2125" s="77">
        <v>9</v>
      </c>
      <c r="F2125" t="s">
        <v>132</v>
      </c>
      <c r="H2125">
        <v>0</v>
      </c>
      <c r="I2125">
        <v>0</v>
      </c>
      <c r="J2125">
        <v>0</v>
      </c>
      <c r="K2125" s="50">
        <v>0</v>
      </c>
      <c r="L2125" s="50">
        <v>0</v>
      </c>
      <c r="M2125">
        <v>0</v>
      </c>
      <c r="N2125">
        <v>0</v>
      </c>
      <c r="O2125">
        <v>0</v>
      </c>
      <c r="P2125">
        <v>0</v>
      </c>
      <c r="Q2125" s="50">
        <v>0</v>
      </c>
      <c r="R2125" s="3">
        <v>0</v>
      </c>
      <c r="S2125" s="50">
        <v>1</v>
      </c>
      <c r="T2125">
        <v>0</v>
      </c>
      <c r="U2125">
        <v>0</v>
      </c>
      <c r="V2125" s="3">
        <v>0</v>
      </c>
      <c r="W2125" s="3">
        <v>0</v>
      </c>
      <c r="X2125" s="50">
        <v>0</v>
      </c>
      <c r="Y2125" s="50">
        <v>0</v>
      </c>
      <c r="Z2125" s="50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1</v>
      </c>
      <c r="AJ2125" s="3">
        <v>0</v>
      </c>
      <c r="AK2125" s="3">
        <v>0</v>
      </c>
      <c r="AL2125" s="3"/>
      <c r="AM2125" s="3">
        <v>0</v>
      </c>
      <c r="AN2125" s="3">
        <v>0</v>
      </c>
      <c r="AO2125" s="3">
        <v>0</v>
      </c>
      <c r="AP2125" s="3">
        <v>0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50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0</v>
      </c>
      <c r="BB2125">
        <f t="shared" si="49"/>
        <v>2</v>
      </c>
      <c r="BD2125" s="3">
        <v>0</v>
      </c>
    </row>
    <row r="2126" spans="1:56" x14ac:dyDescent="0.3">
      <c r="A2126">
        <v>2014</v>
      </c>
      <c r="B2126" t="s">
        <v>93</v>
      </c>
      <c r="C2126" s="6">
        <v>1</v>
      </c>
      <c r="D2126" s="77">
        <v>10</v>
      </c>
      <c r="F2126" t="s">
        <v>132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f t="shared" si="49"/>
        <v>0</v>
      </c>
      <c r="BD2126">
        <v>0</v>
      </c>
    </row>
    <row r="2127" spans="1:56" x14ac:dyDescent="0.3">
      <c r="A2127">
        <v>2014</v>
      </c>
      <c r="B2127" t="s">
        <v>93</v>
      </c>
      <c r="C2127" s="6">
        <v>1</v>
      </c>
      <c r="D2127" s="77">
        <v>11</v>
      </c>
      <c r="F2127" t="s">
        <v>132</v>
      </c>
      <c r="H2127">
        <v>0</v>
      </c>
      <c r="I2127">
        <v>0</v>
      </c>
      <c r="J2127">
        <v>0</v>
      </c>
      <c r="K2127" s="50">
        <v>1</v>
      </c>
      <c r="L2127" s="50">
        <v>0</v>
      </c>
      <c r="M2127">
        <v>0</v>
      </c>
      <c r="N2127">
        <v>0</v>
      </c>
      <c r="O2127">
        <v>0</v>
      </c>
      <c r="P2127">
        <v>0</v>
      </c>
      <c r="Q2127" s="50">
        <v>0</v>
      </c>
      <c r="R2127">
        <v>0</v>
      </c>
      <c r="S2127" s="50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f t="shared" si="49"/>
        <v>2</v>
      </c>
      <c r="BD2127">
        <v>0</v>
      </c>
    </row>
    <row r="2128" spans="1:56" x14ac:dyDescent="0.3">
      <c r="A2128">
        <v>2014</v>
      </c>
      <c r="B2128" t="s">
        <v>93</v>
      </c>
      <c r="C2128" s="6">
        <v>1</v>
      </c>
      <c r="D2128" s="77">
        <v>12</v>
      </c>
      <c r="F2128" t="s">
        <v>132</v>
      </c>
      <c r="H2128">
        <v>0</v>
      </c>
      <c r="I2128">
        <v>0</v>
      </c>
      <c r="J2128">
        <v>0</v>
      </c>
      <c r="K2128" s="50">
        <v>1</v>
      </c>
      <c r="L2128" s="50">
        <v>0</v>
      </c>
      <c r="M2128">
        <v>0</v>
      </c>
      <c r="N2128">
        <v>1</v>
      </c>
      <c r="O2128">
        <v>0</v>
      </c>
      <c r="P2128">
        <v>0</v>
      </c>
      <c r="Q2128" s="50">
        <v>0</v>
      </c>
      <c r="R2128" s="3">
        <v>0</v>
      </c>
      <c r="S2128" s="50">
        <v>1</v>
      </c>
      <c r="T2128">
        <v>0</v>
      </c>
      <c r="U2128">
        <v>0</v>
      </c>
      <c r="V2128" s="3">
        <v>0</v>
      </c>
      <c r="W2128" s="3">
        <v>0</v>
      </c>
      <c r="X2128" s="50">
        <v>0</v>
      </c>
      <c r="Y2128" s="50">
        <v>1</v>
      </c>
      <c r="Z2128" s="50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/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50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>
        <f t="shared" si="49"/>
        <v>4</v>
      </c>
      <c r="BD2128" s="3">
        <v>0</v>
      </c>
    </row>
    <row r="2129" spans="1:56" x14ac:dyDescent="0.3">
      <c r="A2129">
        <v>2014</v>
      </c>
      <c r="B2129" t="s">
        <v>93</v>
      </c>
      <c r="C2129" s="6">
        <v>1</v>
      </c>
      <c r="D2129" s="77">
        <v>13</v>
      </c>
      <c r="F2129" t="s">
        <v>132</v>
      </c>
      <c r="H2129">
        <v>0</v>
      </c>
      <c r="I2129">
        <v>0</v>
      </c>
      <c r="J2129">
        <v>0</v>
      </c>
      <c r="K2129" s="50">
        <v>0</v>
      </c>
      <c r="L2129" s="50">
        <v>0</v>
      </c>
      <c r="M2129">
        <v>0</v>
      </c>
      <c r="N2129">
        <v>0</v>
      </c>
      <c r="O2129">
        <v>0</v>
      </c>
      <c r="P2129">
        <v>0</v>
      </c>
      <c r="Q2129" s="50">
        <v>0</v>
      </c>
      <c r="R2129" s="3">
        <v>0</v>
      </c>
      <c r="S2129" s="50">
        <v>0</v>
      </c>
      <c r="T2129">
        <v>0</v>
      </c>
      <c r="U2129">
        <v>0</v>
      </c>
      <c r="V2129" s="3">
        <v>0</v>
      </c>
      <c r="W2129" s="3">
        <v>0</v>
      </c>
      <c r="X2129" s="50">
        <v>0</v>
      </c>
      <c r="Y2129" s="50">
        <v>0</v>
      </c>
      <c r="Z2129" s="50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/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50">
        <v>1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>
        <f t="shared" si="49"/>
        <v>1</v>
      </c>
      <c r="BD2129" s="3">
        <v>0</v>
      </c>
    </row>
    <row r="2130" spans="1:56" x14ac:dyDescent="0.3">
      <c r="A2130">
        <v>2014</v>
      </c>
      <c r="B2130" t="s">
        <v>93</v>
      </c>
      <c r="C2130" s="6">
        <v>1</v>
      </c>
      <c r="D2130" s="77">
        <v>14</v>
      </c>
      <c r="F2130" t="s">
        <v>132</v>
      </c>
      <c r="H2130">
        <v>0</v>
      </c>
      <c r="I2130">
        <v>0</v>
      </c>
      <c r="J2130">
        <v>0</v>
      </c>
      <c r="K2130" s="50">
        <v>0</v>
      </c>
      <c r="L2130" s="50">
        <v>0</v>
      </c>
      <c r="M2130">
        <v>0</v>
      </c>
      <c r="N2130">
        <v>0</v>
      </c>
      <c r="O2130">
        <v>0</v>
      </c>
      <c r="P2130">
        <v>0</v>
      </c>
      <c r="Q2130" s="50">
        <v>0</v>
      </c>
      <c r="R2130" s="3">
        <v>0</v>
      </c>
      <c r="S2130" s="50">
        <v>0</v>
      </c>
      <c r="T2130">
        <v>0</v>
      </c>
      <c r="U2130">
        <v>0</v>
      </c>
      <c r="V2130" s="3">
        <v>0</v>
      </c>
      <c r="W2130" s="3">
        <v>0</v>
      </c>
      <c r="X2130" s="50">
        <v>0</v>
      </c>
      <c r="Y2130" s="50">
        <v>0</v>
      </c>
      <c r="Z2130" s="50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/>
      <c r="AM2130" s="3">
        <v>0</v>
      </c>
      <c r="AN2130" s="3">
        <v>0</v>
      </c>
      <c r="AO2130" s="3">
        <v>0</v>
      </c>
      <c r="AP2130" s="3">
        <v>0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50">
        <v>1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>
        <f t="shared" si="49"/>
        <v>1</v>
      </c>
      <c r="BD2130" s="3">
        <v>0</v>
      </c>
    </row>
    <row r="2131" spans="1:56" x14ac:dyDescent="0.3">
      <c r="A2131">
        <v>2014</v>
      </c>
      <c r="B2131" t="s">
        <v>93</v>
      </c>
      <c r="C2131" s="6">
        <v>1</v>
      </c>
      <c r="D2131" s="77">
        <v>15</v>
      </c>
      <c r="F2131" t="s">
        <v>132</v>
      </c>
      <c r="H2131">
        <v>0</v>
      </c>
      <c r="I2131">
        <v>0</v>
      </c>
      <c r="J2131">
        <v>0</v>
      </c>
      <c r="K2131" s="50">
        <v>0</v>
      </c>
      <c r="L2131" s="50">
        <v>0</v>
      </c>
      <c r="M2131">
        <v>0</v>
      </c>
      <c r="N2131">
        <v>1</v>
      </c>
      <c r="O2131">
        <v>0</v>
      </c>
      <c r="P2131">
        <v>0</v>
      </c>
      <c r="Q2131" s="50">
        <v>0</v>
      </c>
      <c r="R2131" s="3">
        <v>0</v>
      </c>
      <c r="S2131" s="50">
        <v>1</v>
      </c>
      <c r="T2131">
        <v>0</v>
      </c>
      <c r="U2131">
        <v>0</v>
      </c>
      <c r="V2131" s="3">
        <v>0</v>
      </c>
      <c r="W2131" s="3">
        <v>0</v>
      </c>
      <c r="X2131" s="50">
        <v>0</v>
      </c>
      <c r="Y2131" s="50">
        <v>1</v>
      </c>
      <c r="Z2131" s="50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/>
      <c r="AM2131" s="3">
        <v>0</v>
      </c>
      <c r="AN2131" s="3">
        <v>0</v>
      </c>
      <c r="AO2131" s="3">
        <v>0</v>
      </c>
      <c r="AP2131" s="3">
        <v>0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50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>
        <f t="shared" si="49"/>
        <v>3</v>
      </c>
      <c r="BD2131" s="3">
        <v>0</v>
      </c>
    </row>
    <row r="2132" spans="1:56" x14ac:dyDescent="0.3">
      <c r="A2132">
        <v>2014</v>
      </c>
      <c r="B2132" t="s">
        <v>93</v>
      </c>
      <c r="C2132" s="6">
        <v>1</v>
      </c>
      <c r="D2132" s="77">
        <v>16</v>
      </c>
      <c r="F2132" t="s">
        <v>133</v>
      </c>
      <c r="H2132">
        <v>0</v>
      </c>
      <c r="I2132">
        <v>0</v>
      </c>
      <c r="J2132">
        <v>0</v>
      </c>
      <c r="K2132" s="50">
        <v>1</v>
      </c>
      <c r="L2132" s="50">
        <v>0</v>
      </c>
      <c r="M2132">
        <v>0</v>
      </c>
      <c r="N2132">
        <v>1</v>
      </c>
      <c r="O2132">
        <v>0</v>
      </c>
      <c r="P2132">
        <v>0</v>
      </c>
      <c r="Q2132" s="50">
        <v>0</v>
      </c>
      <c r="R2132" s="3">
        <v>0</v>
      </c>
      <c r="S2132" s="50">
        <v>1</v>
      </c>
      <c r="T2132">
        <v>0</v>
      </c>
      <c r="U2132">
        <v>0</v>
      </c>
      <c r="V2132" s="3">
        <v>0</v>
      </c>
      <c r="W2132" s="3">
        <v>0</v>
      </c>
      <c r="X2132" s="50">
        <v>0</v>
      </c>
      <c r="Y2132" s="50">
        <v>1</v>
      </c>
      <c r="Z2132" s="50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/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50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0</v>
      </c>
      <c r="BB2132">
        <f t="shared" si="49"/>
        <v>4</v>
      </c>
      <c r="BD2132" s="3">
        <v>0</v>
      </c>
    </row>
    <row r="2133" spans="1:56" x14ac:dyDescent="0.3">
      <c r="A2133">
        <v>2014</v>
      </c>
      <c r="B2133" t="s">
        <v>93</v>
      </c>
      <c r="C2133" s="6">
        <v>1</v>
      </c>
      <c r="D2133" s="77">
        <v>17</v>
      </c>
      <c r="F2133" t="s">
        <v>133</v>
      </c>
      <c r="H2133">
        <v>0</v>
      </c>
      <c r="I2133">
        <v>0</v>
      </c>
      <c r="J2133">
        <v>0</v>
      </c>
      <c r="K2133" s="50">
        <v>0</v>
      </c>
      <c r="L2133" s="50">
        <v>0</v>
      </c>
      <c r="M2133">
        <v>0</v>
      </c>
      <c r="N2133">
        <v>0</v>
      </c>
      <c r="O2133">
        <v>0</v>
      </c>
      <c r="P2133">
        <v>0</v>
      </c>
      <c r="Q2133" s="50">
        <v>0</v>
      </c>
      <c r="R2133" s="3">
        <v>0</v>
      </c>
      <c r="S2133" s="50">
        <v>1</v>
      </c>
      <c r="T2133">
        <v>0</v>
      </c>
      <c r="U2133">
        <v>0</v>
      </c>
      <c r="V2133" s="3">
        <v>0</v>
      </c>
      <c r="W2133" s="3">
        <v>0</v>
      </c>
      <c r="X2133" s="50">
        <v>0</v>
      </c>
      <c r="Y2133" s="50">
        <v>0</v>
      </c>
      <c r="Z2133" s="50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/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50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>
        <f t="shared" si="49"/>
        <v>1</v>
      </c>
      <c r="BD2133" s="3">
        <v>0</v>
      </c>
    </row>
    <row r="2134" spans="1:56" x14ac:dyDescent="0.3">
      <c r="A2134">
        <v>2014</v>
      </c>
      <c r="B2134" t="s">
        <v>93</v>
      </c>
      <c r="C2134" s="6">
        <v>1</v>
      </c>
      <c r="D2134" s="77">
        <v>18</v>
      </c>
      <c r="F2134" t="s">
        <v>133</v>
      </c>
      <c r="H2134">
        <v>0</v>
      </c>
      <c r="I2134">
        <v>0</v>
      </c>
      <c r="J2134">
        <v>0</v>
      </c>
      <c r="K2134" s="50">
        <v>0</v>
      </c>
      <c r="L2134" s="50">
        <v>0</v>
      </c>
      <c r="M2134">
        <v>0</v>
      </c>
      <c r="N2134">
        <v>0</v>
      </c>
      <c r="O2134">
        <v>0</v>
      </c>
      <c r="P2134">
        <v>0</v>
      </c>
      <c r="Q2134" s="50">
        <v>0</v>
      </c>
      <c r="R2134" s="3">
        <v>0</v>
      </c>
      <c r="S2134" s="50">
        <v>0</v>
      </c>
      <c r="T2134">
        <v>0</v>
      </c>
      <c r="U2134">
        <v>0</v>
      </c>
      <c r="V2134" s="3">
        <v>0</v>
      </c>
      <c r="W2134" s="3">
        <v>0</v>
      </c>
      <c r="X2134" s="50">
        <v>1</v>
      </c>
      <c r="Y2134" s="50">
        <v>0</v>
      </c>
      <c r="Z2134" s="50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/>
      <c r="AM2134" s="3">
        <v>0</v>
      </c>
      <c r="AN2134" s="3">
        <v>0</v>
      </c>
      <c r="AO2134" s="3">
        <v>0</v>
      </c>
      <c r="AP2134" s="3">
        <v>0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50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>
        <f t="shared" si="49"/>
        <v>1</v>
      </c>
      <c r="BD2134" s="3">
        <v>0</v>
      </c>
    </row>
    <row r="2135" spans="1:56" x14ac:dyDescent="0.3">
      <c r="A2135">
        <v>2014</v>
      </c>
      <c r="B2135" t="s">
        <v>93</v>
      </c>
      <c r="C2135" s="6">
        <v>1</v>
      </c>
      <c r="D2135" s="77">
        <v>19</v>
      </c>
      <c r="F2135" t="s">
        <v>133</v>
      </c>
      <c r="H2135">
        <v>0</v>
      </c>
      <c r="I2135">
        <v>0</v>
      </c>
      <c r="J2135">
        <v>0</v>
      </c>
      <c r="K2135" s="50">
        <v>1</v>
      </c>
      <c r="L2135" s="50">
        <v>0</v>
      </c>
      <c r="M2135">
        <v>0</v>
      </c>
      <c r="N2135">
        <v>0</v>
      </c>
      <c r="O2135">
        <v>0</v>
      </c>
      <c r="P2135">
        <v>0</v>
      </c>
      <c r="Q2135" s="50">
        <v>0</v>
      </c>
      <c r="R2135" s="3">
        <v>0</v>
      </c>
      <c r="S2135" s="50">
        <v>1</v>
      </c>
      <c r="T2135">
        <v>0</v>
      </c>
      <c r="U2135">
        <v>0</v>
      </c>
      <c r="V2135" s="3">
        <v>0</v>
      </c>
      <c r="W2135" s="3">
        <v>0</v>
      </c>
      <c r="X2135" s="50">
        <v>0</v>
      </c>
      <c r="Y2135" s="50">
        <v>0</v>
      </c>
      <c r="Z2135" s="50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/>
      <c r="AM2135" s="3">
        <v>0</v>
      </c>
      <c r="AN2135" s="3">
        <v>0</v>
      </c>
      <c r="AO2135" s="3">
        <v>0</v>
      </c>
      <c r="AP2135" s="3">
        <v>0</v>
      </c>
      <c r="AQ2135" s="3">
        <v>0</v>
      </c>
      <c r="AR2135" s="3">
        <v>0</v>
      </c>
      <c r="AS2135" s="3">
        <v>0</v>
      </c>
      <c r="AT2135" s="3">
        <v>0</v>
      </c>
      <c r="AU2135" s="3">
        <v>0</v>
      </c>
      <c r="AV2135" s="50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>
        <f t="shared" si="49"/>
        <v>2</v>
      </c>
      <c r="BD2135" s="3">
        <v>0</v>
      </c>
    </row>
    <row r="2136" spans="1:56" x14ac:dyDescent="0.3">
      <c r="A2136">
        <v>2014</v>
      </c>
      <c r="B2136" t="s">
        <v>93</v>
      </c>
      <c r="C2136" s="6">
        <v>1</v>
      </c>
      <c r="D2136" s="77">
        <v>20</v>
      </c>
      <c r="F2136" t="s">
        <v>133</v>
      </c>
      <c r="H2136">
        <v>0</v>
      </c>
      <c r="I2136">
        <v>0</v>
      </c>
      <c r="J2136">
        <v>0</v>
      </c>
      <c r="K2136" s="50">
        <v>0</v>
      </c>
      <c r="L2136" s="50">
        <v>0</v>
      </c>
      <c r="M2136">
        <v>0</v>
      </c>
      <c r="N2136">
        <v>1</v>
      </c>
      <c r="O2136">
        <v>0</v>
      </c>
      <c r="P2136">
        <v>0</v>
      </c>
      <c r="Q2136" s="50">
        <v>0</v>
      </c>
      <c r="R2136" s="3">
        <v>0</v>
      </c>
      <c r="S2136" s="50">
        <v>1</v>
      </c>
      <c r="T2136">
        <v>0</v>
      </c>
      <c r="U2136">
        <v>0</v>
      </c>
      <c r="V2136" s="3">
        <v>0</v>
      </c>
      <c r="W2136" s="3">
        <v>0</v>
      </c>
      <c r="X2136" s="50">
        <v>1</v>
      </c>
      <c r="Y2136" s="50">
        <v>0</v>
      </c>
      <c r="Z2136" s="50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/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50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>
        <f t="shared" si="49"/>
        <v>3</v>
      </c>
      <c r="BD2136" s="3">
        <v>0</v>
      </c>
    </row>
    <row r="2137" spans="1:56" x14ac:dyDescent="0.3">
      <c r="A2137">
        <v>2014</v>
      </c>
      <c r="B2137" t="s">
        <v>93</v>
      </c>
      <c r="C2137" s="6">
        <v>1</v>
      </c>
      <c r="D2137" s="77">
        <v>21</v>
      </c>
      <c r="F2137" t="s">
        <v>133</v>
      </c>
      <c r="H2137">
        <v>0</v>
      </c>
      <c r="I2137">
        <v>0</v>
      </c>
      <c r="J2137">
        <v>0</v>
      </c>
      <c r="K2137" s="50">
        <v>0</v>
      </c>
      <c r="L2137" s="50">
        <v>0</v>
      </c>
      <c r="M2137">
        <v>1</v>
      </c>
      <c r="N2137">
        <v>0</v>
      </c>
      <c r="O2137">
        <v>0</v>
      </c>
      <c r="P2137">
        <v>0</v>
      </c>
      <c r="Q2137" s="50">
        <v>0</v>
      </c>
      <c r="R2137" s="3">
        <v>0</v>
      </c>
      <c r="S2137" s="50">
        <v>2</v>
      </c>
      <c r="T2137">
        <v>0</v>
      </c>
      <c r="U2137">
        <v>0</v>
      </c>
      <c r="V2137" s="3">
        <v>0</v>
      </c>
      <c r="W2137" s="3">
        <v>0</v>
      </c>
      <c r="X2137" s="50">
        <v>0</v>
      </c>
      <c r="Y2137" s="50">
        <v>0</v>
      </c>
      <c r="Z2137" s="50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/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50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>
        <f t="shared" si="49"/>
        <v>3</v>
      </c>
      <c r="BD2137" s="3">
        <v>0</v>
      </c>
    </row>
    <row r="2138" spans="1:56" x14ac:dyDescent="0.3">
      <c r="A2138">
        <v>2014</v>
      </c>
      <c r="B2138" t="s">
        <v>93</v>
      </c>
      <c r="C2138" s="6">
        <v>1</v>
      </c>
      <c r="D2138" s="77">
        <v>22</v>
      </c>
      <c r="F2138" t="s">
        <v>133</v>
      </c>
      <c r="H2138">
        <v>0</v>
      </c>
      <c r="I2138">
        <v>0</v>
      </c>
      <c r="J2138">
        <v>0</v>
      </c>
      <c r="K2138" s="50">
        <v>0</v>
      </c>
      <c r="L2138" s="50">
        <v>0</v>
      </c>
      <c r="M2138">
        <v>0</v>
      </c>
      <c r="N2138">
        <v>1</v>
      </c>
      <c r="O2138">
        <v>0</v>
      </c>
      <c r="P2138">
        <v>0</v>
      </c>
      <c r="Q2138" s="50">
        <v>0</v>
      </c>
      <c r="R2138" s="3">
        <v>0</v>
      </c>
      <c r="S2138" s="50">
        <v>2</v>
      </c>
      <c r="T2138">
        <v>0</v>
      </c>
      <c r="U2138">
        <v>0</v>
      </c>
      <c r="V2138" s="3">
        <v>0</v>
      </c>
      <c r="W2138" s="3">
        <v>0</v>
      </c>
      <c r="X2138" s="50">
        <v>0</v>
      </c>
      <c r="Y2138" s="50">
        <v>0</v>
      </c>
      <c r="Z2138" s="50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/>
      <c r="AM2138" s="3">
        <v>0</v>
      </c>
      <c r="AN2138" s="3">
        <v>0</v>
      </c>
      <c r="AO2138" s="3">
        <v>0</v>
      </c>
      <c r="AP2138" s="3">
        <v>0</v>
      </c>
      <c r="AQ2138" s="3">
        <v>1</v>
      </c>
      <c r="AR2138" s="3">
        <v>0</v>
      </c>
      <c r="AS2138" s="3">
        <v>0</v>
      </c>
      <c r="AT2138" s="3">
        <v>0</v>
      </c>
      <c r="AU2138" s="3">
        <v>0</v>
      </c>
      <c r="AV2138" s="50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>
        <f t="shared" si="49"/>
        <v>4</v>
      </c>
      <c r="BD2138" s="3">
        <v>0</v>
      </c>
    </row>
    <row r="2139" spans="1:56" x14ac:dyDescent="0.3">
      <c r="A2139">
        <v>2014</v>
      </c>
      <c r="B2139" t="s">
        <v>93</v>
      </c>
      <c r="C2139" s="6">
        <v>1</v>
      </c>
      <c r="D2139" s="77">
        <v>23</v>
      </c>
      <c r="F2139" t="s">
        <v>133</v>
      </c>
      <c r="H2139">
        <v>0</v>
      </c>
      <c r="I2139">
        <v>0</v>
      </c>
      <c r="J2139">
        <v>0</v>
      </c>
      <c r="K2139" s="50">
        <v>0</v>
      </c>
      <c r="L2139" s="50">
        <v>0</v>
      </c>
      <c r="M2139">
        <v>0</v>
      </c>
      <c r="N2139">
        <v>1</v>
      </c>
      <c r="O2139">
        <v>0</v>
      </c>
      <c r="P2139">
        <v>0</v>
      </c>
      <c r="Q2139" s="50">
        <v>0</v>
      </c>
      <c r="R2139" s="3">
        <v>0</v>
      </c>
      <c r="S2139" s="50">
        <v>1</v>
      </c>
      <c r="T2139">
        <v>0</v>
      </c>
      <c r="U2139">
        <v>0</v>
      </c>
      <c r="V2139" s="3">
        <v>0</v>
      </c>
      <c r="W2139" s="3">
        <v>0</v>
      </c>
      <c r="X2139" s="50">
        <v>1</v>
      </c>
      <c r="Y2139" s="50">
        <v>0</v>
      </c>
      <c r="Z2139" s="50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/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50">
        <v>0</v>
      </c>
      <c r="AW2139" s="3">
        <v>0</v>
      </c>
      <c r="AX2139" s="3">
        <v>0</v>
      </c>
      <c r="AY2139" s="3">
        <v>0</v>
      </c>
      <c r="AZ2139" s="3">
        <v>1</v>
      </c>
      <c r="BA2139" s="3">
        <v>0</v>
      </c>
      <c r="BB2139">
        <f t="shared" si="49"/>
        <v>4</v>
      </c>
      <c r="BD2139" s="3">
        <v>0</v>
      </c>
    </row>
    <row r="2140" spans="1:56" x14ac:dyDescent="0.3">
      <c r="A2140">
        <v>2014</v>
      </c>
      <c r="B2140" t="s">
        <v>93</v>
      </c>
      <c r="C2140" s="6">
        <v>1</v>
      </c>
      <c r="D2140" s="77">
        <v>24</v>
      </c>
      <c r="F2140" t="s">
        <v>133</v>
      </c>
      <c r="H2140">
        <v>0</v>
      </c>
      <c r="I2140">
        <v>0</v>
      </c>
      <c r="J2140">
        <v>0</v>
      </c>
      <c r="K2140" s="50">
        <v>0</v>
      </c>
      <c r="L2140" s="50">
        <v>0</v>
      </c>
      <c r="M2140">
        <v>0</v>
      </c>
      <c r="N2140">
        <v>2</v>
      </c>
      <c r="O2140">
        <v>0</v>
      </c>
      <c r="P2140">
        <v>0</v>
      </c>
      <c r="Q2140" s="50">
        <v>0</v>
      </c>
      <c r="R2140" s="3">
        <v>0</v>
      </c>
      <c r="S2140" s="50">
        <v>0</v>
      </c>
      <c r="T2140">
        <v>0</v>
      </c>
      <c r="U2140">
        <v>0</v>
      </c>
      <c r="V2140" s="3">
        <v>0</v>
      </c>
      <c r="W2140" s="3">
        <v>0</v>
      </c>
      <c r="X2140" s="50">
        <v>0</v>
      </c>
      <c r="Y2140" s="50">
        <v>2</v>
      </c>
      <c r="Z2140" s="50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/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50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>
        <f t="shared" si="49"/>
        <v>4</v>
      </c>
      <c r="BD2140" s="3">
        <v>0</v>
      </c>
    </row>
    <row r="2141" spans="1:56" x14ac:dyDescent="0.3">
      <c r="A2141">
        <v>2014</v>
      </c>
      <c r="B2141" t="s">
        <v>93</v>
      </c>
      <c r="C2141" s="6">
        <v>1</v>
      </c>
      <c r="D2141" s="77">
        <v>25</v>
      </c>
      <c r="F2141" t="s">
        <v>133</v>
      </c>
      <c r="H2141">
        <v>0</v>
      </c>
      <c r="I2141">
        <v>0</v>
      </c>
      <c r="J2141">
        <v>0</v>
      </c>
      <c r="K2141" s="50">
        <v>0</v>
      </c>
      <c r="L2141" s="50">
        <v>0</v>
      </c>
      <c r="M2141">
        <v>0</v>
      </c>
      <c r="N2141">
        <v>1</v>
      </c>
      <c r="O2141">
        <v>0</v>
      </c>
      <c r="P2141">
        <v>0</v>
      </c>
      <c r="Q2141" s="50">
        <v>0</v>
      </c>
      <c r="R2141" s="3">
        <v>0</v>
      </c>
      <c r="S2141" s="50">
        <v>2</v>
      </c>
      <c r="T2141">
        <v>0</v>
      </c>
      <c r="U2141">
        <v>0</v>
      </c>
      <c r="V2141" s="3">
        <v>0</v>
      </c>
      <c r="W2141" s="3">
        <v>0</v>
      </c>
      <c r="X2141" s="50">
        <v>0</v>
      </c>
      <c r="Y2141" s="50">
        <v>1</v>
      </c>
      <c r="Z2141" s="50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/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v>0</v>
      </c>
      <c r="AS2141" s="3">
        <v>0</v>
      </c>
      <c r="AT2141" s="3">
        <v>0</v>
      </c>
      <c r="AU2141" s="3">
        <v>0</v>
      </c>
      <c r="AV2141" s="50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>
        <f t="shared" si="49"/>
        <v>4</v>
      </c>
      <c r="BD2141" s="3">
        <v>0</v>
      </c>
    </row>
    <row r="2142" spans="1:56" x14ac:dyDescent="0.3">
      <c r="A2142">
        <v>2014</v>
      </c>
      <c r="B2142" t="s">
        <v>93</v>
      </c>
      <c r="C2142" s="6">
        <v>1</v>
      </c>
      <c r="D2142" s="77">
        <v>26</v>
      </c>
      <c r="F2142" t="s">
        <v>133</v>
      </c>
      <c r="H2142">
        <v>0</v>
      </c>
      <c r="I2142">
        <v>0</v>
      </c>
      <c r="J2142">
        <v>0</v>
      </c>
      <c r="K2142" s="50">
        <v>2</v>
      </c>
      <c r="L2142" s="50">
        <v>0</v>
      </c>
      <c r="M2142">
        <v>0</v>
      </c>
      <c r="N2142">
        <v>1</v>
      </c>
      <c r="O2142">
        <v>0</v>
      </c>
      <c r="P2142">
        <v>0</v>
      </c>
      <c r="Q2142" s="50">
        <v>0</v>
      </c>
      <c r="R2142" s="3">
        <v>0</v>
      </c>
      <c r="S2142" s="50">
        <v>1</v>
      </c>
      <c r="T2142">
        <v>0</v>
      </c>
      <c r="U2142">
        <v>0</v>
      </c>
      <c r="V2142" s="3">
        <v>0</v>
      </c>
      <c r="W2142" s="3">
        <v>0</v>
      </c>
      <c r="X2142" s="50">
        <v>0</v>
      </c>
      <c r="Y2142" s="50">
        <v>0</v>
      </c>
      <c r="Z2142" s="50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/>
      <c r="AM2142" s="3">
        <v>0</v>
      </c>
      <c r="AN2142" s="3">
        <v>0</v>
      </c>
      <c r="AO2142" s="3">
        <v>0</v>
      </c>
      <c r="AP2142" s="3">
        <v>0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50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>
        <f t="shared" si="49"/>
        <v>4</v>
      </c>
      <c r="BD2142" s="3">
        <v>0</v>
      </c>
    </row>
    <row r="2143" spans="1:56" x14ac:dyDescent="0.3">
      <c r="A2143">
        <v>2014</v>
      </c>
      <c r="B2143" t="s">
        <v>93</v>
      </c>
      <c r="C2143" s="6">
        <v>1</v>
      </c>
      <c r="D2143" s="77">
        <v>27</v>
      </c>
      <c r="F2143" t="s">
        <v>133</v>
      </c>
      <c r="H2143">
        <v>0</v>
      </c>
      <c r="I2143">
        <v>0</v>
      </c>
      <c r="J2143">
        <v>0</v>
      </c>
      <c r="K2143" s="50">
        <v>0</v>
      </c>
      <c r="L2143" s="50">
        <v>0</v>
      </c>
      <c r="M2143">
        <v>0</v>
      </c>
      <c r="N2143">
        <v>0</v>
      </c>
      <c r="O2143">
        <v>0</v>
      </c>
      <c r="P2143">
        <v>0</v>
      </c>
      <c r="Q2143" s="50">
        <v>0</v>
      </c>
      <c r="R2143" s="3">
        <v>0</v>
      </c>
      <c r="S2143" s="50">
        <v>1</v>
      </c>
      <c r="T2143">
        <v>0</v>
      </c>
      <c r="U2143">
        <v>0</v>
      </c>
      <c r="V2143" s="3">
        <v>0</v>
      </c>
      <c r="W2143" s="3">
        <v>0</v>
      </c>
      <c r="X2143" s="50">
        <v>0</v>
      </c>
      <c r="Y2143" s="50">
        <v>0</v>
      </c>
      <c r="Z2143" s="50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/>
      <c r="AM2143" s="3">
        <v>0</v>
      </c>
      <c r="AN2143" s="3">
        <v>0</v>
      </c>
      <c r="AO2143" s="3">
        <v>0</v>
      </c>
      <c r="AP2143" s="3">
        <v>0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50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>
        <f t="shared" si="49"/>
        <v>1</v>
      </c>
      <c r="BD2143" s="3">
        <v>0</v>
      </c>
    </row>
    <row r="2144" spans="1:56" x14ac:dyDescent="0.3">
      <c r="A2144">
        <v>2014</v>
      </c>
      <c r="B2144" t="s">
        <v>93</v>
      </c>
      <c r="C2144" s="6">
        <v>1</v>
      </c>
      <c r="D2144" s="77">
        <v>28</v>
      </c>
      <c r="F2144" t="s">
        <v>133</v>
      </c>
      <c r="H2144">
        <v>0</v>
      </c>
      <c r="I2144">
        <v>0</v>
      </c>
      <c r="J2144">
        <v>0</v>
      </c>
      <c r="K2144" s="50">
        <v>0</v>
      </c>
      <c r="L2144" s="50">
        <v>0</v>
      </c>
      <c r="M2144">
        <v>0</v>
      </c>
      <c r="N2144">
        <v>1</v>
      </c>
      <c r="O2144">
        <v>0</v>
      </c>
      <c r="P2144">
        <v>0</v>
      </c>
      <c r="Q2144" s="50">
        <v>0</v>
      </c>
      <c r="R2144" s="3">
        <v>0</v>
      </c>
      <c r="S2144" s="50">
        <v>1</v>
      </c>
      <c r="T2144">
        <v>0</v>
      </c>
      <c r="U2144">
        <v>0</v>
      </c>
      <c r="V2144" s="3">
        <v>0</v>
      </c>
      <c r="W2144" s="3">
        <v>0</v>
      </c>
      <c r="X2144" s="50">
        <v>0</v>
      </c>
      <c r="Y2144" s="50">
        <v>0</v>
      </c>
      <c r="Z2144" s="50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/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50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>
        <f t="shared" si="49"/>
        <v>2</v>
      </c>
      <c r="BD2144" s="3">
        <v>0</v>
      </c>
    </row>
    <row r="2145" spans="1:56" x14ac:dyDescent="0.3">
      <c r="A2145">
        <v>2014</v>
      </c>
      <c r="B2145" t="s">
        <v>93</v>
      </c>
      <c r="C2145" s="6">
        <v>1</v>
      </c>
      <c r="D2145" s="77">
        <v>29</v>
      </c>
      <c r="F2145" t="s">
        <v>133</v>
      </c>
      <c r="H2145">
        <v>0</v>
      </c>
      <c r="I2145">
        <v>0</v>
      </c>
      <c r="J2145">
        <v>0</v>
      </c>
      <c r="K2145" s="50">
        <v>0</v>
      </c>
      <c r="L2145" s="50">
        <v>0</v>
      </c>
      <c r="M2145">
        <v>0</v>
      </c>
      <c r="N2145">
        <v>1</v>
      </c>
      <c r="O2145">
        <v>0</v>
      </c>
      <c r="P2145">
        <v>0</v>
      </c>
      <c r="Q2145" s="50">
        <v>0</v>
      </c>
      <c r="R2145" s="3">
        <v>0</v>
      </c>
      <c r="S2145" s="50">
        <v>1</v>
      </c>
      <c r="T2145">
        <v>0</v>
      </c>
      <c r="U2145">
        <v>0</v>
      </c>
      <c r="V2145" s="3">
        <v>0</v>
      </c>
      <c r="W2145" s="3">
        <v>0</v>
      </c>
      <c r="X2145" s="50">
        <v>0</v>
      </c>
      <c r="Y2145" s="50">
        <v>0</v>
      </c>
      <c r="Z2145" s="50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1</v>
      </c>
      <c r="AH2145" s="3">
        <v>0</v>
      </c>
      <c r="AI2145" s="3">
        <v>0</v>
      </c>
      <c r="AJ2145" s="3">
        <v>0</v>
      </c>
      <c r="AK2145" s="3">
        <v>0</v>
      </c>
      <c r="AL2145" s="3"/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v>0</v>
      </c>
      <c r="AS2145" s="3">
        <v>0</v>
      </c>
      <c r="AT2145" s="3">
        <v>0</v>
      </c>
      <c r="AU2145" s="3">
        <v>0</v>
      </c>
      <c r="AV2145" s="50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>
        <f t="shared" si="49"/>
        <v>3</v>
      </c>
      <c r="BD2145" s="3">
        <v>0</v>
      </c>
    </row>
    <row r="2146" spans="1:56" x14ac:dyDescent="0.3">
      <c r="A2146">
        <v>2014</v>
      </c>
      <c r="B2146" t="s">
        <v>93</v>
      </c>
      <c r="C2146" s="6">
        <v>1</v>
      </c>
      <c r="D2146" s="77">
        <v>30</v>
      </c>
      <c r="F2146" t="s">
        <v>133</v>
      </c>
      <c r="H2146">
        <v>0</v>
      </c>
      <c r="I2146">
        <v>0</v>
      </c>
      <c r="J2146">
        <v>0</v>
      </c>
      <c r="K2146" s="50">
        <v>0</v>
      </c>
      <c r="L2146" s="50">
        <v>0</v>
      </c>
      <c r="M2146">
        <v>0</v>
      </c>
      <c r="N2146">
        <v>0</v>
      </c>
      <c r="O2146">
        <v>0</v>
      </c>
      <c r="P2146">
        <v>0</v>
      </c>
      <c r="Q2146" s="50">
        <v>0</v>
      </c>
      <c r="R2146" s="3">
        <v>0</v>
      </c>
      <c r="S2146" s="50">
        <v>1</v>
      </c>
      <c r="T2146">
        <v>0</v>
      </c>
      <c r="U2146">
        <v>0</v>
      </c>
      <c r="V2146" s="3">
        <v>0</v>
      </c>
      <c r="W2146" s="3">
        <v>0</v>
      </c>
      <c r="X2146" s="50">
        <v>1</v>
      </c>
      <c r="Y2146" s="50">
        <v>0</v>
      </c>
      <c r="Z2146" s="50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/>
      <c r="AM2146" s="3">
        <v>0</v>
      </c>
      <c r="AN2146" s="3">
        <v>0</v>
      </c>
      <c r="AO2146" s="3">
        <v>0</v>
      </c>
      <c r="AP2146" s="3">
        <v>0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50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>
        <f t="shared" si="49"/>
        <v>2</v>
      </c>
      <c r="BD2146" s="3">
        <v>0</v>
      </c>
    </row>
    <row r="2147" spans="1:56" s="120" customFormat="1" x14ac:dyDescent="0.3">
      <c r="A2147" s="120">
        <v>2014</v>
      </c>
      <c r="B2147" s="120" t="s">
        <v>117</v>
      </c>
      <c r="C2147" s="95">
        <v>1</v>
      </c>
      <c r="D2147" s="121">
        <v>1</v>
      </c>
      <c r="F2147" s="120" t="s">
        <v>133</v>
      </c>
      <c r="H2147" s="120">
        <v>0</v>
      </c>
      <c r="I2147" s="120">
        <v>0</v>
      </c>
      <c r="J2147" s="120">
        <v>0</v>
      </c>
      <c r="K2147" s="120">
        <v>0</v>
      </c>
      <c r="L2147" s="120">
        <v>0</v>
      </c>
      <c r="M2147" s="120">
        <v>0</v>
      </c>
      <c r="N2147" s="120">
        <v>3</v>
      </c>
      <c r="O2147" s="120">
        <v>0</v>
      </c>
      <c r="P2147" s="120">
        <v>0</v>
      </c>
      <c r="Q2147" s="120">
        <v>0</v>
      </c>
      <c r="R2147" s="120">
        <v>0</v>
      </c>
      <c r="S2147" s="120">
        <v>0</v>
      </c>
      <c r="T2147" s="120">
        <v>0</v>
      </c>
      <c r="U2147" s="120">
        <v>0</v>
      </c>
      <c r="V2147" s="120">
        <v>0</v>
      </c>
      <c r="W2147" s="120">
        <v>0</v>
      </c>
      <c r="X2147" s="120">
        <v>0</v>
      </c>
      <c r="Y2147" s="120">
        <v>0</v>
      </c>
      <c r="Z2147" s="120">
        <v>0</v>
      </c>
      <c r="AA2147" s="120">
        <v>0</v>
      </c>
      <c r="AB2147" s="120">
        <v>0</v>
      </c>
      <c r="AC2147" s="120">
        <v>0</v>
      </c>
      <c r="AD2147" s="120">
        <v>0</v>
      </c>
      <c r="AE2147" s="120">
        <v>0</v>
      </c>
      <c r="AF2147" s="120">
        <v>0</v>
      </c>
      <c r="AG2147" s="120">
        <v>0</v>
      </c>
      <c r="AH2147" s="120">
        <v>0</v>
      </c>
      <c r="AI2147" s="120">
        <v>0</v>
      </c>
      <c r="AJ2147" s="120">
        <v>0</v>
      </c>
      <c r="AK2147" s="120">
        <v>0</v>
      </c>
      <c r="AM2147" s="120">
        <v>0</v>
      </c>
      <c r="AN2147" s="120">
        <v>0</v>
      </c>
      <c r="AO2147" s="120">
        <v>0</v>
      </c>
      <c r="AP2147" s="120">
        <v>0</v>
      </c>
      <c r="AQ2147" s="120">
        <v>0</v>
      </c>
      <c r="AR2147" s="120">
        <v>0</v>
      </c>
      <c r="AS2147" s="120">
        <v>0</v>
      </c>
      <c r="AT2147" s="120">
        <v>0</v>
      </c>
      <c r="AU2147" s="120">
        <v>0</v>
      </c>
      <c r="AV2147" s="120">
        <v>0</v>
      </c>
      <c r="AW2147" s="120">
        <v>0</v>
      </c>
      <c r="AX2147" s="120">
        <v>0</v>
      </c>
      <c r="AY2147" s="120">
        <v>0</v>
      </c>
      <c r="AZ2147" s="120">
        <v>0</v>
      </c>
      <c r="BA2147" s="120">
        <v>0</v>
      </c>
      <c r="BB2147" s="120">
        <f t="shared" si="49"/>
        <v>3</v>
      </c>
      <c r="BD2147" s="120">
        <v>0</v>
      </c>
    </row>
    <row r="2148" spans="1:56" x14ac:dyDescent="0.3">
      <c r="A2148">
        <v>2014</v>
      </c>
      <c r="B2148" t="s">
        <v>117</v>
      </c>
      <c r="C2148" s="6">
        <v>1</v>
      </c>
      <c r="D2148" s="77">
        <v>2</v>
      </c>
      <c r="F2148" t="s">
        <v>133</v>
      </c>
      <c r="H2148">
        <v>0</v>
      </c>
      <c r="I2148">
        <v>0</v>
      </c>
      <c r="J2148">
        <v>0</v>
      </c>
      <c r="K2148" s="50">
        <v>0</v>
      </c>
      <c r="L2148" s="50">
        <v>0</v>
      </c>
      <c r="M2148">
        <v>0</v>
      </c>
      <c r="N2148">
        <v>0</v>
      </c>
      <c r="O2148">
        <v>0</v>
      </c>
      <c r="P2148">
        <v>0</v>
      </c>
      <c r="Q2148" s="50">
        <v>0</v>
      </c>
      <c r="R2148" s="3">
        <v>0</v>
      </c>
      <c r="S2148" s="50">
        <v>0</v>
      </c>
      <c r="T2148">
        <v>0</v>
      </c>
      <c r="U2148">
        <v>0</v>
      </c>
      <c r="V2148" s="3">
        <v>0</v>
      </c>
      <c r="W2148" s="3">
        <v>0</v>
      </c>
      <c r="X2148" s="50">
        <v>0</v>
      </c>
      <c r="Y2148" s="50">
        <v>0</v>
      </c>
      <c r="Z2148" s="50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/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50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>
        <f t="shared" si="49"/>
        <v>0</v>
      </c>
      <c r="BD2148" s="3">
        <v>0</v>
      </c>
    </row>
    <row r="2149" spans="1:56" x14ac:dyDescent="0.3">
      <c r="A2149">
        <v>2014</v>
      </c>
      <c r="B2149" t="s">
        <v>117</v>
      </c>
      <c r="C2149" s="6">
        <v>1</v>
      </c>
      <c r="D2149" s="77">
        <v>3</v>
      </c>
      <c r="F2149" t="s">
        <v>133</v>
      </c>
      <c r="H2149">
        <v>0</v>
      </c>
      <c r="I2149">
        <v>0</v>
      </c>
      <c r="J2149">
        <v>0</v>
      </c>
      <c r="K2149" s="50">
        <v>0</v>
      </c>
      <c r="L2149" s="50">
        <v>0</v>
      </c>
      <c r="M2149">
        <v>0</v>
      </c>
      <c r="N2149">
        <v>0</v>
      </c>
      <c r="O2149">
        <v>0</v>
      </c>
      <c r="P2149">
        <v>0</v>
      </c>
      <c r="Q2149" s="50">
        <v>0</v>
      </c>
      <c r="R2149" s="3">
        <v>0</v>
      </c>
      <c r="S2149" s="50">
        <v>2</v>
      </c>
      <c r="T2149">
        <v>0</v>
      </c>
      <c r="U2149">
        <v>0</v>
      </c>
      <c r="V2149" s="3">
        <v>0</v>
      </c>
      <c r="W2149" s="3">
        <v>0</v>
      </c>
      <c r="X2149" s="50">
        <v>0</v>
      </c>
      <c r="Y2149" s="50">
        <v>3</v>
      </c>
      <c r="Z2149" s="50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1</v>
      </c>
      <c r="AH2149" s="3">
        <v>0</v>
      </c>
      <c r="AI2149" s="3">
        <v>0</v>
      </c>
      <c r="AJ2149" s="3">
        <v>0</v>
      </c>
      <c r="AK2149" s="3">
        <v>0</v>
      </c>
      <c r="AL2149" s="3"/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50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>
        <f t="shared" si="49"/>
        <v>6</v>
      </c>
      <c r="BD2149" s="3">
        <v>0</v>
      </c>
    </row>
    <row r="2150" spans="1:56" x14ac:dyDescent="0.3">
      <c r="A2150">
        <v>2014</v>
      </c>
      <c r="B2150" t="s">
        <v>117</v>
      </c>
      <c r="C2150" s="6">
        <v>1</v>
      </c>
      <c r="D2150" s="77">
        <v>4</v>
      </c>
      <c r="F2150" t="s">
        <v>133</v>
      </c>
      <c r="H2150">
        <v>0</v>
      </c>
      <c r="I2150">
        <v>0</v>
      </c>
      <c r="J2150">
        <v>0</v>
      </c>
      <c r="K2150" s="50">
        <v>0</v>
      </c>
      <c r="L2150" s="50">
        <v>0</v>
      </c>
      <c r="M2150">
        <v>0</v>
      </c>
      <c r="N2150">
        <v>1</v>
      </c>
      <c r="O2150">
        <v>0</v>
      </c>
      <c r="P2150">
        <v>0</v>
      </c>
      <c r="Q2150" s="50">
        <v>0</v>
      </c>
      <c r="R2150" s="3">
        <v>0</v>
      </c>
      <c r="S2150" s="50">
        <v>0</v>
      </c>
      <c r="T2150">
        <v>0</v>
      </c>
      <c r="U2150">
        <v>0</v>
      </c>
      <c r="V2150" s="3">
        <v>0</v>
      </c>
      <c r="W2150" s="3">
        <v>0</v>
      </c>
      <c r="X2150" s="50">
        <v>0</v>
      </c>
      <c r="Y2150" s="50">
        <v>1</v>
      </c>
      <c r="Z2150" s="50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  <c r="AK2150" s="3">
        <v>0</v>
      </c>
      <c r="AL2150" s="3"/>
      <c r="AM2150" s="3">
        <v>0</v>
      </c>
      <c r="AN2150" s="3">
        <v>0</v>
      </c>
      <c r="AO2150" s="3">
        <v>1</v>
      </c>
      <c r="AP2150" s="3">
        <v>0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50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>
        <f t="shared" si="49"/>
        <v>3</v>
      </c>
      <c r="BD2150" s="3">
        <v>0</v>
      </c>
    </row>
    <row r="2151" spans="1:56" x14ac:dyDescent="0.3">
      <c r="A2151">
        <v>2014</v>
      </c>
      <c r="B2151" t="s">
        <v>117</v>
      </c>
      <c r="C2151" s="6">
        <v>1</v>
      </c>
      <c r="D2151" s="77">
        <v>5</v>
      </c>
      <c r="F2151" t="s">
        <v>133</v>
      </c>
      <c r="H2151">
        <v>0</v>
      </c>
      <c r="I2151">
        <v>0</v>
      </c>
      <c r="J2151">
        <v>0</v>
      </c>
      <c r="K2151" s="50">
        <v>0</v>
      </c>
      <c r="L2151" s="50">
        <v>0</v>
      </c>
      <c r="M2151">
        <v>0</v>
      </c>
      <c r="N2151">
        <v>0</v>
      </c>
      <c r="O2151">
        <v>0</v>
      </c>
      <c r="P2151">
        <v>0</v>
      </c>
      <c r="Q2151" s="50">
        <v>0</v>
      </c>
      <c r="R2151" s="3">
        <v>0</v>
      </c>
      <c r="S2151" s="50">
        <v>2</v>
      </c>
      <c r="T2151">
        <v>0</v>
      </c>
      <c r="U2151">
        <v>0</v>
      </c>
      <c r="V2151" s="3">
        <v>0</v>
      </c>
      <c r="W2151" s="3">
        <v>0</v>
      </c>
      <c r="X2151" s="50">
        <v>0</v>
      </c>
      <c r="Y2151" s="50">
        <v>4</v>
      </c>
      <c r="Z2151" s="50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/>
      <c r="AM2151" s="3">
        <v>0</v>
      </c>
      <c r="AN2151" s="3">
        <v>0</v>
      </c>
      <c r="AO2151" s="3">
        <v>0</v>
      </c>
      <c r="AP2151" s="3">
        <v>0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50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>
        <f t="shared" si="49"/>
        <v>6</v>
      </c>
      <c r="BD2151" s="3">
        <v>0</v>
      </c>
    </row>
    <row r="2152" spans="1:56" x14ac:dyDescent="0.3">
      <c r="A2152">
        <v>2014</v>
      </c>
      <c r="B2152" t="s">
        <v>117</v>
      </c>
      <c r="C2152" s="6">
        <v>1</v>
      </c>
      <c r="D2152" s="77">
        <v>6</v>
      </c>
      <c r="F2152" t="s">
        <v>133</v>
      </c>
      <c r="H2152">
        <v>0</v>
      </c>
      <c r="I2152">
        <v>0</v>
      </c>
      <c r="J2152">
        <v>0</v>
      </c>
      <c r="K2152" s="50">
        <v>0</v>
      </c>
      <c r="L2152" s="50">
        <v>0</v>
      </c>
      <c r="M2152">
        <v>1</v>
      </c>
      <c r="N2152">
        <v>0</v>
      </c>
      <c r="O2152">
        <v>0</v>
      </c>
      <c r="P2152">
        <v>0</v>
      </c>
      <c r="Q2152" s="50">
        <v>0</v>
      </c>
      <c r="R2152" s="3">
        <v>0</v>
      </c>
      <c r="S2152" s="50">
        <v>1</v>
      </c>
      <c r="T2152">
        <v>0</v>
      </c>
      <c r="U2152">
        <v>0</v>
      </c>
      <c r="V2152" s="3">
        <v>0</v>
      </c>
      <c r="W2152" s="3">
        <v>0</v>
      </c>
      <c r="X2152" s="50">
        <v>0</v>
      </c>
      <c r="Y2152" s="50">
        <v>0</v>
      </c>
      <c r="Z2152" s="50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/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v>0</v>
      </c>
      <c r="AS2152" s="3">
        <v>0</v>
      </c>
      <c r="AT2152" s="3">
        <v>0</v>
      </c>
      <c r="AU2152" s="3">
        <v>0</v>
      </c>
      <c r="AV2152" s="50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>
        <f t="shared" si="49"/>
        <v>2</v>
      </c>
      <c r="BD2152" s="3">
        <v>0</v>
      </c>
    </row>
    <row r="2153" spans="1:56" x14ac:dyDescent="0.3">
      <c r="A2153">
        <v>2014</v>
      </c>
      <c r="B2153" t="s">
        <v>117</v>
      </c>
      <c r="C2153" s="6">
        <v>1</v>
      </c>
      <c r="D2153" s="77">
        <v>7</v>
      </c>
      <c r="F2153" t="s">
        <v>133</v>
      </c>
      <c r="H2153">
        <v>0</v>
      </c>
      <c r="I2153">
        <v>0</v>
      </c>
      <c r="J2153">
        <v>0</v>
      </c>
      <c r="K2153" s="50">
        <v>0</v>
      </c>
      <c r="L2153" s="50">
        <v>0</v>
      </c>
      <c r="M2153">
        <v>0</v>
      </c>
      <c r="N2153">
        <v>3</v>
      </c>
      <c r="O2153">
        <v>0</v>
      </c>
      <c r="P2153">
        <v>0</v>
      </c>
      <c r="Q2153" s="50">
        <v>0</v>
      </c>
      <c r="R2153" s="3">
        <v>0</v>
      </c>
      <c r="S2153" s="50">
        <v>0</v>
      </c>
      <c r="T2153">
        <v>0</v>
      </c>
      <c r="U2153">
        <v>0</v>
      </c>
      <c r="V2153" s="3">
        <v>0</v>
      </c>
      <c r="W2153" s="3">
        <v>0</v>
      </c>
      <c r="X2153" s="50">
        <v>0</v>
      </c>
      <c r="Y2153" s="50">
        <v>2</v>
      </c>
      <c r="Z2153" s="50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/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50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>
        <f t="shared" si="49"/>
        <v>5</v>
      </c>
      <c r="BD2153" s="3">
        <v>0</v>
      </c>
    </row>
    <row r="2154" spans="1:56" x14ac:dyDescent="0.3">
      <c r="A2154">
        <v>2014</v>
      </c>
      <c r="B2154" t="s">
        <v>117</v>
      </c>
      <c r="C2154" s="6">
        <v>1</v>
      </c>
      <c r="D2154" s="77">
        <v>8</v>
      </c>
      <c r="F2154" t="s">
        <v>133</v>
      </c>
      <c r="H2154">
        <v>0</v>
      </c>
      <c r="I2154">
        <v>0</v>
      </c>
      <c r="J2154">
        <v>0</v>
      </c>
      <c r="K2154" s="50">
        <v>0</v>
      </c>
      <c r="L2154" s="50">
        <v>0</v>
      </c>
      <c r="M2154">
        <v>0</v>
      </c>
      <c r="N2154">
        <v>2</v>
      </c>
      <c r="O2154">
        <v>0</v>
      </c>
      <c r="P2154">
        <v>0</v>
      </c>
      <c r="Q2154" s="50">
        <v>0</v>
      </c>
      <c r="R2154" s="3">
        <v>0</v>
      </c>
      <c r="S2154" s="50">
        <v>0</v>
      </c>
      <c r="T2154">
        <v>0</v>
      </c>
      <c r="U2154">
        <v>0</v>
      </c>
      <c r="V2154" s="3">
        <v>0</v>
      </c>
      <c r="W2154" s="3">
        <v>0</v>
      </c>
      <c r="X2154" s="50">
        <v>0</v>
      </c>
      <c r="Y2154" s="50">
        <v>0</v>
      </c>
      <c r="Z2154" s="50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/>
      <c r="AM2154" s="3">
        <v>0</v>
      </c>
      <c r="AN2154" s="3">
        <v>0</v>
      </c>
      <c r="AO2154" s="3">
        <v>0</v>
      </c>
      <c r="AP2154" s="3">
        <v>0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50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0</v>
      </c>
      <c r="BB2154">
        <f t="shared" si="49"/>
        <v>2</v>
      </c>
      <c r="BD2154" s="3">
        <v>0</v>
      </c>
    </row>
    <row r="2155" spans="1:56" x14ac:dyDescent="0.3">
      <c r="A2155">
        <v>2014</v>
      </c>
      <c r="B2155" t="s">
        <v>117</v>
      </c>
      <c r="C2155" s="6">
        <v>1</v>
      </c>
      <c r="D2155" s="77">
        <v>9</v>
      </c>
      <c r="F2155" t="s">
        <v>133</v>
      </c>
      <c r="H2155">
        <v>0</v>
      </c>
      <c r="I2155">
        <v>0</v>
      </c>
      <c r="J2155">
        <v>0</v>
      </c>
      <c r="K2155" s="50">
        <v>0</v>
      </c>
      <c r="L2155" s="50">
        <v>0</v>
      </c>
      <c r="M2155">
        <v>0</v>
      </c>
      <c r="N2155">
        <v>1</v>
      </c>
      <c r="O2155">
        <v>0</v>
      </c>
      <c r="P2155">
        <v>0</v>
      </c>
      <c r="Q2155" s="50">
        <v>0</v>
      </c>
      <c r="R2155" s="3">
        <v>0</v>
      </c>
      <c r="S2155" s="50">
        <v>1</v>
      </c>
      <c r="T2155">
        <v>0</v>
      </c>
      <c r="U2155">
        <v>0</v>
      </c>
      <c r="V2155" s="3">
        <v>0</v>
      </c>
      <c r="W2155" s="3">
        <v>0</v>
      </c>
      <c r="X2155" s="50">
        <v>0</v>
      </c>
      <c r="Y2155" s="50">
        <v>0</v>
      </c>
      <c r="Z2155" s="50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/>
      <c r="AM2155" s="3">
        <v>0</v>
      </c>
      <c r="AN2155" s="3">
        <v>0</v>
      </c>
      <c r="AO2155" s="3">
        <v>0</v>
      </c>
      <c r="AP2155" s="3">
        <v>0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50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>
        <f t="shared" si="49"/>
        <v>2</v>
      </c>
      <c r="BD2155" s="3">
        <v>0</v>
      </c>
    </row>
    <row r="2156" spans="1:56" x14ac:dyDescent="0.3">
      <c r="A2156">
        <v>2014</v>
      </c>
      <c r="B2156" t="s">
        <v>117</v>
      </c>
      <c r="C2156" s="6">
        <v>1</v>
      </c>
      <c r="D2156" s="77">
        <v>10</v>
      </c>
      <c r="F2156" t="s">
        <v>133</v>
      </c>
      <c r="H2156">
        <v>0</v>
      </c>
      <c r="I2156">
        <v>0</v>
      </c>
      <c r="J2156">
        <v>0</v>
      </c>
      <c r="K2156" s="50">
        <v>0</v>
      </c>
      <c r="L2156" s="50">
        <v>0</v>
      </c>
      <c r="M2156">
        <v>0</v>
      </c>
      <c r="N2156">
        <v>0</v>
      </c>
      <c r="O2156">
        <v>0</v>
      </c>
      <c r="P2156">
        <v>0</v>
      </c>
      <c r="Q2156" s="50">
        <v>0</v>
      </c>
      <c r="R2156" s="3">
        <v>0</v>
      </c>
      <c r="S2156" s="50">
        <v>3</v>
      </c>
      <c r="T2156">
        <v>0</v>
      </c>
      <c r="U2156">
        <v>0</v>
      </c>
      <c r="V2156" s="3">
        <v>0</v>
      </c>
      <c r="W2156" s="3">
        <v>0</v>
      </c>
      <c r="X2156" s="50">
        <v>0</v>
      </c>
      <c r="Y2156" s="50">
        <v>0</v>
      </c>
      <c r="Z2156" s="50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/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50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>
        <f t="shared" si="49"/>
        <v>3</v>
      </c>
      <c r="BD2156" s="3">
        <v>0</v>
      </c>
    </row>
    <row r="2157" spans="1:56" x14ac:dyDescent="0.3">
      <c r="A2157">
        <v>2014</v>
      </c>
      <c r="B2157" t="s">
        <v>117</v>
      </c>
      <c r="C2157" s="6">
        <v>1</v>
      </c>
      <c r="D2157" s="77">
        <v>11</v>
      </c>
      <c r="F2157" t="s">
        <v>133</v>
      </c>
      <c r="H2157">
        <v>0</v>
      </c>
      <c r="I2157">
        <v>0</v>
      </c>
      <c r="J2157">
        <v>0</v>
      </c>
      <c r="K2157" s="50">
        <v>0</v>
      </c>
      <c r="L2157" s="50">
        <v>0</v>
      </c>
      <c r="M2157">
        <v>0</v>
      </c>
      <c r="N2157">
        <v>0</v>
      </c>
      <c r="O2157">
        <v>0</v>
      </c>
      <c r="P2157">
        <v>0</v>
      </c>
      <c r="Q2157" s="50">
        <v>0</v>
      </c>
      <c r="R2157" s="3">
        <v>0</v>
      </c>
      <c r="S2157" s="50">
        <v>1</v>
      </c>
      <c r="T2157">
        <v>0</v>
      </c>
      <c r="U2157">
        <v>0</v>
      </c>
      <c r="V2157" s="3">
        <v>0</v>
      </c>
      <c r="W2157" s="3">
        <v>0</v>
      </c>
      <c r="X2157" s="50">
        <v>0</v>
      </c>
      <c r="Y2157" s="50">
        <v>0</v>
      </c>
      <c r="Z2157" s="50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/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50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>
        <f t="shared" si="49"/>
        <v>1</v>
      </c>
      <c r="BD2157" s="3">
        <v>0</v>
      </c>
    </row>
    <row r="2158" spans="1:56" x14ac:dyDescent="0.3">
      <c r="A2158">
        <v>2014</v>
      </c>
      <c r="B2158" t="s">
        <v>117</v>
      </c>
      <c r="C2158" s="6">
        <v>1</v>
      </c>
      <c r="D2158" s="77">
        <v>12</v>
      </c>
      <c r="F2158" t="s">
        <v>133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f t="shared" si="49"/>
        <v>0</v>
      </c>
      <c r="BD2158">
        <v>0</v>
      </c>
    </row>
    <row r="2159" spans="1:56" x14ac:dyDescent="0.3">
      <c r="A2159">
        <v>2014</v>
      </c>
      <c r="B2159" t="s">
        <v>117</v>
      </c>
      <c r="C2159" s="6">
        <v>1</v>
      </c>
      <c r="D2159" s="77">
        <v>13</v>
      </c>
      <c r="F2159" t="s">
        <v>133</v>
      </c>
      <c r="H2159">
        <v>0</v>
      </c>
      <c r="I2159">
        <v>0</v>
      </c>
      <c r="J2159">
        <v>0</v>
      </c>
      <c r="K2159" s="50">
        <v>0</v>
      </c>
      <c r="L2159" s="50">
        <v>0</v>
      </c>
      <c r="M2159">
        <v>0</v>
      </c>
      <c r="N2159">
        <v>4</v>
      </c>
      <c r="O2159">
        <v>0</v>
      </c>
      <c r="P2159">
        <v>0</v>
      </c>
      <c r="Q2159" s="50">
        <v>0</v>
      </c>
      <c r="R2159" s="3">
        <v>0</v>
      </c>
      <c r="S2159" s="50">
        <v>2</v>
      </c>
      <c r="T2159">
        <v>0</v>
      </c>
      <c r="U2159">
        <v>0</v>
      </c>
      <c r="V2159" s="3">
        <v>0</v>
      </c>
      <c r="W2159" s="3">
        <v>0</v>
      </c>
      <c r="X2159" s="50">
        <v>1</v>
      </c>
      <c r="Y2159" s="50">
        <v>1</v>
      </c>
      <c r="Z2159" s="50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/>
      <c r="AM2159" s="3">
        <v>0</v>
      </c>
      <c r="AN2159" s="3">
        <v>0</v>
      </c>
      <c r="AO2159" s="3">
        <v>0</v>
      </c>
      <c r="AP2159" s="3">
        <v>0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50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>
        <f t="shared" si="49"/>
        <v>8</v>
      </c>
      <c r="BD2159" s="3">
        <v>0</v>
      </c>
    </row>
    <row r="2160" spans="1:56" x14ac:dyDescent="0.3">
      <c r="A2160">
        <v>2014</v>
      </c>
      <c r="B2160" t="s">
        <v>117</v>
      </c>
      <c r="C2160" s="6">
        <v>1</v>
      </c>
      <c r="D2160" s="77">
        <v>14</v>
      </c>
      <c r="F2160" t="s">
        <v>133</v>
      </c>
      <c r="H2160">
        <v>0</v>
      </c>
      <c r="I2160">
        <v>0</v>
      </c>
      <c r="J2160">
        <v>0</v>
      </c>
      <c r="K2160" s="50">
        <v>0</v>
      </c>
      <c r="L2160" s="50">
        <v>0</v>
      </c>
      <c r="M2160">
        <v>0</v>
      </c>
      <c r="N2160">
        <v>0</v>
      </c>
      <c r="O2160">
        <v>0</v>
      </c>
      <c r="P2160">
        <v>0</v>
      </c>
      <c r="Q2160" s="50">
        <v>0</v>
      </c>
      <c r="R2160" s="3">
        <v>0</v>
      </c>
      <c r="S2160" s="50">
        <v>1</v>
      </c>
      <c r="T2160">
        <v>0</v>
      </c>
      <c r="U2160">
        <v>0</v>
      </c>
      <c r="V2160" s="3">
        <v>0</v>
      </c>
      <c r="W2160" s="3">
        <v>0</v>
      </c>
      <c r="X2160" s="50">
        <v>0</v>
      </c>
      <c r="Y2160" s="50">
        <v>0</v>
      </c>
      <c r="Z2160" s="50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/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50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>
        <f t="shared" si="49"/>
        <v>1</v>
      </c>
      <c r="BD2160" s="3">
        <v>0</v>
      </c>
    </row>
    <row r="2161" spans="1:56" x14ac:dyDescent="0.3">
      <c r="A2161">
        <v>2014</v>
      </c>
      <c r="B2161" t="s">
        <v>117</v>
      </c>
      <c r="C2161" s="6">
        <v>1</v>
      </c>
      <c r="D2161" s="77">
        <v>15</v>
      </c>
      <c r="F2161" t="s">
        <v>133</v>
      </c>
      <c r="H2161">
        <v>0</v>
      </c>
      <c r="I2161">
        <v>0</v>
      </c>
      <c r="J2161">
        <v>0</v>
      </c>
      <c r="K2161" s="50">
        <v>0</v>
      </c>
      <c r="L2161" s="50">
        <v>0</v>
      </c>
      <c r="M2161">
        <v>0</v>
      </c>
      <c r="N2161">
        <v>0</v>
      </c>
      <c r="O2161">
        <v>0</v>
      </c>
      <c r="P2161">
        <v>0</v>
      </c>
      <c r="Q2161" s="50">
        <v>0</v>
      </c>
      <c r="R2161" s="3">
        <v>0</v>
      </c>
      <c r="S2161" s="50">
        <v>1</v>
      </c>
      <c r="T2161">
        <v>0</v>
      </c>
      <c r="U2161">
        <v>0</v>
      </c>
      <c r="V2161" s="3">
        <v>0</v>
      </c>
      <c r="W2161" s="3">
        <v>0</v>
      </c>
      <c r="X2161" s="50">
        <v>0</v>
      </c>
      <c r="Y2161" s="50">
        <v>0</v>
      </c>
      <c r="Z2161" s="50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/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50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>
        <f t="shared" si="49"/>
        <v>1</v>
      </c>
      <c r="BD2161" s="3">
        <v>0</v>
      </c>
    </row>
    <row r="2162" spans="1:56" x14ac:dyDescent="0.3">
      <c r="A2162">
        <v>2014</v>
      </c>
      <c r="B2162" t="s">
        <v>117</v>
      </c>
      <c r="C2162" s="6">
        <v>1</v>
      </c>
      <c r="D2162" s="77">
        <v>16</v>
      </c>
      <c r="F2162" t="s">
        <v>133</v>
      </c>
      <c r="H2162">
        <v>0</v>
      </c>
      <c r="I2162">
        <v>0</v>
      </c>
      <c r="J2162">
        <v>0</v>
      </c>
      <c r="K2162" s="50">
        <v>0</v>
      </c>
      <c r="L2162" s="50">
        <v>0</v>
      </c>
      <c r="M2162">
        <v>0</v>
      </c>
      <c r="N2162">
        <v>0</v>
      </c>
      <c r="O2162">
        <v>0</v>
      </c>
      <c r="P2162">
        <v>0</v>
      </c>
      <c r="Q2162" s="50">
        <v>0</v>
      </c>
      <c r="R2162" s="3">
        <v>0</v>
      </c>
      <c r="S2162" s="50">
        <v>2</v>
      </c>
      <c r="T2162">
        <v>0</v>
      </c>
      <c r="U2162">
        <v>0</v>
      </c>
      <c r="V2162" s="3">
        <v>0</v>
      </c>
      <c r="W2162" s="3">
        <v>0</v>
      </c>
      <c r="X2162" s="50">
        <v>0</v>
      </c>
      <c r="Y2162" s="50">
        <v>1</v>
      </c>
      <c r="Z2162" s="50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/>
      <c r="AM2162" s="3">
        <v>0</v>
      </c>
      <c r="AN2162" s="3">
        <v>0</v>
      </c>
      <c r="AO2162" s="3">
        <v>0</v>
      </c>
      <c r="AP2162" s="3">
        <v>0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50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>
        <f t="shared" si="49"/>
        <v>3</v>
      </c>
      <c r="BD2162" s="3">
        <v>0</v>
      </c>
    </row>
    <row r="2163" spans="1:56" x14ac:dyDescent="0.3">
      <c r="A2163">
        <v>2014</v>
      </c>
      <c r="B2163" t="s">
        <v>117</v>
      </c>
      <c r="C2163" s="6">
        <v>1</v>
      </c>
      <c r="D2163" s="77">
        <v>17</v>
      </c>
      <c r="F2163" t="s">
        <v>133</v>
      </c>
      <c r="H2163">
        <v>0</v>
      </c>
      <c r="I2163">
        <v>0</v>
      </c>
      <c r="J2163">
        <v>0</v>
      </c>
      <c r="K2163" s="50">
        <v>0</v>
      </c>
      <c r="L2163" s="50">
        <v>0</v>
      </c>
      <c r="M2163">
        <v>0</v>
      </c>
      <c r="N2163">
        <v>0</v>
      </c>
      <c r="O2163">
        <v>0</v>
      </c>
      <c r="P2163">
        <v>0</v>
      </c>
      <c r="Q2163" s="50">
        <v>0</v>
      </c>
      <c r="R2163" s="3">
        <v>0</v>
      </c>
      <c r="S2163" s="50">
        <v>3</v>
      </c>
      <c r="T2163">
        <v>0</v>
      </c>
      <c r="U2163">
        <v>0</v>
      </c>
      <c r="V2163" s="3">
        <v>0</v>
      </c>
      <c r="W2163" s="3">
        <v>0</v>
      </c>
      <c r="X2163" s="50">
        <v>0</v>
      </c>
      <c r="Y2163" s="50">
        <v>1</v>
      </c>
      <c r="Z2163" s="50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/>
      <c r="AM2163" s="3">
        <v>0</v>
      </c>
      <c r="AN2163" s="3">
        <v>0</v>
      </c>
      <c r="AO2163" s="3">
        <v>0</v>
      </c>
      <c r="AP2163" s="3">
        <v>0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50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>
        <f t="shared" si="49"/>
        <v>4</v>
      </c>
      <c r="BD2163" s="3">
        <v>0</v>
      </c>
    </row>
    <row r="2164" spans="1:56" x14ac:dyDescent="0.3">
      <c r="A2164">
        <v>2014</v>
      </c>
      <c r="B2164" t="s">
        <v>117</v>
      </c>
      <c r="C2164" s="6">
        <v>1</v>
      </c>
      <c r="D2164" s="77">
        <v>18</v>
      </c>
      <c r="F2164" t="s">
        <v>133</v>
      </c>
      <c r="H2164">
        <v>0</v>
      </c>
      <c r="I2164">
        <v>0</v>
      </c>
      <c r="J2164">
        <v>0</v>
      </c>
      <c r="K2164" s="50">
        <v>0</v>
      </c>
      <c r="L2164" s="50">
        <v>0</v>
      </c>
      <c r="M2164">
        <v>0</v>
      </c>
      <c r="N2164">
        <v>1</v>
      </c>
      <c r="O2164">
        <v>0</v>
      </c>
      <c r="P2164">
        <v>0</v>
      </c>
      <c r="Q2164" s="50">
        <v>0</v>
      </c>
      <c r="R2164" s="3">
        <v>0</v>
      </c>
      <c r="S2164" s="50">
        <v>3</v>
      </c>
      <c r="T2164">
        <v>0</v>
      </c>
      <c r="U2164">
        <v>0</v>
      </c>
      <c r="V2164" s="3">
        <v>0</v>
      </c>
      <c r="W2164" s="3">
        <v>0</v>
      </c>
      <c r="X2164" s="50">
        <v>0</v>
      </c>
      <c r="Y2164" s="50">
        <v>1</v>
      </c>
      <c r="Z2164" s="50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/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50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>
        <f t="shared" si="49"/>
        <v>5</v>
      </c>
      <c r="BD2164" s="3">
        <v>0</v>
      </c>
    </row>
    <row r="2165" spans="1:56" x14ac:dyDescent="0.3">
      <c r="A2165">
        <v>2014</v>
      </c>
      <c r="B2165" t="s">
        <v>117</v>
      </c>
      <c r="C2165" s="6">
        <v>1</v>
      </c>
      <c r="D2165" s="77">
        <v>19</v>
      </c>
      <c r="F2165" t="s">
        <v>133</v>
      </c>
      <c r="H2165">
        <v>0</v>
      </c>
      <c r="I2165">
        <v>0</v>
      </c>
      <c r="J2165">
        <v>0</v>
      </c>
      <c r="K2165" s="50">
        <v>0</v>
      </c>
      <c r="L2165" s="50">
        <v>0</v>
      </c>
      <c r="M2165">
        <v>1</v>
      </c>
      <c r="N2165">
        <v>1</v>
      </c>
      <c r="O2165">
        <v>0</v>
      </c>
      <c r="P2165">
        <v>0</v>
      </c>
      <c r="Q2165" s="50">
        <v>0</v>
      </c>
      <c r="R2165" s="3">
        <v>0</v>
      </c>
      <c r="S2165" s="50">
        <v>2</v>
      </c>
      <c r="T2165">
        <v>0</v>
      </c>
      <c r="U2165">
        <v>0</v>
      </c>
      <c r="V2165" s="3">
        <v>0</v>
      </c>
      <c r="W2165" s="3">
        <v>0</v>
      </c>
      <c r="X2165" s="50">
        <v>0</v>
      </c>
      <c r="Y2165" s="50">
        <v>0</v>
      </c>
      <c r="Z2165" s="50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/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50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>
        <f t="shared" si="49"/>
        <v>4</v>
      </c>
      <c r="BD2165" s="3">
        <v>0</v>
      </c>
    </row>
    <row r="2166" spans="1:56" x14ac:dyDescent="0.3">
      <c r="A2166">
        <v>2014</v>
      </c>
      <c r="B2166" t="s">
        <v>117</v>
      </c>
      <c r="C2166" s="6">
        <v>1</v>
      </c>
      <c r="D2166" s="77">
        <v>20</v>
      </c>
      <c r="F2166" t="s">
        <v>133</v>
      </c>
      <c r="H2166">
        <v>0</v>
      </c>
      <c r="I2166">
        <v>0</v>
      </c>
      <c r="J2166">
        <v>0</v>
      </c>
      <c r="K2166" s="50">
        <v>0</v>
      </c>
      <c r="L2166" s="50">
        <v>0</v>
      </c>
      <c r="M2166">
        <v>0</v>
      </c>
      <c r="N2166">
        <v>2</v>
      </c>
      <c r="O2166">
        <v>0</v>
      </c>
      <c r="P2166">
        <v>0</v>
      </c>
      <c r="Q2166" s="50">
        <v>0</v>
      </c>
      <c r="R2166" s="3">
        <v>0</v>
      </c>
      <c r="S2166" s="50">
        <v>1</v>
      </c>
      <c r="T2166">
        <v>0</v>
      </c>
      <c r="U2166">
        <v>0</v>
      </c>
      <c r="V2166" s="3">
        <v>0</v>
      </c>
      <c r="W2166" s="3">
        <v>0</v>
      </c>
      <c r="X2166" s="50">
        <v>0</v>
      </c>
      <c r="Y2166" s="50">
        <v>1</v>
      </c>
      <c r="Z2166" s="50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/>
      <c r="AM2166" s="3">
        <v>0</v>
      </c>
      <c r="AN2166" s="3">
        <v>0</v>
      </c>
      <c r="AO2166" s="3">
        <v>0</v>
      </c>
      <c r="AP2166" s="3">
        <v>0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50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>
        <f t="shared" si="49"/>
        <v>4</v>
      </c>
      <c r="BD2166" s="3">
        <v>0</v>
      </c>
    </row>
    <row r="2167" spans="1:56" x14ac:dyDescent="0.3">
      <c r="A2167">
        <v>2014</v>
      </c>
      <c r="B2167" t="s">
        <v>117</v>
      </c>
      <c r="C2167" s="6">
        <v>1</v>
      </c>
      <c r="D2167" s="77">
        <v>21</v>
      </c>
      <c r="F2167" t="s">
        <v>133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f t="shared" si="49"/>
        <v>0</v>
      </c>
      <c r="BD2167">
        <v>0</v>
      </c>
    </row>
    <row r="2168" spans="1:56" x14ac:dyDescent="0.3">
      <c r="A2168">
        <v>2014</v>
      </c>
      <c r="B2168" t="s">
        <v>117</v>
      </c>
      <c r="C2168" s="6">
        <v>1</v>
      </c>
      <c r="D2168" s="77">
        <v>22</v>
      </c>
      <c r="F2168" t="s">
        <v>133</v>
      </c>
      <c r="H2168">
        <v>0</v>
      </c>
      <c r="I2168">
        <v>0</v>
      </c>
      <c r="J2168">
        <v>0</v>
      </c>
      <c r="K2168" s="50">
        <v>0</v>
      </c>
      <c r="L2168" s="50">
        <v>0</v>
      </c>
      <c r="M2168">
        <v>0</v>
      </c>
      <c r="N2168">
        <v>2</v>
      </c>
      <c r="O2168">
        <v>0</v>
      </c>
      <c r="P2168">
        <v>0</v>
      </c>
      <c r="Q2168" s="50">
        <v>0</v>
      </c>
      <c r="R2168" s="3">
        <v>0</v>
      </c>
      <c r="S2168" s="50">
        <v>0</v>
      </c>
      <c r="T2168">
        <v>0</v>
      </c>
      <c r="U2168">
        <v>0</v>
      </c>
      <c r="V2168" s="3">
        <v>0</v>
      </c>
      <c r="W2168" s="3">
        <v>0</v>
      </c>
      <c r="X2168" s="50">
        <v>0</v>
      </c>
      <c r="Y2168" s="50">
        <v>0</v>
      </c>
      <c r="Z2168" s="50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/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50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>
        <f t="shared" si="49"/>
        <v>2</v>
      </c>
      <c r="BD2168" s="3">
        <v>0</v>
      </c>
    </row>
    <row r="2169" spans="1:56" x14ac:dyDescent="0.3">
      <c r="A2169">
        <v>2014</v>
      </c>
      <c r="B2169" t="s">
        <v>117</v>
      </c>
      <c r="C2169" s="6">
        <v>1</v>
      </c>
      <c r="D2169" s="77">
        <v>23</v>
      </c>
      <c r="F2169" t="s">
        <v>133</v>
      </c>
      <c r="H2169">
        <v>0</v>
      </c>
      <c r="I2169">
        <v>0</v>
      </c>
      <c r="J2169">
        <v>0</v>
      </c>
      <c r="K2169" s="50">
        <v>0</v>
      </c>
      <c r="L2169" s="50">
        <v>0</v>
      </c>
      <c r="M2169">
        <v>0</v>
      </c>
      <c r="N2169">
        <v>0</v>
      </c>
      <c r="O2169">
        <v>0</v>
      </c>
      <c r="P2169">
        <v>0</v>
      </c>
      <c r="Q2169" s="50">
        <v>0</v>
      </c>
      <c r="R2169" s="3">
        <v>0</v>
      </c>
      <c r="S2169" s="50">
        <v>3</v>
      </c>
      <c r="T2169">
        <v>0</v>
      </c>
      <c r="U2169">
        <v>0</v>
      </c>
      <c r="V2169" s="3">
        <v>0</v>
      </c>
      <c r="W2169" s="3">
        <v>0</v>
      </c>
      <c r="X2169" s="50">
        <v>0</v>
      </c>
      <c r="Y2169" s="50">
        <v>4</v>
      </c>
      <c r="Z2169" s="50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/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50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>
        <f t="shared" si="49"/>
        <v>7</v>
      </c>
      <c r="BD2169" s="3">
        <v>0</v>
      </c>
    </row>
    <row r="2170" spans="1:56" x14ac:dyDescent="0.3">
      <c r="A2170">
        <v>2014</v>
      </c>
      <c r="B2170" t="s">
        <v>117</v>
      </c>
      <c r="C2170" s="6">
        <v>1</v>
      </c>
      <c r="D2170" s="77">
        <v>24</v>
      </c>
      <c r="F2170" t="s">
        <v>133</v>
      </c>
      <c r="H2170">
        <v>0</v>
      </c>
      <c r="I2170">
        <v>0</v>
      </c>
      <c r="J2170">
        <v>0</v>
      </c>
      <c r="K2170" s="50">
        <v>0</v>
      </c>
      <c r="L2170" s="50">
        <v>0</v>
      </c>
      <c r="M2170">
        <v>0</v>
      </c>
      <c r="N2170">
        <v>2</v>
      </c>
      <c r="O2170">
        <v>0</v>
      </c>
      <c r="P2170">
        <v>0</v>
      </c>
      <c r="Q2170" s="50">
        <v>0</v>
      </c>
      <c r="R2170" s="3">
        <v>0</v>
      </c>
      <c r="S2170" s="50">
        <v>1</v>
      </c>
      <c r="T2170">
        <v>0</v>
      </c>
      <c r="U2170">
        <v>0</v>
      </c>
      <c r="V2170" s="3">
        <v>0</v>
      </c>
      <c r="W2170" s="3">
        <v>0</v>
      </c>
      <c r="X2170" s="50">
        <v>0</v>
      </c>
      <c r="Y2170" s="50">
        <v>1</v>
      </c>
      <c r="Z2170" s="50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0</v>
      </c>
      <c r="AK2170" s="3">
        <v>0</v>
      </c>
      <c r="AL2170" s="3"/>
      <c r="AM2170" s="3">
        <v>0</v>
      </c>
      <c r="AN2170" s="3">
        <v>0</v>
      </c>
      <c r="AO2170" s="3">
        <v>0</v>
      </c>
      <c r="AP2170" s="3">
        <v>0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50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>
        <f t="shared" si="49"/>
        <v>4</v>
      </c>
      <c r="BD2170" s="3">
        <v>0</v>
      </c>
    </row>
    <row r="2171" spans="1:56" x14ac:dyDescent="0.3">
      <c r="A2171">
        <v>2014</v>
      </c>
      <c r="B2171" t="s">
        <v>117</v>
      </c>
      <c r="C2171" s="6">
        <v>1</v>
      </c>
      <c r="D2171" s="77">
        <v>25</v>
      </c>
      <c r="F2171" t="s">
        <v>133</v>
      </c>
      <c r="H2171">
        <v>0</v>
      </c>
      <c r="I2171">
        <v>0</v>
      </c>
      <c r="J2171">
        <v>0</v>
      </c>
      <c r="K2171" s="50">
        <v>0</v>
      </c>
      <c r="L2171" s="50">
        <v>0</v>
      </c>
      <c r="M2171">
        <v>0</v>
      </c>
      <c r="N2171">
        <v>0</v>
      </c>
      <c r="O2171">
        <v>0</v>
      </c>
      <c r="P2171">
        <v>0</v>
      </c>
      <c r="Q2171" s="50">
        <v>0</v>
      </c>
      <c r="R2171" s="3">
        <v>0</v>
      </c>
      <c r="S2171" s="50">
        <v>2</v>
      </c>
      <c r="T2171">
        <v>0</v>
      </c>
      <c r="U2171">
        <v>0</v>
      </c>
      <c r="V2171" s="3">
        <v>1</v>
      </c>
      <c r="W2171" s="3">
        <v>0</v>
      </c>
      <c r="X2171" s="50">
        <v>0</v>
      </c>
      <c r="Y2171" s="50">
        <v>2</v>
      </c>
      <c r="Z2171" s="50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/>
      <c r="AM2171" s="3">
        <v>0</v>
      </c>
      <c r="AN2171" s="3">
        <v>1</v>
      </c>
      <c r="AO2171" s="3">
        <v>0</v>
      </c>
      <c r="AP2171" s="3">
        <v>0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50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>
        <f t="shared" si="49"/>
        <v>6</v>
      </c>
      <c r="BD2171" s="3">
        <v>0</v>
      </c>
    </row>
    <row r="2172" spans="1:56" x14ac:dyDescent="0.3">
      <c r="A2172">
        <v>2014</v>
      </c>
      <c r="B2172" t="s">
        <v>117</v>
      </c>
      <c r="C2172" s="6">
        <v>1</v>
      </c>
      <c r="D2172" s="77">
        <v>26</v>
      </c>
      <c r="F2172" t="s">
        <v>133</v>
      </c>
      <c r="H2172">
        <v>0</v>
      </c>
      <c r="I2172">
        <v>0</v>
      </c>
      <c r="J2172">
        <v>0</v>
      </c>
      <c r="K2172" s="50">
        <v>0</v>
      </c>
      <c r="L2172" s="50">
        <v>0</v>
      </c>
      <c r="M2172">
        <v>0</v>
      </c>
      <c r="N2172">
        <v>0</v>
      </c>
      <c r="O2172">
        <v>0</v>
      </c>
      <c r="P2172">
        <v>0</v>
      </c>
      <c r="Q2172" s="50">
        <v>0</v>
      </c>
      <c r="R2172" s="3">
        <v>0</v>
      </c>
      <c r="S2172" s="50">
        <v>0</v>
      </c>
      <c r="T2172">
        <v>0</v>
      </c>
      <c r="U2172">
        <v>0</v>
      </c>
      <c r="V2172" s="3">
        <v>0</v>
      </c>
      <c r="W2172" s="3">
        <v>0</v>
      </c>
      <c r="X2172" s="50">
        <v>0</v>
      </c>
      <c r="Y2172" s="50">
        <v>1</v>
      </c>
      <c r="Z2172" s="50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/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50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>
        <f t="shared" si="49"/>
        <v>1</v>
      </c>
      <c r="BD2172" s="3">
        <v>0</v>
      </c>
    </row>
    <row r="2173" spans="1:56" x14ac:dyDescent="0.3">
      <c r="A2173">
        <v>2014</v>
      </c>
      <c r="B2173" t="s">
        <v>117</v>
      </c>
      <c r="C2173" s="6">
        <v>1</v>
      </c>
      <c r="D2173" s="77">
        <v>27</v>
      </c>
      <c r="F2173" t="s">
        <v>133</v>
      </c>
      <c r="H2173">
        <v>0</v>
      </c>
      <c r="I2173">
        <v>0</v>
      </c>
      <c r="J2173">
        <v>0</v>
      </c>
      <c r="K2173" s="50">
        <v>0</v>
      </c>
      <c r="L2173" s="50">
        <v>0</v>
      </c>
      <c r="M2173">
        <v>0</v>
      </c>
      <c r="N2173">
        <v>0</v>
      </c>
      <c r="O2173">
        <v>0</v>
      </c>
      <c r="P2173">
        <v>0</v>
      </c>
      <c r="Q2173" s="50">
        <v>0</v>
      </c>
      <c r="R2173" s="3">
        <v>0</v>
      </c>
      <c r="S2173" s="50">
        <v>6</v>
      </c>
      <c r="T2173">
        <v>0</v>
      </c>
      <c r="U2173">
        <v>0</v>
      </c>
      <c r="V2173" s="3">
        <v>0</v>
      </c>
      <c r="W2173" s="3">
        <v>0</v>
      </c>
      <c r="X2173" s="50">
        <v>0</v>
      </c>
      <c r="Y2173" s="50">
        <v>7</v>
      </c>
      <c r="Z2173" s="50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/>
      <c r="AM2173" s="3">
        <v>0</v>
      </c>
      <c r="AN2173" s="3">
        <v>0</v>
      </c>
      <c r="AO2173" s="3">
        <v>0</v>
      </c>
      <c r="AP2173" s="3">
        <v>0</v>
      </c>
      <c r="AQ2173" s="3">
        <v>0</v>
      </c>
      <c r="AR2173" s="3">
        <v>0</v>
      </c>
      <c r="AS2173" s="3">
        <v>0</v>
      </c>
      <c r="AT2173" s="3">
        <v>0</v>
      </c>
      <c r="AU2173" s="3">
        <v>0</v>
      </c>
      <c r="AV2173" s="50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>
        <f t="shared" si="49"/>
        <v>13</v>
      </c>
      <c r="BD2173" s="3">
        <v>0</v>
      </c>
    </row>
    <row r="2174" spans="1:56" x14ac:dyDescent="0.3">
      <c r="A2174">
        <v>2014</v>
      </c>
      <c r="B2174" t="s">
        <v>117</v>
      </c>
      <c r="C2174" s="6">
        <v>1</v>
      </c>
      <c r="D2174" s="77">
        <v>28</v>
      </c>
      <c r="F2174" t="s">
        <v>133</v>
      </c>
      <c r="H2174">
        <v>0</v>
      </c>
      <c r="I2174">
        <v>0</v>
      </c>
      <c r="J2174">
        <v>0</v>
      </c>
      <c r="K2174" s="50">
        <v>0</v>
      </c>
      <c r="L2174" s="50">
        <v>0</v>
      </c>
      <c r="M2174">
        <v>0</v>
      </c>
      <c r="N2174">
        <v>0</v>
      </c>
      <c r="O2174">
        <v>0</v>
      </c>
      <c r="P2174">
        <v>0</v>
      </c>
      <c r="Q2174" s="50">
        <v>0</v>
      </c>
      <c r="R2174" s="3">
        <v>0</v>
      </c>
      <c r="S2174" s="50">
        <v>1</v>
      </c>
      <c r="T2174">
        <v>0</v>
      </c>
      <c r="U2174">
        <v>0</v>
      </c>
      <c r="V2174" s="3">
        <v>0</v>
      </c>
      <c r="W2174" s="3">
        <v>0</v>
      </c>
      <c r="X2174" s="50">
        <v>0</v>
      </c>
      <c r="Y2174" s="50">
        <v>1</v>
      </c>
      <c r="Z2174" s="50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/>
      <c r="AM2174" s="3">
        <v>0</v>
      </c>
      <c r="AN2174" s="3">
        <v>0</v>
      </c>
      <c r="AO2174" s="3">
        <v>0</v>
      </c>
      <c r="AP2174" s="3">
        <v>0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50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>
        <f t="shared" si="49"/>
        <v>2</v>
      </c>
      <c r="BD2174" s="3">
        <v>0</v>
      </c>
    </row>
    <row r="2175" spans="1:56" x14ac:dyDescent="0.3">
      <c r="A2175">
        <v>2014</v>
      </c>
      <c r="B2175" t="s">
        <v>117</v>
      </c>
      <c r="C2175" s="6">
        <v>1</v>
      </c>
      <c r="D2175" s="77">
        <v>29</v>
      </c>
      <c r="F2175" t="s">
        <v>133</v>
      </c>
      <c r="H2175">
        <v>0</v>
      </c>
      <c r="I2175">
        <v>0</v>
      </c>
      <c r="J2175">
        <v>0</v>
      </c>
      <c r="K2175" s="50">
        <v>0</v>
      </c>
      <c r="L2175" s="50">
        <v>0</v>
      </c>
      <c r="M2175">
        <v>0</v>
      </c>
      <c r="N2175">
        <v>0</v>
      </c>
      <c r="O2175">
        <v>0</v>
      </c>
      <c r="P2175">
        <v>0</v>
      </c>
      <c r="Q2175" s="50">
        <v>0</v>
      </c>
      <c r="R2175" s="3">
        <v>0</v>
      </c>
      <c r="S2175" s="50">
        <v>3</v>
      </c>
      <c r="T2175">
        <v>0</v>
      </c>
      <c r="U2175">
        <v>0</v>
      </c>
      <c r="V2175" s="3">
        <v>0</v>
      </c>
      <c r="W2175" s="3">
        <v>0</v>
      </c>
      <c r="X2175" s="50">
        <v>0</v>
      </c>
      <c r="Y2175" s="50">
        <v>2</v>
      </c>
      <c r="Z2175" s="50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/>
      <c r="AM2175" s="3">
        <v>0</v>
      </c>
      <c r="AN2175" s="3">
        <v>0</v>
      </c>
      <c r="AO2175" s="3">
        <v>0</v>
      </c>
      <c r="AP2175" s="3">
        <v>0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50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0</v>
      </c>
      <c r="BB2175">
        <f t="shared" si="49"/>
        <v>5</v>
      </c>
      <c r="BD2175" s="3">
        <v>0</v>
      </c>
    </row>
    <row r="2176" spans="1:56" x14ac:dyDescent="0.3">
      <c r="A2176">
        <v>2014</v>
      </c>
      <c r="B2176" t="s">
        <v>117</v>
      </c>
      <c r="C2176" s="6">
        <v>1</v>
      </c>
      <c r="D2176" s="77">
        <v>30</v>
      </c>
      <c r="F2176" t="s">
        <v>133</v>
      </c>
      <c r="H2176">
        <v>0</v>
      </c>
      <c r="I2176">
        <v>0</v>
      </c>
      <c r="J2176">
        <v>0</v>
      </c>
      <c r="K2176" s="50">
        <v>0</v>
      </c>
      <c r="L2176" s="50">
        <v>0</v>
      </c>
      <c r="M2176">
        <v>0</v>
      </c>
      <c r="N2176">
        <v>1</v>
      </c>
      <c r="O2176">
        <v>0</v>
      </c>
      <c r="P2176">
        <v>0</v>
      </c>
      <c r="Q2176" s="50">
        <v>0</v>
      </c>
      <c r="R2176" s="3">
        <v>0</v>
      </c>
      <c r="S2176" s="50">
        <v>1</v>
      </c>
      <c r="T2176">
        <v>0</v>
      </c>
      <c r="U2176">
        <v>0</v>
      </c>
      <c r="V2176" s="3">
        <v>0</v>
      </c>
      <c r="W2176" s="3">
        <v>0</v>
      </c>
      <c r="X2176" s="50">
        <v>0</v>
      </c>
      <c r="Y2176" s="50">
        <v>2</v>
      </c>
      <c r="Z2176" s="50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/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50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>
        <f t="shared" si="49"/>
        <v>4</v>
      </c>
      <c r="BD2176" s="3">
        <v>0</v>
      </c>
    </row>
    <row r="2177" spans="1:56" s="120" customFormat="1" x14ac:dyDescent="0.3">
      <c r="A2177" s="120">
        <v>2014</v>
      </c>
      <c r="B2177" s="120" t="s">
        <v>60</v>
      </c>
      <c r="C2177" s="95">
        <v>1</v>
      </c>
      <c r="D2177" s="121">
        <v>1</v>
      </c>
      <c r="F2177" s="120" t="s">
        <v>132</v>
      </c>
      <c r="H2177" s="120">
        <v>0</v>
      </c>
      <c r="I2177" s="120">
        <v>0</v>
      </c>
      <c r="J2177" s="120">
        <v>0</v>
      </c>
      <c r="K2177" s="120">
        <v>0</v>
      </c>
      <c r="L2177" s="120">
        <v>0</v>
      </c>
      <c r="M2177" s="120">
        <v>0</v>
      </c>
      <c r="N2177" s="120">
        <v>0</v>
      </c>
      <c r="O2177" s="120">
        <v>0</v>
      </c>
      <c r="P2177" s="120">
        <v>0</v>
      </c>
      <c r="Q2177" s="120">
        <v>0</v>
      </c>
      <c r="R2177" s="120">
        <v>0</v>
      </c>
      <c r="S2177" s="120">
        <v>0</v>
      </c>
      <c r="T2177" s="120">
        <v>0</v>
      </c>
      <c r="U2177" s="120">
        <v>0</v>
      </c>
      <c r="V2177" s="120">
        <v>0</v>
      </c>
      <c r="W2177" s="120">
        <v>0</v>
      </c>
      <c r="X2177" s="120">
        <v>0</v>
      </c>
      <c r="Y2177" s="120">
        <v>0</v>
      </c>
      <c r="Z2177" s="120">
        <v>0</v>
      </c>
      <c r="AA2177" s="120">
        <v>0</v>
      </c>
      <c r="AB2177" s="120">
        <v>0</v>
      </c>
      <c r="AC2177" s="120">
        <v>0</v>
      </c>
      <c r="AD2177" s="120">
        <v>0</v>
      </c>
      <c r="AE2177" s="120">
        <v>0</v>
      </c>
      <c r="AF2177" s="120">
        <v>0</v>
      </c>
      <c r="AG2177" s="120">
        <v>0</v>
      </c>
      <c r="AH2177" s="120">
        <v>0</v>
      </c>
      <c r="AI2177" s="120">
        <v>0</v>
      </c>
      <c r="AJ2177" s="120">
        <v>0</v>
      </c>
      <c r="AK2177" s="120">
        <v>0</v>
      </c>
      <c r="AM2177" s="120">
        <v>0</v>
      </c>
      <c r="AN2177" s="120">
        <v>0</v>
      </c>
      <c r="AO2177" s="120">
        <v>0</v>
      </c>
      <c r="AP2177" s="120">
        <v>0</v>
      </c>
      <c r="AQ2177" s="120">
        <v>0</v>
      </c>
      <c r="AR2177" s="120">
        <v>0</v>
      </c>
      <c r="AS2177" s="120">
        <v>0</v>
      </c>
      <c r="AT2177" s="120">
        <v>0</v>
      </c>
      <c r="AU2177" s="120">
        <v>0</v>
      </c>
      <c r="AV2177" s="120">
        <v>0</v>
      </c>
      <c r="AW2177" s="120">
        <v>0</v>
      </c>
      <c r="AX2177" s="120">
        <v>0</v>
      </c>
      <c r="AY2177" s="120">
        <v>0</v>
      </c>
      <c r="AZ2177" s="120">
        <v>0</v>
      </c>
      <c r="BA2177" s="120">
        <v>0</v>
      </c>
      <c r="BB2177" s="120">
        <f t="shared" si="49"/>
        <v>0</v>
      </c>
      <c r="BD2177" s="120">
        <v>0</v>
      </c>
    </row>
    <row r="2178" spans="1:56" x14ac:dyDescent="0.3">
      <c r="A2178">
        <v>2014</v>
      </c>
      <c r="B2178" t="s">
        <v>60</v>
      </c>
      <c r="C2178" s="6">
        <v>1</v>
      </c>
      <c r="D2178" s="77">
        <v>2</v>
      </c>
      <c r="F2178" t="s">
        <v>132</v>
      </c>
      <c r="H2178">
        <v>1</v>
      </c>
      <c r="I2178">
        <v>0</v>
      </c>
      <c r="J2178">
        <v>0</v>
      </c>
      <c r="K2178" s="50">
        <v>0</v>
      </c>
      <c r="L2178" s="50">
        <v>0</v>
      </c>
      <c r="M2178">
        <v>0</v>
      </c>
      <c r="N2178">
        <v>0</v>
      </c>
      <c r="O2178">
        <v>0</v>
      </c>
      <c r="P2178">
        <v>0</v>
      </c>
      <c r="Q2178" s="50">
        <v>0</v>
      </c>
      <c r="R2178" s="3">
        <v>0</v>
      </c>
      <c r="S2178" s="50">
        <v>0</v>
      </c>
      <c r="T2178">
        <v>0</v>
      </c>
      <c r="U2178">
        <v>0</v>
      </c>
      <c r="V2178" s="3">
        <v>0</v>
      </c>
      <c r="W2178" s="3">
        <v>0</v>
      </c>
      <c r="X2178" s="50">
        <v>0</v>
      </c>
      <c r="Y2178" s="50">
        <v>1</v>
      </c>
      <c r="Z2178" s="50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/>
      <c r="AM2178" s="3">
        <v>0</v>
      </c>
      <c r="AN2178" s="3">
        <v>0</v>
      </c>
      <c r="AO2178" s="3">
        <v>0</v>
      </c>
      <c r="AP2178" s="3">
        <v>0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50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0</v>
      </c>
      <c r="BB2178">
        <f t="shared" si="49"/>
        <v>2</v>
      </c>
      <c r="BD2178" s="3">
        <v>0</v>
      </c>
    </row>
    <row r="2179" spans="1:56" x14ac:dyDescent="0.3">
      <c r="A2179">
        <v>2014</v>
      </c>
      <c r="B2179" t="s">
        <v>60</v>
      </c>
      <c r="C2179" s="6">
        <v>1</v>
      </c>
      <c r="D2179" s="77">
        <v>3</v>
      </c>
      <c r="F2179" t="s">
        <v>132</v>
      </c>
      <c r="H2179">
        <v>0</v>
      </c>
      <c r="I2179">
        <v>0</v>
      </c>
      <c r="J2179">
        <v>0</v>
      </c>
      <c r="K2179" s="50">
        <v>0</v>
      </c>
      <c r="L2179" s="50">
        <v>0</v>
      </c>
      <c r="M2179">
        <v>0</v>
      </c>
      <c r="N2179">
        <v>1</v>
      </c>
      <c r="O2179">
        <v>0</v>
      </c>
      <c r="P2179">
        <v>0</v>
      </c>
      <c r="Q2179" s="50">
        <v>0</v>
      </c>
      <c r="R2179" s="3">
        <v>0</v>
      </c>
      <c r="S2179" s="50">
        <v>0</v>
      </c>
      <c r="T2179">
        <v>0</v>
      </c>
      <c r="U2179">
        <v>0</v>
      </c>
      <c r="V2179" s="3">
        <v>0</v>
      </c>
      <c r="W2179" s="3">
        <v>0</v>
      </c>
      <c r="X2179" s="50">
        <v>0</v>
      </c>
      <c r="Y2179" s="50">
        <v>0</v>
      </c>
      <c r="Z2179" s="50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/>
      <c r="AM2179" s="3">
        <v>0</v>
      </c>
      <c r="AN2179" s="3">
        <v>0</v>
      </c>
      <c r="AO2179" s="3">
        <v>0</v>
      </c>
      <c r="AP2179" s="3">
        <v>0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50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>
        <f t="shared" si="49"/>
        <v>1</v>
      </c>
      <c r="BD2179" s="3">
        <v>0</v>
      </c>
    </row>
    <row r="2180" spans="1:56" x14ac:dyDescent="0.3">
      <c r="A2180">
        <v>2014</v>
      </c>
      <c r="B2180" t="s">
        <v>60</v>
      </c>
      <c r="C2180" s="6">
        <v>1</v>
      </c>
      <c r="D2180" s="77">
        <v>4</v>
      </c>
      <c r="F2180" t="s">
        <v>132</v>
      </c>
      <c r="H2180">
        <v>0</v>
      </c>
      <c r="I2180">
        <v>0</v>
      </c>
      <c r="J2180">
        <v>0</v>
      </c>
      <c r="K2180" s="50">
        <v>1</v>
      </c>
      <c r="L2180" s="50">
        <v>0</v>
      </c>
      <c r="M2180">
        <v>0</v>
      </c>
      <c r="N2180">
        <v>0</v>
      </c>
      <c r="O2180">
        <v>0</v>
      </c>
      <c r="P2180">
        <v>0</v>
      </c>
      <c r="Q2180" s="50">
        <v>0</v>
      </c>
      <c r="R2180" s="3">
        <v>0</v>
      </c>
      <c r="S2180" s="50">
        <v>1</v>
      </c>
      <c r="T2180">
        <v>0</v>
      </c>
      <c r="U2180">
        <v>0</v>
      </c>
      <c r="V2180" s="3">
        <v>0</v>
      </c>
      <c r="W2180" s="3">
        <v>0</v>
      </c>
      <c r="X2180" s="50">
        <v>0</v>
      </c>
      <c r="Y2180" s="50">
        <v>0</v>
      </c>
      <c r="Z2180" s="50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/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50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>
        <f t="shared" si="49"/>
        <v>2</v>
      </c>
      <c r="BD2180" s="3">
        <v>0</v>
      </c>
    </row>
    <row r="2181" spans="1:56" x14ac:dyDescent="0.3">
      <c r="A2181">
        <v>2014</v>
      </c>
      <c r="B2181" t="s">
        <v>60</v>
      </c>
      <c r="C2181" s="6">
        <v>1</v>
      </c>
      <c r="D2181" s="77">
        <v>5</v>
      </c>
      <c r="F2181" t="s">
        <v>132</v>
      </c>
      <c r="H2181">
        <v>0</v>
      </c>
      <c r="I2181">
        <v>0</v>
      </c>
      <c r="J2181">
        <v>0</v>
      </c>
      <c r="K2181" s="50">
        <v>0</v>
      </c>
      <c r="L2181" s="50">
        <v>0</v>
      </c>
      <c r="M2181">
        <v>0</v>
      </c>
      <c r="N2181">
        <v>0</v>
      </c>
      <c r="O2181">
        <v>0</v>
      </c>
      <c r="P2181">
        <v>0</v>
      </c>
      <c r="Q2181" s="50">
        <v>0</v>
      </c>
      <c r="R2181" s="3">
        <v>0</v>
      </c>
      <c r="S2181" s="50">
        <v>1</v>
      </c>
      <c r="T2181">
        <v>0</v>
      </c>
      <c r="U2181">
        <v>0</v>
      </c>
      <c r="V2181" s="3">
        <v>0</v>
      </c>
      <c r="W2181" s="3">
        <v>0</v>
      </c>
      <c r="X2181" s="50">
        <v>0</v>
      </c>
      <c r="Y2181" s="50">
        <v>0</v>
      </c>
      <c r="Z2181" s="50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/>
      <c r="AM2181" s="3">
        <v>0</v>
      </c>
      <c r="AN2181" s="3">
        <v>0</v>
      </c>
      <c r="AO2181" s="3">
        <v>0</v>
      </c>
      <c r="AP2181" s="3">
        <v>0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50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>
        <f t="shared" si="49"/>
        <v>1</v>
      </c>
      <c r="BD2181" s="3">
        <v>0</v>
      </c>
    </row>
    <row r="2182" spans="1:56" x14ac:dyDescent="0.3">
      <c r="A2182">
        <v>2014</v>
      </c>
      <c r="B2182" t="s">
        <v>60</v>
      </c>
      <c r="C2182" s="6">
        <v>1</v>
      </c>
      <c r="D2182" s="77">
        <v>6</v>
      </c>
      <c r="F2182" t="s">
        <v>132</v>
      </c>
      <c r="H2182">
        <v>0</v>
      </c>
      <c r="I2182">
        <v>0</v>
      </c>
      <c r="J2182">
        <v>0</v>
      </c>
      <c r="K2182" s="50">
        <v>0</v>
      </c>
      <c r="L2182" s="50">
        <v>0</v>
      </c>
      <c r="M2182">
        <v>0</v>
      </c>
      <c r="N2182">
        <v>0</v>
      </c>
      <c r="O2182">
        <v>0</v>
      </c>
      <c r="P2182">
        <v>0</v>
      </c>
      <c r="Q2182" s="50">
        <v>0</v>
      </c>
      <c r="R2182" s="3">
        <v>0</v>
      </c>
      <c r="S2182" s="50">
        <v>0</v>
      </c>
      <c r="T2182">
        <v>0</v>
      </c>
      <c r="U2182">
        <v>0</v>
      </c>
      <c r="V2182" s="3">
        <v>0</v>
      </c>
      <c r="W2182" s="3">
        <v>0</v>
      </c>
      <c r="X2182" s="50">
        <v>0</v>
      </c>
      <c r="Y2182" s="50">
        <v>0</v>
      </c>
      <c r="Z2182" s="50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/>
      <c r="AM2182" s="3">
        <v>0</v>
      </c>
      <c r="AN2182" s="3">
        <v>0</v>
      </c>
      <c r="AO2182" s="3">
        <v>0</v>
      </c>
      <c r="AP2182" s="3">
        <v>0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50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>
        <f t="shared" si="49"/>
        <v>0</v>
      </c>
      <c r="BD2182" s="3">
        <v>0</v>
      </c>
    </row>
    <row r="2183" spans="1:56" x14ac:dyDescent="0.3">
      <c r="A2183">
        <v>2014</v>
      </c>
      <c r="B2183" t="s">
        <v>60</v>
      </c>
      <c r="C2183" s="6">
        <v>1</v>
      </c>
      <c r="D2183" s="77">
        <v>7</v>
      </c>
      <c r="F2183" t="s">
        <v>132</v>
      </c>
      <c r="H2183">
        <v>0</v>
      </c>
      <c r="I2183">
        <v>0</v>
      </c>
      <c r="J2183">
        <v>0</v>
      </c>
      <c r="K2183" s="50">
        <v>0</v>
      </c>
      <c r="L2183" s="50">
        <v>0</v>
      </c>
      <c r="M2183">
        <v>0</v>
      </c>
      <c r="N2183">
        <v>1</v>
      </c>
      <c r="O2183">
        <v>0</v>
      </c>
      <c r="P2183">
        <v>0</v>
      </c>
      <c r="Q2183" s="50">
        <v>0</v>
      </c>
      <c r="R2183" s="3">
        <v>0</v>
      </c>
      <c r="S2183" s="50">
        <v>1</v>
      </c>
      <c r="T2183">
        <v>0</v>
      </c>
      <c r="U2183">
        <v>0</v>
      </c>
      <c r="V2183" s="3">
        <v>0</v>
      </c>
      <c r="W2183" s="3">
        <v>0</v>
      </c>
      <c r="X2183" s="50">
        <v>0</v>
      </c>
      <c r="Y2183" s="50">
        <v>0</v>
      </c>
      <c r="Z2183" s="50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/>
      <c r="AM2183" s="3">
        <v>0</v>
      </c>
      <c r="AN2183" s="3">
        <v>0</v>
      </c>
      <c r="AO2183" s="3">
        <v>0</v>
      </c>
      <c r="AP2183" s="3">
        <v>0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50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>
        <f t="shared" si="49"/>
        <v>2</v>
      </c>
      <c r="BD2183" s="3">
        <v>0</v>
      </c>
    </row>
    <row r="2184" spans="1:56" x14ac:dyDescent="0.3">
      <c r="A2184">
        <v>2014</v>
      </c>
      <c r="B2184" t="s">
        <v>60</v>
      </c>
      <c r="C2184" s="6">
        <v>1</v>
      </c>
      <c r="D2184" s="77">
        <v>8</v>
      </c>
      <c r="F2184" t="s">
        <v>132</v>
      </c>
      <c r="H2184">
        <v>0</v>
      </c>
      <c r="I2184">
        <v>0</v>
      </c>
      <c r="J2184">
        <v>0</v>
      </c>
      <c r="K2184" s="50">
        <v>1</v>
      </c>
      <c r="L2184" s="50">
        <v>0</v>
      </c>
      <c r="M2184">
        <v>0</v>
      </c>
      <c r="N2184">
        <v>0</v>
      </c>
      <c r="O2184">
        <v>0</v>
      </c>
      <c r="P2184">
        <v>0</v>
      </c>
      <c r="Q2184" s="50">
        <v>0</v>
      </c>
      <c r="R2184" s="3">
        <v>0</v>
      </c>
      <c r="S2184" s="50">
        <v>0</v>
      </c>
      <c r="T2184">
        <v>0</v>
      </c>
      <c r="U2184">
        <v>0</v>
      </c>
      <c r="V2184" s="3">
        <v>0</v>
      </c>
      <c r="W2184" s="3">
        <v>0</v>
      </c>
      <c r="X2184" s="50">
        <v>0</v>
      </c>
      <c r="Y2184" s="50">
        <v>0</v>
      </c>
      <c r="Z2184" s="50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/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50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>
        <f t="shared" si="49"/>
        <v>1</v>
      </c>
      <c r="BD2184" s="3">
        <v>0</v>
      </c>
    </row>
    <row r="2185" spans="1:56" x14ac:dyDescent="0.3">
      <c r="A2185">
        <v>2014</v>
      </c>
      <c r="B2185" t="s">
        <v>60</v>
      </c>
      <c r="C2185" s="6">
        <v>1</v>
      </c>
      <c r="D2185" s="77">
        <v>9</v>
      </c>
      <c r="F2185" t="s">
        <v>132</v>
      </c>
      <c r="H2185">
        <v>0</v>
      </c>
      <c r="I2185">
        <v>0</v>
      </c>
      <c r="J2185">
        <v>0</v>
      </c>
      <c r="K2185" s="50">
        <v>0</v>
      </c>
      <c r="L2185" s="50">
        <v>0</v>
      </c>
      <c r="M2185">
        <v>0</v>
      </c>
      <c r="N2185">
        <v>0</v>
      </c>
      <c r="O2185">
        <v>0</v>
      </c>
      <c r="P2185">
        <v>0</v>
      </c>
      <c r="Q2185" s="50">
        <v>0</v>
      </c>
      <c r="R2185" s="3">
        <v>0</v>
      </c>
      <c r="S2185" s="50">
        <v>0</v>
      </c>
      <c r="T2185">
        <v>0</v>
      </c>
      <c r="U2185">
        <v>0</v>
      </c>
      <c r="V2185" s="3">
        <v>0</v>
      </c>
      <c r="W2185" s="3">
        <v>0</v>
      </c>
      <c r="X2185" s="50">
        <v>0</v>
      </c>
      <c r="Y2185" s="50">
        <v>1</v>
      </c>
      <c r="Z2185" s="50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/>
      <c r="AM2185" s="3">
        <v>0</v>
      </c>
      <c r="AN2185" s="3">
        <v>0</v>
      </c>
      <c r="AO2185" s="3">
        <v>1</v>
      </c>
      <c r="AP2185" s="3">
        <v>0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50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0</v>
      </c>
      <c r="BB2185">
        <f t="shared" ref="BB2185:BB2248" si="50">SUM(H2185:BA2185)</f>
        <v>2</v>
      </c>
      <c r="BD2185" s="3">
        <v>0</v>
      </c>
    </row>
    <row r="2186" spans="1:56" x14ac:dyDescent="0.3">
      <c r="A2186">
        <v>2014</v>
      </c>
      <c r="B2186" t="s">
        <v>60</v>
      </c>
      <c r="C2186" s="6">
        <v>1</v>
      </c>
      <c r="D2186" s="77">
        <v>10</v>
      </c>
      <c r="F2186" t="s">
        <v>132</v>
      </c>
      <c r="H2186">
        <v>0</v>
      </c>
      <c r="I2186">
        <v>0</v>
      </c>
      <c r="J2186">
        <v>0</v>
      </c>
      <c r="K2186" s="50">
        <v>0</v>
      </c>
      <c r="L2186" s="50">
        <v>0</v>
      </c>
      <c r="M2186">
        <v>0</v>
      </c>
      <c r="N2186">
        <v>0</v>
      </c>
      <c r="O2186">
        <v>0</v>
      </c>
      <c r="P2186">
        <v>0</v>
      </c>
      <c r="Q2186" s="50">
        <v>0</v>
      </c>
      <c r="R2186" s="3">
        <v>0</v>
      </c>
      <c r="S2186" s="50">
        <v>0</v>
      </c>
      <c r="T2186">
        <v>0</v>
      </c>
      <c r="U2186">
        <v>0</v>
      </c>
      <c r="V2186" s="3">
        <v>0</v>
      </c>
      <c r="W2186" s="3">
        <v>0</v>
      </c>
      <c r="X2186" s="50">
        <v>0</v>
      </c>
      <c r="Y2186" s="50">
        <v>0</v>
      </c>
      <c r="Z2186" s="50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/>
      <c r="AM2186" s="3">
        <v>0</v>
      </c>
      <c r="AN2186" s="3">
        <v>0</v>
      </c>
      <c r="AO2186" s="3">
        <v>0</v>
      </c>
      <c r="AP2186" s="3">
        <v>0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50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>
        <f t="shared" si="50"/>
        <v>0</v>
      </c>
      <c r="BD2186" s="3">
        <v>0</v>
      </c>
    </row>
    <row r="2187" spans="1:56" x14ac:dyDescent="0.3">
      <c r="A2187">
        <v>2014</v>
      </c>
      <c r="B2187" t="s">
        <v>60</v>
      </c>
      <c r="C2187" s="6">
        <v>1</v>
      </c>
      <c r="D2187" s="77">
        <v>11</v>
      </c>
      <c r="F2187" t="s">
        <v>132</v>
      </c>
      <c r="H2187">
        <v>0</v>
      </c>
      <c r="I2187">
        <v>0</v>
      </c>
      <c r="J2187">
        <v>0</v>
      </c>
      <c r="K2187" s="50">
        <v>0</v>
      </c>
      <c r="L2187" s="50">
        <v>0</v>
      </c>
      <c r="M2187">
        <v>0</v>
      </c>
      <c r="N2187">
        <v>0</v>
      </c>
      <c r="O2187">
        <v>0</v>
      </c>
      <c r="P2187">
        <v>0</v>
      </c>
      <c r="Q2187" s="50">
        <v>0</v>
      </c>
      <c r="R2187" s="3">
        <v>0</v>
      </c>
      <c r="S2187" s="50">
        <v>0</v>
      </c>
      <c r="T2187">
        <v>0</v>
      </c>
      <c r="U2187">
        <v>0</v>
      </c>
      <c r="V2187" s="3">
        <v>0</v>
      </c>
      <c r="W2187" s="3">
        <v>0</v>
      </c>
      <c r="X2187" s="50">
        <v>0</v>
      </c>
      <c r="Y2187" s="50">
        <v>0</v>
      </c>
      <c r="Z2187" s="50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/>
      <c r="AM2187" s="3">
        <v>0</v>
      </c>
      <c r="AN2187" s="3">
        <v>0</v>
      </c>
      <c r="AO2187" s="3">
        <v>0</v>
      </c>
      <c r="AP2187" s="3">
        <v>0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50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>
        <f t="shared" si="50"/>
        <v>0</v>
      </c>
      <c r="BD2187" s="3">
        <v>0</v>
      </c>
    </row>
    <row r="2188" spans="1:56" x14ac:dyDescent="0.3">
      <c r="A2188">
        <v>2014</v>
      </c>
      <c r="B2188" t="s">
        <v>60</v>
      </c>
      <c r="C2188" s="6">
        <v>1</v>
      </c>
      <c r="D2188" s="77">
        <v>12</v>
      </c>
      <c r="F2188" t="s">
        <v>132</v>
      </c>
      <c r="H2188">
        <v>0</v>
      </c>
      <c r="I2188">
        <v>0</v>
      </c>
      <c r="J2188">
        <v>0</v>
      </c>
      <c r="K2188" s="50">
        <v>0</v>
      </c>
      <c r="L2188" s="50">
        <v>0</v>
      </c>
      <c r="M2188">
        <v>0</v>
      </c>
      <c r="N2188">
        <v>0</v>
      </c>
      <c r="O2188">
        <v>0</v>
      </c>
      <c r="P2188">
        <v>0</v>
      </c>
      <c r="Q2188" s="50">
        <v>0</v>
      </c>
      <c r="R2188" s="3">
        <v>0</v>
      </c>
      <c r="S2188" s="50">
        <v>0</v>
      </c>
      <c r="T2188">
        <v>0</v>
      </c>
      <c r="U2188">
        <v>0</v>
      </c>
      <c r="V2188" s="3">
        <v>0</v>
      </c>
      <c r="W2188" s="3">
        <v>0</v>
      </c>
      <c r="X2188" s="50">
        <v>0</v>
      </c>
      <c r="Y2188" s="50">
        <v>2</v>
      </c>
      <c r="Z2188" s="50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/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50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>
        <f t="shared" si="50"/>
        <v>2</v>
      </c>
      <c r="BD2188" s="3">
        <v>0</v>
      </c>
    </row>
    <row r="2189" spans="1:56" x14ac:dyDescent="0.3">
      <c r="A2189">
        <v>2014</v>
      </c>
      <c r="B2189" t="s">
        <v>60</v>
      </c>
      <c r="C2189" s="6">
        <v>1</v>
      </c>
      <c r="D2189" s="77">
        <v>13</v>
      </c>
      <c r="F2189" t="s">
        <v>132</v>
      </c>
      <c r="H2189">
        <v>1</v>
      </c>
      <c r="I2189">
        <v>0</v>
      </c>
      <c r="J2189">
        <v>0</v>
      </c>
      <c r="K2189" s="50">
        <v>0</v>
      </c>
      <c r="L2189" s="50">
        <v>0</v>
      </c>
      <c r="M2189">
        <v>0</v>
      </c>
      <c r="N2189">
        <v>0</v>
      </c>
      <c r="O2189">
        <v>0</v>
      </c>
      <c r="P2189">
        <v>0</v>
      </c>
      <c r="Q2189" s="50">
        <v>0</v>
      </c>
      <c r="R2189" s="3">
        <v>0</v>
      </c>
      <c r="S2189" s="50">
        <v>0</v>
      </c>
      <c r="T2189">
        <v>0</v>
      </c>
      <c r="U2189">
        <v>0</v>
      </c>
      <c r="V2189" s="3">
        <v>0</v>
      </c>
      <c r="W2189" s="3">
        <v>0</v>
      </c>
      <c r="X2189" s="50">
        <v>0</v>
      </c>
      <c r="Y2189" s="50">
        <v>0</v>
      </c>
      <c r="Z2189" s="50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/>
      <c r="AM2189" s="3">
        <v>0</v>
      </c>
      <c r="AN2189" s="3">
        <v>0</v>
      </c>
      <c r="AO2189" s="3">
        <v>0</v>
      </c>
      <c r="AP2189" s="3">
        <v>0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50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>
        <f t="shared" si="50"/>
        <v>1</v>
      </c>
      <c r="BD2189" s="3">
        <v>0</v>
      </c>
    </row>
    <row r="2190" spans="1:56" x14ac:dyDescent="0.3">
      <c r="A2190">
        <v>2014</v>
      </c>
      <c r="B2190" t="s">
        <v>60</v>
      </c>
      <c r="C2190" s="6">
        <v>1</v>
      </c>
      <c r="D2190" s="77">
        <v>14</v>
      </c>
      <c r="F2190" t="s">
        <v>132</v>
      </c>
      <c r="H2190">
        <v>0</v>
      </c>
      <c r="I2190">
        <v>0</v>
      </c>
      <c r="J2190">
        <v>0</v>
      </c>
      <c r="K2190" s="50">
        <v>0</v>
      </c>
      <c r="L2190" s="50">
        <v>0</v>
      </c>
      <c r="M2190">
        <v>0</v>
      </c>
      <c r="N2190">
        <v>1</v>
      </c>
      <c r="O2190">
        <v>0</v>
      </c>
      <c r="P2190">
        <v>0</v>
      </c>
      <c r="Q2190" s="50">
        <v>0</v>
      </c>
      <c r="R2190" s="3">
        <v>0</v>
      </c>
      <c r="S2190" s="50">
        <v>2</v>
      </c>
      <c r="T2190">
        <v>0</v>
      </c>
      <c r="U2190">
        <v>0</v>
      </c>
      <c r="V2190" s="3">
        <v>0</v>
      </c>
      <c r="W2190" s="3">
        <v>0</v>
      </c>
      <c r="X2190" s="50">
        <v>0</v>
      </c>
      <c r="Y2190" s="50">
        <v>0</v>
      </c>
      <c r="Z2190" s="50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/>
      <c r="AM2190" s="3">
        <v>0</v>
      </c>
      <c r="AN2190" s="3">
        <v>0</v>
      </c>
      <c r="AO2190" s="3">
        <v>1</v>
      </c>
      <c r="AP2190" s="3">
        <v>0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50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>
        <f t="shared" si="50"/>
        <v>4</v>
      </c>
      <c r="BD2190" s="3">
        <v>0</v>
      </c>
    </row>
    <row r="2191" spans="1:56" x14ac:dyDescent="0.3">
      <c r="A2191">
        <v>2014</v>
      </c>
      <c r="B2191" t="s">
        <v>60</v>
      </c>
      <c r="C2191" s="6">
        <v>1</v>
      </c>
      <c r="D2191" s="77">
        <v>15</v>
      </c>
      <c r="F2191" t="s">
        <v>132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f t="shared" si="50"/>
        <v>0</v>
      </c>
      <c r="BD2191">
        <v>0</v>
      </c>
    </row>
    <row r="2192" spans="1:56" x14ac:dyDescent="0.3">
      <c r="A2192">
        <v>2014</v>
      </c>
      <c r="B2192" t="s">
        <v>60</v>
      </c>
      <c r="C2192" s="6">
        <v>1</v>
      </c>
      <c r="D2192" s="77">
        <v>16</v>
      </c>
      <c r="F2192" t="s">
        <v>133</v>
      </c>
      <c r="H2192">
        <v>0</v>
      </c>
      <c r="I2192">
        <v>0</v>
      </c>
      <c r="J2192">
        <v>0</v>
      </c>
      <c r="K2192" s="50">
        <v>0</v>
      </c>
      <c r="L2192" s="50">
        <v>0</v>
      </c>
      <c r="M2192">
        <v>0</v>
      </c>
      <c r="N2192">
        <v>0</v>
      </c>
      <c r="O2192">
        <v>0</v>
      </c>
      <c r="P2192">
        <v>0</v>
      </c>
      <c r="Q2192" s="50">
        <v>0</v>
      </c>
      <c r="R2192" s="3">
        <v>0</v>
      </c>
      <c r="S2192" s="50">
        <v>0</v>
      </c>
      <c r="T2192">
        <v>0</v>
      </c>
      <c r="U2192">
        <v>0</v>
      </c>
      <c r="V2192" s="3">
        <v>0</v>
      </c>
      <c r="W2192" s="3">
        <v>0</v>
      </c>
      <c r="X2192" s="50">
        <v>1</v>
      </c>
      <c r="Y2192" s="50">
        <v>0</v>
      </c>
      <c r="Z2192" s="50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/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50">
        <v>1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>
        <f t="shared" si="50"/>
        <v>2</v>
      </c>
      <c r="BD2192" s="3">
        <v>0</v>
      </c>
    </row>
    <row r="2193" spans="1:56" x14ac:dyDescent="0.3">
      <c r="A2193">
        <v>2014</v>
      </c>
      <c r="B2193" t="s">
        <v>60</v>
      </c>
      <c r="C2193" s="6">
        <v>1</v>
      </c>
      <c r="D2193" s="77">
        <v>17</v>
      </c>
      <c r="F2193" t="s">
        <v>133</v>
      </c>
      <c r="H2193">
        <v>0</v>
      </c>
      <c r="I2193">
        <v>0</v>
      </c>
      <c r="J2193">
        <v>0</v>
      </c>
      <c r="K2193" s="50">
        <v>0</v>
      </c>
      <c r="L2193" s="50">
        <v>0</v>
      </c>
      <c r="M2193">
        <v>0</v>
      </c>
      <c r="N2193">
        <v>0</v>
      </c>
      <c r="O2193">
        <v>0</v>
      </c>
      <c r="P2193">
        <v>0</v>
      </c>
      <c r="Q2193" s="50">
        <v>0</v>
      </c>
      <c r="R2193" s="3">
        <v>0</v>
      </c>
      <c r="S2193" s="50">
        <v>1</v>
      </c>
      <c r="T2193">
        <v>0</v>
      </c>
      <c r="U2193">
        <v>0</v>
      </c>
      <c r="V2193" s="3">
        <v>0</v>
      </c>
      <c r="W2193" s="3">
        <v>0</v>
      </c>
      <c r="X2193" s="50">
        <v>0</v>
      </c>
      <c r="Y2193" s="50">
        <v>0</v>
      </c>
      <c r="Z2193" s="50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/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50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>
        <f t="shared" si="50"/>
        <v>1</v>
      </c>
      <c r="BD2193" s="3">
        <v>0</v>
      </c>
    </row>
    <row r="2194" spans="1:56" x14ac:dyDescent="0.3">
      <c r="A2194">
        <v>2014</v>
      </c>
      <c r="B2194" t="s">
        <v>60</v>
      </c>
      <c r="C2194" s="6">
        <v>1</v>
      </c>
      <c r="D2194" s="77">
        <v>18</v>
      </c>
      <c r="F2194" t="s">
        <v>133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/>
      <c r="AM2194" s="3">
        <v>0</v>
      </c>
      <c r="AN2194" s="3">
        <v>0</v>
      </c>
      <c r="AO2194" s="3">
        <v>0</v>
      </c>
      <c r="AP2194" s="3">
        <v>0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>
        <f t="shared" si="50"/>
        <v>0</v>
      </c>
      <c r="BD2194" s="3">
        <v>0</v>
      </c>
    </row>
    <row r="2195" spans="1:56" x14ac:dyDescent="0.3">
      <c r="A2195">
        <v>2014</v>
      </c>
      <c r="B2195" t="s">
        <v>60</v>
      </c>
      <c r="C2195" s="6">
        <v>1</v>
      </c>
      <c r="D2195" s="77">
        <v>19</v>
      </c>
      <c r="F2195" t="s">
        <v>133</v>
      </c>
      <c r="H2195">
        <v>0</v>
      </c>
      <c r="I2195">
        <v>0</v>
      </c>
      <c r="J2195">
        <v>0</v>
      </c>
      <c r="K2195" s="50">
        <v>0</v>
      </c>
      <c r="L2195" s="50">
        <v>0</v>
      </c>
      <c r="M2195">
        <v>0</v>
      </c>
      <c r="N2195">
        <v>0</v>
      </c>
      <c r="O2195">
        <v>0</v>
      </c>
      <c r="P2195">
        <v>0</v>
      </c>
      <c r="Q2195" s="50">
        <v>0</v>
      </c>
      <c r="R2195" s="3">
        <v>0</v>
      </c>
      <c r="S2195" s="50">
        <v>1</v>
      </c>
      <c r="T2195">
        <v>0</v>
      </c>
      <c r="U2195">
        <v>0</v>
      </c>
      <c r="V2195" s="3">
        <v>0</v>
      </c>
      <c r="W2195" s="3">
        <v>0</v>
      </c>
      <c r="X2195" s="50">
        <v>0</v>
      </c>
      <c r="Y2195" s="50">
        <v>6</v>
      </c>
      <c r="Z2195" s="50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  <c r="AJ2195" s="3">
        <v>0</v>
      </c>
      <c r="AK2195" s="3">
        <v>0</v>
      </c>
      <c r="AL2195" s="3"/>
      <c r="AM2195" s="3">
        <v>0</v>
      </c>
      <c r="AN2195" s="3">
        <v>0</v>
      </c>
      <c r="AO2195" s="3">
        <v>0</v>
      </c>
      <c r="AP2195" s="3">
        <v>0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50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>
        <f t="shared" si="50"/>
        <v>7</v>
      </c>
      <c r="BD2195" s="3">
        <v>0</v>
      </c>
    </row>
    <row r="2196" spans="1:56" x14ac:dyDescent="0.3">
      <c r="A2196">
        <v>2014</v>
      </c>
      <c r="B2196" t="s">
        <v>60</v>
      </c>
      <c r="C2196" s="6">
        <v>1</v>
      </c>
      <c r="D2196" s="77">
        <v>20</v>
      </c>
      <c r="F2196" t="s">
        <v>133</v>
      </c>
      <c r="H2196">
        <v>0</v>
      </c>
      <c r="I2196">
        <v>0</v>
      </c>
      <c r="J2196">
        <v>0</v>
      </c>
      <c r="K2196" s="50">
        <v>0</v>
      </c>
      <c r="L2196" s="50">
        <v>0</v>
      </c>
      <c r="M2196">
        <v>0</v>
      </c>
      <c r="N2196">
        <v>0</v>
      </c>
      <c r="O2196">
        <v>0</v>
      </c>
      <c r="P2196">
        <v>0</v>
      </c>
      <c r="Q2196" s="50">
        <v>0</v>
      </c>
      <c r="R2196" s="3">
        <v>0</v>
      </c>
      <c r="S2196" s="50">
        <v>1</v>
      </c>
      <c r="T2196">
        <v>0</v>
      </c>
      <c r="U2196">
        <v>0</v>
      </c>
      <c r="V2196" s="3">
        <v>0</v>
      </c>
      <c r="W2196" s="3">
        <v>0</v>
      </c>
      <c r="X2196" s="50">
        <v>0</v>
      </c>
      <c r="Y2196" s="50">
        <v>0</v>
      </c>
      <c r="Z2196" s="50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/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50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0</v>
      </c>
      <c r="BB2196">
        <f t="shared" si="50"/>
        <v>1</v>
      </c>
      <c r="BD2196" s="3">
        <v>0</v>
      </c>
    </row>
    <row r="2197" spans="1:56" x14ac:dyDescent="0.3">
      <c r="A2197">
        <v>2014</v>
      </c>
      <c r="B2197" t="s">
        <v>60</v>
      </c>
      <c r="C2197" s="6">
        <v>1</v>
      </c>
      <c r="D2197" s="77">
        <v>21</v>
      </c>
      <c r="F2197" t="s">
        <v>133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f t="shared" si="50"/>
        <v>0</v>
      </c>
      <c r="BD2197">
        <v>0</v>
      </c>
    </row>
    <row r="2198" spans="1:56" x14ac:dyDescent="0.3">
      <c r="A2198">
        <v>2014</v>
      </c>
      <c r="B2198" t="s">
        <v>60</v>
      </c>
      <c r="C2198" s="6">
        <v>1</v>
      </c>
      <c r="D2198" s="77">
        <v>22</v>
      </c>
      <c r="F2198" t="s">
        <v>133</v>
      </c>
      <c r="H2198">
        <v>0</v>
      </c>
      <c r="I2198">
        <v>0</v>
      </c>
      <c r="J2198">
        <v>0</v>
      </c>
      <c r="K2198" s="50">
        <v>0</v>
      </c>
      <c r="L2198" s="50">
        <v>0</v>
      </c>
      <c r="M2198">
        <v>0</v>
      </c>
      <c r="N2198">
        <v>0</v>
      </c>
      <c r="O2198">
        <v>0</v>
      </c>
      <c r="P2198">
        <v>0</v>
      </c>
      <c r="Q2198" s="50">
        <v>0</v>
      </c>
      <c r="R2198" s="3">
        <v>0</v>
      </c>
      <c r="S2198" s="50">
        <v>0</v>
      </c>
      <c r="T2198">
        <v>0</v>
      </c>
      <c r="U2198">
        <v>0</v>
      </c>
      <c r="V2198" s="3">
        <v>0</v>
      </c>
      <c r="W2198" s="3">
        <v>0</v>
      </c>
      <c r="X2198" s="50">
        <v>3</v>
      </c>
      <c r="Y2198" s="50">
        <v>0</v>
      </c>
      <c r="Z2198" s="50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/>
      <c r="AM2198" s="3">
        <v>0</v>
      </c>
      <c r="AN2198" s="3">
        <v>0</v>
      </c>
      <c r="AO2198" s="3">
        <v>0</v>
      </c>
      <c r="AP2198" s="3">
        <v>0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50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>
        <f t="shared" si="50"/>
        <v>3</v>
      </c>
      <c r="BD2198" s="3">
        <v>0</v>
      </c>
    </row>
    <row r="2199" spans="1:56" x14ac:dyDescent="0.3">
      <c r="A2199">
        <v>2014</v>
      </c>
      <c r="B2199" t="s">
        <v>60</v>
      </c>
      <c r="C2199" s="6">
        <v>1</v>
      </c>
      <c r="D2199" s="77">
        <v>23</v>
      </c>
      <c r="F2199" t="s">
        <v>133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 s="3">
        <v>0</v>
      </c>
      <c r="AE2199" s="3">
        <v>0</v>
      </c>
      <c r="AF2199">
        <v>0</v>
      </c>
      <c r="AG2199" s="3">
        <v>1</v>
      </c>
      <c r="AH2199" s="3">
        <v>0</v>
      </c>
      <c r="AI2199" s="3">
        <v>0</v>
      </c>
      <c r="AJ2199" s="3">
        <v>0</v>
      </c>
      <c r="AK2199" s="3">
        <v>0</v>
      </c>
      <c r="AL2199" s="3"/>
      <c r="AM2199" s="3">
        <v>0</v>
      </c>
      <c r="AN2199" s="3">
        <v>0</v>
      </c>
      <c r="AO2199" s="3">
        <v>0</v>
      </c>
      <c r="AP2199" s="3">
        <v>0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>
        <f t="shared" si="50"/>
        <v>1</v>
      </c>
      <c r="BD2199" s="3">
        <v>0</v>
      </c>
    </row>
    <row r="2200" spans="1:56" x14ac:dyDescent="0.3">
      <c r="A2200">
        <v>2014</v>
      </c>
      <c r="B2200" t="s">
        <v>60</v>
      </c>
      <c r="C2200" s="6">
        <v>1</v>
      </c>
      <c r="D2200" s="77">
        <v>24</v>
      </c>
      <c r="F2200" t="s">
        <v>133</v>
      </c>
      <c r="H2200">
        <v>0</v>
      </c>
      <c r="I2200">
        <v>0</v>
      </c>
      <c r="J2200">
        <v>0</v>
      </c>
      <c r="K2200" s="50">
        <v>0</v>
      </c>
      <c r="L2200" s="50">
        <v>0</v>
      </c>
      <c r="M2200">
        <v>0</v>
      </c>
      <c r="N2200">
        <v>0</v>
      </c>
      <c r="O2200">
        <v>0</v>
      </c>
      <c r="P2200">
        <v>0</v>
      </c>
      <c r="Q2200" s="50">
        <v>0</v>
      </c>
      <c r="R2200">
        <v>0</v>
      </c>
      <c r="S2200" s="5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f t="shared" si="50"/>
        <v>1</v>
      </c>
      <c r="BD2200">
        <v>0</v>
      </c>
    </row>
    <row r="2201" spans="1:56" x14ac:dyDescent="0.3">
      <c r="A2201">
        <v>2014</v>
      </c>
      <c r="B2201" t="s">
        <v>60</v>
      </c>
      <c r="C2201" s="6">
        <v>1</v>
      </c>
      <c r="D2201" s="77">
        <v>25</v>
      </c>
      <c r="F2201" t="s">
        <v>133</v>
      </c>
      <c r="H2201">
        <v>0</v>
      </c>
      <c r="I2201">
        <v>0</v>
      </c>
      <c r="J2201">
        <v>0</v>
      </c>
      <c r="K2201" s="50">
        <v>0</v>
      </c>
      <c r="L2201" s="50">
        <v>0</v>
      </c>
      <c r="M2201">
        <v>0</v>
      </c>
      <c r="N2201">
        <v>0</v>
      </c>
      <c r="O2201">
        <v>0</v>
      </c>
      <c r="P2201">
        <v>0</v>
      </c>
      <c r="Q2201" s="50">
        <v>0</v>
      </c>
      <c r="R2201">
        <v>0</v>
      </c>
      <c r="S2201" s="50">
        <v>0</v>
      </c>
      <c r="T2201">
        <v>0</v>
      </c>
      <c r="U2201">
        <v>0</v>
      </c>
      <c r="V2201">
        <v>0</v>
      </c>
      <c r="W2201">
        <v>0</v>
      </c>
      <c r="X2201" s="50">
        <v>1</v>
      </c>
      <c r="Y2201" s="50">
        <v>0</v>
      </c>
      <c r="Z2201" s="50">
        <v>0</v>
      </c>
      <c r="AA2201" s="50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 s="50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f t="shared" si="50"/>
        <v>1</v>
      </c>
      <c r="BD2201">
        <v>0</v>
      </c>
    </row>
    <row r="2202" spans="1:56" x14ac:dyDescent="0.3">
      <c r="A2202">
        <v>2014</v>
      </c>
      <c r="B2202" t="s">
        <v>60</v>
      </c>
      <c r="C2202" s="6">
        <v>1</v>
      </c>
      <c r="D2202" s="77">
        <v>26</v>
      </c>
      <c r="F2202" t="s">
        <v>133</v>
      </c>
      <c r="H2202">
        <v>0</v>
      </c>
      <c r="I2202">
        <v>0</v>
      </c>
      <c r="J2202">
        <v>0</v>
      </c>
      <c r="K2202" s="50">
        <v>0</v>
      </c>
      <c r="L2202" s="50">
        <v>0</v>
      </c>
      <c r="M2202">
        <v>0</v>
      </c>
      <c r="N2202">
        <v>0</v>
      </c>
      <c r="O2202">
        <v>0</v>
      </c>
      <c r="P2202">
        <v>0</v>
      </c>
      <c r="Q2202" s="50">
        <v>0</v>
      </c>
      <c r="R2202" s="50">
        <v>0</v>
      </c>
      <c r="S2202" s="50">
        <v>2</v>
      </c>
      <c r="T2202">
        <v>0</v>
      </c>
      <c r="U2202">
        <v>0</v>
      </c>
      <c r="V2202">
        <v>0</v>
      </c>
      <c r="W2202">
        <v>0</v>
      </c>
      <c r="X2202" s="50">
        <v>2</v>
      </c>
      <c r="Y2202" s="50">
        <v>1</v>
      </c>
      <c r="Z2202" s="50">
        <v>0</v>
      </c>
      <c r="AA2202" s="50">
        <v>0</v>
      </c>
      <c r="AB2202" s="50">
        <v>0</v>
      </c>
      <c r="AC2202" s="50">
        <v>0</v>
      </c>
      <c r="AD2202" s="50">
        <v>0</v>
      </c>
      <c r="AE2202" s="50">
        <v>0</v>
      </c>
      <c r="AF2202" s="50">
        <v>0</v>
      </c>
      <c r="AG2202" s="50">
        <v>0</v>
      </c>
      <c r="AH2202" s="50">
        <v>0</v>
      </c>
      <c r="AI2202" s="50">
        <v>0</v>
      </c>
      <c r="AJ2202" s="50">
        <v>0</v>
      </c>
      <c r="AK2202" s="50">
        <v>0</v>
      </c>
      <c r="AL2202" s="50"/>
      <c r="AM2202" s="50">
        <v>0</v>
      </c>
      <c r="AN2202" s="50">
        <v>0</v>
      </c>
      <c r="AO2202" s="50">
        <v>0</v>
      </c>
      <c r="AP2202" s="50">
        <v>0</v>
      </c>
      <c r="AQ2202" s="50">
        <v>0</v>
      </c>
      <c r="AR2202" s="50">
        <v>0</v>
      </c>
      <c r="AS2202" s="50">
        <v>0</v>
      </c>
      <c r="AT2202" s="50">
        <v>0</v>
      </c>
      <c r="AU2202" s="50">
        <v>0</v>
      </c>
      <c r="AV2202" s="50">
        <v>0</v>
      </c>
      <c r="AW2202" s="50">
        <v>0</v>
      </c>
      <c r="AX2202" s="50">
        <v>0</v>
      </c>
      <c r="AY2202" s="50">
        <v>0</v>
      </c>
      <c r="AZ2202" s="50">
        <v>0</v>
      </c>
      <c r="BA2202" s="50">
        <v>0</v>
      </c>
      <c r="BB2202">
        <f t="shared" si="50"/>
        <v>5</v>
      </c>
      <c r="BD2202" s="50">
        <v>0</v>
      </c>
    </row>
    <row r="2203" spans="1:56" x14ac:dyDescent="0.3">
      <c r="A2203">
        <v>2014</v>
      </c>
      <c r="B2203" t="s">
        <v>60</v>
      </c>
      <c r="C2203" s="6">
        <v>1</v>
      </c>
      <c r="D2203" s="77">
        <v>27</v>
      </c>
      <c r="F2203" t="s">
        <v>133</v>
      </c>
      <c r="H2203">
        <v>0</v>
      </c>
      <c r="I2203">
        <v>0</v>
      </c>
      <c r="J2203">
        <v>0</v>
      </c>
      <c r="K2203" s="50">
        <v>0</v>
      </c>
      <c r="L2203" s="50">
        <v>0</v>
      </c>
      <c r="M2203">
        <v>0</v>
      </c>
      <c r="N2203">
        <v>0</v>
      </c>
      <c r="O2203">
        <v>0</v>
      </c>
      <c r="P2203">
        <v>0</v>
      </c>
      <c r="Q2203" s="50">
        <v>0</v>
      </c>
      <c r="R2203" s="50">
        <v>0</v>
      </c>
      <c r="S2203" s="50">
        <v>0</v>
      </c>
      <c r="T2203">
        <v>0</v>
      </c>
      <c r="U2203">
        <v>0</v>
      </c>
      <c r="V2203">
        <v>0</v>
      </c>
      <c r="W2203">
        <v>0</v>
      </c>
      <c r="X2203" s="50">
        <v>1</v>
      </c>
      <c r="Y2203" s="50">
        <v>1</v>
      </c>
      <c r="Z2203" s="50">
        <v>0</v>
      </c>
      <c r="AA2203" s="50">
        <v>0</v>
      </c>
      <c r="AB2203" s="50">
        <v>0</v>
      </c>
      <c r="AC2203" s="50">
        <v>0</v>
      </c>
      <c r="AD2203" s="50">
        <v>0</v>
      </c>
      <c r="AE2203" s="50">
        <v>0</v>
      </c>
      <c r="AF2203" s="50">
        <v>0</v>
      </c>
      <c r="AG2203" s="50">
        <v>0</v>
      </c>
      <c r="AH2203" s="50">
        <v>0</v>
      </c>
      <c r="AI2203" s="50">
        <v>0</v>
      </c>
      <c r="AJ2203" s="50">
        <v>0</v>
      </c>
      <c r="AK2203" s="50">
        <v>0</v>
      </c>
      <c r="AL2203" s="50"/>
      <c r="AM2203" s="50">
        <v>0</v>
      </c>
      <c r="AN2203" s="50">
        <v>0</v>
      </c>
      <c r="AO2203" s="50">
        <v>0</v>
      </c>
      <c r="AP2203" s="50">
        <v>0</v>
      </c>
      <c r="AQ2203" s="50">
        <v>0</v>
      </c>
      <c r="AR2203" s="50">
        <v>0</v>
      </c>
      <c r="AS2203" s="50">
        <v>0</v>
      </c>
      <c r="AT2203" s="50">
        <v>0</v>
      </c>
      <c r="AU2203" s="50">
        <v>0</v>
      </c>
      <c r="AV2203" s="50">
        <v>0</v>
      </c>
      <c r="AW2203" s="50">
        <v>0</v>
      </c>
      <c r="AX2203" s="50">
        <v>0</v>
      </c>
      <c r="AY2203" s="50">
        <v>0</v>
      </c>
      <c r="AZ2203" s="50">
        <v>0</v>
      </c>
      <c r="BA2203" s="50">
        <v>0</v>
      </c>
      <c r="BB2203">
        <f t="shared" si="50"/>
        <v>2</v>
      </c>
      <c r="BD2203" s="50">
        <v>0</v>
      </c>
    </row>
    <row r="2204" spans="1:56" x14ac:dyDescent="0.3">
      <c r="A2204">
        <v>2014</v>
      </c>
      <c r="B2204" t="s">
        <v>60</v>
      </c>
      <c r="C2204" s="6">
        <v>1</v>
      </c>
      <c r="D2204" s="77">
        <v>28</v>
      </c>
      <c r="F2204" t="s">
        <v>133</v>
      </c>
      <c r="H2204">
        <v>0</v>
      </c>
      <c r="I2204">
        <v>0</v>
      </c>
      <c r="J2204">
        <v>0</v>
      </c>
      <c r="K2204" s="50">
        <v>1</v>
      </c>
      <c r="L2204" s="50">
        <v>0</v>
      </c>
      <c r="M2204">
        <v>0</v>
      </c>
      <c r="N2204">
        <v>1</v>
      </c>
      <c r="O2204">
        <v>0</v>
      </c>
      <c r="P2204">
        <v>0</v>
      </c>
      <c r="Q2204" s="50">
        <v>0</v>
      </c>
      <c r="R2204" s="50">
        <v>0</v>
      </c>
      <c r="S2204" s="50">
        <v>0</v>
      </c>
      <c r="T2204">
        <v>0</v>
      </c>
      <c r="U2204">
        <v>0</v>
      </c>
      <c r="V2204">
        <v>0</v>
      </c>
      <c r="W2204">
        <v>0</v>
      </c>
      <c r="X2204" s="50">
        <v>3</v>
      </c>
      <c r="Y2204" s="50">
        <v>0</v>
      </c>
      <c r="Z2204" s="50">
        <v>0</v>
      </c>
      <c r="AA2204" s="50">
        <v>0</v>
      </c>
      <c r="AB2204" s="50">
        <v>0</v>
      </c>
      <c r="AC2204" s="50">
        <v>0</v>
      </c>
      <c r="AD2204" s="50">
        <v>0</v>
      </c>
      <c r="AE2204" s="50">
        <v>0</v>
      </c>
      <c r="AF2204" s="50">
        <v>0</v>
      </c>
      <c r="AG2204" s="50">
        <v>0</v>
      </c>
      <c r="AH2204" s="50">
        <v>0</v>
      </c>
      <c r="AI2204" s="50">
        <v>0</v>
      </c>
      <c r="AJ2204" s="50">
        <v>0</v>
      </c>
      <c r="AK2204" s="50">
        <v>0</v>
      </c>
      <c r="AL2204" s="50"/>
      <c r="AM2204" s="50">
        <v>0</v>
      </c>
      <c r="AN2204" s="50">
        <v>0</v>
      </c>
      <c r="AO2204" s="50">
        <v>0</v>
      </c>
      <c r="AP2204" s="50">
        <v>0</v>
      </c>
      <c r="AQ2204" s="50">
        <v>0</v>
      </c>
      <c r="AR2204" s="50">
        <v>0</v>
      </c>
      <c r="AS2204" s="50">
        <v>0</v>
      </c>
      <c r="AT2204" s="50">
        <v>0</v>
      </c>
      <c r="AU2204" s="50">
        <v>0</v>
      </c>
      <c r="AV2204" s="50">
        <v>0</v>
      </c>
      <c r="AW2204" s="50">
        <v>0</v>
      </c>
      <c r="AX2204" s="50">
        <v>0</v>
      </c>
      <c r="AY2204" s="50">
        <v>0</v>
      </c>
      <c r="AZ2204" s="50">
        <v>0</v>
      </c>
      <c r="BA2204" s="50">
        <v>0</v>
      </c>
      <c r="BB2204">
        <f t="shared" si="50"/>
        <v>5</v>
      </c>
      <c r="BD2204" s="50">
        <v>0</v>
      </c>
    </row>
    <row r="2205" spans="1:56" x14ac:dyDescent="0.3">
      <c r="A2205">
        <v>2014</v>
      </c>
      <c r="B2205" t="s">
        <v>60</v>
      </c>
      <c r="C2205" s="6">
        <v>1</v>
      </c>
      <c r="D2205" s="77">
        <v>29</v>
      </c>
      <c r="F2205" t="s">
        <v>133</v>
      </c>
      <c r="H2205">
        <v>0</v>
      </c>
      <c r="I2205">
        <v>0</v>
      </c>
      <c r="J2205">
        <v>0</v>
      </c>
      <c r="K2205" s="50">
        <v>0</v>
      </c>
      <c r="L2205" s="50">
        <v>0</v>
      </c>
      <c r="M2205">
        <v>0</v>
      </c>
      <c r="N2205">
        <v>1</v>
      </c>
      <c r="O2205">
        <v>0</v>
      </c>
      <c r="P2205">
        <v>0</v>
      </c>
      <c r="Q2205" s="50">
        <v>0</v>
      </c>
      <c r="R2205" s="50">
        <v>0</v>
      </c>
      <c r="S2205" s="50">
        <v>1</v>
      </c>
      <c r="T2205">
        <v>0</v>
      </c>
      <c r="U2205">
        <v>0</v>
      </c>
      <c r="V2205">
        <v>0</v>
      </c>
      <c r="W2205">
        <v>0</v>
      </c>
      <c r="X2205" s="50">
        <v>0</v>
      </c>
      <c r="Y2205" s="50">
        <v>0</v>
      </c>
      <c r="Z2205" s="50">
        <v>0</v>
      </c>
      <c r="AA2205" s="50">
        <v>0</v>
      </c>
      <c r="AB2205" s="50">
        <v>0</v>
      </c>
      <c r="AC2205" s="50">
        <v>0</v>
      </c>
      <c r="AD2205" s="50">
        <v>0</v>
      </c>
      <c r="AE2205" s="50">
        <v>0</v>
      </c>
      <c r="AF2205" s="50">
        <v>0</v>
      </c>
      <c r="AG2205" s="50">
        <v>0</v>
      </c>
      <c r="AH2205" s="50">
        <v>0</v>
      </c>
      <c r="AI2205" s="50">
        <v>0</v>
      </c>
      <c r="AJ2205" s="50">
        <v>0</v>
      </c>
      <c r="AK2205" s="50">
        <v>0</v>
      </c>
      <c r="AL2205" s="50"/>
      <c r="AM2205" s="50">
        <v>0</v>
      </c>
      <c r="AN2205" s="50">
        <v>0</v>
      </c>
      <c r="AO2205" s="50">
        <v>0</v>
      </c>
      <c r="AP2205" s="50">
        <v>0</v>
      </c>
      <c r="AQ2205" s="50">
        <v>0</v>
      </c>
      <c r="AR2205" s="50">
        <v>0</v>
      </c>
      <c r="AS2205" s="50">
        <v>0</v>
      </c>
      <c r="AT2205" s="50">
        <v>0</v>
      </c>
      <c r="AU2205" s="50">
        <v>0</v>
      </c>
      <c r="AV2205" s="50">
        <v>0</v>
      </c>
      <c r="AW2205" s="50">
        <v>0</v>
      </c>
      <c r="AX2205" s="50">
        <v>0</v>
      </c>
      <c r="AY2205" s="50">
        <v>0</v>
      </c>
      <c r="AZ2205" s="50">
        <v>0</v>
      </c>
      <c r="BA2205" s="50">
        <v>0</v>
      </c>
      <c r="BB2205">
        <f t="shared" si="50"/>
        <v>2</v>
      </c>
      <c r="BD2205" s="50">
        <v>0</v>
      </c>
    </row>
    <row r="2206" spans="1:56" x14ac:dyDescent="0.3">
      <c r="A2206">
        <v>2014</v>
      </c>
      <c r="B2206" t="s">
        <v>60</v>
      </c>
      <c r="C2206" s="6">
        <v>1</v>
      </c>
      <c r="D2206" s="77">
        <v>30</v>
      </c>
      <c r="F2206" t="s">
        <v>133</v>
      </c>
      <c r="H2206">
        <v>0</v>
      </c>
      <c r="I2206">
        <v>0</v>
      </c>
      <c r="J2206">
        <v>0</v>
      </c>
      <c r="K2206" s="50">
        <v>0</v>
      </c>
      <c r="L2206" s="50">
        <v>0</v>
      </c>
      <c r="M2206">
        <v>0</v>
      </c>
      <c r="N2206">
        <v>0</v>
      </c>
      <c r="O2206">
        <v>0</v>
      </c>
      <c r="P2206">
        <v>0</v>
      </c>
      <c r="Q2206" s="50">
        <v>0</v>
      </c>
      <c r="R2206" s="50">
        <v>0</v>
      </c>
      <c r="S2206" s="50">
        <v>1</v>
      </c>
      <c r="T2206">
        <v>0</v>
      </c>
      <c r="U2206">
        <v>0</v>
      </c>
      <c r="V2206">
        <v>0</v>
      </c>
      <c r="W2206">
        <v>0</v>
      </c>
      <c r="X2206" s="50">
        <v>1</v>
      </c>
      <c r="Y2206" s="50">
        <v>0</v>
      </c>
      <c r="Z2206" s="50">
        <v>0</v>
      </c>
      <c r="AA2206" s="50">
        <v>0</v>
      </c>
      <c r="AB2206" s="50">
        <v>0</v>
      </c>
      <c r="AC2206" s="50">
        <v>0</v>
      </c>
      <c r="AD2206" s="50">
        <v>0</v>
      </c>
      <c r="AE2206" s="50">
        <v>0</v>
      </c>
      <c r="AF2206" s="50">
        <v>0</v>
      </c>
      <c r="AG2206" s="50">
        <v>0</v>
      </c>
      <c r="AH2206" s="50">
        <v>0</v>
      </c>
      <c r="AI2206" s="50">
        <v>0</v>
      </c>
      <c r="AJ2206" s="50">
        <v>0</v>
      </c>
      <c r="AK2206" s="50">
        <v>0</v>
      </c>
      <c r="AL2206" s="50"/>
      <c r="AM2206" s="50">
        <v>0</v>
      </c>
      <c r="AN2206" s="50">
        <v>0</v>
      </c>
      <c r="AO2206" s="50">
        <v>0</v>
      </c>
      <c r="AP2206" s="50">
        <v>0</v>
      </c>
      <c r="AQ2206" s="50">
        <v>0</v>
      </c>
      <c r="AR2206" s="50">
        <v>0</v>
      </c>
      <c r="AS2206" s="50">
        <v>0</v>
      </c>
      <c r="AT2206" s="50">
        <v>0</v>
      </c>
      <c r="AU2206" s="50">
        <v>0</v>
      </c>
      <c r="AV2206" s="50">
        <v>0</v>
      </c>
      <c r="AW2206" s="50">
        <v>0</v>
      </c>
      <c r="AX2206" s="50">
        <v>0</v>
      </c>
      <c r="AY2206" s="50">
        <v>0</v>
      </c>
      <c r="AZ2206" s="50">
        <v>0</v>
      </c>
      <c r="BA2206" s="50">
        <v>0</v>
      </c>
      <c r="BB2206">
        <f t="shared" si="50"/>
        <v>2</v>
      </c>
      <c r="BD2206" s="50">
        <v>0</v>
      </c>
    </row>
    <row r="2207" spans="1:56" s="120" customFormat="1" x14ac:dyDescent="0.3">
      <c r="A2207" s="120">
        <v>2014</v>
      </c>
      <c r="B2207" s="120" t="s">
        <v>92</v>
      </c>
      <c r="C2207" s="95">
        <v>1</v>
      </c>
      <c r="D2207" s="121">
        <v>1</v>
      </c>
      <c r="F2207" s="120" t="s">
        <v>132</v>
      </c>
      <c r="H2207" s="120">
        <v>1</v>
      </c>
      <c r="I2207" s="120">
        <v>0</v>
      </c>
      <c r="J2207" s="120">
        <v>0</v>
      </c>
      <c r="K2207" s="120">
        <v>0</v>
      </c>
      <c r="L2207" s="120">
        <v>0</v>
      </c>
      <c r="M2207" s="120">
        <v>0</v>
      </c>
      <c r="N2207" s="120">
        <v>0</v>
      </c>
      <c r="O2207" s="120">
        <v>0</v>
      </c>
      <c r="P2207" s="120">
        <v>0</v>
      </c>
      <c r="Q2207" s="120">
        <v>0</v>
      </c>
      <c r="R2207" s="120">
        <v>0</v>
      </c>
      <c r="S2207" s="120">
        <v>0</v>
      </c>
      <c r="T2207" s="120">
        <v>0</v>
      </c>
      <c r="U2207" s="120">
        <v>0</v>
      </c>
      <c r="V2207" s="120">
        <v>0</v>
      </c>
      <c r="W2207" s="120">
        <v>0</v>
      </c>
      <c r="X2207" s="120">
        <v>0</v>
      </c>
      <c r="Y2207" s="120">
        <v>0</v>
      </c>
      <c r="Z2207" s="120">
        <v>0</v>
      </c>
      <c r="AA2207" s="120">
        <v>0</v>
      </c>
      <c r="AB2207" s="120">
        <v>0</v>
      </c>
      <c r="AC2207" s="120">
        <v>0</v>
      </c>
      <c r="AD2207" s="120">
        <v>0</v>
      </c>
      <c r="AE2207" s="120">
        <v>0</v>
      </c>
      <c r="AF2207" s="120">
        <v>0</v>
      </c>
      <c r="AG2207" s="120">
        <v>0</v>
      </c>
      <c r="AH2207" s="120">
        <v>0</v>
      </c>
      <c r="AI2207" s="120">
        <v>0</v>
      </c>
      <c r="AJ2207" s="120">
        <v>0</v>
      </c>
      <c r="AK2207" s="120">
        <v>0</v>
      </c>
      <c r="AM2207" s="120">
        <v>0</v>
      </c>
      <c r="AN2207" s="120">
        <v>0</v>
      </c>
      <c r="AO2207" s="120">
        <v>0</v>
      </c>
      <c r="AP2207" s="120">
        <v>0</v>
      </c>
      <c r="AQ2207" s="120">
        <v>0</v>
      </c>
      <c r="AR2207" s="120">
        <v>0</v>
      </c>
      <c r="AS2207" s="120">
        <v>0</v>
      </c>
      <c r="AT2207" s="120">
        <v>0</v>
      </c>
      <c r="AU2207" s="120">
        <v>0</v>
      </c>
      <c r="AV2207" s="120">
        <v>0</v>
      </c>
      <c r="AW2207" s="120">
        <v>0</v>
      </c>
      <c r="AX2207" s="120">
        <v>0</v>
      </c>
      <c r="AY2207" s="120">
        <v>0</v>
      </c>
      <c r="AZ2207" s="120">
        <v>0</v>
      </c>
      <c r="BA2207" s="120">
        <v>0</v>
      </c>
      <c r="BB2207" s="120">
        <f t="shared" si="50"/>
        <v>1</v>
      </c>
      <c r="BD2207" s="120">
        <v>0</v>
      </c>
    </row>
    <row r="2208" spans="1:56" x14ac:dyDescent="0.3">
      <c r="A2208">
        <v>2014</v>
      </c>
      <c r="B2208" t="s">
        <v>92</v>
      </c>
      <c r="C2208" s="6">
        <v>1</v>
      </c>
      <c r="D2208" s="77">
        <v>2</v>
      </c>
      <c r="F2208" t="s">
        <v>132</v>
      </c>
      <c r="H2208">
        <v>1</v>
      </c>
      <c r="I2208">
        <v>0</v>
      </c>
      <c r="J2208">
        <v>0</v>
      </c>
      <c r="K2208" s="50">
        <v>0</v>
      </c>
      <c r="L2208" s="50">
        <v>0</v>
      </c>
      <c r="M2208">
        <v>0</v>
      </c>
      <c r="N2208">
        <v>1</v>
      </c>
      <c r="O2208">
        <v>0</v>
      </c>
      <c r="P2208">
        <v>0</v>
      </c>
      <c r="Q2208" s="50">
        <v>0</v>
      </c>
      <c r="R2208">
        <v>0</v>
      </c>
      <c r="S2208" s="50">
        <v>0</v>
      </c>
      <c r="T2208">
        <v>0</v>
      </c>
      <c r="U2208">
        <v>0</v>
      </c>
      <c r="V2208">
        <v>0</v>
      </c>
      <c r="W2208">
        <v>0</v>
      </c>
      <c r="X2208" s="50">
        <v>0</v>
      </c>
      <c r="Y2208" s="50">
        <v>0</v>
      </c>
      <c r="Z2208" s="50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 s="50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f t="shared" si="50"/>
        <v>2</v>
      </c>
      <c r="BD2208">
        <v>0</v>
      </c>
    </row>
    <row r="2209" spans="1:56" x14ac:dyDescent="0.3">
      <c r="A2209">
        <v>2014</v>
      </c>
      <c r="B2209" t="s">
        <v>92</v>
      </c>
      <c r="C2209" s="6">
        <v>1</v>
      </c>
      <c r="D2209" s="77">
        <v>3</v>
      </c>
      <c r="F2209" t="s">
        <v>132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f t="shared" si="50"/>
        <v>0</v>
      </c>
      <c r="BD2209">
        <v>0</v>
      </c>
    </row>
    <row r="2210" spans="1:56" x14ac:dyDescent="0.3">
      <c r="A2210">
        <v>2014</v>
      </c>
      <c r="B2210" t="s">
        <v>92</v>
      </c>
      <c r="C2210" s="6">
        <v>1</v>
      </c>
      <c r="D2210" s="77">
        <v>4</v>
      </c>
      <c r="F2210" t="s">
        <v>132</v>
      </c>
      <c r="H2210">
        <v>0</v>
      </c>
      <c r="I2210">
        <v>0</v>
      </c>
      <c r="J2210">
        <v>0</v>
      </c>
      <c r="K2210" s="50">
        <v>0</v>
      </c>
      <c r="L2210" s="50">
        <v>0</v>
      </c>
      <c r="M2210">
        <v>0</v>
      </c>
      <c r="N2210">
        <v>1</v>
      </c>
      <c r="O2210">
        <v>0</v>
      </c>
      <c r="P2210">
        <v>0</v>
      </c>
      <c r="Q2210" s="50">
        <v>0</v>
      </c>
      <c r="R2210">
        <v>0</v>
      </c>
      <c r="S2210" s="50">
        <v>0</v>
      </c>
      <c r="T2210">
        <v>0</v>
      </c>
      <c r="U2210">
        <v>0</v>
      </c>
      <c r="V2210">
        <v>0</v>
      </c>
      <c r="W2210">
        <v>0</v>
      </c>
      <c r="X2210" s="50">
        <v>0</v>
      </c>
      <c r="Y2210" s="50">
        <v>0</v>
      </c>
      <c r="Z2210" s="5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 s="5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f t="shared" si="50"/>
        <v>2</v>
      </c>
      <c r="BD2210">
        <v>0</v>
      </c>
    </row>
    <row r="2211" spans="1:56" x14ac:dyDescent="0.3">
      <c r="A2211">
        <v>2014</v>
      </c>
      <c r="B2211" t="s">
        <v>92</v>
      </c>
      <c r="C2211" s="6">
        <v>1</v>
      </c>
      <c r="D2211" s="77">
        <v>5</v>
      </c>
      <c r="F2211" t="s">
        <v>132</v>
      </c>
      <c r="H2211">
        <v>0</v>
      </c>
      <c r="I2211">
        <v>0</v>
      </c>
      <c r="J2211">
        <v>0</v>
      </c>
      <c r="K2211" s="50">
        <v>0</v>
      </c>
      <c r="L2211" s="50">
        <v>0</v>
      </c>
      <c r="M2211">
        <v>0</v>
      </c>
      <c r="N2211">
        <v>1</v>
      </c>
      <c r="O2211">
        <v>0</v>
      </c>
      <c r="P2211">
        <v>0</v>
      </c>
      <c r="Q2211" s="50">
        <v>0</v>
      </c>
      <c r="R2211">
        <v>0</v>
      </c>
      <c r="S2211" s="50">
        <v>0</v>
      </c>
      <c r="T2211">
        <v>0</v>
      </c>
      <c r="U2211">
        <v>0</v>
      </c>
      <c r="V2211">
        <v>0</v>
      </c>
      <c r="W2211">
        <v>0</v>
      </c>
      <c r="X2211" s="50">
        <v>0</v>
      </c>
      <c r="Y2211" s="50">
        <v>0</v>
      </c>
      <c r="Z2211" s="50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s="50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f t="shared" si="50"/>
        <v>1</v>
      </c>
      <c r="BD2211">
        <v>0</v>
      </c>
    </row>
    <row r="2212" spans="1:56" x14ac:dyDescent="0.3">
      <c r="A2212">
        <v>2014</v>
      </c>
      <c r="B2212" t="s">
        <v>92</v>
      </c>
      <c r="C2212" s="6">
        <v>1</v>
      </c>
      <c r="D2212" s="77">
        <v>6</v>
      </c>
      <c r="F2212" t="s">
        <v>132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f t="shared" si="50"/>
        <v>0</v>
      </c>
      <c r="BD2212">
        <v>0</v>
      </c>
    </row>
    <row r="2213" spans="1:56" x14ac:dyDescent="0.3">
      <c r="A2213">
        <v>2014</v>
      </c>
      <c r="B2213" t="s">
        <v>92</v>
      </c>
      <c r="C2213" s="6">
        <v>1</v>
      </c>
      <c r="D2213" s="77">
        <v>7</v>
      </c>
      <c r="F2213" t="s">
        <v>132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f t="shared" si="50"/>
        <v>0</v>
      </c>
      <c r="BD2213">
        <v>0</v>
      </c>
    </row>
    <row r="2214" spans="1:56" x14ac:dyDescent="0.3">
      <c r="A2214">
        <v>2014</v>
      </c>
      <c r="B2214" t="s">
        <v>92</v>
      </c>
      <c r="C2214" s="6">
        <v>1</v>
      </c>
      <c r="D2214" s="77">
        <v>8</v>
      </c>
      <c r="F2214" t="s">
        <v>132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f t="shared" si="50"/>
        <v>0</v>
      </c>
      <c r="BD2214">
        <v>0</v>
      </c>
    </row>
    <row r="2215" spans="1:56" x14ac:dyDescent="0.3">
      <c r="A2215">
        <v>2014</v>
      </c>
      <c r="B2215" t="s">
        <v>92</v>
      </c>
      <c r="C2215" s="6">
        <v>1</v>
      </c>
      <c r="D2215" s="77">
        <v>9</v>
      </c>
      <c r="F2215" t="s">
        <v>132</v>
      </c>
      <c r="H2215">
        <v>0</v>
      </c>
      <c r="I2215">
        <v>0</v>
      </c>
      <c r="J2215">
        <v>0</v>
      </c>
      <c r="K2215" s="50">
        <v>0</v>
      </c>
      <c r="L2215" s="50">
        <v>0</v>
      </c>
      <c r="M2215">
        <v>0</v>
      </c>
      <c r="N2215">
        <v>1</v>
      </c>
      <c r="O2215">
        <v>0</v>
      </c>
      <c r="P2215">
        <v>0</v>
      </c>
      <c r="Q2215" s="50">
        <v>0</v>
      </c>
      <c r="R2215">
        <v>0</v>
      </c>
      <c r="S2215" s="50">
        <v>0</v>
      </c>
      <c r="T2215">
        <v>0</v>
      </c>
      <c r="U2215">
        <v>0</v>
      </c>
      <c r="V2215">
        <v>0</v>
      </c>
      <c r="W2215">
        <v>0</v>
      </c>
      <c r="X2215" s="50">
        <v>1</v>
      </c>
      <c r="Y2215" s="50">
        <v>0</v>
      </c>
      <c r="Z2215" s="50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 s="50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f t="shared" si="50"/>
        <v>2</v>
      </c>
      <c r="BD2215">
        <v>0</v>
      </c>
    </row>
    <row r="2216" spans="1:56" x14ac:dyDescent="0.3">
      <c r="A2216">
        <v>2014</v>
      </c>
      <c r="B2216" t="s">
        <v>92</v>
      </c>
      <c r="C2216" s="6">
        <v>1</v>
      </c>
      <c r="D2216" s="77">
        <v>10</v>
      </c>
      <c r="F2216" t="s">
        <v>132</v>
      </c>
      <c r="H2216">
        <v>0</v>
      </c>
      <c r="I2216">
        <v>0</v>
      </c>
      <c r="J2216">
        <v>0</v>
      </c>
      <c r="K2216" s="50">
        <v>0</v>
      </c>
      <c r="L2216" s="50">
        <v>0</v>
      </c>
      <c r="M2216">
        <v>0</v>
      </c>
      <c r="N2216">
        <v>1</v>
      </c>
      <c r="O2216">
        <v>0</v>
      </c>
      <c r="P2216">
        <v>0</v>
      </c>
      <c r="Q2216" s="50">
        <v>0</v>
      </c>
      <c r="R2216">
        <v>0</v>
      </c>
      <c r="S2216" s="50">
        <v>0</v>
      </c>
      <c r="T2216">
        <v>0</v>
      </c>
      <c r="U2216">
        <v>0</v>
      </c>
      <c r="V2216">
        <v>0</v>
      </c>
      <c r="W2216">
        <v>0</v>
      </c>
      <c r="X2216" s="50">
        <v>0</v>
      </c>
      <c r="Y2216" s="50">
        <v>0</v>
      </c>
      <c r="Z2216" s="50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s="50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f t="shared" si="50"/>
        <v>1</v>
      </c>
      <c r="BD2216">
        <v>0</v>
      </c>
    </row>
    <row r="2217" spans="1:56" x14ac:dyDescent="0.3">
      <c r="A2217">
        <v>2014</v>
      </c>
      <c r="B2217" t="s">
        <v>92</v>
      </c>
      <c r="C2217" s="6">
        <v>1</v>
      </c>
      <c r="D2217" s="77">
        <v>11</v>
      </c>
      <c r="F2217" t="s">
        <v>132</v>
      </c>
      <c r="H2217">
        <v>0</v>
      </c>
      <c r="I2217">
        <v>0</v>
      </c>
      <c r="J2217">
        <v>0</v>
      </c>
      <c r="K2217" s="50">
        <v>0</v>
      </c>
      <c r="L2217" s="50">
        <v>0</v>
      </c>
      <c r="M2217">
        <v>0</v>
      </c>
      <c r="N2217">
        <v>0</v>
      </c>
      <c r="O2217">
        <v>0</v>
      </c>
      <c r="P2217">
        <v>0</v>
      </c>
      <c r="Q2217" s="50">
        <v>0</v>
      </c>
      <c r="R2217">
        <v>0</v>
      </c>
      <c r="S2217" s="50">
        <v>0</v>
      </c>
      <c r="T2217">
        <v>0</v>
      </c>
      <c r="U2217">
        <v>0</v>
      </c>
      <c r="V2217">
        <v>0</v>
      </c>
      <c r="W2217">
        <v>0</v>
      </c>
      <c r="X2217" s="50">
        <v>1</v>
      </c>
      <c r="Y2217" s="50">
        <v>0</v>
      </c>
      <c r="Z2217" s="50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s="50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f t="shared" si="50"/>
        <v>1</v>
      </c>
      <c r="BD2217">
        <v>0</v>
      </c>
    </row>
    <row r="2218" spans="1:56" x14ac:dyDescent="0.3">
      <c r="A2218">
        <v>2014</v>
      </c>
      <c r="B2218" t="s">
        <v>92</v>
      </c>
      <c r="C2218" s="6">
        <v>1</v>
      </c>
      <c r="D2218" s="77">
        <v>12</v>
      </c>
      <c r="F2218" t="s">
        <v>132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f t="shared" si="50"/>
        <v>0</v>
      </c>
      <c r="BD2218">
        <v>0</v>
      </c>
    </row>
    <row r="2219" spans="1:56" x14ac:dyDescent="0.3">
      <c r="A2219">
        <v>2014</v>
      </c>
      <c r="B2219" t="s">
        <v>92</v>
      </c>
      <c r="C2219" s="6">
        <v>1</v>
      </c>
      <c r="D2219" s="77">
        <v>13</v>
      </c>
      <c r="F2219" t="s">
        <v>132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f t="shared" si="50"/>
        <v>1</v>
      </c>
      <c r="BD2219">
        <v>0</v>
      </c>
    </row>
    <row r="2220" spans="1:56" x14ac:dyDescent="0.3">
      <c r="A2220">
        <v>2014</v>
      </c>
      <c r="B2220" t="s">
        <v>92</v>
      </c>
      <c r="C2220" s="6">
        <v>1</v>
      </c>
      <c r="D2220" s="77">
        <v>14</v>
      </c>
      <c r="F2220" t="s">
        <v>132</v>
      </c>
      <c r="H2220">
        <v>1</v>
      </c>
      <c r="I2220">
        <v>0</v>
      </c>
      <c r="J2220">
        <v>0</v>
      </c>
      <c r="K2220" s="50">
        <v>0</v>
      </c>
      <c r="L2220" s="50">
        <v>0</v>
      </c>
      <c r="M2220">
        <v>0</v>
      </c>
      <c r="N2220">
        <v>1</v>
      </c>
      <c r="O2220">
        <v>0</v>
      </c>
      <c r="P2220">
        <v>0</v>
      </c>
      <c r="Q2220" s="50">
        <v>0</v>
      </c>
      <c r="R2220">
        <v>0</v>
      </c>
      <c r="S2220" s="50">
        <v>0</v>
      </c>
      <c r="T2220">
        <v>0</v>
      </c>
      <c r="U2220">
        <v>0</v>
      </c>
      <c r="V2220">
        <v>0</v>
      </c>
      <c r="W2220">
        <v>0</v>
      </c>
      <c r="X2220" s="50">
        <v>0</v>
      </c>
      <c r="Y2220" s="50">
        <v>0</v>
      </c>
      <c r="Z2220" s="5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s="5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f t="shared" si="50"/>
        <v>2</v>
      </c>
      <c r="BD2220">
        <v>0</v>
      </c>
    </row>
    <row r="2221" spans="1:56" x14ac:dyDescent="0.3">
      <c r="A2221">
        <v>2014</v>
      </c>
      <c r="B2221" t="s">
        <v>92</v>
      </c>
      <c r="C2221" s="6">
        <v>1</v>
      </c>
      <c r="D2221" s="77">
        <v>15</v>
      </c>
      <c r="F2221" t="s">
        <v>132</v>
      </c>
      <c r="H2221">
        <v>0</v>
      </c>
      <c r="I2221">
        <v>0</v>
      </c>
      <c r="J2221">
        <v>0</v>
      </c>
      <c r="K2221" s="50">
        <v>0</v>
      </c>
      <c r="L2221" s="50">
        <v>0</v>
      </c>
      <c r="M2221">
        <v>0</v>
      </c>
      <c r="N2221">
        <v>0</v>
      </c>
      <c r="O2221">
        <v>0</v>
      </c>
      <c r="P2221">
        <v>0</v>
      </c>
      <c r="Q2221" s="50">
        <v>0</v>
      </c>
      <c r="R2221">
        <v>0</v>
      </c>
      <c r="S2221" s="50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f t="shared" si="50"/>
        <v>1</v>
      </c>
      <c r="BD2221">
        <v>0</v>
      </c>
    </row>
    <row r="2222" spans="1:56" x14ac:dyDescent="0.3">
      <c r="A2222">
        <v>2014</v>
      </c>
      <c r="B2222" t="s">
        <v>92</v>
      </c>
      <c r="C2222" s="6">
        <v>1</v>
      </c>
      <c r="D2222" s="77">
        <v>16</v>
      </c>
      <c r="F2222" t="s">
        <v>133</v>
      </c>
      <c r="H2222">
        <v>0</v>
      </c>
      <c r="I2222">
        <v>0</v>
      </c>
      <c r="J2222">
        <v>0</v>
      </c>
      <c r="K2222" s="50">
        <v>0</v>
      </c>
      <c r="L2222" s="50">
        <v>0</v>
      </c>
      <c r="M2222">
        <v>0</v>
      </c>
      <c r="N2222">
        <v>2</v>
      </c>
      <c r="O2222">
        <v>0</v>
      </c>
      <c r="P2222">
        <v>0</v>
      </c>
      <c r="Q2222" s="50">
        <v>0</v>
      </c>
      <c r="R2222">
        <v>0</v>
      </c>
      <c r="S2222" s="50">
        <v>0</v>
      </c>
      <c r="T2222">
        <v>0</v>
      </c>
      <c r="U2222">
        <v>0</v>
      </c>
      <c r="V2222">
        <v>0</v>
      </c>
      <c r="W2222">
        <v>0</v>
      </c>
      <c r="X2222" s="50">
        <v>0</v>
      </c>
      <c r="Y2222" s="50">
        <v>0</v>
      </c>
      <c r="Z2222" s="50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 s="50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f t="shared" si="50"/>
        <v>2</v>
      </c>
      <c r="BD2222">
        <v>0</v>
      </c>
    </row>
    <row r="2223" spans="1:56" x14ac:dyDescent="0.3">
      <c r="A2223">
        <v>2014</v>
      </c>
      <c r="B2223" t="s">
        <v>92</v>
      </c>
      <c r="C2223" s="6">
        <v>1</v>
      </c>
      <c r="D2223" s="77">
        <v>17</v>
      </c>
      <c r="F2223" t="s">
        <v>133</v>
      </c>
      <c r="H2223">
        <v>0</v>
      </c>
      <c r="I2223">
        <v>0</v>
      </c>
      <c r="J2223">
        <v>0</v>
      </c>
      <c r="K2223" s="50">
        <v>0</v>
      </c>
      <c r="L2223" s="50">
        <v>0</v>
      </c>
      <c r="M2223">
        <v>0</v>
      </c>
      <c r="N2223">
        <v>2</v>
      </c>
      <c r="O2223">
        <v>0</v>
      </c>
      <c r="P2223">
        <v>0</v>
      </c>
      <c r="Q2223" s="50">
        <v>0</v>
      </c>
      <c r="R2223">
        <v>0</v>
      </c>
      <c r="S2223" s="50">
        <v>0</v>
      </c>
      <c r="T2223">
        <v>0</v>
      </c>
      <c r="U2223">
        <v>0</v>
      </c>
      <c r="V2223">
        <v>0</v>
      </c>
      <c r="W2223">
        <v>0</v>
      </c>
      <c r="X2223" s="50">
        <v>0</v>
      </c>
      <c r="Y2223" s="50">
        <v>1</v>
      </c>
      <c r="Z2223" s="50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 s="50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f t="shared" si="50"/>
        <v>4</v>
      </c>
      <c r="BD2223">
        <v>0</v>
      </c>
    </row>
    <row r="2224" spans="1:56" x14ac:dyDescent="0.3">
      <c r="A2224">
        <v>2014</v>
      </c>
      <c r="B2224" t="s">
        <v>92</v>
      </c>
      <c r="C2224" s="6">
        <v>1</v>
      </c>
      <c r="D2224" s="77">
        <v>18</v>
      </c>
      <c r="F2224" t="s">
        <v>133</v>
      </c>
      <c r="H2224">
        <v>0</v>
      </c>
      <c r="I2224">
        <v>0</v>
      </c>
      <c r="J2224">
        <v>0</v>
      </c>
      <c r="K2224" s="50">
        <v>0</v>
      </c>
      <c r="L2224" s="50">
        <v>0</v>
      </c>
      <c r="M2224">
        <v>0</v>
      </c>
      <c r="N2224">
        <v>0</v>
      </c>
      <c r="O2224">
        <v>0</v>
      </c>
      <c r="P2224">
        <v>0</v>
      </c>
      <c r="Q2224" s="50">
        <v>0</v>
      </c>
      <c r="R2224">
        <v>0</v>
      </c>
      <c r="S2224" s="50">
        <v>0</v>
      </c>
      <c r="T2224">
        <v>0</v>
      </c>
      <c r="U2224">
        <v>0</v>
      </c>
      <c r="V2224">
        <v>1</v>
      </c>
      <c r="W2224">
        <v>0</v>
      </c>
      <c r="X2224" s="50">
        <v>1</v>
      </c>
      <c r="Y2224" s="50">
        <v>3</v>
      </c>
      <c r="Z2224" s="50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 s="50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f t="shared" si="50"/>
        <v>5</v>
      </c>
      <c r="BD2224">
        <v>0</v>
      </c>
    </row>
    <row r="2225" spans="1:56" x14ac:dyDescent="0.3">
      <c r="A2225">
        <v>2014</v>
      </c>
      <c r="B2225" t="s">
        <v>92</v>
      </c>
      <c r="C2225" s="6">
        <v>1</v>
      </c>
      <c r="D2225" s="77">
        <v>19</v>
      </c>
      <c r="F2225" t="s">
        <v>133</v>
      </c>
      <c r="H2225">
        <v>0</v>
      </c>
      <c r="I2225">
        <v>0</v>
      </c>
      <c r="J2225">
        <v>0</v>
      </c>
      <c r="K2225" s="50">
        <v>0</v>
      </c>
      <c r="L2225" s="50">
        <v>0</v>
      </c>
      <c r="M2225">
        <v>0</v>
      </c>
      <c r="N2225">
        <v>0</v>
      </c>
      <c r="O2225">
        <v>0</v>
      </c>
      <c r="P2225">
        <v>0</v>
      </c>
      <c r="Q2225" s="50">
        <v>0</v>
      </c>
      <c r="R2225">
        <v>0</v>
      </c>
      <c r="S2225" s="50">
        <v>1</v>
      </c>
      <c r="T2225">
        <v>0</v>
      </c>
      <c r="U2225">
        <v>0</v>
      </c>
      <c r="V2225">
        <v>0</v>
      </c>
      <c r="W2225">
        <v>0</v>
      </c>
      <c r="X2225" s="50">
        <v>0</v>
      </c>
      <c r="Y2225" s="50">
        <v>2</v>
      </c>
      <c r="Z2225" s="50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s="50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f t="shared" si="50"/>
        <v>3</v>
      </c>
      <c r="BD2225">
        <v>0</v>
      </c>
    </row>
    <row r="2226" spans="1:56" x14ac:dyDescent="0.3">
      <c r="A2226">
        <v>2014</v>
      </c>
      <c r="B2226" t="s">
        <v>92</v>
      </c>
      <c r="C2226" s="6">
        <v>1</v>
      </c>
      <c r="D2226" s="77">
        <v>20</v>
      </c>
      <c r="F2226" t="s">
        <v>133</v>
      </c>
      <c r="H2226">
        <v>0</v>
      </c>
      <c r="I2226">
        <v>0</v>
      </c>
      <c r="J2226">
        <v>0</v>
      </c>
      <c r="K2226" s="50">
        <v>0</v>
      </c>
      <c r="L2226" s="50">
        <v>0</v>
      </c>
      <c r="M2226">
        <v>0</v>
      </c>
      <c r="N2226">
        <v>0</v>
      </c>
      <c r="O2226">
        <v>0</v>
      </c>
      <c r="P2226">
        <v>0</v>
      </c>
      <c r="Q2226" s="50">
        <v>0</v>
      </c>
      <c r="R2226">
        <v>0</v>
      </c>
      <c r="S2226" s="50">
        <v>0</v>
      </c>
      <c r="T2226">
        <v>0</v>
      </c>
      <c r="U2226">
        <v>0</v>
      </c>
      <c r="V2226">
        <v>0</v>
      </c>
      <c r="W2226">
        <v>0</v>
      </c>
      <c r="X2226" s="50">
        <v>1</v>
      </c>
      <c r="Y2226" s="50">
        <v>6</v>
      </c>
      <c r="Z2226" s="50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 s="50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f t="shared" si="50"/>
        <v>7</v>
      </c>
      <c r="BD2226">
        <v>0</v>
      </c>
    </row>
    <row r="2227" spans="1:56" x14ac:dyDescent="0.3">
      <c r="A2227">
        <v>2014</v>
      </c>
      <c r="B2227" t="s">
        <v>92</v>
      </c>
      <c r="C2227" s="6">
        <v>1</v>
      </c>
      <c r="D2227" s="77">
        <v>21</v>
      </c>
      <c r="F2227" t="s">
        <v>133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f t="shared" si="50"/>
        <v>1</v>
      </c>
      <c r="BD2227">
        <v>0</v>
      </c>
    </row>
    <row r="2228" spans="1:56" x14ac:dyDescent="0.3">
      <c r="A2228">
        <v>2014</v>
      </c>
      <c r="B2228" t="s">
        <v>92</v>
      </c>
      <c r="C2228" s="6">
        <v>1</v>
      </c>
      <c r="D2228" s="77">
        <v>22</v>
      </c>
      <c r="F2228" t="s">
        <v>133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f t="shared" si="50"/>
        <v>1</v>
      </c>
      <c r="BD2228">
        <v>0</v>
      </c>
    </row>
    <row r="2229" spans="1:56" x14ac:dyDescent="0.3">
      <c r="A2229">
        <v>2014</v>
      </c>
      <c r="B2229" t="s">
        <v>92</v>
      </c>
      <c r="C2229" s="6">
        <v>1</v>
      </c>
      <c r="D2229" s="77">
        <v>23</v>
      </c>
      <c r="F2229" t="s">
        <v>133</v>
      </c>
      <c r="H2229">
        <v>0</v>
      </c>
      <c r="I2229">
        <v>0</v>
      </c>
      <c r="J2229">
        <v>0</v>
      </c>
      <c r="K2229" s="50">
        <v>0</v>
      </c>
      <c r="L2229" s="50">
        <v>0</v>
      </c>
      <c r="M2229">
        <v>0</v>
      </c>
      <c r="N2229">
        <v>2</v>
      </c>
      <c r="O2229">
        <v>0</v>
      </c>
      <c r="P2229">
        <v>0</v>
      </c>
      <c r="Q2229" s="50">
        <v>0</v>
      </c>
      <c r="R2229">
        <v>0</v>
      </c>
      <c r="S2229" s="50">
        <v>1</v>
      </c>
      <c r="T2229">
        <v>0</v>
      </c>
      <c r="U2229">
        <v>0</v>
      </c>
      <c r="V2229">
        <v>0</v>
      </c>
      <c r="W2229">
        <v>0</v>
      </c>
      <c r="X2229" s="50">
        <v>0</v>
      </c>
      <c r="Y2229" s="50">
        <v>0</v>
      </c>
      <c r="Z2229" s="50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 s="50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f t="shared" si="50"/>
        <v>3</v>
      </c>
      <c r="BD2229">
        <v>0</v>
      </c>
    </row>
    <row r="2230" spans="1:56" x14ac:dyDescent="0.3">
      <c r="A2230">
        <v>2014</v>
      </c>
      <c r="B2230" t="s">
        <v>92</v>
      </c>
      <c r="C2230" s="6">
        <v>1</v>
      </c>
      <c r="D2230" s="77">
        <v>24</v>
      </c>
      <c r="F2230" t="s">
        <v>133</v>
      </c>
      <c r="H2230">
        <v>0</v>
      </c>
      <c r="I2230">
        <v>0</v>
      </c>
      <c r="J2230">
        <v>0</v>
      </c>
      <c r="K2230" s="50">
        <v>0</v>
      </c>
      <c r="L2230" s="50">
        <v>0</v>
      </c>
      <c r="M2230">
        <v>0</v>
      </c>
      <c r="N2230">
        <v>2</v>
      </c>
      <c r="O2230">
        <v>0</v>
      </c>
      <c r="P2230">
        <v>0</v>
      </c>
      <c r="Q2230" s="50">
        <v>0</v>
      </c>
      <c r="R2230">
        <v>0</v>
      </c>
      <c r="S2230" s="50">
        <v>0</v>
      </c>
      <c r="T2230">
        <v>0</v>
      </c>
      <c r="U2230">
        <v>0</v>
      </c>
      <c r="V2230">
        <v>0</v>
      </c>
      <c r="W2230">
        <v>0</v>
      </c>
      <c r="X2230" s="50">
        <v>0</v>
      </c>
      <c r="Y2230" s="50">
        <v>0</v>
      </c>
      <c r="Z2230" s="5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 s="5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f t="shared" si="50"/>
        <v>2</v>
      </c>
      <c r="BD2230">
        <v>0</v>
      </c>
    </row>
    <row r="2231" spans="1:56" x14ac:dyDescent="0.3">
      <c r="A2231">
        <v>2014</v>
      </c>
      <c r="B2231" t="s">
        <v>92</v>
      </c>
      <c r="C2231" s="6">
        <v>1</v>
      </c>
      <c r="D2231" s="77">
        <v>25</v>
      </c>
      <c r="F2231" t="s">
        <v>133</v>
      </c>
      <c r="H2231">
        <v>0</v>
      </c>
      <c r="I2231">
        <v>0</v>
      </c>
      <c r="J2231">
        <v>0</v>
      </c>
      <c r="K2231" s="50">
        <v>0</v>
      </c>
      <c r="L2231" s="50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f t="shared" si="50"/>
        <v>2</v>
      </c>
      <c r="BD2231">
        <v>0</v>
      </c>
    </row>
    <row r="2232" spans="1:56" x14ac:dyDescent="0.3">
      <c r="A2232">
        <v>2014</v>
      </c>
      <c r="B2232" t="s">
        <v>92</v>
      </c>
      <c r="C2232" s="6">
        <v>1</v>
      </c>
      <c r="D2232" s="77">
        <v>26</v>
      </c>
      <c r="F2232" t="s">
        <v>133</v>
      </c>
      <c r="H2232">
        <v>0</v>
      </c>
      <c r="I2232">
        <v>0</v>
      </c>
      <c r="J2232">
        <v>0</v>
      </c>
      <c r="K2232" s="50">
        <v>0</v>
      </c>
      <c r="L2232" s="50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f t="shared" si="50"/>
        <v>1</v>
      </c>
      <c r="BD2232">
        <v>0</v>
      </c>
    </row>
    <row r="2233" spans="1:56" x14ac:dyDescent="0.3">
      <c r="A2233">
        <v>2014</v>
      </c>
      <c r="B2233" t="s">
        <v>92</v>
      </c>
      <c r="C2233" s="6">
        <v>1</v>
      </c>
      <c r="D2233" s="77">
        <v>27</v>
      </c>
      <c r="F2233" t="s">
        <v>133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f t="shared" si="50"/>
        <v>0</v>
      </c>
      <c r="BD2233">
        <v>0</v>
      </c>
    </row>
    <row r="2234" spans="1:56" x14ac:dyDescent="0.3">
      <c r="A2234">
        <v>2014</v>
      </c>
      <c r="B2234" t="s">
        <v>92</v>
      </c>
      <c r="C2234" s="6">
        <v>1</v>
      </c>
      <c r="D2234" s="77">
        <v>28</v>
      </c>
      <c r="F2234" t="s">
        <v>133</v>
      </c>
      <c r="H2234">
        <v>0</v>
      </c>
      <c r="I2234">
        <v>0</v>
      </c>
      <c r="J2234">
        <v>0</v>
      </c>
      <c r="K2234" s="50">
        <v>0</v>
      </c>
      <c r="L2234" s="50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f t="shared" si="50"/>
        <v>1</v>
      </c>
      <c r="BD2234">
        <v>0</v>
      </c>
    </row>
    <row r="2235" spans="1:56" x14ac:dyDescent="0.3">
      <c r="A2235">
        <v>2014</v>
      </c>
      <c r="B2235" t="s">
        <v>92</v>
      </c>
      <c r="C2235" s="6">
        <v>1</v>
      </c>
      <c r="D2235" s="77">
        <v>29</v>
      </c>
      <c r="F2235" t="s">
        <v>133</v>
      </c>
      <c r="H2235">
        <v>0</v>
      </c>
      <c r="I2235">
        <v>0</v>
      </c>
      <c r="J2235">
        <v>0</v>
      </c>
      <c r="K2235" s="50">
        <v>0</v>
      </c>
      <c r="L2235" s="50">
        <v>0</v>
      </c>
      <c r="M2235">
        <v>1</v>
      </c>
      <c r="N2235">
        <v>0</v>
      </c>
      <c r="O2235">
        <v>0</v>
      </c>
      <c r="P2235">
        <v>0</v>
      </c>
      <c r="Q2235" s="50">
        <v>0</v>
      </c>
      <c r="R2235">
        <v>0</v>
      </c>
      <c r="S2235" s="50">
        <v>1</v>
      </c>
      <c r="T2235">
        <v>0</v>
      </c>
      <c r="U2235">
        <v>0</v>
      </c>
      <c r="V2235">
        <v>0</v>
      </c>
      <c r="W2235">
        <v>0</v>
      </c>
      <c r="X2235" s="50">
        <v>1</v>
      </c>
      <c r="Y2235" s="50">
        <v>0</v>
      </c>
      <c r="Z2235" s="50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 s="50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f t="shared" si="50"/>
        <v>3</v>
      </c>
      <c r="BD2235">
        <v>0</v>
      </c>
    </row>
    <row r="2236" spans="1:56" x14ac:dyDescent="0.3">
      <c r="A2236">
        <v>2014</v>
      </c>
      <c r="B2236" t="s">
        <v>92</v>
      </c>
      <c r="C2236" s="6">
        <v>1</v>
      </c>
      <c r="D2236" s="77">
        <v>30</v>
      </c>
      <c r="F2236" t="s">
        <v>133</v>
      </c>
      <c r="H2236">
        <v>0</v>
      </c>
      <c r="I2236">
        <v>0</v>
      </c>
      <c r="J2236">
        <v>0</v>
      </c>
      <c r="K2236" s="50">
        <v>0</v>
      </c>
      <c r="L2236" s="50">
        <v>0</v>
      </c>
      <c r="M2236">
        <v>0</v>
      </c>
      <c r="N2236">
        <v>0</v>
      </c>
      <c r="O2236">
        <v>0</v>
      </c>
      <c r="P2236">
        <v>0</v>
      </c>
      <c r="Q2236" s="50">
        <v>0</v>
      </c>
      <c r="R2236">
        <v>0</v>
      </c>
      <c r="S2236" s="50">
        <v>1</v>
      </c>
      <c r="T2236">
        <v>0</v>
      </c>
      <c r="U2236">
        <v>0</v>
      </c>
      <c r="V2236">
        <v>0</v>
      </c>
      <c r="W2236">
        <v>0</v>
      </c>
      <c r="X2236" s="50">
        <v>1</v>
      </c>
      <c r="Y2236" s="50">
        <v>0</v>
      </c>
      <c r="Z2236" s="50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 s="50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f t="shared" si="50"/>
        <v>2</v>
      </c>
      <c r="BD2236">
        <v>0</v>
      </c>
    </row>
    <row r="2237" spans="1:56" s="120" customFormat="1" x14ac:dyDescent="0.3">
      <c r="A2237" s="120">
        <v>2014</v>
      </c>
      <c r="B2237" s="120" t="s">
        <v>58</v>
      </c>
      <c r="C2237" s="95">
        <v>1</v>
      </c>
      <c r="D2237" s="121">
        <v>1</v>
      </c>
      <c r="F2237" s="120" t="s">
        <v>132</v>
      </c>
      <c r="H2237" s="120">
        <v>0</v>
      </c>
      <c r="I2237" s="120">
        <v>0</v>
      </c>
      <c r="J2237" s="120">
        <v>0</v>
      </c>
      <c r="K2237" s="120">
        <v>0</v>
      </c>
      <c r="L2237" s="120">
        <v>0</v>
      </c>
      <c r="M2237" s="120">
        <v>0</v>
      </c>
      <c r="N2237" s="120">
        <v>0</v>
      </c>
      <c r="O2237" s="120">
        <v>0</v>
      </c>
      <c r="P2237" s="120">
        <v>0</v>
      </c>
      <c r="Q2237" s="120">
        <v>0</v>
      </c>
      <c r="R2237" s="120">
        <v>0</v>
      </c>
      <c r="S2237" s="120">
        <v>0</v>
      </c>
      <c r="T2237" s="120">
        <v>0</v>
      </c>
      <c r="U2237" s="120">
        <v>0</v>
      </c>
      <c r="V2237" s="120">
        <v>0</v>
      </c>
      <c r="W2237" s="120">
        <v>0</v>
      </c>
      <c r="X2237" s="120">
        <v>0</v>
      </c>
      <c r="Y2237" s="120">
        <v>1</v>
      </c>
      <c r="Z2237" s="120">
        <v>0</v>
      </c>
      <c r="AA2237" s="120">
        <v>0</v>
      </c>
      <c r="AB2237" s="120">
        <v>0</v>
      </c>
      <c r="AC2237" s="120">
        <v>0</v>
      </c>
      <c r="AD2237" s="120">
        <v>0</v>
      </c>
      <c r="AE2237" s="120">
        <v>0</v>
      </c>
      <c r="AF2237" s="120">
        <v>0</v>
      </c>
      <c r="AG2237" s="120">
        <v>0</v>
      </c>
      <c r="AH2237" s="120">
        <v>0</v>
      </c>
      <c r="AI2237" s="120">
        <v>0</v>
      </c>
      <c r="AJ2237" s="120">
        <v>0</v>
      </c>
      <c r="AK2237" s="120">
        <v>0</v>
      </c>
      <c r="AM2237" s="120">
        <v>0</v>
      </c>
      <c r="AN2237" s="120">
        <v>0</v>
      </c>
      <c r="AO2237" s="120">
        <v>0</v>
      </c>
      <c r="AP2237" s="120">
        <v>0</v>
      </c>
      <c r="AQ2237" s="120">
        <v>0</v>
      </c>
      <c r="AR2237" s="120">
        <v>0</v>
      </c>
      <c r="AS2237" s="120">
        <v>0</v>
      </c>
      <c r="AT2237" s="120">
        <v>0</v>
      </c>
      <c r="AU2237" s="120">
        <v>0</v>
      </c>
      <c r="AV2237" s="120">
        <v>0</v>
      </c>
      <c r="AW2237" s="120">
        <v>0</v>
      </c>
      <c r="AX2237" s="120">
        <v>0</v>
      </c>
      <c r="AY2237" s="120">
        <v>0</v>
      </c>
      <c r="AZ2237" s="120">
        <v>0</v>
      </c>
      <c r="BA2237" s="120">
        <v>0</v>
      </c>
      <c r="BB2237" s="120">
        <f t="shared" si="50"/>
        <v>1</v>
      </c>
      <c r="BD2237" s="120">
        <v>0</v>
      </c>
    </row>
    <row r="2238" spans="1:56" x14ac:dyDescent="0.3">
      <c r="A2238">
        <v>2014</v>
      </c>
      <c r="B2238" t="s">
        <v>58</v>
      </c>
      <c r="C2238" s="6">
        <v>1</v>
      </c>
      <c r="D2238" s="77">
        <v>2</v>
      </c>
      <c r="F2238" t="s">
        <v>132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s="50">
        <v>1</v>
      </c>
      <c r="Z2238" s="50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f t="shared" si="50"/>
        <v>1</v>
      </c>
      <c r="BD2238">
        <v>0</v>
      </c>
    </row>
    <row r="2239" spans="1:56" x14ac:dyDescent="0.3">
      <c r="A2239">
        <v>2014</v>
      </c>
      <c r="B2239" t="s">
        <v>58</v>
      </c>
      <c r="C2239" s="6">
        <v>1</v>
      </c>
      <c r="D2239" s="77">
        <v>3</v>
      </c>
      <c r="F2239" t="s">
        <v>132</v>
      </c>
      <c r="H2239">
        <v>0</v>
      </c>
      <c r="I2239">
        <v>0</v>
      </c>
      <c r="J2239">
        <v>0</v>
      </c>
      <c r="K2239" s="50">
        <v>0</v>
      </c>
      <c r="L2239" s="50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f t="shared" si="50"/>
        <v>0</v>
      </c>
      <c r="BD2239">
        <v>0</v>
      </c>
    </row>
    <row r="2240" spans="1:56" x14ac:dyDescent="0.3">
      <c r="A2240">
        <v>2014</v>
      </c>
      <c r="B2240" t="s">
        <v>58</v>
      </c>
      <c r="C2240" s="6">
        <v>1</v>
      </c>
      <c r="D2240" s="77">
        <v>4</v>
      </c>
      <c r="F2240" t="s">
        <v>132</v>
      </c>
      <c r="H2240">
        <v>0</v>
      </c>
      <c r="I2240">
        <v>0</v>
      </c>
      <c r="J2240">
        <v>0</v>
      </c>
      <c r="K2240" s="50">
        <v>0</v>
      </c>
      <c r="L2240" s="50">
        <v>0</v>
      </c>
      <c r="M2240">
        <v>0</v>
      </c>
      <c r="N2240">
        <v>0</v>
      </c>
      <c r="O2240">
        <v>0</v>
      </c>
      <c r="P2240">
        <v>0</v>
      </c>
      <c r="Q2240" s="50">
        <v>0</v>
      </c>
      <c r="R2240">
        <v>0</v>
      </c>
      <c r="S2240" s="5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f t="shared" si="50"/>
        <v>1</v>
      </c>
      <c r="BD2240">
        <v>0</v>
      </c>
    </row>
    <row r="2241" spans="1:56" x14ac:dyDescent="0.3">
      <c r="A2241">
        <v>2014</v>
      </c>
      <c r="B2241" t="s">
        <v>58</v>
      </c>
      <c r="C2241" s="6">
        <v>1</v>
      </c>
      <c r="D2241" s="77">
        <v>5</v>
      </c>
      <c r="F2241" t="s">
        <v>132</v>
      </c>
      <c r="H2241">
        <v>0</v>
      </c>
      <c r="I2241">
        <v>0</v>
      </c>
      <c r="J2241">
        <v>0</v>
      </c>
      <c r="K2241" s="50">
        <v>1</v>
      </c>
      <c r="L2241" s="50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f t="shared" si="50"/>
        <v>1</v>
      </c>
      <c r="BD2241">
        <v>0</v>
      </c>
    </row>
    <row r="2242" spans="1:56" x14ac:dyDescent="0.3">
      <c r="A2242">
        <v>2014</v>
      </c>
      <c r="B2242" t="s">
        <v>58</v>
      </c>
      <c r="C2242" s="6">
        <v>1</v>
      </c>
      <c r="D2242" s="77">
        <v>6</v>
      </c>
      <c r="F2242" t="s">
        <v>132</v>
      </c>
      <c r="H2242">
        <v>0</v>
      </c>
      <c r="I2242">
        <v>0</v>
      </c>
      <c r="J2242">
        <v>0</v>
      </c>
      <c r="K2242" s="50">
        <v>0</v>
      </c>
      <c r="L2242" s="50">
        <v>0</v>
      </c>
      <c r="M2242">
        <v>0</v>
      </c>
      <c r="N2242">
        <v>0</v>
      </c>
      <c r="O2242">
        <v>0</v>
      </c>
      <c r="P2242">
        <v>0</v>
      </c>
      <c r="Q2242" s="50">
        <v>0</v>
      </c>
      <c r="R2242">
        <v>0</v>
      </c>
      <c r="S2242" s="50">
        <v>1</v>
      </c>
      <c r="T2242">
        <v>0</v>
      </c>
      <c r="U2242">
        <v>0</v>
      </c>
      <c r="V2242">
        <v>0</v>
      </c>
      <c r="W2242">
        <v>0</v>
      </c>
      <c r="X2242" s="50">
        <v>0</v>
      </c>
      <c r="Y2242" s="50">
        <v>1</v>
      </c>
      <c r="Z2242" s="50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 s="50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f t="shared" si="50"/>
        <v>2</v>
      </c>
      <c r="BD2242">
        <v>0</v>
      </c>
    </row>
    <row r="2243" spans="1:56" x14ac:dyDescent="0.3">
      <c r="A2243">
        <v>2014</v>
      </c>
      <c r="B2243" t="s">
        <v>58</v>
      </c>
      <c r="C2243" s="6">
        <v>1</v>
      </c>
      <c r="D2243" s="77">
        <v>7</v>
      </c>
      <c r="F2243" t="s">
        <v>132</v>
      </c>
      <c r="H2243">
        <v>0</v>
      </c>
      <c r="I2243">
        <v>0</v>
      </c>
      <c r="J2243">
        <v>0</v>
      </c>
      <c r="K2243" s="50">
        <v>0</v>
      </c>
      <c r="L2243" s="50">
        <v>0</v>
      </c>
      <c r="M2243">
        <v>0</v>
      </c>
      <c r="N2243">
        <v>0</v>
      </c>
      <c r="O2243">
        <v>0</v>
      </c>
      <c r="P2243">
        <v>0</v>
      </c>
      <c r="Q2243" s="50">
        <v>0</v>
      </c>
      <c r="R2243">
        <v>0</v>
      </c>
      <c r="S2243" s="50">
        <v>0</v>
      </c>
      <c r="T2243">
        <v>0</v>
      </c>
      <c r="U2243">
        <v>0</v>
      </c>
      <c r="V2243">
        <v>0</v>
      </c>
      <c r="W2243">
        <v>0</v>
      </c>
      <c r="X2243" s="50">
        <v>0</v>
      </c>
      <c r="Y2243" s="50">
        <v>1</v>
      </c>
      <c r="Z2243" s="50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 s="50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f t="shared" si="50"/>
        <v>1</v>
      </c>
      <c r="BD2243">
        <v>0</v>
      </c>
    </row>
    <row r="2244" spans="1:56" x14ac:dyDescent="0.3">
      <c r="A2244">
        <v>2014</v>
      </c>
      <c r="B2244" t="s">
        <v>58</v>
      </c>
      <c r="C2244" s="6">
        <v>1</v>
      </c>
      <c r="D2244" s="77">
        <v>8</v>
      </c>
      <c r="F2244" t="s">
        <v>132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f t="shared" si="50"/>
        <v>0</v>
      </c>
      <c r="BD2244">
        <v>0</v>
      </c>
    </row>
    <row r="2245" spans="1:56" x14ac:dyDescent="0.3">
      <c r="A2245">
        <v>2014</v>
      </c>
      <c r="B2245" t="s">
        <v>58</v>
      </c>
      <c r="C2245" s="6">
        <v>1</v>
      </c>
      <c r="D2245" s="77">
        <v>9</v>
      </c>
      <c r="F2245" t="s">
        <v>132</v>
      </c>
      <c r="H2245">
        <v>0</v>
      </c>
      <c r="I2245">
        <v>0</v>
      </c>
      <c r="J2245">
        <v>0</v>
      </c>
      <c r="K2245" s="50">
        <v>0</v>
      </c>
      <c r="L2245" s="50">
        <v>0</v>
      </c>
      <c r="M2245">
        <v>0</v>
      </c>
      <c r="N2245">
        <v>0</v>
      </c>
      <c r="O2245">
        <v>0</v>
      </c>
      <c r="P2245">
        <v>0</v>
      </c>
      <c r="Q2245" s="50">
        <v>0</v>
      </c>
      <c r="R2245">
        <v>0</v>
      </c>
      <c r="S2245" s="50">
        <v>1</v>
      </c>
      <c r="T2245">
        <v>0</v>
      </c>
      <c r="U2245">
        <v>0</v>
      </c>
      <c r="V2245">
        <v>0</v>
      </c>
      <c r="W2245">
        <v>0</v>
      </c>
      <c r="X2245" s="50">
        <v>0</v>
      </c>
      <c r="Y2245" s="50">
        <v>1</v>
      </c>
      <c r="Z2245" s="50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 s="50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f t="shared" si="50"/>
        <v>2</v>
      </c>
      <c r="BD2245">
        <v>0</v>
      </c>
    </row>
    <row r="2246" spans="1:56" x14ac:dyDescent="0.3">
      <c r="A2246">
        <v>2014</v>
      </c>
      <c r="B2246" t="s">
        <v>58</v>
      </c>
      <c r="C2246" s="6">
        <v>1</v>
      </c>
      <c r="D2246" s="77">
        <v>10</v>
      </c>
      <c r="F2246" t="s">
        <v>132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f t="shared" si="50"/>
        <v>0</v>
      </c>
      <c r="BD2246">
        <v>0</v>
      </c>
    </row>
    <row r="2247" spans="1:56" x14ac:dyDescent="0.3">
      <c r="A2247">
        <v>2014</v>
      </c>
      <c r="B2247" t="s">
        <v>58</v>
      </c>
      <c r="C2247" s="6">
        <v>1</v>
      </c>
      <c r="D2247" s="77">
        <v>11</v>
      </c>
      <c r="F2247" t="s">
        <v>132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f t="shared" si="50"/>
        <v>0</v>
      </c>
      <c r="BD2247">
        <v>0</v>
      </c>
    </row>
    <row r="2248" spans="1:56" x14ac:dyDescent="0.3">
      <c r="A2248">
        <v>2014</v>
      </c>
      <c r="B2248" t="s">
        <v>58</v>
      </c>
      <c r="C2248" s="6">
        <v>1</v>
      </c>
      <c r="D2248" s="77">
        <v>12</v>
      </c>
      <c r="F2248" t="s">
        <v>132</v>
      </c>
      <c r="H2248">
        <v>1</v>
      </c>
      <c r="I2248">
        <v>0</v>
      </c>
      <c r="J2248">
        <v>0</v>
      </c>
      <c r="K2248" s="50">
        <v>0</v>
      </c>
      <c r="L2248" s="50">
        <v>0</v>
      </c>
      <c r="M2248">
        <v>0</v>
      </c>
      <c r="N2248">
        <v>0</v>
      </c>
      <c r="O2248">
        <v>0</v>
      </c>
      <c r="P2248">
        <v>0</v>
      </c>
      <c r="Q2248" s="50">
        <v>0</v>
      </c>
      <c r="R2248">
        <v>0</v>
      </c>
      <c r="S2248" s="50">
        <v>0</v>
      </c>
      <c r="T2248">
        <v>0</v>
      </c>
      <c r="U2248">
        <v>0</v>
      </c>
      <c r="V2248">
        <v>0</v>
      </c>
      <c r="W2248">
        <v>0</v>
      </c>
      <c r="X2248" s="50">
        <v>0</v>
      </c>
      <c r="Y2248" s="50">
        <v>1</v>
      </c>
      <c r="Z2248" s="50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s="50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f t="shared" si="50"/>
        <v>2</v>
      </c>
      <c r="BD2248">
        <v>0</v>
      </c>
    </row>
    <row r="2249" spans="1:56" x14ac:dyDescent="0.3">
      <c r="A2249">
        <v>2014</v>
      </c>
      <c r="B2249" t="s">
        <v>58</v>
      </c>
      <c r="C2249" s="6">
        <v>1</v>
      </c>
      <c r="D2249" s="77">
        <v>13</v>
      </c>
      <c r="F2249" t="s">
        <v>132</v>
      </c>
      <c r="H2249">
        <v>0</v>
      </c>
      <c r="I2249">
        <v>0</v>
      </c>
      <c r="J2249">
        <v>0</v>
      </c>
      <c r="K2249" s="50">
        <v>0</v>
      </c>
      <c r="L2249" s="50">
        <v>0</v>
      </c>
      <c r="M2249">
        <v>0</v>
      </c>
      <c r="N2249">
        <v>0</v>
      </c>
      <c r="O2249">
        <v>0</v>
      </c>
      <c r="P2249">
        <v>0</v>
      </c>
      <c r="Q2249" s="50">
        <v>0</v>
      </c>
      <c r="R2249">
        <v>0</v>
      </c>
      <c r="S2249" s="50">
        <v>0</v>
      </c>
      <c r="T2249">
        <v>0</v>
      </c>
      <c r="U2249">
        <v>0</v>
      </c>
      <c r="V2249">
        <v>0</v>
      </c>
      <c r="W2249">
        <v>0</v>
      </c>
      <c r="X2249" s="50">
        <v>0</v>
      </c>
      <c r="Y2249" s="50">
        <v>1</v>
      </c>
      <c r="Z2249" s="50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 s="50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f t="shared" ref="BB2249:BB2312" si="51">SUM(H2249:BA2249)</f>
        <v>1</v>
      </c>
      <c r="BD2249">
        <v>0</v>
      </c>
    </row>
    <row r="2250" spans="1:56" x14ac:dyDescent="0.3">
      <c r="A2250">
        <v>2014</v>
      </c>
      <c r="B2250" t="s">
        <v>58</v>
      </c>
      <c r="C2250" s="6">
        <v>1</v>
      </c>
      <c r="D2250" s="77">
        <v>14</v>
      </c>
      <c r="F2250" t="s">
        <v>132</v>
      </c>
      <c r="H2250">
        <v>0</v>
      </c>
      <c r="I2250">
        <v>0</v>
      </c>
      <c r="J2250">
        <v>0</v>
      </c>
      <c r="K2250" s="50">
        <v>0</v>
      </c>
      <c r="L2250" s="50">
        <v>0</v>
      </c>
      <c r="M2250">
        <v>0</v>
      </c>
      <c r="N2250">
        <v>0</v>
      </c>
      <c r="O2250">
        <v>0</v>
      </c>
      <c r="P2250">
        <v>0</v>
      </c>
      <c r="Q2250" s="50">
        <v>0</v>
      </c>
      <c r="R2250">
        <v>0</v>
      </c>
      <c r="S2250" s="50">
        <v>0</v>
      </c>
      <c r="T2250">
        <v>0</v>
      </c>
      <c r="U2250">
        <v>0</v>
      </c>
      <c r="V2250">
        <v>0</v>
      </c>
      <c r="W2250">
        <v>0</v>
      </c>
      <c r="X2250" s="50">
        <v>0</v>
      </c>
      <c r="Y2250" s="50">
        <v>1</v>
      </c>
      <c r="Z2250" s="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 s="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f t="shared" si="51"/>
        <v>1</v>
      </c>
      <c r="BD2250">
        <v>0</v>
      </c>
    </row>
    <row r="2251" spans="1:56" x14ac:dyDescent="0.3">
      <c r="A2251">
        <v>2014</v>
      </c>
      <c r="B2251" t="s">
        <v>58</v>
      </c>
      <c r="C2251" s="6">
        <v>1</v>
      </c>
      <c r="D2251" s="77">
        <v>15</v>
      </c>
      <c r="F2251" t="s">
        <v>132</v>
      </c>
      <c r="H2251">
        <v>0</v>
      </c>
      <c r="I2251">
        <v>0</v>
      </c>
      <c r="J2251">
        <v>0</v>
      </c>
      <c r="K2251" s="50">
        <v>0</v>
      </c>
      <c r="L2251" s="50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f t="shared" si="51"/>
        <v>0</v>
      </c>
      <c r="BD2251">
        <v>0</v>
      </c>
    </row>
    <row r="2252" spans="1:56" x14ac:dyDescent="0.3">
      <c r="A2252">
        <v>2014</v>
      </c>
      <c r="B2252" t="s">
        <v>58</v>
      </c>
      <c r="C2252" s="6">
        <v>1</v>
      </c>
      <c r="D2252" s="77">
        <v>16</v>
      </c>
      <c r="F2252" t="s">
        <v>133</v>
      </c>
      <c r="H2252">
        <v>0</v>
      </c>
      <c r="I2252">
        <v>0</v>
      </c>
      <c r="J2252">
        <v>0</v>
      </c>
      <c r="K2252" s="50">
        <v>0</v>
      </c>
      <c r="L2252" s="50">
        <v>0</v>
      </c>
      <c r="M2252">
        <v>0</v>
      </c>
      <c r="N2252">
        <v>0</v>
      </c>
      <c r="O2252">
        <v>0</v>
      </c>
      <c r="P2252">
        <v>0</v>
      </c>
      <c r="Q2252" s="50">
        <v>0</v>
      </c>
      <c r="R2252">
        <v>0</v>
      </c>
      <c r="S2252" s="50">
        <v>0</v>
      </c>
      <c r="T2252">
        <v>0</v>
      </c>
      <c r="U2252">
        <v>0</v>
      </c>
      <c r="V2252">
        <v>1</v>
      </c>
      <c r="W2252">
        <v>0</v>
      </c>
      <c r="X2252" s="50">
        <v>0</v>
      </c>
      <c r="Y2252" s="50">
        <v>0</v>
      </c>
      <c r="Z2252" s="50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 s="50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f t="shared" si="51"/>
        <v>1</v>
      </c>
      <c r="BD2252">
        <v>0</v>
      </c>
    </row>
    <row r="2253" spans="1:56" x14ac:dyDescent="0.3">
      <c r="A2253">
        <v>2014</v>
      </c>
      <c r="B2253" t="s">
        <v>58</v>
      </c>
      <c r="C2253" s="6">
        <v>1</v>
      </c>
      <c r="D2253" s="77">
        <v>17</v>
      </c>
      <c r="F2253" t="s">
        <v>133</v>
      </c>
      <c r="H2253">
        <v>0</v>
      </c>
      <c r="I2253">
        <v>0</v>
      </c>
      <c r="J2253">
        <v>0</v>
      </c>
      <c r="K2253" s="50">
        <v>0</v>
      </c>
      <c r="L2253" s="50">
        <v>0</v>
      </c>
      <c r="M2253">
        <v>0</v>
      </c>
      <c r="N2253">
        <v>0</v>
      </c>
      <c r="O2253">
        <v>0</v>
      </c>
      <c r="P2253">
        <v>0</v>
      </c>
      <c r="Q2253" s="50">
        <v>0</v>
      </c>
      <c r="R2253">
        <v>0</v>
      </c>
      <c r="S2253" s="50">
        <v>0</v>
      </c>
      <c r="T2253">
        <v>0</v>
      </c>
      <c r="U2253">
        <v>0</v>
      </c>
      <c r="V2253">
        <v>1</v>
      </c>
      <c r="W2253">
        <v>0</v>
      </c>
      <c r="X2253" s="50">
        <v>0</v>
      </c>
      <c r="Y2253" s="50">
        <v>0</v>
      </c>
      <c r="Z2253" s="50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 s="50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f t="shared" si="51"/>
        <v>2</v>
      </c>
      <c r="BD2253">
        <v>0</v>
      </c>
    </row>
    <row r="2254" spans="1:56" x14ac:dyDescent="0.3">
      <c r="A2254">
        <v>2014</v>
      </c>
      <c r="B2254" t="s">
        <v>58</v>
      </c>
      <c r="C2254" s="6">
        <v>1</v>
      </c>
      <c r="D2254" s="77">
        <v>18</v>
      </c>
      <c r="F2254" t="s">
        <v>133</v>
      </c>
      <c r="H2254">
        <v>0</v>
      </c>
      <c r="I2254">
        <v>0</v>
      </c>
      <c r="J2254">
        <v>0</v>
      </c>
      <c r="K2254" s="50">
        <v>0</v>
      </c>
      <c r="L2254" s="50">
        <v>0</v>
      </c>
      <c r="M2254">
        <v>0</v>
      </c>
      <c r="N2254">
        <v>0</v>
      </c>
      <c r="O2254">
        <v>0</v>
      </c>
      <c r="P2254">
        <v>0</v>
      </c>
      <c r="Q2254" s="50">
        <v>0</v>
      </c>
      <c r="R2254">
        <v>0</v>
      </c>
      <c r="S2254" s="50">
        <v>0</v>
      </c>
      <c r="T2254">
        <v>0</v>
      </c>
      <c r="U2254">
        <v>0</v>
      </c>
      <c r="V2254">
        <v>0</v>
      </c>
      <c r="W2254">
        <v>0</v>
      </c>
      <c r="X2254" s="50">
        <v>1</v>
      </c>
      <c r="Y2254" s="50">
        <v>0</v>
      </c>
      <c r="Z2254" s="50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 s="50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f t="shared" si="51"/>
        <v>1</v>
      </c>
      <c r="BD2254">
        <v>0</v>
      </c>
    </row>
    <row r="2255" spans="1:56" x14ac:dyDescent="0.3">
      <c r="A2255">
        <v>2014</v>
      </c>
      <c r="B2255" t="s">
        <v>58</v>
      </c>
      <c r="C2255" s="6">
        <v>1</v>
      </c>
      <c r="D2255" s="77">
        <v>19</v>
      </c>
      <c r="F2255" t="s">
        <v>133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s="50">
        <v>4</v>
      </c>
      <c r="Z2255" s="50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f t="shared" si="51"/>
        <v>4</v>
      </c>
      <c r="BD2255">
        <v>0</v>
      </c>
    </row>
    <row r="2256" spans="1:56" x14ac:dyDescent="0.3">
      <c r="A2256">
        <v>2014</v>
      </c>
      <c r="B2256" t="s">
        <v>58</v>
      </c>
      <c r="C2256" s="6">
        <v>1</v>
      </c>
      <c r="D2256" s="77">
        <v>20</v>
      </c>
      <c r="F2256" t="s">
        <v>133</v>
      </c>
      <c r="H2256">
        <v>0</v>
      </c>
      <c r="I2256">
        <v>0</v>
      </c>
      <c r="J2256">
        <v>0</v>
      </c>
      <c r="K2256" s="50">
        <v>0</v>
      </c>
      <c r="L2256" s="50">
        <v>0</v>
      </c>
      <c r="M2256">
        <v>0</v>
      </c>
      <c r="N2256">
        <v>2</v>
      </c>
      <c r="O2256">
        <v>0</v>
      </c>
      <c r="P2256">
        <v>0</v>
      </c>
      <c r="Q2256" s="50">
        <v>0</v>
      </c>
      <c r="R2256">
        <v>0</v>
      </c>
      <c r="S2256" s="50">
        <v>0</v>
      </c>
      <c r="T2256">
        <v>0</v>
      </c>
      <c r="U2256">
        <v>0</v>
      </c>
      <c r="V2256">
        <v>0</v>
      </c>
      <c r="W2256">
        <v>0</v>
      </c>
      <c r="X2256" s="50">
        <v>0</v>
      </c>
      <c r="Y2256" s="50">
        <v>1</v>
      </c>
      <c r="Z2256" s="50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 s="50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f t="shared" si="51"/>
        <v>3</v>
      </c>
      <c r="BD2256">
        <v>0</v>
      </c>
    </row>
    <row r="2257" spans="1:56" x14ac:dyDescent="0.3">
      <c r="A2257">
        <v>2014</v>
      </c>
      <c r="B2257" t="s">
        <v>58</v>
      </c>
      <c r="C2257" s="6">
        <v>1</v>
      </c>
      <c r="D2257" s="77">
        <v>21</v>
      </c>
      <c r="F2257" t="s">
        <v>133</v>
      </c>
      <c r="H2257">
        <v>0</v>
      </c>
      <c r="I2257">
        <v>0</v>
      </c>
      <c r="J2257">
        <v>0</v>
      </c>
      <c r="K2257" s="50">
        <v>0</v>
      </c>
      <c r="L2257" s="50">
        <v>0</v>
      </c>
      <c r="M2257">
        <v>0</v>
      </c>
      <c r="N2257">
        <v>1</v>
      </c>
      <c r="O2257">
        <v>0</v>
      </c>
      <c r="P2257">
        <v>0</v>
      </c>
      <c r="Q2257" s="50">
        <v>0</v>
      </c>
      <c r="R2257">
        <v>0</v>
      </c>
      <c r="S2257" s="50">
        <v>0</v>
      </c>
      <c r="T2257">
        <v>0</v>
      </c>
      <c r="U2257">
        <v>0</v>
      </c>
      <c r="V2257">
        <v>1</v>
      </c>
      <c r="W2257">
        <v>0</v>
      </c>
      <c r="X2257" s="50">
        <v>0</v>
      </c>
      <c r="Y2257" s="50">
        <v>3</v>
      </c>
      <c r="Z2257" s="50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 s="50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f t="shared" si="51"/>
        <v>5</v>
      </c>
      <c r="BD2257">
        <v>0</v>
      </c>
    </row>
    <row r="2258" spans="1:56" x14ac:dyDescent="0.3">
      <c r="A2258">
        <v>2014</v>
      </c>
      <c r="B2258" t="s">
        <v>58</v>
      </c>
      <c r="C2258" s="6">
        <v>1</v>
      </c>
      <c r="D2258" s="77">
        <v>22</v>
      </c>
      <c r="F2258" t="s">
        <v>133</v>
      </c>
      <c r="H2258">
        <v>0</v>
      </c>
      <c r="I2258">
        <v>0</v>
      </c>
      <c r="J2258">
        <v>0</v>
      </c>
      <c r="K2258" s="50">
        <v>0</v>
      </c>
      <c r="L2258" s="50">
        <v>0</v>
      </c>
      <c r="M2258">
        <v>0</v>
      </c>
      <c r="N2258">
        <v>0</v>
      </c>
      <c r="O2258">
        <v>0</v>
      </c>
      <c r="P2258">
        <v>0</v>
      </c>
      <c r="Q2258" s="50">
        <v>0</v>
      </c>
      <c r="R2258">
        <v>0</v>
      </c>
      <c r="S2258" s="50">
        <v>1</v>
      </c>
      <c r="T2258">
        <v>0</v>
      </c>
      <c r="U2258">
        <v>0</v>
      </c>
      <c r="V2258">
        <v>0</v>
      </c>
      <c r="W2258">
        <v>0</v>
      </c>
      <c r="X2258" s="50">
        <v>0</v>
      </c>
      <c r="Y2258" s="50">
        <v>3</v>
      </c>
      <c r="Z2258" s="50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 s="50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f t="shared" si="51"/>
        <v>4</v>
      </c>
      <c r="BD2258">
        <v>0</v>
      </c>
    </row>
    <row r="2259" spans="1:56" x14ac:dyDescent="0.3">
      <c r="A2259">
        <v>2014</v>
      </c>
      <c r="B2259" t="s">
        <v>58</v>
      </c>
      <c r="C2259" s="6">
        <v>1</v>
      </c>
      <c r="D2259" s="77">
        <v>23</v>
      </c>
      <c r="F2259" t="s">
        <v>133</v>
      </c>
      <c r="H2259">
        <v>0</v>
      </c>
      <c r="I2259">
        <v>0</v>
      </c>
      <c r="J2259">
        <v>0</v>
      </c>
      <c r="K2259" s="50">
        <v>0</v>
      </c>
      <c r="L2259" s="50">
        <v>0</v>
      </c>
      <c r="M2259">
        <v>0</v>
      </c>
      <c r="N2259">
        <v>0</v>
      </c>
      <c r="O2259">
        <v>0</v>
      </c>
      <c r="P2259">
        <v>0</v>
      </c>
      <c r="Q2259" s="50">
        <v>0</v>
      </c>
      <c r="R2259">
        <v>0</v>
      </c>
      <c r="S2259" s="50">
        <v>0</v>
      </c>
      <c r="T2259">
        <v>0</v>
      </c>
      <c r="U2259">
        <v>0</v>
      </c>
      <c r="V2259">
        <v>0</v>
      </c>
      <c r="W2259">
        <v>0</v>
      </c>
      <c r="X2259" s="50">
        <v>0</v>
      </c>
      <c r="Y2259" s="50">
        <v>1</v>
      </c>
      <c r="Z2259" s="50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 s="50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f t="shared" si="51"/>
        <v>1</v>
      </c>
      <c r="BD2259">
        <v>0</v>
      </c>
    </row>
    <row r="2260" spans="1:56" x14ac:dyDescent="0.3">
      <c r="A2260">
        <v>2014</v>
      </c>
      <c r="B2260" t="s">
        <v>58</v>
      </c>
      <c r="C2260" s="6">
        <v>1</v>
      </c>
      <c r="D2260" s="77">
        <v>24</v>
      </c>
      <c r="F2260" t="s">
        <v>133</v>
      </c>
      <c r="H2260">
        <v>0</v>
      </c>
      <c r="I2260">
        <v>0</v>
      </c>
      <c r="J2260">
        <v>0</v>
      </c>
      <c r="K2260" s="50">
        <v>0</v>
      </c>
      <c r="L2260" s="50">
        <v>0</v>
      </c>
      <c r="M2260">
        <v>0</v>
      </c>
      <c r="N2260">
        <v>0</v>
      </c>
      <c r="O2260">
        <v>0</v>
      </c>
      <c r="P2260">
        <v>0</v>
      </c>
      <c r="Q2260" s="50">
        <v>0</v>
      </c>
      <c r="R2260">
        <v>0</v>
      </c>
      <c r="S2260" s="50">
        <v>0</v>
      </c>
      <c r="T2260">
        <v>0</v>
      </c>
      <c r="U2260">
        <v>0</v>
      </c>
      <c r="V2260">
        <v>1</v>
      </c>
      <c r="W2260">
        <v>0</v>
      </c>
      <c r="X2260" s="50">
        <v>0</v>
      </c>
      <c r="Y2260" s="50">
        <v>0</v>
      </c>
      <c r="Z2260" s="5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 s="5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f t="shared" si="51"/>
        <v>1</v>
      </c>
      <c r="BD2260">
        <v>0</v>
      </c>
    </row>
    <row r="2261" spans="1:56" x14ac:dyDescent="0.3">
      <c r="A2261">
        <v>2014</v>
      </c>
      <c r="B2261" t="s">
        <v>58</v>
      </c>
      <c r="C2261" s="6">
        <v>1</v>
      </c>
      <c r="D2261" s="77">
        <v>25</v>
      </c>
      <c r="F2261" t="s">
        <v>133</v>
      </c>
      <c r="H2261">
        <v>0</v>
      </c>
      <c r="I2261">
        <v>0</v>
      </c>
      <c r="J2261">
        <v>0</v>
      </c>
      <c r="K2261" s="50">
        <v>0</v>
      </c>
      <c r="L2261" s="50">
        <v>0</v>
      </c>
      <c r="M2261">
        <v>0</v>
      </c>
      <c r="N2261">
        <v>0</v>
      </c>
      <c r="O2261">
        <v>0</v>
      </c>
      <c r="P2261">
        <v>0</v>
      </c>
      <c r="Q2261" s="50">
        <v>0</v>
      </c>
      <c r="R2261">
        <v>0</v>
      </c>
      <c r="S2261" s="50">
        <v>0</v>
      </c>
      <c r="T2261">
        <v>0</v>
      </c>
      <c r="U2261">
        <v>0</v>
      </c>
      <c r="V2261">
        <v>0</v>
      </c>
      <c r="W2261">
        <v>0</v>
      </c>
      <c r="X2261" s="50">
        <v>2</v>
      </c>
      <c r="Y2261" s="50">
        <v>1</v>
      </c>
      <c r="Z2261" s="50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 s="50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f t="shared" si="51"/>
        <v>3</v>
      </c>
      <c r="BD2261">
        <v>0</v>
      </c>
    </row>
    <row r="2262" spans="1:56" x14ac:dyDescent="0.3">
      <c r="A2262">
        <v>2014</v>
      </c>
      <c r="B2262" t="s">
        <v>58</v>
      </c>
      <c r="C2262" s="6">
        <v>1</v>
      </c>
      <c r="D2262" s="77">
        <v>26</v>
      </c>
      <c r="F2262" t="s">
        <v>133</v>
      </c>
      <c r="H2262">
        <v>0</v>
      </c>
      <c r="I2262">
        <v>0</v>
      </c>
      <c r="J2262">
        <v>0</v>
      </c>
      <c r="K2262" s="50">
        <v>0</v>
      </c>
      <c r="L2262" s="50">
        <v>0</v>
      </c>
      <c r="M2262">
        <v>0</v>
      </c>
      <c r="N2262">
        <v>1</v>
      </c>
      <c r="O2262">
        <v>0</v>
      </c>
      <c r="P2262">
        <v>0</v>
      </c>
      <c r="Q2262" s="50">
        <v>0</v>
      </c>
      <c r="R2262">
        <v>0</v>
      </c>
      <c r="S2262" s="50">
        <v>0</v>
      </c>
      <c r="T2262">
        <v>0</v>
      </c>
      <c r="U2262">
        <v>0</v>
      </c>
      <c r="V2262">
        <v>0</v>
      </c>
      <c r="W2262">
        <v>0</v>
      </c>
      <c r="X2262" s="50">
        <v>0</v>
      </c>
      <c r="Y2262" s="50">
        <v>0</v>
      </c>
      <c r="Z2262" s="50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 s="50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f t="shared" si="51"/>
        <v>1</v>
      </c>
      <c r="BD2262">
        <v>0</v>
      </c>
    </row>
    <row r="2263" spans="1:56" x14ac:dyDescent="0.3">
      <c r="A2263">
        <v>2014</v>
      </c>
      <c r="B2263" t="s">
        <v>58</v>
      </c>
      <c r="C2263" s="6">
        <v>1</v>
      </c>
      <c r="D2263" s="77">
        <v>27</v>
      </c>
      <c r="F2263" t="s">
        <v>133</v>
      </c>
      <c r="H2263">
        <v>0</v>
      </c>
      <c r="I2263">
        <v>0</v>
      </c>
      <c r="J2263">
        <v>0</v>
      </c>
      <c r="K2263" s="50">
        <v>0</v>
      </c>
      <c r="L2263" s="50">
        <v>0</v>
      </c>
      <c r="M2263">
        <v>0</v>
      </c>
      <c r="N2263">
        <v>0</v>
      </c>
      <c r="O2263">
        <v>0</v>
      </c>
      <c r="P2263">
        <v>0</v>
      </c>
      <c r="Q2263" s="50">
        <v>0</v>
      </c>
      <c r="R2263">
        <v>0</v>
      </c>
      <c r="S2263" s="50">
        <v>0</v>
      </c>
      <c r="T2263">
        <v>0</v>
      </c>
      <c r="U2263">
        <v>0</v>
      </c>
      <c r="V2263">
        <v>0</v>
      </c>
      <c r="W2263">
        <v>0</v>
      </c>
      <c r="X2263" s="50">
        <v>1</v>
      </c>
      <c r="Y2263" s="50">
        <v>0</v>
      </c>
      <c r="Z2263" s="50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 s="50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f t="shared" si="51"/>
        <v>1</v>
      </c>
      <c r="BD2263">
        <v>0</v>
      </c>
    </row>
    <row r="2264" spans="1:56" x14ac:dyDescent="0.3">
      <c r="A2264">
        <v>2014</v>
      </c>
      <c r="B2264" t="s">
        <v>58</v>
      </c>
      <c r="C2264" s="6">
        <v>1</v>
      </c>
      <c r="D2264" s="77">
        <v>28</v>
      </c>
      <c r="F2264" t="s">
        <v>133</v>
      </c>
      <c r="H2264">
        <v>0</v>
      </c>
      <c r="I2264">
        <v>0</v>
      </c>
      <c r="J2264">
        <v>0</v>
      </c>
      <c r="K2264" s="50">
        <v>0</v>
      </c>
      <c r="L2264" s="50">
        <v>0</v>
      </c>
      <c r="M2264">
        <v>0</v>
      </c>
      <c r="N2264">
        <v>0</v>
      </c>
      <c r="O2264">
        <v>0</v>
      </c>
      <c r="P2264">
        <v>0</v>
      </c>
      <c r="Q2264" s="50">
        <v>0</v>
      </c>
      <c r="R2264">
        <v>0</v>
      </c>
      <c r="S2264" s="50">
        <v>1</v>
      </c>
      <c r="T2264">
        <v>0</v>
      </c>
      <c r="U2264">
        <v>0</v>
      </c>
      <c r="V2264">
        <v>0</v>
      </c>
      <c r="W2264">
        <v>0</v>
      </c>
      <c r="X2264" s="50">
        <v>0</v>
      </c>
      <c r="Y2264" s="50">
        <v>2</v>
      </c>
      <c r="Z2264" s="50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 s="50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f t="shared" si="51"/>
        <v>3</v>
      </c>
      <c r="BD2264">
        <v>0</v>
      </c>
    </row>
    <row r="2265" spans="1:56" x14ac:dyDescent="0.3">
      <c r="A2265">
        <v>2014</v>
      </c>
      <c r="B2265" t="s">
        <v>58</v>
      </c>
      <c r="C2265" s="6">
        <v>1</v>
      </c>
      <c r="D2265" s="77">
        <v>29</v>
      </c>
      <c r="F2265" t="s">
        <v>133</v>
      </c>
      <c r="H2265">
        <v>0</v>
      </c>
      <c r="I2265">
        <v>0</v>
      </c>
      <c r="J2265">
        <v>0</v>
      </c>
      <c r="K2265" s="50">
        <v>0</v>
      </c>
      <c r="L2265" s="50">
        <v>0</v>
      </c>
      <c r="M2265">
        <v>0</v>
      </c>
      <c r="N2265">
        <v>0</v>
      </c>
      <c r="O2265">
        <v>0</v>
      </c>
      <c r="P2265">
        <v>0</v>
      </c>
      <c r="Q2265" s="50">
        <v>0</v>
      </c>
      <c r="R2265">
        <v>0</v>
      </c>
      <c r="S2265" s="50">
        <v>0</v>
      </c>
      <c r="T2265">
        <v>0</v>
      </c>
      <c r="U2265">
        <v>0</v>
      </c>
      <c r="V2265">
        <v>0</v>
      </c>
      <c r="W2265">
        <v>0</v>
      </c>
      <c r="X2265" s="50">
        <v>0</v>
      </c>
      <c r="Y2265" s="50">
        <v>2</v>
      </c>
      <c r="Z2265" s="50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 s="50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f t="shared" si="51"/>
        <v>2</v>
      </c>
      <c r="BD2265">
        <v>0</v>
      </c>
    </row>
    <row r="2266" spans="1:56" x14ac:dyDescent="0.3">
      <c r="A2266">
        <v>2014</v>
      </c>
      <c r="B2266" t="s">
        <v>58</v>
      </c>
      <c r="C2266" s="6">
        <v>1</v>
      </c>
      <c r="D2266" s="77">
        <v>30</v>
      </c>
      <c r="F2266" t="s">
        <v>133</v>
      </c>
      <c r="H2266">
        <v>0</v>
      </c>
      <c r="I2266">
        <v>0</v>
      </c>
      <c r="J2266">
        <v>0</v>
      </c>
      <c r="K2266" s="50">
        <v>0</v>
      </c>
      <c r="L2266" s="50">
        <v>0</v>
      </c>
      <c r="M2266">
        <v>0</v>
      </c>
      <c r="N2266">
        <v>0</v>
      </c>
      <c r="O2266">
        <v>0</v>
      </c>
      <c r="P2266">
        <v>0</v>
      </c>
      <c r="Q2266" s="50">
        <v>0</v>
      </c>
      <c r="R2266">
        <v>0</v>
      </c>
      <c r="S2266" s="50">
        <v>0</v>
      </c>
      <c r="T2266">
        <v>0</v>
      </c>
      <c r="U2266">
        <v>0</v>
      </c>
      <c r="V2266">
        <v>0</v>
      </c>
      <c r="W2266">
        <v>0</v>
      </c>
      <c r="X2266" s="50">
        <v>3</v>
      </c>
      <c r="Y2266" s="50">
        <v>1</v>
      </c>
      <c r="Z2266" s="50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 s="50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f t="shared" si="51"/>
        <v>4</v>
      </c>
      <c r="BD2266">
        <v>0</v>
      </c>
    </row>
    <row r="2267" spans="1:56" s="120" customFormat="1" x14ac:dyDescent="0.3">
      <c r="A2267" s="120">
        <v>2014</v>
      </c>
      <c r="B2267" s="120" t="s">
        <v>134</v>
      </c>
      <c r="C2267" s="95">
        <v>1</v>
      </c>
      <c r="D2267" s="121">
        <v>1</v>
      </c>
      <c r="F2267" s="120" t="s">
        <v>132</v>
      </c>
      <c r="H2267" s="120">
        <v>0</v>
      </c>
      <c r="I2267" s="120">
        <v>0</v>
      </c>
      <c r="J2267" s="120">
        <v>0</v>
      </c>
      <c r="K2267" s="120">
        <v>0</v>
      </c>
      <c r="L2267" s="120">
        <v>0</v>
      </c>
      <c r="M2267" s="120">
        <v>0</v>
      </c>
      <c r="N2267" s="120">
        <v>0</v>
      </c>
      <c r="O2267" s="120">
        <v>0</v>
      </c>
      <c r="P2267" s="120">
        <v>0</v>
      </c>
      <c r="Q2267" s="120">
        <v>0</v>
      </c>
      <c r="R2267" s="120">
        <v>0</v>
      </c>
      <c r="S2267" s="120">
        <v>0</v>
      </c>
      <c r="T2267" s="120">
        <v>0</v>
      </c>
      <c r="U2267" s="120">
        <v>0</v>
      </c>
      <c r="V2267" s="120">
        <v>0</v>
      </c>
      <c r="W2267" s="120">
        <v>0</v>
      </c>
      <c r="X2267" s="120">
        <v>0</v>
      </c>
      <c r="Y2267" s="120">
        <v>1</v>
      </c>
      <c r="Z2267" s="120">
        <v>0</v>
      </c>
      <c r="AA2267" s="120">
        <v>0</v>
      </c>
      <c r="AB2267" s="120">
        <v>0</v>
      </c>
      <c r="AC2267" s="120">
        <v>0</v>
      </c>
      <c r="AD2267" s="120">
        <v>0</v>
      </c>
      <c r="AE2267" s="120">
        <v>0</v>
      </c>
      <c r="AF2267" s="120">
        <v>0</v>
      </c>
      <c r="AG2267" s="120">
        <v>0</v>
      </c>
      <c r="AH2267" s="120">
        <v>0</v>
      </c>
      <c r="AI2267" s="120">
        <v>0</v>
      </c>
      <c r="AJ2267" s="120">
        <v>0</v>
      </c>
      <c r="AK2267" s="120">
        <v>0</v>
      </c>
      <c r="AM2267" s="120">
        <v>0</v>
      </c>
      <c r="AN2267" s="120">
        <v>0</v>
      </c>
      <c r="AO2267" s="120">
        <v>0</v>
      </c>
      <c r="AP2267" s="120">
        <v>0</v>
      </c>
      <c r="AQ2267" s="120">
        <v>0</v>
      </c>
      <c r="AR2267" s="120">
        <v>0</v>
      </c>
      <c r="AS2267" s="120">
        <v>0</v>
      </c>
      <c r="AT2267" s="120">
        <v>0</v>
      </c>
      <c r="AU2267" s="120">
        <v>0</v>
      </c>
      <c r="AV2267" s="120">
        <v>0</v>
      </c>
      <c r="AW2267" s="120">
        <v>0</v>
      </c>
      <c r="AX2267" s="120">
        <v>0</v>
      </c>
      <c r="AY2267" s="120">
        <v>0</v>
      </c>
      <c r="AZ2267" s="120">
        <v>0</v>
      </c>
      <c r="BA2267" s="120">
        <v>0</v>
      </c>
      <c r="BB2267" s="120">
        <f t="shared" si="51"/>
        <v>1</v>
      </c>
      <c r="BD2267" s="120">
        <v>0</v>
      </c>
    </row>
    <row r="2268" spans="1:56" x14ac:dyDescent="0.3">
      <c r="A2268">
        <v>2014</v>
      </c>
      <c r="B2268" t="s">
        <v>134</v>
      </c>
      <c r="C2268" s="6">
        <v>1</v>
      </c>
      <c r="D2268" s="77">
        <v>2</v>
      </c>
      <c r="F2268" t="s">
        <v>132</v>
      </c>
      <c r="H2268">
        <v>0</v>
      </c>
      <c r="I2268">
        <v>0</v>
      </c>
      <c r="J2268">
        <v>0</v>
      </c>
      <c r="K2268" s="50">
        <v>0</v>
      </c>
      <c r="L2268" s="50">
        <v>0</v>
      </c>
      <c r="M2268">
        <v>0</v>
      </c>
      <c r="N2268">
        <v>0</v>
      </c>
      <c r="O2268">
        <v>0</v>
      </c>
      <c r="P2268">
        <v>0</v>
      </c>
      <c r="Q2268" s="50">
        <v>0</v>
      </c>
      <c r="R2268">
        <v>0</v>
      </c>
      <c r="S2268" s="50">
        <v>1</v>
      </c>
      <c r="T2268">
        <v>0</v>
      </c>
      <c r="U2268">
        <v>0</v>
      </c>
      <c r="V2268">
        <v>1</v>
      </c>
      <c r="W2268">
        <v>0</v>
      </c>
      <c r="X2268" s="50">
        <v>0</v>
      </c>
      <c r="Y2268" s="50">
        <v>0</v>
      </c>
      <c r="Z2268" s="50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 s="50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f t="shared" si="51"/>
        <v>2</v>
      </c>
      <c r="BD2268">
        <v>0</v>
      </c>
    </row>
    <row r="2269" spans="1:56" x14ac:dyDescent="0.3">
      <c r="A2269">
        <v>2014</v>
      </c>
      <c r="B2269" t="s">
        <v>134</v>
      </c>
      <c r="C2269" s="6">
        <v>1</v>
      </c>
      <c r="D2269" s="77">
        <v>3</v>
      </c>
      <c r="F2269" t="s">
        <v>132</v>
      </c>
      <c r="H2269">
        <v>0</v>
      </c>
      <c r="I2269">
        <v>0</v>
      </c>
      <c r="J2269">
        <v>0</v>
      </c>
      <c r="K2269" s="50">
        <v>0</v>
      </c>
      <c r="L2269" s="50">
        <v>0</v>
      </c>
      <c r="M2269">
        <v>0</v>
      </c>
      <c r="N2269">
        <v>0</v>
      </c>
      <c r="O2269">
        <v>0</v>
      </c>
      <c r="P2269">
        <v>0</v>
      </c>
      <c r="Q2269" s="50">
        <v>0</v>
      </c>
      <c r="R2269">
        <v>0</v>
      </c>
      <c r="S2269" s="50">
        <v>0</v>
      </c>
      <c r="T2269">
        <v>0</v>
      </c>
      <c r="U2269">
        <v>0</v>
      </c>
      <c r="V2269">
        <v>0</v>
      </c>
      <c r="W2269">
        <v>0</v>
      </c>
      <c r="X2269" s="50">
        <v>0</v>
      </c>
      <c r="Y2269" s="50">
        <v>0</v>
      </c>
      <c r="Z2269" s="50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 s="50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f t="shared" si="51"/>
        <v>0</v>
      </c>
      <c r="BD2269">
        <v>0</v>
      </c>
    </row>
    <row r="2270" spans="1:56" x14ac:dyDescent="0.3">
      <c r="A2270">
        <v>2014</v>
      </c>
      <c r="B2270" t="s">
        <v>134</v>
      </c>
      <c r="C2270" s="6">
        <v>1</v>
      </c>
      <c r="D2270" s="77">
        <v>4</v>
      </c>
      <c r="F2270" t="s">
        <v>132</v>
      </c>
      <c r="H2270">
        <v>0</v>
      </c>
      <c r="I2270">
        <v>0</v>
      </c>
      <c r="J2270">
        <v>0</v>
      </c>
      <c r="K2270" s="50">
        <v>0</v>
      </c>
      <c r="L2270" s="50">
        <v>0</v>
      </c>
      <c r="M2270">
        <v>0</v>
      </c>
      <c r="N2270">
        <v>1</v>
      </c>
      <c r="O2270">
        <v>0</v>
      </c>
      <c r="P2270">
        <v>0</v>
      </c>
      <c r="Q2270" s="50">
        <v>0</v>
      </c>
      <c r="R2270">
        <v>0</v>
      </c>
      <c r="S2270" s="50">
        <v>0</v>
      </c>
      <c r="T2270">
        <v>0</v>
      </c>
      <c r="U2270">
        <v>0</v>
      </c>
      <c r="V2270">
        <v>0</v>
      </c>
      <c r="W2270">
        <v>0</v>
      </c>
      <c r="X2270" s="50">
        <v>0</v>
      </c>
      <c r="Y2270" s="50">
        <v>1</v>
      </c>
      <c r="Z2270" s="5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 s="5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f t="shared" si="51"/>
        <v>2</v>
      </c>
      <c r="BD2270">
        <v>0</v>
      </c>
    </row>
    <row r="2271" spans="1:56" x14ac:dyDescent="0.3">
      <c r="A2271">
        <v>2014</v>
      </c>
      <c r="B2271" t="s">
        <v>134</v>
      </c>
      <c r="C2271" s="6">
        <v>1</v>
      </c>
      <c r="D2271" s="77">
        <v>5</v>
      </c>
      <c r="F2271" t="s">
        <v>132</v>
      </c>
      <c r="H2271">
        <v>0</v>
      </c>
      <c r="I2271">
        <v>0</v>
      </c>
      <c r="J2271">
        <v>0</v>
      </c>
      <c r="K2271" s="50">
        <v>0</v>
      </c>
      <c r="L2271" s="50">
        <v>1</v>
      </c>
      <c r="M2271">
        <v>0</v>
      </c>
      <c r="N2271">
        <v>0</v>
      </c>
      <c r="O2271">
        <v>0</v>
      </c>
      <c r="P2271">
        <v>0</v>
      </c>
      <c r="Q2271" s="50">
        <v>0</v>
      </c>
      <c r="R2271">
        <v>0</v>
      </c>
      <c r="S2271" s="50">
        <v>0</v>
      </c>
      <c r="T2271">
        <v>0</v>
      </c>
      <c r="U2271">
        <v>0</v>
      </c>
      <c r="V2271">
        <v>0</v>
      </c>
      <c r="W2271">
        <v>0</v>
      </c>
      <c r="X2271" s="50">
        <v>0</v>
      </c>
      <c r="Y2271" s="50">
        <v>0</v>
      </c>
      <c r="Z2271" s="50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 s="50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f t="shared" si="51"/>
        <v>2</v>
      </c>
      <c r="BD2271">
        <v>0</v>
      </c>
    </row>
    <row r="2272" spans="1:56" x14ac:dyDescent="0.3">
      <c r="A2272">
        <v>2014</v>
      </c>
      <c r="B2272" t="s">
        <v>134</v>
      </c>
      <c r="C2272" s="6">
        <v>1</v>
      </c>
      <c r="D2272" s="77">
        <v>6</v>
      </c>
      <c r="F2272" t="s">
        <v>132</v>
      </c>
      <c r="H2272">
        <v>0</v>
      </c>
      <c r="I2272">
        <v>0</v>
      </c>
      <c r="J2272">
        <v>0</v>
      </c>
      <c r="K2272" s="50">
        <v>0</v>
      </c>
      <c r="L2272" s="50">
        <v>0</v>
      </c>
      <c r="M2272">
        <v>0</v>
      </c>
      <c r="N2272">
        <v>0</v>
      </c>
      <c r="O2272">
        <v>0</v>
      </c>
      <c r="P2272">
        <v>0</v>
      </c>
      <c r="Q2272" s="50">
        <v>0</v>
      </c>
      <c r="R2272">
        <v>0</v>
      </c>
      <c r="S2272" s="50">
        <v>0</v>
      </c>
      <c r="T2272">
        <v>0</v>
      </c>
      <c r="U2272">
        <v>0</v>
      </c>
      <c r="V2272">
        <v>0</v>
      </c>
      <c r="W2272">
        <v>0</v>
      </c>
      <c r="X2272" s="50">
        <v>0</v>
      </c>
      <c r="Y2272" s="50">
        <v>0</v>
      </c>
      <c r="Z2272" s="50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 s="50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f t="shared" si="51"/>
        <v>0</v>
      </c>
      <c r="BD2272">
        <v>0</v>
      </c>
    </row>
    <row r="2273" spans="1:56" x14ac:dyDescent="0.3">
      <c r="A2273">
        <v>2014</v>
      </c>
      <c r="B2273" t="s">
        <v>134</v>
      </c>
      <c r="C2273" s="6">
        <v>1</v>
      </c>
      <c r="D2273" s="77">
        <v>7</v>
      </c>
      <c r="F2273" t="s">
        <v>132</v>
      </c>
      <c r="H2273">
        <v>0</v>
      </c>
      <c r="I2273">
        <v>0</v>
      </c>
      <c r="J2273">
        <v>0</v>
      </c>
      <c r="K2273" s="50">
        <v>0</v>
      </c>
      <c r="L2273" s="50">
        <v>0</v>
      </c>
      <c r="M2273">
        <v>0</v>
      </c>
      <c r="N2273">
        <v>0</v>
      </c>
      <c r="O2273">
        <v>0</v>
      </c>
      <c r="P2273">
        <v>0</v>
      </c>
      <c r="Q2273" s="50">
        <v>0</v>
      </c>
      <c r="R2273">
        <v>0</v>
      </c>
      <c r="S2273" s="50">
        <v>1</v>
      </c>
      <c r="T2273">
        <v>0</v>
      </c>
      <c r="U2273">
        <v>0</v>
      </c>
      <c r="V2273">
        <v>0</v>
      </c>
      <c r="W2273">
        <v>0</v>
      </c>
      <c r="X2273" s="50">
        <v>0</v>
      </c>
      <c r="Y2273" s="50">
        <v>0</v>
      </c>
      <c r="Z2273" s="50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 s="50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f t="shared" si="51"/>
        <v>1</v>
      </c>
      <c r="BD2273">
        <v>0</v>
      </c>
    </row>
    <row r="2274" spans="1:56" x14ac:dyDescent="0.3">
      <c r="A2274">
        <v>2014</v>
      </c>
      <c r="B2274" t="s">
        <v>134</v>
      </c>
      <c r="C2274" s="6">
        <v>1</v>
      </c>
      <c r="D2274" s="77">
        <v>8</v>
      </c>
      <c r="F2274" t="s">
        <v>132</v>
      </c>
      <c r="H2274">
        <v>0</v>
      </c>
      <c r="I2274">
        <v>0</v>
      </c>
      <c r="J2274">
        <v>0</v>
      </c>
      <c r="K2274" s="50">
        <v>0</v>
      </c>
      <c r="L2274" s="50">
        <v>0</v>
      </c>
      <c r="M2274">
        <v>0</v>
      </c>
      <c r="N2274">
        <v>0</v>
      </c>
      <c r="O2274">
        <v>0</v>
      </c>
      <c r="P2274">
        <v>0</v>
      </c>
      <c r="Q2274" s="50">
        <v>0</v>
      </c>
      <c r="R2274">
        <v>0</v>
      </c>
      <c r="S2274" s="50">
        <v>1</v>
      </c>
      <c r="T2274">
        <v>0</v>
      </c>
      <c r="U2274">
        <v>0</v>
      </c>
      <c r="V2274">
        <v>0</v>
      </c>
      <c r="W2274">
        <v>0</v>
      </c>
      <c r="X2274" s="50">
        <v>0</v>
      </c>
      <c r="Y2274" s="50">
        <v>0</v>
      </c>
      <c r="Z2274" s="50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 s="50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f t="shared" si="51"/>
        <v>1</v>
      </c>
      <c r="BD2274">
        <v>0</v>
      </c>
    </row>
    <row r="2275" spans="1:56" x14ac:dyDescent="0.3">
      <c r="A2275">
        <v>2014</v>
      </c>
      <c r="B2275" t="s">
        <v>134</v>
      </c>
      <c r="C2275" s="6">
        <v>1</v>
      </c>
      <c r="D2275" s="77">
        <v>9</v>
      </c>
      <c r="F2275" t="s">
        <v>132</v>
      </c>
      <c r="H2275">
        <v>0</v>
      </c>
      <c r="I2275">
        <v>0</v>
      </c>
      <c r="J2275">
        <v>0</v>
      </c>
      <c r="K2275" s="50">
        <v>0</v>
      </c>
      <c r="L2275" s="50">
        <v>0</v>
      </c>
      <c r="M2275">
        <v>0</v>
      </c>
      <c r="N2275">
        <v>1</v>
      </c>
      <c r="O2275">
        <v>0</v>
      </c>
      <c r="P2275">
        <v>0</v>
      </c>
      <c r="Q2275" s="50">
        <v>0</v>
      </c>
      <c r="R2275">
        <v>0</v>
      </c>
      <c r="S2275" s="50">
        <v>0</v>
      </c>
      <c r="T2275">
        <v>0</v>
      </c>
      <c r="U2275">
        <v>0</v>
      </c>
      <c r="V2275">
        <v>0</v>
      </c>
      <c r="W2275">
        <v>0</v>
      </c>
      <c r="X2275" s="50">
        <v>0</v>
      </c>
      <c r="Y2275" s="50">
        <v>0</v>
      </c>
      <c r="Z2275" s="50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 s="50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f t="shared" si="51"/>
        <v>1</v>
      </c>
      <c r="BD2275">
        <v>0</v>
      </c>
    </row>
    <row r="2276" spans="1:56" x14ac:dyDescent="0.3">
      <c r="A2276">
        <v>2014</v>
      </c>
      <c r="B2276" t="s">
        <v>134</v>
      </c>
      <c r="C2276" s="6">
        <v>1</v>
      </c>
      <c r="D2276" s="77">
        <v>10</v>
      </c>
      <c r="F2276" t="s">
        <v>132</v>
      </c>
      <c r="H2276">
        <v>0</v>
      </c>
      <c r="I2276">
        <v>0</v>
      </c>
      <c r="J2276">
        <v>0</v>
      </c>
      <c r="K2276" s="50">
        <v>0</v>
      </c>
      <c r="L2276" s="50">
        <v>0</v>
      </c>
      <c r="M2276">
        <v>0</v>
      </c>
      <c r="N2276">
        <v>0</v>
      </c>
      <c r="O2276">
        <v>0</v>
      </c>
      <c r="P2276">
        <v>0</v>
      </c>
      <c r="Q2276" s="50">
        <v>0</v>
      </c>
      <c r="R2276">
        <v>0</v>
      </c>
      <c r="S2276" s="50">
        <v>0</v>
      </c>
      <c r="T2276">
        <v>0</v>
      </c>
      <c r="U2276">
        <v>0</v>
      </c>
      <c r="V2276">
        <v>0</v>
      </c>
      <c r="W2276">
        <v>0</v>
      </c>
      <c r="X2276" s="50">
        <v>0</v>
      </c>
      <c r="Y2276" s="50">
        <v>0</v>
      </c>
      <c r="Z2276" s="50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 s="50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f t="shared" si="51"/>
        <v>0</v>
      </c>
      <c r="BD2276">
        <v>0</v>
      </c>
    </row>
    <row r="2277" spans="1:56" x14ac:dyDescent="0.3">
      <c r="A2277">
        <v>2014</v>
      </c>
      <c r="B2277" t="s">
        <v>134</v>
      </c>
      <c r="C2277" s="6">
        <v>1</v>
      </c>
      <c r="D2277" s="77">
        <v>11</v>
      </c>
      <c r="F2277" t="s">
        <v>132</v>
      </c>
      <c r="H2277">
        <v>1</v>
      </c>
      <c r="I2277">
        <v>0</v>
      </c>
      <c r="J2277">
        <v>0</v>
      </c>
      <c r="K2277" s="50">
        <v>0</v>
      </c>
      <c r="L2277" s="50">
        <v>0</v>
      </c>
      <c r="M2277">
        <v>0</v>
      </c>
      <c r="N2277">
        <v>0</v>
      </c>
      <c r="O2277">
        <v>0</v>
      </c>
      <c r="P2277">
        <v>0</v>
      </c>
      <c r="Q2277" s="50">
        <v>0</v>
      </c>
      <c r="R2277">
        <v>0</v>
      </c>
      <c r="S2277" s="50">
        <v>0</v>
      </c>
      <c r="T2277">
        <v>0</v>
      </c>
      <c r="U2277">
        <v>0</v>
      </c>
      <c r="V2277">
        <v>0</v>
      </c>
      <c r="W2277">
        <v>0</v>
      </c>
      <c r="X2277" s="50">
        <v>0</v>
      </c>
      <c r="Y2277" s="50">
        <v>0</v>
      </c>
      <c r="Z2277" s="50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 s="50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f t="shared" si="51"/>
        <v>1</v>
      </c>
      <c r="BD2277">
        <v>0</v>
      </c>
    </row>
    <row r="2278" spans="1:56" x14ac:dyDescent="0.3">
      <c r="A2278">
        <v>2014</v>
      </c>
      <c r="B2278" t="s">
        <v>134</v>
      </c>
      <c r="C2278" s="6">
        <v>1</v>
      </c>
      <c r="D2278" s="77">
        <v>12</v>
      </c>
      <c r="F2278" t="s">
        <v>132</v>
      </c>
      <c r="H2278">
        <v>0</v>
      </c>
      <c r="I2278">
        <v>0</v>
      </c>
      <c r="J2278">
        <v>0</v>
      </c>
      <c r="K2278" s="50">
        <v>0</v>
      </c>
      <c r="L2278" s="50">
        <v>0</v>
      </c>
      <c r="M2278">
        <v>0</v>
      </c>
      <c r="N2278">
        <v>1</v>
      </c>
      <c r="O2278">
        <v>0</v>
      </c>
      <c r="P2278">
        <v>0</v>
      </c>
      <c r="Q2278" s="50">
        <v>0</v>
      </c>
      <c r="R2278">
        <v>0</v>
      </c>
      <c r="S2278" s="50">
        <v>1</v>
      </c>
      <c r="T2278">
        <v>0</v>
      </c>
      <c r="U2278">
        <v>0</v>
      </c>
      <c r="V2278">
        <v>0</v>
      </c>
      <c r="W2278">
        <v>0</v>
      </c>
      <c r="X2278" s="50">
        <v>0</v>
      </c>
      <c r="Y2278" s="50">
        <v>0</v>
      </c>
      <c r="Z2278" s="50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 s="50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f t="shared" si="51"/>
        <v>2</v>
      </c>
      <c r="BD2278">
        <v>0</v>
      </c>
    </row>
    <row r="2279" spans="1:56" x14ac:dyDescent="0.3">
      <c r="A2279">
        <v>2014</v>
      </c>
      <c r="B2279" t="s">
        <v>134</v>
      </c>
      <c r="C2279" s="6">
        <v>1</v>
      </c>
      <c r="D2279" s="77">
        <v>13</v>
      </c>
      <c r="F2279" t="s">
        <v>132</v>
      </c>
      <c r="H2279">
        <v>0</v>
      </c>
      <c r="I2279">
        <v>0</v>
      </c>
      <c r="J2279">
        <v>0</v>
      </c>
      <c r="K2279" s="50">
        <v>0</v>
      </c>
      <c r="L2279" s="50">
        <v>0</v>
      </c>
      <c r="M2279">
        <v>0</v>
      </c>
      <c r="N2279">
        <v>1</v>
      </c>
      <c r="O2279">
        <v>0</v>
      </c>
      <c r="P2279">
        <v>0</v>
      </c>
      <c r="Q2279" s="50">
        <v>0</v>
      </c>
      <c r="R2279">
        <v>0</v>
      </c>
      <c r="S2279" s="50">
        <v>0</v>
      </c>
      <c r="T2279">
        <v>0</v>
      </c>
      <c r="U2279">
        <v>0</v>
      </c>
      <c r="V2279">
        <v>0</v>
      </c>
      <c r="W2279">
        <v>0</v>
      </c>
      <c r="X2279" s="50">
        <v>0</v>
      </c>
      <c r="Y2279" s="50">
        <v>0</v>
      </c>
      <c r="Z2279" s="50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 s="50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f t="shared" si="51"/>
        <v>1</v>
      </c>
      <c r="BD2279">
        <v>0</v>
      </c>
    </row>
    <row r="2280" spans="1:56" x14ac:dyDescent="0.3">
      <c r="A2280">
        <v>2014</v>
      </c>
      <c r="B2280" t="s">
        <v>134</v>
      </c>
      <c r="C2280" s="6">
        <v>1</v>
      </c>
      <c r="D2280" s="77">
        <v>14</v>
      </c>
      <c r="F2280" t="s">
        <v>132</v>
      </c>
      <c r="H2280">
        <v>0</v>
      </c>
      <c r="I2280">
        <v>0</v>
      </c>
      <c r="J2280">
        <v>0</v>
      </c>
      <c r="K2280" s="50">
        <v>0</v>
      </c>
      <c r="L2280" s="50">
        <v>0</v>
      </c>
      <c r="M2280">
        <v>0</v>
      </c>
      <c r="N2280">
        <v>0</v>
      </c>
      <c r="O2280">
        <v>0</v>
      </c>
      <c r="P2280">
        <v>0</v>
      </c>
      <c r="Q2280" s="50">
        <v>0</v>
      </c>
      <c r="R2280">
        <v>0</v>
      </c>
      <c r="S2280" s="50">
        <v>0</v>
      </c>
      <c r="T2280">
        <v>0</v>
      </c>
      <c r="U2280">
        <v>0</v>
      </c>
      <c r="V2280">
        <v>0</v>
      </c>
      <c r="W2280">
        <v>0</v>
      </c>
      <c r="X2280" s="50">
        <v>0</v>
      </c>
      <c r="Y2280" s="50">
        <v>0</v>
      </c>
      <c r="Z2280" s="5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M2280">
        <v>0</v>
      </c>
      <c r="AN2280">
        <v>0</v>
      </c>
      <c r="AO2280">
        <v>3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 s="5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f t="shared" si="51"/>
        <v>3</v>
      </c>
      <c r="BD2280">
        <v>0</v>
      </c>
    </row>
    <row r="2281" spans="1:56" x14ac:dyDescent="0.3">
      <c r="A2281">
        <v>2014</v>
      </c>
      <c r="B2281" t="s">
        <v>134</v>
      </c>
      <c r="C2281" s="6">
        <v>1</v>
      </c>
      <c r="D2281" s="77">
        <v>15</v>
      </c>
      <c r="F2281" t="s">
        <v>132</v>
      </c>
      <c r="H2281">
        <v>0</v>
      </c>
      <c r="I2281">
        <v>0</v>
      </c>
      <c r="J2281">
        <v>0</v>
      </c>
      <c r="K2281" s="50">
        <v>0</v>
      </c>
      <c r="L2281" s="50">
        <v>0</v>
      </c>
      <c r="M2281">
        <v>0</v>
      </c>
      <c r="N2281">
        <v>2</v>
      </c>
      <c r="O2281">
        <v>0</v>
      </c>
      <c r="P2281">
        <v>0</v>
      </c>
      <c r="Q2281" s="50">
        <v>0</v>
      </c>
      <c r="R2281">
        <v>0</v>
      </c>
      <c r="S2281" s="50">
        <v>0</v>
      </c>
      <c r="T2281">
        <v>0</v>
      </c>
      <c r="U2281">
        <v>0</v>
      </c>
      <c r="V2281">
        <v>0</v>
      </c>
      <c r="W2281">
        <v>0</v>
      </c>
      <c r="X2281" s="50">
        <v>0</v>
      </c>
      <c r="Y2281" s="50">
        <v>0</v>
      </c>
      <c r="Z2281" s="50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 s="50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f t="shared" si="51"/>
        <v>2</v>
      </c>
      <c r="BD2281">
        <v>0</v>
      </c>
    </row>
    <row r="2282" spans="1:56" x14ac:dyDescent="0.3">
      <c r="A2282">
        <v>2014</v>
      </c>
      <c r="B2282" t="s">
        <v>134</v>
      </c>
      <c r="C2282" s="6">
        <v>1</v>
      </c>
      <c r="D2282" s="77">
        <v>16</v>
      </c>
      <c r="F2282" t="s">
        <v>116</v>
      </c>
      <c r="H2282">
        <v>0</v>
      </c>
      <c r="I2282">
        <v>0</v>
      </c>
      <c r="J2282">
        <v>0</v>
      </c>
      <c r="K2282" s="50">
        <v>0</v>
      </c>
      <c r="L2282" s="50">
        <v>0</v>
      </c>
      <c r="M2282">
        <v>0</v>
      </c>
      <c r="N2282">
        <v>0</v>
      </c>
      <c r="O2282">
        <v>0</v>
      </c>
      <c r="P2282">
        <v>0</v>
      </c>
      <c r="Q2282" s="50">
        <v>0</v>
      </c>
      <c r="R2282">
        <v>0</v>
      </c>
      <c r="S2282" s="50">
        <v>1</v>
      </c>
      <c r="T2282">
        <v>0</v>
      </c>
      <c r="U2282">
        <v>0</v>
      </c>
      <c r="V2282">
        <v>0</v>
      </c>
      <c r="W2282">
        <v>0</v>
      </c>
      <c r="X2282" s="50">
        <v>0</v>
      </c>
      <c r="Y2282" s="50">
        <v>1</v>
      </c>
      <c r="Z2282" s="50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 s="50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f t="shared" si="51"/>
        <v>2</v>
      </c>
      <c r="BD2282">
        <v>0</v>
      </c>
    </row>
    <row r="2283" spans="1:56" x14ac:dyDescent="0.3">
      <c r="A2283">
        <v>2014</v>
      </c>
      <c r="B2283" t="s">
        <v>134</v>
      </c>
      <c r="C2283" s="6">
        <v>1</v>
      </c>
      <c r="D2283" s="77">
        <v>17</v>
      </c>
      <c r="F2283" t="s">
        <v>116</v>
      </c>
      <c r="H2283">
        <v>0</v>
      </c>
      <c r="I2283">
        <v>0</v>
      </c>
      <c r="J2283">
        <v>0</v>
      </c>
      <c r="K2283" s="50">
        <v>0</v>
      </c>
      <c r="L2283" s="50">
        <v>0</v>
      </c>
      <c r="M2283">
        <v>0</v>
      </c>
      <c r="N2283">
        <v>0</v>
      </c>
      <c r="O2283">
        <v>0</v>
      </c>
      <c r="P2283">
        <v>0</v>
      </c>
      <c r="Q2283" s="50">
        <v>0</v>
      </c>
      <c r="R2283">
        <v>0</v>
      </c>
      <c r="S2283" s="50">
        <v>0</v>
      </c>
      <c r="T2283">
        <v>0</v>
      </c>
      <c r="U2283">
        <v>0</v>
      </c>
      <c r="V2283">
        <v>0</v>
      </c>
      <c r="W2283">
        <v>0</v>
      </c>
      <c r="X2283" s="50">
        <v>0</v>
      </c>
      <c r="Y2283" s="50">
        <v>4</v>
      </c>
      <c r="Z2283" s="50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 s="50">
        <v>0</v>
      </c>
      <c r="AW2283">
        <v>0</v>
      </c>
      <c r="AX2283">
        <v>0</v>
      </c>
      <c r="AY2283">
        <v>0</v>
      </c>
      <c r="AZ2283">
        <v>1</v>
      </c>
      <c r="BA2283">
        <v>0</v>
      </c>
      <c r="BB2283">
        <f t="shared" si="51"/>
        <v>5</v>
      </c>
      <c r="BD2283">
        <v>0</v>
      </c>
    </row>
    <row r="2284" spans="1:56" x14ac:dyDescent="0.3">
      <c r="A2284">
        <v>2014</v>
      </c>
      <c r="B2284" t="s">
        <v>134</v>
      </c>
      <c r="C2284" s="6">
        <v>1</v>
      </c>
      <c r="D2284" s="77">
        <v>18</v>
      </c>
      <c r="F2284" t="s">
        <v>116</v>
      </c>
      <c r="H2284">
        <v>0</v>
      </c>
      <c r="I2284">
        <v>0</v>
      </c>
      <c r="J2284">
        <v>0</v>
      </c>
      <c r="K2284" s="50">
        <v>0</v>
      </c>
      <c r="L2284" s="50">
        <v>0</v>
      </c>
      <c r="M2284">
        <v>0</v>
      </c>
      <c r="N2284">
        <v>0</v>
      </c>
      <c r="O2284">
        <v>0</v>
      </c>
      <c r="P2284">
        <v>0</v>
      </c>
      <c r="Q2284" s="50">
        <v>0</v>
      </c>
      <c r="R2284">
        <v>0</v>
      </c>
      <c r="S2284" s="50">
        <v>0</v>
      </c>
      <c r="T2284">
        <v>0</v>
      </c>
      <c r="U2284">
        <v>0</v>
      </c>
      <c r="V2284">
        <v>0</v>
      </c>
      <c r="W2284">
        <v>0</v>
      </c>
      <c r="X2284" s="50">
        <v>0</v>
      </c>
      <c r="Y2284" s="50">
        <v>3</v>
      </c>
      <c r="Z2284" s="50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 s="50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f t="shared" si="51"/>
        <v>3</v>
      </c>
      <c r="BD2284">
        <v>0</v>
      </c>
    </row>
    <row r="2285" spans="1:56" x14ac:dyDescent="0.3">
      <c r="A2285">
        <v>2014</v>
      </c>
      <c r="B2285" t="s">
        <v>134</v>
      </c>
      <c r="C2285" s="6">
        <v>1</v>
      </c>
      <c r="D2285" s="77">
        <v>19</v>
      </c>
      <c r="F2285" t="s">
        <v>116</v>
      </c>
      <c r="H2285">
        <v>0</v>
      </c>
      <c r="I2285">
        <v>0</v>
      </c>
      <c r="J2285">
        <v>0</v>
      </c>
      <c r="K2285" s="50">
        <v>0</v>
      </c>
      <c r="L2285" s="50">
        <v>0</v>
      </c>
      <c r="M2285">
        <v>0</v>
      </c>
      <c r="N2285">
        <v>0</v>
      </c>
      <c r="O2285">
        <v>0</v>
      </c>
      <c r="P2285">
        <v>0</v>
      </c>
      <c r="Q2285" s="50">
        <v>0</v>
      </c>
      <c r="R2285">
        <v>0</v>
      </c>
      <c r="S2285" s="50">
        <v>0</v>
      </c>
      <c r="T2285">
        <v>0</v>
      </c>
      <c r="U2285">
        <v>0</v>
      </c>
      <c r="V2285">
        <v>0</v>
      </c>
      <c r="W2285">
        <v>0</v>
      </c>
      <c r="X2285" s="50">
        <v>0</v>
      </c>
      <c r="Y2285" s="50">
        <v>0</v>
      </c>
      <c r="Z2285" s="50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 s="50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f t="shared" si="51"/>
        <v>0</v>
      </c>
      <c r="BD2285">
        <v>0</v>
      </c>
    </row>
    <row r="2286" spans="1:56" x14ac:dyDescent="0.3">
      <c r="A2286">
        <v>2014</v>
      </c>
      <c r="B2286" t="s">
        <v>134</v>
      </c>
      <c r="C2286" s="6">
        <v>1</v>
      </c>
      <c r="D2286" s="77">
        <v>20</v>
      </c>
      <c r="F2286" t="s">
        <v>116</v>
      </c>
      <c r="H2286">
        <v>0</v>
      </c>
      <c r="I2286">
        <v>0</v>
      </c>
      <c r="J2286">
        <v>0</v>
      </c>
      <c r="K2286" s="50">
        <v>0</v>
      </c>
      <c r="L2286" s="50">
        <v>0</v>
      </c>
      <c r="M2286">
        <v>0</v>
      </c>
      <c r="N2286">
        <v>0</v>
      </c>
      <c r="O2286">
        <v>0</v>
      </c>
      <c r="P2286">
        <v>0</v>
      </c>
      <c r="Q2286" s="50">
        <v>0</v>
      </c>
      <c r="R2286">
        <v>0</v>
      </c>
      <c r="S2286" s="50">
        <v>0</v>
      </c>
      <c r="T2286">
        <v>0</v>
      </c>
      <c r="U2286">
        <v>0</v>
      </c>
      <c r="V2286">
        <v>0</v>
      </c>
      <c r="W2286">
        <v>0</v>
      </c>
      <c r="X2286" s="50">
        <v>0</v>
      </c>
      <c r="Y2286" s="50">
        <v>1</v>
      </c>
      <c r="Z2286" s="50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s="50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f t="shared" si="51"/>
        <v>1</v>
      </c>
      <c r="BD2286">
        <v>0</v>
      </c>
    </row>
    <row r="2287" spans="1:56" x14ac:dyDescent="0.3">
      <c r="A2287">
        <v>2014</v>
      </c>
      <c r="B2287" t="s">
        <v>134</v>
      </c>
      <c r="C2287" s="6">
        <v>1</v>
      </c>
      <c r="D2287" s="77">
        <v>21</v>
      </c>
      <c r="F2287" t="s">
        <v>116</v>
      </c>
      <c r="H2287">
        <v>0</v>
      </c>
      <c r="I2287">
        <v>0</v>
      </c>
      <c r="J2287">
        <v>0</v>
      </c>
      <c r="K2287" s="50">
        <v>0</v>
      </c>
      <c r="L2287" s="50">
        <v>0</v>
      </c>
      <c r="M2287">
        <v>0</v>
      </c>
      <c r="N2287">
        <v>0</v>
      </c>
      <c r="O2287">
        <v>0</v>
      </c>
      <c r="P2287">
        <v>0</v>
      </c>
      <c r="Q2287" s="50">
        <v>0</v>
      </c>
      <c r="R2287">
        <v>0</v>
      </c>
      <c r="S2287" s="50">
        <v>1</v>
      </c>
      <c r="T2287">
        <v>0</v>
      </c>
      <c r="U2287">
        <v>0</v>
      </c>
      <c r="V2287">
        <v>0</v>
      </c>
      <c r="W2287">
        <v>0</v>
      </c>
      <c r="X2287" s="50">
        <v>0</v>
      </c>
      <c r="Y2287" s="50">
        <v>1</v>
      </c>
      <c r="Z2287" s="50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 s="50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f t="shared" si="51"/>
        <v>2</v>
      </c>
      <c r="BD2287">
        <v>0</v>
      </c>
    </row>
    <row r="2288" spans="1:56" x14ac:dyDescent="0.3">
      <c r="A2288">
        <v>2014</v>
      </c>
      <c r="B2288" t="s">
        <v>134</v>
      </c>
      <c r="C2288" s="6">
        <v>1</v>
      </c>
      <c r="D2288" s="77">
        <v>22</v>
      </c>
      <c r="F2288" t="s">
        <v>116</v>
      </c>
      <c r="H2288">
        <v>0</v>
      </c>
      <c r="I2288">
        <v>0</v>
      </c>
      <c r="J2288">
        <v>0</v>
      </c>
      <c r="K2288" s="50">
        <v>0</v>
      </c>
      <c r="L2288" s="50">
        <v>0</v>
      </c>
      <c r="M2288">
        <v>0</v>
      </c>
      <c r="N2288">
        <v>0</v>
      </c>
      <c r="O2288">
        <v>0</v>
      </c>
      <c r="P2288">
        <v>0</v>
      </c>
      <c r="Q2288" s="50">
        <v>0</v>
      </c>
      <c r="R2288">
        <v>0</v>
      </c>
      <c r="S2288" s="50">
        <v>0</v>
      </c>
      <c r="T2288">
        <v>0</v>
      </c>
      <c r="U2288">
        <v>0</v>
      </c>
      <c r="V2288">
        <v>0</v>
      </c>
      <c r="W2288">
        <v>0</v>
      </c>
      <c r="X2288" s="50">
        <v>0</v>
      </c>
      <c r="Y2288" s="50">
        <v>1</v>
      </c>
      <c r="Z2288" s="50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 s="50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f t="shared" si="51"/>
        <v>1</v>
      </c>
      <c r="BD2288">
        <v>0</v>
      </c>
    </row>
    <row r="2289" spans="1:56" x14ac:dyDescent="0.3">
      <c r="A2289">
        <v>2014</v>
      </c>
      <c r="B2289" t="s">
        <v>134</v>
      </c>
      <c r="C2289" s="6">
        <v>1</v>
      </c>
      <c r="D2289" s="77">
        <v>23</v>
      </c>
      <c r="F2289" t="s">
        <v>116</v>
      </c>
      <c r="H2289">
        <v>0</v>
      </c>
      <c r="I2289">
        <v>0</v>
      </c>
      <c r="J2289">
        <v>0</v>
      </c>
      <c r="K2289" s="50">
        <v>0</v>
      </c>
      <c r="L2289" s="50">
        <v>0</v>
      </c>
      <c r="M2289">
        <v>0</v>
      </c>
      <c r="N2289">
        <v>0</v>
      </c>
      <c r="O2289">
        <v>0</v>
      </c>
      <c r="P2289">
        <v>0</v>
      </c>
      <c r="Q2289" s="50">
        <v>0</v>
      </c>
      <c r="R2289">
        <v>0</v>
      </c>
      <c r="S2289" s="50">
        <v>0</v>
      </c>
      <c r="T2289">
        <v>0</v>
      </c>
      <c r="U2289">
        <v>0</v>
      </c>
      <c r="V2289">
        <v>0</v>
      </c>
      <c r="W2289">
        <v>0</v>
      </c>
      <c r="X2289" s="50">
        <v>0</v>
      </c>
      <c r="Y2289" s="50">
        <v>4</v>
      </c>
      <c r="Z2289" s="50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 s="50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f t="shared" si="51"/>
        <v>4</v>
      </c>
      <c r="BD2289">
        <v>0</v>
      </c>
    </row>
    <row r="2290" spans="1:56" x14ac:dyDescent="0.3">
      <c r="A2290">
        <v>2014</v>
      </c>
      <c r="B2290" t="s">
        <v>134</v>
      </c>
      <c r="C2290" s="6">
        <v>1</v>
      </c>
      <c r="D2290" s="77">
        <v>24</v>
      </c>
      <c r="F2290" t="s">
        <v>116</v>
      </c>
      <c r="H2290">
        <v>0</v>
      </c>
      <c r="I2290">
        <v>0</v>
      </c>
      <c r="J2290">
        <v>0</v>
      </c>
      <c r="K2290" s="50">
        <v>0</v>
      </c>
      <c r="L2290" s="50">
        <v>0</v>
      </c>
      <c r="M2290">
        <v>0</v>
      </c>
      <c r="N2290">
        <v>0</v>
      </c>
      <c r="O2290">
        <v>0</v>
      </c>
      <c r="P2290">
        <v>0</v>
      </c>
      <c r="Q2290" s="50">
        <v>0</v>
      </c>
      <c r="R2290">
        <v>0</v>
      </c>
      <c r="S2290" s="50">
        <v>1</v>
      </c>
      <c r="T2290">
        <v>0</v>
      </c>
      <c r="U2290">
        <v>0</v>
      </c>
      <c r="V2290">
        <v>0</v>
      </c>
      <c r="W2290">
        <v>0</v>
      </c>
      <c r="X2290" s="50">
        <v>0</v>
      </c>
      <c r="Y2290" s="50">
        <v>0</v>
      </c>
      <c r="Z2290" s="5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 s="5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f t="shared" si="51"/>
        <v>1</v>
      </c>
      <c r="BD2290">
        <v>0</v>
      </c>
    </row>
    <row r="2291" spans="1:56" x14ac:dyDescent="0.3">
      <c r="A2291">
        <v>2014</v>
      </c>
      <c r="B2291" t="s">
        <v>134</v>
      </c>
      <c r="C2291" s="6">
        <v>1</v>
      </c>
      <c r="D2291" s="77">
        <v>25</v>
      </c>
      <c r="F2291" t="s">
        <v>116</v>
      </c>
      <c r="H2291">
        <v>0</v>
      </c>
      <c r="I2291">
        <v>0</v>
      </c>
      <c r="J2291">
        <v>0</v>
      </c>
      <c r="K2291" s="50">
        <v>0</v>
      </c>
      <c r="L2291" s="50">
        <v>0</v>
      </c>
      <c r="M2291">
        <v>0</v>
      </c>
      <c r="N2291">
        <v>1</v>
      </c>
      <c r="O2291">
        <v>0</v>
      </c>
      <c r="P2291">
        <v>0</v>
      </c>
      <c r="Q2291" s="50">
        <v>0</v>
      </c>
      <c r="R2291">
        <v>0</v>
      </c>
      <c r="S2291" s="50">
        <v>0</v>
      </c>
      <c r="T2291">
        <v>0</v>
      </c>
      <c r="U2291">
        <v>0</v>
      </c>
      <c r="V2291">
        <v>0</v>
      </c>
      <c r="W2291">
        <v>0</v>
      </c>
      <c r="X2291" s="50">
        <v>0</v>
      </c>
      <c r="Y2291" s="50">
        <v>1</v>
      </c>
      <c r="Z2291" s="50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 s="50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f t="shared" si="51"/>
        <v>3</v>
      </c>
      <c r="BD2291">
        <v>0</v>
      </c>
    </row>
    <row r="2292" spans="1:56" x14ac:dyDescent="0.3">
      <c r="A2292">
        <v>2014</v>
      </c>
      <c r="B2292" t="s">
        <v>134</v>
      </c>
      <c r="C2292" s="6">
        <v>1</v>
      </c>
      <c r="D2292" s="77">
        <v>26</v>
      </c>
      <c r="F2292" t="s">
        <v>116</v>
      </c>
      <c r="H2292">
        <v>0</v>
      </c>
      <c r="I2292">
        <v>0</v>
      </c>
      <c r="J2292">
        <v>0</v>
      </c>
      <c r="K2292" s="50">
        <v>0</v>
      </c>
      <c r="L2292" s="50">
        <v>0</v>
      </c>
      <c r="M2292">
        <v>0</v>
      </c>
      <c r="N2292">
        <v>1</v>
      </c>
      <c r="O2292">
        <v>0</v>
      </c>
      <c r="P2292">
        <v>0</v>
      </c>
      <c r="Q2292" s="50">
        <v>0</v>
      </c>
      <c r="R2292">
        <v>0</v>
      </c>
      <c r="S2292" s="50">
        <v>0</v>
      </c>
      <c r="T2292">
        <v>0</v>
      </c>
      <c r="U2292">
        <v>0</v>
      </c>
      <c r="V2292">
        <v>0</v>
      </c>
      <c r="W2292">
        <v>0</v>
      </c>
      <c r="X2292" s="50">
        <v>0</v>
      </c>
      <c r="Y2292" s="50">
        <v>3</v>
      </c>
      <c r="Z2292" s="50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 s="50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f t="shared" si="51"/>
        <v>4</v>
      </c>
      <c r="BD2292">
        <v>0</v>
      </c>
    </row>
    <row r="2293" spans="1:56" x14ac:dyDescent="0.3">
      <c r="A2293">
        <v>2014</v>
      </c>
      <c r="B2293" t="s">
        <v>134</v>
      </c>
      <c r="C2293" s="6">
        <v>1</v>
      </c>
      <c r="D2293" s="77">
        <v>27</v>
      </c>
      <c r="F2293" t="s">
        <v>116</v>
      </c>
      <c r="H2293">
        <v>0</v>
      </c>
      <c r="I2293">
        <v>0</v>
      </c>
      <c r="J2293">
        <v>0</v>
      </c>
      <c r="K2293" s="50">
        <v>0</v>
      </c>
      <c r="L2293" s="50">
        <v>0</v>
      </c>
      <c r="M2293">
        <v>0</v>
      </c>
      <c r="N2293">
        <v>1</v>
      </c>
      <c r="O2293">
        <v>0</v>
      </c>
      <c r="P2293">
        <v>0</v>
      </c>
      <c r="Q2293" s="50">
        <v>0</v>
      </c>
      <c r="R2293">
        <v>0</v>
      </c>
      <c r="S2293" s="50">
        <v>1</v>
      </c>
      <c r="T2293">
        <v>0</v>
      </c>
      <c r="U2293">
        <v>0</v>
      </c>
      <c r="V2293">
        <v>0</v>
      </c>
      <c r="W2293">
        <v>0</v>
      </c>
      <c r="X2293" s="50">
        <v>0</v>
      </c>
      <c r="Y2293" s="50">
        <v>0</v>
      </c>
      <c r="Z2293" s="50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 s="50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f t="shared" si="51"/>
        <v>2</v>
      </c>
      <c r="BD2293">
        <v>0</v>
      </c>
    </row>
    <row r="2294" spans="1:56" x14ac:dyDescent="0.3">
      <c r="A2294">
        <v>2014</v>
      </c>
      <c r="B2294" t="s">
        <v>134</v>
      </c>
      <c r="C2294" s="6">
        <v>1</v>
      </c>
      <c r="D2294" s="77">
        <v>28</v>
      </c>
      <c r="F2294" t="s">
        <v>116</v>
      </c>
      <c r="H2294">
        <v>0</v>
      </c>
      <c r="I2294">
        <v>0</v>
      </c>
      <c r="J2294">
        <v>0</v>
      </c>
      <c r="K2294" s="50">
        <v>0</v>
      </c>
      <c r="L2294" s="50">
        <v>0</v>
      </c>
      <c r="M2294">
        <v>0</v>
      </c>
      <c r="N2294">
        <v>1</v>
      </c>
      <c r="O2294">
        <v>0</v>
      </c>
      <c r="P2294">
        <v>0</v>
      </c>
      <c r="Q2294" s="50">
        <v>0</v>
      </c>
      <c r="R2294">
        <v>0</v>
      </c>
      <c r="S2294" s="50">
        <v>1</v>
      </c>
      <c r="T2294">
        <v>0</v>
      </c>
      <c r="U2294">
        <v>0</v>
      </c>
      <c r="V2294">
        <v>0</v>
      </c>
      <c r="W2294">
        <v>0</v>
      </c>
      <c r="X2294" s="50">
        <v>0</v>
      </c>
      <c r="Y2294" s="50">
        <v>0</v>
      </c>
      <c r="Z2294" s="50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 s="50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f t="shared" si="51"/>
        <v>2</v>
      </c>
      <c r="BD2294">
        <v>0</v>
      </c>
    </row>
    <row r="2295" spans="1:56" x14ac:dyDescent="0.3">
      <c r="A2295">
        <v>2014</v>
      </c>
      <c r="B2295" t="s">
        <v>134</v>
      </c>
      <c r="C2295" s="6">
        <v>1</v>
      </c>
      <c r="D2295" s="77">
        <v>29</v>
      </c>
      <c r="F2295" t="s">
        <v>116</v>
      </c>
      <c r="H2295">
        <v>0</v>
      </c>
      <c r="I2295">
        <v>0</v>
      </c>
      <c r="J2295">
        <v>0</v>
      </c>
      <c r="K2295" s="50">
        <v>0</v>
      </c>
      <c r="L2295" s="50">
        <v>0</v>
      </c>
      <c r="M2295">
        <v>0</v>
      </c>
      <c r="N2295">
        <v>1</v>
      </c>
      <c r="O2295">
        <v>0</v>
      </c>
      <c r="P2295">
        <v>0</v>
      </c>
      <c r="Q2295" s="50">
        <v>0</v>
      </c>
      <c r="R2295">
        <v>0</v>
      </c>
      <c r="S2295" s="50">
        <v>0</v>
      </c>
      <c r="T2295">
        <v>0</v>
      </c>
      <c r="U2295">
        <v>0</v>
      </c>
      <c r="V2295">
        <v>0</v>
      </c>
      <c r="W2295">
        <v>0</v>
      </c>
      <c r="X2295" s="50">
        <v>0</v>
      </c>
      <c r="Y2295" s="50">
        <v>0</v>
      </c>
      <c r="Z2295" s="50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 s="50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f t="shared" si="51"/>
        <v>1</v>
      </c>
      <c r="BD2295">
        <v>0</v>
      </c>
    </row>
    <row r="2296" spans="1:56" x14ac:dyDescent="0.3">
      <c r="A2296">
        <v>2014</v>
      </c>
      <c r="B2296" t="s">
        <v>134</v>
      </c>
      <c r="C2296" s="6">
        <v>1</v>
      </c>
      <c r="D2296" s="77">
        <v>30</v>
      </c>
      <c r="F2296" t="s">
        <v>116</v>
      </c>
      <c r="H2296">
        <v>0</v>
      </c>
      <c r="I2296">
        <v>0</v>
      </c>
      <c r="J2296">
        <v>0</v>
      </c>
      <c r="K2296" s="50">
        <v>0</v>
      </c>
      <c r="L2296" s="50">
        <v>0</v>
      </c>
      <c r="M2296">
        <v>0</v>
      </c>
      <c r="N2296">
        <v>1</v>
      </c>
      <c r="O2296">
        <v>0</v>
      </c>
      <c r="P2296">
        <v>0</v>
      </c>
      <c r="Q2296" s="50">
        <v>0</v>
      </c>
      <c r="R2296">
        <v>0</v>
      </c>
      <c r="S2296" s="50">
        <v>1</v>
      </c>
      <c r="T2296">
        <v>0</v>
      </c>
      <c r="U2296">
        <v>0</v>
      </c>
      <c r="V2296">
        <v>0</v>
      </c>
      <c r="W2296">
        <v>0</v>
      </c>
      <c r="X2296" s="50">
        <v>0</v>
      </c>
      <c r="Y2296" s="50">
        <v>0</v>
      </c>
      <c r="Z2296" s="50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 s="50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f t="shared" si="51"/>
        <v>3</v>
      </c>
      <c r="BD2296">
        <v>0</v>
      </c>
    </row>
    <row r="2297" spans="1:56" s="120" customFormat="1" x14ac:dyDescent="0.3">
      <c r="A2297" s="120">
        <v>2014</v>
      </c>
      <c r="B2297" s="120" t="s">
        <v>57</v>
      </c>
      <c r="C2297" s="95">
        <v>1</v>
      </c>
      <c r="D2297" s="121">
        <v>1</v>
      </c>
      <c r="F2297" s="120" t="s">
        <v>132</v>
      </c>
      <c r="H2297" s="120">
        <v>0</v>
      </c>
      <c r="I2297" s="120">
        <v>0</v>
      </c>
      <c r="J2297" s="120">
        <v>0</v>
      </c>
      <c r="K2297" s="120">
        <v>0</v>
      </c>
      <c r="L2297" s="120">
        <v>0</v>
      </c>
      <c r="M2297" s="120">
        <v>0</v>
      </c>
      <c r="N2297" s="120">
        <v>0</v>
      </c>
      <c r="O2297" s="120">
        <v>0</v>
      </c>
      <c r="P2297" s="120">
        <v>0</v>
      </c>
      <c r="Q2297" s="120">
        <v>0</v>
      </c>
      <c r="R2297" s="120">
        <v>0</v>
      </c>
      <c r="S2297" s="120">
        <v>0</v>
      </c>
      <c r="T2297" s="120">
        <v>0</v>
      </c>
      <c r="U2297" s="120">
        <v>0</v>
      </c>
      <c r="V2297" s="120">
        <v>0</v>
      </c>
      <c r="W2297" s="120">
        <v>0</v>
      </c>
      <c r="X2297" s="120">
        <v>0</v>
      </c>
      <c r="Y2297" s="120">
        <v>0</v>
      </c>
      <c r="Z2297" s="120">
        <v>2</v>
      </c>
      <c r="AA2297" s="120">
        <v>0</v>
      </c>
      <c r="AB2297" s="120">
        <v>0</v>
      </c>
      <c r="AC2297" s="120">
        <v>0</v>
      </c>
      <c r="AD2297" s="120">
        <v>0</v>
      </c>
      <c r="AE2297" s="120">
        <v>0</v>
      </c>
      <c r="AF2297" s="120">
        <v>0</v>
      </c>
      <c r="AG2297" s="120">
        <v>0</v>
      </c>
      <c r="AH2297" s="120">
        <v>0</v>
      </c>
      <c r="AI2297" s="120">
        <v>0</v>
      </c>
      <c r="AJ2297" s="120">
        <v>0</v>
      </c>
      <c r="AK2297" s="120">
        <v>0</v>
      </c>
      <c r="AM2297" s="120">
        <v>0</v>
      </c>
      <c r="AN2297" s="120">
        <v>0</v>
      </c>
      <c r="AO2297" s="120">
        <v>0</v>
      </c>
      <c r="AP2297" s="120">
        <v>0</v>
      </c>
      <c r="AQ2297" s="120">
        <v>0</v>
      </c>
      <c r="AR2297" s="120">
        <v>0</v>
      </c>
      <c r="AS2297" s="120">
        <v>0</v>
      </c>
      <c r="AT2297" s="120">
        <v>0</v>
      </c>
      <c r="AU2297" s="120">
        <v>0</v>
      </c>
      <c r="AV2297" s="120">
        <v>0</v>
      </c>
      <c r="AW2297" s="120">
        <v>0</v>
      </c>
      <c r="AX2297" s="120">
        <v>0</v>
      </c>
      <c r="AY2297" s="120">
        <v>0</v>
      </c>
      <c r="AZ2297" s="120">
        <v>0</v>
      </c>
      <c r="BA2297" s="120">
        <v>0</v>
      </c>
      <c r="BB2297" s="120">
        <f t="shared" si="51"/>
        <v>2</v>
      </c>
      <c r="BD2297" s="120">
        <v>0</v>
      </c>
    </row>
    <row r="2298" spans="1:56" x14ac:dyDescent="0.3">
      <c r="A2298">
        <v>2014</v>
      </c>
      <c r="B2298" t="s">
        <v>57</v>
      </c>
      <c r="C2298" s="6">
        <v>1</v>
      </c>
      <c r="D2298" s="77">
        <v>2</v>
      </c>
      <c r="F2298" t="s">
        <v>132</v>
      </c>
      <c r="H2298">
        <v>0</v>
      </c>
      <c r="I2298">
        <v>0</v>
      </c>
      <c r="J2298">
        <v>0</v>
      </c>
      <c r="K2298" s="50">
        <v>0</v>
      </c>
      <c r="L2298" s="50">
        <v>2</v>
      </c>
      <c r="M2298">
        <v>0</v>
      </c>
      <c r="N2298">
        <v>1</v>
      </c>
      <c r="O2298">
        <v>0</v>
      </c>
      <c r="P2298">
        <v>0</v>
      </c>
      <c r="Q2298" s="50">
        <v>0</v>
      </c>
      <c r="R2298">
        <v>0</v>
      </c>
      <c r="S2298" s="50">
        <v>1</v>
      </c>
      <c r="T2298">
        <v>0</v>
      </c>
      <c r="U2298">
        <v>0</v>
      </c>
      <c r="V2298">
        <v>0</v>
      </c>
      <c r="W2298">
        <v>0</v>
      </c>
      <c r="X2298" s="50">
        <v>0</v>
      </c>
      <c r="Y2298" s="50">
        <v>0</v>
      </c>
      <c r="Z2298" s="50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 s="50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f t="shared" si="51"/>
        <v>4</v>
      </c>
      <c r="BD2298">
        <v>0</v>
      </c>
    </row>
    <row r="2299" spans="1:56" x14ac:dyDescent="0.3">
      <c r="A2299">
        <v>2014</v>
      </c>
      <c r="B2299" t="s">
        <v>57</v>
      </c>
      <c r="C2299" s="6">
        <v>1</v>
      </c>
      <c r="D2299" s="77">
        <v>3</v>
      </c>
      <c r="F2299" t="s">
        <v>132</v>
      </c>
      <c r="H2299">
        <v>1</v>
      </c>
      <c r="I2299">
        <v>0</v>
      </c>
      <c r="J2299">
        <v>0</v>
      </c>
      <c r="K2299" s="50">
        <v>0</v>
      </c>
      <c r="L2299" s="50">
        <v>0</v>
      </c>
      <c r="M2299">
        <v>0</v>
      </c>
      <c r="N2299">
        <v>0</v>
      </c>
      <c r="O2299">
        <v>0</v>
      </c>
      <c r="P2299">
        <v>0</v>
      </c>
      <c r="Q2299" s="50">
        <v>0</v>
      </c>
      <c r="R2299">
        <v>0</v>
      </c>
      <c r="S2299" s="50">
        <v>2</v>
      </c>
      <c r="T2299">
        <v>0</v>
      </c>
      <c r="U2299">
        <v>0</v>
      </c>
      <c r="V2299">
        <v>0</v>
      </c>
      <c r="W2299">
        <v>0</v>
      </c>
      <c r="X2299" s="50">
        <v>0</v>
      </c>
      <c r="Y2299" s="50">
        <v>0</v>
      </c>
      <c r="Z2299" s="50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 s="50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f t="shared" si="51"/>
        <v>4</v>
      </c>
      <c r="BD2299">
        <v>0</v>
      </c>
    </row>
    <row r="2300" spans="1:56" x14ac:dyDescent="0.3">
      <c r="A2300">
        <v>2014</v>
      </c>
      <c r="B2300" t="s">
        <v>57</v>
      </c>
      <c r="C2300" s="6">
        <v>1</v>
      </c>
      <c r="D2300" s="77">
        <v>4</v>
      </c>
      <c r="F2300" t="s">
        <v>132</v>
      </c>
      <c r="H2300">
        <v>0</v>
      </c>
      <c r="I2300">
        <v>0</v>
      </c>
      <c r="J2300">
        <v>0</v>
      </c>
      <c r="K2300" s="50">
        <v>0</v>
      </c>
      <c r="L2300" s="50">
        <v>0</v>
      </c>
      <c r="M2300">
        <v>0</v>
      </c>
      <c r="N2300">
        <v>0</v>
      </c>
      <c r="O2300">
        <v>0</v>
      </c>
      <c r="P2300">
        <v>0</v>
      </c>
      <c r="Q2300" s="50">
        <v>0</v>
      </c>
      <c r="R2300">
        <v>0</v>
      </c>
      <c r="S2300" s="50">
        <v>0</v>
      </c>
      <c r="T2300">
        <v>0</v>
      </c>
      <c r="U2300">
        <v>0</v>
      </c>
      <c r="V2300">
        <v>0</v>
      </c>
      <c r="W2300">
        <v>0</v>
      </c>
      <c r="X2300" s="50">
        <v>0</v>
      </c>
      <c r="Y2300" s="50">
        <v>1</v>
      </c>
      <c r="Z2300" s="5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 s="5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f t="shared" si="51"/>
        <v>1</v>
      </c>
      <c r="BD2300">
        <v>0</v>
      </c>
    </row>
    <row r="2301" spans="1:56" x14ac:dyDescent="0.3">
      <c r="A2301">
        <v>2014</v>
      </c>
      <c r="B2301" t="s">
        <v>57</v>
      </c>
      <c r="C2301" s="6">
        <v>1</v>
      </c>
      <c r="D2301" s="77">
        <v>5</v>
      </c>
      <c r="F2301" t="s">
        <v>132</v>
      </c>
      <c r="H2301">
        <v>0</v>
      </c>
      <c r="I2301">
        <v>0</v>
      </c>
      <c r="J2301">
        <v>0</v>
      </c>
      <c r="K2301" s="50">
        <v>0</v>
      </c>
      <c r="L2301" s="50">
        <v>0</v>
      </c>
      <c r="M2301">
        <v>0</v>
      </c>
      <c r="N2301">
        <v>1</v>
      </c>
      <c r="O2301">
        <v>0</v>
      </c>
      <c r="P2301">
        <v>0</v>
      </c>
      <c r="Q2301" s="50">
        <v>0</v>
      </c>
      <c r="R2301">
        <v>0</v>
      </c>
      <c r="S2301" s="50">
        <v>0</v>
      </c>
      <c r="T2301">
        <v>0</v>
      </c>
      <c r="U2301">
        <v>0</v>
      </c>
      <c r="V2301">
        <v>0</v>
      </c>
      <c r="W2301">
        <v>0</v>
      </c>
      <c r="X2301" s="50">
        <v>0</v>
      </c>
      <c r="Y2301" s="50">
        <v>0</v>
      </c>
      <c r="Z2301" s="50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 s="50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f t="shared" si="51"/>
        <v>1</v>
      </c>
      <c r="BD2301">
        <v>0</v>
      </c>
    </row>
    <row r="2302" spans="1:56" x14ac:dyDescent="0.3">
      <c r="A2302">
        <v>2014</v>
      </c>
      <c r="B2302" t="s">
        <v>57</v>
      </c>
      <c r="C2302" s="6">
        <v>1</v>
      </c>
      <c r="D2302" s="77">
        <v>6</v>
      </c>
      <c r="F2302" t="s">
        <v>132</v>
      </c>
      <c r="H2302">
        <v>0</v>
      </c>
      <c r="I2302">
        <v>0</v>
      </c>
      <c r="J2302">
        <v>0</v>
      </c>
      <c r="K2302" s="50">
        <v>0</v>
      </c>
      <c r="L2302" s="50">
        <v>0</v>
      </c>
      <c r="M2302">
        <v>0</v>
      </c>
      <c r="N2302">
        <v>0</v>
      </c>
      <c r="O2302">
        <v>0</v>
      </c>
      <c r="P2302">
        <v>0</v>
      </c>
      <c r="Q2302" s="50">
        <v>0</v>
      </c>
      <c r="R2302">
        <v>0</v>
      </c>
      <c r="S2302" s="50">
        <v>0</v>
      </c>
      <c r="T2302">
        <v>0</v>
      </c>
      <c r="U2302">
        <v>0</v>
      </c>
      <c r="V2302">
        <v>0</v>
      </c>
      <c r="W2302">
        <v>0</v>
      </c>
      <c r="X2302" s="50">
        <v>0</v>
      </c>
      <c r="Y2302" s="50">
        <v>0</v>
      </c>
      <c r="Z2302" s="50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 s="50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f t="shared" si="51"/>
        <v>0</v>
      </c>
      <c r="BD2302">
        <v>0</v>
      </c>
    </row>
    <row r="2303" spans="1:56" x14ac:dyDescent="0.3">
      <c r="A2303">
        <v>2014</v>
      </c>
      <c r="B2303" t="s">
        <v>57</v>
      </c>
      <c r="C2303" s="6">
        <v>1</v>
      </c>
      <c r="D2303" s="77">
        <v>7</v>
      </c>
      <c r="F2303" t="s">
        <v>132</v>
      </c>
      <c r="H2303">
        <v>0</v>
      </c>
      <c r="I2303">
        <v>0</v>
      </c>
      <c r="J2303">
        <v>0</v>
      </c>
      <c r="K2303" s="50">
        <v>0</v>
      </c>
      <c r="L2303" s="50">
        <v>0</v>
      </c>
      <c r="M2303">
        <v>0</v>
      </c>
      <c r="N2303">
        <v>2</v>
      </c>
      <c r="O2303">
        <v>0</v>
      </c>
      <c r="P2303">
        <v>0</v>
      </c>
      <c r="Q2303" s="50">
        <v>0</v>
      </c>
      <c r="R2303">
        <v>0</v>
      </c>
      <c r="S2303" s="50">
        <v>0</v>
      </c>
      <c r="T2303">
        <v>0</v>
      </c>
      <c r="U2303">
        <v>0</v>
      </c>
      <c r="V2303">
        <v>0</v>
      </c>
      <c r="W2303">
        <v>0</v>
      </c>
      <c r="X2303" s="50">
        <v>0</v>
      </c>
      <c r="Y2303" s="50">
        <v>1</v>
      </c>
      <c r="Z2303" s="50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 s="50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f t="shared" si="51"/>
        <v>3</v>
      </c>
      <c r="BD2303">
        <v>0</v>
      </c>
    </row>
    <row r="2304" spans="1:56" x14ac:dyDescent="0.3">
      <c r="A2304">
        <v>2014</v>
      </c>
      <c r="B2304" t="s">
        <v>57</v>
      </c>
      <c r="C2304" s="6">
        <v>1</v>
      </c>
      <c r="D2304" s="77">
        <v>8</v>
      </c>
      <c r="F2304" t="s">
        <v>132</v>
      </c>
      <c r="H2304">
        <v>0</v>
      </c>
      <c r="I2304">
        <v>0</v>
      </c>
      <c r="J2304">
        <v>0</v>
      </c>
      <c r="K2304" s="50">
        <v>0</v>
      </c>
      <c r="L2304" s="50">
        <v>0</v>
      </c>
      <c r="M2304">
        <v>0</v>
      </c>
      <c r="N2304">
        <v>1</v>
      </c>
      <c r="O2304">
        <v>0</v>
      </c>
      <c r="P2304">
        <v>0</v>
      </c>
      <c r="Q2304" s="50">
        <v>0</v>
      </c>
      <c r="R2304">
        <v>0</v>
      </c>
      <c r="S2304" s="50">
        <v>1</v>
      </c>
      <c r="T2304">
        <v>0</v>
      </c>
      <c r="U2304">
        <v>0</v>
      </c>
      <c r="V2304">
        <v>0</v>
      </c>
      <c r="W2304">
        <v>0</v>
      </c>
      <c r="X2304" s="50">
        <v>0</v>
      </c>
      <c r="Y2304" s="50">
        <v>0</v>
      </c>
      <c r="Z2304" s="50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 s="50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f t="shared" si="51"/>
        <v>2</v>
      </c>
      <c r="BD2304">
        <v>0</v>
      </c>
    </row>
    <row r="2305" spans="1:56" x14ac:dyDescent="0.3">
      <c r="A2305">
        <v>2014</v>
      </c>
      <c r="B2305" t="s">
        <v>57</v>
      </c>
      <c r="C2305" s="6">
        <v>1</v>
      </c>
      <c r="D2305" s="77">
        <v>9</v>
      </c>
      <c r="F2305" t="s">
        <v>132</v>
      </c>
      <c r="H2305">
        <v>0</v>
      </c>
      <c r="I2305">
        <v>0</v>
      </c>
      <c r="J2305">
        <v>0</v>
      </c>
      <c r="K2305" s="50">
        <v>0</v>
      </c>
      <c r="L2305" s="50">
        <v>0</v>
      </c>
      <c r="M2305">
        <v>0</v>
      </c>
      <c r="N2305">
        <v>0</v>
      </c>
      <c r="O2305">
        <v>0</v>
      </c>
      <c r="P2305">
        <v>0</v>
      </c>
      <c r="Q2305" s="50">
        <v>0</v>
      </c>
      <c r="R2305">
        <v>0</v>
      </c>
      <c r="S2305" s="50">
        <v>0</v>
      </c>
      <c r="T2305">
        <v>0</v>
      </c>
      <c r="U2305">
        <v>0</v>
      </c>
      <c r="V2305">
        <v>0</v>
      </c>
      <c r="W2305">
        <v>0</v>
      </c>
      <c r="X2305" s="50">
        <v>0</v>
      </c>
      <c r="Y2305" s="50">
        <v>0</v>
      </c>
      <c r="Z2305" s="50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s="50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f t="shared" si="51"/>
        <v>1</v>
      </c>
      <c r="BD2305">
        <v>0</v>
      </c>
    </row>
    <row r="2306" spans="1:56" x14ac:dyDescent="0.3">
      <c r="A2306">
        <v>2014</v>
      </c>
      <c r="B2306" t="s">
        <v>57</v>
      </c>
      <c r="C2306" s="6">
        <v>1</v>
      </c>
      <c r="D2306" s="77">
        <v>10</v>
      </c>
      <c r="F2306" t="s">
        <v>132</v>
      </c>
      <c r="H2306">
        <v>0</v>
      </c>
      <c r="I2306">
        <v>0</v>
      </c>
      <c r="J2306">
        <v>0</v>
      </c>
      <c r="K2306" s="50">
        <v>1</v>
      </c>
      <c r="L2306" s="50">
        <v>0</v>
      </c>
      <c r="M2306">
        <v>0</v>
      </c>
      <c r="N2306">
        <v>0</v>
      </c>
      <c r="O2306">
        <v>0</v>
      </c>
      <c r="P2306">
        <v>0</v>
      </c>
      <c r="Q2306" s="50">
        <v>0</v>
      </c>
      <c r="R2306">
        <v>0</v>
      </c>
      <c r="S2306" s="50">
        <v>0</v>
      </c>
      <c r="T2306">
        <v>0</v>
      </c>
      <c r="U2306">
        <v>0</v>
      </c>
      <c r="V2306">
        <v>0</v>
      </c>
      <c r="W2306">
        <v>0</v>
      </c>
      <c r="X2306" s="50">
        <v>0</v>
      </c>
      <c r="Y2306" s="50">
        <v>0</v>
      </c>
      <c r="Z2306" s="50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 s="50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f t="shared" si="51"/>
        <v>1</v>
      </c>
      <c r="BD2306">
        <v>0</v>
      </c>
    </row>
    <row r="2307" spans="1:56" x14ac:dyDescent="0.3">
      <c r="A2307">
        <v>2014</v>
      </c>
      <c r="B2307" t="s">
        <v>57</v>
      </c>
      <c r="C2307" s="6">
        <v>1</v>
      </c>
      <c r="D2307" s="77">
        <v>11</v>
      </c>
      <c r="F2307" t="s">
        <v>132</v>
      </c>
      <c r="H2307">
        <v>0</v>
      </c>
      <c r="I2307">
        <v>0</v>
      </c>
      <c r="J2307">
        <v>0</v>
      </c>
      <c r="K2307" s="50">
        <v>0</v>
      </c>
      <c r="L2307" s="50">
        <v>0</v>
      </c>
      <c r="M2307">
        <v>0</v>
      </c>
      <c r="N2307">
        <v>0</v>
      </c>
      <c r="O2307">
        <v>0</v>
      </c>
      <c r="P2307">
        <v>0</v>
      </c>
      <c r="Q2307" s="50">
        <v>0</v>
      </c>
      <c r="R2307">
        <v>0</v>
      </c>
      <c r="S2307" s="50">
        <v>2</v>
      </c>
      <c r="T2307">
        <v>0</v>
      </c>
      <c r="U2307">
        <v>0</v>
      </c>
      <c r="V2307">
        <v>0</v>
      </c>
      <c r="W2307">
        <v>0</v>
      </c>
      <c r="X2307" s="50">
        <v>0</v>
      </c>
      <c r="Y2307" s="50">
        <v>0</v>
      </c>
      <c r="Z2307" s="50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 s="50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f t="shared" si="51"/>
        <v>3</v>
      </c>
      <c r="BD2307">
        <v>0</v>
      </c>
    </row>
    <row r="2308" spans="1:56" x14ac:dyDescent="0.3">
      <c r="A2308">
        <v>2014</v>
      </c>
      <c r="B2308" t="s">
        <v>57</v>
      </c>
      <c r="C2308" s="6">
        <v>1</v>
      </c>
      <c r="D2308" s="77">
        <v>12</v>
      </c>
      <c r="F2308" t="s">
        <v>132</v>
      </c>
      <c r="H2308">
        <v>0</v>
      </c>
      <c r="I2308">
        <v>0</v>
      </c>
      <c r="J2308">
        <v>0</v>
      </c>
      <c r="K2308" s="50">
        <v>0</v>
      </c>
      <c r="L2308" s="50">
        <v>0</v>
      </c>
      <c r="M2308">
        <v>0</v>
      </c>
      <c r="N2308">
        <v>0</v>
      </c>
      <c r="O2308">
        <v>0</v>
      </c>
      <c r="P2308">
        <v>0</v>
      </c>
      <c r="Q2308" s="50">
        <v>0</v>
      </c>
      <c r="R2308">
        <v>0</v>
      </c>
      <c r="S2308" s="50">
        <v>4</v>
      </c>
      <c r="T2308">
        <v>0</v>
      </c>
      <c r="U2308">
        <v>0</v>
      </c>
      <c r="V2308">
        <v>0</v>
      </c>
      <c r="W2308">
        <v>0</v>
      </c>
      <c r="X2308" s="50">
        <v>0</v>
      </c>
      <c r="Y2308" s="50">
        <v>0</v>
      </c>
      <c r="Z2308" s="50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 s="50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f t="shared" si="51"/>
        <v>4</v>
      </c>
      <c r="BD2308">
        <v>0</v>
      </c>
    </row>
    <row r="2309" spans="1:56" x14ac:dyDescent="0.3">
      <c r="A2309">
        <v>2014</v>
      </c>
      <c r="B2309" t="s">
        <v>57</v>
      </c>
      <c r="C2309" s="6">
        <v>1</v>
      </c>
      <c r="D2309" s="77">
        <v>13</v>
      </c>
      <c r="F2309" t="s">
        <v>132</v>
      </c>
      <c r="H2309">
        <v>0</v>
      </c>
      <c r="I2309">
        <v>0</v>
      </c>
      <c r="J2309">
        <v>0</v>
      </c>
      <c r="K2309" s="50">
        <v>0</v>
      </c>
      <c r="L2309" s="50">
        <v>0</v>
      </c>
      <c r="M2309">
        <v>0</v>
      </c>
      <c r="N2309">
        <v>0</v>
      </c>
      <c r="O2309">
        <v>0</v>
      </c>
      <c r="P2309">
        <v>0</v>
      </c>
      <c r="Q2309" s="50">
        <v>0</v>
      </c>
      <c r="R2309">
        <v>0</v>
      </c>
      <c r="S2309" s="50">
        <v>0</v>
      </c>
      <c r="T2309">
        <v>0</v>
      </c>
      <c r="U2309">
        <v>0</v>
      </c>
      <c r="V2309">
        <v>0</v>
      </c>
      <c r="W2309">
        <v>0</v>
      </c>
      <c r="X2309" s="50">
        <v>1</v>
      </c>
      <c r="Y2309" s="50">
        <v>1</v>
      </c>
      <c r="Z2309" s="50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 s="50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f t="shared" si="51"/>
        <v>2</v>
      </c>
      <c r="BD2309">
        <v>0</v>
      </c>
    </row>
    <row r="2310" spans="1:56" x14ac:dyDescent="0.3">
      <c r="A2310">
        <v>2014</v>
      </c>
      <c r="B2310" t="s">
        <v>57</v>
      </c>
      <c r="C2310" s="6">
        <v>1</v>
      </c>
      <c r="D2310" s="77">
        <v>14</v>
      </c>
      <c r="F2310" t="s">
        <v>132</v>
      </c>
      <c r="H2310">
        <v>0</v>
      </c>
      <c r="I2310">
        <v>0</v>
      </c>
      <c r="J2310">
        <v>0</v>
      </c>
      <c r="K2310" s="50">
        <v>0</v>
      </c>
      <c r="L2310" s="50">
        <v>0</v>
      </c>
      <c r="M2310">
        <v>0</v>
      </c>
      <c r="N2310">
        <v>0</v>
      </c>
      <c r="O2310">
        <v>0</v>
      </c>
      <c r="P2310">
        <v>0</v>
      </c>
      <c r="Q2310" s="50">
        <v>0</v>
      </c>
      <c r="R2310">
        <v>0</v>
      </c>
      <c r="S2310" s="50">
        <v>0</v>
      </c>
      <c r="T2310">
        <v>0</v>
      </c>
      <c r="U2310">
        <v>0</v>
      </c>
      <c r="V2310">
        <v>0</v>
      </c>
      <c r="W2310">
        <v>0</v>
      </c>
      <c r="X2310" s="50">
        <v>0</v>
      </c>
      <c r="Y2310" s="50">
        <v>1</v>
      </c>
      <c r="Z2310" s="5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 s="5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f t="shared" si="51"/>
        <v>1</v>
      </c>
      <c r="BD2310">
        <v>0</v>
      </c>
    </row>
    <row r="2311" spans="1:56" x14ac:dyDescent="0.3">
      <c r="A2311">
        <v>2014</v>
      </c>
      <c r="B2311" t="s">
        <v>57</v>
      </c>
      <c r="C2311" s="6">
        <v>1</v>
      </c>
      <c r="D2311" s="77">
        <v>15</v>
      </c>
      <c r="F2311" t="s">
        <v>132</v>
      </c>
      <c r="H2311">
        <v>0</v>
      </c>
      <c r="I2311">
        <v>0</v>
      </c>
      <c r="J2311">
        <v>0</v>
      </c>
      <c r="K2311" s="50">
        <v>0</v>
      </c>
      <c r="L2311" s="50">
        <v>0</v>
      </c>
      <c r="M2311">
        <v>0</v>
      </c>
      <c r="N2311">
        <v>0</v>
      </c>
      <c r="O2311">
        <v>0</v>
      </c>
      <c r="P2311">
        <v>0</v>
      </c>
      <c r="Q2311" s="50">
        <v>0</v>
      </c>
      <c r="R2311">
        <v>0</v>
      </c>
      <c r="S2311" s="50">
        <v>1</v>
      </c>
      <c r="T2311">
        <v>0</v>
      </c>
      <c r="U2311">
        <v>0</v>
      </c>
      <c r="V2311">
        <v>0</v>
      </c>
      <c r="W2311">
        <v>0</v>
      </c>
      <c r="X2311" s="50">
        <v>0</v>
      </c>
      <c r="Y2311" s="50">
        <v>0</v>
      </c>
      <c r="Z2311" s="50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 s="50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f t="shared" si="51"/>
        <v>1</v>
      </c>
      <c r="BD2311">
        <v>0</v>
      </c>
    </row>
    <row r="2312" spans="1:56" x14ac:dyDescent="0.3">
      <c r="A2312">
        <v>2014</v>
      </c>
      <c r="B2312" t="s">
        <v>57</v>
      </c>
      <c r="C2312" s="6">
        <v>1</v>
      </c>
      <c r="D2312" s="77">
        <v>16</v>
      </c>
      <c r="F2312" t="s">
        <v>132</v>
      </c>
      <c r="H2312">
        <v>0</v>
      </c>
      <c r="I2312">
        <v>0</v>
      </c>
      <c r="J2312">
        <v>0</v>
      </c>
      <c r="K2312" s="50">
        <v>0</v>
      </c>
      <c r="L2312" s="50">
        <v>0</v>
      </c>
      <c r="M2312">
        <v>0</v>
      </c>
      <c r="N2312">
        <v>0</v>
      </c>
      <c r="O2312">
        <v>0</v>
      </c>
      <c r="P2312">
        <v>0</v>
      </c>
      <c r="Q2312" s="50">
        <v>0</v>
      </c>
      <c r="R2312">
        <v>0</v>
      </c>
      <c r="S2312" s="50">
        <v>0</v>
      </c>
      <c r="T2312">
        <v>0</v>
      </c>
      <c r="U2312">
        <v>0</v>
      </c>
      <c r="V2312">
        <v>0</v>
      </c>
      <c r="W2312">
        <v>0</v>
      </c>
      <c r="X2312" s="50">
        <v>0</v>
      </c>
      <c r="Y2312" s="50">
        <v>0</v>
      </c>
      <c r="Z2312" s="50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 s="50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f t="shared" si="51"/>
        <v>0</v>
      </c>
      <c r="BD2312">
        <v>0</v>
      </c>
    </row>
    <row r="2313" spans="1:56" x14ac:dyDescent="0.3">
      <c r="A2313">
        <v>2014</v>
      </c>
      <c r="B2313" t="s">
        <v>57</v>
      </c>
      <c r="C2313" s="6">
        <v>1</v>
      </c>
      <c r="D2313" s="77">
        <v>17</v>
      </c>
      <c r="F2313" t="s">
        <v>132</v>
      </c>
      <c r="H2313">
        <v>0</v>
      </c>
      <c r="I2313">
        <v>0</v>
      </c>
      <c r="J2313">
        <v>0</v>
      </c>
      <c r="K2313" s="50">
        <v>0</v>
      </c>
      <c r="L2313" s="50">
        <v>0</v>
      </c>
      <c r="M2313">
        <v>0</v>
      </c>
      <c r="N2313">
        <v>1</v>
      </c>
      <c r="O2313">
        <v>0</v>
      </c>
      <c r="P2313">
        <v>0</v>
      </c>
      <c r="Q2313" s="50">
        <v>0</v>
      </c>
      <c r="R2313">
        <v>0</v>
      </c>
      <c r="S2313" s="50">
        <v>1</v>
      </c>
      <c r="T2313">
        <v>0</v>
      </c>
      <c r="U2313">
        <v>0</v>
      </c>
      <c r="V2313">
        <v>0</v>
      </c>
      <c r="W2313">
        <v>0</v>
      </c>
      <c r="X2313" s="50">
        <v>0</v>
      </c>
      <c r="Y2313" s="50">
        <v>1</v>
      </c>
      <c r="Z2313" s="50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 s="50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f t="shared" ref="BB2313:BB2376" si="52">SUM(H2313:BA2313)</f>
        <v>3</v>
      </c>
      <c r="BD2313">
        <v>0</v>
      </c>
    </row>
    <row r="2314" spans="1:56" x14ac:dyDescent="0.3">
      <c r="A2314">
        <v>2014</v>
      </c>
      <c r="B2314" t="s">
        <v>57</v>
      </c>
      <c r="C2314" s="6">
        <v>1</v>
      </c>
      <c r="D2314" s="77">
        <v>18</v>
      </c>
      <c r="F2314" t="s">
        <v>132</v>
      </c>
      <c r="H2314">
        <v>0</v>
      </c>
      <c r="I2314">
        <v>0</v>
      </c>
      <c r="J2314">
        <v>0</v>
      </c>
      <c r="K2314" s="50">
        <v>0</v>
      </c>
      <c r="L2314" s="50">
        <v>0</v>
      </c>
      <c r="M2314">
        <v>0</v>
      </c>
      <c r="N2314">
        <v>1</v>
      </c>
      <c r="O2314">
        <v>0</v>
      </c>
      <c r="P2314">
        <v>0</v>
      </c>
      <c r="Q2314" s="50">
        <v>0</v>
      </c>
      <c r="R2314">
        <v>0</v>
      </c>
      <c r="S2314" s="50">
        <v>0</v>
      </c>
      <c r="T2314">
        <v>0</v>
      </c>
      <c r="U2314">
        <v>0</v>
      </c>
      <c r="V2314">
        <v>0</v>
      </c>
      <c r="W2314">
        <v>0</v>
      </c>
      <c r="X2314" s="50">
        <v>0</v>
      </c>
      <c r="Y2314" s="50">
        <v>0</v>
      </c>
      <c r="Z2314" s="50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 s="50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f t="shared" si="52"/>
        <v>1</v>
      </c>
      <c r="BD2314">
        <v>0</v>
      </c>
    </row>
    <row r="2315" spans="1:56" x14ac:dyDescent="0.3">
      <c r="A2315">
        <v>2014</v>
      </c>
      <c r="B2315" t="s">
        <v>57</v>
      </c>
      <c r="C2315" s="6">
        <v>1</v>
      </c>
      <c r="D2315" s="77">
        <v>19</v>
      </c>
      <c r="F2315" t="s">
        <v>132</v>
      </c>
      <c r="H2315">
        <v>0</v>
      </c>
      <c r="I2315">
        <v>0</v>
      </c>
      <c r="J2315">
        <v>0</v>
      </c>
      <c r="K2315" s="50">
        <v>0</v>
      </c>
      <c r="L2315" s="50">
        <v>0</v>
      </c>
      <c r="M2315">
        <v>0</v>
      </c>
      <c r="N2315">
        <v>2</v>
      </c>
      <c r="O2315">
        <v>0</v>
      </c>
      <c r="P2315">
        <v>0</v>
      </c>
      <c r="Q2315" s="50">
        <v>0</v>
      </c>
      <c r="R2315">
        <v>0</v>
      </c>
      <c r="S2315" s="50">
        <v>0</v>
      </c>
      <c r="T2315">
        <v>0</v>
      </c>
      <c r="U2315">
        <v>0</v>
      </c>
      <c r="V2315">
        <v>0</v>
      </c>
      <c r="W2315">
        <v>0</v>
      </c>
      <c r="X2315" s="50">
        <v>0</v>
      </c>
      <c r="Y2315" s="50">
        <v>0</v>
      </c>
      <c r="Z2315" s="50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 s="50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f t="shared" si="52"/>
        <v>2</v>
      </c>
      <c r="BD2315">
        <v>0</v>
      </c>
    </row>
    <row r="2316" spans="1:56" x14ac:dyDescent="0.3">
      <c r="A2316">
        <v>2014</v>
      </c>
      <c r="B2316" t="s">
        <v>57</v>
      </c>
      <c r="C2316" s="6">
        <v>1</v>
      </c>
      <c r="D2316" s="77">
        <v>20</v>
      </c>
      <c r="F2316" t="s">
        <v>132</v>
      </c>
      <c r="H2316">
        <v>0</v>
      </c>
      <c r="I2316">
        <v>0</v>
      </c>
      <c r="J2316">
        <v>0</v>
      </c>
      <c r="K2316" s="50">
        <v>0</v>
      </c>
      <c r="L2316" s="50">
        <v>0</v>
      </c>
      <c r="M2316">
        <v>0</v>
      </c>
      <c r="N2316">
        <v>1</v>
      </c>
      <c r="O2316">
        <v>0</v>
      </c>
      <c r="P2316">
        <v>0</v>
      </c>
      <c r="Q2316" s="50">
        <v>0</v>
      </c>
      <c r="R2316">
        <v>0</v>
      </c>
      <c r="S2316" s="50">
        <v>1</v>
      </c>
      <c r="T2316">
        <v>0</v>
      </c>
      <c r="U2316">
        <v>0</v>
      </c>
      <c r="V2316">
        <v>0</v>
      </c>
      <c r="W2316">
        <v>0</v>
      </c>
      <c r="X2316" s="50">
        <v>0</v>
      </c>
      <c r="Y2316" s="50">
        <v>1</v>
      </c>
      <c r="Z2316" s="50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 s="50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f t="shared" si="52"/>
        <v>3</v>
      </c>
      <c r="BD2316">
        <v>0</v>
      </c>
    </row>
    <row r="2317" spans="1:56" x14ac:dyDescent="0.3">
      <c r="A2317">
        <v>2014</v>
      </c>
      <c r="B2317" t="s">
        <v>57</v>
      </c>
      <c r="C2317" s="6">
        <v>1</v>
      </c>
      <c r="D2317" s="77">
        <v>21</v>
      </c>
      <c r="F2317" t="s">
        <v>132</v>
      </c>
      <c r="H2317">
        <v>0</v>
      </c>
      <c r="I2317">
        <v>0</v>
      </c>
      <c r="J2317">
        <v>0</v>
      </c>
      <c r="K2317" s="50">
        <v>0</v>
      </c>
      <c r="L2317" s="50">
        <v>0</v>
      </c>
      <c r="M2317">
        <v>0</v>
      </c>
      <c r="N2317">
        <v>1</v>
      </c>
      <c r="O2317">
        <v>0</v>
      </c>
      <c r="P2317">
        <v>0</v>
      </c>
      <c r="Q2317" s="50">
        <v>0</v>
      </c>
      <c r="R2317">
        <v>0</v>
      </c>
      <c r="S2317" s="50">
        <v>0</v>
      </c>
      <c r="T2317">
        <v>0</v>
      </c>
      <c r="U2317">
        <v>0</v>
      </c>
      <c r="V2317">
        <v>0</v>
      </c>
      <c r="W2317">
        <v>0</v>
      </c>
      <c r="X2317" s="50">
        <v>0</v>
      </c>
      <c r="Y2317" s="50">
        <v>0</v>
      </c>
      <c r="Z2317" s="50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 s="50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f t="shared" si="52"/>
        <v>1</v>
      </c>
      <c r="BD2317">
        <v>0</v>
      </c>
    </row>
    <row r="2318" spans="1:56" x14ac:dyDescent="0.3">
      <c r="A2318">
        <v>2014</v>
      </c>
      <c r="B2318" t="s">
        <v>57</v>
      </c>
      <c r="C2318" s="6">
        <v>1</v>
      </c>
      <c r="D2318" s="77">
        <v>22</v>
      </c>
      <c r="F2318" t="s">
        <v>132</v>
      </c>
      <c r="H2318">
        <v>0</v>
      </c>
      <c r="I2318">
        <v>0</v>
      </c>
      <c r="J2318">
        <v>0</v>
      </c>
      <c r="K2318" s="50">
        <v>0</v>
      </c>
      <c r="L2318" s="50">
        <v>0</v>
      </c>
      <c r="M2318">
        <v>0</v>
      </c>
      <c r="N2318">
        <v>0</v>
      </c>
      <c r="O2318">
        <v>0</v>
      </c>
      <c r="P2318">
        <v>0</v>
      </c>
      <c r="Q2318" s="50">
        <v>0</v>
      </c>
      <c r="R2318">
        <v>0</v>
      </c>
      <c r="S2318" s="50">
        <v>3</v>
      </c>
      <c r="T2318">
        <v>0</v>
      </c>
      <c r="U2318">
        <v>0</v>
      </c>
      <c r="V2318">
        <v>0</v>
      </c>
      <c r="W2318">
        <v>0</v>
      </c>
      <c r="X2318" s="50">
        <v>0</v>
      </c>
      <c r="Y2318" s="50">
        <v>1</v>
      </c>
      <c r="Z2318" s="50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 s="50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f t="shared" si="52"/>
        <v>4</v>
      </c>
      <c r="BD2318">
        <v>0</v>
      </c>
    </row>
    <row r="2319" spans="1:56" x14ac:dyDescent="0.3">
      <c r="A2319">
        <v>2014</v>
      </c>
      <c r="B2319" t="s">
        <v>57</v>
      </c>
      <c r="C2319" s="6">
        <v>1</v>
      </c>
      <c r="D2319" s="77">
        <v>23</v>
      </c>
      <c r="F2319" t="s">
        <v>132</v>
      </c>
      <c r="H2319">
        <v>0</v>
      </c>
      <c r="I2319">
        <v>0</v>
      </c>
      <c r="J2319">
        <v>0</v>
      </c>
      <c r="K2319" s="50">
        <v>0</v>
      </c>
      <c r="L2319" s="50">
        <v>0</v>
      </c>
      <c r="M2319">
        <v>0</v>
      </c>
      <c r="N2319">
        <v>1</v>
      </c>
      <c r="O2319">
        <v>0</v>
      </c>
      <c r="P2319">
        <v>0</v>
      </c>
      <c r="Q2319" s="50">
        <v>0</v>
      </c>
      <c r="R2319">
        <v>0</v>
      </c>
      <c r="S2319" s="50">
        <v>0</v>
      </c>
      <c r="T2319">
        <v>0</v>
      </c>
      <c r="U2319">
        <v>0</v>
      </c>
      <c r="V2319">
        <v>0</v>
      </c>
      <c r="W2319">
        <v>0</v>
      </c>
      <c r="X2319" s="50">
        <v>0</v>
      </c>
      <c r="Y2319" s="50">
        <v>0</v>
      </c>
      <c r="Z2319" s="50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s="50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f t="shared" si="52"/>
        <v>1</v>
      </c>
      <c r="BD2319">
        <v>0</v>
      </c>
    </row>
    <row r="2320" spans="1:56" x14ac:dyDescent="0.3">
      <c r="A2320">
        <v>2014</v>
      </c>
      <c r="B2320" t="s">
        <v>57</v>
      </c>
      <c r="C2320" s="6">
        <v>1</v>
      </c>
      <c r="D2320" s="77">
        <v>24</v>
      </c>
      <c r="F2320" t="s">
        <v>132</v>
      </c>
      <c r="H2320">
        <v>0</v>
      </c>
      <c r="I2320">
        <v>0</v>
      </c>
      <c r="J2320">
        <v>0</v>
      </c>
      <c r="K2320" s="50">
        <v>0</v>
      </c>
      <c r="L2320" s="50">
        <v>0</v>
      </c>
      <c r="M2320">
        <v>0</v>
      </c>
      <c r="N2320">
        <v>0</v>
      </c>
      <c r="O2320">
        <v>0</v>
      </c>
      <c r="P2320">
        <v>0</v>
      </c>
      <c r="Q2320" s="50">
        <v>0</v>
      </c>
      <c r="R2320">
        <v>0</v>
      </c>
      <c r="S2320" s="50">
        <v>0</v>
      </c>
      <c r="T2320">
        <v>0</v>
      </c>
      <c r="U2320">
        <v>0</v>
      </c>
      <c r="V2320">
        <v>0</v>
      </c>
      <c r="W2320">
        <v>0</v>
      </c>
      <c r="X2320" s="50">
        <v>0</v>
      </c>
      <c r="Y2320" s="50">
        <v>0</v>
      </c>
      <c r="Z2320" s="5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 s="5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f t="shared" si="52"/>
        <v>0</v>
      </c>
      <c r="BD2320">
        <v>0</v>
      </c>
    </row>
    <row r="2321" spans="1:56" x14ac:dyDescent="0.3">
      <c r="A2321">
        <v>2014</v>
      </c>
      <c r="B2321" t="s">
        <v>57</v>
      </c>
      <c r="C2321" s="6">
        <v>1</v>
      </c>
      <c r="D2321" s="77">
        <v>25</v>
      </c>
      <c r="F2321" t="s">
        <v>132</v>
      </c>
      <c r="H2321">
        <v>0</v>
      </c>
      <c r="I2321">
        <v>0</v>
      </c>
      <c r="J2321">
        <v>0</v>
      </c>
      <c r="K2321" s="50">
        <v>0</v>
      </c>
      <c r="L2321" s="50">
        <v>0</v>
      </c>
      <c r="M2321">
        <v>0</v>
      </c>
      <c r="N2321">
        <v>1</v>
      </c>
      <c r="O2321">
        <v>0</v>
      </c>
      <c r="P2321">
        <v>0</v>
      </c>
      <c r="Q2321" s="50">
        <v>0</v>
      </c>
      <c r="R2321">
        <v>0</v>
      </c>
      <c r="S2321" s="50">
        <v>2</v>
      </c>
      <c r="T2321">
        <v>0</v>
      </c>
      <c r="U2321">
        <v>0</v>
      </c>
      <c r="V2321">
        <v>0</v>
      </c>
      <c r="W2321">
        <v>0</v>
      </c>
      <c r="X2321" s="50">
        <v>0</v>
      </c>
      <c r="Y2321" s="50">
        <v>0</v>
      </c>
      <c r="Z2321" s="50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 s="50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f t="shared" si="52"/>
        <v>3</v>
      </c>
      <c r="BD2321">
        <v>0</v>
      </c>
    </row>
    <row r="2322" spans="1:56" x14ac:dyDescent="0.3">
      <c r="A2322">
        <v>2014</v>
      </c>
      <c r="B2322" t="s">
        <v>57</v>
      </c>
      <c r="C2322" s="6">
        <v>1</v>
      </c>
      <c r="D2322" s="77">
        <v>26</v>
      </c>
      <c r="F2322" t="s">
        <v>132</v>
      </c>
      <c r="H2322">
        <v>0</v>
      </c>
      <c r="I2322">
        <v>0</v>
      </c>
      <c r="J2322">
        <v>0</v>
      </c>
      <c r="K2322" s="50">
        <v>0</v>
      </c>
      <c r="L2322" s="50">
        <v>0</v>
      </c>
      <c r="M2322">
        <v>0</v>
      </c>
      <c r="N2322">
        <v>0</v>
      </c>
      <c r="O2322">
        <v>0</v>
      </c>
      <c r="P2322">
        <v>0</v>
      </c>
      <c r="Q2322" s="50">
        <v>0</v>
      </c>
      <c r="R2322">
        <v>0</v>
      </c>
      <c r="S2322" s="50">
        <v>1</v>
      </c>
      <c r="T2322">
        <v>0</v>
      </c>
      <c r="U2322">
        <v>0</v>
      </c>
      <c r="V2322">
        <v>0</v>
      </c>
      <c r="W2322">
        <v>0</v>
      </c>
      <c r="X2322" s="50">
        <v>0</v>
      </c>
      <c r="Y2322" s="50">
        <v>0</v>
      </c>
      <c r="Z2322" s="50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 s="50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f t="shared" si="52"/>
        <v>1</v>
      </c>
      <c r="BD2322">
        <v>0</v>
      </c>
    </row>
    <row r="2323" spans="1:56" x14ac:dyDescent="0.3">
      <c r="A2323">
        <v>2014</v>
      </c>
      <c r="B2323" t="s">
        <v>57</v>
      </c>
      <c r="C2323" s="6">
        <v>1</v>
      </c>
      <c r="D2323" s="77">
        <v>27</v>
      </c>
      <c r="F2323" t="s">
        <v>132</v>
      </c>
      <c r="H2323">
        <v>0</v>
      </c>
      <c r="I2323">
        <v>0</v>
      </c>
      <c r="J2323">
        <v>0</v>
      </c>
      <c r="K2323" s="50">
        <v>0</v>
      </c>
      <c r="L2323" s="50">
        <v>0</v>
      </c>
      <c r="M2323">
        <v>0</v>
      </c>
      <c r="N2323">
        <v>0</v>
      </c>
      <c r="O2323">
        <v>0</v>
      </c>
      <c r="P2323">
        <v>0</v>
      </c>
      <c r="Q2323" s="50">
        <v>0</v>
      </c>
      <c r="R2323">
        <v>0</v>
      </c>
      <c r="S2323" s="50">
        <v>0</v>
      </c>
      <c r="T2323">
        <v>0</v>
      </c>
      <c r="U2323">
        <v>0</v>
      </c>
      <c r="V2323">
        <v>0</v>
      </c>
      <c r="W2323">
        <v>0</v>
      </c>
      <c r="X2323" s="50">
        <v>0</v>
      </c>
      <c r="Y2323" s="50">
        <v>0</v>
      </c>
      <c r="Z2323" s="50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 s="50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f t="shared" si="52"/>
        <v>0</v>
      </c>
      <c r="BD2323">
        <v>0</v>
      </c>
    </row>
    <row r="2324" spans="1:56" x14ac:dyDescent="0.3">
      <c r="A2324">
        <v>2014</v>
      </c>
      <c r="B2324" t="s">
        <v>57</v>
      </c>
      <c r="C2324" s="6">
        <v>1</v>
      </c>
      <c r="D2324" s="77">
        <v>28</v>
      </c>
      <c r="F2324" t="s">
        <v>132</v>
      </c>
      <c r="H2324">
        <v>0</v>
      </c>
      <c r="I2324">
        <v>0</v>
      </c>
      <c r="J2324">
        <v>0</v>
      </c>
      <c r="K2324" s="50">
        <v>0</v>
      </c>
      <c r="L2324" s="50">
        <v>0</v>
      </c>
      <c r="M2324">
        <v>0</v>
      </c>
      <c r="N2324">
        <v>1</v>
      </c>
      <c r="O2324">
        <v>0</v>
      </c>
      <c r="P2324">
        <v>0</v>
      </c>
      <c r="Q2324" s="50">
        <v>0</v>
      </c>
      <c r="R2324">
        <v>0</v>
      </c>
      <c r="S2324" s="50">
        <v>2</v>
      </c>
      <c r="T2324">
        <v>0</v>
      </c>
      <c r="U2324">
        <v>0</v>
      </c>
      <c r="V2324">
        <v>0</v>
      </c>
      <c r="W2324">
        <v>0</v>
      </c>
      <c r="X2324" s="50">
        <v>0</v>
      </c>
      <c r="Y2324" s="50">
        <v>0</v>
      </c>
      <c r="Z2324" s="50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 s="50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f t="shared" si="52"/>
        <v>3</v>
      </c>
      <c r="BD2324">
        <v>0</v>
      </c>
    </row>
    <row r="2325" spans="1:56" x14ac:dyDescent="0.3">
      <c r="A2325">
        <v>2014</v>
      </c>
      <c r="B2325" t="s">
        <v>57</v>
      </c>
      <c r="C2325" s="6">
        <v>1</v>
      </c>
      <c r="D2325" s="77">
        <v>29</v>
      </c>
      <c r="F2325" t="s">
        <v>132</v>
      </c>
      <c r="H2325">
        <v>0</v>
      </c>
      <c r="I2325">
        <v>0</v>
      </c>
      <c r="J2325">
        <v>0</v>
      </c>
      <c r="K2325" s="50">
        <v>0</v>
      </c>
      <c r="L2325" s="50">
        <v>1</v>
      </c>
      <c r="M2325">
        <v>0</v>
      </c>
      <c r="N2325">
        <v>0</v>
      </c>
      <c r="O2325">
        <v>0</v>
      </c>
      <c r="P2325">
        <v>0</v>
      </c>
      <c r="Q2325" s="50">
        <v>0</v>
      </c>
      <c r="R2325">
        <v>0</v>
      </c>
      <c r="S2325" s="50">
        <v>2</v>
      </c>
      <c r="T2325">
        <v>0</v>
      </c>
      <c r="U2325">
        <v>0</v>
      </c>
      <c r="V2325">
        <v>0</v>
      </c>
      <c r="W2325">
        <v>0</v>
      </c>
      <c r="X2325" s="50">
        <v>0</v>
      </c>
      <c r="Y2325" s="50">
        <v>0</v>
      </c>
      <c r="Z2325" s="50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 s="50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f t="shared" si="52"/>
        <v>3</v>
      </c>
      <c r="BD2325">
        <v>0</v>
      </c>
    </row>
    <row r="2326" spans="1:56" x14ac:dyDescent="0.3">
      <c r="A2326">
        <v>2014</v>
      </c>
      <c r="B2326" t="s">
        <v>57</v>
      </c>
      <c r="C2326" s="6">
        <v>1</v>
      </c>
      <c r="D2326" s="77">
        <v>30</v>
      </c>
      <c r="F2326" t="s">
        <v>132</v>
      </c>
      <c r="H2326">
        <v>0</v>
      </c>
      <c r="I2326">
        <v>0</v>
      </c>
      <c r="J2326">
        <v>0</v>
      </c>
      <c r="K2326" s="50">
        <v>0</v>
      </c>
      <c r="L2326" s="50">
        <v>0</v>
      </c>
      <c r="M2326">
        <v>0</v>
      </c>
      <c r="N2326">
        <v>3</v>
      </c>
      <c r="O2326">
        <v>0</v>
      </c>
      <c r="P2326">
        <v>0</v>
      </c>
      <c r="Q2326" s="50">
        <v>0</v>
      </c>
      <c r="R2326">
        <v>0</v>
      </c>
      <c r="S2326" s="50">
        <v>1</v>
      </c>
      <c r="T2326">
        <v>0</v>
      </c>
      <c r="U2326">
        <v>0</v>
      </c>
      <c r="V2326">
        <v>0</v>
      </c>
      <c r="W2326">
        <v>0</v>
      </c>
      <c r="X2326" s="50">
        <v>0</v>
      </c>
      <c r="Y2326" s="50">
        <v>0</v>
      </c>
      <c r="Z2326" s="50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 s="50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f t="shared" si="52"/>
        <v>4</v>
      </c>
      <c r="BD2326">
        <v>0</v>
      </c>
    </row>
    <row r="2327" spans="1:56" s="120" customFormat="1" x14ac:dyDescent="0.3">
      <c r="A2327" s="120">
        <v>2014</v>
      </c>
      <c r="B2327" s="120" t="s">
        <v>135</v>
      </c>
      <c r="C2327" s="95">
        <v>1</v>
      </c>
      <c r="D2327" s="121">
        <v>1</v>
      </c>
      <c r="F2327" s="120" t="s">
        <v>116</v>
      </c>
      <c r="H2327" s="120">
        <v>0</v>
      </c>
      <c r="I2327" s="120">
        <v>0</v>
      </c>
      <c r="J2327" s="120">
        <v>0</v>
      </c>
      <c r="K2327" s="120">
        <v>0</v>
      </c>
      <c r="L2327" s="120">
        <v>0</v>
      </c>
      <c r="M2327" s="120">
        <v>0</v>
      </c>
      <c r="N2327" s="120">
        <v>0</v>
      </c>
      <c r="O2327" s="120">
        <v>0</v>
      </c>
      <c r="P2327" s="120">
        <v>0</v>
      </c>
      <c r="Q2327" s="120">
        <v>0</v>
      </c>
      <c r="R2327" s="120">
        <v>0</v>
      </c>
      <c r="S2327" s="120">
        <v>0</v>
      </c>
      <c r="T2327" s="120">
        <v>0</v>
      </c>
      <c r="U2327" s="120">
        <v>0</v>
      </c>
      <c r="V2327" s="120">
        <v>0</v>
      </c>
      <c r="W2327" s="120">
        <v>0</v>
      </c>
      <c r="X2327" s="120">
        <v>0</v>
      </c>
      <c r="Y2327" s="120">
        <v>1</v>
      </c>
      <c r="Z2327" s="120">
        <v>0</v>
      </c>
      <c r="AA2327" s="120">
        <v>0</v>
      </c>
      <c r="AB2327" s="120">
        <v>0</v>
      </c>
      <c r="AC2327" s="120">
        <v>0</v>
      </c>
      <c r="AD2327" s="120">
        <v>0</v>
      </c>
      <c r="AE2327" s="120">
        <v>0</v>
      </c>
      <c r="AF2327" s="120">
        <v>0</v>
      </c>
      <c r="AG2327" s="120">
        <v>0</v>
      </c>
      <c r="AH2327" s="120">
        <v>0</v>
      </c>
      <c r="AI2327" s="120">
        <v>0</v>
      </c>
      <c r="AJ2327" s="120">
        <v>0</v>
      </c>
      <c r="AK2327" s="120">
        <v>0</v>
      </c>
      <c r="AM2327" s="120">
        <v>0</v>
      </c>
      <c r="AN2327" s="120">
        <v>0</v>
      </c>
      <c r="AO2327" s="120">
        <v>0</v>
      </c>
      <c r="AP2327" s="120">
        <v>0</v>
      </c>
      <c r="AQ2327" s="120">
        <v>0</v>
      </c>
      <c r="AR2327" s="120">
        <v>0</v>
      </c>
      <c r="AS2327" s="120">
        <v>0</v>
      </c>
      <c r="AT2327" s="120">
        <v>0</v>
      </c>
      <c r="AU2327" s="120">
        <v>0</v>
      </c>
      <c r="AV2327" s="120">
        <v>0</v>
      </c>
      <c r="AW2327" s="120">
        <v>0</v>
      </c>
      <c r="AX2327" s="120">
        <v>0</v>
      </c>
      <c r="AY2327" s="120">
        <v>0</v>
      </c>
      <c r="AZ2327" s="120">
        <v>0</v>
      </c>
      <c r="BA2327" s="120">
        <v>0</v>
      </c>
      <c r="BB2327" s="120">
        <f t="shared" si="52"/>
        <v>1</v>
      </c>
      <c r="BD2327" s="120">
        <v>0</v>
      </c>
    </row>
    <row r="2328" spans="1:56" x14ac:dyDescent="0.3">
      <c r="A2328">
        <v>2014</v>
      </c>
      <c r="B2328" t="s">
        <v>135</v>
      </c>
      <c r="C2328" s="6">
        <v>1</v>
      </c>
      <c r="D2328" s="77">
        <v>2</v>
      </c>
      <c r="F2328" t="s">
        <v>116</v>
      </c>
      <c r="H2328">
        <v>0</v>
      </c>
      <c r="I2328">
        <v>0</v>
      </c>
      <c r="J2328">
        <v>0</v>
      </c>
      <c r="K2328" s="50">
        <v>0</v>
      </c>
      <c r="L2328" s="50">
        <v>0</v>
      </c>
      <c r="M2328">
        <v>0</v>
      </c>
      <c r="N2328">
        <v>0</v>
      </c>
      <c r="O2328">
        <v>0</v>
      </c>
      <c r="P2328">
        <v>0</v>
      </c>
      <c r="Q2328" s="50">
        <v>0</v>
      </c>
      <c r="R2328">
        <v>0</v>
      </c>
      <c r="S2328" s="50">
        <v>2</v>
      </c>
      <c r="T2328">
        <v>0</v>
      </c>
      <c r="U2328">
        <v>0</v>
      </c>
      <c r="V2328">
        <v>0</v>
      </c>
      <c r="W2328">
        <v>0</v>
      </c>
      <c r="X2328" s="50">
        <v>0</v>
      </c>
      <c r="Y2328" s="50">
        <v>3</v>
      </c>
      <c r="Z2328" s="50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 s="50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f t="shared" si="52"/>
        <v>5</v>
      </c>
      <c r="BD2328">
        <v>0</v>
      </c>
    </row>
    <row r="2329" spans="1:56" x14ac:dyDescent="0.3">
      <c r="A2329">
        <v>2014</v>
      </c>
      <c r="B2329" t="s">
        <v>135</v>
      </c>
      <c r="C2329" s="6">
        <v>1</v>
      </c>
      <c r="D2329" s="77">
        <v>3</v>
      </c>
      <c r="F2329" t="s">
        <v>116</v>
      </c>
      <c r="H2329">
        <v>0</v>
      </c>
      <c r="I2329">
        <v>0</v>
      </c>
      <c r="J2329">
        <v>0</v>
      </c>
      <c r="K2329" s="50">
        <v>1</v>
      </c>
      <c r="L2329" s="50">
        <v>0</v>
      </c>
      <c r="M2329">
        <v>0</v>
      </c>
      <c r="N2329">
        <v>1</v>
      </c>
      <c r="O2329">
        <v>0</v>
      </c>
      <c r="P2329">
        <v>0</v>
      </c>
      <c r="Q2329" s="50">
        <v>0</v>
      </c>
      <c r="R2329">
        <v>0</v>
      </c>
      <c r="S2329" s="50">
        <v>1</v>
      </c>
      <c r="T2329">
        <v>0</v>
      </c>
      <c r="U2329">
        <v>0</v>
      </c>
      <c r="V2329">
        <v>0</v>
      </c>
      <c r="W2329">
        <v>0</v>
      </c>
      <c r="X2329" s="50">
        <v>0</v>
      </c>
      <c r="Y2329" s="50">
        <v>0</v>
      </c>
      <c r="Z2329" s="50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 s="50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f t="shared" si="52"/>
        <v>4</v>
      </c>
      <c r="BD2329">
        <v>0</v>
      </c>
    </row>
    <row r="2330" spans="1:56" x14ac:dyDescent="0.3">
      <c r="A2330">
        <v>2014</v>
      </c>
      <c r="B2330" t="s">
        <v>135</v>
      </c>
      <c r="C2330" s="6">
        <v>1</v>
      </c>
      <c r="D2330" s="77">
        <v>4</v>
      </c>
      <c r="F2330" t="s">
        <v>116</v>
      </c>
      <c r="H2330">
        <v>0</v>
      </c>
      <c r="I2330">
        <v>0</v>
      </c>
      <c r="J2330">
        <v>0</v>
      </c>
      <c r="K2330" s="50">
        <v>0</v>
      </c>
      <c r="L2330" s="50">
        <v>0</v>
      </c>
      <c r="M2330">
        <v>0</v>
      </c>
      <c r="N2330">
        <v>1</v>
      </c>
      <c r="O2330">
        <v>0</v>
      </c>
      <c r="P2330">
        <v>0</v>
      </c>
      <c r="Q2330" s="50">
        <v>0</v>
      </c>
      <c r="R2330">
        <v>0</v>
      </c>
      <c r="S2330" s="50">
        <v>1</v>
      </c>
      <c r="T2330">
        <v>0</v>
      </c>
      <c r="U2330">
        <v>0</v>
      </c>
      <c r="V2330">
        <v>0</v>
      </c>
      <c r="W2330">
        <v>0</v>
      </c>
      <c r="X2330" s="50">
        <v>1</v>
      </c>
      <c r="Y2330" s="50">
        <v>4</v>
      </c>
      <c r="Z2330" s="5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s="5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f t="shared" si="52"/>
        <v>7</v>
      </c>
      <c r="BD2330">
        <v>0</v>
      </c>
    </row>
    <row r="2331" spans="1:56" x14ac:dyDescent="0.3">
      <c r="A2331">
        <v>2014</v>
      </c>
      <c r="B2331" t="s">
        <v>135</v>
      </c>
      <c r="C2331" s="6">
        <v>1</v>
      </c>
      <c r="D2331" s="77">
        <v>5</v>
      </c>
      <c r="F2331" t="s">
        <v>116</v>
      </c>
      <c r="H2331">
        <v>0</v>
      </c>
      <c r="I2331">
        <v>0</v>
      </c>
      <c r="J2331">
        <v>0</v>
      </c>
      <c r="K2331" s="50">
        <v>0</v>
      </c>
      <c r="L2331" s="50">
        <v>0</v>
      </c>
      <c r="M2331">
        <v>0</v>
      </c>
      <c r="N2331">
        <v>0</v>
      </c>
      <c r="O2331">
        <v>0</v>
      </c>
      <c r="P2331">
        <v>0</v>
      </c>
      <c r="Q2331" s="50">
        <v>0</v>
      </c>
      <c r="R2331">
        <v>0</v>
      </c>
      <c r="S2331" s="50">
        <v>1</v>
      </c>
      <c r="T2331">
        <v>0</v>
      </c>
      <c r="U2331">
        <v>0</v>
      </c>
      <c r="V2331">
        <v>0</v>
      </c>
      <c r="W2331">
        <v>0</v>
      </c>
      <c r="X2331" s="50">
        <v>0</v>
      </c>
      <c r="Y2331" s="50">
        <v>2</v>
      </c>
      <c r="Z2331" s="50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M2331">
        <v>0</v>
      </c>
      <c r="AN2331">
        <v>4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 s="50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f t="shared" si="52"/>
        <v>7</v>
      </c>
      <c r="BD2331">
        <v>0</v>
      </c>
    </row>
    <row r="2332" spans="1:56" x14ac:dyDescent="0.3">
      <c r="A2332">
        <v>2014</v>
      </c>
      <c r="B2332" t="s">
        <v>135</v>
      </c>
      <c r="C2332" s="6">
        <v>1</v>
      </c>
      <c r="D2332" s="77">
        <v>6</v>
      </c>
      <c r="F2332" t="s">
        <v>116</v>
      </c>
      <c r="H2332">
        <v>0</v>
      </c>
      <c r="I2332">
        <v>0</v>
      </c>
      <c r="J2332">
        <v>0</v>
      </c>
      <c r="K2332" s="50">
        <v>0</v>
      </c>
      <c r="L2332" s="50">
        <v>0</v>
      </c>
      <c r="M2332">
        <v>0</v>
      </c>
      <c r="N2332">
        <v>0</v>
      </c>
      <c r="O2332">
        <v>0</v>
      </c>
      <c r="P2332">
        <v>0</v>
      </c>
      <c r="Q2332" s="50">
        <v>0</v>
      </c>
      <c r="R2332">
        <v>0</v>
      </c>
      <c r="S2332" s="50">
        <v>3</v>
      </c>
      <c r="T2332">
        <v>0</v>
      </c>
      <c r="U2332">
        <v>0</v>
      </c>
      <c r="V2332">
        <v>1</v>
      </c>
      <c r="W2332">
        <v>0</v>
      </c>
      <c r="X2332" s="50">
        <v>0</v>
      </c>
      <c r="Y2332" s="50">
        <v>0</v>
      </c>
      <c r="Z2332" s="50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 s="50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f t="shared" si="52"/>
        <v>4</v>
      </c>
      <c r="BD2332">
        <v>0</v>
      </c>
    </row>
    <row r="2333" spans="1:56" x14ac:dyDescent="0.3">
      <c r="A2333">
        <v>2014</v>
      </c>
      <c r="B2333" t="s">
        <v>135</v>
      </c>
      <c r="C2333" s="6">
        <v>1</v>
      </c>
      <c r="D2333" s="77">
        <v>7</v>
      </c>
      <c r="F2333" t="s">
        <v>116</v>
      </c>
      <c r="H2333">
        <v>0</v>
      </c>
      <c r="I2333">
        <v>0</v>
      </c>
      <c r="J2333">
        <v>0</v>
      </c>
      <c r="K2333" s="50">
        <v>0</v>
      </c>
      <c r="L2333" s="50">
        <v>0</v>
      </c>
      <c r="M2333">
        <v>0</v>
      </c>
      <c r="N2333">
        <v>1</v>
      </c>
      <c r="O2333">
        <v>0</v>
      </c>
      <c r="P2333">
        <v>0</v>
      </c>
      <c r="Q2333" s="50">
        <v>0</v>
      </c>
      <c r="R2333">
        <v>0</v>
      </c>
      <c r="S2333" s="50">
        <v>0</v>
      </c>
      <c r="T2333">
        <v>0</v>
      </c>
      <c r="U2333">
        <v>0</v>
      </c>
      <c r="V2333">
        <v>0</v>
      </c>
      <c r="W2333">
        <v>0</v>
      </c>
      <c r="X2333" s="50">
        <v>0</v>
      </c>
      <c r="Y2333" s="50">
        <v>0</v>
      </c>
      <c r="Z2333" s="50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 s="50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f t="shared" si="52"/>
        <v>1</v>
      </c>
      <c r="BD2333">
        <v>0</v>
      </c>
    </row>
    <row r="2334" spans="1:56" x14ac:dyDescent="0.3">
      <c r="A2334">
        <v>2014</v>
      </c>
      <c r="B2334" t="s">
        <v>135</v>
      </c>
      <c r="C2334" s="6">
        <v>1</v>
      </c>
      <c r="D2334" s="77">
        <v>8</v>
      </c>
      <c r="F2334" t="s">
        <v>116</v>
      </c>
      <c r="H2334">
        <v>0</v>
      </c>
      <c r="I2334">
        <v>0</v>
      </c>
      <c r="J2334">
        <v>0</v>
      </c>
      <c r="K2334" s="50">
        <v>0</v>
      </c>
      <c r="L2334" s="50">
        <v>0</v>
      </c>
      <c r="M2334">
        <v>0</v>
      </c>
      <c r="N2334">
        <v>0</v>
      </c>
      <c r="O2334">
        <v>0</v>
      </c>
      <c r="P2334">
        <v>0</v>
      </c>
      <c r="Q2334" s="50">
        <v>0</v>
      </c>
      <c r="R2334">
        <v>0</v>
      </c>
      <c r="S2334" s="50">
        <v>2</v>
      </c>
      <c r="T2334">
        <v>0</v>
      </c>
      <c r="U2334">
        <v>0</v>
      </c>
      <c r="V2334">
        <v>0</v>
      </c>
      <c r="W2334">
        <v>0</v>
      </c>
      <c r="X2334" s="50">
        <v>0</v>
      </c>
      <c r="Y2334" s="50">
        <v>0</v>
      </c>
      <c r="Z2334" s="50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 s="50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f t="shared" si="52"/>
        <v>3</v>
      </c>
      <c r="BD2334">
        <v>0</v>
      </c>
    </row>
    <row r="2335" spans="1:56" x14ac:dyDescent="0.3">
      <c r="A2335">
        <v>2014</v>
      </c>
      <c r="B2335" t="s">
        <v>135</v>
      </c>
      <c r="C2335" s="6">
        <v>1</v>
      </c>
      <c r="D2335" s="77">
        <v>9</v>
      </c>
      <c r="F2335" t="s">
        <v>116</v>
      </c>
      <c r="H2335">
        <v>0</v>
      </c>
      <c r="I2335">
        <v>0</v>
      </c>
      <c r="J2335">
        <v>0</v>
      </c>
      <c r="K2335" s="50">
        <v>0</v>
      </c>
      <c r="L2335" s="50">
        <v>0</v>
      </c>
      <c r="M2335">
        <v>1</v>
      </c>
      <c r="N2335">
        <v>0</v>
      </c>
      <c r="O2335">
        <v>0</v>
      </c>
      <c r="P2335">
        <v>0</v>
      </c>
      <c r="Q2335" s="50">
        <v>0</v>
      </c>
      <c r="R2335">
        <v>0</v>
      </c>
      <c r="S2335" s="50">
        <v>3</v>
      </c>
      <c r="T2335">
        <v>0</v>
      </c>
      <c r="U2335">
        <v>0</v>
      </c>
      <c r="V2335">
        <v>0</v>
      </c>
      <c r="W2335">
        <v>0</v>
      </c>
      <c r="X2335" s="50">
        <v>0</v>
      </c>
      <c r="Y2335" s="50">
        <v>0</v>
      </c>
      <c r="Z2335" s="50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 s="50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f t="shared" si="52"/>
        <v>4</v>
      </c>
      <c r="BD2335">
        <v>0</v>
      </c>
    </row>
    <row r="2336" spans="1:56" x14ac:dyDescent="0.3">
      <c r="A2336">
        <v>2014</v>
      </c>
      <c r="B2336" t="s">
        <v>135</v>
      </c>
      <c r="C2336" s="6">
        <v>1</v>
      </c>
      <c r="D2336" s="77">
        <v>10</v>
      </c>
      <c r="F2336" t="s">
        <v>116</v>
      </c>
      <c r="H2336">
        <v>0</v>
      </c>
      <c r="I2336">
        <v>0</v>
      </c>
      <c r="J2336">
        <v>0</v>
      </c>
      <c r="K2336" s="50">
        <v>0</v>
      </c>
      <c r="L2336" s="50">
        <v>0</v>
      </c>
      <c r="M2336">
        <v>0</v>
      </c>
      <c r="N2336">
        <v>1</v>
      </c>
      <c r="O2336">
        <v>0</v>
      </c>
      <c r="P2336">
        <v>0</v>
      </c>
      <c r="Q2336" s="50">
        <v>0</v>
      </c>
      <c r="R2336">
        <v>0</v>
      </c>
      <c r="S2336" s="50">
        <v>2</v>
      </c>
      <c r="T2336">
        <v>0</v>
      </c>
      <c r="U2336">
        <v>0</v>
      </c>
      <c r="V2336">
        <v>0</v>
      </c>
      <c r="W2336">
        <v>0</v>
      </c>
      <c r="X2336" s="50">
        <v>0</v>
      </c>
      <c r="Y2336" s="50">
        <v>5</v>
      </c>
      <c r="Z2336" s="50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 s="50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f t="shared" si="52"/>
        <v>8</v>
      </c>
      <c r="BD2336">
        <v>0</v>
      </c>
    </row>
    <row r="2337" spans="1:56" x14ac:dyDescent="0.3">
      <c r="A2337">
        <v>2014</v>
      </c>
      <c r="B2337" t="s">
        <v>135</v>
      </c>
      <c r="C2337" s="6">
        <v>1</v>
      </c>
      <c r="D2337" s="77">
        <v>11</v>
      </c>
      <c r="F2337" t="s">
        <v>116</v>
      </c>
      <c r="H2337">
        <v>0</v>
      </c>
      <c r="I2337">
        <v>0</v>
      </c>
      <c r="J2337">
        <v>0</v>
      </c>
      <c r="K2337" s="50">
        <v>0</v>
      </c>
      <c r="L2337" s="50">
        <v>0</v>
      </c>
      <c r="M2337">
        <v>0</v>
      </c>
      <c r="N2337">
        <v>0</v>
      </c>
      <c r="O2337">
        <v>0</v>
      </c>
      <c r="P2337">
        <v>0</v>
      </c>
      <c r="Q2337" s="50">
        <v>0</v>
      </c>
      <c r="R2337">
        <v>0</v>
      </c>
      <c r="S2337" s="50">
        <v>4</v>
      </c>
      <c r="T2337">
        <v>0</v>
      </c>
      <c r="U2337">
        <v>0</v>
      </c>
      <c r="V2337">
        <v>0</v>
      </c>
      <c r="W2337">
        <v>0</v>
      </c>
      <c r="X2337" s="50">
        <v>0</v>
      </c>
      <c r="Y2337" s="50">
        <v>3</v>
      </c>
      <c r="Z2337" s="50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 s="50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f t="shared" si="52"/>
        <v>7</v>
      </c>
      <c r="BD2337">
        <v>0</v>
      </c>
    </row>
    <row r="2338" spans="1:56" x14ac:dyDescent="0.3">
      <c r="A2338">
        <v>2014</v>
      </c>
      <c r="B2338" t="s">
        <v>135</v>
      </c>
      <c r="C2338" s="6">
        <v>1</v>
      </c>
      <c r="D2338" s="77">
        <v>12</v>
      </c>
      <c r="F2338" t="s">
        <v>116</v>
      </c>
      <c r="H2338">
        <v>0</v>
      </c>
      <c r="I2338">
        <v>0</v>
      </c>
      <c r="J2338">
        <v>0</v>
      </c>
      <c r="K2338" s="50">
        <v>0</v>
      </c>
      <c r="L2338" s="50">
        <v>0</v>
      </c>
      <c r="M2338">
        <v>0</v>
      </c>
      <c r="N2338">
        <v>0</v>
      </c>
      <c r="O2338">
        <v>0</v>
      </c>
      <c r="P2338">
        <v>0</v>
      </c>
      <c r="Q2338" s="50">
        <v>0</v>
      </c>
      <c r="R2338">
        <v>0</v>
      </c>
      <c r="S2338" s="50">
        <v>2</v>
      </c>
      <c r="T2338">
        <v>0</v>
      </c>
      <c r="U2338">
        <v>0</v>
      </c>
      <c r="V2338">
        <v>0</v>
      </c>
      <c r="W2338">
        <v>0</v>
      </c>
      <c r="X2338" s="50">
        <v>0</v>
      </c>
      <c r="Y2338" s="50">
        <v>1</v>
      </c>
      <c r="Z2338" s="50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 s="50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f t="shared" si="52"/>
        <v>3</v>
      </c>
      <c r="BD2338">
        <v>0</v>
      </c>
    </row>
    <row r="2339" spans="1:56" x14ac:dyDescent="0.3">
      <c r="A2339">
        <v>2014</v>
      </c>
      <c r="B2339" t="s">
        <v>135</v>
      </c>
      <c r="C2339" s="6">
        <v>1</v>
      </c>
      <c r="D2339" s="77">
        <v>13</v>
      </c>
      <c r="F2339" t="s">
        <v>116</v>
      </c>
      <c r="H2339">
        <v>0</v>
      </c>
      <c r="I2339">
        <v>0</v>
      </c>
      <c r="J2339">
        <v>0</v>
      </c>
      <c r="K2339" s="50">
        <v>0</v>
      </c>
      <c r="L2339" s="50">
        <v>0</v>
      </c>
      <c r="M2339">
        <v>0</v>
      </c>
      <c r="N2339">
        <v>0</v>
      </c>
      <c r="O2339">
        <v>0</v>
      </c>
      <c r="P2339">
        <v>0</v>
      </c>
      <c r="Q2339" s="50">
        <v>0</v>
      </c>
      <c r="R2339">
        <v>0</v>
      </c>
      <c r="S2339" s="50">
        <v>0</v>
      </c>
      <c r="T2339">
        <v>0</v>
      </c>
      <c r="U2339">
        <v>0</v>
      </c>
      <c r="V2339">
        <v>0</v>
      </c>
      <c r="W2339">
        <v>0</v>
      </c>
      <c r="X2339" s="50">
        <v>0</v>
      </c>
      <c r="Y2339" s="50">
        <v>3</v>
      </c>
      <c r="Z2339" s="50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 s="50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f t="shared" si="52"/>
        <v>3</v>
      </c>
      <c r="BD2339">
        <v>0</v>
      </c>
    </row>
    <row r="2340" spans="1:56" x14ac:dyDescent="0.3">
      <c r="A2340">
        <v>2014</v>
      </c>
      <c r="B2340" t="s">
        <v>135</v>
      </c>
      <c r="C2340" s="6">
        <v>1</v>
      </c>
      <c r="D2340" s="77">
        <v>14</v>
      </c>
      <c r="F2340" t="s">
        <v>116</v>
      </c>
      <c r="H2340">
        <v>0</v>
      </c>
      <c r="I2340">
        <v>0</v>
      </c>
      <c r="J2340">
        <v>0</v>
      </c>
      <c r="K2340" s="50">
        <v>0</v>
      </c>
      <c r="L2340" s="50">
        <v>0</v>
      </c>
      <c r="M2340">
        <v>0</v>
      </c>
      <c r="N2340">
        <v>0</v>
      </c>
      <c r="O2340">
        <v>0</v>
      </c>
      <c r="P2340">
        <v>0</v>
      </c>
      <c r="Q2340" s="50">
        <v>0</v>
      </c>
      <c r="R2340">
        <v>0</v>
      </c>
      <c r="S2340" s="50">
        <v>1</v>
      </c>
      <c r="T2340">
        <v>0</v>
      </c>
      <c r="U2340">
        <v>0</v>
      </c>
      <c r="V2340">
        <v>0</v>
      </c>
      <c r="W2340">
        <v>0</v>
      </c>
      <c r="X2340" s="50">
        <v>0</v>
      </c>
      <c r="Y2340" s="50">
        <v>1</v>
      </c>
      <c r="Z2340" s="5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 s="5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f t="shared" si="52"/>
        <v>2</v>
      </c>
      <c r="BD2340">
        <v>0</v>
      </c>
    </row>
    <row r="2341" spans="1:56" x14ac:dyDescent="0.3">
      <c r="A2341">
        <v>2014</v>
      </c>
      <c r="B2341" t="s">
        <v>135</v>
      </c>
      <c r="C2341" s="6">
        <v>1</v>
      </c>
      <c r="D2341" s="77">
        <v>15</v>
      </c>
      <c r="F2341" t="s">
        <v>116</v>
      </c>
      <c r="H2341">
        <v>0</v>
      </c>
      <c r="I2341">
        <v>0</v>
      </c>
      <c r="J2341">
        <v>0</v>
      </c>
      <c r="K2341" s="50">
        <v>0</v>
      </c>
      <c r="L2341" s="50">
        <v>0</v>
      </c>
      <c r="M2341">
        <v>0</v>
      </c>
      <c r="N2341">
        <v>0</v>
      </c>
      <c r="O2341">
        <v>0</v>
      </c>
      <c r="P2341">
        <v>0</v>
      </c>
      <c r="Q2341" s="50">
        <v>0</v>
      </c>
      <c r="R2341">
        <v>0</v>
      </c>
      <c r="S2341" s="50">
        <v>1</v>
      </c>
      <c r="T2341">
        <v>0</v>
      </c>
      <c r="U2341">
        <v>0</v>
      </c>
      <c r="V2341">
        <v>0</v>
      </c>
      <c r="W2341">
        <v>0</v>
      </c>
      <c r="X2341" s="50">
        <v>0</v>
      </c>
      <c r="Y2341" s="50">
        <v>1</v>
      </c>
      <c r="Z2341" s="50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 s="50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f t="shared" si="52"/>
        <v>2</v>
      </c>
      <c r="BD2341">
        <v>0</v>
      </c>
    </row>
    <row r="2342" spans="1:56" x14ac:dyDescent="0.3">
      <c r="A2342">
        <v>2014</v>
      </c>
      <c r="B2342" t="s">
        <v>135</v>
      </c>
      <c r="C2342" s="6">
        <v>1</v>
      </c>
      <c r="D2342" s="77">
        <v>16</v>
      </c>
      <c r="F2342" t="s">
        <v>116</v>
      </c>
      <c r="H2342">
        <v>0</v>
      </c>
      <c r="I2342">
        <v>0</v>
      </c>
      <c r="J2342">
        <v>0</v>
      </c>
      <c r="K2342" s="50">
        <v>0</v>
      </c>
      <c r="L2342" s="50">
        <v>0</v>
      </c>
      <c r="M2342">
        <v>0</v>
      </c>
      <c r="N2342">
        <v>1</v>
      </c>
      <c r="O2342">
        <v>0</v>
      </c>
      <c r="P2342">
        <v>0</v>
      </c>
      <c r="Q2342" s="50">
        <v>0</v>
      </c>
      <c r="R2342">
        <v>0</v>
      </c>
      <c r="S2342" s="50">
        <v>1</v>
      </c>
      <c r="T2342">
        <v>0</v>
      </c>
      <c r="U2342">
        <v>0</v>
      </c>
      <c r="V2342">
        <v>0</v>
      </c>
      <c r="W2342">
        <v>0</v>
      </c>
      <c r="X2342" s="50">
        <v>1</v>
      </c>
      <c r="Y2342" s="50">
        <v>3</v>
      </c>
      <c r="Z2342" s="50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 s="50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f t="shared" si="52"/>
        <v>6</v>
      </c>
      <c r="BD2342">
        <v>0</v>
      </c>
    </row>
    <row r="2343" spans="1:56" x14ac:dyDescent="0.3">
      <c r="A2343">
        <v>2014</v>
      </c>
      <c r="B2343" t="s">
        <v>135</v>
      </c>
      <c r="C2343" s="6">
        <v>1</v>
      </c>
      <c r="D2343" s="77">
        <v>17</v>
      </c>
      <c r="F2343" t="s">
        <v>116</v>
      </c>
      <c r="H2343">
        <v>0</v>
      </c>
      <c r="I2343">
        <v>0</v>
      </c>
      <c r="J2343">
        <v>0</v>
      </c>
      <c r="K2343" s="50">
        <v>0</v>
      </c>
      <c r="L2343" s="50">
        <v>0</v>
      </c>
      <c r="M2343">
        <v>0</v>
      </c>
      <c r="N2343">
        <v>0</v>
      </c>
      <c r="O2343">
        <v>0</v>
      </c>
      <c r="P2343">
        <v>0</v>
      </c>
      <c r="Q2343" s="50">
        <v>0</v>
      </c>
      <c r="R2343">
        <v>0</v>
      </c>
      <c r="S2343" s="50">
        <v>0</v>
      </c>
      <c r="T2343">
        <v>0</v>
      </c>
      <c r="U2343">
        <v>0</v>
      </c>
      <c r="V2343">
        <v>0</v>
      </c>
      <c r="W2343">
        <v>0</v>
      </c>
      <c r="X2343" s="50">
        <v>1</v>
      </c>
      <c r="Y2343" s="50">
        <v>1</v>
      </c>
      <c r="Z2343" s="50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 s="50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f t="shared" si="52"/>
        <v>2</v>
      </c>
      <c r="BD2343">
        <v>0</v>
      </c>
    </row>
    <row r="2344" spans="1:56" x14ac:dyDescent="0.3">
      <c r="A2344">
        <v>2014</v>
      </c>
      <c r="B2344" t="s">
        <v>135</v>
      </c>
      <c r="C2344" s="6">
        <v>1</v>
      </c>
      <c r="D2344" s="77">
        <v>18</v>
      </c>
      <c r="F2344" t="s">
        <v>116</v>
      </c>
      <c r="H2344">
        <v>0</v>
      </c>
      <c r="I2344">
        <v>0</v>
      </c>
      <c r="J2344">
        <v>0</v>
      </c>
      <c r="K2344" s="50">
        <v>0</v>
      </c>
      <c r="L2344" s="50">
        <v>0</v>
      </c>
      <c r="M2344">
        <v>0</v>
      </c>
      <c r="N2344">
        <v>0</v>
      </c>
      <c r="O2344">
        <v>0</v>
      </c>
      <c r="P2344">
        <v>0</v>
      </c>
      <c r="Q2344" s="50">
        <v>0</v>
      </c>
      <c r="R2344">
        <v>0</v>
      </c>
      <c r="S2344" s="50">
        <v>3</v>
      </c>
      <c r="T2344">
        <v>0</v>
      </c>
      <c r="U2344">
        <v>0</v>
      </c>
      <c r="V2344">
        <v>0</v>
      </c>
      <c r="W2344">
        <v>0</v>
      </c>
      <c r="X2344" s="50">
        <v>0</v>
      </c>
      <c r="Y2344" s="50">
        <v>0</v>
      </c>
      <c r="Z2344" s="50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 s="50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f t="shared" si="52"/>
        <v>3</v>
      </c>
      <c r="BD2344">
        <v>0</v>
      </c>
    </row>
    <row r="2345" spans="1:56" x14ac:dyDescent="0.3">
      <c r="A2345">
        <v>2014</v>
      </c>
      <c r="B2345" t="s">
        <v>135</v>
      </c>
      <c r="C2345" s="6">
        <v>1</v>
      </c>
      <c r="D2345" s="77">
        <v>19</v>
      </c>
      <c r="F2345" t="s">
        <v>116</v>
      </c>
      <c r="H2345">
        <v>0</v>
      </c>
      <c r="I2345">
        <v>0</v>
      </c>
      <c r="J2345">
        <v>0</v>
      </c>
      <c r="K2345" s="50">
        <v>0</v>
      </c>
      <c r="L2345" s="50">
        <v>0</v>
      </c>
      <c r="M2345">
        <v>0</v>
      </c>
      <c r="N2345">
        <v>0</v>
      </c>
      <c r="O2345">
        <v>0</v>
      </c>
      <c r="P2345">
        <v>0</v>
      </c>
      <c r="Q2345" s="50">
        <v>0</v>
      </c>
      <c r="R2345">
        <v>0</v>
      </c>
      <c r="S2345" s="50">
        <v>0</v>
      </c>
      <c r="T2345">
        <v>0</v>
      </c>
      <c r="U2345">
        <v>0</v>
      </c>
      <c r="V2345">
        <v>0</v>
      </c>
      <c r="W2345">
        <v>0</v>
      </c>
      <c r="X2345" s="50">
        <v>0</v>
      </c>
      <c r="Y2345" s="50">
        <v>0</v>
      </c>
      <c r="Z2345" s="50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s="50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f t="shared" si="52"/>
        <v>0</v>
      </c>
      <c r="BD2345">
        <v>0</v>
      </c>
    </row>
    <row r="2346" spans="1:56" x14ac:dyDescent="0.3">
      <c r="A2346">
        <v>2014</v>
      </c>
      <c r="B2346" t="s">
        <v>135</v>
      </c>
      <c r="C2346" s="6">
        <v>1</v>
      </c>
      <c r="D2346" s="77">
        <v>20</v>
      </c>
      <c r="F2346" t="s">
        <v>116</v>
      </c>
      <c r="H2346">
        <v>0</v>
      </c>
      <c r="I2346">
        <v>0</v>
      </c>
      <c r="J2346">
        <v>0</v>
      </c>
      <c r="K2346" s="50">
        <v>0</v>
      </c>
      <c r="L2346" s="50">
        <v>0</v>
      </c>
      <c r="M2346">
        <v>0</v>
      </c>
      <c r="N2346">
        <v>0</v>
      </c>
      <c r="O2346">
        <v>0</v>
      </c>
      <c r="P2346">
        <v>0</v>
      </c>
      <c r="Q2346" s="50">
        <v>0</v>
      </c>
      <c r="R2346">
        <v>0</v>
      </c>
      <c r="S2346" s="50">
        <v>1</v>
      </c>
      <c r="T2346">
        <v>0</v>
      </c>
      <c r="U2346">
        <v>0</v>
      </c>
      <c r="V2346">
        <v>0</v>
      </c>
      <c r="W2346">
        <v>0</v>
      </c>
      <c r="X2346" s="50">
        <v>0</v>
      </c>
      <c r="Y2346" s="50">
        <v>0</v>
      </c>
      <c r="Z2346" s="50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 s="50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f t="shared" si="52"/>
        <v>2</v>
      </c>
      <c r="BD2346">
        <v>0</v>
      </c>
    </row>
    <row r="2347" spans="1:56" x14ac:dyDescent="0.3">
      <c r="A2347">
        <v>2014</v>
      </c>
      <c r="B2347" t="s">
        <v>135</v>
      </c>
      <c r="C2347" s="6">
        <v>1</v>
      </c>
      <c r="D2347" s="77">
        <v>21</v>
      </c>
      <c r="F2347" t="s">
        <v>116</v>
      </c>
      <c r="H2347">
        <v>0</v>
      </c>
      <c r="I2347">
        <v>0</v>
      </c>
      <c r="J2347">
        <v>0</v>
      </c>
      <c r="K2347" s="50">
        <v>0</v>
      </c>
      <c r="L2347" s="50">
        <v>0</v>
      </c>
      <c r="M2347">
        <v>0</v>
      </c>
      <c r="N2347">
        <v>1</v>
      </c>
      <c r="O2347">
        <v>0</v>
      </c>
      <c r="P2347">
        <v>0</v>
      </c>
      <c r="Q2347" s="50">
        <v>0</v>
      </c>
      <c r="R2347">
        <v>0</v>
      </c>
      <c r="S2347" s="50">
        <v>2</v>
      </c>
      <c r="T2347">
        <v>0</v>
      </c>
      <c r="U2347">
        <v>0</v>
      </c>
      <c r="V2347">
        <v>0</v>
      </c>
      <c r="W2347">
        <v>0</v>
      </c>
      <c r="X2347" s="50">
        <v>0</v>
      </c>
      <c r="Y2347" s="50">
        <v>0</v>
      </c>
      <c r="Z2347" s="50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 s="50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f t="shared" si="52"/>
        <v>3</v>
      </c>
      <c r="BD2347">
        <v>0</v>
      </c>
    </row>
    <row r="2348" spans="1:56" x14ac:dyDescent="0.3">
      <c r="A2348">
        <v>2014</v>
      </c>
      <c r="B2348" t="s">
        <v>135</v>
      </c>
      <c r="C2348" s="6">
        <v>1</v>
      </c>
      <c r="D2348" s="77">
        <v>22</v>
      </c>
      <c r="F2348" t="s">
        <v>116</v>
      </c>
      <c r="H2348">
        <v>0</v>
      </c>
      <c r="I2348">
        <v>0</v>
      </c>
      <c r="J2348">
        <v>0</v>
      </c>
      <c r="K2348" s="50">
        <v>0</v>
      </c>
      <c r="L2348" s="50">
        <v>0</v>
      </c>
      <c r="M2348">
        <v>0</v>
      </c>
      <c r="N2348">
        <v>2</v>
      </c>
      <c r="O2348">
        <v>0</v>
      </c>
      <c r="P2348">
        <v>0</v>
      </c>
      <c r="Q2348" s="50">
        <v>0</v>
      </c>
      <c r="R2348">
        <v>0</v>
      </c>
      <c r="S2348" s="50">
        <v>1</v>
      </c>
      <c r="T2348">
        <v>0</v>
      </c>
      <c r="U2348">
        <v>0</v>
      </c>
      <c r="V2348">
        <v>0</v>
      </c>
      <c r="W2348">
        <v>0</v>
      </c>
      <c r="X2348" s="50">
        <v>0</v>
      </c>
      <c r="Y2348" s="50">
        <v>1</v>
      </c>
      <c r="Z2348" s="50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 s="50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f t="shared" si="52"/>
        <v>4</v>
      </c>
      <c r="BD2348">
        <v>0</v>
      </c>
    </row>
    <row r="2349" spans="1:56" x14ac:dyDescent="0.3">
      <c r="A2349">
        <v>2014</v>
      </c>
      <c r="B2349" t="s">
        <v>135</v>
      </c>
      <c r="C2349" s="6">
        <v>1</v>
      </c>
      <c r="D2349" s="77">
        <v>23</v>
      </c>
      <c r="F2349" t="s">
        <v>116</v>
      </c>
      <c r="H2349">
        <v>0</v>
      </c>
      <c r="I2349">
        <v>0</v>
      </c>
      <c r="J2349">
        <v>0</v>
      </c>
      <c r="K2349" s="50">
        <v>0</v>
      </c>
      <c r="L2349" s="50">
        <v>0</v>
      </c>
      <c r="M2349">
        <v>0</v>
      </c>
      <c r="N2349">
        <v>3</v>
      </c>
      <c r="O2349">
        <v>0</v>
      </c>
      <c r="P2349">
        <v>0</v>
      </c>
      <c r="Q2349" s="50">
        <v>0</v>
      </c>
      <c r="R2349">
        <v>0</v>
      </c>
      <c r="S2349" s="50">
        <v>3</v>
      </c>
      <c r="T2349">
        <v>0</v>
      </c>
      <c r="U2349">
        <v>0</v>
      </c>
      <c r="V2349">
        <v>0</v>
      </c>
      <c r="W2349">
        <v>0</v>
      </c>
      <c r="X2349" s="50">
        <v>0</v>
      </c>
      <c r="Y2349" s="50">
        <v>0</v>
      </c>
      <c r="Z2349" s="50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 s="50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f t="shared" si="52"/>
        <v>6</v>
      </c>
      <c r="BD2349">
        <v>0</v>
      </c>
    </row>
    <row r="2350" spans="1:56" x14ac:dyDescent="0.3">
      <c r="A2350">
        <v>2014</v>
      </c>
      <c r="B2350" t="s">
        <v>135</v>
      </c>
      <c r="C2350" s="6">
        <v>1</v>
      </c>
      <c r="D2350" s="77">
        <v>24</v>
      </c>
      <c r="F2350" t="s">
        <v>116</v>
      </c>
      <c r="H2350">
        <v>0</v>
      </c>
      <c r="I2350">
        <v>0</v>
      </c>
      <c r="J2350">
        <v>0</v>
      </c>
      <c r="K2350" s="50">
        <v>0</v>
      </c>
      <c r="L2350" s="50">
        <v>0</v>
      </c>
      <c r="M2350">
        <v>0</v>
      </c>
      <c r="N2350">
        <v>1</v>
      </c>
      <c r="O2350">
        <v>0</v>
      </c>
      <c r="P2350">
        <v>0</v>
      </c>
      <c r="Q2350" s="50">
        <v>0</v>
      </c>
      <c r="R2350">
        <v>0</v>
      </c>
      <c r="S2350" s="50">
        <v>0</v>
      </c>
      <c r="T2350">
        <v>0</v>
      </c>
      <c r="U2350">
        <v>0</v>
      </c>
      <c r="V2350">
        <v>0</v>
      </c>
      <c r="W2350">
        <v>0</v>
      </c>
      <c r="X2350" s="50">
        <v>0</v>
      </c>
      <c r="Y2350" s="50">
        <v>2</v>
      </c>
      <c r="Z2350" s="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s="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f t="shared" si="52"/>
        <v>3</v>
      </c>
      <c r="BD2350">
        <v>0</v>
      </c>
    </row>
    <row r="2351" spans="1:56" x14ac:dyDescent="0.3">
      <c r="A2351">
        <v>2014</v>
      </c>
      <c r="B2351" t="s">
        <v>135</v>
      </c>
      <c r="C2351" s="6">
        <v>1</v>
      </c>
      <c r="D2351" s="77">
        <v>25</v>
      </c>
      <c r="F2351" t="s">
        <v>116</v>
      </c>
      <c r="H2351">
        <v>0</v>
      </c>
      <c r="I2351">
        <v>0</v>
      </c>
      <c r="J2351">
        <v>0</v>
      </c>
      <c r="K2351" s="50">
        <v>0</v>
      </c>
      <c r="L2351" s="50">
        <v>0</v>
      </c>
      <c r="M2351">
        <v>0</v>
      </c>
      <c r="N2351">
        <v>1</v>
      </c>
      <c r="O2351">
        <v>0</v>
      </c>
      <c r="P2351">
        <v>0</v>
      </c>
      <c r="Q2351" s="50">
        <v>0</v>
      </c>
      <c r="R2351">
        <v>0</v>
      </c>
      <c r="S2351" s="50">
        <v>3</v>
      </c>
      <c r="T2351">
        <v>0</v>
      </c>
      <c r="U2351">
        <v>0</v>
      </c>
      <c r="V2351">
        <v>0</v>
      </c>
      <c r="W2351">
        <v>0</v>
      </c>
      <c r="X2351" s="50">
        <v>0</v>
      </c>
      <c r="Y2351" s="50">
        <v>0</v>
      </c>
      <c r="Z2351" s="50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 s="50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f t="shared" si="52"/>
        <v>4</v>
      </c>
      <c r="BD2351">
        <v>0</v>
      </c>
    </row>
    <row r="2352" spans="1:56" x14ac:dyDescent="0.3">
      <c r="A2352">
        <v>2014</v>
      </c>
      <c r="B2352" t="s">
        <v>135</v>
      </c>
      <c r="C2352" s="6">
        <v>1</v>
      </c>
      <c r="D2352" s="77">
        <v>26</v>
      </c>
      <c r="F2352" t="s">
        <v>116</v>
      </c>
      <c r="H2352">
        <v>0</v>
      </c>
      <c r="I2352">
        <v>0</v>
      </c>
      <c r="J2352">
        <v>0</v>
      </c>
      <c r="K2352" s="50">
        <v>0</v>
      </c>
      <c r="L2352" s="50">
        <v>0</v>
      </c>
      <c r="M2352">
        <v>0</v>
      </c>
      <c r="N2352">
        <v>1</v>
      </c>
      <c r="O2352">
        <v>0</v>
      </c>
      <c r="P2352">
        <v>0</v>
      </c>
      <c r="Q2352" s="50">
        <v>0</v>
      </c>
      <c r="R2352">
        <v>0</v>
      </c>
      <c r="S2352" s="50">
        <v>0</v>
      </c>
      <c r="T2352">
        <v>0</v>
      </c>
      <c r="U2352">
        <v>0</v>
      </c>
      <c r="V2352">
        <v>0</v>
      </c>
      <c r="W2352">
        <v>0</v>
      </c>
      <c r="X2352" s="50">
        <v>0</v>
      </c>
      <c r="Y2352" s="50">
        <v>1</v>
      </c>
      <c r="Z2352" s="50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 s="50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f t="shared" si="52"/>
        <v>2</v>
      </c>
      <c r="BD2352">
        <v>0</v>
      </c>
    </row>
    <row r="2353" spans="1:56" x14ac:dyDescent="0.3">
      <c r="A2353">
        <v>2014</v>
      </c>
      <c r="B2353" t="s">
        <v>135</v>
      </c>
      <c r="C2353" s="6">
        <v>1</v>
      </c>
      <c r="D2353" s="77">
        <v>27</v>
      </c>
      <c r="F2353" t="s">
        <v>116</v>
      </c>
      <c r="H2353">
        <v>0</v>
      </c>
      <c r="I2353">
        <v>0</v>
      </c>
      <c r="J2353">
        <v>0</v>
      </c>
      <c r="K2353" s="50">
        <v>0</v>
      </c>
      <c r="L2353" s="50">
        <v>0</v>
      </c>
      <c r="M2353">
        <v>0</v>
      </c>
      <c r="N2353">
        <v>0</v>
      </c>
      <c r="O2353">
        <v>0</v>
      </c>
      <c r="P2353">
        <v>0</v>
      </c>
      <c r="Q2353" s="50">
        <v>0</v>
      </c>
      <c r="R2353">
        <v>0</v>
      </c>
      <c r="S2353" s="50">
        <v>3</v>
      </c>
      <c r="T2353">
        <v>0</v>
      </c>
      <c r="U2353">
        <v>0</v>
      </c>
      <c r="V2353">
        <v>0</v>
      </c>
      <c r="W2353">
        <v>0</v>
      </c>
      <c r="X2353" s="50">
        <v>0</v>
      </c>
      <c r="Y2353" s="50">
        <v>0</v>
      </c>
      <c r="Z2353" s="50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 s="50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f t="shared" si="52"/>
        <v>3</v>
      </c>
      <c r="BD2353">
        <v>0</v>
      </c>
    </row>
    <row r="2354" spans="1:56" x14ac:dyDescent="0.3">
      <c r="A2354">
        <v>2014</v>
      </c>
      <c r="B2354" t="s">
        <v>135</v>
      </c>
      <c r="C2354" s="6">
        <v>1</v>
      </c>
      <c r="D2354" s="77">
        <v>28</v>
      </c>
      <c r="F2354" t="s">
        <v>116</v>
      </c>
      <c r="H2354">
        <v>0</v>
      </c>
      <c r="I2354">
        <v>0</v>
      </c>
      <c r="J2354">
        <v>0</v>
      </c>
      <c r="K2354" s="50">
        <v>0</v>
      </c>
      <c r="L2354" s="50">
        <v>0</v>
      </c>
      <c r="M2354">
        <v>0</v>
      </c>
      <c r="N2354">
        <v>2</v>
      </c>
      <c r="O2354">
        <v>0</v>
      </c>
      <c r="P2354">
        <v>0</v>
      </c>
      <c r="Q2354" s="50">
        <v>0</v>
      </c>
      <c r="R2354">
        <v>0</v>
      </c>
      <c r="S2354" s="50">
        <v>0</v>
      </c>
      <c r="T2354">
        <v>0</v>
      </c>
      <c r="U2354">
        <v>0</v>
      </c>
      <c r="V2354">
        <v>0</v>
      </c>
      <c r="W2354">
        <v>0</v>
      </c>
      <c r="X2354" s="50">
        <v>0</v>
      </c>
      <c r="Y2354" s="50">
        <v>0</v>
      </c>
      <c r="Z2354" s="50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 s="50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f t="shared" si="52"/>
        <v>2</v>
      </c>
      <c r="BD2354">
        <v>0</v>
      </c>
    </row>
    <row r="2355" spans="1:56" x14ac:dyDescent="0.3">
      <c r="A2355">
        <v>2014</v>
      </c>
      <c r="B2355" t="s">
        <v>135</v>
      </c>
      <c r="C2355" s="6">
        <v>1</v>
      </c>
      <c r="D2355" s="77">
        <v>29</v>
      </c>
      <c r="F2355" t="s">
        <v>116</v>
      </c>
      <c r="H2355">
        <v>0</v>
      </c>
      <c r="I2355">
        <v>0</v>
      </c>
      <c r="J2355">
        <v>0</v>
      </c>
      <c r="K2355" s="50">
        <v>0</v>
      </c>
      <c r="L2355" s="50">
        <v>0</v>
      </c>
      <c r="M2355">
        <v>0</v>
      </c>
      <c r="N2355">
        <v>1</v>
      </c>
      <c r="O2355">
        <v>0</v>
      </c>
      <c r="P2355">
        <v>0</v>
      </c>
      <c r="Q2355" s="50">
        <v>0</v>
      </c>
      <c r="R2355">
        <v>0</v>
      </c>
      <c r="S2355" s="50">
        <v>1</v>
      </c>
      <c r="T2355">
        <v>0</v>
      </c>
      <c r="U2355">
        <v>0</v>
      </c>
      <c r="V2355">
        <v>1</v>
      </c>
      <c r="W2355">
        <v>0</v>
      </c>
      <c r="X2355" s="50">
        <v>0</v>
      </c>
      <c r="Y2355" s="50">
        <v>1</v>
      </c>
      <c r="Z2355" s="50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 s="50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f t="shared" si="52"/>
        <v>4</v>
      </c>
      <c r="BD2355">
        <v>0</v>
      </c>
    </row>
    <row r="2356" spans="1:56" x14ac:dyDescent="0.3">
      <c r="A2356">
        <v>2014</v>
      </c>
      <c r="B2356" t="s">
        <v>135</v>
      </c>
      <c r="C2356" s="6">
        <v>1</v>
      </c>
      <c r="D2356" s="77">
        <v>30</v>
      </c>
      <c r="F2356" t="s">
        <v>116</v>
      </c>
      <c r="H2356">
        <v>0</v>
      </c>
      <c r="I2356">
        <v>0</v>
      </c>
      <c r="J2356">
        <v>0</v>
      </c>
      <c r="K2356" s="50">
        <v>0</v>
      </c>
      <c r="L2356" s="50">
        <v>0</v>
      </c>
      <c r="M2356">
        <v>0</v>
      </c>
      <c r="N2356">
        <v>1</v>
      </c>
      <c r="O2356">
        <v>0</v>
      </c>
      <c r="P2356">
        <v>0</v>
      </c>
      <c r="Q2356" s="50">
        <v>0</v>
      </c>
      <c r="R2356">
        <v>0</v>
      </c>
      <c r="S2356" s="50">
        <v>0</v>
      </c>
      <c r="T2356">
        <v>0</v>
      </c>
      <c r="U2356">
        <v>0</v>
      </c>
      <c r="V2356">
        <v>0</v>
      </c>
      <c r="W2356">
        <v>0</v>
      </c>
      <c r="X2356" s="50">
        <v>0</v>
      </c>
      <c r="Y2356" s="50">
        <v>1</v>
      </c>
      <c r="Z2356" s="50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s="50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f t="shared" si="52"/>
        <v>4</v>
      </c>
      <c r="BD2356">
        <v>0</v>
      </c>
    </row>
    <row r="2357" spans="1:56" s="120" customFormat="1" x14ac:dyDescent="0.3">
      <c r="A2357" s="120">
        <v>2015</v>
      </c>
      <c r="B2357" s="120" t="s">
        <v>66</v>
      </c>
      <c r="C2357" s="130">
        <v>1</v>
      </c>
      <c r="D2357" s="131">
        <v>1</v>
      </c>
      <c r="F2357" s="120" t="s">
        <v>136</v>
      </c>
      <c r="H2357" s="120">
        <v>0</v>
      </c>
      <c r="I2357" s="132">
        <v>0</v>
      </c>
      <c r="J2357" s="132">
        <v>0</v>
      </c>
      <c r="K2357" s="132">
        <v>0</v>
      </c>
      <c r="L2357" s="132">
        <v>0</v>
      </c>
      <c r="M2357" s="132">
        <v>0</v>
      </c>
      <c r="N2357" s="132">
        <v>3</v>
      </c>
      <c r="O2357" s="132">
        <v>0</v>
      </c>
      <c r="P2357" s="132">
        <v>0</v>
      </c>
      <c r="Q2357" s="132">
        <v>0</v>
      </c>
      <c r="R2357" s="132">
        <v>0</v>
      </c>
      <c r="S2357" s="132">
        <v>5</v>
      </c>
      <c r="T2357" s="132">
        <v>0</v>
      </c>
      <c r="U2357" s="132">
        <v>0</v>
      </c>
      <c r="V2357" s="132">
        <v>0</v>
      </c>
      <c r="W2357" s="132">
        <v>0</v>
      </c>
      <c r="X2357" s="132">
        <v>0</v>
      </c>
      <c r="Y2357" s="132">
        <v>0</v>
      </c>
      <c r="Z2357" s="132">
        <v>0</v>
      </c>
      <c r="AA2357" s="132">
        <v>0</v>
      </c>
      <c r="AB2357" s="132">
        <v>0</v>
      </c>
      <c r="AC2357" s="132">
        <v>0</v>
      </c>
      <c r="AD2357" s="132">
        <v>0</v>
      </c>
      <c r="AE2357" s="132">
        <v>0</v>
      </c>
      <c r="AF2357" s="132">
        <v>0</v>
      </c>
      <c r="AG2357" s="132">
        <v>0</v>
      </c>
      <c r="AH2357" s="132">
        <v>0</v>
      </c>
      <c r="AI2357" s="132">
        <v>0</v>
      </c>
      <c r="AJ2357" s="132">
        <v>0</v>
      </c>
      <c r="AK2357" s="132">
        <v>0</v>
      </c>
      <c r="AL2357" s="132"/>
      <c r="AM2357" s="132">
        <v>0</v>
      </c>
      <c r="AN2357" s="132">
        <v>0</v>
      </c>
      <c r="AO2357" s="132">
        <v>0</v>
      </c>
      <c r="AP2357" s="132">
        <v>0</v>
      </c>
      <c r="AQ2357" s="132">
        <v>0</v>
      </c>
      <c r="AR2357" s="132">
        <v>0</v>
      </c>
      <c r="AS2357" s="132">
        <v>0</v>
      </c>
      <c r="AT2357" s="132">
        <v>0</v>
      </c>
      <c r="AU2357" s="132">
        <v>0</v>
      </c>
      <c r="AV2357" s="132">
        <v>0</v>
      </c>
      <c r="AW2357" s="132">
        <v>0</v>
      </c>
      <c r="AX2357" s="132">
        <v>0</v>
      </c>
      <c r="AY2357" s="132">
        <v>0</v>
      </c>
      <c r="AZ2357" s="132">
        <v>0</v>
      </c>
      <c r="BA2357" s="132">
        <v>0</v>
      </c>
      <c r="BB2357" s="120">
        <f t="shared" si="52"/>
        <v>8</v>
      </c>
      <c r="BD2357" s="132">
        <v>0</v>
      </c>
    </row>
    <row r="2358" spans="1:56" x14ac:dyDescent="0.3">
      <c r="A2358">
        <v>2015</v>
      </c>
      <c r="B2358" t="s">
        <v>66</v>
      </c>
      <c r="C2358" s="126">
        <v>1</v>
      </c>
      <c r="D2358" s="127">
        <v>2</v>
      </c>
      <c r="F2358" t="s">
        <v>136</v>
      </c>
      <c r="H2358">
        <v>1</v>
      </c>
      <c r="I2358" s="3">
        <v>0</v>
      </c>
      <c r="J2358" s="3">
        <v>0</v>
      </c>
      <c r="K2358" s="50">
        <v>0</v>
      </c>
      <c r="L2358" s="50">
        <v>0</v>
      </c>
      <c r="M2358" s="3">
        <v>0</v>
      </c>
      <c r="N2358" s="3">
        <v>1</v>
      </c>
      <c r="O2358" s="3">
        <v>0</v>
      </c>
      <c r="P2358" s="3">
        <v>0</v>
      </c>
      <c r="Q2358" s="50">
        <v>0</v>
      </c>
      <c r="R2358" s="3">
        <v>0</v>
      </c>
      <c r="S2358" s="50">
        <v>3</v>
      </c>
      <c r="T2358" s="3">
        <v>0</v>
      </c>
      <c r="U2358" s="3">
        <v>0</v>
      </c>
      <c r="V2358" s="3">
        <v>0</v>
      </c>
      <c r="W2358" s="3">
        <v>0</v>
      </c>
      <c r="X2358" s="50">
        <v>0</v>
      </c>
      <c r="Y2358" s="50">
        <v>0</v>
      </c>
      <c r="Z2358" s="50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  <c r="AJ2358" s="3">
        <v>0</v>
      </c>
      <c r="AK2358" s="3">
        <v>0</v>
      </c>
      <c r="AL2358" s="3"/>
      <c r="AM2358" s="3">
        <v>0</v>
      </c>
      <c r="AN2358" s="3">
        <v>0</v>
      </c>
      <c r="AO2358" s="3">
        <v>0</v>
      </c>
      <c r="AP2358" s="3">
        <v>0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50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>
        <f t="shared" si="52"/>
        <v>5</v>
      </c>
      <c r="BD2358" s="3">
        <v>0</v>
      </c>
    </row>
    <row r="2359" spans="1:56" x14ac:dyDescent="0.3">
      <c r="A2359">
        <v>2015</v>
      </c>
      <c r="B2359" t="s">
        <v>66</v>
      </c>
      <c r="C2359" s="126">
        <v>1</v>
      </c>
      <c r="D2359" s="127">
        <v>3</v>
      </c>
      <c r="F2359" t="s">
        <v>136</v>
      </c>
      <c r="H2359">
        <v>0</v>
      </c>
      <c r="I2359" s="3">
        <v>0</v>
      </c>
      <c r="J2359" s="3">
        <v>0</v>
      </c>
      <c r="K2359" s="50">
        <v>0</v>
      </c>
      <c r="L2359" s="50">
        <v>0</v>
      </c>
      <c r="M2359" s="3">
        <v>0</v>
      </c>
      <c r="N2359" s="3">
        <v>0</v>
      </c>
      <c r="O2359" s="3">
        <v>0</v>
      </c>
      <c r="P2359" s="3">
        <v>0</v>
      </c>
      <c r="Q2359" s="50">
        <v>0</v>
      </c>
      <c r="R2359" s="3">
        <v>0</v>
      </c>
      <c r="S2359" s="50">
        <v>1</v>
      </c>
      <c r="T2359" s="3">
        <v>0</v>
      </c>
      <c r="U2359" s="3">
        <v>0</v>
      </c>
      <c r="V2359" s="3">
        <v>0</v>
      </c>
      <c r="W2359" s="3">
        <v>0</v>
      </c>
      <c r="X2359" s="50">
        <v>0</v>
      </c>
      <c r="Y2359" s="50">
        <v>0</v>
      </c>
      <c r="Z2359" s="50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  <c r="AJ2359" s="3">
        <v>0</v>
      </c>
      <c r="AK2359" s="3">
        <v>0</v>
      </c>
      <c r="AL2359" s="3"/>
      <c r="AM2359" s="3">
        <v>0</v>
      </c>
      <c r="AN2359" s="3">
        <v>1</v>
      </c>
      <c r="AO2359" s="3">
        <v>0</v>
      </c>
      <c r="AP2359" s="3">
        <v>0</v>
      </c>
      <c r="AQ2359" s="3">
        <v>0</v>
      </c>
      <c r="AR2359" s="3">
        <v>0</v>
      </c>
      <c r="AS2359" s="3">
        <v>0</v>
      </c>
      <c r="AT2359" s="3">
        <v>0</v>
      </c>
      <c r="AU2359" s="3">
        <v>0</v>
      </c>
      <c r="AV2359" s="50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>
        <f t="shared" si="52"/>
        <v>2</v>
      </c>
      <c r="BD2359" s="3">
        <v>0</v>
      </c>
    </row>
    <row r="2360" spans="1:56" x14ac:dyDescent="0.3">
      <c r="A2360">
        <v>2015</v>
      </c>
      <c r="B2360" t="s">
        <v>66</v>
      </c>
      <c r="C2360" s="126">
        <v>1</v>
      </c>
      <c r="D2360" s="127">
        <v>4</v>
      </c>
      <c r="F2360" t="s">
        <v>136</v>
      </c>
      <c r="H2360">
        <v>0</v>
      </c>
      <c r="I2360" s="3">
        <v>0</v>
      </c>
      <c r="J2360" s="3">
        <v>0</v>
      </c>
      <c r="K2360" s="50">
        <v>0</v>
      </c>
      <c r="L2360" s="50">
        <v>0</v>
      </c>
      <c r="M2360" s="3">
        <v>0</v>
      </c>
      <c r="N2360" s="3">
        <v>1</v>
      </c>
      <c r="O2360" s="3">
        <v>0</v>
      </c>
      <c r="P2360" s="3">
        <v>0</v>
      </c>
      <c r="Q2360" s="50">
        <v>0</v>
      </c>
      <c r="R2360" s="3">
        <v>0</v>
      </c>
      <c r="S2360" s="50">
        <v>3</v>
      </c>
      <c r="T2360" s="3">
        <v>0</v>
      </c>
      <c r="U2360" s="3">
        <v>0</v>
      </c>
      <c r="V2360" s="3">
        <v>0</v>
      </c>
      <c r="W2360" s="3">
        <v>0</v>
      </c>
      <c r="X2360" s="50">
        <v>1</v>
      </c>
      <c r="Y2360" s="50">
        <v>0</v>
      </c>
      <c r="Z2360" s="50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/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v>0</v>
      </c>
      <c r="AS2360" s="3">
        <v>0</v>
      </c>
      <c r="AT2360" s="3">
        <v>0</v>
      </c>
      <c r="AU2360" s="3">
        <v>0</v>
      </c>
      <c r="AV2360" s="50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>
        <f t="shared" si="52"/>
        <v>5</v>
      </c>
      <c r="BD2360" s="3">
        <v>0</v>
      </c>
    </row>
    <row r="2361" spans="1:56" x14ac:dyDescent="0.3">
      <c r="A2361">
        <v>2015</v>
      </c>
      <c r="B2361" t="s">
        <v>66</v>
      </c>
      <c r="C2361" s="126">
        <v>1</v>
      </c>
      <c r="D2361" s="127">
        <v>5</v>
      </c>
      <c r="F2361" t="s">
        <v>136</v>
      </c>
      <c r="H2361">
        <v>0</v>
      </c>
      <c r="I2361" s="3">
        <v>0</v>
      </c>
      <c r="J2361" s="3">
        <v>0</v>
      </c>
      <c r="K2361" s="50">
        <v>0</v>
      </c>
      <c r="L2361" s="50">
        <v>0</v>
      </c>
      <c r="M2361" s="3">
        <v>0</v>
      </c>
      <c r="N2361" s="3">
        <v>0</v>
      </c>
      <c r="O2361" s="3">
        <v>0</v>
      </c>
      <c r="P2361" s="3">
        <v>0</v>
      </c>
      <c r="Q2361" s="50">
        <v>0</v>
      </c>
      <c r="R2361" s="3">
        <v>0</v>
      </c>
      <c r="S2361" s="50">
        <v>4</v>
      </c>
      <c r="T2361" s="3">
        <v>0</v>
      </c>
      <c r="U2361" s="3">
        <v>0</v>
      </c>
      <c r="V2361" s="3">
        <v>0</v>
      </c>
      <c r="W2361" s="3">
        <v>0</v>
      </c>
      <c r="X2361" s="50">
        <v>3</v>
      </c>
      <c r="Y2361" s="50">
        <v>0</v>
      </c>
      <c r="Z2361" s="50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/>
      <c r="AM2361" s="3">
        <v>0</v>
      </c>
      <c r="AN2361" s="3">
        <v>8</v>
      </c>
      <c r="AO2361" s="3">
        <v>0</v>
      </c>
      <c r="AP2361" s="3">
        <v>0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50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>
        <f t="shared" si="52"/>
        <v>15</v>
      </c>
      <c r="BD2361" s="3">
        <v>0</v>
      </c>
    </row>
    <row r="2362" spans="1:56" x14ac:dyDescent="0.3">
      <c r="A2362">
        <v>2015</v>
      </c>
      <c r="B2362" t="s">
        <v>66</v>
      </c>
      <c r="C2362" s="126">
        <v>1</v>
      </c>
      <c r="D2362" s="127">
        <v>6</v>
      </c>
      <c r="F2362" t="s">
        <v>136</v>
      </c>
      <c r="H2362">
        <v>0</v>
      </c>
      <c r="I2362" s="3">
        <v>0</v>
      </c>
      <c r="J2362" s="3">
        <v>0</v>
      </c>
      <c r="K2362" s="50">
        <v>0</v>
      </c>
      <c r="L2362" s="50">
        <v>1</v>
      </c>
      <c r="M2362" s="3">
        <v>0</v>
      </c>
      <c r="N2362" s="3">
        <v>3</v>
      </c>
      <c r="O2362" s="3">
        <v>0</v>
      </c>
      <c r="P2362" s="3">
        <v>0</v>
      </c>
      <c r="Q2362" s="50">
        <v>0</v>
      </c>
      <c r="R2362" s="3">
        <v>0</v>
      </c>
      <c r="S2362" s="50">
        <v>2</v>
      </c>
      <c r="T2362" s="3">
        <v>0</v>
      </c>
      <c r="U2362" s="3">
        <v>0</v>
      </c>
      <c r="V2362" s="3">
        <v>0</v>
      </c>
      <c r="W2362" s="3">
        <v>0</v>
      </c>
      <c r="X2362" s="50">
        <v>10</v>
      </c>
      <c r="Y2362" s="50">
        <v>0</v>
      </c>
      <c r="Z2362" s="50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/>
      <c r="AM2362" s="3">
        <v>0</v>
      </c>
      <c r="AN2362" s="3">
        <v>0</v>
      </c>
      <c r="AO2362" s="3">
        <v>0</v>
      </c>
      <c r="AP2362" s="3">
        <v>0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50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>
        <f t="shared" si="52"/>
        <v>17</v>
      </c>
      <c r="BD2362" s="3">
        <v>0</v>
      </c>
    </row>
    <row r="2363" spans="1:56" x14ac:dyDescent="0.3">
      <c r="A2363">
        <v>2015</v>
      </c>
      <c r="B2363" t="s">
        <v>66</v>
      </c>
      <c r="C2363" s="126">
        <v>1</v>
      </c>
      <c r="D2363" s="127">
        <v>7</v>
      </c>
      <c r="F2363" t="s">
        <v>136</v>
      </c>
      <c r="H2363">
        <v>0</v>
      </c>
      <c r="I2363" s="3">
        <v>0</v>
      </c>
      <c r="J2363" s="3">
        <v>0</v>
      </c>
      <c r="K2363" s="50">
        <v>0</v>
      </c>
      <c r="L2363" s="50">
        <v>0</v>
      </c>
      <c r="M2363" s="3">
        <v>0</v>
      </c>
      <c r="N2363" s="3">
        <v>0</v>
      </c>
      <c r="O2363" s="3">
        <v>0</v>
      </c>
      <c r="P2363" s="3">
        <v>0</v>
      </c>
      <c r="Q2363" s="50">
        <v>0</v>
      </c>
      <c r="R2363" s="3">
        <v>0</v>
      </c>
      <c r="S2363" s="50">
        <v>4</v>
      </c>
      <c r="T2363" s="3">
        <v>0</v>
      </c>
      <c r="U2363" s="3">
        <v>0</v>
      </c>
      <c r="V2363" s="3">
        <v>0</v>
      </c>
      <c r="W2363" s="3">
        <v>0</v>
      </c>
      <c r="X2363" s="50">
        <v>0</v>
      </c>
      <c r="Y2363" s="50">
        <v>0</v>
      </c>
      <c r="Z2363" s="50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/>
      <c r="AM2363" s="3">
        <v>0</v>
      </c>
      <c r="AN2363" s="3">
        <v>0</v>
      </c>
      <c r="AO2363" s="3">
        <v>0</v>
      </c>
      <c r="AP2363" s="3">
        <v>0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50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>
        <f t="shared" si="52"/>
        <v>5</v>
      </c>
      <c r="BD2363" s="3">
        <v>0</v>
      </c>
    </row>
    <row r="2364" spans="1:56" x14ac:dyDescent="0.3">
      <c r="A2364">
        <v>2015</v>
      </c>
      <c r="B2364" t="s">
        <v>66</v>
      </c>
      <c r="C2364" s="126">
        <v>1</v>
      </c>
      <c r="D2364" s="127">
        <v>8</v>
      </c>
      <c r="F2364" t="s">
        <v>136</v>
      </c>
      <c r="H2364">
        <v>0</v>
      </c>
      <c r="I2364" s="3">
        <v>0</v>
      </c>
      <c r="J2364" s="3">
        <v>0</v>
      </c>
      <c r="K2364" s="50">
        <v>0</v>
      </c>
      <c r="L2364" s="50">
        <v>0</v>
      </c>
      <c r="M2364" s="3">
        <v>0</v>
      </c>
      <c r="N2364" s="3">
        <v>2</v>
      </c>
      <c r="O2364" s="3">
        <v>0</v>
      </c>
      <c r="P2364" s="3">
        <v>0</v>
      </c>
      <c r="Q2364" s="50">
        <v>0</v>
      </c>
      <c r="R2364" s="3">
        <v>0</v>
      </c>
      <c r="S2364" s="50">
        <v>0</v>
      </c>
      <c r="T2364" s="3">
        <v>0</v>
      </c>
      <c r="U2364" s="3">
        <v>0</v>
      </c>
      <c r="V2364" s="3">
        <v>0</v>
      </c>
      <c r="W2364" s="3">
        <v>0</v>
      </c>
      <c r="X2364" s="50">
        <v>2</v>
      </c>
      <c r="Y2364" s="50">
        <v>0</v>
      </c>
      <c r="Z2364" s="50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/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v>0</v>
      </c>
      <c r="AS2364" s="3">
        <v>0</v>
      </c>
      <c r="AT2364" s="3">
        <v>0</v>
      </c>
      <c r="AU2364" s="3">
        <v>0</v>
      </c>
      <c r="AV2364" s="50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>
        <f t="shared" si="52"/>
        <v>4</v>
      </c>
      <c r="BD2364" s="3">
        <v>0</v>
      </c>
    </row>
    <row r="2365" spans="1:56" x14ac:dyDescent="0.3">
      <c r="A2365">
        <v>2015</v>
      </c>
      <c r="B2365" t="s">
        <v>66</v>
      </c>
      <c r="C2365" s="126">
        <v>1</v>
      </c>
      <c r="D2365" s="127">
        <v>9</v>
      </c>
      <c r="F2365" t="s">
        <v>136</v>
      </c>
      <c r="H2365">
        <v>0</v>
      </c>
      <c r="I2365" s="3">
        <v>0</v>
      </c>
      <c r="J2365" s="3">
        <v>0</v>
      </c>
      <c r="K2365" s="50">
        <v>0</v>
      </c>
      <c r="L2365" s="50">
        <v>0</v>
      </c>
      <c r="M2365" s="3">
        <v>0</v>
      </c>
      <c r="N2365" s="3">
        <v>1</v>
      </c>
      <c r="O2365" s="3">
        <v>0</v>
      </c>
      <c r="P2365" s="3">
        <v>0</v>
      </c>
      <c r="Q2365" s="50">
        <v>0</v>
      </c>
      <c r="R2365" s="3">
        <v>0</v>
      </c>
      <c r="S2365" s="50">
        <v>4</v>
      </c>
      <c r="T2365" s="3">
        <v>0</v>
      </c>
      <c r="U2365" s="3">
        <v>0</v>
      </c>
      <c r="V2365" s="3">
        <v>0</v>
      </c>
      <c r="W2365" s="3">
        <v>0</v>
      </c>
      <c r="X2365" s="50">
        <v>3</v>
      </c>
      <c r="Y2365" s="50">
        <v>1</v>
      </c>
      <c r="Z2365" s="50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/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50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>
        <f t="shared" si="52"/>
        <v>9</v>
      </c>
      <c r="BD2365" s="3">
        <v>0</v>
      </c>
    </row>
    <row r="2366" spans="1:56" x14ac:dyDescent="0.3">
      <c r="A2366">
        <v>2015</v>
      </c>
      <c r="B2366" t="s">
        <v>66</v>
      </c>
      <c r="C2366" s="126">
        <v>1</v>
      </c>
      <c r="D2366" s="127">
        <v>10</v>
      </c>
      <c r="F2366" t="s">
        <v>136</v>
      </c>
      <c r="H2366">
        <v>0</v>
      </c>
      <c r="I2366" s="3">
        <v>0</v>
      </c>
      <c r="J2366" s="3">
        <v>0</v>
      </c>
      <c r="K2366" s="50">
        <v>0</v>
      </c>
      <c r="L2366" s="50">
        <v>0</v>
      </c>
      <c r="M2366" s="3">
        <v>0</v>
      </c>
      <c r="N2366" s="3">
        <v>1</v>
      </c>
      <c r="O2366" s="3">
        <v>0</v>
      </c>
      <c r="P2366" s="3">
        <v>0</v>
      </c>
      <c r="Q2366" s="50">
        <v>0</v>
      </c>
      <c r="R2366" s="3">
        <v>0</v>
      </c>
      <c r="S2366" s="50">
        <v>2</v>
      </c>
      <c r="T2366" s="3">
        <v>0</v>
      </c>
      <c r="U2366" s="3">
        <v>0</v>
      </c>
      <c r="V2366" s="3">
        <v>0</v>
      </c>
      <c r="W2366" s="3">
        <v>0</v>
      </c>
      <c r="X2366" s="50">
        <v>0</v>
      </c>
      <c r="Y2366" s="50">
        <v>0</v>
      </c>
      <c r="Z2366" s="50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/>
      <c r="AM2366" s="3">
        <v>0</v>
      </c>
      <c r="AN2366" s="3">
        <v>0</v>
      </c>
      <c r="AO2366" s="3">
        <v>0</v>
      </c>
      <c r="AP2366" s="3">
        <v>0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50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>
        <f t="shared" si="52"/>
        <v>3</v>
      </c>
      <c r="BD2366" s="3">
        <v>0</v>
      </c>
    </row>
    <row r="2367" spans="1:56" x14ac:dyDescent="0.3">
      <c r="A2367">
        <v>2015</v>
      </c>
      <c r="B2367" t="s">
        <v>66</v>
      </c>
      <c r="C2367" s="126">
        <v>1</v>
      </c>
      <c r="D2367" s="127">
        <v>11</v>
      </c>
      <c r="F2367" t="s">
        <v>136</v>
      </c>
      <c r="H2367">
        <v>0</v>
      </c>
      <c r="I2367" s="3">
        <v>0</v>
      </c>
      <c r="J2367" s="3">
        <v>0</v>
      </c>
      <c r="K2367" s="50">
        <v>0</v>
      </c>
      <c r="L2367" s="50">
        <v>0</v>
      </c>
      <c r="M2367" s="3">
        <v>0</v>
      </c>
      <c r="N2367" s="3">
        <v>7</v>
      </c>
      <c r="O2367" s="3">
        <v>0</v>
      </c>
      <c r="P2367" s="3">
        <v>0</v>
      </c>
      <c r="Q2367" s="50">
        <v>0</v>
      </c>
      <c r="R2367" s="3">
        <v>0</v>
      </c>
      <c r="S2367" s="50">
        <v>3</v>
      </c>
      <c r="T2367" s="3">
        <v>0</v>
      </c>
      <c r="U2367" s="3">
        <v>0</v>
      </c>
      <c r="V2367" s="3">
        <v>0</v>
      </c>
      <c r="W2367" s="3">
        <v>0</v>
      </c>
      <c r="X2367" s="50">
        <v>2</v>
      </c>
      <c r="Y2367" s="50">
        <v>0</v>
      </c>
      <c r="Z2367" s="50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/>
      <c r="AM2367" s="3">
        <v>0</v>
      </c>
      <c r="AN2367" s="3">
        <v>1</v>
      </c>
      <c r="AO2367" s="3">
        <v>0</v>
      </c>
      <c r="AP2367" s="3">
        <v>0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50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>
        <f t="shared" si="52"/>
        <v>13</v>
      </c>
      <c r="BD2367" s="3">
        <v>0</v>
      </c>
    </row>
    <row r="2368" spans="1:56" x14ac:dyDescent="0.3">
      <c r="A2368">
        <v>2015</v>
      </c>
      <c r="B2368" t="s">
        <v>66</v>
      </c>
      <c r="C2368" s="126">
        <v>1</v>
      </c>
      <c r="D2368" s="127">
        <v>12</v>
      </c>
      <c r="F2368" t="s">
        <v>136</v>
      </c>
      <c r="H2368">
        <v>0</v>
      </c>
      <c r="I2368" s="3">
        <v>0</v>
      </c>
      <c r="J2368" s="3">
        <v>0</v>
      </c>
      <c r="K2368" s="50">
        <v>0</v>
      </c>
      <c r="L2368" s="50">
        <v>0</v>
      </c>
      <c r="M2368" s="3">
        <v>0</v>
      </c>
      <c r="N2368" s="3">
        <v>4</v>
      </c>
      <c r="O2368" s="3">
        <v>0</v>
      </c>
      <c r="P2368" s="3">
        <v>0</v>
      </c>
      <c r="Q2368" s="50">
        <v>0</v>
      </c>
      <c r="R2368" s="3">
        <v>0</v>
      </c>
      <c r="S2368" s="50">
        <v>1</v>
      </c>
      <c r="T2368" s="3">
        <v>0</v>
      </c>
      <c r="U2368" s="3">
        <v>0</v>
      </c>
      <c r="V2368" s="3">
        <v>0</v>
      </c>
      <c r="W2368" s="3">
        <v>0</v>
      </c>
      <c r="X2368" s="50">
        <v>0</v>
      </c>
      <c r="Y2368" s="50">
        <v>0</v>
      </c>
      <c r="Z2368" s="50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/>
      <c r="AM2368" s="3">
        <v>0</v>
      </c>
      <c r="AN2368" s="3">
        <v>0</v>
      </c>
      <c r="AO2368" s="3">
        <v>0</v>
      </c>
      <c r="AP2368" s="3">
        <v>0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50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>
        <f t="shared" si="52"/>
        <v>5</v>
      </c>
      <c r="BD2368" s="3">
        <v>0</v>
      </c>
    </row>
    <row r="2369" spans="1:56" x14ac:dyDescent="0.3">
      <c r="A2369">
        <v>2015</v>
      </c>
      <c r="B2369" t="s">
        <v>66</v>
      </c>
      <c r="C2369" s="126">
        <v>1</v>
      </c>
      <c r="D2369" s="127">
        <v>13</v>
      </c>
      <c r="F2369" t="s">
        <v>136</v>
      </c>
      <c r="H2369">
        <v>0</v>
      </c>
      <c r="I2369" s="3">
        <v>0</v>
      </c>
      <c r="J2369" s="3">
        <v>0</v>
      </c>
      <c r="K2369" s="50">
        <v>0</v>
      </c>
      <c r="L2369" s="50">
        <v>0</v>
      </c>
      <c r="M2369" s="3">
        <v>0</v>
      </c>
      <c r="N2369" s="3">
        <v>0</v>
      </c>
      <c r="O2369" s="3">
        <v>0</v>
      </c>
      <c r="P2369" s="3">
        <v>0</v>
      </c>
      <c r="Q2369" s="50">
        <v>0</v>
      </c>
      <c r="R2369" s="3">
        <v>0</v>
      </c>
      <c r="S2369" s="50">
        <v>0</v>
      </c>
      <c r="T2369" s="3">
        <v>0</v>
      </c>
      <c r="U2369" s="3">
        <v>0</v>
      </c>
      <c r="V2369" s="3">
        <v>0</v>
      </c>
      <c r="W2369" s="3">
        <v>1</v>
      </c>
      <c r="X2369" s="50">
        <v>1</v>
      </c>
      <c r="Y2369" s="50">
        <v>0</v>
      </c>
      <c r="Z2369" s="50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0</v>
      </c>
      <c r="AL2369" s="3"/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v>0</v>
      </c>
      <c r="AS2369" s="3">
        <v>0</v>
      </c>
      <c r="AT2369" s="3">
        <v>0</v>
      </c>
      <c r="AU2369" s="3">
        <v>0</v>
      </c>
      <c r="AV2369" s="50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>
        <f t="shared" si="52"/>
        <v>2</v>
      </c>
      <c r="BD2369" s="3">
        <v>0</v>
      </c>
    </row>
    <row r="2370" spans="1:56" x14ac:dyDescent="0.3">
      <c r="A2370">
        <v>2015</v>
      </c>
      <c r="B2370" t="s">
        <v>66</v>
      </c>
      <c r="C2370" s="126">
        <v>1</v>
      </c>
      <c r="D2370" s="127">
        <v>14</v>
      </c>
      <c r="F2370" t="s">
        <v>136</v>
      </c>
      <c r="H2370">
        <v>0</v>
      </c>
      <c r="I2370" s="3">
        <v>0</v>
      </c>
      <c r="J2370" s="3">
        <v>0</v>
      </c>
      <c r="K2370" s="50">
        <v>0</v>
      </c>
      <c r="L2370" s="50">
        <v>0</v>
      </c>
      <c r="M2370" s="3">
        <v>0</v>
      </c>
      <c r="N2370" s="3">
        <v>0</v>
      </c>
      <c r="O2370" s="3">
        <v>0</v>
      </c>
      <c r="P2370" s="3">
        <v>0</v>
      </c>
      <c r="Q2370" s="50">
        <v>0</v>
      </c>
      <c r="R2370" s="3">
        <v>0</v>
      </c>
      <c r="S2370" s="50">
        <v>1</v>
      </c>
      <c r="T2370" s="3">
        <v>0</v>
      </c>
      <c r="U2370" s="3">
        <v>0</v>
      </c>
      <c r="V2370" s="3">
        <v>0</v>
      </c>
      <c r="W2370" s="3">
        <v>0</v>
      </c>
      <c r="X2370" s="50">
        <v>5</v>
      </c>
      <c r="Y2370" s="50">
        <v>0</v>
      </c>
      <c r="Z2370" s="50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/>
      <c r="AM2370" s="3">
        <v>0</v>
      </c>
      <c r="AN2370" s="3">
        <v>0</v>
      </c>
      <c r="AO2370" s="3">
        <v>0</v>
      </c>
      <c r="AP2370" s="3">
        <v>0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50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>
        <f t="shared" si="52"/>
        <v>6</v>
      </c>
      <c r="BD2370" s="3">
        <v>0</v>
      </c>
    </row>
    <row r="2371" spans="1:56" x14ac:dyDescent="0.3">
      <c r="A2371">
        <v>2015</v>
      </c>
      <c r="B2371" t="s">
        <v>66</v>
      </c>
      <c r="C2371" s="126">
        <v>1</v>
      </c>
      <c r="D2371" s="127">
        <v>15</v>
      </c>
      <c r="F2371" t="s">
        <v>136</v>
      </c>
      <c r="H2371">
        <v>0</v>
      </c>
      <c r="I2371" s="3">
        <v>0</v>
      </c>
      <c r="J2371" s="3">
        <v>0</v>
      </c>
      <c r="K2371" s="50">
        <v>0</v>
      </c>
      <c r="L2371" s="50">
        <v>0</v>
      </c>
      <c r="M2371" s="3">
        <v>0</v>
      </c>
      <c r="N2371" s="3">
        <v>1</v>
      </c>
      <c r="O2371" s="3">
        <v>0</v>
      </c>
      <c r="P2371" s="3">
        <v>0</v>
      </c>
      <c r="Q2371" s="50">
        <v>0</v>
      </c>
      <c r="R2371" s="3">
        <v>0</v>
      </c>
      <c r="S2371" s="50">
        <v>4</v>
      </c>
      <c r="T2371" s="3">
        <v>0</v>
      </c>
      <c r="U2371" s="3">
        <v>0</v>
      </c>
      <c r="V2371" s="3">
        <v>0</v>
      </c>
      <c r="W2371" s="3">
        <v>1</v>
      </c>
      <c r="X2371" s="50">
        <v>2</v>
      </c>
      <c r="Y2371" s="50">
        <v>0</v>
      </c>
      <c r="Z2371" s="50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  <c r="AJ2371" s="3">
        <v>0</v>
      </c>
      <c r="AK2371" s="3">
        <v>0</v>
      </c>
      <c r="AL2371" s="3"/>
      <c r="AM2371" s="3">
        <v>0</v>
      </c>
      <c r="AN2371" s="3">
        <v>0</v>
      </c>
      <c r="AO2371" s="3">
        <v>0</v>
      </c>
      <c r="AP2371" s="3">
        <v>0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50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0</v>
      </c>
      <c r="BB2371">
        <f t="shared" si="52"/>
        <v>8</v>
      </c>
      <c r="BD2371" s="3">
        <v>0</v>
      </c>
    </row>
    <row r="2372" spans="1:56" x14ac:dyDescent="0.3">
      <c r="A2372">
        <v>2015</v>
      </c>
      <c r="B2372" t="s">
        <v>66</v>
      </c>
      <c r="C2372" s="126">
        <v>1</v>
      </c>
      <c r="D2372" s="127">
        <v>16</v>
      </c>
      <c r="F2372" t="s">
        <v>136</v>
      </c>
      <c r="H2372">
        <v>3</v>
      </c>
      <c r="I2372" s="3">
        <v>0</v>
      </c>
      <c r="J2372" s="3">
        <v>0</v>
      </c>
      <c r="K2372" s="50">
        <v>0</v>
      </c>
      <c r="L2372" s="50">
        <v>0</v>
      </c>
      <c r="M2372" s="3">
        <v>0</v>
      </c>
      <c r="N2372" s="3">
        <v>1</v>
      </c>
      <c r="O2372" s="3">
        <v>0</v>
      </c>
      <c r="P2372" s="3">
        <v>0</v>
      </c>
      <c r="Q2372" s="50">
        <v>0</v>
      </c>
      <c r="R2372" s="3">
        <v>0</v>
      </c>
      <c r="S2372" s="50">
        <v>0</v>
      </c>
      <c r="T2372" s="3">
        <v>0</v>
      </c>
      <c r="U2372" s="3">
        <v>0</v>
      </c>
      <c r="V2372" s="3">
        <v>0</v>
      </c>
      <c r="W2372" s="3">
        <v>0</v>
      </c>
      <c r="X2372" s="50">
        <v>0</v>
      </c>
      <c r="Y2372" s="50">
        <v>0</v>
      </c>
      <c r="Z2372" s="50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/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50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>
        <f t="shared" si="52"/>
        <v>4</v>
      </c>
      <c r="BD2372" s="3">
        <v>0</v>
      </c>
    </row>
    <row r="2373" spans="1:56" x14ac:dyDescent="0.3">
      <c r="A2373">
        <v>2015</v>
      </c>
      <c r="B2373" t="s">
        <v>66</v>
      </c>
      <c r="C2373" s="126">
        <v>1</v>
      </c>
      <c r="D2373" s="127">
        <v>17</v>
      </c>
      <c r="F2373" t="s">
        <v>136</v>
      </c>
      <c r="H2373">
        <v>0</v>
      </c>
      <c r="I2373" s="3">
        <v>0</v>
      </c>
      <c r="J2373" s="3">
        <v>0</v>
      </c>
      <c r="K2373" s="50">
        <v>0</v>
      </c>
      <c r="L2373" s="50">
        <v>0</v>
      </c>
      <c r="M2373" s="3">
        <v>0</v>
      </c>
      <c r="N2373" s="3">
        <v>3</v>
      </c>
      <c r="O2373" s="3">
        <v>0</v>
      </c>
      <c r="P2373" s="3">
        <v>0</v>
      </c>
      <c r="Q2373" s="50">
        <v>0</v>
      </c>
      <c r="R2373" s="3">
        <v>0</v>
      </c>
      <c r="S2373" s="50">
        <v>3</v>
      </c>
      <c r="T2373" s="3">
        <v>0</v>
      </c>
      <c r="U2373" s="3">
        <v>0</v>
      </c>
      <c r="V2373" s="3">
        <v>0</v>
      </c>
      <c r="W2373" s="3">
        <v>0</v>
      </c>
      <c r="X2373" s="50">
        <v>1</v>
      </c>
      <c r="Y2373" s="50">
        <v>0</v>
      </c>
      <c r="Z2373" s="50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1</v>
      </c>
      <c r="AJ2373" s="3">
        <v>0</v>
      </c>
      <c r="AK2373" s="3">
        <v>0</v>
      </c>
      <c r="AL2373" s="3"/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50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>
        <f t="shared" si="52"/>
        <v>8</v>
      </c>
      <c r="BD2373" s="3">
        <v>0</v>
      </c>
    </row>
    <row r="2374" spans="1:56" x14ac:dyDescent="0.3">
      <c r="A2374">
        <v>2015</v>
      </c>
      <c r="B2374" t="s">
        <v>66</v>
      </c>
      <c r="C2374" s="126">
        <v>1</v>
      </c>
      <c r="D2374" s="127">
        <v>18</v>
      </c>
      <c r="F2374" t="s">
        <v>136</v>
      </c>
      <c r="H2374">
        <v>0</v>
      </c>
      <c r="I2374" s="3">
        <v>0</v>
      </c>
      <c r="J2374" s="3">
        <v>0</v>
      </c>
      <c r="K2374" s="50">
        <v>0</v>
      </c>
      <c r="L2374" s="50">
        <v>0</v>
      </c>
      <c r="M2374" s="3">
        <v>0</v>
      </c>
      <c r="N2374" s="3">
        <v>1</v>
      </c>
      <c r="O2374" s="3">
        <v>0</v>
      </c>
      <c r="P2374" s="3">
        <v>0</v>
      </c>
      <c r="Q2374" s="50">
        <v>0</v>
      </c>
      <c r="R2374" s="3">
        <v>0</v>
      </c>
      <c r="S2374" s="50">
        <v>1</v>
      </c>
      <c r="T2374" s="3">
        <v>0</v>
      </c>
      <c r="U2374" s="3">
        <v>0</v>
      </c>
      <c r="V2374" s="3">
        <v>0</v>
      </c>
      <c r="W2374" s="3">
        <v>0</v>
      </c>
      <c r="X2374" s="50">
        <v>3</v>
      </c>
      <c r="Y2374" s="50">
        <v>0</v>
      </c>
      <c r="Z2374" s="50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0</v>
      </c>
      <c r="AK2374" s="3">
        <v>0</v>
      </c>
      <c r="AL2374" s="3"/>
      <c r="AM2374" s="3">
        <v>0</v>
      </c>
      <c r="AN2374" s="3">
        <v>0</v>
      </c>
      <c r="AO2374" s="3">
        <v>0</v>
      </c>
      <c r="AP2374" s="3">
        <v>0</v>
      </c>
      <c r="AQ2374" s="3">
        <v>0</v>
      </c>
      <c r="AR2374" s="3">
        <v>0</v>
      </c>
      <c r="AS2374" s="3">
        <v>0</v>
      </c>
      <c r="AT2374" s="3">
        <v>0</v>
      </c>
      <c r="AU2374" s="3">
        <v>0</v>
      </c>
      <c r="AV2374" s="50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>
        <f t="shared" si="52"/>
        <v>5</v>
      </c>
      <c r="BD2374" s="3">
        <v>0</v>
      </c>
    </row>
    <row r="2375" spans="1:56" x14ac:dyDescent="0.3">
      <c r="A2375">
        <v>2015</v>
      </c>
      <c r="B2375" t="s">
        <v>66</v>
      </c>
      <c r="C2375" s="126">
        <v>1</v>
      </c>
      <c r="D2375" s="127">
        <v>19</v>
      </c>
      <c r="F2375" t="s">
        <v>136</v>
      </c>
      <c r="H2375">
        <v>0</v>
      </c>
      <c r="I2375" s="3">
        <v>0</v>
      </c>
      <c r="J2375" s="3">
        <v>0</v>
      </c>
      <c r="K2375" s="50">
        <v>0</v>
      </c>
      <c r="L2375" s="50">
        <v>0</v>
      </c>
      <c r="M2375" s="3">
        <v>0</v>
      </c>
      <c r="N2375" s="3">
        <v>0</v>
      </c>
      <c r="O2375" s="3">
        <v>0</v>
      </c>
      <c r="P2375" s="3">
        <v>0</v>
      </c>
      <c r="Q2375" s="50">
        <v>0</v>
      </c>
      <c r="R2375" s="3">
        <v>0</v>
      </c>
      <c r="S2375" s="50">
        <v>2</v>
      </c>
      <c r="T2375" s="3">
        <v>0</v>
      </c>
      <c r="U2375" s="3">
        <v>0</v>
      </c>
      <c r="V2375" s="3">
        <v>0</v>
      </c>
      <c r="W2375" s="3">
        <v>1</v>
      </c>
      <c r="X2375" s="50">
        <v>4</v>
      </c>
      <c r="Y2375" s="50">
        <v>0</v>
      </c>
      <c r="Z2375" s="50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0</v>
      </c>
      <c r="AK2375" s="3">
        <v>0</v>
      </c>
      <c r="AL2375" s="3"/>
      <c r="AM2375" s="3">
        <v>0</v>
      </c>
      <c r="AN2375" s="3">
        <v>1</v>
      </c>
      <c r="AO2375" s="3">
        <v>0</v>
      </c>
      <c r="AP2375" s="3">
        <v>0</v>
      </c>
      <c r="AQ2375" s="3">
        <v>0</v>
      </c>
      <c r="AR2375" s="3">
        <v>0</v>
      </c>
      <c r="AS2375" s="3">
        <v>0</v>
      </c>
      <c r="AT2375" s="3">
        <v>0</v>
      </c>
      <c r="AU2375" s="3">
        <v>0</v>
      </c>
      <c r="AV2375" s="50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>
        <f t="shared" si="52"/>
        <v>8</v>
      </c>
      <c r="BD2375" s="3">
        <v>0</v>
      </c>
    </row>
    <row r="2376" spans="1:56" x14ac:dyDescent="0.3">
      <c r="A2376">
        <v>2015</v>
      </c>
      <c r="B2376" t="s">
        <v>66</v>
      </c>
      <c r="C2376" s="126">
        <v>1</v>
      </c>
      <c r="D2376" s="127">
        <v>20</v>
      </c>
      <c r="F2376" t="s">
        <v>136</v>
      </c>
      <c r="H2376">
        <v>0</v>
      </c>
      <c r="I2376" s="3">
        <v>0</v>
      </c>
      <c r="J2376" s="3">
        <v>0</v>
      </c>
      <c r="K2376" s="50">
        <v>0</v>
      </c>
      <c r="L2376" s="50">
        <v>0</v>
      </c>
      <c r="M2376" s="3">
        <v>0</v>
      </c>
      <c r="N2376" s="3">
        <v>2</v>
      </c>
      <c r="O2376" s="3">
        <v>0</v>
      </c>
      <c r="P2376" s="3">
        <v>0</v>
      </c>
      <c r="Q2376" s="50">
        <v>0</v>
      </c>
      <c r="R2376" s="3">
        <v>0</v>
      </c>
      <c r="S2376" s="50">
        <v>1</v>
      </c>
      <c r="T2376" s="3">
        <v>0</v>
      </c>
      <c r="U2376" s="3">
        <v>0</v>
      </c>
      <c r="V2376" s="3">
        <v>0</v>
      </c>
      <c r="W2376" s="3">
        <v>1</v>
      </c>
      <c r="X2376" s="50">
        <v>1</v>
      </c>
      <c r="Y2376" s="50">
        <v>0</v>
      </c>
      <c r="Z2376" s="50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0</v>
      </c>
      <c r="AK2376" s="3">
        <v>0</v>
      </c>
      <c r="AL2376" s="3"/>
      <c r="AM2376" s="3">
        <v>0</v>
      </c>
      <c r="AN2376" s="3">
        <v>0</v>
      </c>
      <c r="AO2376" s="3">
        <v>0</v>
      </c>
      <c r="AP2376" s="3">
        <v>0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50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>
        <f t="shared" si="52"/>
        <v>5</v>
      </c>
      <c r="BD2376" s="3">
        <v>0</v>
      </c>
    </row>
    <row r="2377" spans="1:56" x14ac:dyDescent="0.3">
      <c r="A2377">
        <v>2015</v>
      </c>
      <c r="B2377" t="s">
        <v>66</v>
      </c>
      <c r="C2377" s="126">
        <v>1</v>
      </c>
      <c r="D2377" s="127">
        <v>21</v>
      </c>
      <c r="F2377" t="s">
        <v>136</v>
      </c>
      <c r="H2377">
        <v>0</v>
      </c>
      <c r="I2377" s="3">
        <v>0</v>
      </c>
      <c r="J2377" s="3">
        <v>0</v>
      </c>
      <c r="K2377" s="50">
        <v>0</v>
      </c>
      <c r="L2377" s="50">
        <v>0</v>
      </c>
      <c r="M2377" s="3">
        <v>0</v>
      </c>
      <c r="N2377" s="3">
        <v>0</v>
      </c>
      <c r="O2377" s="3">
        <v>0</v>
      </c>
      <c r="P2377" s="3">
        <v>0</v>
      </c>
      <c r="Q2377" s="50">
        <v>0</v>
      </c>
      <c r="R2377" s="3">
        <v>0</v>
      </c>
      <c r="S2377" s="50">
        <v>1</v>
      </c>
      <c r="T2377" s="3">
        <v>0</v>
      </c>
      <c r="U2377" s="3">
        <v>0</v>
      </c>
      <c r="V2377" s="3">
        <v>0</v>
      </c>
      <c r="W2377" s="3">
        <v>0</v>
      </c>
      <c r="X2377" s="50">
        <v>1</v>
      </c>
      <c r="Y2377" s="50">
        <v>0</v>
      </c>
      <c r="Z2377" s="50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/>
      <c r="AM2377" s="3">
        <v>0</v>
      </c>
      <c r="AN2377" s="3">
        <v>0</v>
      </c>
      <c r="AO2377" s="3">
        <v>0</v>
      </c>
      <c r="AP2377" s="3">
        <v>0</v>
      </c>
      <c r="AQ2377" s="3">
        <v>0</v>
      </c>
      <c r="AR2377" s="3">
        <v>0</v>
      </c>
      <c r="AS2377" s="3">
        <v>0</v>
      </c>
      <c r="AT2377" s="3">
        <v>0</v>
      </c>
      <c r="AU2377" s="3">
        <v>0</v>
      </c>
      <c r="AV2377" s="50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>
        <f t="shared" ref="BB2377:BB2440" si="53">SUM(H2377:BA2377)</f>
        <v>2</v>
      </c>
      <c r="BD2377" s="3">
        <v>0</v>
      </c>
    </row>
    <row r="2378" spans="1:56" x14ac:dyDescent="0.3">
      <c r="A2378">
        <v>2015</v>
      </c>
      <c r="B2378" t="s">
        <v>66</v>
      </c>
      <c r="C2378" s="126">
        <v>1</v>
      </c>
      <c r="D2378" s="127">
        <v>22</v>
      </c>
      <c r="F2378" t="s">
        <v>136</v>
      </c>
      <c r="H2378">
        <v>0</v>
      </c>
      <c r="I2378" s="3">
        <v>0</v>
      </c>
      <c r="J2378" s="3">
        <v>0</v>
      </c>
      <c r="K2378" s="50">
        <v>0</v>
      </c>
      <c r="L2378" s="50">
        <v>0</v>
      </c>
      <c r="M2378" s="3">
        <v>0</v>
      </c>
      <c r="N2378" s="3">
        <v>3</v>
      </c>
      <c r="O2378" s="3">
        <v>0</v>
      </c>
      <c r="P2378" s="3">
        <v>0</v>
      </c>
      <c r="Q2378" s="50">
        <v>0</v>
      </c>
      <c r="R2378" s="3">
        <v>0</v>
      </c>
      <c r="S2378" s="50">
        <v>2</v>
      </c>
      <c r="T2378" s="3">
        <v>0</v>
      </c>
      <c r="U2378" s="3">
        <v>0</v>
      </c>
      <c r="V2378" s="3">
        <v>2</v>
      </c>
      <c r="W2378" s="3">
        <v>0</v>
      </c>
      <c r="X2378" s="50">
        <v>0</v>
      </c>
      <c r="Y2378" s="50">
        <v>0</v>
      </c>
      <c r="Z2378" s="50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0</v>
      </c>
      <c r="AK2378" s="3">
        <v>0</v>
      </c>
      <c r="AL2378" s="3"/>
      <c r="AM2378" s="3">
        <v>0</v>
      </c>
      <c r="AN2378" s="3">
        <v>0</v>
      </c>
      <c r="AO2378" s="3">
        <v>0</v>
      </c>
      <c r="AP2378" s="3">
        <v>0</v>
      </c>
      <c r="AQ2378" s="3">
        <v>0</v>
      </c>
      <c r="AR2378" s="3">
        <v>0</v>
      </c>
      <c r="AS2378" s="3">
        <v>0</v>
      </c>
      <c r="AT2378" s="3">
        <v>0</v>
      </c>
      <c r="AU2378" s="3">
        <v>0</v>
      </c>
      <c r="AV2378" s="50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>
        <f t="shared" si="53"/>
        <v>7</v>
      </c>
      <c r="BD2378" s="3">
        <v>0</v>
      </c>
    </row>
    <row r="2379" spans="1:56" x14ac:dyDescent="0.3">
      <c r="A2379">
        <v>2015</v>
      </c>
      <c r="B2379" t="s">
        <v>66</v>
      </c>
      <c r="C2379" s="126">
        <v>1</v>
      </c>
      <c r="D2379" s="127">
        <v>23</v>
      </c>
      <c r="F2379" t="s">
        <v>136</v>
      </c>
      <c r="H2379">
        <v>0</v>
      </c>
      <c r="I2379" s="3">
        <v>0</v>
      </c>
      <c r="J2379" s="3">
        <v>0</v>
      </c>
      <c r="K2379" s="50">
        <v>0</v>
      </c>
      <c r="L2379" s="50">
        <v>0</v>
      </c>
      <c r="M2379" s="3">
        <v>0</v>
      </c>
      <c r="N2379" s="3">
        <v>3</v>
      </c>
      <c r="O2379" s="3">
        <v>0</v>
      </c>
      <c r="P2379" s="3">
        <v>0</v>
      </c>
      <c r="Q2379" s="50">
        <v>0</v>
      </c>
      <c r="R2379" s="3">
        <v>0</v>
      </c>
      <c r="S2379" s="50">
        <v>2</v>
      </c>
      <c r="T2379" s="3">
        <v>0</v>
      </c>
      <c r="U2379" s="3">
        <v>0</v>
      </c>
      <c r="V2379" s="3">
        <v>1</v>
      </c>
      <c r="W2379" s="3">
        <v>0</v>
      </c>
      <c r="X2379" s="50">
        <v>1</v>
      </c>
      <c r="Y2379" s="50">
        <v>0</v>
      </c>
      <c r="Z2379" s="50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  <c r="AJ2379" s="3">
        <v>0</v>
      </c>
      <c r="AK2379" s="3">
        <v>0</v>
      </c>
      <c r="AL2379" s="3"/>
      <c r="AM2379" s="3">
        <v>0</v>
      </c>
      <c r="AN2379" s="3">
        <v>0</v>
      </c>
      <c r="AO2379" s="3">
        <v>0</v>
      </c>
      <c r="AP2379" s="3">
        <v>0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50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>
        <f t="shared" si="53"/>
        <v>7</v>
      </c>
      <c r="BD2379" s="3">
        <v>0</v>
      </c>
    </row>
    <row r="2380" spans="1:56" x14ac:dyDescent="0.3">
      <c r="A2380">
        <v>2015</v>
      </c>
      <c r="B2380" t="s">
        <v>66</v>
      </c>
      <c r="C2380" s="126">
        <v>1</v>
      </c>
      <c r="D2380" s="127">
        <v>24</v>
      </c>
      <c r="F2380" t="s">
        <v>136</v>
      </c>
      <c r="H2380">
        <v>0</v>
      </c>
      <c r="I2380" s="3">
        <v>0</v>
      </c>
      <c r="J2380" s="3">
        <v>0</v>
      </c>
      <c r="K2380" s="50">
        <v>0</v>
      </c>
      <c r="L2380" s="50">
        <v>0</v>
      </c>
      <c r="M2380" s="3">
        <v>0</v>
      </c>
      <c r="N2380" s="3">
        <v>4</v>
      </c>
      <c r="O2380" s="3">
        <v>0</v>
      </c>
      <c r="P2380" s="3">
        <v>0</v>
      </c>
      <c r="Q2380" s="50">
        <v>0</v>
      </c>
      <c r="R2380" s="3">
        <v>0</v>
      </c>
      <c r="S2380" s="50">
        <v>6</v>
      </c>
      <c r="T2380" s="3">
        <v>0</v>
      </c>
      <c r="U2380" s="3">
        <v>0</v>
      </c>
      <c r="V2380" s="3">
        <v>0</v>
      </c>
      <c r="W2380" s="3">
        <v>0</v>
      </c>
      <c r="X2380" s="50">
        <v>1</v>
      </c>
      <c r="Y2380" s="50">
        <v>0</v>
      </c>
      <c r="Z2380" s="50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/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50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>
        <f t="shared" si="53"/>
        <v>12</v>
      </c>
      <c r="BD2380" s="3">
        <v>0</v>
      </c>
    </row>
    <row r="2381" spans="1:56" x14ac:dyDescent="0.3">
      <c r="A2381">
        <v>2015</v>
      </c>
      <c r="B2381" t="s">
        <v>66</v>
      </c>
      <c r="C2381" s="126">
        <v>1</v>
      </c>
      <c r="D2381" s="127">
        <v>25</v>
      </c>
      <c r="F2381" t="s">
        <v>136</v>
      </c>
      <c r="H2381">
        <v>0</v>
      </c>
      <c r="I2381" s="3">
        <v>0</v>
      </c>
      <c r="J2381" s="3">
        <v>0</v>
      </c>
      <c r="K2381" s="50">
        <v>0</v>
      </c>
      <c r="L2381" s="50">
        <v>0</v>
      </c>
      <c r="M2381" s="3">
        <v>0</v>
      </c>
      <c r="N2381" s="3">
        <v>3</v>
      </c>
      <c r="O2381" s="3">
        <v>0</v>
      </c>
      <c r="P2381" s="3">
        <v>0</v>
      </c>
      <c r="Q2381" s="50">
        <v>0</v>
      </c>
      <c r="R2381" s="3">
        <v>0</v>
      </c>
      <c r="S2381" s="50">
        <v>3</v>
      </c>
      <c r="T2381" s="3">
        <v>0</v>
      </c>
      <c r="U2381" s="3">
        <v>0</v>
      </c>
      <c r="V2381" s="3">
        <v>0</v>
      </c>
      <c r="W2381" s="3">
        <v>2</v>
      </c>
      <c r="X2381" s="50">
        <v>0</v>
      </c>
      <c r="Y2381" s="50">
        <v>0</v>
      </c>
      <c r="Z2381" s="50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/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50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>
        <f t="shared" si="53"/>
        <v>8</v>
      </c>
      <c r="BD2381" s="3">
        <v>0</v>
      </c>
    </row>
    <row r="2382" spans="1:56" x14ac:dyDescent="0.3">
      <c r="A2382">
        <v>2015</v>
      </c>
      <c r="B2382" t="s">
        <v>66</v>
      </c>
      <c r="C2382" s="126">
        <v>1</v>
      </c>
      <c r="D2382" s="127">
        <v>26</v>
      </c>
      <c r="F2382" t="s">
        <v>136</v>
      </c>
      <c r="H2382">
        <v>0</v>
      </c>
      <c r="I2382" s="3">
        <v>0</v>
      </c>
      <c r="J2382" s="3">
        <v>0</v>
      </c>
      <c r="K2382" s="50">
        <v>0</v>
      </c>
      <c r="L2382" s="50">
        <v>0</v>
      </c>
      <c r="M2382" s="3">
        <v>0</v>
      </c>
      <c r="N2382" s="3">
        <v>1</v>
      </c>
      <c r="O2382" s="3">
        <v>0</v>
      </c>
      <c r="P2382" s="3">
        <v>0</v>
      </c>
      <c r="Q2382" s="50">
        <v>0</v>
      </c>
      <c r="R2382" s="3">
        <v>0</v>
      </c>
      <c r="S2382" s="50">
        <v>3</v>
      </c>
      <c r="T2382" s="3">
        <v>0</v>
      </c>
      <c r="U2382" s="3">
        <v>0</v>
      </c>
      <c r="V2382" s="3">
        <v>0</v>
      </c>
      <c r="W2382" s="3">
        <v>1</v>
      </c>
      <c r="X2382" s="50">
        <v>0</v>
      </c>
      <c r="Y2382" s="50">
        <v>0</v>
      </c>
      <c r="Z2382" s="50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  <c r="AJ2382" s="3">
        <v>0</v>
      </c>
      <c r="AK2382" s="3">
        <v>0</v>
      </c>
      <c r="AL2382" s="3"/>
      <c r="AM2382" s="3">
        <v>0</v>
      </c>
      <c r="AN2382" s="3">
        <v>0</v>
      </c>
      <c r="AO2382" s="3">
        <v>0</v>
      </c>
      <c r="AP2382" s="3">
        <v>0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50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>
        <f t="shared" si="53"/>
        <v>5</v>
      </c>
      <c r="BD2382" s="3">
        <v>0</v>
      </c>
    </row>
    <row r="2383" spans="1:56" x14ac:dyDescent="0.3">
      <c r="A2383">
        <v>2015</v>
      </c>
      <c r="B2383" t="s">
        <v>66</v>
      </c>
      <c r="C2383" s="126">
        <v>1</v>
      </c>
      <c r="D2383" s="127">
        <v>27</v>
      </c>
      <c r="F2383" t="s">
        <v>136</v>
      </c>
      <c r="H2383">
        <v>0</v>
      </c>
      <c r="I2383" s="3">
        <v>0</v>
      </c>
      <c r="J2383" s="3">
        <v>0</v>
      </c>
      <c r="K2383" s="50">
        <v>0</v>
      </c>
      <c r="L2383" s="50">
        <v>0</v>
      </c>
      <c r="M2383" s="3">
        <v>0</v>
      </c>
      <c r="N2383" s="3">
        <v>0</v>
      </c>
      <c r="O2383" s="3">
        <v>0</v>
      </c>
      <c r="P2383" s="3">
        <v>0</v>
      </c>
      <c r="Q2383" s="50">
        <v>0</v>
      </c>
      <c r="R2383" s="3">
        <v>0</v>
      </c>
      <c r="S2383" s="50">
        <v>1</v>
      </c>
      <c r="T2383" s="3">
        <v>0</v>
      </c>
      <c r="U2383" s="3">
        <v>0</v>
      </c>
      <c r="V2383" s="3">
        <v>0</v>
      </c>
      <c r="W2383" s="3">
        <v>1</v>
      </c>
      <c r="X2383" s="50">
        <v>0</v>
      </c>
      <c r="Y2383" s="50">
        <v>0</v>
      </c>
      <c r="Z2383" s="50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  <c r="AJ2383" s="3">
        <v>0</v>
      </c>
      <c r="AK2383" s="3">
        <v>0</v>
      </c>
      <c r="AL2383" s="3"/>
      <c r="AM2383" s="3">
        <v>0</v>
      </c>
      <c r="AN2383" s="3">
        <v>1</v>
      </c>
      <c r="AO2383" s="3">
        <v>0</v>
      </c>
      <c r="AP2383" s="3">
        <v>0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50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>
        <f t="shared" si="53"/>
        <v>3</v>
      </c>
      <c r="BD2383" s="3">
        <v>0</v>
      </c>
    </row>
    <row r="2384" spans="1:56" x14ac:dyDescent="0.3">
      <c r="A2384">
        <v>2015</v>
      </c>
      <c r="B2384" t="s">
        <v>66</v>
      </c>
      <c r="C2384" s="126">
        <v>1</v>
      </c>
      <c r="D2384" s="127">
        <v>28</v>
      </c>
      <c r="F2384" t="s">
        <v>136</v>
      </c>
      <c r="H2384">
        <v>0</v>
      </c>
      <c r="I2384" s="3">
        <v>0</v>
      </c>
      <c r="J2384" s="3">
        <v>0</v>
      </c>
      <c r="K2384" s="50">
        <v>0</v>
      </c>
      <c r="L2384" s="50">
        <v>0</v>
      </c>
      <c r="M2384" s="3">
        <v>0</v>
      </c>
      <c r="N2384" s="3">
        <v>2</v>
      </c>
      <c r="O2384" s="3">
        <v>0</v>
      </c>
      <c r="P2384" s="3">
        <v>0</v>
      </c>
      <c r="Q2384" s="50">
        <v>0</v>
      </c>
      <c r="R2384" s="3">
        <v>0</v>
      </c>
      <c r="S2384" s="50">
        <v>3</v>
      </c>
      <c r="T2384" s="3">
        <v>0</v>
      </c>
      <c r="U2384" s="3">
        <v>0</v>
      </c>
      <c r="V2384" s="3">
        <v>0</v>
      </c>
      <c r="W2384" s="3">
        <v>2</v>
      </c>
      <c r="X2384" s="50">
        <v>1</v>
      </c>
      <c r="Y2384" s="50">
        <v>0</v>
      </c>
      <c r="Z2384" s="50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/>
      <c r="AM2384" s="3">
        <v>0</v>
      </c>
      <c r="AN2384" s="3">
        <v>0</v>
      </c>
      <c r="AO2384" s="3">
        <v>0</v>
      </c>
      <c r="AP2384" s="3">
        <v>0</v>
      </c>
      <c r="AQ2384" s="3">
        <v>0</v>
      </c>
      <c r="AR2384" s="3">
        <v>0</v>
      </c>
      <c r="AS2384" s="3">
        <v>0</v>
      </c>
      <c r="AT2384" s="3">
        <v>0</v>
      </c>
      <c r="AU2384" s="3">
        <v>0</v>
      </c>
      <c r="AV2384" s="50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>
        <f t="shared" si="53"/>
        <v>8</v>
      </c>
      <c r="BD2384" s="3">
        <v>0</v>
      </c>
    </row>
    <row r="2385" spans="1:56" x14ac:dyDescent="0.3">
      <c r="A2385">
        <v>2015</v>
      </c>
      <c r="B2385" t="s">
        <v>66</v>
      </c>
      <c r="C2385" s="126">
        <v>1</v>
      </c>
      <c r="D2385" s="127">
        <v>29</v>
      </c>
      <c r="F2385" t="s">
        <v>136</v>
      </c>
      <c r="H2385">
        <v>0</v>
      </c>
      <c r="I2385" s="3">
        <v>0</v>
      </c>
      <c r="J2385" s="3">
        <v>0</v>
      </c>
      <c r="K2385" s="50">
        <v>0</v>
      </c>
      <c r="L2385" s="50">
        <v>0</v>
      </c>
      <c r="M2385" s="3">
        <v>0</v>
      </c>
      <c r="N2385" s="3">
        <v>2</v>
      </c>
      <c r="O2385" s="3">
        <v>0</v>
      </c>
      <c r="P2385" s="3">
        <v>0</v>
      </c>
      <c r="Q2385" s="50">
        <v>0</v>
      </c>
      <c r="R2385" s="3">
        <v>0</v>
      </c>
      <c r="S2385" s="50">
        <v>2</v>
      </c>
      <c r="T2385" s="3">
        <v>0</v>
      </c>
      <c r="U2385" s="3">
        <v>0</v>
      </c>
      <c r="V2385" s="3">
        <v>0</v>
      </c>
      <c r="W2385" s="3">
        <v>0</v>
      </c>
      <c r="X2385" s="50">
        <v>0</v>
      </c>
      <c r="Y2385" s="50">
        <v>0</v>
      </c>
      <c r="Z2385" s="50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/>
      <c r="AM2385" s="3">
        <v>0</v>
      </c>
      <c r="AN2385" s="3">
        <v>1</v>
      </c>
      <c r="AO2385" s="3">
        <v>0</v>
      </c>
      <c r="AP2385" s="3">
        <v>0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50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>
        <f t="shared" si="53"/>
        <v>5</v>
      </c>
      <c r="BD2385" s="3">
        <v>0</v>
      </c>
    </row>
    <row r="2386" spans="1:56" x14ac:dyDescent="0.3">
      <c r="A2386">
        <v>2015</v>
      </c>
      <c r="B2386" t="s">
        <v>66</v>
      </c>
      <c r="C2386" s="126">
        <v>1</v>
      </c>
      <c r="D2386" s="127">
        <v>30</v>
      </c>
      <c r="F2386" t="s">
        <v>136</v>
      </c>
      <c r="H2386">
        <v>0</v>
      </c>
      <c r="I2386" s="3">
        <v>0</v>
      </c>
      <c r="J2386" s="3">
        <v>0</v>
      </c>
      <c r="K2386" s="50">
        <v>0</v>
      </c>
      <c r="L2386" s="50">
        <v>0</v>
      </c>
      <c r="M2386" s="3">
        <v>0</v>
      </c>
      <c r="N2386" s="3">
        <v>3</v>
      </c>
      <c r="O2386" s="3">
        <v>0</v>
      </c>
      <c r="P2386" s="3">
        <v>0</v>
      </c>
      <c r="Q2386" s="50">
        <v>0</v>
      </c>
      <c r="R2386" s="3">
        <v>0</v>
      </c>
      <c r="S2386" s="50">
        <v>2</v>
      </c>
      <c r="T2386" s="3">
        <v>0</v>
      </c>
      <c r="U2386" s="3">
        <v>0</v>
      </c>
      <c r="V2386" s="3">
        <v>0</v>
      </c>
      <c r="W2386" s="3">
        <v>0</v>
      </c>
      <c r="X2386" s="50">
        <v>0</v>
      </c>
      <c r="Y2386" s="50">
        <v>0</v>
      </c>
      <c r="Z2386" s="50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/>
      <c r="AM2386" s="3">
        <v>0</v>
      </c>
      <c r="AN2386" s="3">
        <v>0</v>
      </c>
      <c r="AO2386" s="3">
        <v>0</v>
      </c>
      <c r="AP2386" s="3">
        <v>0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50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>
        <f t="shared" si="53"/>
        <v>5</v>
      </c>
      <c r="BD2386" s="3">
        <v>0</v>
      </c>
    </row>
    <row r="2387" spans="1:56" s="120" customFormat="1" x14ac:dyDescent="0.3">
      <c r="A2387" s="120">
        <v>2015</v>
      </c>
      <c r="B2387" s="120" t="s">
        <v>75</v>
      </c>
      <c r="C2387" s="130">
        <v>1</v>
      </c>
      <c r="D2387" s="131">
        <v>1</v>
      </c>
      <c r="F2387" s="120" t="s">
        <v>136</v>
      </c>
      <c r="H2387" s="120">
        <v>1</v>
      </c>
      <c r="I2387" s="132">
        <v>0</v>
      </c>
      <c r="J2387" s="132">
        <v>0</v>
      </c>
      <c r="K2387" s="120">
        <v>0</v>
      </c>
      <c r="L2387" s="120">
        <v>0</v>
      </c>
      <c r="M2387" s="132">
        <v>1</v>
      </c>
      <c r="N2387" s="132">
        <v>1</v>
      </c>
      <c r="O2387" s="132">
        <v>0</v>
      </c>
      <c r="P2387" s="132">
        <v>0</v>
      </c>
      <c r="Q2387" s="120">
        <v>0</v>
      </c>
      <c r="R2387" s="132">
        <v>0</v>
      </c>
      <c r="S2387" s="120">
        <v>2</v>
      </c>
      <c r="T2387" s="132">
        <v>0</v>
      </c>
      <c r="U2387" s="132">
        <v>0</v>
      </c>
      <c r="V2387" s="132">
        <v>0</v>
      </c>
      <c r="W2387" s="132">
        <v>0</v>
      </c>
      <c r="X2387" s="120">
        <v>0</v>
      </c>
      <c r="Y2387" s="120">
        <v>0</v>
      </c>
      <c r="Z2387" s="120">
        <v>0</v>
      </c>
      <c r="AA2387" s="132">
        <v>0</v>
      </c>
      <c r="AB2387" s="132">
        <v>0</v>
      </c>
      <c r="AC2387" s="132">
        <v>0</v>
      </c>
      <c r="AD2387" s="132">
        <v>0</v>
      </c>
      <c r="AE2387" s="132">
        <v>0</v>
      </c>
      <c r="AF2387" s="132">
        <v>0</v>
      </c>
      <c r="AG2387" s="132">
        <v>0</v>
      </c>
      <c r="AH2387" s="132">
        <v>0</v>
      </c>
      <c r="AI2387" s="132">
        <v>0</v>
      </c>
      <c r="AJ2387" s="132">
        <v>0</v>
      </c>
      <c r="AK2387" s="132">
        <v>0</v>
      </c>
      <c r="AL2387" s="132"/>
      <c r="AM2387" s="132">
        <v>0</v>
      </c>
      <c r="AN2387" s="132">
        <v>0</v>
      </c>
      <c r="AO2387" s="132">
        <v>0</v>
      </c>
      <c r="AP2387" s="132">
        <v>0</v>
      </c>
      <c r="AQ2387" s="132">
        <v>0</v>
      </c>
      <c r="AR2387" s="132">
        <v>0</v>
      </c>
      <c r="AS2387" s="132">
        <v>0</v>
      </c>
      <c r="AT2387" s="132">
        <v>0</v>
      </c>
      <c r="AU2387" s="132">
        <v>0</v>
      </c>
      <c r="AV2387" s="120">
        <v>0</v>
      </c>
      <c r="AW2387" s="132">
        <v>0</v>
      </c>
      <c r="AX2387" s="132">
        <v>0</v>
      </c>
      <c r="AY2387" s="132">
        <v>0</v>
      </c>
      <c r="AZ2387" s="132">
        <v>0</v>
      </c>
      <c r="BA2387" s="132">
        <v>0</v>
      </c>
      <c r="BB2387" s="120">
        <f t="shared" si="53"/>
        <v>5</v>
      </c>
      <c r="BC2387" s="132"/>
      <c r="BD2387" s="132">
        <v>0</v>
      </c>
    </row>
    <row r="2388" spans="1:56" x14ac:dyDescent="0.3">
      <c r="A2388">
        <v>2015</v>
      </c>
      <c r="B2388" t="s">
        <v>75</v>
      </c>
      <c r="C2388" s="126">
        <v>1</v>
      </c>
      <c r="D2388" s="127">
        <v>2</v>
      </c>
      <c r="F2388" t="s">
        <v>136</v>
      </c>
      <c r="H2388">
        <v>0</v>
      </c>
      <c r="I2388" s="3">
        <v>0</v>
      </c>
      <c r="J2388" s="3">
        <v>0</v>
      </c>
      <c r="K2388" s="50">
        <v>0</v>
      </c>
      <c r="L2388" s="50">
        <v>0</v>
      </c>
      <c r="M2388" s="3">
        <v>0</v>
      </c>
      <c r="N2388" s="3">
        <v>2</v>
      </c>
      <c r="O2388" s="3">
        <v>0</v>
      </c>
      <c r="P2388" s="3">
        <v>0</v>
      </c>
      <c r="Q2388" s="50">
        <v>0</v>
      </c>
      <c r="R2388" s="3">
        <v>0</v>
      </c>
      <c r="S2388" s="50">
        <v>1</v>
      </c>
      <c r="T2388" s="3">
        <v>0</v>
      </c>
      <c r="U2388" s="3">
        <v>0</v>
      </c>
      <c r="V2388" s="3">
        <v>0</v>
      </c>
      <c r="W2388" s="3">
        <v>0</v>
      </c>
      <c r="X2388" s="50">
        <v>0</v>
      </c>
      <c r="Y2388" s="50">
        <v>0</v>
      </c>
      <c r="Z2388" s="50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/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50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>
        <f t="shared" si="53"/>
        <v>3</v>
      </c>
      <c r="BC2388" s="3"/>
      <c r="BD2388" s="3">
        <v>0</v>
      </c>
    </row>
    <row r="2389" spans="1:56" x14ac:dyDescent="0.3">
      <c r="A2389">
        <v>2015</v>
      </c>
      <c r="B2389" t="s">
        <v>75</v>
      </c>
      <c r="C2389" s="126">
        <v>1</v>
      </c>
      <c r="D2389" s="127">
        <v>3</v>
      </c>
      <c r="F2389" t="s">
        <v>136</v>
      </c>
      <c r="H2389">
        <v>0</v>
      </c>
      <c r="I2389" s="3">
        <v>0</v>
      </c>
      <c r="J2389" s="3">
        <v>0</v>
      </c>
      <c r="K2389" s="50">
        <v>0</v>
      </c>
      <c r="L2389" s="50">
        <v>0</v>
      </c>
      <c r="M2389" s="3">
        <v>0</v>
      </c>
      <c r="N2389" s="3">
        <v>0</v>
      </c>
      <c r="O2389" s="3">
        <v>0</v>
      </c>
      <c r="P2389" s="3">
        <v>0</v>
      </c>
      <c r="Q2389" s="50">
        <v>0</v>
      </c>
      <c r="R2389" s="3">
        <v>0</v>
      </c>
      <c r="S2389" s="50">
        <v>0</v>
      </c>
      <c r="T2389" s="3">
        <v>0</v>
      </c>
      <c r="U2389" s="3">
        <v>0</v>
      </c>
      <c r="V2389" s="3">
        <v>0</v>
      </c>
      <c r="W2389" s="3">
        <v>0</v>
      </c>
      <c r="X2389" s="50">
        <v>0</v>
      </c>
      <c r="Y2389" s="50">
        <v>0</v>
      </c>
      <c r="Z2389" s="50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/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50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>
        <f t="shared" si="53"/>
        <v>0</v>
      </c>
      <c r="BC2389" s="3"/>
      <c r="BD2389" s="3">
        <v>0</v>
      </c>
    </row>
    <row r="2390" spans="1:56" x14ac:dyDescent="0.3">
      <c r="A2390">
        <v>2015</v>
      </c>
      <c r="B2390" t="s">
        <v>75</v>
      </c>
      <c r="C2390" s="126">
        <v>1</v>
      </c>
      <c r="D2390" s="127">
        <v>4</v>
      </c>
      <c r="F2390" t="s">
        <v>136</v>
      </c>
      <c r="H2390">
        <v>0</v>
      </c>
      <c r="I2390" s="3">
        <v>0</v>
      </c>
      <c r="J2390" s="3">
        <v>0</v>
      </c>
      <c r="K2390" s="50">
        <v>0</v>
      </c>
      <c r="L2390" s="50">
        <v>0</v>
      </c>
      <c r="M2390" s="3">
        <v>0</v>
      </c>
      <c r="N2390" s="3">
        <v>4</v>
      </c>
      <c r="O2390" s="3">
        <v>0</v>
      </c>
      <c r="P2390" s="3">
        <v>0</v>
      </c>
      <c r="Q2390" s="50">
        <v>0</v>
      </c>
      <c r="R2390" s="3">
        <v>0</v>
      </c>
      <c r="S2390" s="50">
        <v>0</v>
      </c>
      <c r="T2390" s="3">
        <v>0</v>
      </c>
      <c r="U2390" s="3">
        <v>0</v>
      </c>
      <c r="V2390" s="3">
        <v>0</v>
      </c>
      <c r="W2390" s="3">
        <v>0</v>
      </c>
      <c r="X2390" s="50">
        <v>0</v>
      </c>
      <c r="Y2390" s="50">
        <v>0</v>
      </c>
      <c r="Z2390" s="50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 s="3">
        <v>1</v>
      </c>
      <c r="AJ2390" s="3">
        <v>0</v>
      </c>
      <c r="AK2390" s="3">
        <v>0</v>
      </c>
      <c r="AL2390" s="3"/>
      <c r="AM2390" s="3">
        <v>0</v>
      </c>
      <c r="AN2390" s="3">
        <v>0</v>
      </c>
      <c r="AO2390" s="3">
        <v>0</v>
      </c>
      <c r="AP2390" s="3">
        <v>0</v>
      </c>
      <c r="AQ2390" s="3">
        <v>0</v>
      </c>
      <c r="AR2390" s="3">
        <v>0</v>
      </c>
      <c r="AS2390" s="3">
        <v>0</v>
      </c>
      <c r="AT2390" s="3">
        <v>0</v>
      </c>
      <c r="AU2390" s="3">
        <v>0</v>
      </c>
      <c r="AV2390" s="50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>
        <f t="shared" si="53"/>
        <v>5</v>
      </c>
      <c r="BD2390" s="3">
        <v>0</v>
      </c>
    </row>
    <row r="2391" spans="1:56" x14ac:dyDescent="0.3">
      <c r="A2391">
        <v>2015</v>
      </c>
      <c r="B2391" t="s">
        <v>75</v>
      </c>
      <c r="C2391" s="126">
        <v>1</v>
      </c>
      <c r="D2391" s="127">
        <v>5</v>
      </c>
      <c r="F2391" t="s">
        <v>136</v>
      </c>
      <c r="H2391">
        <v>0</v>
      </c>
      <c r="I2391" s="3">
        <v>0</v>
      </c>
      <c r="J2391" s="3">
        <v>0</v>
      </c>
      <c r="K2391" s="50">
        <v>0</v>
      </c>
      <c r="L2391" s="50">
        <v>0</v>
      </c>
      <c r="M2391" s="3">
        <v>0</v>
      </c>
      <c r="N2391" s="3">
        <v>3</v>
      </c>
      <c r="O2391" s="3">
        <v>0</v>
      </c>
      <c r="P2391" s="3">
        <v>0</v>
      </c>
      <c r="Q2391" s="50">
        <v>0</v>
      </c>
      <c r="R2391" s="3">
        <v>0</v>
      </c>
      <c r="S2391" s="50">
        <v>2</v>
      </c>
      <c r="T2391" s="3">
        <v>0</v>
      </c>
      <c r="U2391" s="3">
        <v>0</v>
      </c>
      <c r="V2391" s="3">
        <v>0</v>
      </c>
      <c r="W2391" s="3">
        <v>0</v>
      </c>
      <c r="X2391" s="50">
        <v>0</v>
      </c>
      <c r="Y2391" s="50">
        <v>0</v>
      </c>
      <c r="Z2391" s="50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 s="3">
        <v>1</v>
      </c>
      <c r="AJ2391" s="3">
        <v>0</v>
      </c>
      <c r="AK2391" s="3">
        <v>0</v>
      </c>
      <c r="AL2391" s="3"/>
      <c r="AM2391" s="3">
        <v>0</v>
      </c>
      <c r="AN2391" s="3">
        <v>0</v>
      </c>
      <c r="AO2391" s="3">
        <v>0</v>
      </c>
      <c r="AP2391" s="3">
        <v>0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50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>
        <f t="shared" si="53"/>
        <v>6</v>
      </c>
      <c r="BD2391" s="3">
        <v>0</v>
      </c>
    </row>
    <row r="2392" spans="1:56" x14ac:dyDescent="0.3">
      <c r="A2392">
        <v>2015</v>
      </c>
      <c r="B2392" t="s">
        <v>75</v>
      </c>
      <c r="C2392" s="126">
        <v>1</v>
      </c>
      <c r="D2392" s="127">
        <v>6</v>
      </c>
      <c r="F2392" t="s">
        <v>136</v>
      </c>
      <c r="H2392">
        <v>1</v>
      </c>
      <c r="I2392" s="3">
        <v>0</v>
      </c>
      <c r="J2392" s="3">
        <v>0</v>
      </c>
      <c r="K2392" s="50">
        <v>0</v>
      </c>
      <c r="L2392" s="50">
        <v>0</v>
      </c>
      <c r="M2392" s="3">
        <v>0</v>
      </c>
      <c r="N2392" s="3">
        <v>2</v>
      </c>
      <c r="O2392" s="3">
        <v>0</v>
      </c>
      <c r="P2392" s="3">
        <v>0</v>
      </c>
      <c r="Q2392" s="50">
        <v>0</v>
      </c>
      <c r="R2392" s="3">
        <v>0</v>
      </c>
      <c r="S2392" s="50">
        <v>0</v>
      </c>
      <c r="T2392" s="3">
        <v>0</v>
      </c>
      <c r="U2392" s="3">
        <v>0</v>
      </c>
      <c r="V2392" s="3">
        <v>0</v>
      </c>
      <c r="W2392" s="3">
        <v>0</v>
      </c>
      <c r="X2392" s="50">
        <v>0</v>
      </c>
      <c r="Y2392" s="50">
        <v>0</v>
      </c>
      <c r="Z2392" s="50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/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v>0</v>
      </c>
      <c r="AS2392" s="3">
        <v>0</v>
      </c>
      <c r="AT2392" s="3">
        <v>0</v>
      </c>
      <c r="AU2392" s="3">
        <v>0</v>
      </c>
      <c r="AV2392" s="50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>
        <f t="shared" si="53"/>
        <v>3</v>
      </c>
      <c r="BD2392" s="3">
        <v>0</v>
      </c>
    </row>
    <row r="2393" spans="1:56" x14ac:dyDescent="0.3">
      <c r="A2393">
        <v>2015</v>
      </c>
      <c r="B2393" t="s">
        <v>75</v>
      </c>
      <c r="C2393" s="126">
        <v>1</v>
      </c>
      <c r="D2393" s="127">
        <v>7</v>
      </c>
      <c r="F2393" t="s">
        <v>136</v>
      </c>
      <c r="H2393">
        <v>0</v>
      </c>
      <c r="I2393" s="3">
        <v>0</v>
      </c>
      <c r="J2393" s="3">
        <v>0</v>
      </c>
      <c r="K2393" s="50">
        <v>0</v>
      </c>
      <c r="L2393" s="50">
        <v>0</v>
      </c>
      <c r="M2393" s="3">
        <v>0</v>
      </c>
      <c r="N2393" s="3">
        <v>8</v>
      </c>
      <c r="O2393" s="3">
        <v>0</v>
      </c>
      <c r="P2393" s="3">
        <v>0</v>
      </c>
      <c r="Q2393" s="50">
        <v>0</v>
      </c>
      <c r="R2393" s="3">
        <v>0</v>
      </c>
      <c r="S2393" s="50">
        <v>1</v>
      </c>
      <c r="T2393" s="3">
        <v>0</v>
      </c>
      <c r="U2393" s="3">
        <v>0</v>
      </c>
      <c r="V2393" s="3">
        <v>0</v>
      </c>
      <c r="W2393" s="3">
        <v>0</v>
      </c>
      <c r="X2393" s="50">
        <v>1</v>
      </c>
      <c r="Y2393" s="50">
        <v>0</v>
      </c>
      <c r="Z2393" s="50">
        <v>0</v>
      </c>
      <c r="AA2393" s="3">
        <v>0</v>
      </c>
      <c r="AB2393" s="3">
        <v>0</v>
      </c>
      <c r="AC2393" s="3">
        <v>0</v>
      </c>
      <c r="AD2393" s="3">
        <v>5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/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50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>
        <f t="shared" si="53"/>
        <v>15</v>
      </c>
      <c r="BD2393" s="3">
        <v>0</v>
      </c>
    </row>
    <row r="2394" spans="1:56" x14ac:dyDescent="0.3">
      <c r="A2394">
        <v>2015</v>
      </c>
      <c r="B2394" t="s">
        <v>75</v>
      </c>
      <c r="C2394" s="126">
        <v>1</v>
      </c>
      <c r="D2394" s="127">
        <v>8</v>
      </c>
      <c r="F2394" t="s">
        <v>136</v>
      </c>
      <c r="H2394">
        <v>0</v>
      </c>
      <c r="I2394" s="3">
        <v>0</v>
      </c>
      <c r="J2394" s="3">
        <v>0</v>
      </c>
      <c r="K2394" s="50">
        <v>0</v>
      </c>
      <c r="L2394" s="50">
        <v>0</v>
      </c>
      <c r="M2394" s="3">
        <v>0</v>
      </c>
      <c r="N2394" s="3">
        <v>0</v>
      </c>
      <c r="O2394" s="3">
        <v>0</v>
      </c>
      <c r="P2394" s="3">
        <v>0</v>
      </c>
      <c r="Q2394" s="50">
        <v>0</v>
      </c>
      <c r="R2394" s="3">
        <v>0</v>
      </c>
      <c r="S2394" s="50">
        <v>0</v>
      </c>
      <c r="T2394" s="3">
        <v>0</v>
      </c>
      <c r="U2394" s="3">
        <v>0</v>
      </c>
      <c r="V2394" s="3">
        <v>0</v>
      </c>
      <c r="W2394" s="3">
        <v>0</v>
      </c>
      <c r="X2394" s="50">
        <v>0</v>
      </c>
      <c r="Y2394" s="50">
        <v>0</v>
      </c>
      <c r="Z2394" s="50">
        <v>0</v>
      </c>
      <c r="AA2394" s="3">
        <v>0</v>
      </c>
      <c r="AB2394" s="3">
        <v>2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  <c r="AJ2394" s="3">
        <v>0</v>
      </c>
      <c r="AK2394" s="3">
        <v>0</v>
      </c>
      <c r="AL2394" s="3"/>
      <c r="AM2394" s="3">
        <v>0</v>
      </c>
      <c r="AN2394" s="3">
        <v>0</v>
      </c>
      <c r="AO2394" s="3">
        <v>0</v>
      </c>
      <c r="AP2394" s="3">
        <v>0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50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>
        <f t="shared" si="53"/>
        <v>2</v>
      </c>
      <c r="BD2394" s="3">
        <v>0</v>
      </c>
    </row>
    <row r="2395" spans="1:56" x14ac:dyDescent="0.3">
      <c r="A2395">
        <v>2015</v>
      </c>
      <c r="B2395" t="s">
        <v>75</v>
      </c>
      <c r="C2395" s="126">
        <v>1</v>
      </c>
      <c r="D2395" s="127">
        <v>9</v>
      </c>
      <c r="F2395" t="s">
        <v>136</v>
      </c>
      <c r="H2395">
        <v>0</v>
      </c>
      <c r="I2395" s="3">
        <v>0</v>
      </c>
      <c r="J2395" s="3">
        <v>0</v>
      </c>
      <c r="K2395" s="50">
        <v>0</v>
      </c>
      <c r="L2395" s="50">
        <v>0</v>
      </c>
      <c r="M2395" s="3">
        <v>0</v>
      </c>
      <c r="N2395" s="3">
        <v>9</v>
      </c>
      <c r="O2395" s="3">
        <v>0</v>
      </c>
      <c r="P2395" s="3">
        <v>0</v>
      </c>
      <c r="Q2395" s="50">
        <v>0</v>
      </c>
      <c r="R2395" s="3">
        <v>0</v>
      </c>
      <c r="S2395" s="50">
        <v>3</v>
      </c>
      <c r="T2395" s="3">
        <v>0</v>
      </c>
      <c r="U2395" s="3">
        <v>0</v>
      </c>
      <c r="V2395" s="3">
        <v>0</v>
      </c>
      <c r="W2395" s="3">
        <v>0</v>
      </c>
      <c r="X2395" s="50">
        <v>0</v>
      </c>
      <c r="Y2395" s="50">
        <v>0</v>
      </c>
      <c r="Z2395" s="50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  <c r="AJ2395" s="3">
        <v>0</v>
      </c>
      <c r="AK2395" s="3">
        <v>0</v>
      </c>
      <c r="AL2395" s="3"/>
      <c r="AM2395" s="3">
        <v>0</v>
      </c>
      <c r="AN2395" s="3">
        <v>0</v>
      </c>
      <c r="AO2395" s="3">
        <v>0</v>
      </c>
      <c r="AP2395" s="3">
        <v>0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50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>
        <f t="shared" si="53"/>
        <v>12</v>
      </c>
      <c r="BD2395" s="3">
        <v>0</v>
      </c>
    </row>
    <row r="2396" spans="1:56" x14ac:dyDescent="0.3">
      <c r="A2396">
        <v>2015</v>
      </c>
      <c r="B2396" t="s">
        <v>75</v>
      </c>
      <c r="C2396" s="126">
        <v>1</v>
      </c>
      <c r="D2396" s="127">
        <v>10</v>
      </c>
      <c r="F2396" t="s">
        <v>136</v>
      </c>
      <c r="H2396">
        <v>0</v>
      </c>
      <c r="I2396" s="3">
        <v>0</v>
      </c>
      <c r="J2396" s="3">
        <v>0</v>
      </c>
      <c r="K2396" s="50">
        <v>0</v>
      </c>
      <c r="L2396" s="50">
        <v>0</v>
      </c>
      <c r="M2396" s="3">
        <v>0</v>
      </c>
      <c r="N2396" s="3">
        <v>4</v>
      </c>
      <c r="O2396" s="3">
        <v>0</v>
      </c>
      <c r="P2396" s="3">
        <v>0</v>
      </c>
      <c r="Q2396" s="50">
        <v>0</v>
      </c>
      <c r="R2396" s="3">
        <v>0</v>
      </c>
      <c r="S2396" s="50">
        <v>2</v>
      </c>
      <c r="T2396" s="3">
        <v>0</v>
      </c>
      <c r="U2396" s="3">
        <v>0</v>
      </c>
      <c r="V2396" s="3">
        <v>1</v>
      </c>
      <c r="W2396" s="3">
        <v>0</v>
      </c>
      <c r="X2396" s="50">
        <v>0</v>
      </c>
      <c r="Y2396" s="50">
        <v>0</v>
      </c>
      <c r="Z2396" s="50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/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50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>
        <f t="shared" si="53"/>
        <v>7</v>
      </c>
      <c r="BD2396" s="3">
        <v>0</v>
      </c>
    </row>
    <row r="2397" spans="1:56" x14ac:dyDescent="0.3">
      <c r="A2397">
        <v>2015</v>
      </c>
      <c r="B2397" t="s">
        <v>75</v>
      </c>
      <c r="C2397" s="126">
        <v>1</v>
      </c>
      <c r="D2397" s="127">
        <v>11</v>
      </c>
      <c r="F2397" t="s">
        <v>136</v>
      </c>
      <c r="H2397">
        <v>3</v>
      </c>
      <c r="I2397" s="3">
        <v>0</v>
      </c>
      <c r="J2397" s="3">
        <v>0</v>
      </c>
      <c r="K2397" s="50">
        <v>0</v>
      </c>
      <c r="L2397" s="50">
        <v>0</v>
      </c>
      <c r="M2397" s="3">
        <v>0</v>
      </c>
      <c r="N2397" s="3">
        <v>5</v>
      </c>
      <c r="O2397" s="3">
        <v>0</v>
      </c>
      <c r="P2397" s="3">
        <v>0</v>
      </c>
      <c r="Q2397" s="50">
        <v>0</v>
      </c>
      <c r="R2397" s="3">
        <v>0</v>
      </c>
      <c r="S2397" s="50">
        <v>0</v>
      </c>
      <c r="T2397" s="3">
        <v>0</v>
      </c>
      <c r="U2397" s="3">
        <v>0</v>
      </c>
      <c r="V2397" s="3">
        <v>0</v>
      </c>
      <c r="W2397" s="3">
        <v>0</v>
      </c>
      <c r="X2397" s="50">
        <v>0</v>
      </c>
      <c r="Y2397" s="50">
        <v>0</v>
      </c>
      <c r="Z2397" s="50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1</v>
      </c>
      <c r="AH2397" s="3">
        <v>0</v>
      </c>
      <c r="AI2397" s="3">
        <v>1</v>
      </c>
      <c r="AJ2397" s="3">
        <v>0</v>
      </c>
      <c r="AK2397" s="3">
        <v>0</v>
      </c>
      <c r="AL2397" s="3"/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v>0</v>
      </c>
      <c r="AS2397" s="3">
        <v>0</v>
      </c>
      <c r="AT2397" s="3">
        <v>0</v>
      </c>
      <c r="AU2397" s="3">
        <v>0</v>
      </c>
      <c r="AV2397" s="50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>
        <f t="shared" si="53"/>
        <v>10</v>
      </c>
      <c r="BD2397" s="3">
        <v>0</v>
      </c>
    </row>
    <row r="2398" spans="1:56" x14ac:dyDescent="0.3">
      <c r="A2398">
        <v>2015</v>
      </c>
      <c r="B2398" t="s">
        <v>75</v>
      </c>
      <c r="C2398" s="126">
        <v>1</v>
      </c>
      <c r="D2398" s="127">
        <v>12</v>
      </c>
      <c r="F2398" t="s">
        <v>136</v>
      </c>
      <c r="H2398">
        <v>0</v>
      </c>
      <c r="I2398" s="3">
        <v>0</v>
      </c>
      <c r="J2398" s="3">
        <v>0</v>
      </c>
      <c r="K2398" s="50">
        <v>0</v>
      </c>
      <c r="L2398" s="50">
        <v>0</v>
      </c>
      <c r="M2398" s="3">
        <v>0</v>
      </c>
      <c r="N2398" s="3">
        <v>6</v>
      </c>
      <c r="O2398" s="3">
        <v>0</v>
      </c>
      <c r="P2398" s="3">
        <v>0</v>
      </c>
      <c r="Q2398" s="50">
        <v>0</v>
      </c>
      <c r="R2398" s="3">
        <v>0</v>
      </c>
      <c r="S2398" s="50">
        <v>0</v>
      </c>
      <c r="T2398" s="3">
        <v>0</v>
      </c>
      <c r="U2398" s="3">
        <v>0</v>
      </c>
      <c r="V2398" s="3">
        <v>0</v>
      </c>
      <c r="W2398" s="3">
        <v>0</v>
      </c>
      <c r="X2398" s="50">
        <v>0</v>
      </c>
      <c r="Y2398" s="50">
        <v>0</v>
      </c>
      <c r="Z2398" s="50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1</v>
      </c>
      <c r="AK2398" s="3">
        <v>0</v>
      </c>
      <c r="AL2398" s="3"/>
      <c r="AM2398" s="3">
        <v>0</v>
      </c>
      <c r="AN2398" s="3">
        <v>0</v>
      </c>
      <c r="AO2398" s="3">
        <v>0</v>
      </c>
      <c r="AP2398" s="3">
        <v>0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50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>
        <f t="shared" si="53"/>
        <v>7</v>
      </c>
      <c r="BD2398" s="3">
        <v>0</v>
      </c>
    </row>
    <row r="2399" spans="1:56" x14ac:dyDescent="0.3">
      <c r="A2399">
        <v>2015</v>
      </c>
      <c r="B2399" t="s">
        <v>75</v>
      </c>
      <c r="C2399" s="126">
        <v>1</v>
      </c>
      <c r="D2399" s="127">
        <v>13</v>
      </c>
      <c r="F2399" t="s">
        <v>136</v>
      </c>
      <c r="H2399">
        <v>0</v>
      </c>
      <c r="I2399" s="3">
        <v>0</v>
      </c>
      <c r="J2399" s="3">
        <v>0</v>
      </c>
      <c r="K2399" s="50">
        <v>0</v>
      </c>
      <c r="L2399" s="50">
        <v>0</v>
      </c>
      <c r="M2399" s="3">
        <v>0</v>
      </c>
      <c r="N2399" s="3">
        <v>0</v>
      </c>
      <c r="O2399" s="3">
        <v>0</v>
      </c>
      <c r="P2399" s="3">
        <v>0</v>
      </c>
      <c r="Q2399" s="50">
        <v>0</v>
      </c>
      <c r="R2399" s="3">
        <v>0</v>
      </c>
      <c r="S2399" s="50">
        <v>0</v>
      </c>
      <c r="T2399" s="3">
        <v>0</v>
      </c>
      <c r="U2399" s="3">
        <v>0</v>
      </c>
      <c r="V2399" s="3">
        <v>0</v>
      </c>
      <c r="W2399" s="3">
        <v>0</v>
      </c>
      <c r="X2399" s="50">
        <v>0</v>
      </c>
      <c r="Y2399" s="50">
        <v>0</v>
      </c>
      <c r="Z2399" s="50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/>
      <c r="AM2399" s="3">
        <v>0</v>
      </c>
      <c r="AN2399" s="3">
        <v>0</v>
      </c>
      <c r="AO2399" s="3">
        <v>0</v>
      </c>
      <c r="AP2399" s="3">
        <v>0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50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>
        <f t="shared" si="53"/>
        <v>0</v>
      </c>
      <c r="BD2399" s="3">
        <v>0</v>
      </c>
    </row>
    <row r="2400" spans="1:56" x14ac:dyDescent="0.3">
      <c r="A2400">
        <v>2015</v>
      </c>
      <c r="B2400" t="s">
        <v>75</v>
      </c>
      <c r="C2400" s="126">
        <v>1</v>
      </c>
      <c r="D2400" s="127">
        <v>14</v>
      </c>
      <c r="F2400" t="s">
        <v>136</v>
      </c>
      <c r="H2400">
        <v>0</v>
      </c>
      <c r="I2400" s="3">
        <v>0</v>
      </c>
      <c r="J2400" s="3">
        <v>0</v>
      </c>
      <c r="K2400" s="50">
        <v>0</v>
      </c>
      <c r="L2400" s="50">
        <v>0</v>
      </c>
      <c r="M2400" s="3">
        <v>0</v>
      </c>
      <c r="N2400" s="3">
        <v>4</v>
      </c>
      <c r="O2400" s="3">
        <v>0</v>
      </c>
      <c r="P2400" s="3">
        <v>0</v>
      </c>
      <c r="Q2400" s="50">
        <v>0</v>
      </c>
      <c r="R2400" s="3">
        <v>0</v>
      </c>
      <c r="S2400" s="50">
        <v>3</v>
      </c>
      <c r="T2400" s="3">
        <v>0</v>
      </c>
      <c r="U2400" s="3">
        <v>0</v>
      </c>
      <c r="V2400" s="3">
        <v>0</v>
      </c>
      <c r="W2400" s="3">
        <v>0</v>
      </c>
      <c r="X2400" s="50">
        <v>0</v>
      </c>
      <c r="Y2400" s="50">
        <v>0</v>
      </c>
      <c r="Z2400" s="50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1</v>
      </c>
      <c r="AJ2400" s="3">
        <v>0</v>
      </c>
      <c r="AK2400" s="3">
        <v>0</v>
      </c>
      <c r="AL2400" s="3"/>
      <c r="AM2400" s="3">
        <v>0</v>
      </c>
      <c r="AN2400" s="3">
        <v>0</v>
      </c>
      <c r="AO2400" s="3">
        <v>0</v>
      </c>
      <c r="AP2400" s="3">
        <v>0</v>
      </c>
      <c r="AQ2400" s="3">
        <v>0</v>
      </c>
      <c r="AR2400" s="3">
        <v>0</v>
      </c>
      <c r="AS2400" s="3">
        <v>0</v>
      </c>
      <c r="AT2400" s="3">
        <v>0</v>
      </c>
      <c r="AU2400" s="3">
        <v>0</v>
      </c>
      <c r="AV2400" s="50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>
        <f t="shared" si="53"/>
        <v>8</v>
      </c>
      <c r="BD2400" s="3">
        <v>0</v>
      </c>
    </row>
    <row r="2401" spans="1:56" x14ac:dyDescent="0.3">
      <c r="A2401">
        <v>2015</v>
      </c>
      <c r="B2401" t="s">
        <v>75</v>
      </c>
      <c r="C2401" s="126">
        <v>1</v>
      </c>
      <c r="D2401" s="127">
        <v>15</v>
      </c>
      <c r="F2401" t="s">
        <v>136</v>
      </c>
      <c r="H2401">
        <v>0</v>
      </c>
      <c r="I2401" s="3">
        <v>0</v>
      </c>
      <c r="J2401" s="3">
        <v>0</v>
      </c>
      <c r="K2401" s="50">
        <v>0</v>
      </c>
      <c r="L2401" s="50">
        <v>0</v>
      </c>
      <c r="M2401" s="3">
        <v>0</v>
      </c>
      <c r="N2401" s="3">
        <v>5</v>
      </c>
      <c r="O2401" s="3">
        <v>0</v>
      </c>
      <c r="P2401" s="3">
        <v>0</v>
      </c>
      <c r="Q2401" s="50">
        <v>0</v>
      </c>
      <c r="R2401" s="3">
        <v>0</v>
      </c>
      <c r="S2401" s="50">
        <v>0</v>
      </c>
      <c r="T2401" s="3">
        <v>0</v>
      </c>
      <c r="U2401" s="3">
        <v>0</v>
      </c>
      <c r="V2401" s="3">
        <v>0</v>
      </c>
      <c r="W2401" s="3">
        <v>0</v>
      </c>
      <c r="X2401" s="50">
        <v>0</v>
      </c>
      <c r="Y2401" s="50">
        <v>0</v>
      </c>
      <c r="Z2401" s="50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/>
      <c r="AM2401" s="3">
        <v>0</v>
      </c>
      <c r="AN2401" s="3">
        <v>0</v>
      </c>
      <c r="AO2401" s="3">
        <v>0</v>
      </c>
      <c r="AP2401" s="3">
        <v>0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50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>
        <f t="shared" si="53"/>
        <v>5</v>
      </c>
      <c r="BD2401" s="3">
        <v>0</v>
      </c>
    </row>
    <row r="2402" spans="1:56" x14ac:dyDescent="0.3">
      <c r="A2402">
        <v>2015</v>
      </c>
      <c r="B2402" t="s">
        <v>75</v>
      </c>
      <c r="C2402" s="126">
        <v>1</v>
      </c>
      <c r="D2402" s="127">
        <v>16</v>
      </c>
      <c r="F2402" t="s">
        <v>136</v>
      </c>
      <c r="H2402">
        <v>1</v>
      </c>
      <c r="I2402" s="3">
        <v>0</v>
      </c>
      <c r="J2402" s="3">
        <v>0</v>
      </c>
      <c r="K2402" s="50">
        <v>0</v>
      </c>
      <c r="L2402" s="50">
        <v>0</v>
      </c>
      <c r="M2402" s="3">
        <v>0</v>
      </c>
      <c r="N2402" s="3">
        <v>1</v>
      </c>
      <c r="O2402" s="3">
        <v>0</v>
      </c>
      <c r="P2402" s="3">
        <v>0</v>
      </c>
      <c r="Q2402" s="50">
        <v>0</v>
      </c>
      <c r="R2402" s="3">
        <v>0</v>
      </c>
      <c r="S2402" s="50">
        <v>0</v>
      </c>
      <c r="T2402" s="3">
        <v>0</v>
      </c>
      <c r="U2402" s="3">
        <v>0</v>
      </c>
      <c r="V2402" s="3">
        <v>0</v>
      </c>
      <c r="W2402" s="3">
        <v>0</v>
      </c>
      <c r="X2402" s="50">
        <v>0</v>
      </c>
      <c r="Y2402" s="50">
        <v>0</v>
      </c>
      <c r="Z2402" s="50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/>
      <c r="AM2402" s="3">
        <v>0</v>
      </c>
      <c r="AN2402" s="3">
        <v>0</v>
      </c>
      <c r="AO2402" s="3">
        <v>0</v>
      </c>
      <c r="AP2402" s="3">
        <v>0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50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>
        <f t="shared" si="53"/>
        <v>2</v>
      </c>
      <c r="BD2402" s="3">
        <v>0</v>
      </c>
    </row>
    <row r="2403" spans="1:56" x14ac:dyDescent="0.3">
      <c r="A2403">
        <v>2015</v>
      </c>
      <c r="B2403" t="s">
        <v>75</v>
      </c>
      <c r="C2403" s="126">
        <v>1</v>
      </c>
      <c r="D2403" s="127">
        <v>17</v>
      </c>
      <c r="F2403" t="s">
        <v>136</v>
      </c>
      <c r="H2403">
        <v>0</v>
      </c>
      <c r="I2403" s="3">
        <v>0</v>
      </c>
      <c r="J2403" s="3">
        <v>0</v>
      </c>
      <c r="K2403" s="50">
        <v>0</v>
      </c>
      <c r="L2403" s="50">
        <v>0</v>
      </c>
      <c r="M2403" s="3">
        <v>0</v>
      </c>
      <c r="N2403" s="3">
        <v>1</v>
      </c>
      <c r="O2403" s="3">
        <v>0</v>
      </c>
      <c r="P2403" s="3">
        <v>0</v>
      </c>
      <c r="Q2403" s="50">
        <v>0</v>
      </c>
      <c r="R2403" s="3">
        <v>0</v>
      </c>
      <c r="S2403" s="50">
        <v>1</v>
      </c>
      <c r="T2403" s="3">
        <v>0</v>
      </c>
      <c r="U2403" s="3">
        <v>0</v>
      </c>
      <c r="V2403" s="3">
        <v>1</v>
      </c>
      <c r="W2403" s="3">
        <v>0</v>
      </c>
      <c r="X2403" s="50">
        <v>0</v>
      </c>
      <c r="Y2403" s="50">
        <v>0</v>
      </c>
      <c r="Z2403" s="50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  <c r="AJ2403" s="3">
        <v>0</v>
      </c>
      <c r="AK2403" s="3">
        <v>0</v>
      </c>
      <c r="AL2403" s="3"/>
      <c r="AM2403" s="3">
        <v>0</v>
      </c>
      <c r="AN2403" s="3">
        <v>0</v>
      </c>
      <c r="AO2403" s="3">
        <v>0</v>
      </c>
      <c r="AP2403" s="3">
        <v>0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50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>
        <f t="shared" si="53"/>
        <v>3</v>
      </c>
      <c r="BD2403" s="3">
        <v>0</v>
      </c>
    </row>
    <row r="2404" spans="1:56" x14ac:dyDescent="0.3">
      <c r="A2404">
        <v>2015</v>
      </c>
      <c r="B2404" t="s">
        <v>75</v>
      </c>
      <c r="C2404" s="126">
        <v>1</v>
      </c>
      <c r="D2404" s="127">
        <v>18</v>
      </c>
      <c r="F2404" t="s">
        <v>136</v>
      </c>
      <c r="H2404">
        <v>0</v>
      </c>
      <c r="I2404" s="3">
        <v>0</v>
      </c>
      <c r="J2404" s="3">
        <v>0</v>
      </c>
      <c r="K2404" s="50">
        <v>0</v>
      </c>
      <c r="L2404" s="50">
        <v>0</v>
      </c>
      <c r="M2404" s="3">
        <v>0</v>
      </c>
      <c r="N2404" s="3">
        <v>1</v>
      </c>
      <c r="O2404" s="3">
        <v>0</v>
      </c>
      <c r="P2404" s="3">
        <v>0</v>
      </c>
      <c r="Q2404" s="50">
        <v>0</v>
      </c>
      <c r="R2404" s="3">
        <v>0</v>
      </c>
      <c r="S2404" s="50">
        <v>1</v>
      </c>
      <c r="T2404" s="3">
        <v>0</v>
      </c>
      <c r="U2404" s="3">
        <v>0</v>
      </c>
      <c r="V2404" s="3">
        <v>0</v>
      </c>
      <c r="W2404" s="3">
        <v>0</v>
      </c>
      <c r="X2404" s="50">
        <v>0</v>
      </c>
      <c r="Y2404" s="50">
        <v>0</v>
      </c>
      <c r="Z2404" s="50">
        <v>0</v>
      </c>
      <c r="AA2404" s="3">
        <v>0</v>
      </c>
      <c r="AB2404" s="3">
        <v>1</v>
      </c>
      <c r="AC2404" s="3">
        <v>0</v>
      </c>
      <c r="AD2404" s="3">
        <v>1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/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v>0</v>
      </c>
      <c r="AS2404" s="3">
        <v>0</v>
      </c>
      <c r="AT2404" s="3">
        <v>0</v>
      </c>
      <c r="AU2404" s="3">
        <v>0</v>
      </c>
      <c r="AV2404" s="50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>
        <f t="shared" si="53"/>
        <v>4</v>
      </c>
      <c r="BD2404" s="3">
        <v>0</v>
      </c>
    </row>
    <row r="2405" spans="1:56" x14ac:dyDescent="0.3">
      <c r="A2405">
        <v>2015</v>
      </c>
      <c r="B2405" t="s">
        <v>75</v>
      </c>
      <c r="C2405" s="126">
        <v>1</v>
      </c>
      <c r="D2405" s="127">
        <v>19</v>
      </c>
      <c r="F2405" t="s">
        <v>136</v>
      </c>
      <c r="H2405">
        <v>0</v>
      </c>
      <c r="I2405" s="3">
        <v>0</v>
      </c>
      <c r="J2405" s="3">
        <v>0</v>
      </c>
      <c r="K2405" s="50">
        <v>0</v>
      </c>
      <c r="L2405" s="50">
        <v>0</v>
      </c>
      <c r="M2405" s="3">
        <v>0</v>
      </c>
      <c r="N2405" s="3">
        <v>8</v>
      </c>
      <c r="O2405" s="3">
        <v>0</v>
      </c>
      <c r="P2405" s="3">
        <v>0</v>
      </c>
      <c r="Q2405" s="50">
        <v>0</v>
      </c>
      <c r="R2405" s="3">
        <v>0</v>
      </c>
      <c r="S2405" s="50">
        <v>1</v>
      </c>
      <c r="T2405" s="3">
        <v>0</v>
      </c>
      <c r="U2405" s="3">
        <v>0</v>
      </c>
      <c r="V2405" s="3">
        <v>0</v>
      </c>
      <c r="W2405" s="3">
        <v>0</v>
      </c>
      <c r="X2405" s="50">
        <v>0</v>
      </c>
      <c r="Y2405" s="50">
        <v>0</v>
      </c>
      <c r="Z2405" s="50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0</v>
      </c>
      <c r="AL2405" s="3"/>
      <c r="AM2405" s="3">
        <v>0</v>
      </c>
      <c r="AN2405" s="3">
        <v>0</v>
      </c>
      <c r="AO2405" s="3">
        <v>0</v>
      </c>
      <c r="AP2405" s="3">
        <v>0</v>
      </c>
      <c r="AQ2405" s="3">
        <v>0</v>
      </c>
      <c r="AR2405" s="3">
        <v>0</v>
      </c>
      <c r="AS2405" s="3">
        <v>0</v>
      </c>
      <c r="AT2405" s="3">
        <v>0</v>
      </c>
      <c r="AU2405" s="3">
        <v>0</v>
      </c>
      <c r="AV2405" s="50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>
        <f t="shared" si="53"/>
        <v>9</v>
      </c>
      <c r="BD2405" s="3">
        <v>0</v>
      </c>
    </row>
    <row r="2406" spans="1:56" x14ac:dyDescent="0.3">
      <c r="A2406">
        <v>2015</v>
      </c>
      <c r="B2406" t="s">
        <v>75</v>
      </c>
      <c r="C2406" s="126">
        <v>1</v>
      </c>
      <c r="D2406" s="127">
        <v>20</v>
      </c>
      <c r="F2406" t="s">
        <v>136</v>
      </c>
      <c r="H2406">
        <v>0</v>
      </c>
      <c r="I2406" s="3">
        <v>0</v>
      </c>
      <c r="J2406" s="3">
        <v>0</v>
      </c>
      <c r="K2406" s="50">
        <v>0</v>
      </c>
      <c r="L2406" s="50">
        <v>0</v>
      </c>
      <c r="M2406" s="3">
        <v>0</v>
      </c>
      <c r="N2406" s="3">
        <v>7</v>
      </c>
      <c r="O2406" s="3">
        <v>0</v>
      </c>
      <c r="P2406" s="3">
        <v>0</v>
      </c>
      <c r="Q2406" s="50">
        <v>0</v>
      </c>
      <c r="R2406" s="3">
        <v>0</v>
      </c>
      <c r="S2406" s="50">
        <v>0</v>
      </c>
      <c r="T2406" s="3">
        <v>0</v>
      </c>
      <c r="U2406" s="3">
        <v>0</v>
      </c>
      <c r="V2406" s="3">
        <v>0</v>
      </c>
      <c r="W2406" s="3">
        <v>1</v>
      </c>
      <c r="X2406" s="50">
        <v>1</v>
      </c>
      <c r="Y2406" s="50">
        <v>0</v>
      </c>
      <c r="Z2406" s="50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 s="3">
        <v>3</v>
      </c>
      <c r="AJ2406" s="3">
        <v>0</v>
      </c>
      <c r="AK2406" s="3">
        <v>0</v>
      </c>
      <c r="AL2406" s="3"/>
      <c r="AM2406" s="3">
        <v>0</v>
      </c>
      <c r="AN2406" s="3">
        <v>0</v>
      </c>
      <c r="AO2406" s="3">
        <v>0</v>
      </c>
      <c r="AP2406" s="3">
        <v>0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50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>
        <f t="shared" si="53"/>
        <v>12</v>
      </c>
      <c r="BD2406" s="3">
        <v>0</v>
      </c>
    </row>
    <row r="2407" spans="1:56" x14ac:dyDescent="0.3">
      <c r="A2407">
        <v>2015</v>
      </c>
      <c r="B2407" t="s">
        <v>75</v>
      </c>
      <c r="C2407" s="126">
        <v>1</v>
      </c>
      <c r="D2407" s="127">
        <v>21</v>
      </c>
      <c r="F2407" t="s">
        <v>136</v>
      </c>
      <c r="H2407">
        <v>0</v>
      </c>
      <c r="I2407" s="3">
        <v>0</v>
      </c>
      <c r="J2407" s="3">
        <v>0</v>
      </c>
      <c r="K2407" s="50">
        <v>0</v>
      </c>
      <c r="L2407" s="50">
        <v>0</v>
      </c>
      <c r="M2407" s="3">
        <v>0</v>
      </c>
      <c r="N2407" s="3">
        <v>4</v>
      </c>
      <c r="O2407" s="3">
        <v>0</v>
      </c>
      <c r="P2407" s="3">
        <v>0</v>
      </c>
      <c r="Q2407" s="50">
        <v>0</v>
      </c>
      <c r="R2407" s="3">
        <v>0</v>
      </c>
      <c r="S2407" s="50">
        <v>0</v>
      </c>
      <c r="T2407" s="3">
        <v>0</v>
      </c>
      <c r="U2407" s="3">
        <v>0</v>
      </c>
      <c r="V2407" s="3">
        <v>0</v>
      </c>
      <c r="W2407" s="3">
        <v>0</v>
      </c>
      <c r="X2407" s="50">
        <v>0</v>
      </c>
      <c r="Y2407" s="50">
        <v>0</v>
      </c>
      <c r="Z2407" s="50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/>
      <c r="AM2407" s="3">
        <v>0</v>
      </c>
      <c r="AN2407" s="3">
        <v>0</v>
      </c>
      <c r="AO2407" s="3">
        <v>0</v>
      </c>
      <c r="AP2407" s="3">
        <v>1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50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0</v>
      </c>
      <c r="BB2407">
        <f t="shared" si="53"/>
        <v>6</v>
      </c>
      <c r="BD2407" s="3">
        <v>0</v>
      </c>
    </row>
    <row r="2408" spans="1:56" x14ac:dyDescent="0.3">
      <c r="A2408">
        <v>2015</v>
      </c>
      <c r="B2408" t="s">
        <v>75</v>
      </c>
      <c r="C2408" s="126">
        <v>1</v>
      </c>
      <c r="D2408" s="127">
        <v>22</v>
      </c>
      <c r="F2408" t="s">
        <v>136</v>
      </c>
      <c r="H2408">
        <v>0</v>
      </c>
      <c r="I2408" s="3">
        <v>0</v>
      </c>
      <c r="J2408" s="3">
        <v>0</v>
      </c>
      <c r="K2408" s="50">
        <v>0</v>
      </c>
      <c r="L2408" s="50">
        <v>0</v>
      </c>
      <c r="M2408" s="3">
        <v>0</v>
      </c>
      <c r="N2408" s="3">
        <v>2</v>
      </c>
      <c r="O2408" s="3">
        <v>0</v>
      </c>
      <c r="P2408" s="3">
        <v>0</v>
      </c>
      <c r="Q2408" s="50">
        <v>0</v>
      </c>
      <c r="R2408" s="3">
        <v>0</v>
      </c>
      <c r="S2408" s="50">
        <v>1</v>
      </c>
      <c r="T2408" s="3">
        <v>0</v>
      </c>
      <c r="U2408" s="3">
        <v>0</v>
      </c>
      <c r="V2408" s="3">
        <v>0</v>
      </c>
      <c r="W2408" s="3">
        <v>0</v>
      </c>
      <c r="X2408" s="50">
        <v>0</v>
      </c>
      <c r="Y2408" s="50">
        <v>0</v>
      </c>
      <c r="Z2408" s="50">
        <v>0</v>
      </c>
      <c r="AA2408" s="3">
        <v>0</v>
      </c>
      <c r="AB2408" s="3">
        <v>1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/>
      <c r="AM2408" s="3">
        <v>0</v>
      </c>
      <c r="AN2408" s="3">
        <v>0</v>
      </c>
      <c r="AO2408" s="3">
        <v>0</v>
      </c>
      <c r="AP2408" s="3">
        <v>0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50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>
        <f t="shared" si="53"/>
        <v>4</v>
      </c>
      <c r="BD2408" s="3">
        <v>0</v>
      </c>
    </row>
    <row r="2409" spans="1:56" x14ac:dyDescent="0.3">
      <c r="A2409">
        <v>2015</v>
      </c>
      <c r="B2409" t="s">
        <v>75</v>
      </c>
      <c r="C2409" s="126">
        <v>1</v>
      </c>
      <c r="D2409" s="127">
        <v>23</v>
      </c>
      <c r="F2409" t="s">
        <v>136</v>
      </c>
      <c r="H2409">
        <v>2</v>
      </c>
      <c r="I2409" s="3">
        <v>0</v>
      </c>
      <c r="J2409" s="3">
        <v>0</v>
      </c>
      <c r="K2409" s="50">
        <v>0</v>
      </c>
      <c r="L2409" s="50">
        <v>0</v>
      </c>
      <c r="M2409" s="3">
        <v>0</v>
      </c>
      <c r="N2409" s="3">
        <v>1</v>
      </c>
      <c r="O2409" s="3">
        <v>0</v>
      </c>
      <c r="P2409" s="3">
        <v>0</v>
      </c>
      <c r="Q2409" s="50">
        <v>0</v>
      </c>
      <c r="R2409" s="3">
        <v>0</v>
      </c>
      <c r="S2409" s="50">
        <v>0</v>
      </c>
      <c r="T2409" s="3">
        <v>0</v>
      </c>
      <c r="U2409" s="3">
        <v>0</v>
      </c>
      <c r="V2409" s="3">
        <v>0</v>
      </c>
      <c r="W2409" s="3">
        <v>0</v>
      </c>
      <c r="X2409" s="50">
        <v>1</v>
      </c>
      <c r="Y2409" s="50">
        <v>0</v>
      </c>
      <c r="Z2409" s="50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1</v>
      </c>
      <c r="AJ2409" s="3">
        <v>0</v>
      </c>
      <c r="AK2409" s="3">
        <v>0</v>
      </c>
      <c r="AL2409" s="3"/>
      <c r="AM2409" s="3">
        <v>0</v>
      </c>
      <c r="AN2409" s="3">
        <v>0</v>
      </c>
      <c r="AO2409" s="3">
        <v>0</v>
      </c>
      <c r="AP2409" s="3">
        <v>0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50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0</v>
      </c>
      <c r="BB2409">
        <f t="shared" si="53"/>
        <v>5</v>
      </c>
      <c r="BD2409" s="3">
        <v>0</v>
      </c>
    </row>
    <row r="2410" spans="1:56" x14ac:dyDescent="0.3">
      <c r="A2410">
        <v>2015</v>
      </c>
      <c r="B2410" t="s">
        <v>75</v>
      </c>
      <c r="C2410" s="126">
        <v>1</v>
      </c>
      <c r="D2410" s="127">
        <v>24</v>
      </c>
      <c r="F2410" t="s">
        <v>136</v>
      </c>
      <c r="H2410">
        <v>3</v>
      </c>
      <c r="I2410" s="3">
        <v>0</v>
      </c>
      <c r="J2410" s="3">
        <v>0</v>
      </c>
      <c r="K2410" s="50">
        <v>0</v>
      </c>
      <c r="L2410" s="50">
        <v>0</v>
      </c>
      <c r="M2410" s="3">
        <v>0</v>
      </c>
      <c r="N2410" s="3">
        <v>2</v>
      </c>
      <c r="O2410" s="3">
        <v>0</v>
      </c>
      <c r="P2410" s="3">
        <v>0</v>
      </c>
      <c r="Q2410" s="50">
        <v>0</v>
      </c>
      <c r="R2410" s="3">
        <v>0</v>
      </c>
      <c r="S2410" s="50">
        <v>0</v>
      </c>
      <c r="T2410" s="3">
        <v>0</v>
      </c>
      <c r="U2410" s="3">
        <v>0</v>
      </c>
      <c r="V2410" s="3">
        <v>0</v>
      </c>
      <c r="W2410" s="3">
        <v>0</v>
      </c>
      <c r="X2410" s="50">
        <v>0</v>
      </c>
      <c r="Y2410" s="50">
        <v>0</v>
      </c>
      <c r="Z2410" s="50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/>
      <c r="AM2410" s="3">
        <v>0</v>
      </c>
      <c r="AN2410" s="3">
        <v>0</v>
      </c>
      <c r="AO2410" s="3">
        <v>0</v>
      </c>
      <c r="AP2410" s="3">
        <v>0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50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>
        <f t="shared" si="53"/>
        <v>5</v>
      </c>
      <c r="BD2410" s="3">
        <v>0</v>
      </c>
    </row>
    <row r="2411" spans="1:56" x14ac:dyDescent="0.3">
      <c r="A2411">
        <v>2015</v>
      </c>
      <c r="B2411" t="s">
        <v>75</v>
      </c>
      <c r="C2411" s="126">
        <v>1</v>
      </c>
      <c r="D2411" s="127">
        <v>25</v>
      </c>
      <c r="F2411" t="s">
        <v>136</v>
      </c>
      <c r="H2411">
        <v>0</v>
      </c>
      <c r="I2411" s="3">
        <v>0</v>
      </c>
      <c r="J2411" s="3">
        <v>0</v>
      </c>
      <c r="K2411" s="50">
        <v>0</v>
      </c>
      <c r="L2411" s="50">
        <v>0</v>
      </c>
      <c r="M2411" s="3">
        <v>0</v>
      </c>
      <c r="N2411" s="3">
        <v>2</v>
      </c>
      <c r="O2411" s="3">
        <v>0</v>
      </c>
      <c r="P2411" s="3">
        <v>0</v>
      </c>
      <c r="Q2411" s="50">
        <v>0</v>
      </c>
      <c r="R2411" s="3">
        <v>0</v>
      </c>
      <c r="S2411" s="50">
        <v>0</v>
      </c>
      <c r="T2411" s="3">
        <v>0</v>
      </c>
      <c r="U2411" s="3">
        <v>0</v>
      </c>
      <c r="V2411" s="3">
        <v>0</v>
      </c>
      <c r="W2411" s="3">
        <v>0</v>
      </c>
      <c r="X2411" s="50">
        <v>0</v>
      </c>
      <c r="Y2411" s="50">
        <v>0</v>
      </c>
      <c r="Z2411" s="50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1</v>
      </c>
      <c r="AJ2411" s="3">
        <v>0</v>
      </c>
      <c r="AK2411" s="3">
        <v>0</v>
      </c>
      <c r="AL2411" s="3"/>
      <c r="AM2411" s="3">
        <v>0</v>
      </c>
      <c r="AN2411" s="3">
        <v>0</v>
      </c>
      <c r="AO2411" s="3">
        <v>0</v>
      </c>
      <c r="AP2411" s="3">
        <v>0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50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>
        <f t="shared" si="53"/>
        <v>3</v>
      </c>
      <c r="BD2411" s="3">
        <v>0</v>
      </c>
    </row>
    <row r="2412" spans="1:56" x14ac:dyDescent="0.3">
      <c r="A2412">
        <v>2015</v>
      </c>
      <c r="B2412" t="s">
        <v>75</v>
      </c>
      <c r="C2412" s="126">
        <v>1</v>
      </c>
      <c r="D2412" s="127">
        <v>26</v>
      </c>
      <c r="F2412" t="s">
        <v>136</v>
      </c>
      <c r="H2412">
        <v>0</v>
      </c>
      <c r="I2412" s="3">
        <v>0</v>
      </c>
      <c r="J2412" s="3">
        <v>0</v>
      </c>
      <c r="K2412" s="50">
        <v>0</v>
      </c>
      <c r="L2412" s="50">
        <v>0</v>
      </c>
      <c r="M2412" s="3">
        <v>0</v>
      </c>
      <c r="N2412" s="3">
        <v>0</v>
      </c>
      <c r="O2412" s="3">
        <v>0</v>
      </c>
      <c r="P2412" s="3">
        <v>0</v>
      </c>
      <c r="Q2412" s="50">
        <v>0</v>
      </c>
      <c r="R2412" s="3">
        <v>0</v>
      </c>
      <c r="S2412" s="50">
        <v>0</v>
      </c>
      <c r="T2412" s="3">
        <v>0</v>
      </c>
      <c r="U2412" s="3">
        <v>0</v>
      </c>
      <c r="V2412" s="3">
        <v>0</v>
      </c>
      <c r="W2412" s="3">
        <v>0</v>
      </c>
      <c r="X2412" s="50">
        <v>0</v>
      </c>
      <c r="Y2412" s="50">
        <v>0</v>
      </c>
      <c r="Z2412" s="50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/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50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>
        <f t="shared" si="53"/>
        <v>0</v>
      </c>
      <c r="BD2412" s="3">
        <v>0</v>
      </c>
    </row>
    <row r="2413" spans="1:56" x14ac:dyDescent="0.3">
      <c r="A2413">
        <v>2015</v>
      </c>
      <c r="B2413" t="s">
        <v>75</v>
      </c>
      <c r="C2413" s="126">
        <v>1</v>
      </c>
      <c r="D2413" s="127">
        <v>27</v>
      </c>
      <c r="F2413" t="s">
        <v>136</v>
      </c>
      <c r="H2413">
        <v>0</v>
      </c>
      <c r="I2413" s="3">
        <v>0</v>
      </c>
      <c r="J2413" s="3">
        <v>0</v>
      </c>
      <c r="K2413" s="50">
        <v>0</v>
      </c>
      <c r="L2413" s="50">
        <v>0</v>
      </c>
      <c r="M2413" s="3">
        <v>0</v>
      </c>
      <c r="N2413" s="3">
        <v>5</v>
      </c>
      <c r="O2413" s="3">
        <v>0</v>
      </c>
      <c r="P2413" s="3">
        <v>0</v>
      </c>
      <c r="Q2413" s="50">
        <v>0</v>
      </c>
      <c r="R2413" s="3">
        <v>0</v>
      </c>
      <c r="S2413" s="50">
        <v>2</v>
      </c>
      <c r="T2413" s="3">
        <v>0</v>
      </c>
      <c r="U2413" s="3">
        <v>0</v>
      </c>
      <c r="V2413" s="3">
        <v>0</v>
      </c>
      <c r="W2413" s="3">
        <v>0</v>
      </c>
      <c r="X2413" s="50">
        <v>0</v>
      </c>
      <c r="Y2413" s="50">
        <v>0</v>
      </c>
      <c r="Z2413" s="50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/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50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>
        <f t="shared" si="53"/>
        <v>7</v>
      </c>
      <c r="BD2413" s="3">
        <v>0</v>
      </c>
    </row>
    <row r="2414" spans="1:56" x14ac:dyDescent="0.3">
      <c r="A2414">
        <v>2015</v>
      </c>
      <c r="B2414" t="s">
        <v>75</v>
      </c>
      <c r="C2414" s="126">
        <v>1</v>
      </c>
      <c r="D2414" s="127">
        <v>28</v>
      </c>
      <c r="F2414" t="s">
        <v>136</v>
      </c>
      <c r="H2414">
        <v>3</v>
      </c>
      <c r="I2414" s="3">
        <v>0</v>
      </c>
      <c r="J2414" s="3">
        <v>0</v>
      </c>
      <c r="K2414" s="50">
        <v>0</v>
      </c>
      <c r="L2414" s="50">
        <v>0</v>
      </c>
      <c r="M2414" s="3">
        <v>0</v>
      </c>
      <c r="N2414" s="3">
        <v>4</v>
      </c>
      <c r="O2414" s="3">
        <v>0</v>
      </c>
      <c r="P2414" s="3">
        <v>0</v>
      </c>
      <c r="Q2414" s="50">
        <v>0</v>
      </c>
      <c r="R2414" s="3">
        <v>0</v>
      </c>
      <c r="S2414" s="50">
        <v>0</v>
      </c>
      <c r="T2414" s="3">
        <v>0</v>
      </c>
      <c r="U2414" s="3">
        <v>0</v>
      </c>
      <c r="V2414" s="3">
        <v>0</v>
      </c>
      <c r="W2414" s="3">
        <v>0</v>
      </c>
      <c r="X2414" s="50">
        <v>0</v>
      </c>
      <c r="Y2414" s="50">
        <v>0</v>
      </c>
      <c r="Z2414" s="50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0</v>
      </c>
      <c r="AL2414" s="3"/>
      <c r="AM2414" s="3">
        <v>0</v>
      </c>
      <c r="AN2414" s="3">
        <v>0</v>
      </c>
      <c r="AO2414" s="3">
        <v>0</v>
      </c>
      <c r="AP2414" s="3">
        <v>0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50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>
        <f t="shared" si="53"/>
        <v>7</v>
      </c>
      <c r="BD2414" s="3">
        <v>0</v>
      </c>
    </row>
    <row r="2415" spans="1:56" x14ac:dyDescent="0.3">
      <c r="A2415">
        <v>2015</v>
      </c>
      <c r="B2415" t="s">
        <v>75</v>
      </c>
      <c r="C2415" s="126">
        <v>1</v>
      </c>
      <c r="D2415" s="127">
        <v>29</v>
      </c>
      <c r="F2415" t="s">
        <v>136</v>
      </c>
      <c r="H2415">
        <v>0</v>
      </c>
      <c r="I2415" s="3">
        <v>0</v>
      </c>
      <c r="J2415" s="3">
        <v>0</v>
      </c>
      <c r="K2415" s="50">
        <v>0</v>
      </c>
      <c r="L2415" s="50">
        <v>0</v>
      </c>
      <c r="M2415" s="3">
        <v>0</v>
      </c>
      <c r="N2415" s="3">
        <v>7</v>
      </c>
      <c r="O2415" s="3">
        <v>0</v>
      </c>
      <c r="P2415" s="3">
        <v>0</v>
      </c>
      <c r="Q2415" s="50">
        <v>0</v>
      </c>
      <c r="R2415" s="3">
        <v>0</v>
      </c>
      <c r="S2415" s="50">
        <v>0</v>
      </c>
      <c r="T2415" s="3">
        <v>0</v>
      </c>
      <c r="U2415" s="3">
        <v>0</v>
      </c>
      <c r="V2415" s="3">
        <v>0</v>
      </c>
      <c r="W2415" s="3">
        <v>0</v>
      </c>
      <c r="X2415" s="50">
        <v>0</v>
      </c>
      <c r="Y2415" s="50">
        <v>0</v>
      </c>
      <c r="Z2415" s="50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0</v>
      </c>
      <c r="AL2415" s="3"/>
      <c r="AM2415" s="3">
        <v>0</v>
      </c>
      <c r="AN2415" s="3">
        <v>0</v>
      </c>
      <c r="AO2415" s="3">
        <v>0</v>
      </c>
      <c r="AP2415" s="3">
        <v>0</v>
      </c>
      <c r="AQ2415" s="3">
        <v>0</v>
      </c>
      <c r="AR2415" s="3">
        <v>0</v>
      </c>
      <c r="AS2415" s="3">
        <v>0</v>
      </c>
      <c r="AT2415" s="3">
        <v>0</v>
      </c>
      <c r="AU2415" s="3">
        <v>0</v>
      </c>
      <c r="AV2415" s="50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>
        <f t="shared" si="53"/>
        <v>7</v>
      </c>
      <c r="BD2415" s="3">
        <v>0</v>
      </c>
    </row>
    <row r="2416" spans="1:56" x14ac:dyDescent="0.3">
      <c r="A2416">
        <v>2015</v>
      </c>
      <c r="B2416" t="s">
        <v>75</v>
      </c>
      <c r="C2416" s="126">
        <v>1</v>
      </c>
      <c r="D2416" s="127">
        <v>30</v>
      </c>
      <c r="F2416" t="s">
        <v>136</v>
      </c>
      <c r="H2416">
        <v>0</v>
      </c>
      <c r="I2416" s="3">
        <v>0</v>
      </c>
      <c r="J2416" s="3">
        <v>0</v>
      </c>
      <c r="K2416" s="50">
        <v>0</v>
      </c>
      <c r="L2416" s="50">
        <v>0</v>
      </c>
      <c r="M2416" s="3">
        <v>0</v>
      </c>
      <c r="N2416" s="3">
        <v>2</v>
      </c>
      <c r="O2416" s="3">
        <v>0</v>
      </c>
      <c r="P2416" s="3">
        <v>0</v>
      </c>
      <c r="Q2416" s="50">
        <v>0</v>
      </c>
      <c r="R2416" s="3">
        <v>0</v>
      </c>
      <c r="S2416" s="50">
        <v>2</v>
      </c>
      <c r="T2416" s="3">
        <v>0</v>
      </c>
      <c r="U2416" s="3">
        <v>0</v>
      </c>
      <c r="V2416" s="3">
        <v>0</v>
      </c>
      <c r="W2416" s="3">
        <v>0</v>
      </c>
      <c r="X2416" s="50">
        <v>0</v>
      </c>
      <c r="Y2416" s="50">
        <v>0</v>
      </c>
      <c r="Z2416" s="50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/>
      <c r="AM2416" s="3">
        <v>0</v>
      </c>
      <c r="AN2416" s="3">
        <v>0</v>
      </c>
      <c r="AO2416" s="3">
        <v>0</v>
      </c>
      <c r="AP2416" s="3">
        <v>0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50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>
        <f t="shared" si="53"/>
        <v>4</v>
      </c>
      <c r="BD2416" s="3">
        <v>0</v>
      </c>
    </row>
    <row r="2417" spans="1:56" s="120" customFormat="1" x14ac:dyDescent="0.3">
      <c r="A2417" s="120">
        <v>2015</v>
      </c>
      <c r="B2417" s="120" t="s">
        <v>57</v>
      </c>
      <c r="C2417" s="130">
        <v>1</v>
      </c>
      <c r="D2417" s="131">
        <v>1</v>
      </c>
      <c r="F2417" s="120" t="s">
        <v>136</v>
      </c>
      <c r="H2417" s="120">
        <v>0</v>
      </c>
      <c r="I2417" s="132">
        <v>0</v>
      </c>
      <c r="J2417" s="132">
        <v>0</v>
      </c>
      <c r="K2417" s="120">
        <v>0</v>
      </c>
      <c r="L2417" s="120">
        <v>0</v>
      </c>
      <c r="M2417" s="132">
        <v>0</v>
      </c>
      <c r="N2417" s="132">
        <v>0</v>
      </c>
      <c r="O2417" s="132">
        <v>0</v>
      </c>
      <c r="P2417" s="132">
        <v>0</v>
      </c>
      <c r="Q2417" s="120">
        <v>0</v>
      </c>
      <c r="R2417" s="132">
        <v>0</v>
      </c>
      <c r="S2417" s="120">
        <v>0</v>
      </c>
      <c r="T2417" s="132">
        <v>0</v>
      </c>
      <c r="U2417" s="132">
        <v>0</v>
      </c>
      <c r="V2417" s="132">
        <v>0</v>
      </c>
      <c r="W2417" s="132">
        <v>0</v>
      </c>
      <c r="X2417" s="120">
        <v>0</v>
      </c>
      <c r="Y2417" s="120">
        <v>0</v>
      </c>
      <c r="Z2417" s="120">
        <v>0</v>
      </c>
      <c r="AA2417" s="132">
        <v>0</v>
      </c>
      <c r="AB2417" s="132">
        <v>0</v>
      </c>
      <c r="AC2417" s="132">
        <v>0</v>
      </c>
      <c r="AD2417" s="132">
        <v>0</v>
      </c>
      <c r="AE2417" s="132">
        <v>0</v>
      </c>
      <c r="AF2417" s="132">
        <v>0</v>
      </c>
      <c r="AG2417" s="132">
        <v>0</v>
      </c>
      <c r="AH2417" s="132">
        <v>0</v>
      </c>
      <c r="AI2417" s="132">
        <v>0</v>
      </c>
      <c r="AJ2417" s="132">
        <v>0</v>
      </c>
      <c r="AK2417" s="132">
        <v>0</v>
      </c>
      <c r="AL2417" s="132"/>
      <c r="AM2417" s="132">
        <v>0</v>
      </c>
      <c r="AN2417" s="132">
        <v>0</v>
      </c>
      <c r="AO2417" s="132">
        <v>0</v>
      </c>
      <c r="AP2417" s="132">
        <v>0</v>
      </c>
      <c r="AQ2417" s="132">
        <v>0</v>
      </c>
      <c r="AR2417" s="132">
        <v>0</v>
      </c>
      <c r="AS2417" s="132">
        <v>0</v>
      </c>
      <c r="AT2417" s="132">
        <v>0</v>
      </c>
      <c r="AU2417" s="132">
        <v>0</v>
      </c>
      <c r="AV2417" s="120">
        <v>0</v>
      </c>
      <c r="AW2417" s="132">
        <v>0</v>
      </c>
      <c r="AX2417" s="132">
        <v>0</v>
      </c>
      <c r="AY2417" s="132">
        <v>0</v>
      </c>
      <c r="AZ2417" s="132">
        <v>0</v>
      </c>
      <c r="BA2417" s="132">
        <v>0</v>
      </c>
      <c r="BB2417" s="120">
        <f t="shared" si="53"/>
        <v>0</v>
      </c>
      <c r="BD2417" s="132">
        <v>0</v>
      </c>
    </row>
    <row r="2418" spans="1:56" x14ac:dyDescent="0.3">
      <c r="A2418">
        <v>2015</v>
      </c>
      <c r="B2418" t="s">
        <v>57</v>
      </c>
      <c r="C2418" s="126">
        <v>1</v>
      </c>
      <c r="D2418" s="127">
        <v>2</v>
      </c>
      <c r="F2418" t="s">
        <v>136</v>
      </c>
      <c r="H2418">
        <v>0</v>
      </c>
      <c r="I2418" s="3">
        <v>0</v>
      </c>
      <c r="J2418" s="3">
        <v>0</v>
      </c>
      <c r="K2418" s="50">
        <v>0</v>
      </c>
      <c r="L2418" s="50">
        <v>1</v>
      </c>
      <c r="M2418" s="3">
        <v>0</v>
      </c>
      <c r="N2418" s="3">
        <v>1</v>
      </c>
      <c r="O2418" s="3">
        <v>0</v>
      </c>
      <c r="P2418" s="3">
        <v>0</v>
      </c>
      <c r="Q2418" s="50">
        <v>0</v>
      </c>
      <c r="R2418" s="3">
        <v>0</v>
      </c>
      <c r="S2418" s="50">
        <v>2</v>
      </c>
      <c r="T2418" s="3">
        <v>0</v>
      </c>
      <c r="U2418" s="3">
        <v>0</v>
      </c>
      <c r="V2418" s="3">
        <v>0</v>
      </c>
      <c r="W2418" s="3">
        <v>0</v>
      </c>
      <c r="X2418" s="50">
        <v>0</v>
      </c>
      <c r="Y2418" s="50">
        <v>0</v>
      </c>
      <c r="Z2418" s="50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0</v>
      </c>
      <c r="AL2418" s="3"/>
      <c r="AM2418" s="3">
        <v>0</v>
      </c>
      <c r="AN2418" s="3">
        <v>0</v>
      </c>
      <c r="AO2418" s="3">
        <v>0</v>
      </c>
      <c r="AP2418" s="3">
        <v>0</v>
      </c>
      <c r="AQ2418" s="3">
        <v>0</v>
      </c>
      <c r="AR2418" s="3">
        <v>0</v>
      </c>
      <c r="AS2418" s="3">
        <v>0</v>
      </c>
      <c r="AT2418" s="3">
        <v>0</v>
      </c>
      <c r="AU2418" s="3">
        <v>0</v>
      </c>
      <c r="AV2418" s="50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>
        <f t="shared" si="53"/>
        <v>4</v>
      </c>
      <c r="BD2418" s="3">
        <v>0</v>
      </c>
    </row>
    <row r="2419" spans="1:56" x14ac:dyDescent="0.3">
      <c r="A2419">
        <v>2015</v>
      </c>
      <c r="B2419" t="s">
        <v>57</v>
      </c>
      <c r="C2419" s="126">
        <v>1</v>
      </c>
      <c r="D2419" s="127">
        <v>3</v>
      </c>
      <c r="F2419" t="s">
        <v>136</v>
      </c>
      <c r="H2419">
        <v>0</v>
      </c>
      <c r="I2419" s="3">
        <v>0</v>
      </c>
      <c r="J2419" s="3">
        <v>0</v>
      </c>
      <c r="K2419" s="50">
        <v>0</v>
      </c>
      <c r="L2419" s="50">
        <v>0</v>
      </c>
      <c r="M2419" s="3">
        <v>0</v>
      </c>
      <c r="N2419" s="3">
        <v>0</v>
      </c>
      <c r="O2419" s="3">
        <v>0</v>
      </c>
      <c r="P2419" s="3">
        <v>0</v>
      </c>
      <c r="Q2419" s="50">
        <v>0</v>
      </c>
      <c r="R2419" s="3">
        <v>0</v>
      </c>
      <c r="S2419" s="50">
        <v>0</v>
      </c>
      <c r="T2419" s="3">
        <v>0</v>
      </c>
      <c r="U2419" s="3">
        <v>0</v>
      </c>
      <c r="V2419" s="3">
        <v>0</v>
      </c>
      <c r="W2419" s="3">
        <v>0</v>
      </c>
      <c r="X2419" s="50">
        <v>0</v>
      </c>
      <c r="Y2419" s="50">
        <v>0</v>
      </c>
      <c r="Z2419" s="50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/>
      <c r="AM2419" s="3">
        <v>0</v>
      </c>
      <c r="AN2419" s="3">
        <v>0</v>
      </c>
      <c r="AO2419" s="3">
        <v>0</v>
      </c>
      <c r="AP2419" s="3">
        <v>0</v>
      </c>
      <c r="AQ2419" s="3">
        <v>0</v>
      </c>
      <c r="AR2419" s="3">
        <v>0</v>
      </c>
      <c r="AS2419" s="3">
        <v>0</v>
      </c>
      <c r="AT2419" s="3">
        <v>0</v>
      </c>
      <c r="AU2419" s="3">
        <v>0</v>
      </c>
      <c r="AV2419" s="50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>
        <f t="shared" si="53"/>
        <v>0</v>
      </c>
      <c r="BD2419" s="3">
        <v>0</v>
      </c>
    </row>
    <row r="2420" spans="1:56" x14ac:dyDescent="0.3">
      <c r="A2420">
        <v>2015</v>
      </c>
      <c r="B2420" t="s">
        <v>57</v>
      </c>
      <c r="C2420" s="126">
        <v>1</v>
      </c>
      <c r="D2420" s="127">
        <v>4</v>
      </c>
      <c r="F2420" t="s">
        <v>136</v>
      </c>
      <c r="H2420">
        <v>0</v>
      </c>
      <c r="I2420" s="3">
        <v>0</v>
      </c>
      <c r="J2420" s="3">
        <v>0</v>
      </c>
      <c r="K2420" s="50">
        <v>0</v>
      </c>
      <c r="L2420" s="50">
        <v>0</v>
      </c>
      <c r="M2420" s="3">
        <v>0</v>
      </c>
      <c r="N2420" s="3">
        <v>1</v>
      </c>
      <c r="O2420" s="3">
        <v>0</v>
      </c>
      <c r="P2420" s="3">
        <v>0</v>
      </c>
      <c r="Q2420" s="50">
        <v>0</v>
      </c>
      <c r="R2420" s="3">
        <v>0</v>
      </c>
      <c r="S2420" s="50">
        <v>0</v>
      </c>
      <c r="T2420" s="3">
        <v>0</v>
      </c>
      <c r="U2420" s="3">
        <v>0</v>
      </c>
      <c r="V2420" s="3">
        <v>0</v>
      </c>
      <c r="W2420" s="3">
        <v>0</v>
      </c>
      <c r="X2420" s="50">
        <v>1</v>
      </c>
      <c r="Y2420" s="50">
        <v>0</v>
      </c>
      <c r="Z2420" s="50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/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50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>
        <f t="shared" si="53"/>
        <v>3</v>
      </c>
      <c r="BD2420" s="3">
        <v>0</v>
      </c>
    </row>
    <row r="2421" spans="1:56" x14ac:dyDescent="0.3">
      <c r="A2421">
        <v>2015</v>
      </c>
      <c r="B2421" t="s">
        <v>57</v>
      </c>
      <c r="C2421" s="126">
        <v>1</v>
      </c>
      <c r="D2421" s="127">
        <v>5</v>
      </c>
      <c r="F2421" t="s">
        <v>136</v>
      </c>
      <c r="H2421">
        <v>0</v>
      </c>
      <c r="I2421" s="3">
        <v>0</v>
      </c>
      <c r="J2421" s="3">
        <v>0</v>
      </c>
      <c r="K2421" s="50">
        <v>0</v>
      </c>
      <c r="L2421" s="50">
        <v>0</v>
      </c>
      <c r="M2421" s="3">
        <v>0</v>
      </c>
      <c r="N2421" s="3">
        <v>0</v>
      </c>
      <c r="O2421" s="3">
        <v>0</v>
      </c>
      <c r="P2421" s="3">
        <v>0</v>
      </c>
      <c r="Q2421" s="50">
        <v>0</v>
      </c>
      <c r="R2421" s="3">
        <v>0</v>
      </c>
      <c r="S2421" s="50">
        <v>0</v>
      </c>
      <c r="T2421" s="3">
        <v>0</v>
      </c>
      <c r="U2421" s="3">
        <v>0</v>
      </c>
      <c r="V2421" s="3">
        <v>0</v>
      </c>
      <c r="W2421" s="3">
        <v>0</v>
      </c>
      <c r="X2421" s="50">
        <v>0</v>
      </c>
      <c r="Y2421" s="50">
        <v>0</v>
      </c>
      <c r="Z2421" s="50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/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50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>
        <f t="shared" si="53"/>
        <v>1</v>
      </c>
      <c r="BD2421" s="3">
        <v>0</v>
      </c>
    </row>
    <row r="2422" spans="1:56" x14ac:dyDescent="0.3">
      <c r="A2422">
        <v>2015</v>
      </c>
      <c r="B2422" t="s">
        <v>57</v>
      </c>
      <c r="C2422" s="126">
        <v>1</v>
      </c>
      <c r="D2422" s="127">
        <v>6</v>
      </c>
      <c r="F2422" t="s">
        <v>136</v>
      </c>
      <c r="H2422">
        <v>0</v>
      </c>
      <c r="I2422" s="3">
        <v>0</v>
      </c>
      <c r="J2422" s="3">
        <v>0</v>
      </c>
      <c r="K2422" s="50">
        <v>0</v>
      </c>
      <c r="L2422" s="50">
        <v>0</v>
      </c>
      <c r="M2422" s="3">
        <v>0</v>
      </c>
      <c r="N2422" s="3">
        <v>0</v>
      </c>
      <c r="O2422" s="3">
        <v>0</v>
      </c>
      <c r="P2422" s="3">
        <v>0</v>
      </c>
      <c r="Q2422" s="50">
        <v>0</v>
      </c>
      <c r="R2422" s="3">
        <v>0</v>
      </c>
      <c r="S2422" s="50">
        <v>0</v>
      </c>
      <c r="T2422" s="3">
        <v>0</v>
      </c>
      <c r="U2422" s="3">
        <v>0</v>
      </c>
      <c r="V2422" s="3">
        <v>0</v>
      </c>
      <c r="W2422" s="3">
        <v>0</v>
      </c>
      <c r="X2422" s="50">
        <v>0</v>
      </c>
      <c r="Y2422" s="50">
        <v>1</v>
      </c>
      <c r="Z2422" s="50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0</v>
      </c>
      <c r="AL2422" s="3"/>
      <c r="AM2422" s="3">
        <v>0</v>
      </c>
      <c r="AN2422" s="3">
        <v>0</v>
      </c>
      <c r="AO2422" s="3">
        <v>0</v>
      </c>
      <c r="AP2422" s="3">
        <v>0</v>
      </c>
      <c r="AQ2422" s="3">
        <v>0</v>
      </c>
      <c r="AR2422" s="3">
        <v>0</v>
      </c>
      <c r="AS2422" s="3">
        <v>0</v>
      </c>
      <c r="AT2422" s="3">
        <v>0</v>
      </c>
      <c r="AU2422" s="3">
        <v>0</v>
      </c>
      <c r="AV2422" s="50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>
        <f t="shared" si="53"/>
        <v>1</v>
      </c>
      <c r="BD2422" s="3">
        <v>0</v>
      </c>
    </row>
    <row r="2423" spans="1:56" x14ac:dyDescent="0.3">
      <c r="A2423">
        <v>2015</v>
      </c>
      <c r="B2423" t="s">
        <v>57</v>
      </c>
      <c r="C2423" s="126">
        <v>1</v>
      </c>
      <c r="D2423" s="127">
        <v>7</v>
      </c>
      <c r="F2423" t="s">
        <v>136</v>
      </c>
      <c r="H2423">
        <v>0</v>
      </c>
      <c r="I2423" s="3">
        <v>0</v>
      </c>
      <c r="J2423" s="3">
        <v>0</v>
      </c>
      <c r="K2423" s="50">
        <v>0</v>
      </c>
      <c r="L2423" s="50">
        <v>0</v>
      </c>
      <c r="M2423" s="3">
        <v>0</v>
      </c>
      <c r="N2423" s="3">
        <v>0</v>
      </c>
      <c r="O2423" s="3">
        <v>0</v>
      </c>
      <c r="P2423" s="3">
        <v>0</v>
      </c>
      <c r="Q2423" s="50">
        <v>0</v>
      </c>
      <c r="R2423" s="3">
        <v>0</v>
      </c>
      <c r="S2423" s="50">
        <v>0</v>
      </c>
      <c r="T2423" s="3">
        <v>0</v>
      </c>
      <c r="U2423" s="3">
        <v>0</v>
      </c>
      <c r="V2423" s="3">
        <v>0</v>
      </c>
      <c r="W2423" s="3">
        <v>0</v>
      </c>
      <c r="X2423" s="50">
        <v>1</v>
      </c>
      <c r="Y2423" s="50">
        <v>0</v>
      </c>
      <c r="Z2423" s="50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/>
      <c r="AM2423" s="3">
        <v>0</v>
      </c>
      <c r="AN2423" s="3">
        <v>0</v>
      </c>
      <c r="AO2423" s="3">
        <v>0</v>
      </c>
      <c r="AP2423" s="3">
        <v>0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50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>
        <f t="shared" si="53"/>
        <v>1</v>
      </c>
      <c r="BD2423" s="3">
        <v>0</v>
      </c>
    </row>
    <row r="2424" spans="1:56" x14ac:dyDescent="0.3">
      <c r="A2424">
        <v>2015</v>
      </c>
      <c r="B2424" t="s">
        <v>57</v>
      </c>
      <c r="C2424" s="126">
        <v>1</v>
      </c>
      <c r="D2424" s="127">
        <v>8</v>
      </c>
      <c r="F2424" t="s">
        <v>136</v>
      </c>
      <c r="H2424">
        <v>0</v>
      </c>
      <c r="I2424" s="3">
        <v>0</v>
      </c>
      <c r="J2424" s="3">
        <v>0</v>
      </c>
      <c r="K2424" s="50">
        <v>0</v>
      </c>
      <c r="L2424" s="50">
        <v>0</v>
      </c>
      <c r="M2424" s="3">
        <v>0</v>
      </c>
      <c r="N2424" s="3">
        <v>0</v>
      </c>
      <c r="O2424" s="3">
        <v>0</v>
      </c>
      <c r="P2424" s="3">
        <v>0</v>
      </c>
      <c r="Q2424" s="50">
        <v>0</v>
      </c>
      <c r="R2424" s="3">
        <v>0</v>
      </c>
      <c r="S2424" s="50">
        <v>0</v>
      </c>
      <c r="T2424" s="3">
        <v>0</v>
      </c>
      <c r="U2424" s="3">
        <v>0</v>
      </c>
      <c r="V2424" s="3">
        <v>0</v>
      </c>
      <c r="W2424" s="3">
        <v>0</v>
      </c>
      <c r="X2424" s="50">
        <v>1</v>
      </c>
      <c r="Y2424" s="50">
        <v>0</v>
      </c>
      <c r="Z2424" s="50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/>
      <c r="AM2424" s="3">
        <v>0</v>
      </c>
      <c r="AN2424" s="3">
        <v>0</v>
      </c>
      <c r="AO2424" s="3">
        <v>0</v>
      </c>
      <c r="AP2424" s="3">
        <v>0</v>
      </c>
      <c r="AQ2424" s="3">
        <v>0</v>
      </c>
      <c r="AR2424" s="3">
        <v>0</v>
      </c>
      <c r="AS2424" s="3">
        <v>0</v>
      </c>
      <c r="AT2424" s="3">
        <v>0</v>
      </c>
      <c r="AU2424" s="3">
        <v>0</v>
      </c>
      <c r="AV2424" s="50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>
        <f t="shared" si="53"/>
        <v>1</v>
      </c>
      <c r="BD2424" s="3">
        <v>0</v>
      </c>
    </row>
    <row r="2425" spans="1:56" x14ac:dyDescent="0.3">
      <c r="A2425">
        <v>2015</v>
      </c>
      <c r="B2425" t="s">
        <v>57</v>
      </c>
      <c r="C2425" s="126">
        <v>1</v>
      </c>
      <c r="D2425" s="127">
        <v>9</v>
      </c>
      <c r="F2425" t="s">
        <v>136</v>
      </c>
      <c r="H2425">
        <v>0</v>
      </c>
      <c r="I2425" s="3">
        <v>0</v>
      </c>
      <c r="J2425" s="3">
        <v>0</v>
      </c>
      <c r="K2425" s="50">
        <v>0</v>
      </c>
      <c r="L2425" s="50">
        <v>0</v>
      </c>
      <c r="M2425" s="3">
        <v>0</v>
      </c>
      <c r="N2425" s="3">
        <v>0</v>
      </c>
      <c r="O2425" s="3">
        <v>0</v>
      </c>
      <c r="P2425" s="3">
        <v>0</v>
      </c>
      <c r="Q2425" s="50">
        <v>0</v>
      </c>
      <c r="R2425" s="3">
        <v>0</v>
      </c>
      <c r="S2425" s="50">
        <v>1</v>
      </c>
      <c r="T2425" s="3">
        <v>0</v>
      </c>
      <c r="U2425" s="3">
        <v>0</v>
      </c>
      <c r="V2425" s="3">
        <v>0</v>
      </c>
      <c r="W2425" s="3">
        <v>0</v>
      </c>
      <c r="X2425" s="50">
        <v>0</v>
      </c>
      <c r="Y2425" s="50">
        <v>0</v>
      </c>
      <c r="Z2425" s="50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/>
      <c r="AM2425" s="3">
        <v>0</v>
      </c>
      <c r="AN2425" s="3">
        <v>0</v>
      </c>
      <c r="AO2425" s="3">
        <v>0</v>
      </c>
      <c r="AP2425" s="3">
        <v>0</v>
      </c>
      <c r="AQ2425" s="3">
        <v>0</v>
      </c>
      <c r="AR2425" s="3">
        <v>0</v>
      </c>
      <c r="AS2425" s="3">
        <v>0</v>
      </c>
      <c r="AT2425" s="3">
        <v>0</v>
      </c>
      <c r="AU2425" s="3">
        <v>0</v>
      </c>
      <c r="AV2425" s="50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>
        <f t="shared" si="53"/>
        <v>1</v>
      </c>
      <c r="BD2425" s="3">
        <v>0</v>
      </c>
    </row>
    <row r="2426" spans="1:56" x14ac:dyDescent="0.3">
      <c r="A2426">
        <v>2015</v>
      </c>
      <c r="B2426" t="s">
        <v>57</v>
      </c>
      <c r="C2426" s="126">
        <v>1</v>
      </c>
      <c r="D2426" s="127">
        <v>10</v>
      </c>
      <c r="F2426" t="s">
        <v>136</v>
      </c>
      <c r="H2426">
        <v>0</v>
      </c>
      <c r="I2426" s="3">
        <v>0</v>
      </c>
      <c r="J2426" s="3">
        <v>0</v>
      </c>
      <c r="K2426" s="50">
        <v>0</v>
      </c>
      <c r="L2426" s="50">
        <v>0</v>
      </c>
      <c r="M2426" s="3">
        <v>0</v>
      </c>
      <c r="N2426" s="3">
        <v>1</v>
      </c>
      <c r="O2426" s="3">
        <v>0</v>
      </c>
      <c r="P2426" s="3">
        <v>0</v>
      </c>
      <c r="Q2426" s="50">
        <v>0</v>
      </c>
      <c r="R2426" s="3">
        <v>0</v>
      </c>
      <c r="S2426" s="50">
        <v>0</v>
      </c>
      <c r="T2426" s="3">
        <v>0</v>
      </c>
      <c r="U2426" s="3">
        <v>0</v>
      </c>
      <c r="V2426" s="3">
        <v>0</v>
      </c>
      <c r="W2426" s="3">
        <v>0</v>
      </c>
      <c r="X2426" s="50">
        <v>0</v>
      </c>
      <c r="Y2426" s="50">
        <v>0</v>
      </c>
      <c r="Z2426" s="50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/>
      <c r="AM2426" s="3">
        <v>0</v>
      </c>
      <c r="AN2426" s="3">
        <v>0</v>
      </c>
      <c r="AO2426" s="3">
        <v>0</v>
      </c>
      <c r="AP2426" s="3">
        <v>0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50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>
        <f t="shared" si="53"/>
        <v>1</v>
      </c>
      <c r="BD2426" s="3">
        <v>0</v>
      </c>
    </row>
    <row r="2427" spans="1:56" x14ac:dyDescent="0.3">
      <c r="A2427">
        <v>2015</v>
      </c>
      <c r="B2427" t="s">
        <v>57</v>
      </c>
      <c r="C2427" s="126">
        <v>1</v>
      </c>
      <c r="D2427" s="127">
        <v>11</v>
      </c>
      <c r="F2427" t="s">
        <v>136</v>
      </c>
      <c r="H2427">
        <v>0</v>
      </c>
      <c r="I2427" s="3">
        <v>0</v>
      </c>
      <c r="J2427" s="3">
        <v>0</v>
      </c>
      <c r="K2427" s="50">
        <v>0</v>
      </c>
      <c r="L2427" s="50">
        <v>0</v>
      </c>
      <c r="M2427" s="3">
        <v>0</v>
      </c>
      <c r="N2427" s="3">
        <v>1</v>
      </c>
      <c r="O2427" s="3">
        <v>0</v>
      </c>
      <c r="P2427" s="3">
        <v>0</v>
      </c>
      <c r="Q2427" s="50">
        <v>0</v>
      </c>
      <c r="R2427" s="3">
        <v>0</v>
      </c>
      <c r="S2427" s="50">
        <v>1</v>
      </c>
      <c r="T2427" s="3">
        <v>0</v>
      </c>
      <c r="U2427" s="3">
        <v>0</v>
      </c>
      <c r="V2427" s="3">
        <v>0</v>
      </c>
      <c r="W2427" s="3">
        <v>0</v>
      </c>
      <c r="X2427" s="50">
        <v>0</v>
      </c>
      <c r="Y2427" s="50">
        <v>0</v>
      </c>
      <c r="Z2427" s="50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/>
      <c r="AM2427" s="3">
        <v>0</v>
      </c>
      <c r="AN2427" s="3">
        <v>0</v>
      </c>
      <c r="AO2427" s="3">
        <v>0</v>
      </c>
      <c r="AP2427" s="3">
        <v>0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50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>
        <f t="shared" si="53"/>
        <v>2</v>
      </c>
      <c r="BD2427" s="3">
        <v>0</v>
      </c>
    </row>
    <row r="2428" spans="1:56" x14ac:dyDescent="0.3">
      <c r="A2428">
        <v>2015</v>
      </c>
      <c r="B2428" t="s">
        <v>57</v>
      </c>
      <c r="C2428" s="126">
        <v>1</v>
      </c>
      <c r="D2428" s="127">
        <v>12</v>
      </c>
      <c r="F2428" t="s">
        <v>136</v>
      </c>
      <c r="H2428">
        <v>0</v>
      </c>
      <c r="I2428" s="3">
        <v>0</v>
      </c>
      <c r="J2428" s="3">
        <v>0</v>
      </c>
      <c r="K2428" s="50">
        <v>0</v>
      </c>
      <c r="L2428" s="50">
        <v>0</v>
      </c>
      <c r="M2428" s="3">
        <v>0</v>
      </c>
      <c r="N2428" s="3">
        <v>1</v>
      </c>
      <c r="O2428" s="3">
        <v>0</v>
      </c>
      <c r="P2428" s="3">
        <v>0</v>
      </c>
      <c r="Q2428" s="50">
        <v>0</v>
      </c>
      <c r="R2428" s="3">
        <v>0</v>
      </c>
      <c r="S2428" s="50">
        <v>0</v>
      </c>
      <c r="T2428" s="3">
        <v>0</v>
      </c>
      <c r="U2428" s="3">
        <v>0</v>
      </c>
      <c r="V2428" s="3">
        <v>0</v>
      </c>
      <c r="W2428" s="3">
        <v>0</v>
      </c>
      <c r="X2428" s="50">
        <v>0</v>
      </c>
      <c r="Y2428" s="50">
        <v>0</v>
      </c>
      <c r="Z2428" s="50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/>
      <c r="AM2428" s="3">
        <v>0</v>
      </c>
      <c r="AN2428" s="3">
        <v>0</v>
      </c>
      <c r="AO2428" s="3">
        <v>0</v>
      </c>
      <c r="AP2428" s="3">
        <v>0</v>
      </c>
      <c r="AQ2428" s="3">
        <v>0</v>
      </c>
      <c r="AR2428" s="3">
        <v>0</v>
      </c>
      <c r="AS2428" s="3">
        <v>0</v>
      </c>
      <c r="AT2428" s="3">
        <v>0</v>
      </c>
      <c r="AU2428" s="3">
        <v>1</v>
      </c>
      <c r="AV2428" s="50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>
        <f t="shared" si="53"/>
        <v>2</v>
      </c>
      <c r="BD2428" s="3">
        <v>0</v>
      </c>
    </row>
    <row r="2429" spans="1:56" x14ac:dyDescent="0.3">
      <c r="A2429">
        <v>2015</v>
      </c>
      <c r="B2429" t="s">
        <v>57</v>
      </c>
      <c r="C2429" s="126">
        <v>1</v>
      </c>
      <c r="D2429" s="127">
        <v>13</v>
      </c>
      <c r="F2429" t="s">
        <v>136</v>
      </c>
      <c r="H2429">
        <v>0</v>
      </c>
      <c r="I2429" s="3">
        <v>0</v>
      </c>
      <c r="J2429" s="3">
        <v>0</v>
      </c>
      <c r="K2429" s="50">
        <v>0</v>
      </c>
      <c r="L2429" s="50">
        <v>0</v>
      </c>
      <c r="M2429" s="3">
        <v>0</v>
      </c>
      <c r="N2429" s="3">
        <v>0</v>
      </c>
      <c r="O2429" s="3">
        <v>0</v>
      </c>
      <c r="P2429" s="3">
        <v>0</v>
      </c>
      <c r="Q2429" s="50">
        <v>0</v>
      </c>
      <c r="R2429" s="3">
        <v>0</v>
      </c>
      <c r="S2429" s="50">
        <v>3</v>
      </c>
      <c r="T2429" s="3">
        <v>0</v>
      </c>
      <c r="U2429" s="3">
        <v>0</v>
      </c>
      <c r="V2429" s="3">
        <v>0</v>
      </c>
      <c r="W2429" s="3">
        <v>0</v>
      </c>
      <c r="X2429" s="50">
        <v>0</v>
      </c>
      <c r="Y2429" s="50">
        <v>0</v>
      </c>
      <c r="Z2429" s="50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/>
      <c r="AM2429" s="3">
        <v>0</v>
      </c>
      <c r="AN2429" s="3">
        <v>2</v>
      </c>
      <c r="AO2429" s="3">
        <v>0</v>
      </c>
      <c r="AP2429" s="3">
        <v>0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50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>
        <f t="shared" si="53"/>
        <v>5</v>
      </c>
      <c r="BD2429" s="3">
        <v>0</v>
      </c>
    </row>
    <row r="2430" spans="1:56" x14ac:dyDescent="0.3">
      <c r="A2430">
        <v>2015</v>
      </c>
      <c r="B2430" t="s">
        <v>57</v>
      </c>
      <c r="C2430" s="126">
        <v>1</v>
      </c>
      <c r="D2430" s="127">
        <v>14</v>
      </c>
      <c r="F2430" t="s">
        <v>136</v>
      </c>
      <c r="H2430">
        <v>0</v>
      </c>
      <c r="I2430" s="3">
        <v>0</v>
      </c>
      <c r="J2430" s="3">
        <v>0</v>
      </c>
      <c r="K2430" s="50">
        <v>0</v>
      </c>
      <c r="L2430" s="50">
        <v>0</v>
      </c>
      <c r="M2430" s="3">
        <v>0</v>
      </c>
      <c r="N2430" s="3">
        <v>1</v>
      </c>
      <c r="O2430" s="3">
        <v>0</v>
      </c>
      <c r="P2430" s="3">
        <v>0</v>
      </c>
      <c r="Q2430" s="50">
        <v>0</v>
      </c>
      <c r="R2430" s="3">
        <v>0</v>
      </c>
      <c r="S2430" s="50">
        <v>1</v>
      </c>
      <c r="T2430" s="3">
        <v>0</v>
      </c>
      <c r="U2430" s="3">
        <v>0</v>
      </c>
      <c r="V2430" s="3">
        <v>0</v>
      </c>
      <c r="W2430" s="3">
        <v>0</v>
      </c>
      <c r="X2430" s="50">
        <v>0</v>
      </c>
      <c r="Y2430" s="50">
        <v>0</v>
      </c>
      <c r="Z2430" s="50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/>
      <c r="AM2430" s="3">
        <v>0</v>
      </c>
      <c r="AN2430" s="3">
        <v>1</v>
      </c>
      <c r="AO2430" s="3">
        <v>0</v>
      </c>
      <c r="AP2430" s="3">
        <v>0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50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>
        <f t="shared" si="53"/>
        <v>3</v>
      </c>
      <c r="BD2430" s="3">
        <v>0</v>
      </c>
    </row>
    <row r="2431" spans="1:56" x14ac:dyDescent="0.3">
      <c r="A2431">
        <v>2015</v>
      </c>
      <c r="B2431" t="s">
        <v>57</v>
      </c>
      <c r="C2431" s="126">
        <v>1</v>
      </c>
      <c r="D2431" s="127">
        <v>15</v>
      </c>
      <c r="F2431" t="s">
        <v>136</v>
      </c>
      <c r="H2431">
        <v>0</v>
      </c>
      <c r="I2431" s="3">
        <v>0</v>
      </c>
      <c r="J2431" s="3">
        <v>0</v>
      </c>
      <c r="K2431" s="50">
        <v>0</v>
      </c>
      <c r="L2431" s="50">
        <v>0</v>
      </c>
      <c r="M2431" s="3">
        <v>0</v>
      </c>
      <c r="N2431" s="3">
        <v>0</v>
      </c>
      <c r="O2431" s="3">
        <v>0</v>
      </c>
      <c r="P2431" s="3">
        <v>0</v>
      </c>
      <c r="Q2431" s="50">
        <v>0</v>
      </c>
      <c r="R2431" s="3">
        <v>0</v>
      </c>
      <c r="S2431" s="50">
        <v>0</v>
      </c>
      <c r="T2431" s="3">
        <v>0</v>
      </c>
      <c r="U2431" s="3">
        <v>0</v>
      </c>
      <c r="V2431" s="3">
        <v>0</v>
      </c>
      <c r="W2431" s="3">
        <v>0</v>
      </c>
      <c r="X2431" s="50">
        <v>1</v>
      </c>
      <c r="Y2431" s="50">
        <v>0</v>
      </c>
      <c r="Z2431" s="50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/>
      <c r="AM2431" s="3">
        <v>0</v>
      </c>
      <c r="AN2431" s="3">
        <v>0</v>
      </c>
      <c r="AO2431" s="3">
        <v>0</v>
      </c>
      <c r="AP2431" s="3">
        <v>0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50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>
        <f t="shared" si="53"/>
        <v>1</v>
      </c>
      <c r="BD2431" s="3">
        <v>0</v>
      </c>
    </row>
    <row r="2432" spans="1:56" x14ac:dyDescent="0.3">
      <c r="A2432">
        <v>2015</v>
      </c>
      <c r="B2432" t="s">
        <v>57</v>
      </c>
      <c r="C2432" s="126">
        <v>1</v>
      </c>
      <c r="D2432" s="127">
        <v>16</v>
      </c>
      <c r="F2432" t="s">
        <v>136</v>
      </c>
      <c r="H2432">
        <v>0</v>
      </c>
      <c r="I2432" s="3">
        <v>0</v>
      </c>
      <c r="J2432" s="3">
        <v>0</v>
      </c>
      <c r="K2432" s="50">
        <v>0</v>
      </c>
      <c r="L2432" s="50">
        <v>0</v>
      </c>
      <c r="M2432" s="3">
        <v>0</v>
      </c>
      <c r="N2432" s="3">
        <v>1</v>
      </c>
      <c r="O2432" s="3">
        <v>0</v>
      </c>
      <c r="P2432" s="3">
        <v>0</v>
      </c>
      <c r="Q2432" s="50">
        <v>0</v>
      </c>
      <c r="R2432" s="3">
        <v>0</v>
      </c>
      <c r="S2432" s="50">
        <v>1</v>
      </c>
      <c r="T2432" s="3">
        <v>0</v>
      </c>
      <c r="U2432" s="3">
        <v>0</v>
      </c>
      <c r="V2432" s="3">
        <v>0</v>
      </c>
      <c r="W2432" s="3">
        <v>0</v>
      </c>
      <c r="X2432" s="50">
        <v>0</v>
      </c>
      <c r="Y2432" s="50">
        <v>0</v>
      </c>
      <c r="Z2432" s="50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/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50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>
        <f t="shared" si="53"/>
        <v>2</v>
      </c>
      <c r="BD2432" s="3">
        <v>0</v>
      </c>
    </row>
    <row r="2433" spans="1:56" x14ac:dyDescent="0.3">
      <c r="A2433">
        <v>2015</v>
      </c>
      <c r="B2433" t="s">
        <v>57</v>
      </c>
      <c r="C2433" s="126">
        <v>1</v>
      </c>
      <c r="D2433" s="127">
        <v>17</v>
      </c>
      <c r="F2433" t="s">
        <v>136</v>
      </c>
      <c r="H2433">
        <v>0</v>
      </c>
      <c r="I2433" s="3">
        <v>0</v>
      </c>
      <c r="J2433" s="3">
        <v>0</v>
      </c>
      <c r="K2433" s="50">
        <v>0</v>
      </c>
      <c r="L2433" s="50">
        <v>0</v>
      </c>
      <c r="M2433" s="3">
        <v>0</v>
      </c>
      <c r="N2433" s="3">
        <v>0</v>
      </c>
      <c r="O2433" s="3">
        <v>0</v>
      </c>
      <c r="P2433" s="3">
        <v>0</v>
      </c>
      <c r="Q2433" s="50">
        <v>0</v>
      </c>
      <c r="R2433" s="3">
        <v>0</v>
      </c>
      <c r="S2433" s="50">
        <v>0</v>
      </c>
      <c r="T2433" s="3">
        <v>0</v>
      </c>
      <c r="U2433" s="3">
        <v>0</v>
      </c>
      <c r="V2433" s="3">
        <v>0</v>
      </c>
      <c r="W2433" s="3">
        <v>0</v>
      </c>
      <c r="X2433" s="50">
        <v>0</v>
      </c>
      <c r="Y2433" s="50">
        <v>0</v>
      </c>
      <c r="Z2433" s="50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/>
      <c r="AM2433" s="3">
        <v>0</v>
      </c>
      <c r="AN2433" s="3">
        <v>0</v>
      </c>
      <c r="AO2433" s="3">
        <v>0</v>
      </c>
      <c r="AP2433" s="3">
        <v>0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50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>
        <f t="shared" si="53"/>
        <v>0</v>
      </c>
      <c r="BD2433" s="3">
        <v>0</v>
      </c>
    </row>
    <row r="2434" spans="1:56" x14ac:dyDescent="0.3">
      <c r="A2434">
        <v>2015</v>
      </c>
      <c r="B2434" t="s">
        <v>57</v>
      </c>
      <c r="C2434" s="126">
        <v>1</v>
      </c>
      <c r="D2434" s="127">
        <v>18</v>
      </c>
      <c r="F2434" t="s">
        <v>136</v>
      </c>
      <c r="H2434">
        <v>0</v>
      </c>
      <c r="I2434" s="3">
        <v>0</v>
      </c>
      <c r="J2434" s="3">
        <v>0</v>
      </c>
      <c r="K2434" s="50">
        <v>0</v>
      </c>
      <c r="L2434" s="50">
        <v>0</v>
      </c>
      <c r="M2434" s="3">
        <v>0</v>
      </c>
      <c r="N2434" s="3">
        <v>0</v>
      </c>
      <c r="O2434" s="3">
        <v>0</v>
      </c>
      <c r="P2434" s="3">
        <v>0</v>
      </c>
      <c r="Q2434" s="50">
        <v>0</v>
      </c>
      <c r="R2434" s="3">
        <v>0</v>
      </c>
      <c r="S2434" s="50">
        <v>0</v>
      </c>
      <c r="T2434" s="3">
        <v>0</v>
      </c>
      <c r="U2434" s="3">
        <v>0</v>
      </c>
      <c r="V2434" s="3">
        <v>0</v>
      </c>
      <c r="W2434" s="3">
        <v>0</v>
      </c>
      <c r="X2434" s="50">
        <v>0</v>
      </c>
      <c r="Y2434" s="50">
        <v>0</v>
      </c>
      <c r="Z2434" s="50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/>
      <c r="AM2434" s="3">
        <v>0</v>
      </c>
      <c r="AN2434" s="3">
        <v>0</v>
      </c>
      <c r="AO2434" s="3">
        <v>0</v>
      </c>
      <c r="AP2434" s="3">
        <v>0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50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>
        <f t="shared" si="53"/>
        <v>0</v>
      </c>
      <c r="BD2434" s="3">
        <v>0</v>
      </c>
    </row>
    <row r="2435" spans="1:56" x14ac:dyDescent="0.3">
      <c r="A2435">
        <v>2015</v>
      </c>
      <c r="B2435" t="s">
        <v>57</v>
      </c>
      <c r="C2435" s="126">
        <v>1</v>
      </c>
      <c r="D2435" s="127">
        <v>19</v>
      </c>
      <c r="F2435" t="s">
        <v>136</v>
      </c>
      <c r="H2435">
        <v>0</v>
      </c>
      <c r="I2435" s="3">
        <v>0</v>
      </c>
      <c r="J2435" s="3">
        <v>0</v>
      </c>
      <c r="K2435" s="50">
        <v>0</v>
      </c>
      <c r="L2435" s="50">
        <v>0</v>
      </c>
      <c r="M2435" s="3">
        <v>0</v>
      </c>
      <c r="N2435" s="3">
        <v>2</v>
      </c>
      <c r="O2435" s="3">
        <v>0</v>
      </c>
      <c r="P2435" s="3">
        <v>0</v>
      </c>
      <c r="Q2435" s="50">
        <v>0</v>
      </c>
      <c r="R2435" s="3">
        <v>0</v>
      </c>
      <c r="S2435" s="50">
        <v>1</v>
      </c>
      <c r="T2435" s="3">
        <v>0</v>
      </c>
      <c r="U2435" s="3">
        <v>0</v>
      </c>
      <c r="V2435" s="3">
        <v>0</v>
      </c>
      <c r="W2435" s="3">
        <v>0</v>
      </c>
      <c r="X2435" s="50">
        <v>0</v>
      </c>
      <c r="Y2435" s="50">
        <v>0</v>
      </c>
      <c r="Z2435" s="50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/>
      <c r="AM2435" s="3">
        <v>0</v>
      </c>
      <c r="AN2435" s="3">
        <v>0</v>
      </c>
      <c r="AO2435" s="3">
        <v>0</v>
      </c>
      <c r="AP2435" s="3">
        <v>0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50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>
        <f t="shared" si="53"/>
        <v>3</v>
      </c>
      <c r="BD2435" s="3">
        <v>0</v>
      </c>
    </row>
    <row r="2436" spans="1:56" x14ac:dyDescent="0.3">
      <c r="A2436">
        <v>2015</v>
      </c>
      <c r="B2436" t="s">
        <v>57</v>
      </c>
      <c r="C2436" s="126">
        <v>1</v>
      </c>
      <c r="D2436" s="127">
        <v>20</v>
      </c>
      <c r="F2436" t="s">
        <v>136</v>
      </c>
      <c r="H2436">
        <v>0</v>
      </c>
      <c r="I2436" s="3">
        <v>0</v>
      </c>
      <c r="J2436" s="3">
        <v>0</v>
      </c>
      <c r="K2436" s="50">
        <v>0</v>
      </c>
      <c r="L2436" s="50">
        <v>0</v>
      </c>
      <c r="M2436" s="3">
        <v>0</v>
      </c>
      <c r="N2436" s="3">
        <v>0</v>
      </c>
      <c r="O2436" s="3">
        <v>0</v>
      </c>
      <c r="P2436" s="3">
        <v>0</v>
      </c>
      <c r="Q2436" s="50">
        <v>0</v>
      </c>
      <c r="R2436" s="3">
        <v>0</v>
      </c>
      <c r="S2436" s="50">
        <v>1</v>
      </c>
      <c r="T2436" s="3">
        <v>0</v>
      </c>
      <c r="U2436" s="3">
        <v>0</v>
      </c>
      <c r="V2436" s="3">
        <v>0</v>
      </c>
      <c r="W2436" s="3">
        <v>0</v>
      </c>
      <c r="X2436" s="50">
        <v>3</v>
      </c>
      <c r="Y2436" s="50">
        <v>0</v>
      </c>
      <c r="Z2436" s="50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/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50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>
        <f t="shared" si="53"/>
        <v>4</v>
      </c>
      <c r="BD2436" s="3">
        <v>0</v>
      </c>
    </row>
    <row r="2437" spans="1:56" x14ac:dyDescent="0.3">
      <c r="A2437">
        <v>2015</v>
      </c>
      <c r="B2437" t="s">
        <v>57</v>
      </c>
      <c r="C2437" s="126">
        <v>1</v>
      </c>
      <c r="D2437" s="127">
        <v>21</v>
      </c>
      <c r="F2437" t="s">
        <v>136</v>
      </c>
      <c r="H2437">
        <v>0</v>
      </c>
      <c r="I2437" s="3">
        <v>0</v>
      </c>
      <c r="J2437" s="3">
        <v>0</v>
      </c>
      <c r="K2437" s="50">
        <v>0</v>
      </c>
      <c r="L2437" s="50">
        <v>0</v>
      </c>
      <c r="M2437" s="3">
        <v>0</v>
      </c>
      <c r="N2437" s="3">
        <v>0</v>
      </c>
      <c r="O2437" s="3">
        <v>0</v>
      </c>
      <c r="P2437" s="3">
        <v>0</v>
      </c>
      <c r="Q2437" s="50">
        <v>0</v>
      </c>
      <c r="R2437" s="3">
        <v>0</v>
      </c>
      <c r="S2437" s="50">
        <v>0</v>
      </c>
      <c r="T2437" s="3">
        <v>0</v>
      </c>
      <c r="U2437" s="3">
        <v>0</v>
      </c>
      <c r="V2437" s="3">
        <v>2</v>
      </c>
      <c r="W2437" s="3">
        <v>0</v>
      </c>
      <c r="X2437" s="50">
        <v>0</v>
      </c>
      <c r="Y2437" s="50">
        <v>0</v>
      </c>
      <c r="Z2437" s="50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/>
      <c r="AM2437" s="3">
        <v>0</v>
      </c>
      <c r="AN2437" s="3">
        <v>0</v>
      </c>
      <c r="AO2437" s="3">
        <v>0</v>
      </c>
      <c r="AP2437" s="3">
        <v>0</v>
      </c>
      <c r="AQ2437" s="3">
        <v>0</v>
      </c>
      <c r="AR2437" s="3">
        <v>0</v>
      </c>
      <c r="AS2437" s="3">
        <v>0</v>
      </c>
      <c r="AT2437" s="3">
        <v>0</v>
      </c>
      <c r="AU2437" s="3">
        <v>0</v>
      </c>
      <c r="AV2437" s="50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>
        <f t="shared" si="53"/>
        <v>2</v>
      </c>
      <c r="BD2437" s="3">
        <v>0</v>
      </c>
    </row>
    <row r="2438" spans="1:56" x14ac:dyDescent="0.3">
      <c r="A2438">
        <v>2015</v>
      </c>
      <c r="B2438" t="s">
        <v>57</v>
      </c>
      <c r="C2438" s="126">
        <v>1</v>
      </c>
      <c r="D2438" s="127">
        <v>22</v>
      </c>
      <c r="F2438" t="s">
        <v>136</v>
      </c>
      <c r="H2438">
        <v>0</v>
      </c>
      <c r="I2438" s="3">
        <v>0</v>
      </c>
      <c r="J2438" s="3">
        <v>0</v>
      </c>
      <c r="K2438" s="50">
        <v>0</v>
      </c>
      <c r="L2438" s="50">
        <v>0</v>
      </c>
      <c r="M2438" s="3">
        <v>0</v>
      </c>
      <c r="N2438" s="3">
        <v>1</v>
      </c>
      <c r="O2438" s="3">
        <v>0</v>
      </c>
      <c r="P2438" s="3">
        <v>0</v>
      </c>
      <c r="Q2438" s="50">
        <v>0</v>
      </c>
      <c r="R2438" s="3">
        <v>0</v>
      </c>
      <c r="S2438" s="50">
        <v>0</v>
      </c>
      <c r="T2438" s="3">
        <v>0</v>
      </c>
      <c r="U2438" s="3">
        <v>0</v>
      </c>
      <c r="V2438" s="3">
        <v>0</v>
      </c>
      <c r="W2438" s="3">
        <v>0</v>
      </c>
      <c r="X2438" s="50">
        <v>0</v>
      </c>
      <c r="Y2438" s="50">
        <v>0</v>
      </c>
      <c r="Z2438" s="50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1</v>
      </c>
      <c r="AJ2438" s="3">
        <v>0</v>
      </c>
      <c r="AK2438" s="3">
        <v>0</v>
      </c>
      <c r="AL2438" s="3"/>
      <c r="AM2438" s="3">
        <v>0</v>
      </c>
      <c r="AN2438" s="3">
        <v>0</v>
      </c>
      <c r="AO2438" s="3">
        <v>0</v>
      </c>
      <c r="AP2438" s="3">
        <v>0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50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0</v>
      </c>
      <c r="BB2438">
        <f t="shared" si="53"/>
        <v>2</v>
      </c>
      <c r="BD2438" s="3">
        <v>0</v>
      </c>
    </row>
    <row r="2439" spans="1:56" x14ac:dyDescent="0.3">
      <c r="A2439">
        <v>2015</v>
      </c>
      <c r="B2439" t="s">
        <v>57</v>
      </c>
      <c r="C2439" s="126">
        <v>1</v>
      </c>
      <c r="D2439" s="127">
        <v>23</v>
      </c>
      <c r="F2439" t="s">
        <v>136</v>
      </c>
      <c r="H2439">
        <v>0</v>
      </c>
      <c r="I2439" s="3">
        <v>0</v>
      </c>
      <c r="J2439" s="3">
        <v>0</v>
      </c>
      <c r="K2439" s="50">
        <v>0</v>
      </c>
      <c r="L2439" s="50">
        <v>1</v>
      </c>
      <c r="M2439" s="3">
        <v>0</v>
      </c>
      <c r="N2439" s="3">
        <v>0</v>
      </c>
      <c r="O2439" s="3">
        <v>0</v>
      </c>
      <c r="P2439" s="3">
        <v>0</v>
      </c>
      <c r="Q2439" s="50">
        <v>0</v>
      </c>
      <c r="R2439" s="3">
        <v>0</v>
      </c>
      <c r="S2439" s="50">
        <v>1</v>
      </c>
      <c r="T2439" s="3">
        <v>0</v>
      </c>
      <c r="U2439" s="3">
        <v>0</v>
      </c>
      <c r="V2439" s="3">
        <v>1</v>
      </c>
      <c r="W2439" s="3">
        <v>0</v>
      </c>
      <c r="X2439" s="50">
        <v>3</v>
      </c>
      <c r="Y2439" s="50">
        <v>0</v>
      </c>
      <c r="Z2439" s="50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/>
      <c r="AM2439" s="3">
        <v>0</v>
      </c>
      <c r="AN2439" s="3">
        <v>0</v>
      </c>
      <c r="AO2439" s="3">
        <v>0</v>
      </c>
      <c r="AP2439" s="3">
        <v>0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50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>
        <f t="shared" si="53"/>
        <v>6</v>
      </c>
      <c r="BD2439" s="3">
        <v>0</v>
      </c>
    </row>
    <row r="2440" spans="1:56" x14ac:dyDescent="0.3">
      <c r="A2440">
        <v>2015</v>
      </c>
      <c r="B2440" t="s">
        <v>57</v>
      </c>
      <c r="C2440" s="126">
        <v>1</v>
      </c>
      <c r="D2440" s="127">
        <v>24</v>
      </c>
      <c r="F2440" t="s">
        <v>136</v>
      </c>
      <c r="H2440">
        <v>0</v>
      </c>
      <c r="I2440" s="3">
        <v>0</v>
      </c>
      <c r="J2440" s="3">
        <v>0</v>
      </c>
      <c r="K2440" s="50">
        <v>0</v>
      </c>
      <c r="L2440" s="50">
        <v>0</v>
      </c>
      <c r="M2440" s="3">
        <v>0</v>
      </c>
      <c r="N2440" s="3">
        <v>1</v>
      </c>
      <c r="O2440" s="3">
        <v>0</v>
      </c>
      <c r="P2440" s="3">
        <v>0</v>
      </c>
      <c r="Q2440" s="50">
        <v>0</v>
      </c>
      <c r="R2440" s="3">
        <v>0</v>
      </c>
      <c r="S2440" s="50">
        <v>1</v>
      </c>
      <c r="T2440" s="3">
        <v>0</v>
      </c>
      <c r="U2440" s="3">
        <v>0</v>
      </c>
      <c r="V2440" s="3">
        <v>0</v>
      </c>
      <c r="W2440" s="3">
        <v>0</v>
      </c>
      <c r="X2440" s="50">
        <v>1</v>
      </c>
      <c r="Y2440" s="50">
        <v>0</v>
      </c>
      <c r="Z2440" s="50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2</v>
      </c>
      <c r="AL2440" s="3"/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v>0</v>
      </c>
      <c r="AS2440" s="3">
        <v>0</v>
      </c>
      <c r="AT2440" s="3">
        <v>0</v>
      </c>
      <c r="AU2440" s="3">
        <v>0</v>
      </c>
      <c r="AV2440" s="50">
        <v>0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>
        <f t="shared" si="53"/>
        <v>5</v>
      </c>
      <c r="BD2440" s="3">
        <v>0</v>
      </c>
    </row>
    <row r="2441" spans="1:56" x14ac:dyDescent="0.3">
      <c r="A2441">
        <v>2015</v>
      </c>
      <c r="B2441" t="s">
        <v>57</v>
      </c>
      <c r="C2441" s="126">
        <v>1</v>
      </c>
      <c r="D2441" s="127">
        <v>25</v>
      </c>
      <c r="F2441" t="s">
        <v>136</v>
      </c>
      <c r="H2441">
        <v>0</v>
      </c>
      <c r="I2441" s="3">
        <v>0</v>
      </c>
      <c r="J2441" s="3">
        <v>0</v>
      </c>
      <c r="K2441" s="50">
        <v>0</v>
      </c>
      <c r="L2441" s="50">
        <v>0</v>
      </c>
      <c r="M2441" s="3">
        <v>0</v>
      </c>
      <c r="N2441" s="3">
        <v>2</v>
      </c>
      <c r="O2441" s="3">
        <v>0</v>
      </c>
      <c r="P2441" s="3">
        <v>0</v>
      </c>
      <c r="Q2441" s="50">
        <v>0</v>
      </c>
      <c r="R2441" s="3">
        <v>0</v>
      </c>
      <c r="S2441" s="50">
        <v>1</v>
      </c>
      <c r="T2441" s="3">
        <v>0</v>
      </c>
      <c r="U2441" s="3">
        <v>0</v>
      </c>
      <c r="V2441" s="3">
        <v>0</v>
      </c>
      <c r="W2441" s="3">
        <v>0</v>
      </c>
      <c r="X2441" s="50">
        <v>3</v>
      </c>
      <c r="Y2441" s="50">
        <v>0</v>
      </c>
      <c r="Z2441" s="50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/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50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>
        <f t="shared" ref="BB2441:BB2504" si="54">SUM(H2441:BA2441)</f>
        <v>6</v>
      </c>
      <c r="BD2441" s="3">
        <v>0</v>
      </c>
    </row>
    <row r="2442" spans="1:56" x14ac:dyDescent="0.3">
      <c r="A2442">
        <v>2015</v>
      </c>
      <c r="B2442" t="s">
        <v>57</v>
      </c>
      <c r="C2442" s="126">
        <v>1</v>
      </c>
      <c r="D2442" s="127">
        <v>26</v>
      </c>
      <c r="F2442" t="s">
        <v>136</v>
      </c>
      <c r="H2442">
        <v>0</v>
      </c>
      <c r="I2442" s="3">
        <v>0</v>
      </c>
      <c r="J2442" s="3">
        <v>0</v>
      </c>
      <c r="K2442" s="50">
        <v>0</v>
      </c>
      <c r="L2442" s="50">
        <v>0</v>
      </c>
      <c r="M2442" s="3">
        <v>0</v>
      </c>
      <c r="N2442" s="3">
        <v>1</v>
      </c>
      <c r="O2442" s="3">
        <v>0</v>
      </c>
      <c r="P2442" s="3">
        <v>0</v>
      </c>
      <c r="Q2442" s="50">
        <v>0</v>
      </c>
      <c r="R2442" s="3">
        <v>0</v>
      </c>
      <c r="S2442" s="50">
        <v>0</v>
      </c>
      <c r="T2442" s="3">
        <v>0</v>
      </c>
      <c r="U2442" s="3">
        <v>0</v>
      </c>
      <c r="V2442" s="3">
        <v>0</v>
      </c>
      <c r="W2442" s="3">
        <v>0</v>
      </c>
      <c r="X2442" s="50">
        <v>0</v>
      </c>
      <c r="Y2442" s="50">
        <v>0</v>
      </c>
      <c r="Z2442" s="50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1</v>
      </c>
      <c r="AH2442" s="3">
        <v>0</v>
      </c>
      <c r="AI2442" s="3">
        <v>0</v>
      </c>
      <c r="AJ2442" s="3">
        <v>0</v>
      </c>
      <c r="AK2442" s="3">
        <v>0</v>
      </c>
      <c r="AL2442" s="3"/>
      <c r="AM2442" s="3">
        <v>0</v>
      </c>
      <c r="AN2442" s="3">
        <v>0</v>
      </c>
      <c r="AO2442" s="3">
        <v>0</v>
      </c>
      <c r="AP2442" s="3">
        <v>0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50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0</v>
      </c>
      <c r="BB2442">
        <f t="shared" si="54"/>
        <v>2</v>
      </c>
      <c r="BD2442" s="3">
        <v>0</v>
      </c>
    </row>
    <row r="2443" spans="1:56" x14ac:dyDescent="0.3">
      <c r="A2443">
        <v>2015</v>
      </c>
      <c r="B2443" t="s">
        <v>57</v>
      </c>
      <c r="C2443" s="126">
        <v>1</v>
      </c>
      <c r="D2443" s="127">
        <v>27</v>
      </c>
      <c r="F2443" t="s">
        <v>136</v>
      </c>
      <c r="H2443">
        <v>0</v>
      </c>
      <c r="I2443" s="3">
        <v>0</v>
      </c>
      <c r="J2443" s="3">
        <v>0</v>
      </c>
      <c r="K2443" s="50">
        <v>0</v>
      </c>
      <c r="L2443" s="50">
        <v>0</v>
      </c>
      <c r="M2443" s="3">
        <v>0</v>
      </c>
      <c r="N2443" s="3">
        <v>0</v>
      </c>
      <c r="O2443" s="3">
        <v>0</v>
      </c>
      <c r="P2443" s="3">
        <v>0</v>
      </c>
      <c r="Q2443" s="50">
        <v>0</v>
      </c>
      <c r="R2443" s="3">
        <v>0</v>
      </c>
      <c r="S2443" s="50">
        <v>0</v>
      </c>
      <c r="T2443" s="3">
        <v>0</v>
      </c>
      <c r="U2443" s="3">
        <v>0</v>
      </c>
      <c r="V2443" s="3">
        <v>0</v>
      </c>
      <c r="W2443" s="3">
        <v>0</v>
      </c>
      <c r="X2443" s="50">
        <v>0</v>
      </c>
      <c r="Y2443" s="50">
        <v>0</v>
      </c>
      <c r="Z2443" s="50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/>
      <c r="AM2443" s="3">
        <v>0</v>
      </c>
      <c r="AN2443" s="3">
        <v>0</v>
      </c>
      <c r="AO2443" s="3">
        <v>0</v>
      </c>
      <c r="AP2443" s="3">
        <v>0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50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>
        <f t="shared" si="54"/>
        <v>0</v>
      </c>
      <c r="BD2443" s="3">
        <v>0</v>
      </c>
    </row>
    <row r="2444" spans="1:56" x14ac:dyDescent="0.3">
      <c r="A2444">
        <v>2015</v>
      </c>
      <c r="B2444" t="s">
        <v>57</v>
      </c>
      <c r="C2444" s="126">
        <v>1</v>
      </c>
      <c r="D2444" s="127">
        <v>28</v>
      </c>
      <c r="F2444" t="s">
        <v>136</v>
      </c>
      <c r="H2444">
        <v>0</v>
      </c>
      <c r="I2444" s="3">
        <v>0</v>
      </c>
      <c r="J2444" s="3">
        <v>0</v>
      </c>
      <c r="K2444" s="50">
        <v>0</v>
      </c>
      <c r="L2444" s="50">
        <v>0</v>
      </c>
      <c r="M2444" s="3">
        <v>0</v>
      </c>
      <c r="N2444" s="3">
        <v>0</v>
      </c>
      <c r="O2444" s="3">
        <v>0</v>
      </c>
      <c r="P2444" s="3">
        <v>0</v>
      </c>
      <c r="Q2444" s="50">
        <v>0</v>
      </c>
      <c r="R2444" s="3">
        <v>0</v>
      </c>
      <c r="S2444" s="50">
        <v>0</v>
      </c>
      <c r="T2444" s="3">
        <v>0</v>
      </c>
      <c r="U2444" s="3">
        <v>0</v>
      </c>
      <c r="V2444" s="3">
        <v>1</v>
      </c>
      <c r="W2444" s="3">
        <v>0</v>
      </c>
      <c r="X2444" s="50">
        <v>0</v>
      </c>
      <c r="Y2444" s="50">
        <v>0</v>
      </c>
      <c r="Z2444" s="50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/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50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>
        <f t="shared" si="54"/>
        <v>1</v>
      </c>
      <c r="BD2444" s="3">
        <v>0</v>
      </c>
    </row>
    <row r="2445" spans="1:56" x14ac:dyDescent="0.3">
      <c r="A2445">
        <v>2015</v>
      </c>
      <c r="B2445" t="s">
        <v>57</v>
      </c>
      <c r="C2445" s="126">
        <v>1</v>
      </c>
      <c r="D2445" s="127">
        <v>29</v>
      </c>
      <c r="F2445" t="s">
        <v>136</v>
      </c>
      <c r="H2445">
        <v>0</v>
      </c>
      <c r="I2445" s="3">
        <v>0</v>
      </c>
      <c r="J2445" s="3">
        <v>0</v>
      </c>
      <c r="K2445" s="50">
        <v>0</v>
      </c>
      <c r="L2445" s="50">
        <v>0</v>
      </c>
      <c r="M2445" s="3">
        <v>0</v>
      </c>
      <c r="N2445" s="3">
        <v>2</v>
      </c>
      <c r="O2445" s="3">
        <v>0</v>
      </c>
      <c r="P2445" s="3">
        <v>0</v>
      </c>
      <c r="Q2445" s="50">
        <v>0</v>
      </c>
      <c r="R2445" s="3">
        <v>0</v>
      </c>
      <c r="S2445" s="50">
        <v>1</v>
      </c>
      <c r="T2445" s="3">
        <v>0</v>
      </c>
      <c r="U2445" s="3">
        <v>0</v>
      </c>
      <c r="V2445" s="3">
        <v>0</v>
      </c>
      <c r="W2445" s="3">
        <v>0</v>
      </c>
      <c r="X2445" s="50">
        <v>3</v>
      </c>
      <c r="Y2445" s="50">
        <v>0</v>
      </c>
      <c r="Z2445" s="50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/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v>0</v>
      </c>
      <c r="AS2445" s="3">
        <v>0</v>
      </c>
      <c r="AT2445" s="3">
        <v>0</v>
      </c>
      <c r="AU2445" s="3">
        <v>0</v>
      </c>
      <c r="AV2445" s="50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>
        <f t="shared" si="54"/>
        <v>6</v>
      </c>
      <c r="BD2445" s="3">
        <v>0</v>
      </c>
    </row>
    <row r="2446" spans="1:56" x14ac:dyDescent="0.3">
      <c r="A2446">
        <v>2015</v>
      </c>
      <c r="B2446" t="s">
        <v>57</v>
      </c>
      <c r="C2446" s="126">
        <v>1</v>
      </c>
      <c r="D2446" s="127">
        <v>30</v>
      </c>
      <c r="F2446" t="s">
        <v>136</v>
      </c>
      <c r="H2446">
        <v>0</v>
      </c>
      <c r="I2446" s="3">
        <v>0</v>
      </c>
      <c r="J2446" s="3">
        <v>0</v>
      </c>
      <c r="K2446" s="50">
        <v>0</v>
      </c>
      <c r="L2446" s="50">
        <v>0</v>
      </c>
      <c r="M2446" s="3">
        <v>0</v>
      </c>
      <c r="N2446" s="3">
        <v>0</v>
      </c>
      <c r="O2446" s="3">
        <v>0</v>
      </c>
      <c r="P2446" s="3">
        <v>0</v>
      </c>
      <c r="Q2446" s="50">
        <v>0</v>
      </c>
      <c r="R2446" s="3">
        <v>0</v>
      </c>
      <c r="S2446" s="50">
        <v>4</v>
      </c>
      <c r="T2446" s="3">
        <v>0</v>
      </c>
      <c r="U2446" s="3">
        <v>0</v>
      </c>
      <c r="V2446" s="3">
        <v>0</v>
      </c>
      <c r="W2446" s="3">
        <v>0</v>
      </c>
      <c r="X2446" s="50">
        <v>1</v>
      </c>
      <c r="Y2446" s="50">
        <v>0</v>
      </c>
      <c r="Z2446" s="50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1</v>
      </c>
      <c r="AJ2446" s="3">
        <v>0</v>
      </c>
      <c r="AK2446" s="3">
        <v>0</v>
      </c>
      <c r="AL2446" s="3"/>
      <c r="AM2446" s="3">
        <v>0</v>
      </c>
      <c r="AN2446" s="3">
        <v>0</v>
      </c>
      <c r="AO2446" s="3">
        <v>0</v>
      </c>
      <c r="AP2446" s="3">
        <v>0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50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>
        <f t="shared" si="54"/>
        <v>6</v>
      </c>
      <c r="BD2446" s="3">
        <v>0</v>
      </c>
    </row>
    <row r="2447" spans="1:56" s="120" customFormat="1" x14ac:dyDescent="0.3">
      <c r="A2447" s="120">
        <v>2015</v>
      </c>
      <c r="B2447" s="120" t="s">
        <v>117</v>
      </c>
      <c r="C2447" s="130">
        <v>1</v>
      </c>
      <c r="D2447" s="131">
        <v>1</v>
      </c>
      <c r="F2447" s="120" t="s">
        <v>136</v>
      </c>
      <c r="H2447" s="120">
        <v>0</v>
      </c>
      <c r="I2447" s="132">
        <v>0</v>
      </c>
      <c r="J2447" s="132">
        <v>0</v>
      </c>
      <c r="K2447" s="120">
        <v>0</v>
      </c>
      <c r="L2447" s="120">
        <v>0</v>
      </c>
      <c r="M2447" s="132">
        <v>0</v>
      </c>
      <c r="N2447" s="132">
        <v>0</v>
      </c>
      <c r="O2447" s="132">
        <v>0</v>
      </c>
      <c r="P2447" s="132">
        <v>0</v>
      </c>
      <c r="Q2447" s="120">
        <v>0</v>
      </c>
      <c r="R2447" s="132">
        <v>0</v>
      </c>
      <c r="S2447" s="120">
        <v>0</v>
      </c>
      <c r="T2447" s="132">
        <v>0</v>
      </c>
      <c r="U2447" s="132">
        <v>0</v>
      </c>
      <c r="V2447" s="132">
        <v>0</v>
      </c>
      <c r="W2447" s="132">
        <v>0</v>
      </c>
      <c r="X2447" s="120">
        <v>0</v>
      </c>
      <c r="Y2447" s="120">
        <v>0</v>
      </c>
      <c r="Z2447" s="120">
        <v>0</v>
      </c>
      <c r="AA2447" s="132">
        <v>0</v>
      </c>
      <c r="AB2447" s="132">
        <v>0</v>
      </c>
      <c r="AC2447" s="132">
        <v>0</v>
      </c>
      <c r="AD2447" s="132">
        <v>0</v>
      </c>
      <c r="AE2447" s="132">
        <v>0</v>
      </c>
      <c r="AF2447" s="132">
        <v>0</v>
      </c>
      <c r="AG2447" s="132">
        <v>1</v>
      </c>
      <c r="AH2447" s="132">
        <v>0</v>
      </c>
      <c r="AI2447" s="132">
        <v>0</v>
      </c>
      <c r="AJ2447" s="132">
        <v>0</v>
      </c>
      <c r="AK2447" s="132">
        <v>0</v>
      </c>
      <c r="AL2447" s="132"/>
      <c r="AM2447" s="132">
        <v>0</v>
      </c>
      <c r="AN2447" s="132">
        <v>0</v>
      </c>
      <c r="AO2447" s="132">
        <v>0</v>
      </c>
      <c r="AP2447" s="132">
        <v>0</v>
      </c>
      <c r="AQ2447" s="132">
        <v>0</v>
      </c>
      <c r="AR2447" s="132">
        <v>0</v>
      </c>
      <c r="AS2447" s="132">
        <v>0</v>
      </c>
      <c r="AT2447" s="132">
        <v>0</v>
      </c>
      <c r="AU2447" s="132">
        <v>0</v>
      </c>
      <c r="AV2447" s="120">
        <v>0</v>
      </c>
      <c r="AW2447" s="132">
        <v>0</v>
      </c>
      <c r="AX2447" s="132">
        <v>0</v>
      </c>
      <c r="AY2447" s="132">
        <v>0</v>
      </c>
      <c r="AZ2447" s="132">
        <v>0</v>
      </c>
      <c r="BA2447" s="132">
        <v>0</v>
      </c>
      <c r="BB2447" s="120">
        <f t="shared" si="54"/>
        <v>1</v>
      </c>
      <c r="BD2447" s="132">
        <v>0</v>
      </c>
    </row>
    <row r="2448" spans="1:56" x14ac:dyDescent="0.3">
      <c r="A2448">
        <v>2015</v>
      </c>
      <c r="B2448" t="s">
        <v>117</v>
      </c>
      <c r="C2448" s="126">
        <v>1</v>
      </c>
      <c r="D2448" s="127">
        <v>2</v>
      </c>
      <c r="F2448" t="s">
        <v>136</v>
      </c>
      <c r="H2448">
        <v>0</v>
      </c>
      <c r="I2448" s="3">
        <v>0</v>
      </c>
      <c r="J2448" s="3">
        <v>0</v>
      </c>
      <c r="K2448" s="50">
        <v>0</v>
      </c>
      <c r="L2448" s="50">
        <v>0</v>
      </c>
      <c r="M2448" s="3">
        <v>0</v>
      </c>
      <c r="N2448" s="3">
        <v>0</v>
      </c>
      <c r="O2448" s="3">
        <v>0</v>
      </c>
      <c r="P2448" s="3">
        <v>0</v>
      </c>
      <c r="Q2448" s="50">
        <v>0</v>
      </c>
      <c r="R2448" s="3">
        <v>0</v>
      </c>
      <c r="S2448" s="50">
        <v>2</v>
      </c>
      <c r="T2448" s="3">
        <v>0</v>
      </c>
      <c r="U2448" s="3">
        <v>0</v>
      </c>
      <c r="V2448" s="3">
        <v>0</v>
      </c>
      <c r="W2448" s="3">
        <v>0</v>
      </c>
      <c r="X2448" s="50">
        <v>0</v>
      </c>
      <c r="Y2448" s="50">
        <v>0</v>
      </c>
      <c r="Z2448" s="50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/>
      <c r="AM2448" s="3">
        <v>0</v>
      </c>
      <c r="AN2448" s="3">
        <v>0</v>
      </c>
      <c r="AO2448" s="3">
        <v>0</v>
      </c>
      <c r="AP2448" s="3">
        <v>0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50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>
        <f t="shared" si="54"/>
        <v>2</v>
      </c>
      <c r="BD2448" s="3">
        <v>0</v>
      </c>
    </row>
    <row r="2449" spans="1:56" x14ac:dyDescent="0.3">
      <c r="A2449">
        <v>2015</v>
      </c>
      <c r="B2449" t="s">
        <v>117</v>
      </c>
      <c r="C2449" s="126">
        <v>1</v>
      </c>
      <c r="D2449" s="127">
        <v>3</v>
      </c>
      <c r="F2449" t="s">
        <v>136</v>
      </c>
      <c r="H2449">
        <v>0</v>
      </c>
      <c r="I2449" s="3">
        <v>0</v>
      </c>
      <c r="J2449" s="3">
        <v>0</v>
      </c>
      <c r="K2449" s="50">
        <v>0</v>
      </c>
      <c r="L2449" s="50">
        <v>0</v>
      </c>
      <c r="M2449" s="3">
        <v>0</v>
      </c>
      <c r="N2449" s="3">
        <v>1</v>
      </c>
      <c r="O2449" s="3">
        <v>0</v>
      </c>
      <c r="P2449" s="3">
        <v>0</v>
      </c>
      <c r="Q2449" s="50">
        <v>0</v>
      </c>
      <c r="R2449" s="3">
        <v>0</v>
      </c>
      <c r="S2449" s="50">
        <v>0</v>
      </c>
      <c r="T2449" s="3">
        <v>0</v>
      </c>
      <c r="U2449" s="3">
        <v>0</v>
      </c>
      <c r="V2449" s="3">
        <v>0</v>
      </c>
      <c r="W2449" s="3">
        <v>0</v>
      </c>
      <c r="X2449" s="50">
        <v>2</v>
      </c>
      <c r="Y2449" s="50">
        <v>0</v>
      </c>
      <c r="Z2449" s="50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/>
      <c r="AM2449" s="3">
        <v>0</v>
      </c>
      <c r="AN2449" s="3">
        <v>0</v>
      </c>
      <c r="AO2449" s="3">
        <v>0</v>
      </c>
      <c r="AP2449" s="3">
        <v>0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50">
        <v>0</v>
      </c>
      <c r="AW2449" s="3">
        <v>0</v>
      </c>
      <c r="AX2449" s="3">
        <v>0</v>
      </c>
      <c r="AY2449" s="3">
        <v>1</v>
      </c>
      <c r="AZ2449" s="3">
        <v>0</v>
      </c>
      <c r="BA2449" s="3">
        <v>0</v>
      </c>
      <c r="BB2449">
        <f t="shared" si="54"/>
        <v>4</v>
      </c>
      <c r="BD2449" s="3">
        <v>0</v>
      </c>
    </row>
    <row r="2450" spans="1:56" x14ac:dyDescent="0.3">
      <c r="A2450">
        <v>2015</v>
      </c>
      <c r="B2450" t="s">
        <v>117</v>
      </c>
      <c r="C2450" s="126">
        <v>1</v>
      </c>
      <c r="D2450" s="127">
        <v>4</v>
      </c>
      <c r="F2450" t="s">
        <v>136</v>
      </c>
      <c r="H2450">
        <v>0</v>
      </c>
      <c r="I2450" s="3">
        <v>0</v>
      </c>
      <c r="J2450" s="3">
        <v>0</v>
      </c>
      <c r="K2450" s="50">
        <v>0</v>
      </c>
      <c r="L2450" s="50">
        <v>0</v>
      </c>
      <c r="M2450" s="3">
        <v>0</v>
      </c>
      <c r="N2450" s="3">
        <v>0</v>
      </c>
      <c r="O2450" s="3">
        <v>0</v>
      </c>
      <c r="P2450" s="3">
        <v>0</v>
      </c>
      <c r="Q2450" s="50">
        <v>0</v>
      </c>
      <c r="R2450" s="3">
        <v>0</v>
      </c>
      <c r="S2450" s="50">
        <v>3</v>
      </c>
      <c r="T2450" s="3">
        <v>0</v>
      </c>
      <c r="U2450" s="3">
        <v>0</v>
      </c>
      <c r="V2450" s="3">
        <v>0</v>
      </c>
      <c r="W2450" s="3">
        <v>0</v>
      </c>
      <c r="X2450" s="50">
        <v>2</v>
      </c>
      <c r="Y2450" s="50">
        <v>0</v>
      </c>
      <c r="Z2450" s="50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0</v>
      </c>
      <c r="AF2450" s="3">
        <v>0</v>
      </c>
      <c r="AG2450" s="3">
        <v>2</v>
      </c>
      <c r="AH2450" s="3">
        <v>0</v>
      </c>
      <c r="AI2450" s="3">
        <v>0</v>
      </c>
      <c r="AJ2450" s="3">
        <v>0</v>
      </c>
      <c r="AK2450" s="3">
        <v>0</v>
      </c>
      <c r="AL2450" s="3"/>
      <c r="AM2450" s="3">
        <v>0</v>
      </c>
      <c r="AN2450" s="3">
        <v>1</v>
      </c>
      <c r="AO2450" s="3">
        <v>0</v>
      </c>
      <c r="AP2450" s="3">
        <v>0</v>
      </c>
      <c r="AQ2450" s="3">
        <v>0</v>
      </c>
      <c r="AR2450" s="3">
        <v>0</v>
      </c>
      <c r="AS2450" s="3">
        <v>0</v>
      </c>
      <c r="AT2450" s="3">
        <v>0</v>
      </c>
      <c r="AU2450" s="3">
        <v>0</v>
      </c>
      <c r="AV2450" s="50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>
        <f t="shared" si="54"/>
        <v>9</v>
      </c>
      <c r="BD2450" s="3">
        <v>0</v>
      </c>
    </row>
    <row r="2451" spans="1:56" x14ac:dyDescent="0.3">
      <c r="A2451">
        <v>2015</v>
      </c>
      <c r="B2451" t="s">
        <v>117</v>
      </c>
      <c r="C2451" s="126">
        <v>1</v>
      </c>
      <c r="D2451" s="127">
        <v>5</v>
      </c>
      <c r="F2451" t="s">
        <v>136</v>
      </c>
      <c r="H2451">
        <v>0</v>
      </c>
      <c r="I2451" s="3">
        <v>0</v>
      </c>
      <c r="J2451" s="3">
        <v>0</v>
      </c>
      <c r="K2451" s="50">
        <v>0</v>
      </c>
      <c r="L2451" s="50">
        <v>0</v>
      </c>
      <c r="M2451" s="3">
        <v>0</v>
      </c>
      <c r="N2451" s="3">
        <v>0</v>
      </c>
      <c r="O2451" s="3">
        <v>0</v>
      </c>
      <c r="P2451" s="3">
        <v>0</v>
      </c>
      <c r="Q2451" s="50">
        <v>0</v>
      </c>
      <c r="R2451" s="3">
        <v>0</v>
      </c>
      <c r="S2451" s="50">
        <v>2</v>
      </c>
      <c r="T2451" s="3">
        <v>0</v>
      </c>
      <c r="U2451" s="3">
        <v>0</v>
      </c>
      <c r="V2451" s="3">
        <v>0</v>
      </c>
      <c r="W2451" s="3">
        <v>0</v>
      </c>
      <c r="X2451" s="50">
        <v>0</v>
      </c>
      <c r="Y2451" s="50">
        <v>0</v>
      </c>
      <c r="Z2451" s="50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/>
      <c r="AM2451" s="3">
        <v>0</v>
      </c>
      <c r="AN2451" s="3">
        <v>0</v>
      </c>
      <c r="AO2451" s="3">
        <v>0</v>
      </c>
      <c r="AP2451" s="3">
        <v>0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50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>
        <f t="shared" si="54"/>
        <v>2</v>
      </c>
      <c r="BD2451" s="3">
        <v>0</v>
      </c>
    </row>
    <row r="2452" spans="1:56" x14ac:dyDescent="0.3">
      <c r="A2452">
        <v>2015</v>
      </c>
      <c r="B2452" t="s">
        <v>117</v>
      </c>
      <c r="C2452" s="126">
        <v>1</v>
      </c>
      <c r="D2452" s="127">
        <v>6</v>
      </c>
      <c r="F2452" t="s">
        <v>136</v>
      </c>
      <c r="H2452">
        <v>1</v>
      </c>
      <c r="I2452" s="3">
        <v>0</v>
      </c>
      <c r="J2452" s="3">
        <v>0</v>
      </c>
      <c r="K2452" s="50">
        <v>0</v>
      </c>
      <c r="L2452" s="50">
        <v>0</v>
      </c>
      <c r="M2452" s="3">
        <v>0</v>
      </c>
      <c r="N2452" s="3">
        <v>0</v>
      </c>
      <c r="O2452" s="3">
        <v>0</v>
      </c>
      <c r="P2452" s="3">
        <v>0</v>
      </c>
      <c r="Q2452" s="50">
        <v>0</v>
      </c>
      <c r="R2452" s="3">
        <v>0</v>
      </c>
      <c r="S2452" s="50">
        <v>1</v>
      </c>
      <c r="T2452" s="3">
        <v>0</v>
      </c>
      <c r="U2452" s="3">
        <v>0</v>
      </c>
      <c r="V2452" s="3">
        <v>0</v>
      </c>
      <c r="W2452" s="3">
        <v>0</v>
      </c>
      <c r="X2452" s="50">
        <v>0</v>
      </c>
      <c r="Y2452" s="50">
        <v>0</v>
      </c>
      <c r="Z2452" s="50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/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50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>
        <f t="shared" si="54"/>
        <v>2</v>
      </c>
      <c r="BD2452" s="3">
        <v>0</v>
      </c>
    </row>
    <row r="2453" spans="1:56" x14ac:dyDescent="0.3">
      <c r="A2453">
        <v>2015</v>
      </c>
      <c r="B2453" t="s">
        <v>117</v>
      </c>
      <c r="C2453" s="126">
        <v>1</v>
      </c>
      <c r="D2453" s="127">
        <v>7</v>
      </c>
      <c r="F2453" t="s">
        <v>136</v>
      </c>
      <c r="H2453">
        <v>0</v>
      </c>
      <c r="I2453" s="3">
        <v>0</v>
      </c>
      <c r="J2453" s="3">
        <v>0</v>
      </c>
      <c r="K2453" s="50">
        <v>0</v>
      </c>
      <c r="L2453" s="50">
        <v>0</v>
      </c>
      <c r="M2453" s="3">
        <v>0</v>
      </c>
      <c r="N2453" s="3">
        <v>2</v>
      </c>
      <c r="O2453" s="3">
        <v>0</v>
      </c>
      <c r="P2453" s="3">
        <v>0</v>
      </c>
      <c r="Q2453" s="50">
        <v>0</v>
      </c>
      <c r="R2453" s="3">
        <v>0</v>
      </c>
      <c r="S2453" s="50">
        <v>2</v>
      </c>
      <c r="T2453" s="3">
        <v>0</v>
      </c>
      <c r="U2453" s="3">
        <v>0</v>
      </c>
      <c r="V2453" s="3">
        <v>0</v>
      </c>
      <c r="W2453" s="3">
        <v>0</v>
      </c>
      <c r="X2453" s="50">
        <v>0</v>
      </c>
      <c r="Y2453" s="50">
        <v>0</v>
      </c>
      <c r="Z2453" s="50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/>
      <c r="AM2453" s="3">
        <v>0</v>
      </c>
      <c r="AN2453" s="3">
        <v>0</v>
      </c>
      <c r="AO2453" s="3">
        <v>0</v>
      </c>
      <c r="AP2453" s="3">
        <v>0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50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>
        <f t="shared" si="54"/>
        <v>4</v>
      </c>
      <c r="BD2453" s="3">
        <v>0</v>
      </c>
    </row>
    <row r="2454" spans="1:56" x14ac:dyDescent="0.3">
      <c r="A2454">
        <v>2015</v>
      </c>
      <c r="B2454" t="s">
        <v>117</v>
      </c>
      <c r="C2454" s="126">
        <v>1</v>
      </c>
      <c r="D2454" s="127">
        <v>8</v>
      </c>
      <c r="F2454" t="s">
        <v>136</v>
      </c>
      <c r="H2454">
        <v>0</v>
      </c>
      <c r="I2454" s="3">
        <v>0</v>
      </c>
      <c r="J2454" s="3">
        <v>0</v>
      </c>
      <c r="K2454" s="50">
        <v>0</v>
      </c>
      <c r="L2454" s="50">
        <v>0</v>
      </c>
      <c r="M2454" s="3">
        <v>0</v>
      </c>
      <c r="N2454" s="3">
        <v>2</v>
      </c>
      <c r="O2454" s="3">
        <v>0</v>
      </c>
      <c r="P2454" s="3">
        <v>0</v>
      </c>
      <c r="Q2454" s="50">
        <v>0</v>
      </c>
      <c r="R2454" s="3">
        <v>0</v>
      </c>
      <c r="S2454" s="50">
        <v>0</v>
      </c>
      <c r="T2454" s="3">
        <v>0</v>
      </c>
      <c r="U2454" s="3">
        <v>0</v>
      </c>
      <c r="V2454" s="3">
        <v>0</v>
      </c>
      <c r="W2454" s="3">
        <v>0</v>
      </c>
      <c r="X2454" s="50">
        <v>1</v>
      </c>
      <c r="Y2454" s="50">
        <v>0</v>
      </c>
      <c r="Z2454" s="50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/>
      <c r="AM2454" s="3">
        <v>0</v>
      </c>
      <c r="AN2454" s="3">
        <v>0</v>
      </c>
      <c r="AO2454" s="3">
        <v>0</v>
      </c>
      <c r="AP2454" s="3">
        <v>0</v>
      </c>
      <c r="AQ2454" s="3">
        <v>0</v>
      </c>
      <c r="AR2454" s="3">
        <v>0</v>
      </c>
      <c r="AS2454" s="3">
        <v>0</v>
      </c>
      <c r="AT2454" s="3">
        <v>0</v>
      </c>
      <c r="AU2454" s="3">
        <v>0</v>
      </c>
      <c r="AV2454" s="50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>
        <f t="shared" si="54"/>
        <v>3</v>
      </c>
      <c r="BD2454" s="3">
        <v>0</v>
      </c>
    </row>
    <row r="2455" spans="1:56" x14ac:dyDescent="0.3">
      <c r="A2455">
        <v>2015</v>
      </c>
      <c r="B2455" t="s">
        <v>117</v>
      </c>
      <c r="C2455" s="126">
        <v>1</v>
      </c>
      <c r="D2455" s="127">
        <v>9</v>
      </c>
      <c r="F2455" t="s">
        <v>136</v>
      </c>
      <c r="H2455">
        <v>0</v>
      </c>
      <c r="I2455" s="3">
        <v>0</v>
      </c>
      <c r="J2455" s="3">
        <v>0</v>
      </c>
      <c r="K2455" s="50">
        <v>0</v>
      </c>
      <c r="L2455" s="50">
        <v>0</v>
      </c>
      <c r="M2455" s="3">
        <v>0</v>
      </c>
      <c r="N2455" s="3">
        <v>0</v>
      </c>
      <c r="O2455" s="3">
        <v>0</v>
      </c>
      <c r="P2455" s="3">
        <v>0</v>
      </c>
      <c r="Q2455" s="50">
        <v>0</v>
      </c>
      <c r="R2455" s="3">
        <v>0</v>
      </c>
      <c r="S2455" s="50">
        <v>2</v>
      </c>
      <c r="T2455" s="3">
        <v>0</v>
      </c>
      <c r="U2455" s="3">
        <v>0</v>
      </c>
      <c r="V2455" s="3">
        <v>0</v>
      </c>
      <c r="W2455" s="3">
        <v>0</v>
      </c>
      <c r="X2455" s="50">
        <v>0</v>
      </c>
      <c r="Y2455" s="50">
        <v>0</v>
      </c>
      <c r="Z2455" s="50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/>
      <c r="AM2455" s="3">
        <v>0</v>
      </c>
      <c r="AN2455" s="3">
        <v>1</v>
      </c>
      <c r="AO2455" s="3">
        <v>0</v>
      </c>
      <c r="AP2455" s="3">
        <v>0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50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>
        <f t="shared" si="54"/>
        <v>3</v>
      </c>
      <c r="BD2455" s="3">
        <v>0</v>
      </c>
    </row>
    <row r="2456" spans="1:56" x14ac:dyDescent="0.3">
      <c r="A2456">
        <v>2015</v>
      </c>
      <c r="B2456" t="s">
        <v>117</v>
      </c>
      <c r="C2456" s="126">
        <v>1</v>
      </c>
      <c r="D2456" s="127">
        <v>10</v>
      </c>
      <c r="F2456" t="s">
        <v>136</v>
      </c>
      <c r="H2456">
        <v>0</v>
      </c>
      <c r="I2456" s="3">
        <v>0</v>
      </c>
      <c r="J2456" s="3">
        <v>0</v>
      </c>
      <c r="K2456" s="50">
        <v>0</v>
      </c>
      <c r="L2456" s="50">
        <v>0</v>
      </c>
      <c r="M2456" s="3">
        <v>0</v>
      </c>
      <c r="N2456" s="3">
        <v>0</v>
      </c>
      <c r="O2456" s="3">
        <v>0</v>
      </c>
      <c r="P2456" s="3">
        <v>0</v>
      </c>
      <c r="Q2456" s="50">
        <v>0</v>
      </c>
      <c r="R2456" s="3">
        <v>0</v>
      </c>
      <c r="S2456" s="50">
        <v>2</v>
      </c>
      <c r="T2456" s="3">
        <v>0</v>
      </c>
      <c r="U2456" s="3">
        <v>0</v>
      </c>
      <c r="V2456" s="3">
        <v>0</v>
      </c>
      <c r="W2456" s="3">
        <v>0</v>
      </c>
      <c r="X2456" s="50">
        <v>0</v>
      </c>
      <c r="Y2456" s="50">
        <v>0</v>
      </c>
      <c r="Z2456" s="50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/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50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>
        <f t="shared" si="54"/>
        <v>2</v>
      </c>
      <c r="BD2456" s="3">
        <v>0</v>
      </c>
    </row>
    <row r="2457" spans="1:56" x14ac:dyDescent="0.3">
      <c r="A2457">
        <v>2015</v>
      </c>
      <c r="B2457" t="s">
        <v>117</v>
      </c>
      <c r="C2457" s="126">
        <v>1</v>
      </c>
      <c r="D2457" s="127">
        <v>11</v>
      </c>
      <c r="F2457" t="s">
        <v>136</v>
      </c>
      <c r="H2457">
        <v>0</v>
      </c>
      <c r="I2457" s="3">
        <v>0</v>
      </c>
      <c r="J2457" s="3">
        <v>0</v>
      </c>
      <c r="K2457" s="50">
        <v>0</v>
      </c>
      <c r="L2457" s="50">
        <v>0</v>
      </c>
      <c r="M2457" s="3">
        <v>0</v>
      </c>
      <c r="N2457" s="3">
        <v>0</v>
      </c>
      <c r="O2457" s="3">
        <v>0</v>
      </c>
      <c r="P2457" s="3">
        <v>0</v>
      </c>
      <c r="Q2457" s="50">
        <v>0</v>
      </c>
      <c r="R2457" s="3">
        <v>0</v>
      </c>
      <c r="S2457" s="50">
        <v>3</v>
      </c>
      <c r="T2457" s="3">
        <v>0</v>
      </c>
      <c r="U2457" s="3">
        <v>0</v>
      </c>
      <c r="V2457" s="3">
        <v>0</v>
      </c>
      <c r="W2457" s="3">
        <v>0</v>
      </c>
      <c r="X2457" s="50">
        <v>0</v>
      </c>
      <c r="Y2457" s="50">
        <v>0</v>
      </c>
      <c r="Z2457" s="50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/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v>0</v>
      </c>
      <c r="AS2457" s="3">
        <v>0</v>
      </c>
      <c r="AT2457" s="3">
        <v>0</v>
      </c>
      <c r="AU2457" s="3">
        <v>0</v>
      </c>
      <c r="AV2457" s="50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>
        <f t="shared" si="54"/>
        <v>3</v>
      </c>
      <c r="BD2457" s="3">
        <v>0</v>
      </c>
    </row>
    <row r="2458" spans="1:56" x14ac:dyDescent="0.3">
      <c r="A2458">
        <v>2015</v>
      </c>
      <c r="B2458" t="s">
        <v>117</v>
      </c>
      <c r="C2458" s="126">
        <v>1</v>
      </c>
      <c r="D2458" s="127">
        <v>12</v>
      </c>
      <c r="F2458" t="s">
        <v>136</v>
      </c>
      <c r="H2458">
        <v>0</v>
      </c>
      <c r="I2458" s="3">
        <v>0</v>
      </c>
      <c r="J2458" s="3">
        <v>0</v>
      </c>
      <c r="K2458" s="50">
        <v>0</v>
      </c>
      <c r="L2458" s="50">
        <v>0</v>
      </c>
      <c r="M2458" s="3">
        <v>0</v>
      </c>
      <c r="N2458" s="3">
        <v>0</v>
      </c>
      <c r="O2458" s="3">
        <v>0</v>
      </c>
      <c r="P2458" s="3">
        <v>0</v>
      </c>
      <c r="Q2458" s="50">
        <v>0</v>
      </c>
      <c r="R2458" s="3">
        <v>0</v>
      </c>
      <c r="S2458" s="50">
        <v>1</v>
      </c>
      <c r="T2458" s="3">
        <v>0</v>
      </c>
      <c r="U2458" s="3">
        <v>0</v>
      </c>
      <c r="V2458" s="3">
        <v>0</v>
      </c>
      <c r="W2458" s="3">
        <v>0</v>
      </c>
      <c r="X2458" s="50">
        <v>0</v>
      </c>
      <c r="Y2458" s="50">
        <v>0</v>
      </c>
      <c r="Z2458" s="50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/>
      <c r="AM2458" s="3">
        <v>0</v>
      </c>
      <c r="AN2458" s="3">
        <v>0</v>
      </c>
      <c r="AO2458" s="3">
        <v>0</v>
      </c>
      <c r="AP2458" s="3">
        <v>0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50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>
        <f t="shared" si="54"/>
        <v>1</v>
      </c>
      <c r="BD2458" s="3">
        <v>0</v>
      </c>
    </row>
    <row r="2459" spans="1:56" x14ac:dyDescent="0.3">
      <c r="A2459">
        <v>2015</v>
      </c>
      <c r="B2459" t="s">
        <v>117</v>
      </c>
      <c r="C2459" s="126">
        <v>1</v>
      </c>
      <c r="D2459" s="127">
        <v>13</v>
      </c>
      <c r="F2459" t="s">
        <v>136</v>
      </c>
      <c r="H2459">
        <v>0</v>
      </c>
      <c r="I2459" s="3">
        <v>0</v>
      </c>
      <c r="J2459" s="3">
        <v>0</v>
      </c>
      <c r="K2459" s="50">
        <v>0</v>
      </c>
      <c r="L2459" s="50">
        <v>0</v>
      </c>
      <c r="M2459" s="3">
        <v>0</v>
      </c>
      <c r="N2459" s="3">
        <v>0</v>
      </c>
      <c r="O2459" s="3">
        <v>0</v>
      </c>
      <c r="P2459" s="3">
        <v>0</v>
      </c>
      <c r="Q2459" s="50">
        <v>0</v>
      </c>
      <c r="R2459" s="3">
        <v>0</v>
      </c>
      <c r="S2459" s="50">
        <v>0</v>
      </c>
      <c r="T2459" s="3">
        <v>0</v>
      </c>
      <c r="U2459" s="3">
        <v>0</v>
      </c>
      <c r="V2459" s="3">
        <v>0</v>
      </c>
      <c r="W2459" s="3">
        <v>0</v>
      </c>
      <c r="X2459" s="50">
        <v>3</v>
      </c>
      <c r="Y2459" s="50">
        <v>0</v>
      </c>
      <c r="Z2459" s="50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/>
      <c r="AM2459" s="3">
        <v>0</v>
      </c>
      <c r="AN2459" s="3">
        <v>1</v>
      </c>
      <c r="AO2459" s="3">
        <v>0</v>
      </c>
      <c r="AP2459" s="3">
        <v>0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50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>
        <f t="shared" si="54"/>
        <v>4</v>
      </c>
      <c r="BD2459" s="3">
        <v>0</v>
      </c>
    </row>
    <row r="2460" spans="1:56" x14ac:dyDescent="0.3">
      <c r="A2460">
        <v>2015</v>
      </c>
      <c r="B2460" t="s">
        <v>117</v>
      </c>
      <c r="C2460" s="126">
        <v>1</v>
      </c>
      <c r="D2460" s="127">
        <v>14</v>
      </c>
      <c r="F2460" t="s">
        <v>136</v>
      </c>
      <c r="H2460">
        <v>0</v>
      </c>
      <c r="I2460" s="3">
        <v>0</v>
      </c>
      <c r="J2460" s="3">
        <v>0</v>
      </c>
      <c r="K2460" s="50">
        <v>0</v>
      </c>
      <c r="L2460" s="50">
        <v>0</v>
      </c>
      <c r="M2460" s="3">
        <v>0</v>
      </c>
      <c r="N2460" s="3">
        <v>1</v>
      </c>
      <c r="O2460" s="3">
        <v>0</v>
      </c>
      <c r="P2460" s="3">
        <v>0</v>
      </c>
      <c r="Q2460" s="50">
        <v>0</v>
      </c>
      <c r="R2460" s="3">
        <v>0</v>
      </c>
      <c r="S2460" s="50">
        <v>3</v>
      </c>
      <c r="T2460" s="3">
        <v>0</v>
      </c>
      <c r="U2460" s="3">
        <v>0</v>
      </c>
      <c r="V2460" s="3">
        <v>0</v>
      </c>
      <c r="W2460" s="3">
        <v>0</v>
      </c>
      <c r="X2460" s="50">
        <v>0</v>
      </c>
      <c r="Y2460" s="50">
        <v>0</v>
      </c>
      <c r="Z2460" s="50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/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50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>
        <f t="shared" si="54"/>
        <v>4</v>
      </c>
      <c r="BD2460" s="3">
        <v>0</v>
      </c>
    </row>
    <row r="2461" spans="1:56" x14ac:dyDescent="0.3">
      <c r="A2461">
        <v>2015</v>
      </c>
      <c r="B2461" t="s">
        <v>117</v>
      </c>
      <c r="C2461" s="126">
        <v>1</v>
      </c>
      <c r="D2461" s="127">
        <v>15</v>
      </c>
      <c r="F2461" t="s">
        <v>136</v>
      </c>
      <c r="H2461">
        <v>0</v>
      </c>
      <c r="I2461" s="3">
        <v>0</v>
      </c>
      <c r="J2461" s="3">
        <v>0</v>
      </c>
      <c r="K2461" s="50">
        <v>0</v>
      </c>
      <c r="L2461" s="50">
        <v>0</v>
      </c>
      <c r="M2461" s="3">
        <v>0</v>
      </c>
      <c r="N2461" s="3">
        <v>1</v>
      </c>
      <c r="O2461" s="3">
        <v>0</v>
      </c>
      <c r="P2461" s="3">
        <v>0</v>
      </c>
      <c r="Q2461" s="50">
        <v>0</v>
      </c>
      <c r="R2461" s="3">
        <v>0</v>
      </c>
      <c r="S2461" s="50">
        <v>0</v>
      </c>
      <c r="T2461" s="3">
        <v>0</v>
      </c>
      <c r="U2461" s="3">
        <v>0</v>
      </c>
      <c r="V2461" s="3">
        <v>0</v>
      </c>
      <c r="W2461" s="3">
        <v>0</v>
      </c>
      <c r="X2461" s="50">
        <v>2</v>
      </c>
      <c r="Y2461" s="50">
        <v>0</v>
      </c>
      <c r="Z2461" s="50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/>
      <c r="AM2461" s="3">
        <v>0</v>
      </c>
      <c r="AN2461" s="3">
        <v>0</v>
      </c>
      <c r="AO2461" s="3">
        <v>0</v>
      </c>
      <c r="AP2461" s="3">
        <v>0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50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>
        <f t="shared" si="54"/>
        <v>3</v>
      </c>
      <c r="BD2461" s="3">
        <v>0</v>
      </c>
    </row>
    <row r="2462" spans="1:56" x14ac:dyDescent="0.3">
      <c r="A2462">
        <v>2015</v>
      </c>
      <c r="B2462" t="s">
        <v>117</v>
      </c>
      <c r="C2462" s="126">
        <v>1</v>
      </c>
      <c r="D2462" s="127">
        <v>16</v>
      </c>
      <c r="F2462" t="s">
        <v>136</v>
      </c>
      <c r="H2462">
        <v>0</v>
      </c>
      <c r="I2462" s="3">
        <v>0</v>
      </c>
      <c r="J2462" s="3">
        <v>0</v>
      </c>
      <c r="K2462" s="50">
        <v>0</v>
      </c>
      <c r="L2462" s="50">
        <v>0</v>
      </c>
      <c r="M2462" s="3">
        <v>0</v>
      </c>
      <c r="N2462" s="3">
        <v>2</v>
      </c>
      <c r="O2462" s="3">
        <v>0</v>
      </c>
      <c r="P2462" s="3">
        <v>0</v>
      </c>
      <c r="Q2462" s="50">
        <v>0</v>
      </c>
      <c r="R2462" s="3">
        <v>0</v>
      </c>
      <c r="S2462" s="50">
        <v>1</v>
      </c>
      <c r="T2462" s="3">
        <v>0</v>
      </c>
      <c r="U2462" s="3">
        <v>0</v>
      </c>
      <c r="V2462" s="3">
        <v>0</v>
      </c>
      <c r="W2462" s="3">
        <v>0</v>
      </c>
      <c r="X2462" s="50">
        <v>0</v>
      </c>
      <c r="Y2462" s="50">
        <v>0</v>
      </c>
      <c r="Z2462" s="50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/>
      <c r="AM2462" s="3">
        <v>0</v>
      </c>
      <c r="AN2462" s="3">
        <v>0</v>
      </c>
      <c r="AO2462" s="3">
        <v>0</v>
      </c>
      <c r="AP2462" s="3">
        <v>0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50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>
        <f t="shared" si="54"/>
        <v>3</v>
      </c>
      <c r="BD2462" s="3">
        <v>0</v>
      </c>
    </row>
    <row r="2463" spans="1:56" x14ac:dyDescent="0.3">
      <c r="A2463">
        <v>2015</v>
      </c>
      <c r="B2463" t="s">
        <v>117</v>
      </c>
      <c r="C2463" s="126">
        <v>1</v>
      </c>
      <c r="D2463" s="127">
        <v>17</v>
      </c>
      <c r="F2463" t="s">
        <v>136</v>
      </c>
      <c r="H2463">
        <v>0</v>
      </c>
      <c r="I2463" s="3">
        <v>0</v>
      </c>
      <c r="J2463" s="3">
        <v>0</v>
      </c>
      <c r="K2463" s="50">
        <v>0</v>
      </c>
      <c r="L2463" s="50">
        <v>0</v>
      </c>
      <c r="M2463" s="3">
        <v>0</v>
      </c>
      <c r="N2463" s="3">
        <v>3</v>
      </c>
      <c r="O2463" s="3">
        <v>0</v>
      </c>
      <c r="P2463" s="3">
        <v>0</v>
      </c>
      <c r="Q2463" s="50">
        <v>0</v>
      </c>
      <c r="R2463" s="3">
        <v>0</v>
      </c>
      <c r="S2463" s="50">
        <v>1</v>
      </c>
      <c r="T2463" s="3">
        <v>0</v>
      </c>
      <c r="U2463" s="3">
        <v>0</v>
      </c>
      <c r="V2463" s="3">
        <v>0</v>
      </c>
      <c r="W2463" s="3">
        <v>0</v>
      </c>
      <c r="X2463" s="50">
        <v>0</v>
      </c>
      <c r="Y2463" s="50">
        <v>0</v>
      </c>
      <c r="Z2463" s="50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/>
      <c r="AM2463" s="3">
        <v>0</v>
      </c>
      <c r="AN2463" s="3">
        <v>0</v>
      </c>
      <c r="AO2463" s="3">
        <v>0</v>
      </c>
      <c r="AP2463" s="3">
        <v>0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50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>
        <f t="shared" si="54"/>
        <v>4</v>
      </c>
      <c r="BD2463" s="3">
        <v>0</v>
      </c>
    </row>
    <row r="2464" spans="1:56" x14ac:dyDescent="0.3">
      <c r="A2464">
        <v>2015</v>
      </c>
      <c r="B2464" t="s">
        <v>117</v>
      </c>
      <c r="C2464" s="126">
        <v>1</v>
      </c>
      <c r="D2464" s="127">
        <v>18</v>
      </c>
      <c r="F2464" t="s">
        <v>136</v>
      </c>
      <c r="H2464">
        <v>0</v>
      </c>
      <c r="I2464" s="3">
        <v>0</v>
      </c>
      <c r="J2464" s="3">
        <v>0</v>
      </c>
      <c r="K2464" s="50">
        <v>0</v>
      </c>
      <c r="L2464" s="50">
        <v>0</v>
      </c>
      <c r="M2464" s="3">
        <v>0</v>
      </c>
      <c r="N2464" s="3">
        <v>0</v>
      </c>
      <c r="O2464" s="3">
        <v>0</v>
      </c>
      <c r="P2464" s="3">
        <v>0</v>
      </c>
      <c r="Q2464" s="50">
        <v>0</v>
      </c>
      <c r="R2464" s="3">
        <v>0</v>
      </c>
      <c r="S2464" s="50">
        <v>2</v>
      </c>
      <c r="T2464" s="3">
        <v>0</v>
      </c>
      <c r="U2464" s="3">
        <v>0</v>
      </c>
      <c r="V2464" s="3">
        <v>0</v>
      </c>
      <c r="W2464" s="3">
        <v>0</v>
      </c>
      <c r="X2464" s="50">
        <v>0</v>
      </c>
      <c r="Y2464" s="50">
        <v>0</v>
      </c>
      <c r="Z2464" s="50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/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50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>
        <f t="shared" si="54"/>
        <v>2</v>
      </c>
      <c r="BD2464" s="3">
        <v>0</v>
      </c>
    </row>
    <row r="2465" spans="1:56" x14ac:dyDescent="0.3">
      <c r="A2465">
        <v>2015</v>
      </c>
      <c r="B2465" t="s">
        <v>117</v>
      </c>
      <c r="C2465" s="126">
        <v>1</v>
      </c>
      <c r="D2465" s="127">
        <v>19</v>
      </c>
      <c r="F2465" t="s">
        <v>136</v>
      </c>
      <c r="H2465">
        <v>0</v>
      </c>
      <c r="I2465" s="3">
        <v>0</v>
      </c>
      <c r="J2465" s="3">
        <v>0</v>
      </c>
      <c r="K2465" s="50">
        <v>0</v>
      </c>
      <c r="L2465" s="50">
        <v>0</v>
      </c>
      <c r="M2465" s="3">
        <v>0</v>
      </c>
      <c r="N2465" s="3">
        <v>0</v>
      </c>
      <c r="O2465" s="3">
        <v>0</v>
      </c>
      <c r="P2465" s="3">
        <v>0</v>
      </c>
      <c r="Q2465" s="50">
        <v>0</v>
      </c>
      <c r="R2465" s="3">
        <v>0</v>
      </c>
      <c r="S2465" s="50">
        <v>2</v>
      </c>
      <c r="T2465" s="3">
        <v>0</v>
      </c>
      <c r="U2465" s="3">
        <v>0</v>
      </c>
      <c r="V2465" s="3">
        <v>1</v>
      </c>
      <c r="W2465" s="3">
        <v>0</v>
      </c>
      <c r="X2465" s="50">
        <v>1</v>
      </c>
      <c r="Y2465" s="50">
        <v>0</v>
      </c>
      <c r="Z2465" s="50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1</v>
      </c>
      <c r="AJ2465" s="3">
        <v>0</v>
      </c>
      <c r="AK2465" s="3">
        <v>0</v>
      </c>
      <c r="AL2465" s="3"/>
      <c r="AM2465" s="3">
        <v>0</v>
      </c>
      <c r="AN2465" s="3">
        <v>1</v>
      </c>
      <c r="AO2465" s="3">
        <v>0</v>
      </c>
      <c r="AP2465" s="3">
        <v>0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50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>
        <f t="shared" si="54"/>
        <v>6</v>
      </c>
      <c r="BD2465" s="3">
        <v>0</v>
      </c>
    </row>
    <row r="2466" spans="1:56" x14ac:dyDescent="0.3">
      <c r="A2466">
        <v>2015</v>
      </c>
      <c r="B2466" t="s">
        <v>117</v>
      </c>
      <c r="C2466" s="126">
        <v>1</v>
      </c>
      <c r="D2466" s="127">
        <v>20</v>
      </c>
      <c r="F2466" t="s">
        <v>136</v>
      </c>
      <c r="H2466">
        <v>0</v>
      </c>
      <c r="I2466" s="3">
        <v>0</v>
      </c>
      <c r="J2466" s="3">
        <v>0</v>
      </c>
      <c r="K2466" s="50">
        <v>0</v>
      </c>
      <c r="L2466" s="50">
        <v>0</v>
      </c>
      <c r="M2466" s="3">
        <v>0</v>
      </c>
      <c r="N2466" s="3">
        <v>1</v>
      </c>
      <c r="O2466" s="3">
        <v>0</v>
      </c>
      <c r="P2466" s="3">
        <v>0</v>
      </c>
      <c r="Q2466" s="50">
        <v>0</v>
      </c>
      <c r="R2466" s="3">
        <v>0</v>
      </c>
      <c r="S2466" s="50">
        <v>0</v>
      </c>
      <c r="T2466" s="3">
        <v>0</v>
      </c>
      <c r="U2466" s="3">
        <v>0</v>
      </c>
      <c r="V2466" s="3">
        <v>0</v>
      </c>
      <c r="W2466" s="3">
        <v>0</v>
      </c>
      <c r="X2466" s="50">
        <v>6</v>
      </c>
      <c r="Y2466" s="50">
        <v>0</v>
      </c>
      <c r="Z2466" s="50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/>
      <c r="AM2466" s="3">
        <v>0</v>
      </c>
      <c r="AN2466" s="3">
        <v>0</v>
      </c>
      <c r="AO2466" s="3">
        <v>0</v>
      </c>
      <c r="AP2466" s="3">
        <v>0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50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>
        <f t="shared" si="54"/>
        <v>7</v>
      </c>
      <c r="BD2466" s="3">
        <v>0</v>
      </c>
    </row>
    <row r="2467" spans="1:56" x14ac:dyDescent="0.3">
      <c r="A2467">
        <v>2015</v>
      </c>
      <c r="B2467" t="s">
        <v>117</v>
      </c>
      <c r="C2467" s="126">
        <v>1</v>
      </c>
      <c r="D2467" s="127">
        <v>21</v>
      </c>
      <c r="F2467" t="s">
        <v>136</v>
      </c>
      <c r="H2467">
        <v>0</v>
      </c>
      <c r="I2467" s="3">
        <v>0</v>
      </c>
      <c r="J2467" s="3">
        <v>0</v>
      </c>
      <c r="K2467" s="50">
        <v>0</v>
      </c>
      <c r="L2467" s="50">
        <v>0</v>
      </c>
      <c r="M2467" s="3">
        <v>0</v>
      </c>
      <c r="N2467" s="3">
        <v>0</v>
      </c>
      <c r="O2467" s="3">
        <v>0</v>
      </c>
      <c r="P2467" s="3">
        <v>0</v>
      </c>
      <c r="Q2467" s="50">
        <v>0</v>
      </c>
      <c r="R2467" s="3">
        <v>0</v>
      </c>
      <c r="S2467" s="50">
        <v>2</v>
      </c>
      <c r="T2467" s="3">
        <v>0</v>
      </c>
      <c r="U2467" s="3">
        <v>0</v>
      </c>
      <c r="V2467" s="3">
        <v>0</v>
      </c>
      <c r="W2467" s="3">
        <v>0</v>
      </c>
      <c r="X2467" s="50">
        <v>0</v>
      </c>
      <c r="Y2467" s="50">
        <v>0</v>
      </c>
      <c r="Z2467" s="50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/>
      <c r="AM2467" s="3">
        <v>0</v>
      </c>
      <c r="AN2467" s="3">
        <v>0</v>
      </c>
      <c r="AO2467" s="3">
        <v>0</v>
      </c>
      <c r="AP2467" s="3">
        <v>0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50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>
        <f t="shared" si="54"/>
        <v>2</v>
      </c>
      <c r="BD2467" s="3">
        <v>0</v>
      </c>
    </row>
    <row r="2468" spans="1:56" x14ac:dyDescent="0.3">
      <c r="A2468">
        <v>2015</v>
      </c>
      <c r="B2468" t="s">
        <v>117</v>
      </c>
      <c r="C2468" s="126">
        <v>1</v>
      </c>
      <c r="D2468" s="127">
        <v>22</v>
      </c>
      <c r="F2468" t="s">
        <v>136</v>
      </c>
      <c r="H2468">
        <v>0</v>
      </c>
      <c r="I2468" s="3">
        <v>0</v>
      </c>
      <c r="J2468" s="3">
        <v>0</v>
      </c>
      <c r="K2468" s="50">
        <v>0</v>
      </c>
      <c r="L2468" s="50">
        <v>0</v>
      </c>
      <c r="M2468" s="3">
        <v>0</v>
      </c>
      <c r="N2468" s="3">
        <v>2</v>
      </c>
      <c r="O2468" s="3">
        <v>0</v>
      </c>
      <c r="P2468" s="3">
        <v>0</v>
      </c>
      <c r="Q2468" s="50">
        <v>0</v>
      </c>
      <c r="R2468" s="3">
        <v>0</v>
      </c>
      <c r="S2468" s="50">
        <v>1</v>
      </c>
      <c r="T2468" s="3">
        <v>0</v>
      </c>
      <c r="U2468" s="3">
        <v>0</v>
      </c>
      <c r="V2468" s="3">
        <v>0</v>
      </c>
      <c r="W2468" s="3">
        <v>1</v>
      </c>
      <c r="X2468" s="50">
        <v>0</v>
      </c>
      <c r="Y2468" s="50">
        <v>0</v>
      </c>
      <c r="Z2468" s="50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/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50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>
        <f t="shared" si="54"/>
        <v>4</v>
      </c>
      <c r="BD2468" s="3">
        <v>0</v>
      </c>
    </row>
    <row r="2469" spans="1:56" x14ac:dyDescent="0.3">
      <c r="A2469">
        <v>2015</v>
      </c>
      <c r="B2469" t="s">
        <v>117</v>
      </c>
      <c r="C2469" s="126">
        <v>1</v>
      </c>
      <c r="D2469" s="127">
        <v>23</v>
      </c>
      <c r="F2469" t="s">
        <v>136</v>
      </c>
      <c r="H2469">
        <v>0</v>
      </c>
      <c r="I2469" s="3">
        <v>0</v>
      </c>
      <c r="J2469" s="3">
        <v>0</v>
      </c>
      <c r="K2469" s="50">
        <v>0</v>
      </c>
      <c r="L2469" s="50">
        <v>0</v>
      </c>
      <c r="M2469" s="3">
        <v>0</v>
      </c>
      <c r="N2469" s="3">
        <v>1</v>
      </c>
      <c r="O2469" s="3">
        <v>0</v>
      </c>
      <c r="P2469" s="3">
        <v>0</v>
      </c>
      <c r="Q2469" s="50">
        <v>0</v>
      </c>
      <c r="R2469" s="3">
        <v>0</v>
      </c>
      <c r="S2469" s="50">
        <v>1</v>
      </c>
      <c r="T2469" s="3">
        <v>0</v>
      </c>
      <c r="U2469" s="3">
        <v>0</v>
      </c>
      <c r="V2469" s="3">
        <v>0</v>
      </c>
      <c r="W2469" s="3">
        <v>0</v>
      </c>
      <c r="X2469" s="50">
        <v>0</v>
      </c>
      <c r="Y2469" s="50">
        <v>0</v>
      </c>
      <c r="Z2469" s="50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/>
      <c r="AM2469" s="3">
        <v>0</v>
      </c>
      <c r="AN2469" s="3">
        <v>0</v>
      </c>
      <c r="AO2469" s="3">
        <v>0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50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0</v>
      </c>
      <c r="BB2469">
        <f t="shared" si="54"/>
        <v>4</v>
      </c>
      <c r="BD2469" s="3">
        <v>0</v>
      </c>
    </row>
    <row r="2470" spans="1:56" x14ac:dyDescent="0.3">
      <c r="A2470">
        <v>2015</v>
      </c>
      <c r="B2470" t="s">
        <v>117</v>
      </c>
      <c r="C2470" s="126">
        <v>1</v>
      </c>
      <c r="D2470" s="127">
        <v>24</v>
      </c>
      <c r="F2470" t="s">
        <v>136</v>
      </c>
      <c r="H2470">
        <v>0</v>
      </c>
      <c r="I2470" s="3">
        <v>0</v>
      </c>
      <c r="J2470" s="3">
        <v>0</v>
      </c>
      <c r="K2470" s="50">
        <v>0</v>
      </c>
      <c r="L2470" s="50">
        <v>0</v>
      </c>
      <c r="M2470" s="3">
        <v>0</v>
      </c>
      <c r="N2470" s="3">
        <v>4</v>
      </c>
      <c r="O2470" s="3">
        <v>0</v>
      </c>
      <c r="P2470" s="3">
        <v>0</v>
      </c>
      <c r="Q2470" s="50">
        <v>0</v>
      </c>
      <c r="R2470" s="3">
        <v>0</v>
      </c>
      <c r="S2470" s="50">
        <v>4</v>
      </c>
      <c r="T2470" s="3">
        <v>0</v>
      </c>
      <c r="U2470" s="3">
        <v>0</v>
      </c>
      <c r="V2470" s="3">
        <v>0</v>
      </c>
      <c r="W2470" s="3">
        <v>0</v>
      </c>
      <c r="X2470" s="50">
        <v>1</v>
      </c>
      <c r="Y2470" s="50">
        <v>0</v>
      </c>
      <c r="Z2470" s="50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0</v>
      </c>
      <c r="AK2470" s="3">
        <v>0</v>
      </c>
      <c r="AL2470" s="3"/>
      <c r="AM2470" s="3">
        <v>0</v>
      </c>
      <c r="AN2470" s="3">
        <v>1</v>
      </c>
      <c r="AO2470" s="3">
        <v>0</v>
      </c>
      <c r="AP2470" s="3">
        <v>0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50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>
        <f t="shared" si="54"/>
        <v>10</v>
      </c>
      <c r="BD2470" s="3">
        <v>0</v>
      </c>
    </row>
    <row r="2471" spans="1:56" x14ac:dyDescent="0.3">
      <c r="A2471">
        <v>2015</v>
      </c>
      <c r="B2471" t="s">
        <v>117</v>
      </c>
      <c r="C2471" s="126">
        <v>1</v>
      </c>
      <c r="D2471" s="127">
        <v>25</v>
      </c>
      <c r="F2471" t="s">
        <v>136</v>
      </c>
      <c r="H2471">
        <v>0</v>
      </c>
      <c r="I2471" s="3">
        <v>0</v>
      </c>
      <c r="J2471" s="3">
        <v>0</v>
      </c>
      <c r="K2471" s="50">
        <v>0</v>
      </c>
      <c r="L2471" s="50">
        <v>0</v>
      </c>
      <c r="M2471" s="3">
        <v>0</v>
      </c>
      <c r="N2471" s="3">
        <v>3</v>
      </c>
      <c r="O2471" s="3">
        <v>0</v>
      </c>
      <c r="P2471" s="3">
        <v>0</v>
      </c>
      <c r="Q2471" s="50">
        <v>0</v>
      </c>
      <c r="R2471" s="3">
        <v>0</v>
      </c>
      <c r="S2471" s="50">
        <v>1</v>
      </c>
      <c r="T2471" s="3">
        <v>0</v>
      </c>
      <c r="U2471" s="3">
        <v>0</v>
      </c>
      <c r="V2471" s="3">
        <v>0</v>
      </c>
      <c r="W2471" s="3">
        <v>0</v>
      </c>
      <c r="X2471" s="50">
        <v>0</v>
      </c>
      <c r="Y2471" s="50">
        <v>0</v>
      </c>
      <c r="Z2471" s="50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/>
      <c r="AM2471" s="3">
        <v>0</v>
      </c>
      <c r="AN2471" s="3">
        <v>1</v>
      </c>
      <c r="AO2471" s="3">
        <v>0</v>
      </c>
      <c r="AP2471" s="3">
        <v>0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50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>
        <f t="shared" si="54"/>
        <v>5</v>
      </c>
      <c r="BD2471" s="3">
        <v>0</v>
      </c>
    </row>
    <row r="2472" spans="1:56" x14ac:dyDescent="0.3">
      <c r="A2472">
        <v>2015</v>
      </c>
      <c r="B2472" t="s">
        <v>117</v>
      </c>
      <c r="C2472" s="126">
        <v>1</v>
      </c>
      <c r="D2472" s="127">
        <v>26</v>
      </c>
      <c r="F2472" t="s">
        <v>136</v>
      </c>
      <c r="H2472">
        <v>0</v>
      </c>
      <c r="I2472" s="3">
        <v>0</v>
      </c>
      <c r="J2472" s="3">
        <v>0</v>
      </c>
      <c r="K2472" s="50">
        <v>0</v>
      </c>
      <c r="L2472" s="50">
        <v>0</v>
      </c>
      <c r="M2472" s="3">
        <v>0</v>
      </c>
      <c r="N2472" s="3">
        <v>0</v>
      </c>
      <c r="O2472" s="3">
        <v>0</v>
      </c>
      <c r="P2472" s="3">
        <v>0</v>
      </c>
      <c r="Q2472" s="50">
        <v>0</v>
      </c>
      <c r="R2472" s="3">
        <v>0</v>
      </c>
      <c r="S2472" s="50">
        <v>0</v>
      </c>
      <c r="T2472" s="3">
        <v>0</v>
      </c>
      <c r="U2472" s="3">
        <v>0</v>
      </c>
      <c r="V2472" s="3">
        <v>1</v>
      </c>
      <c r="W2472" s="3">
        <v>1</v>
      </c>
      <c r="X2472" s="50">
        <v>0</v>
      </c>
      <c r="Y2472" s="50">
        <v>0</v>
      </c>
      <c r="Z2472" s="50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1</v>
      </c>
      <c r="AJ2472" s="3">
        <v>0</v>
      </c>
      <c r="AK2472" s="3">
        <v>0</v>
      </c>
      <c r="AL2472" s="3"/>
      <c r="AM2472" s="3">
        <v>0</v>
      </c>
      <c r="AN2472" s="3">
        <v>0</v>
      </c>
      <c r="AO2472" s="3">
        <v>0</v>
      </c>
      <c r="AP2472" s="3">
        <v>0</v>
      </c>
      <c r="AQ2472" s="3">
        <v>0</v>
      </c>
      <c r="AR2472" s="3">
        <v>0</v>
      </c>
      <c r="AS2472" s="3">
        <v>0</v>
      </c>
      <c r="AT2472" s="3">
        <v>0</v>
      </c>
      <c r="AU2472" s="3">
        <v>0</v>
      </c>
      <c r="AV2472" s="50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>
        <f t="shared" si="54"/>
        <v>3</v>
      </c>
      <c r="BD2472" s="3">
        <v>0</v>
      </c>
    </row>
    <row r="2473" spans="1:56" x14ac:dyDescent="0.3">
      <c r="A2473">
        <v>2015</v>
      </c>
      <c r="B2473" t="s">
        <v>117</v>
      </c>
      <c r="C2473" s="126">
        <v>1</v>
      </c>
      <c r="D2473" s="127">
        <v>27</v>
      </c>
      <c r="F2473" t="s">
        <v>136</v>
      </c>
      <c r="H2473">
        <v>0</v>
      </c>
      <c r="I2473" s="3">
        <v>0</v>
      </c>
      <c r="J2473" s="3">
        <v>0</v>
      </c>
      <c r="K2473" s="50">
        <v>0</v>
      </c>
      <c r="L2473" s="50">
        <v>0</v>
      </c>
      <c r="M2473" s="3">
        <v>0</v>
      </c>
      <c r="N2473" s="3">
        <v>0</v>
      </c>
      <c r="O2473" s="3">
        <v>0</v>
      </c>
      <c r="P2473" s="3">
        <v>0</v>
      </c>
      <c r="Q2473" s="50">
        <v>0</v>
      </c>
      <c r="R2473" s="3">
        <v>0</v>
      </c>
      <c r="S2473" s="50">
        <v>6</v>
      </c>
      <c r="T2473" s="3">
        <v>0</v>
      </c>
      <c r="U2473" s="3">
        <v>0</v>
      </c>
      <c r="V2473" s="3">
        <v>0</v>
      </c>
      <c r="W2473" s="3">
        <v>0</v>
      </c>
      <c r="X2473" s="50">
        <v>0</v>
      </c>
      <c r="Y2473" s="50">
        <v>0</v>
      </c>
      <c r="Z2473" s="50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/>
      <c r="AM2473" s="3">
        <v>0</v>
      </c>
      <c r="AN2473" s="3">
        <v>0</v>
      </c>
      <c r="AO2473" s="3">
        <v>0</v>
      </c>
      <c r="AP2473" s="3">
        <v>0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50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>
        <f t="shared" si="54"/>
        <v>6</v>
      </c>
      <c r="BD2473" s="3">
        <v>0</v>
      </c>
    </row>
    <row r="2474" spans="1:56" x14ac:dyDescent="0.3">
      <c r="A2474">
        <v>2015</v>
      </c>
      <c r="B2474" t="s">
        <v>117</v>
      </c>
      <c r="C2474" s="126">
        <v>1</v>
      </c>
      <c r="D2474" s="127">
        <v>28</v>
      </c>
      <c r="F2474" t="s">
        <v>136</v>
      </c>
      <c r="H2474">
        <v>0</v>
      </c>
      <c r="I2474" s="3">
        <v>0</v>
      </c>
      <c r="J2474" s="3">
        <v>0</v>
      </c>
      <c r="K2474" s="50">
        <v>0</v>
      </c>
      <c r="L2474" s="50">
        <v>0</v>
      </c>
      <c r="M2474" s="3">
        <v>0</v>
      </c>
      <c r="N2474" s="3">
        <v>0</v>
      </c>
      <c r="O2474" s="3">
        <v>0</v>
      </c>
      <c r="P2474" s="3">
        <v>0</v>
      </c>
      <c r="Q2474" s="50">
        <v>0</v>
      </c>
      <c r="R2474" s="3">
        <v>0</v>
      </c>
      <c r="S2474" s="50">
        <v>1</v>
      </c>
      <c r="T2474" s="3">
        <v>0</v>
      </c>
      <c r="U2474" s="3">
        <v>0</v>
      </c>
      <c r="V2474" s="3">
        <v>0</v>
      </c>
      <c r="W2474" s="3">
        <v>0</v>
      </c>
      <c r="X2474" s="50">
        <v>0</v>
      </c>
      <c r="Y2474" s="50">
        <v>0</v>
      </c>
      <c r="Z2474" s="50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0</v>
      </c>
      <c r="AL2474" s="3"/>
      <c r="AM2474" s="3">
        <v>0</v>
      </c>
      <c r="AN2474" s="3">
        <v>0</v>
      </c>
      <c r="AO2474" s="3">
        <v>0</v>
      </c>
      <c r="AP2474" s="3">
        <v>0</v>
      </c>
      <c r="AQ2474" s="3">
        <v>0</v>
      </c>
      <c r="AR2474" s="3">
        <v>0</v>
      </c>
      <c r="AS2474" s="3">
        <v>0</v>
      </c>
      <c r="AT2474" s="3">
        <v>0</v>
      </c>
      <c r="AU2474" s="3">
        <v>0</v>
      </c>
      <c r="AV2474" s="50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>
        <f t="shared" si="54"/>
        <v>1</v>
      </c>
      <c r="BD2474" s="3">
        <v>0</v>
      </c>
    </row>
    <row r="2475" spans="1:56" x14ac:dyDescent="0.3">
      <c r="A2475">
        <v>2015</v>
      </c>
      <c r="B2475" t="s">
        <v>117</v>
      </c>
      <c r="C2475" s="126">
        <v>1</v>
      </c>
      <c r="D2475" s="127">
        <v>29</v>
      </c>
      <c r="F2475" t="s">
        <v>136</v>
      </c>
      <c r="H2475">
        <v>0</v>
      </c>
      <c r="I2475" s="3">
        <v>0</v>
      </c>
      <c r="J2475" s="3">
        <v>0</v>
      </c>
      <c r="K2475" s="50">
        <v>0</v>
      </c>
      <c r="L2475" s="50">
        <v>0</v>
      </c>
      <c r="M2475" s="3">
        <v>0</v>
      </c>
      <c r="N2475" s="3">
        <v>1</v>
      </c>
      <c r="O2475" s="3">
        <v>0</v>
      </c>
      <c r="P2475" s="3">
        <v>0</v>
      </c>
      <c r="Q2475" s="50">
        <v>0</v>
      </c>
      <c r="R2475" s="3">
        <v>0</v>
      </c>
      <c r="S2475" s="50">
        <v>1</v>
      </c>
      <c r="T2475" s="3">
        <v>0</v>
      </c>
      <c r="U2475" s="3">
        <v>0</v>
      </c>
      <c r="V2475" s="3">
        <v>0</v>
      </c>
      <c r="W2475" s="3">
        <v>0</v>
      </c>
      <c r="X2475" s="50">
        <v>0</v>
      </c>
      <c r="Y2475" s="50">
        <v>0</v>
      </c>
      <c r="Z2475" s="50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0</v>
      </c>
      <c r="AL2475" s="3"/>
      <c r="AM2475" s="3">
        <v>0</v>
      </c>
      <c r="AN2475" s="3">
        <v>0</v>
      </c>
      <c r="AO2475" s="3">
        <v>0</v>
      </c>
      <c r="AP2475" s="3">
        <v>0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50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>
        <f t="shared" si="54"/>
        <v>2</v>
      </c>
      <c r="BD2475" s="3">
        <v>0</v>
      </c>
    </row>
    <row r="2476" spans="1:56" x14ac:dyDescent="0.3">
      <c r="A2476">
        <v>2015</v>
      </c>
      <c r="B2476" t="s">
        <v>117</v>
      </c>
      <c r="C2476" s="126">
        <v>1</v>
      </c>
      <c r="D2476" s="127">
        <v>30</v>
      </c>
      <c r="F2476" t="s">
        <v>136</v>
      </c>
      <c r="H2476">
        <v>0</v>
      </c>
      <c r="I2476" s="3">
        <v>0</v>
      </c>
      <c r="J2476" s="3">
        <v>0</v>
      </c>
      <c r="K2476" s="50">
        <v>0</v>
      </c>
      <c r="L2476" s="50">
        <v>0</v>
      </c>
      <c r="M2476" s="3">
        <v>0</v>
      </c>
      <c r="N2476" s="3">
        <v>5</v>
      </c>
      <c r="O2476" s="3">
        <v>0</v>
      </c>
      <c r="P2476" s="3">
        <v>0</v>
      </c>
      <c r="Q2476" s="50">
        <v>0</v>
      </c>
      <c r="R2476" s="3">
        <v>0</v>
      </c>
      <c r="S2476" s="50">
        <v>1</v>
      </c>
      <c r="T2476" s="3">
        <v>0</v>
      </c>
      <c r="U2476" s="3">
        <v>0</v>
      </c>
      <c r="V2476" s="3">
        <v>0</v>
      </c>
      <c r="W2476" s="3">
        <v>0</v>
      </c>
      <c r="X2476" s="50">
        <v>0</v>
      </c>
      <c r="Y2476" s="50">
        <v>0</v>
      </c>
      <c r="Z2476" s="50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/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50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0</v>
      </c>
      <c r="BB2476">
        <f t="shared" si="54"/>
        <v>6</v>
      </c>
      <c r="BD2476" s="3">
        <v>0</v>
      </c>
    </row>
    <row r="2477" spans="1:56" s="120" customFormat="1" x14ac:dyDescent="0.3">
      <c r="A2477" s="120">
        <v>2015</v>
      </c>
      <c r="B2477" s="120" t="s">
        <v>58</v>
      </c>
      <c r="C2477" s="130">
        <v>1</v>
      </c>
      <c r="D2477" s="121">
        <v>1</v>
      </c>
      <c r="F2477" s="120" t="s">
        <v>137</v>
      </c>
      <c r="H2477" s="120">
        <v>0</v>
      </c>
      <c r="I2477" s="132">
        <v>0</v>
      </c>
      <c r="J2477" s="132">
        <v>0</v>
      </c>
      <c r="K2477" s="132">
        <v>0</v>
      </c>
      <c r="L2477" s="132">
        <v>0</v>
      </c>
      <c r="M2477" s="132">
        <v>0</v>
      </c>
      <c r="N2477" s="132">
        <v>0</v>
      </c>
      <c r="O2477" s="132">
        <v>0</v>
      </c>
      <c r="P2477" s="132">
        <v>0</v>
      </c>
      <c r="Q2477" s="132">
        <v>1</v>
      </c>
      <c r="R2477" s="132">
        <v>0</v>
      </c>
      <c r="S2477" s="132">
        <v>5</v>
      </c>
      <c r="T2477" s="132">
        <v>0</v>
      </c>
      <c r="U2477" s="132">
        <v>0</v>
      </c>
      <c r="V2477" s="132">
        <v>0</v>
      </c>
      <c r="W2477" s="132">
        <v>0</v>
      </c>
      <c r="X2477" s="132">
        <v>0</v>
      </c>
      <c r="Y2477" s="132">
        <v>3</v>
      </c>
      <c r="Z2477" s="132">
        <v>0</v>
      </c>
      <c r="AA2477" s="132">
        <v>0</v>
      </c>
      <c r="AB2477" s="132">
        <v>0</v>
      </c>
      <c r="AC2477" s="132">
        <v>0</v>
      </c>
      <c r="AD2477" s="132">
        <v>0</v>
      </c>
      <c r="AE2477" s="132">
        <v>0</v>
      </c>
      <c r="AF2477" s="132">
        <v>0</v>
      </c>
      <c r="AG2477" s="132">
        <v>0</v>
      </c>
      <c r="AH2477" s="132">
        <v>0</v>
      </c>
      <c r="AI2477" s="132">
        <v>0</v>
      </c>
      <c r="AJ2477" s="132">
        <v>0</v>
      </c>
      <c r="AK2477" s="132">
        <v>0</v>
      </c>
      <c r="AL2477" s="132"/>
      <c r="AM2477" s="132">
        <v>0</v>
      </c>
      <c r="AN2477" s="132">
        <v>0</v>
      </c>
      <c r="AO2477" s="132">
        <v>0</v>
      </c>
      <c r="AP2477" s="132">
        <v>0</v>
      </c>
      <c r="AQ2477" s="132">
        <v>0</v>
      </c>
      <c r="AR2477" s="132">
        <v>0</v>
      </c>
      <c r="AS2477" s="132">
        <v>0</v>
      </c>
      <c r="AT2477" s="132">
        <v>0</v>
      </c>
      <c r="AU2477" s="132">
        <v>0</v>
      </c>
      <c r="AV2477" s="132">
        <v>0</v>
      </c>
      <c r="AW2477" s="132">
        <v>0</v>
      </c>
      <c r="AX2477" s="132">
        <v>0</v>
      </c>
      <c r="AY2477" s="132">
        <v>0</v>
      </c>
      <c r="AZ2477" s="132">
        <v>0</v>
      </c>
      <c r="BA2477" s="132">
        <v>0</v>
      </c>
      <c r="BB2477" s="120">
        <f t="shared" si="54"/>
        <v>9</v>
      </c>
      <c r="BD2477" s="132">
        <v>0</v>
      </c>
    </row>
    <row r="2478" spans="1:56" x14ac:dyDescent="0.3">
      <c r="A2478">
        <v>2015</v>
      </c>
      <c r="B2478" t="s">
        <v>58</v>
      </c>
      <c r="C2478" s="126">
        <v>1</v>
      </c>
      <c r="D2478" s="77">
        <v>2</v>
      </c>
      <c r="F2478" t="s">
        <v>137</v>
      </c>
      <c r="H2478">
        <v>0</v>
      </c>
      <c r="I2478" s="3">
        <v>0</v>
      </c>
      <c r="J2478" s="3">
        <v>0</v>
      </c>
      <c r="K2478" s="50">
        <v>0</v>
      </c>
      <c r="L2478" s="50">
        <v>0</v>
      </c>
      <c r="M2478" s="3">
        <v>0</v>
      </c>
      <c r="N2478" s="3">
        <v>0</v>
      </c>
      <c r="O2478" s="3">
        <v>0</v>
      </c>
      <c r="P2478" s="3">
        <v>0</v>
      </c>
      <c r="Q2478" s="50">
        <v>1</v>
      </c>
      <c r="R2478" s="3">
        <v>0</v>
      </c>
      <c r="S2478" s="50">
        <v>3</v>
      </c>
      <c r="T2478" s="3">
        <v>0</v>
      </c>
      <c r="U2478" s="3">
        <v>0</v>
      </c>
      <c r="V2478" s="3">
        <v>0</v>
      </c>
      <c r="W2478" s="3">
        <v>0</v>
      </c>
      <c r="X2478" s="50">
        <v>1</v>
      </c>
      <c r="Y2478" s="50">
        <v>4</v>
      </c>
      <c r="Z2478" s="4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/>
      <c r="AM2478" s="3">
        <v>0</v>
      </c>
      <c r="AN2478" s="3">
        <v>0</v>
      </c>
      <c r="AO2478" s="3">
        <v>0</v>
      </c>
      <c r="AP2478" s="3">
        <v>0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4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>
        <f t="shared" si="54"/>
        <v>9</v>
      </c>
      <c r="BD2478" s="3">
        <v>0</v>
      </c>
    </row>
    <row r="2479" spans="1:56" x14ac:dyDescent="0.3">
      <c r="A2479">
        <v>2015</v>
      </c>
      <c r="B2479" t="s">
        <v>58</v>
      </c>
      <c r="C2479" s="126">
        <v>1</v>
      </c>
      <c r="D2479" s="77">
        <v>3</v>
      </c>
      <c r="F2479" t="s">
        <v>137</v>
      </c>
      <c r="H2479">
        <v>0</v>
      </c>
      <c r="I2479" s="3">
        <v>0</v>
      </c>
      <c r="J2479" s="3">
        <v>0</v>
      </c>
      <c r="K2479" s="50">
        <v>0</v>
      </c>
      <c r="L2479" s="50">
        <v>3</v>
      </c>
      <c r="M2479" s="3">
        <v>0</v>
      </c>
      <c r="N2479" s="3">
        <v>0</v>
      </c>
      <c r="O2479" s="3">
        <v>0</v>
      </c>
      <c r="P2479" s="3">
        <v>0</v>
      </c>
      <c r="Q2479" s="50">
        <v>2</v>
      </c>
      <c r="R2479" s="3">
        <v>0</v>
      </c>
      <c r="S2479" s="50">
        <v>0</v>
      </c>
      <c r="T2479" s="3">
        <v>0</v>
      </c>
      <c r="U2479" s="3">
        <v>0</v>
      </c>
      <c r="V2479" s="3">
        <v>0</v>
      </c>
      <c r="W2479" s="3">
        <v>0</v>
      </c>
      <c r="X2479" s="4">
        <v>0</v>
      </c>
      <c r="Y2479" s="50">
        <v>1</v>
      </c>
      <c r="Z2479" s="4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/>
      <c r="AM2479" s="3">
        <v>0</v>
      </c>
      <c r="AN2479" s="3">
        <v>0</v>
      </c>
      <c r="AO2479" s="3">
        <v>0</v>
      </c>
      <c r="AP2479" s="3">
        <v>0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4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>
        <f t="shared" si="54"/>
        <v>6</v>
      </c>
      <c r="BD2479" s="3">
        <v>0</v>
      </c>
    </row>
    <row r="2480" spans="1:56" x14ac:dyDescent="0.3">
      <c r="A2480">
        <v>2015</v>
      </c>
      <c r="B2480" t="s">
        <v>58</v>
      </c>
      <c r="C2480" s="126">
        <v>1</v>
      </c>
      <c r="D2480" s="77">
        <v>4</v>
      </c>
      <c r="F2480" t="s">
        <v>137</v>
      </c>
      <c r="H2480">
        <v>0</v>
      </c>
      <c r="I2480" s="3">
        <v>0</v>
      </c>
      <c r="J2480" s="3">
        <v>0</v>
      </c>
      <c r="K2480" s="50">
        <v>0</v>
      </c>
      <c r="L2480" s="50">
        <v>0</v>
      </c>
      <c r="M2480" s="3">
        <v>0</v>
      </c>
      <c r="N2480" s="3">
        <v>0</v>
      </c>
      <c r="O2480" s="3">
        <v>0</v>
      </c>
      <c r="P2480" s="3">
        <v>0</v>
      </c>
      <c r="Q2480" s="50">
        <v>1</v>
      </c>
      <c r="R2480" s="3">
        <v>0</v>
      </c>
      <c r="S2480" s="50">
        <v>0</v>
      </c>
      <c r="T2480" s="3">
        <v>0</v>
      </c>
      <c r="U2480" s="3">
        <v>0</v>
      </c>
      <c r="V2480" s="3">
        <v>0</v>
      </c>
      <c r="W2480" s="3">
        <v>0</v>
      </c>
      <c r="X2480" s="4">
        <v>0</v>
      </c>
      <c r="Y2480" s="50">
        <v>0</v>
      </c>
      <c r="Z2480" s="4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/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4">
        <v>0</v>
      </c>
      <c r="AW2480" s="3">
        <v>0</v>
      </c>
      <c r="AX2480" s="3">
        <v>0</v>
      </c>
      <c r="AY2480">
        <v>1</v>
      </c>
      <c r="AZ2480" s="3">
        <v>0</v>
      </c>
      <c r="BA2480" s="3">
        <v>0</v>
      </c>
      <c r="BB2480">
        <f t="shared" si="54"/>
        <v>2</v>
      </c>
      <c r="BD2480" s="3">
        <v>0</v>
      </c>
    </row>
    <row r="2481" spans="1:56" x14ac:dyDescent="0.3">
      <c r="A2481">
        <v>2015</v>
      </c>
      <c r="B2481" t="s">
        <v>58</v>
      </c>
      <c r="C2481" s="126">
        <v>1</v>
      </c>
      <c r="D2481" s="77">
        <v>5</v>
      </c>
      <c r="F2481" t="s">
        <v>137</v>
      </c>
      <c r="H2481">
        <v>0</v>
      </c>
      <c r="I2481" s="3">
        <v>0</v>
      </c>
      <c r="J2481" s="3">
        <v>0</v>
      </c>
      <c r="K2481" s="50">
        <v>0</v>
      </c>
      <c r="L2481" s="50">
        <v>0</v>
      </c>
      <c r="M2481" s="3">
        <v>0</v>
      </c>
      <c r="N2481" s="3">
        <v>0</v>
      </c>
      <c r="O2481" s="3">
        <v>0</v>
      </c>
      <c r="P2481" s="3">
        <v>0</v>
      </c>
      <c r="Q2481" s="50">
        <v>2</v>
      </c>
      <c r="R2481" s="3">
        <v>0</v>
      </c>
      <c r="S2481" s="50">
        <v>0</v>
      </c>
      <c r="T2481" s="3">
        <v>0</v>
      </c>
      <c r="U2481" s="3">
        <v>0</v>
      </c>
      <c r="V2481" s="3">
        <v>0</v>
      </c>
      <c r="W2481" s="3">
        <v>0</v>
      </c>
      <c r="X2481" s="4">
        <v>0</v>
      </c>
      <c r="Y2481" s="50">
        <v>2</v>
      </c>
      <c r="Z2481" s="4">
        <v>0</v>
      </c>
      <c r="AA2481" s="3">
        <v>0</v>
      </c>
      <c r="AB2481" s="3">
        <v>0</v>
      </c>
      <c r="AC2481" s="3">
        <v>0</v>
      </c>
      <c r="AD2481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/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4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>
        <f t="shared" si="54"/>
        <v>5</v>
      </c>
      <c r="BD2481" s="3">
        <v>0</v>
      </c>
    </row>
    <row r="2482" spans="1:56" x14ac:dyDescent="0.3">
      <c r="A2482">
        <v>2015</v>
      </c>
      <c r="B2482" t="s">
        <v>58</v>
      </c>
      <c r="C2482" s="126">
        <v>1</v>
      </c>
      <c r="D2482" s="77">
        <v>6</v>
      </c>
      <c r="F2482" t="s">
        <v>137</v>
      </c>
      <c r="H2482">
        <v>0</v>
      </c>
      <c r="I2482" s="3">
        <v>0</v>
      </c>
      <c r="J2482" s="3">
        <v>0</v>
      </c>
      <c r="K2482" s="50">
        <v>0</v>
      </c>
      <c r="L2482" s="50">
        <v>0</v>
      </c>
      <c r="M2482" s="3">
        <v>0</v>
      </c>
      <c r="N2482" s="3">
        <v>0</v>
      </c>
      <c r="O2482" s="3">
        <v>0</v>
      </c>
      <c r="P2482" s="3">
        <v>0</v>
      </c>
      <c r="Q2482" s="50">
        <v>0</v>
      </c>
      <c r="R2482" s="3">
        <v>0</v>
      </c>
      <c r="S2482" s="50">
        <v>0</v>
      </c>
      <c r="T2482" s="3">
        <v>0</v>
      </c>
      <c r="U2482" s="3">
        <v>0</v>
      </c>
      <c r="V2482" s="3">
        <v>0</v>
      </c>
      <c r="W2482" s="3">
        <v>0</v>
      </c>
      <c r="X2482" s="4">
        <v>0</v>
      </c>
      <c r="Y2482" s="50">
        <v>0</v>
      </c>
      <c r="Z2482" s="4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  <c r="AJ2482" s="3">
        <v>0</v>
      </c>
      <c r="AK2482" s="3">
        <v>0</v>
      </c>
      <c r="AL2482" s="3"/>
      <c r="AM2482" s="3">
        <v>0</v>
      </c>
      <c r="AN2482" s="3">
        <v>0</v>
      </c>
      <c r="AO2482" s="3">
        <v>0</v>
      </c>
      <c r="AP2482" s="3">
        <v>0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4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>
        <f t="shared" si="54"/>
        <v>0</v>
      </c>
      <c r="BD2482" s="3">
        <v>0</v>
      </c>
    </row>
    <row r="2483" spans="1:56" x14ac:dyDescent="0.3">
      <c r="A2483">
        <v>2015</v>
      </c>
      <c r="B2483" t="s">
        <v>58</v>
      </c>
      <c r="C2483" s="126">
        <v>1</v>
      </c>
      <c r="D2483" s="77">
        <v>7</v>
      </c>
      <c r="F2483" t="s">
        <v>137</v>
      </c>
      <c r="H2483">
        <v>0</v>
      </c>
      <c r="I2483" s="3">
        <v>0</v>
      </c>
      <c r="J2483" s="3">
        <v>0</v>
      </c>
      <c r="K2483" s="50">
        <v>0</v>
      </c>
      <c r="L2483" s="50">
        <v>0</v>
      </c>
      <c r="M2483" s="3">
        <v>0</v>
      </c>
      <c r="N2483" s="3">
        <v>0</v>
      </c>
      <c r="O2483" s="3">
        <v>0</v>
      </c>
      <c r="P2483" s="3">
        <v>0</v>
      </c>
      <c r="Q2483" s="50">
        <v>0</v>
      </c>
      <c r="R2483" s="3">
        <v>0</v>
      </c>
      <c r="S2483" s="50">
        <v>0</v>
      </c>
      <c r="T2483" s="3">
        <v>0</v>
      </c>
      <c r="U2483" s="3">
        <v>0</v>
      </c>
      <c r="V2483" s="3">
        <v>0</v>
      </c>
      <c r="W2483" s="3">
        <v>0</v>
      </c>
      <c r="X2483" s="4">
        <v>0</v>
      </c>
      <c r="Y2483" s="50">
        <v>1</v>
      </c>
      <c r="Z2483" s="4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>
        <v>1</v>
      </c>
      <c r="AJ2483" s="3">
        <v>0</v>
      </c>
      <c r="AK2483" s="3">
        <v>0</v>
      </c>
      <c r="AL2483" s="3"/>
      <c r="AM2483" s="3">
        <v>0</v>
      </c>
      <c r="AN2483" s="3">
        <v>0</v>
      </c>
      <c r="AO2483" s="3">
        <v>0</v>
      </c>
      <c r="AP2483" s="3">
        <v>0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4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>
        <f t="shared" si="54"/>
        <v>2</v>
      </c>
      <c r="BD2483" s="3">
        <v>0</v>
      </c>
    </row>
    <row r="2484" spans="1:56" x14ac:dyDescent="0.3">
      <c r="A2484">
        <v>2015</v>
      </c>
      <c r="B2484" t="s">
        <v>58</v>
      </c>
      <c r="C2484" s="126">
        <v>1</v>
      </c>
      <c r="D2484" s="77">
        <v>8</v>
      </c>
      <c r="F2484" t="s">
        <v>137</v>
      </c>
      <c r="H2484">
        <v>0</v>
      </c>
      <c r="I2484" s="3">
        <v>0</v>
      </c>
      <c r="J2484" s="3">
        <v>0</v>
      </c>
      <c r="K2484" s="50">
        <v>0</v>
      </c>
      <c r="L2484" s="50">
        <v>0</v>
      </c>
      <c r="M2484" s="3">
        <v>0</v>
      </c>
      <c r="N2484" s="3">
        <v>0</v>
      </c>
      <c r="O2484" s="3">
        <v>0</v>
      </c>
      <c r="P2484" s="3">
        <v>0</v>
      </c>
      <c r="Q2484" s="50">
        <v>1</v>
      </c>
      <c r="R2484" s="3">
        <v>0</v>
      </c>
      <c r="S2484" s="50">
        <v>2</v>
      </c>
      <c r="T2484" s="3">
        <v>0</v>
      </c>
      <c r="U2484" s="3">
        <v>0</v>
      </c>
      <c r="V2484" s="3">
        <v>0</v>
      </c>
      <c r="W2484" s="3">
        <v>0</v>
      </c>
      <c r="X2484" s="4">
        <v>0</v>
      </c>
      <c r="Y2484" s="50">
        <v>2</v>
      </c>
      <c r="Z2484" s="4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>
        <v>1</v>
      </c>
      <c r="AH2484" s="3">
        <v>0</v>
      </c>
      <c r="AI2484">
        <v>2</v>
      </c>
      <c r="AJ2484" s="3">
        <v>0</v>
      </c>
      <c r="AK2484" s="3">
        <v>0</v>
      </c>
      <c r="AL2484" s="3"/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4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>
        <f t="shared" si="54"/>
        <v>8</v>
      </c>
      <c r="BC2484" t="s">
        <v>138</v>
      </c>
      <c r="BD2484" s="3">
        <v>0</v>
      </c>
    </row>
    <row r="2485" spans="1:56" x14ac:dyDescent="0.3">
      <c r="A2485">
        <v>2015</v>
      </c>
      <c r="B2485" t="s">
        <v>58</v>
      </c>
      <c r="C2485" s="126">
        <v>1</v>
      </c>
      <c r="D2485" s="77">
        <v>9</v>
      </c>
      <c r="F2485" t="s">
        <v>137</v>
      </c>
      <c r="H2485">
        <v>0</v>
      </c>
      <c r="I2485" s="3">
        <v>0</v>
      </c>
      <c r="J2485" s="3">
        <v>0</v>
      </c>
      <c r="K2485" s="50">
        <v>0</v>
      </c>
      <c r="L2485" s="50">
        <v>0</v>
      </c>
      <c r="M2485" s="3">
        <v>0</v>
      </c>
      <c r="N2485" s="3">
        <v>0</v>
      </c>
      <c r="O2485" s="3">
        <v>0</v>
      </c>
      <c r="P2485" s="3">
        <v>0</v>
      </c>
      <c r="Q2485" s="50">
        <v>1</v>
      </c>
      <c r="R2485" s="3">
        <v>0</v>
      </c>
      <c r="S2485" s="50">
        <v>1</v>
      </c>
      <c r="T2485" s="3">
        <v>0</v>
      </c>
      <c r="U2485" s="3">
        <v>0</v>
      </c>
      <c r="V2485" s="3">
        <v>0</v>
      </c>
      <c r="W2485" s="3">
        <v>0</v>
      </c>
      <c r="X2485" s="4">
        <v>0</v>
      </c>
      <c r="Y2485" s="50">
        <v>1</v>
      </c>
      <c r="Z2485" s="4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0</v>
      </c>
      <c r="AK2485" s="3">
        <v>0</v>
      </c>
      <c r="AL2485" s="3"/>
      <c r="AM2485" s="3">
        <v>0</v>
      </c>
      <c r="AN2485" s="3">
        <v>0</v>
      </c>
      <c r="AO2485" s="3">
        <v>0</v>
      </c>
      <c r="AP2485" s="3">
        <v>0</v>
      </c>
      <c r="AQ2485" s="3">
        <v>0</v>
      </c>
      <c r="AR2485" s="3">
        <v>0</v>
      </c>
      <c r="AS2485" s="3">
        <v>0</v>
      </c>
      <c r="AT2485" s="3">
        <v>0</v>
      </c>
      <c r="AU2485" s="3">
        <v>0</v>
      </c>
      <c r="AV2485" s="4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>
        <f t="shared" si="54"/>
        <v>3</v>
      </c>
      <c r="BD2485" s="3">
        <v>0</v>
      </c>
    </row>
    <row r="2486" spans="1:56" x14ac:dyDescent="0.3">
      <c r="A2486">
        <v>2015</v>
      </c>
      <c r="B2486" t="s">
        <v>58</v>
      </c>
      <c r="C2486" s="126">
        <v>1</v>
      </c>
      <c r="D2486" s="77">
        <v>10</v>
      </c>
      <c r="F2486" t="s">
        <v>137</v>
      </c>
      <c r="H2486">
        <v>1</v>
      </c>
      <c r="I2486" s="3">
        <v>0</v>
      </c>
      <c r="J2486" s="3">
        <v>0</v>
      </c>
      <c r="K2486" s="50">
        <v>0</v>
      </c>
      <c r="L2486" s="50">
        <v>0</v>
      </c>
      <c r="M2486" s="3">
        <v>0</v>
      </c>
      <c r="N2486" s="3">
        <v>0</v>
      </c>
      <c r="O2486" s="3">
        <v>0</v>
      </c>
      <c r="P2486" s="3">
        <v>0</v>
      </c>
      <c r="Q2486" s="50">
        <v>1</v>
      </c>
      <c r="R2486" s="3">
        <v>0</v>
      </c>
      <c r="S2486" s="50">
        <v>1</v>
      </c>
      <c r="T2486" s="3">
        <v>0</v>
      </c>
      <c r="U2486" s="3">
        <v>0</v>
      </c>
      <c r="V2486" s="3">
        <v>0</v>
      </c>
      <c r="W2486" s="3">
        <v>0</v>
      </c>
      <c r="X2486" s="4">
        <v>0</v>
      </c>
      <c r="Y2486" s="50">
        <v>3</v>
      </c>
      <c r="Z2486" s="4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3">
        <v>0</v>
      </c>
      <c r="AK2486" s="3">
        <v>0</v>
      </c>
      <c r="AL2486" s="3"/>
      <c r="AM2486" s="3">
        <v>0</v>
      </c>
      <c r="AN2486" s="3">
        <v>0</v>
      </c>
      <c r="AO2486" s="3">
        <v>0</v>
      </c>
      <c r="AP2486" s="3">
        <v>0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50">
        <v>1</v>
      </c>
      <c r="AW2486" s="3">
        <v>0</v>
      </c>
      <c r="AX2486" s="3">
        <v>0</v>
      </c>
      <c r="AY2486" s="3">
        <v>0</v>
      </c>
      <c r="AZ2486" s="3">
        <v>0</v>
      </c>
      <c r="BA2486" s="3">
        <v>0</v>
      </c>
      <c r="BB2486">
        <f t="shared" si="54"/>
        <v>7</v>
      </c>
      <c r="BD2486" s="3">
        <v>0</v>
      </c>
    </row>
    <row r="2487" spans="1:56" x14ac:dyDescent="0.3">
      <c r="A2487">
        <v>2015</v>
      </c>
      <c r="B2487" t="s">
        <v>58</v>
      </c>
      <c r="C2487" s="126">
        <v>1</v>
      </c>
      <c r="D2487" s="77">
        <v>11</v>
      </c>
      <c r="F2487" t="s">
        <v>137</v>
      </c>
      <c r="H2487">
        <v>0</v>
      </c>
      <c r="I2487" s="3">
        <v>0</v>
      </c>
      <c r="J2487" s="3">
        <v>0</v>
      </c>
      <c r="K2487" s="50">
        <v>0</v>
      </c>
      <c r="L2487" s="50">
        <v>0</v>
      </c>
      <c r="M2487" s="3">
        <v>0</v>
      </c>
      <c r="N2487" s="3">
        <v>0</v>
      </c>
      <c r="O2487" s="3">
        <v>0</v>
      </c>
      <c r="P2487" s="3">
        <v>0</v>
      </c>
      <c r="Q2487" s="50">
        <v>0</v>
      </c>
      <c r="R2487" s="3">
        <v>0</v>
      </c>
      <c r="S2487" s="50">
        <v>1</v>
      </c>
      <c r="T2487" s="3">
        <v>0</v>
      </c>
      <c r="U2487" s="3">
        <v>0</v>
      </c>
      <c r="V2487" s="3">
        <v>0</v>
      </c>
      <c r="W2487" s="3">
        <v>0</v>
      </c>
      <c r="X2487" s="4">
        <v>0</v>
      </c>
      <c r="Y2487" s="50">
        <v>2</v>
      </c>
      <c r="Z2487" s="4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>
        <v>1</v>
      </c>
      <c r="AJ2487" s="3">
        <v>0</v>
      </c>
      <c r="AK2487" s="3">
        <v>0</v>
      </c>
      <c r="AL2487" s="3"/>
      <c r="AM2487" s="3">
        <v>0</v>
      </c>
      <c r="AN2487" s="3">
        <v>0</v>
      </c>
      <c r="AO2487" s="3">
        <v>0</v>
      </c>
      <c r="AP2487" s="3">
        <v>0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50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>
        <f t="shared" si="54"/>
        <v>4</v>
      </c>
      <c r="BD2487" s="3">
        <v>0</v>
      </c>
    </row>
    <row r="2488" spans="1:56" x14ac:dyDescent="0.3">
      <c r="A2488">
        <v>2015</v>
      </c>
      <c r="B2488" t="s">
        <v>58</v>
      </c>
      <c r="C2488" s="126">
        <v>1</v>
      </c>
      <c r="D2488" s="77">
        <v>12</v>
      </c>
      <c r="F2488" t="s">
        <v>137</v>
      </c>
      <c r="H2488">
        <v>0</v>
      </c>
      <c r="I2488" s="3">
        <v>0</v>
      </c>
      <c r="J2488" s="3">
        <v>0</v>
      </c>
      <c r="K2488" s="50">
        <v>0</v>
      </c>
      <c r="L2488" s="50">
        <v>0</v>
      </c>
      <c r="M2488" s="3">
        <v>0</v>
      </c>
      <c r="N2488" s="3">
        <v>0</v>
      </c>
      <c r="O2488" s="3">
        <v>0</v>
      </c>
      <c r="P2488" s="3">
        <v>0</v>
      </c>
      <c r="Q2488" s="50">
        <v>0</v>
      </c>
      <c r="R2488" s="3">
        <v>0</v>
      </c>
      <c r="S2488" s="50">
        <v>1</v>
      </c>
      <c r="T2488" s="3">
        <v>0</v>
      </c>
      <c r="U2488" s="3">
        <v>0</v>
      </c>
      <c r="V2488" s="3">
        <v>0</v>
      </c>
      <c r="W2488" s="3">
        <v>0</v>
      </c>
      <c r="X2488" s="4">
        <v>0</v>
      </c>
      <c r="Y2488" s="50">
        <v>2</v>
      </c>
      <c r="Z2488" s="4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/>
      <c r="AM2488" s="3">
        <v>0</v>
      </c>
      <c r="AN2488" s="3">
        <v>0</v>
      </c>
      <c r="AO2488" s="3">
        <v>0</v>
      </c>
      <c r="AP2488" s="3">
        <v>0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50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>
        <f t="shared" si="54"/>
        <v>3</v>
      </c>
      <c r="BD2488" s="3">
        <v>0</v>
      </c>
    </row>
    <row r="2489" spans="1:56" x14ac:dyDescent="0.3">
      <c r="A2489">
        <v>2015</v>
      </c>
      <c r="B2489" t="s">
        <v>58</v>
      </c>
      <c r="C2489" s="126">
        <v>1</v>
      </c>
      <c r="D2489" s="77">
        <v>13</v>
      </c>
      <c r="F2489" t="s">
        <v>137</v>
      </c>
      <c r="H2489">
        <v>0</v>
      </c>
      <c r="I2489" s="3">
        <v>0</v>
      </c>
      <c r="J2489" s="3">
        <v>0</v>
      </c>
      <c r="K2489" s="50">
        <v>0</v>
      </c>
      <c r="L2489" s="50">
        <v>0</v>
      </c>
      <c r="M2489" s="3">
        <v>0</v>
      </c>
      <c r="N2489" s="3">
        <v>0</v>
      </c>
      <c r="O2489" s="3">
        <v>0</v>
      </c>
      <c r="P2489" s="3">
        <v>0</v>
      </c>
      <c r="Q2489" s="50">
        <v>2</v>
      </c>
      <c r="R2489" s="3">
        <v>0</v>
      </c>
      <c r="S2489" s="50">
        <v>2</v>
      </c>
      <c r="T2489" s="3">
        <v>0</v>
      </c>
      <c r="U2489" s="3">
        <v>0</v>
      </c>
      <c r="V2489" s="3">
        <v>0</v>
      </c>
      <c r="W2489" s="3">
        <v>0</v>
      </c>
      <c r="X2489" s="4">
        <v>0</v>
      </c>
      <c r="Y2489" s="50">
        <v>1</v>
      </c>
      <c r="Z2489" s="4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/>
      <c r="AM2489" s="3">
        <v>0</v>
      </c>
      <c r="AN2489" s="3">
        <v>0</v>
      </c>
      <c r="AO2489" s="3">
        <v>0</v>
      </c>
      <c r="AP2489" s="3">
        <v>0</v>
      </c>
      <c r="AQ2489" s="3">
        <v>0</v>
      </c>
      <c r="AR2489" s="3">
        <v>0</v>
      </c>
      <c r="AS2489" s="3">
        <v>0</v>
      </c>
      <c r="AT2489" s="3">
        <v>0</v>
      </c>
      <c r="AU2489" s="3">
        <v>0</v>
      </c>
      <c r="AV2489" s="50">
        <v>2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>
        <f t="shared" si="54"/>
        <v>7</v>
      </c>
      <c r="BD2489" s="3">
        <v>0</v>
      </c>
    </row>
    <row r="2490" spans="1:56" x14ac:dyDescent="0.3">
      <c r="A2490">
        <v>2015</v>
      </c>
      <c r="B2490" t="s">
        <v>58</v>
      </c>
      <c r="C2490" s="126">
        <v>1</v>
      </c>
      <c r="D2490" s="77">
        <v>14</v>
      </c>
      <c r="F2490" t="s">
        <v>137</v>
      </c>
      <c r="H2490">
        <v>0</v>
      </c>
      <c r="I2490" s="3">
        <v>0</v>
      </c>
      <c r="J2490" s="3">
        <v>0</v>
      </c>
      <c r="K2490" s="50">
        <v>0</v>
      </c>
      <c r="L2490" s="50">
        <v>0</v>
      </c>
      <c r="M2490" s="3">
        <v>0</v>
      </c>
      <c r="N2490" s="3">
        <v>0</v>
      </c>
      <c r="O2490" s="3">
        <v>0</v>
      </c>
      <c r="P2490" s="3">
        <v>0</v>
      </c>
      <c r="Q2490" s="50">
        <v>0</v>
      </c>
      <c r="R2490" s="3">
        <v>0</v>
      </c>
      <c r="S2490" s="50">
        <v>1</v>
      </c>
      <c r="T2490" s="3">
        <v>0</v>
      </c>
      <c r="U2490" s="3">
        <v>0</v>
      </c>
      <c r="V2490" s="3">
        <v>0</v>
      </c>
      <c r="W2490" s="3">
        <v>0</v>
      </c>
      <c r="X2490" s="4">
        <v>0</v>
      </c>
      <c r="Y2490" s="50">
        <v>5</v>
      </c>
      <c r="Z2490" s="4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/>
      <c r="AM2490" s="3">
        <v>0</v>
      </c>
      <c r="AN2490" s="3">
        <v>0</v>
      </c>
      <c r="AO2490" s="3">
        <v>0</v>
      </c>
      <c r="AP2490" s="3">
        <v>0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50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>
        <f t="shared" si="54"/>
        <v>6</v>
      </c>
      <c r="BD2490" s="3">
        <v>0</v>
      </c>
    </row>
    <row r="2491" spans="1:56" x14ac:dyDescent="0.3">
      <c r="A2491">
        <v>2015</v>
      </c>
      <c r="B2491" t="s">
        <v>58</v>
      </c>
      <c r="C2491" s="126">
        <v>1</v>
      </c>
      <c r="D2491" s="77">
        <v>15</v>
      </c>
      <c r="F2491" t="s">
        <v>137</v>
      </c>
      <c r="H2491">
        <v>0</v>
      </c>
      <c r="I2491" s="3">
        <v>0</v>
      </c>
      <c r="J2491" s="3">
        <v>0</v>
      </c>
      <c r="K2491" s="50">
        <v>0</v>
      </c>
      <c r="L2491" s="50">
        <v>0</v>
      </c>
      <c r="M2491" s="3">
        <v>0</v>
      </c>
      <c r="N2491" s="3">
        <v>0</v>
      </c>
      <c r="O2491" s="3">
        <v>0</v>
      </c>
      <c r="P2491" s="3">
        <v>0</v>
      </c>
      <c r="Q2491" s="50">
        <v>2</v>
      </c>
      <c r="R2491" s="3">
        <v>0</v>
      </c>
      <c r="S2491" s="50">
        <v>1</v>
      </c>
      <c r="T2491" s="3">
        <v>0</v>
      </c>
      <c r="U2491" s="3">
        <v>0</v>
      </c>
      <c r="V2491" s="3">
        <v>0</v>
      </c>
      <c r="W2491" s="3">
        <v>0</v>
      </c>
      <c r="X2491" s="4">
        <v>0</v>
      </c>
      <c r="Y2491" s="50">
        <v>1</v>
      </c>
      <c r="Z2491" s="4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/>
      <c r="AM2491" s="3">
        <v>0</v>
      </c>
      <c r="AN2491" s="3">
        <v>0</v>
      </c>
      <c r="AO2491" s="3">
        <v>0</v>
      </c>
      <c r="AP2491" s="3">
        <v>0</v>
      </c>
      <c r="AQ2491" s="3">
        <v>0</v>
      </c>
      <c r="AR2491" s="3">
        <v>0</v>
      </c>
      <c r="AS2491" s="3">
        <v>0</v>
      </c>
      <c r="AT2491" s="3">
        <v>0</v>
      </c>
      <c r="AU2491" s="3">
        <v>0</v>
      </c>
      <c r="AV2491" s="50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>
        <f t="shared" si="54"/>
        <v>4</v>
      </c>
      <c r="BD2491" s="3">
        <v>0</v>
      </c>
    </row>
    <row r="2492" spans="1:56" x14ac:dyDescent="0.3">
      <c r="A2492">
        <v>2015</v>
      </c>
      <c r="B2492" t="s">
        <v>58</v>
      </c>
      <c r="C2492" s="126">
        <v>1</v>
      </c>
      <c r="D2492" s="77">
        <v>16</v>
      </c>
      <c r="F2492" t="s">
        <v>137</v>
      </c>
      <c r="H2492">
        <v>0</v>
      </c>
      <c r="I2492" s="3">
        <v>0</v>
      </c>
      <c r="J2492" s="3">
        <v>0</v>
      </c>
      <c r="K2492" s="50">
        <v>0</v>
      </c>
      <c r="L2492" s="50">
        <v>0</v>
      </c>
      <c r="M2492" s="3">
        <v>0</v>
      </c>
      <c r="N2492" s="3">
        <v>0</v>
      </c>
      <c r="O2492" s="3">
        <v>0</v>
      </c>
      <c r="P2492" s="3">
        <v>0</v>
      </c>
      <c r="Q2492" s="50">
        <v>0</v>
      </c>
      <c r="R2492" s="3">
        <v>0</v>
      </c>
      <c r="S2492" s="50">
        <v>1</v>
      </c>
      <c r="T2492" s="3">
        <v>0</v>
      </c>
      <c r="U2492" s="3">
        <v>0</v>
      </c>
      <c r="V2492" s="3">
        <v>0</v>
      </c>
      <c r="W2492" s="3">
        <v>0</v>
      </c>
      <c r="X2492" s="4">
        <v>0</v>
      </c>
      <c r="Y2492" s="50">
        <v>1</v>
      </c>
      <c r="Z2492" s="4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>
        <v>1</v>
      </c>
      <c r="AJ2492" s="3">
        <v>0</v>
      </c>
      <c r="AK2492" s="3">
        <v>0</v>
      </c>
      <c r="AL2492" s="3"/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50">
        <v>1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>
        <f t="shared" si="54"/>
        <v>4</v>
      </c>
      <c r="BD2492" s="3">
        <v>0</v>
      </c>
    </row>
    <row r="2493" spans="1:56" x14ac:dyDescent="0.3">
      <c r="A2493">
        <v>2015</v>
      </c>
      <c r="B2493" t="s">
        <v>58</v>
      </c>
      <c r="C2493" s="126">
        <v>1</v>
      </c>
      <c r="D2493" s="77">
        <v>17</v>
      </c>
      <c r="F2493" t="s">
        <v>137</v>
      </c>
      <c r="H2493">
        <v>0</v>
      </c>
      <c r="I2493" s="3">
        <v>0</v>
      </c>
      <c r="J2493" s="3">
        <v>0</v>
      </c>
      <c r="K2493" s="50">
        <v>0</v>
      </c>
      <c r="L2493" s="50">
        <v>0</v>
      </c>
      <c r="M2493" s="3">
        <v>0</v>
      </c>
      <c r="N2493" s="3">
        <v>0</v>
      </c>
      <c r="O2493" s="3">
        <v>0</v>
      </c>
      <c r="P2493" s="3">
        <v>0</v>
      </c>
      <c r="Q2493" s="50">
        <v>0</v>
      </c>
      <c r="R2493" s="3">
        <v>0</v>
      </c>
      <c r="S2493" s="50">
        <v>0</v>
      </c>
      <c r="T2493" s="3">
        <v>0</v>
      </c>
      <c r="U2493" s="3">
        <v>0</v>
      </c>
      <c r="V2493" s="3">
        <v>0</v>
      </c>
      <c r="W2493" s="3">
        <v>0</v>
      </c>
      <c r="X2493" s="4">
        <v>0</v>
      </c>
      <c r="Y2493" s="50">
        <v>1</v>
      </c>
      <c r="Z2493" s="4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/>
      <c r="AM2493" s="3">
        <v>0</v>
      </c>
      <c r="AN2493" s="3">
        <v>0</v>
      </c>
      <c r="AO2493" s="3">
        <v>0</v>
      </c>
      <c r="AP2493" s="3">
        <v>0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50">
        <v>1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>
        <f t="shared" si="54"/>
        <v>2</v>
      </c>
      <c r="BD2493" s="3">
        <v>0</v>
      </c>
    </row>
    <row r="2494" spans="1:56" x14ac:dyDescent="0.3">
      <c r="A2494">
        <v>2015</v>
      </c>
      <c r="B2494" t="s">
        <v>58</v>
      </c>
      <c r="C2494" s="126">
        <v>1</v>
      </c>
      <c r="D2494" s="77">
        <v>18</v>
      </c>
      <c r="F2494" t="s">
        <v>137</v>
      </c>
      <c r="H2494">
        <v>0</v>
      </c>
      <c r="I2494" s="3">
        <v>0</v>
      </c>
      <c r="J2494" s="3">
        <v>0</v>
      </c>
      <c r="K2494" s="50">
        <v>0</v>
      </c>
      <c r="L2494" s="50">
        <v>0</v>
      </c>
      <c r="M2494" s="3">
        <v>0</v>
      </c>
      <c r="N2494" s="3">
        <v>0</v>
      </c>
      <c r="O2494" s="3">
        <v>0</v>
      </c>
      <c r="P2494" s="3">
        <v>0</v>
      </c>
      <c r="Q2494" s="50">
        <v>0</v>
      </c>
      <c r="R2494" s="3">
        <v>0</v>
      </c>
      <c r="S2494" s="50">
        <v>3</v>
      </c>
      <c r="T2494" s="3">
        <v>0</v>
      </c>
      <c r="U2494" s="3">
        <v>0</v>
      </c>
      <c r="V2494" s="3">
        <v>0</v>
      </c>
      <c r="W2494" s="3">
        <v>0</v>
      </c>
      <c r="X2494" s="4">
        <v>0</v>
      </c>
      <c r="Y2494" s="50">
        <v>1</v>
      </c>
      <c r="Z2494" s="4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  <c r="AJ2494" s="3">
        <v>0</v>
      </c>
      <c r="AK2494" s="3">
        <v>0</v>
      </c>
      <c r="AL2494" s="3"/>
      <c r="AM2494" s="3">
        <v>0</v>
      </c>
      <c r="AN2494" s="3">
        <v>0</v>
      </c>
      <c r="AO2494" s="3">
        <v>0</v>
      </c>
      <c r="AP2494" s="3">
        <v>0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50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>
        <f t="shared" si="54"/>
        <v>4</v>
      </c>
      <c r="BD2494" s="3">
        <v>0</v>
      </c>
    </row>
    <row r="2495" spans="1:56" x14ac:dyDescent="0.3">
      <c r="A2495">
        <v>2015</v>
      </c>
      <c r="B2495" t="s">
        <v>58</v>
      </c>
      <c r="C2495" s="126">
        <v>1</v>
      </c>
      <c r="D2495" s="77">
        <v>19</v>
      </c>
      <c r="F2495" t="s">
        <v>137</v>
      </c>
      <c r="H2495">
        <v>0</v>
      </c>
      <c r="I2495" s="3">
        <v>0</v>
      </c>
      <c r="J2495" s="3">
        <v>0</v>
      </c>
      <c r="K2495" s="50">
        <v>0</v>
      </c>
      <c r="L2495" s="50">
        <v>0</v>
      </c>
      <c r="M2495" s="3">
        <v>0</v>
      </c>
      <c r="N2495" s="3">
        <v>0</v>
      </c>
      <c r="O2495" s="3">
        <v>0</v>
      </c>
      <c r="P2495" s="3">
        <v>0</v>
      </c>
      <c r="Q2495" s="50">
        <v>0</v>
      </c>
      <c r="R2495" s="3">
        <v>0</v>
      </c>
      <c r="T2495" s="3">
        <v>0</v>
      </c>
      <c r="U2495" s="3">
        <v>0</v>
      </c>
      <c r="V2495" s="3">
        <v>0</v>
      </c>
      <c r="W2495" s="3">
        <v>0</v>
      </c>
      <c r="X2495" s="4">
        <v>0</v>
      </c>
      <c r="Y2495" s="50">
        <v>1</v>
      </c>
      <c r="Z2495" s="4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/>
      <c r="AM2495" s="3">
        <v>0</v>
      </c>
      <c r="AN2495" s="3">
        <v>0</v>
      </c>
      <c r="AO2495" s="3">
        <v>0</v>
      </c>
      <c r="AP2495" s="3">
        <v>0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50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>
        <f t="shared" si="54"/>
        <v>1</v>
      </c>
      <c r="BD2495" s="3">
        <v>0</v>
      </c>
    </row>
    <row r="2496" spans="1:56" x14ac:dyDescent="0.3">
      <c r="A2496">
        <v>2015</v>
      </c>
      <c r="B2496" t="s">
        <v>58</v>
      </c>
      <c r="C2496" s="126">
        <v>1</v>
      </c>
      <c r="D2496" s="77">
        <v>20</v>
      </c>
      <c r="F2496" t="s">
        <v>137</v>
      </c>
      <c r="H2496">
        <v>0</v>
      </c>
      <c r="I2496" s="3">
        <v>0</v>
      </c>
      <c r="J2496" s="3">
        <v>0</v>
      </c>
      <c r="K2496" s="50">
        <v>0</v>
      </c>
      <c r="L2496" s="50">
        <v>0</v>
      </c>
      <c r="M2496" s="3">
        <v>0</v>
      </c>
      <c r="N2496" s="3">
        <v>0</v>
      </c>
      <c r="O2496" s="3">
        <v>0</v>
      </c>
      <c r="P2496" s="3">
        <v>0</v>
      </c>
      <c r="Q2496" s="50">
        <v>2</v>
      </c>
      <c r="R2496" s="3">
        <v>0</v>
      </c>
      <c r="S2496" s="50">
        <v>3</v>
      </c>
      <c r="T2496" s="3">
        <v>0</v>
      </c>
      <c r="U2496" s="3">
        <v>0</v>
      </c>
      <c r="V2496" s="3">
        <v>0</v>
      </c>
      <c r="W2496" s="3">
        <v>0</v>
      </c>
      <c r="X2496" s="50">
        <v>1</v>
      </c>
      <c r="Y2496" s="50">
        <v>0</v>
      </c>
      <c r="Z2496" s="4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/>
      <c r="AM2496" s="3">
        <v>0</v>
      </c>
      <c r="AN2496" s="3">
        <v>0</v>
      </c>
      <c r="AO2496" s="3">
        <v>0</v>
      </c>
      <c r="AP2496" s="3">
        <v>0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50">
        <v>1</v>
      </c>
      <c r="AW2496" s="3">
        <v>0</v>
      </c>
      <c r="AX2496" s="3">
        <v>0</v>
      </c>
      <c r="AY2496" s="3">
        <v>0</v>
      </c>
      <c r="AZ2496" s="3">
        <v>0</v>
      </c>
      <c r="BA2496" s="3">
        <v>0</v>
      </c>
      <c r="BB2496">
        <f t="shared" si="54"/>
        <v>7</v>
      </c>
      <c r="BD2496" s="3">
        <v>0</v>
      </c>
    </row>
    <row r="2497" spans="1:56" x14ac:dyDescent="0.3">
      <c r="A2497">
        <v>2015</v>
      </c>
      <c r="B2497" t="s">
        <v>58</v>
      </c>
      <c r="C2497" s="126">
        <v>1</v>
      </c>
      <c r="D2497" s="77">
        <v>21</v>
      </c>
      <c r="F2497" t="s">
        <v>137</v>
      </c>
      <c r="H2497">
        <v>0</v>
      </c>
      <c r="I2497" s="3">
        <v>0</v>
      </c>
      <c r="J2497" s="3">
        <v>0</v>
      </c>
      <c r="K2497" s="50">
        <v>0</v>
      </c>
      <c r="L2497" s="50">
        <v>1</v>
      </c>
      <c r="M2497" s="3">
        <v>0</v>
      </c>
      <c r="N2497" s="3">
        <v>0</v>
      </c>
      <c r="O2497" s="3">
        <v>0</v>
      </c>
      <c r="P2497" s="3">
        <v>0</v>
      </c>
      <c r="Q2497" s="50">
        <v>0</v>
      </c>
      <c r="R2497" s="3">
        <v>0</v>
      </c>
      <c r="S2497" s="50">
        <v>3</v>
      </c>
      <c r="T2497" s="3">
        <v>0</v>
      </c>
      <c r="U2497" s="3">
        <v>0</v>
      </c>
      <c r="V2497" s="3">
        <v>0</v>
      </c>
      <c r="W2497" s="3">
        <v>0</v>
      </c>
      <c r="X2497" s="50">
        <v>0</v>
      </c>
      <c r="Y2497" s="50">
        <v>1</v>
      </c>
      <c r="Z2497" s="4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>
        <v>1</v>
      </c>
      <c r="AJ2497" s="3">
        <v>0</v>
      </c>
      <c r="AK2497" s="3">
        <v>0</v>
      </c>
      <c r="AL2497" s="3"/>
      <c r="AM2497" s="3">
        <v>0</v>
      </c>
      <c r="AN2497" s="3">
        <v>0</v>
      </c>
      <c r="AO2497" s="3">
        <v>0</v>
      </c>
      <c r="AP2497" s="3">
        <v>0</v>
      </c>
      <c r="AQ2497" s="3">
        <v>0</v>
      </c>
      <c r="AR2497" s="3">
        <v>0</v>
      </c>
      <c r="AS2497" s="3">
        <v>0</v>
      </c>
      <c r="AT2497" s="3">
        <v>0</v>
      </c>
      <c r="AU2497" s="3">
        <v>0</v>
      </c>
      <c r="AV2497" s="50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>
        <f t="shared" si="54"/>
        <v>6</v>
      </c>
      <c r="BD2497" s="3">
        <v>0</v>
      </c>
    </row>
    <row r="2498" spans="1:56" x14ac:dyDescent="0.3">
      <c r="A2498">
        <v>2015</v>
      </c>
      <c r="B2498" t="s">
        <v>58</v>
      </c>
      <c r="C2498" s="126">
        <v>1</v>
      </c>
      <c r="D2498" s="77">
        <v>22</v>
      </c>
      <c r="F2498" t="s">
        <v>137</v>
      </c>
      <c r="H2498">
        <v>0</v>
      </c>
      <c r="I2498" s="3">
        <v>0</v>
      </c>
      <c r="J2498" s="3">
        <v>0</v>
      </c>
      <c r="K2498" s="50">
        <v>0</v>
      </c>
      <c r="L2498" s="50">
        <v>0</v>
      </c>
      <c r="M2498" s="3">
        <v>0</v>
      </c>
      <c r="N2498" s="3">
        <v>0</v>
      </c>
      <c r="O2498" s="3">
        <v>0</v>
      </c>
      <c r="P2498" s="3">
        <v>0</v>
      </c>
      <c r="Q2498" s="50">
        <v>0</v>
      </c>
      <c r="R2498" s="3">
        <v>0</v>
      </c>
      <c r="S2498" s="50">
        <v>1</v>
      </c>
      <c r="T2498" s="3">
        <v>0</v>
      </c>
      <c r="U2498" s="3">
        <v>0</v>
      </c>
      <c r="V2498" s="3">
        <v>0</v>
      </c>
      <c r="W2498" s="3">
        <v>0</v>
      </c>
      <c r="X2498" s="50">
        <v>0</v>
      </c>
      <c r="Y2498" s="50">
        <v>3</v>
      </c>
      <c r="Z2498" s="4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>
        <v>0</v>
      </c>
      <c r="AJ2498" s="3">
        <v>0</v>
      </c>
      <c r="AK2498" s="3">
        <v>0</v>
      </c>
      <c r="AL2498" s="3"/>
      <c r="AM2498" s="3">
        <v>0</v>
      </c>
      <c r="AN2498" s="3">
        <v>0</v>
      </c>
      <c r="AO2498" s="3">
        <v>0</v>
      </c>
      <c r="AP2498" s="3">
        <v>0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50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>
        <f t="shared" si="54"/>
        <v>4</v>
      </c>
      <c r="BD2498" s="3">
        <v>0</v>
      </c>
    </row>
    <row r="2499" spans="1:56" x14ac:dyDescent="0.3">
      <c r="A2499">
        <v>2015</v>
      </c>
      <c r="B2499" t="s">
        <v>58</v>
      </c>
      <c r="C2499" s="126">
        <v>1</v>
      </c>
      <c r="D2499" s="77">
        <v>23</v>
      </c>
      <c r="F2499" t="s">
        <v>137</v>
      </c>
      <c r="H2499">
        <v>0</v>
      </c>
      <c r="I2499" s="3">
        <v>0</v>
      </c>
      <c r="J2499" s="3">
        <v>0</v>
      </c>
      <c r="K2499" s="50">
        <v>0</v>
      </c>
      <c r="L2499" s="50">
        <v>0</v>
      </c>
      <c r="M2499" s="3">
        <v>0</v>
      </c>
      <c r="N2499" s="3">
        <v>0</v>
      </c>
      <c r="O2499" s="3">
        <v>0</v>
      </c>
      <c r="P2499" s="3">
        <v>0</v>
      </c>
      <c r="Q2499" s="50">
        <v>0</v>
      </c>
      <c r="R2499" s="3">
        <v>0</v>
      </c>
      <c r="S2499" s="50">
        <v>2</v>
      </c>
      <c r="T2499" s="3">
        <v>0</v>
      </c>
      <c r="U2499" s="3">
        <v>0</v>
      </c>
      <c r="V2499" s="3">
        <v>0</v>
      </c>
      <c r="W2499" s="3">
        <v>0</v>
      </c>
      <c r="X2499" s="50">
        <v>0</v>
      </c>
      <c r="Y2499" s="50">
        <v>4</v>
      </c>
      <c r="Z2499" s="4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>
        <v>0</v>
      </c>
      <c r="AJ2499" s="3">
        <v>0</v>
      </c>
      <c r="AK2499" s="3">
        <v>0</v>
      </c>
      <c r="AL2499" s="3"/>
      <c r="AM2499" s="3">
        <v>0</v>
      </c>
      <c r="AN2499" s="3">
        <v>0</v>
      </c>
      <c r="AO2499" s="3">
        <v>0</v>
      </c>
      <c r="AP2499" s="3">
        <v>0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50">
        <v>0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>
        <f t="shared" si="54"/>
        <v>6</v>
      </c>
      <c r="BD2499" s="3">
        <v>0</v>
      </c>
    </row>
    <row r="2500" spans="1:56" x14ac:dyDescent="0.3">
      <c r="A2500">
        <v>2015</v>
      </c>
      <c r="B2500" t="s">
        <v>58</v>
      </c>
      <c r="C2500" s="126">
        <v>1</v>
      </c>
      <c r="D2500" s="77">
        <v>24</v>
      </c>
      <c r="F2500" t="s">
        <v>137</v>
      </c>
      <c r="H2500">
        <v>0</v>
      </c>
      <c r="I2500" s="3">
        <v>0</v>
      </c>
      <c r="J2500" s="3">
        <v>0</v>
      </c>
      <c r="K2500" s="50">
        <v>0</v>
      </c>
      <c r="L2500" s="50">
        <v>0</v>
      </c>
      <c r="M2500" s="3">
        <v>0</v>
      </c>
      <c r="N2500" s="3">
        <v>0</v>
      </c>
      <c r="O2500" s="3">
        <v>0</v>
      </c>
      <c r="P2500" s="3">
        <v>0</v>
      </c>
      <c r="Q2500" s="50">
        <v>2</v>
      </c>
      <c r="R2500" s="3">
        <v>0</v>
      </c>
      <c r="S2500" s="50">
        <v>1</v>
      </c>
      <c r="T2500" s="3">
        <v>0</v>
      </c>
      <c r="U2500" s="3">
        <v>0</v>
      </c>
      <c r="V2500" s="3">
        <v>0</v>
      </c>
      <c r="W2500" s="3">
        <v>0</v>
      </c>
      <c r="X2500" s="50">
        <v>0</v>
      </c>
      <c r="Y2500" s="50">
        <v>2</v>
      </c>
      <c r="Z2500" s="4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>
        <v>0</v>
      </c>
      <c r="AJ2500" s="3">
        <v>0</v>
      </c>
      <c r="AK2500" s="3">
        <v>0</v>
      </c>
      <c r="AL2500" s="3"/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v>0</v>
      </c>
      <c r="AS2500" s="3">
        <v>0</v>
      </c>
      <c r="AT2500" s="3">
        <v>0</v>
      </c>
      <c r="AU2500" s="3">
        <v>0</v>
      </c>
      <c r="AV2500" s="50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>
        <f t="shared" si="54"/>
        <v>5</v>
      </c>
      <c r="BD2500" s="3">
        <v>0</v>
      </c>
    </row>
    <row r="2501" spans="1:56" x14ac:dyDescent="0.3">
      <c r="A2501">
        <v>2015</v>
      </c>
      <c r="B2501" t="s">
        <v>58</v>
      </c>
      <c r="C2501" s="126">
        <v>1</v>
      </c>
      <c r="D2501" s="77">
        <v>25</v>
      </c>
      <c r="F2501" t="s">
        <v>137</v>
      </c>
      <c r="H2501">
        <v>0</v>
      </c>
      <c r="I2501" s="3">
        <v>0</v>
      </c>
      <c r="J2501" s="3">
        <v>0</v>
      </c>
      <c r="K2501" s="50">
        <v>0</v>
      </c>
      <c r="L2501" s="50">
        <v>0</v>
      </c>
      <c r="M2501" s="3">
        <v>0</v>
      </c>
      <c r="N2501" s="3">
        <v>0</v>
      </c>
      <c r="O2501" s="3">
        <v>0</v>
      </c>
      <c r="P2501" s="3">
        <v>0</v>
      </c>
      <c r="Q2501" s="50">
        <v>1</v>
      </c>
      <c r="R2501" s="3">
        <v>0</v>
      </c>
      <c r="S2501" s="50">
        <v>1</v>
      </c>
      <c r="T2501" s="3">
        <v>0</v>
      </c>
      <c r="U2501" s="3">
        <v>0</v>
      </c>
      <c r="V2501" s="3">
        <v>0</v>
      </c>
      <c r="W2501" s="3">
        <v>0</v>
      </c>
      <c r="X2501" s="50">
        <v>1</v>
      </c>
      <c r="Y2501" s="50">
        <v>2</v>
      </c>
      <c r="Z2501" s="4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>
        <v>1</v>
      </c>
      <c r="AJ2501" s="3">
        <v>0</v>
      </c>
      <c r="AK2501" s="3">
        <v>0</v>
      </c>
      <c r="AL2501" s="3"/>
      <c r="AM2501" s="3">
        <v>0</v>
      </c>
      <c r="AN2501" s="3">
        <v>0</v>
      </c>
      <c r="AO2501" s="3">
        <v>0</v>
      </c>
      <c r="AP2501" s="3">
        <v>0</v>
      </c>
      <c r="AQ2501" s="3">
        <v>0</v>
      </c>
      <c r="AR2501" s="3">
        <v>0</v>
      </c>
      <c r="AS2501" s="3">
        <v>0</v>
      </c>
      <c r="AT2501" s="3">
        <v>0</v>
      </c>
      <c r="AU2501" s="3">
        <v>0</v>
      </c>
      <c r="AV2501" s="50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>
        <f t="shared" si="54"/>
        <v>6</v>
      </c>
      <c r="BD2501" s="3">
        <v>0</v>
      </c>
    </row>
    <row r="2502" spans="1:56" x14ac:dyDescent="0.3">
      <c r="A2502">
        <v>2015</v>
      </c>
      <c r="B2502" t="s">
        <v>58</v>
      </c>
      <c r="C2502" s="126">
        <v>1</v>
      </c>
      <c r="D2502" s="77">
        <v>26</v>
      </c>
      <c r="F2502" t="s">
        <v>137</v>
      </c>
      <c r="H2502">
        <v>0</v>
      </c>
      <c r="I2502" s="3">
        <v>0</v>
      </c>
      <c r="J2502" s="3">
        <v>0</v>
      </c>
      <c r="K2502" s="50">
        <v>0</v>
      </c>
      <c r="L2502" s="50">
        <v>0</v>
      </c>
      <c r="M2502" s="3">
        <v>0</v>
      </c>
      <c r="N2502" s="3">
        <v>0</v>
      </c>
      <c r="O2502" s="3">
        <v>0</v>
      </c>
      <c r="P2502" s="3">
        <v>0</v>
      </c>
      <c r="Q2502" s="50">
        <v>0</v>
      </c>
      <c r="R2502" s="3">
        <v>0</v>
      </c>
      <c r="S2502" s="50">
        <v>2</v>
      </c>
      <c r="T2502" s="3">
        <v>0</v>
      </c>
      <c r="U2502" s="3">
        <v>0</v>
      </c>
      <c r="V2502" s="3">
        <v>0</v>
      </c>
      <c r="W2502" s="3">
        <v>0</v>
      </c>
      <c r="X2502" s="50">
        <v>0</v>
      </c>
      <c r="Y2502" s="50">
        <v>3</v>
      </c>
      <c r="Z2502" s="4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>
        <v>0</v>
      </c>
      <c r="AJ2502" s="3">
        <v>0</v>
      </c>
      <c r="AK2502" s="3">
        <v>0</v>
      </c>
      <c r="AL2502" s="3"/>
      <c r="AM2502" s="3">
        <v>0</v>
      </c>
      <c r="AN2502" s="3">
        <v>0</v>
      </c>
      <c r="AO2502" s="3">
        <v>0</v>
      </c>
      <c r="AP2502" s="3">
        <v>0</v>
      </c>
      <c r="AQ2502" s="3">
        <v>0</v>
      </c>
      <c r="AR2502" s="3">
        <v>0</v>
      </c>
      <c r="AS2502" s="3">
        <v>0</v>
      </c>
      <c r="AT2502" s="3">
        <v>0</v>
      </c>
      <c r="AU2502" s="3">
        <v>0</v>
      </c>
      <c r="AV2502" s="50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>
        <f t="shared" si="54"/>
        <v>5</v>
      </c>
      <c r="BD2502" s="3">
        <v>0</v>
      </c>
    </row>
    <row r="2503" spans="1:56" x14ac:dyDescent="0.3">
      <c r="A2503">
        <v>2015</v>
      </c>
      <c r="B2503" t="s">
        <v>58</v>
      </c>
      <c r="C2503" s="126">
        <v>1</v>
      </c>
      <c r="D2503" s="77">
        <v>27</v>
      </c>
      <c r="F2503" t="s">
        <v>137</v>
      </c>
      <c r="H2503">
        <v>0</v>
      </c>
      <c r="I2503" s="3">
        <v>0</v>
      </c>
      <c r="J2503" s="3">
        <v>0</v>
      </c>
      <c r="K2503" s="50">
        <v>0</v>
      </c>
      <c r="L2503" s="50">
        <v>0</v>
      </c>
      <c r="M2503" s="3">
        <v>0</v>
      </c>
      <c r="N2503" s="3">
        <v>0</v>
      </c>
      <c r="O2503" s="3">
        <v>0</v>
      </c>
      <c r="P2503" s="3">
        <v>0</v>
      </c>
      <c r="Q2503" s="50">
        <v>2</v>
      </c>
      <c r="R2503" s="3">
        <v>0</v>
      </c>
      <c r="S2503" s="50">
        <v>3</v>
      </c>
      <c r="T2503" s="3">
        <v>0</v>
      </c>
      <c r="U2503" s="3">
        <v>0</v>
      </c>
      <c r="V2503" s="3">
        <v>0</v>
      </c>
      <c r="W2503" s="3">
        <v>0</v>
      </c>
      <c r="X2503" s="50">
        <v>0</v>
      </c>
      <c r="Y2503" s="50">
        <v>1</v>
      </c>
      <c r="Z2503" s="4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>
        <v>1</v>
      </c>
      <c r="AJ2503" s="3">
        <v>0</v>
      </c>
      <c r="AK2503" s="3">
        <v>0</v>
      </c>
      <c r="AL2503" s="3"/>
      <c r="AM2503" s="3">
        <v>0</v>
      </c>
      <c r="AN2503" s="3">
        <v>0</v>
      </c>
      <c r="AO2503" s="3">
        <v>0</v>
      </c>
      <c r="AP2503" s="3">
        <v>0</v>
      </c>
      <c r="AQ2503" s="3">
        <v>0</v>
      </c>
      <c r="AR2503" s="3">
        <v>0</v>
      </c>
      <c r="AS2503" s="3">
        <v>0</v>
      </c>
      <c r="AT2503" s="3">
        <v>0</v>
      </c>
      <c r="AU2503" s="3">
        <v>0</v>
      </c>
      <c r="AV2503" s="50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>
        <f t="shared" si="54"/>
        <v>7</v>
      </c>
      <c r="BD2503" s="3">
        <v>0</v>
      </c>
    </row>
    <row r="2504" spans="1:56" x14ac:dyDescent="0.3">
      <c r="A2504">
        <v>2015</v>
      </c>
      <c r="B2504" t="s">
        <v>58</v>
      </c>
      <c r="C2504" s="126">
        <v>1</v>
      </c>
      <c r="D2504" s="77">
        <v>28</v>
      </c>
      <c r="F2504" t="s">
        <v>137</v>
      </c>
      <c r="H2504">
        <v>0</v>
      </c>
      <c r="I2504" s="3">
        <v>0</v>
      </c>
      <c r="J2504" s="3">
        <v>0</v>
      </c>
      <c r="K2504" s="50">
        <v>0</v>
      </c>
      <c r="L2504" s="50">
        <v>0</v>
      </c>
      <c r="M2504" s="3">
        <v>0</v>
      </c>
      <c r="N2504" s="3">
        <v>0</v>
      </c>
      <c r="O2504" s="3">
        <v>0</v>
      </c>
      <c r="P2504" s="3">
        <v>0</v>
      </c>
      <c r="Q2504" s="50">
        <v>0</v>
      </c>
      <c r="R2504" s="3">
        <v>0</v>
      </c>
      <c r="S2504" s="50">
        <v>0</v>
      </c>
      <c r="T2504" s="3">
        <v>0</v>
      </c>
      <c r="U2504" s="3">
        <v>0</v>
      </c>
      <c r="V2504" s="3">
        <v>0</v>
      </c>
      <c r="W2504" s="3">
        <v>0</v>
      </c>
      <c r="X2504" s="50">
        <v>0</v>
      </c>
      <c r="Y2504" s="50">
        <v>0</v>
      </c>
      <c r="Z2504" s="4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1</v>
      </c>
      <c r="AJ2504" s="3">
        <v>0</v>
      </c>
      <c r="AK2504" s="3">
        <v>0</v>
      </c>
      <c r="AL2504" s="3"/>
      <c r="AM2504" s="3">
        <v>0</v>
      </c>
      <c r="AN2504" s="3">
        <v>0</v>
      </c>
      <c r="AO2504" s="3">
        <v>0</v>
      </c>
      <c r="AP2504" s="3">
        <v>0</v>
      </c>
      <c r="AQ2504" s="3">
        <v>0</v>
      </c>
      <c r="AR2504" s="3">
        <v>0</v>
      </c>
      <c r="AS2504" s="3">
        <v>0</v>
      </c>
      <c r="AT2504" s="3">
        <v>0</v>
      </c>
      <c r="AU2504" s="3">
        <v>0</v>
      </c>
      <c r="AV2504" s="50">
        <v>1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>
        <f t="shared" si="54"/>
        <v>2</v>
      </c>
      <c r="BD2504" s="3">
        <v>0</v>
      </c>
    </row>
    <row r="2505" spans="1:56" x14ac:dyDescent="0.3">
      <c r="A2505">
        <v>2015</v>
      </c>
      <c r="B2505" t="s">
        <v>58</v>
      </c>
      <c r="C2505" s="126">
        <v>1</v>
      </c>
      <c r="D2505" s="77">
        <v>29</v>
      </c>
      <c r="F2505" t="s">
        <v>137</v>
      </c>
      <c r="H2505">
        <v>0</v>
      </c>
      <c r="I2505" s="3">
        <v>0</v>
      </c>
      <c r="J2505" s="3">
        <v>0</v>
      </c>
      <c r="K2505" s="50">
        <v>0</v>
      </c>
      <c r="L2505" s="50">
        <v>0</v>
      </c>
      <c r="M2505" s="3">
        <v>0</v>
      </c>
      <c r="N2505" s="3">
        <v>0</v>
      </c>
      <c r="O2505" s="3">
        <v>0</v>
      </c>
      <c r="P2505" s="3">
        <v>0</v>
      </c>
      <c r="Q2505" s="50">
        <v>1</v>
      </c>
      <c r="R2505" s="3">
        <v>0</v>
      </c>
      <c r="S2505" s="50">
        <v>3</v>
      </c>
      <c r="T2505" s="3">
        <v>0</v>
      </c>
      <c r="U2505" s="3">
        <v>0</v>
      </c>
      <c r="V2505" s="3">
        <v>0</v>
      </c>
      <c r="W2505" s="3">
        <v>0</v>
      </c>
      <c r="X2505" s="50">
        <v>1</v>
      </c>
      <c r="Y2505" s="50">
        <v>1</v>
      </c>
      <c r="Z2505" s="4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/>
      <c r="AM2505" s="3">
        <v>0</v>
      </c>
      <c r="AN2505" s="3">
        <v>0</v>
      </c>
      <c r="AO2505" s="3">
        <v>0</v>
      </c>
      <c r="AP2505" s="3">
        <v>0</v>
      </c>
      <c r="AQ2505" s="3">
        <v>0</v>
      </c>
      <c r="AR2505" s="3">
        <v>0</v>
      </c>
      <c r="AS2505" s="3">
        <v>0</v>
      </c>
      <c r="AT2505" s="3">
        <v>0</v>
      </c>
      <c r="AU2505" s="3">
        <v>0</v>
      </c>
      <c r="AV2505" s="50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>
        <f t="shared" ref="BB2505:BB2568" si="55">SUM(H2505:BA2505)</f>
        <v>6</v>
      </c>
      <c r="BD2505" s="3">
        <v>0</v>
      </c>
    </row>
    <row r="2506" spans="1:56" x14ac:dyDescent="0.3">
      <c r="A2506">
        <v>2015</v>
      </c>
      <c r="B2506" t="s">
        <v>58</v>
      </c>
      <c r="C2506" s="126">
        <v>1</v>
      </c>
      <c r="D2506" s="77">
        <v>30</v>
      </c>
      <c r="F2506" t="s">
        <v>137</v>
      </c>
      <c r="H2506">
        <v>0</v>
      </c>
      <c r="I2506" s="3">
        <v>0</v>
      </c>
      <c r="J2506" s="3">
        <v>0</v>
      </c>
      <c r="K2506" s="50">
        <v>1</v>
      </c>
      <c r="L2506" s="50">
        <v>0</v>
      </c>
      <c r="M2506" s="3">
        <v>0</v>
      </c>
      <c r="N2506" s="3">
        <v>0</v>
      </c>
      <c r="O2506" s="3">
        <v>0</v>
      </c>
      <c r="P2506" s="3">
        <v>0</v>
      </c>
      <c r="Q2506" s="50">
        <v>0</v>
      </c>
      <c r="R2506" s="3">
        <v>0</v>
      </c>
      <c r="S2506" s="50">
        <v>0</v>
      </c>
      <c r="T2506" s="3">
        <v>0</v>
      </c>
      <c r="U2506" s="3">
        <v>0</v>
      </c>
      <c r="V2506" s="3">
        <v>0</v>
      </c>
      <c r="W2506" s="3">
        <v>0</v>
      </c>
      <c r="X2506" s="50">
        <v>0</v>
      </c>
      <c r="Y2506" s="50">
        <v>0</v>
      </c>
      <c r="Z2506" s="4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/>
      <c r="AM2506" s="3">
        <v>0</v>
      </c>
      <c r="AN2506" s="3">
        <v>0</v>
      </c>
      <c r="AO2506" s="3">
        <v>0</v>
      </c>
      <c r="AP2506" s="3">
        <v>0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50">
        <v>2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>
        <f t="shared" si="55"/>
        <v>3</v>
      </c>
      <c r="BD2506" s="3">
        <v>0</v>
      </c>
    </row>
    <row r="2507" spans="1:56" s="120" customFormat="1" x14ac:dyDescent="0.3">
      <c r="A2507" s="120">
        <v>2015</v>
      </c>
      <c r="B2507" s="120" t="s">
        <v>67</v>
      </c>
      <c r="C2507" s="130">
        <v>1</v>
      </c>
      <c r="D2507" s="131">
        <v>1</v>
      </c>
      <c r="F2507" s="120" t="s">
        <v>139</v>
      </c>
      <c r="H2507" s="120">
        <v>0</v>
      </c>
      <c r="I2507" s="132">
        <v>0</v>
      </c>
      <c r="J2507" s="132">
        <v>1</v>
      </c>
      <c r="K2507" s="120">
        <v>0</v>
      </c>
      <c r="L2507" s="120">
        <v>0</v>
      </c>
      <c r="M2507" s="132">
        <v>0</v>
      </c>
      <c r="N2507" s="132">
        <v>0</v>
      </c>
      <c r="O2507" s="132">
        <v>0</v>
      </c>
      <c r="P2507" s="132">
        <v>0</v>
      </c>
      <c r="Q2507" s="120">
        <v>0</v>
      </c>
      <c r="R2507" s="132">
        <v>0</v>
      </c>
      <c r="S2507" s="120">
        <v>0</v>
      </c>
      <c r="T2507" s="132">
        <v>0</v>
      </c>
      <c r="U2507" s="132">
        <v>0</v>
      </c>
      <c r="V2507" s="132">
        <v>0</v>
      </c>
      <c r="W2507" s="132">
        <v>0</v>
      </c>
      <c r="X2507" s="120">
        <v>1</v>
      </c>
      <c r="Y2507" s="120">
        <v>0</v>
      </c>
      <c r="Z2507" s="120">
        <v>0</v>
      </c>
      <c r="AA2507" s="132">
        <v>0</v>
      </c>
      <c r="AB2507" s="132">
        <v>0</v>
      </c>
      <c r="AC2507" s="132">
        <v>0</v>
      </c>
      <c r="AD2507" s="132">
        <v>0</v>
      </c>
      <c r="AE2507" s="132">
        <v>0</v>
      </c>
      <c r="AF2507" s="132">
        <v>0</v>
      </c>
      <c r="AG2507" s="132">
        <v>0</v>
      </c>
      <c r="AH2507" s="132">
        <v>0</v>
      </c>
      <c r="AI2507" s="132">
        <v>0</v>
      </c>
      <c r="AJ2507" s="132">
        <v>0</v>
      </c>
      <c r="AK2507" s="132">
        <v>0</v>
      </c>
      <c r="AL2507" s="132"/>
      <c r="AM2507" s="132">
        <v>0</v>
      </c>
      <c r="AN2507" s="132">
        <v>0</v>
      </c>
      <c r="AO2507" s="132">
        <v>0</v>
      </c>
      <c r="AP2507" s="132">
        <v>0</v>
      </c>
      <c r="AQ2507" s="132">
        <v>0</v>
      </c>
      <c r="AR2507" s="132">
        <v>0</v>
      </c>
      <c r="AS2507" s="132">
        <v>0</v>
      </c>
      <c r="AT2507" s="132">
        <v>0</v>
      </c>
      <c r="AU2507" s="132">
        <v>0</v>
      </c>
      <c r="AV2507" s="120">
        <v>0</v>
      </c>
      <c r="AW2507" s="132">
        <v>0</v>
      </c>
      <c r="AX2507" s="132">
        <v>0</v>
      </c>
      <c r="AY2507" s="132">
        <v>0</v>
      </c>
      <c r="AZ2507" s="132">
        <v>0</v>
      </c>
      <c r="BA2507" s="132">
        <v>0</v>
      </c>
      <c r="BB2507" s="120">
        <f t="shared" si="55"/>
        <v>2</v>
      </c>
      <c r="BD2507" s="132">
        <v>0</v>
      </c>
    </row>
    <row r="2508" spans="1:56" x14ac:dyDescent="0.3">
      <c r="A2508">
        <v>2015</v>
      </c>
      <c r="B2508" t="s">
        <v>67</v>
      </c>
      <c r="C2508" s="126">
        <v>1</v>
      </c>
      <c r="D2508" s="127">
        <v>2</v>
      </c>
      <c r="F2508" t="s">
        <v>139</v>
      </c>
      <c r="H2508">
        <v>0</v>
      </c>
      <c r="I2508" s="3">
        <v>1</v>
      </c>
      <c r="J2508" s="3">
        <v>0</v>
      </c>
      <c r="K2508" s="50">
        <v>0</v>
      </c>
      <c r="L2508" s="50">
        <v>0</v>
      </c>
      <c r="M2508" s="3">
        <v>0</v>
      </c>
      <c r="N2508" s="3">
        <v>1</v>
      </c>
      <c r="O2508" s="3">
        <v>0</v>
      </c>
      <c r="P2508" s="3">
        <v>0</v>
      </c>
      <c r="Q2508" s="50">
        <v>0</v>
      </c>
      <c r="R2508" s="3">
        <v>0</v>
      </c>
      <c r="S2508" s="50">
        <v>1</v>
      </c>
      <c r="T2508" s="3">
        <v>0</v>
      </c>
      <c r="U2508" s="3">
        <v>0</v>
      </c>
      <c r="V2508" s="3">
        <v>0</v>
      </c>
      <c r="W2508" s="3">
        <v>0</v>
      </c>
      <c r="X2508" s="50">
        <v>0</v>
      </c>
      <c r="Y2508" s="50">
        <v>0</v>
      </c>
      <c r="Z2508" s="50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/>
      <c r="AM2508" s="3">
        <v>0</v>
      </c>
      <c r="AN2508" s="3">
        <v>0</v>
      </c>
      <c r="AO2508" s="3">
        <v>0</v>
      </c>
      <c r="AP2508" s="3">
        <v>0</v>
      </c>
      <c r="AQ2508" s="3">
        <v>0</v>
      </c>
      <c r="AR2508" s="3">
        <v>0</v>
      </c>
      <c r="AS2508" s="3">
        <v>0</v>
      </c>
      <c r="AT2508" s="3">
        <v>0</v>
      </c>
      <c r="AU2508" s="3">
        <v>0</v>
      </c>
      <c r="AV2508" s="50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>
        <f t="shared" si="55"/>
        <v>3</v>
      </c>
      <c r="BD2508" s="3">
        <v>0</v>
      </c>
    </row>
    <row r="2509" spans="1:56" x14ac:dyDescent="0.3">
      <c r="A2509">
        <v>2015</v>
      </c>
      <c r="B2509" t="s">
        <v>67</v>
      </c>
      <c r="C2509" s="126">
        <v>1</v>
      </c>
      <c r="D2509" s="127">
        <v>3</v>
      </c>
      <c r="F2509" t="s">
        <v>139</v>
      </c>
      <c r="H2509">
        <v>0</v>
      </c>
      <c r="I2509" s="3">
        <v>0</v>
      </c>
      <c r="J2509" s="3">
        <v>2</v>
      </c>
      <c r="K2509" s="50">
        <v>0</v>
      </c>
      <c r="L2509" s="50">
        <v>2</v>
      </c>
      <c r="M2509" s="3">
        <v>0</v>
      </c>
      <c r="N2509" s="3">
        <v>2</v>
      </c>
      <c r="O2509" s="3">
        <v>0</v>
      </c>
      <c r="P2509" s="3">
        <v>0</v>
      </c>
      <c r="Q2509" s="50">
        <v>0</v>
      </c>
      <c r="R2509" s="3">
        <v>0</v>
      </c>
      <c r="S2509" s="50">
        <v>4</v>
      </c>
      <c r="T2509" s="3">
        <v>0</v>
      </c>
      <c r="U2509" s="3">
        <v>0</v>
      </c>
      <c r="V2509" s="3">
        <v>1</v>
      </c>
      <c r="W2509" s="3">
        <v>0</v>
      </c>
      <c r="X2509" s="50">
        <v>1</v>
      </c>
      <c r="Y2509" s="50">
        <v>0</v>
      </c>
      <c r="Z2509" s="50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/>
      <c r="AM2509" s="3">
        <v>0</v>
      </c>
      <c r="AN2509" s="3">
        <v>0</v>
      </c>
      <c r="AO2509" s="3">
        <v>0</v>
      </c>
      <c r="AP2509" s="3">
        <v>0</v>
      </c>
      <c r="AQ2509" s="3">
        <v>0</v>
      </c>
      <c r="AR2509" s="3">
        <v>0</v>
      </c>
      <c r="AS2509" s="3">
        <v>0</v>
      </c>
      <c r="AT2509" s="3">
        <v>0</v>
      </c>
      <c r="AU2509" s="3">
        <v>0</v>
      </c>
      <c r="AV2509" s="50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>
        <f t="shared" si="55"/>
        <v>12</v>
      </c>
      <c r="BD2509" s="3">
        <v>0</v>
      </c>
    </row>
    <row r="2510" spans="1:56" x14ac:dyDescent="0.3">
      <c r="A2510">
        <v>2015</v>
      </c>
      <c r="B2510" t="s">
        <v>67</v>
      </c>
      <c r="C2510" s="126">
        <v>1</v>
      </c>
      <c r="D2510" s="127">
        <v>4</v>
      </c>
      <c r="F2510" t="s">
        <v>139</v>
      </c>
      <c r="H2510">
        <v>0</v>
      </c>
      <c r="I2510" s="3">
        <v>0</v>
      </c>
      <c r="J2510" s="3">
        <v>4</v>
      </c>
      <c r="K2510" s="50">
        <v>0</v>
      </c>
      <c r="L2510" s="50">
        <v>0</v>
      </c>
      <c r="M2510" s="3">
        <v>0</v>
      </c>
      <c r="N2510" s="3">
        <v>1</v>
      </c>
      <c r="O2510" s="3">
        <v>0</v>
      </c>
      <c r="P2510" s="3">
        <v>0</v>
      </c>
      <c r="Q2510" s="50">
        <v>0</v>
      </c>
      <c r="R2510" s="3">
        <v>0</v>
      </c>
      <c r="S2510" s="50">
        <v>1</v>
      </c>
      <c r="T2510" s="3">
        <v>0</v>
      </c>
      <c r="U2510" s="3">
        <v>0</v>
      </c>
      <c r="V2510" s="3">
        <v>0</v>
      </c>
      <c r="W2510" s="3">
        <v>0</v>
      </c>
      <c r="X2510" s="50">
        <v>1</v>
      </c>
      <c r="Y2510" s="50">
        <v>0</v>
      </c>
      <c r="Z2510" s="50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/>
      <c r="AM2510" s="3">
        <v>0</v>
      </c>
      <c r="AN2510" s="3">
        <v>0</v>
      </c>
      <c r="AO2510" s="3">
        <v>0</v>
      </c>
      <c r="AP2510" s="3">
        <v>0</v>
      </c>
      <c r="AQ2510" s="3">
        <v>0</v>
      </c>
      <c r="AR2510" s="3">
        <v>0</v>
      </c>
      <c r="AS2510" s="3">
        <v>0</v>
      </c>
      <c r="AT2510" s="3">
        <v>0</v>
      </c>
      <c r="AU2510" s="3">
        <v>0</v>
      </c>
      <c r="AV2510" s="50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>
        <f t="shared" si="55"/>
        <v>7</v>
      </c>
      <c r="BD2510" s="3">
        <v>0</v>
      </c>
    </row>
    <row r="2511" spans="1:56" x14ac:dyDescent="0.3">
      <c r="A2511">
        <v>2015</v>
      </c>
      <c r="B2511" t="s">
        <v>67</v>
      </c>
      <c r="C2511" s="126">
        <v>1</v>
      </c>
      <c r="D2511" s="127">
        <v>5</v>
      </c>
      <c r="F2511" t="s">
        <v>139</v>
      </c>
      <c r="H2511">
        <v>0</v>
      </c>
      <c r="I2511" s="3">
        <v>0</v>
      </c>
      <c r="J2511" s="3">
        <v>0</v>
      </c>
      <c r="K2511" s="50">
        <v>0</v>
      </c>
      <c r="L2511" s="50">
        <v>0</v>
      </c>
      <c r="M2511" s="3">
        <v>0</v>
      </c>
      <c r="N2511" s="3">
        <v>3</v>
      </c>
      <c r="O2511" s="3">
        <v>0</v>
      </c>
      <c r="P2511" s="3">
        <v>0</v>
      </c>
      <c r="Q2511" s="50">
        <v>0</v>
      </c>
      <c r="R2511" s="3">
        <v>0</v>
      </c>
      <c r="S2511" s="50">
        <v>6</v>
      </c>
      <c r="T2511" s="3">
        <v>0</v>
      </c>
      <c r="U2511" s="3">
        <v>0</v>
      </c>
      <c r="V2511" s="3">
        <v>0</v>
      </c>
      <c r="W2511" s="3">
        <v>0</v>
      </c>
      <c r="X2511" s="50">
        <v>0</v>
      </c>
      <c r="Y2511" s="50">
        <v>0</v>
      </c>
      <c r="Z2511" s="50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2</v>
      </c>
      <c r="AJ2511" s="3">
        <v>0</v>
      </c>
      <c r="AK2511" s="3">
        <v>0</v>
      </c>
      <c r="AL2511" s="3"/>
      <c r="AM2511" s="3">
        <v>0</v>
      </c>
      <c r="AN2511" s="3">
        <v>1</v>
      </c>
      <c r="AO2511" s="3">
        <v>0</v>
      </c>
      <c r="AP2511" s="3">
        <v>0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50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>
        <f t="shared" si="55"/>
        <v>12</v>
      </c>
      <c r="BD2511" s="3">
        <v>0</v>
      </c>
    </row>
    <row r="2512" spans="1:56" x14ac:dyDescent="0.3">
      <c r="A2512">
        <v>2015</v>
      </c>
      <c r="B2512" t="s">
        <v>67</v>
      </c>
      <c r="C2512" s="126">
        <v>1</v>
      </c>
      <c r="D2512" s="127">
        <v>6</v>
      </c>
      <c r="F2512" t="s">
        <v>139</v>
      </c>
      <c r="H2512">
        <v>0</v>
      </c>
      <c r="I2512" s="3">
        <v>0</v>
      </c>
      <c r="J2512" s="3">
        <v>1</v>
      </c>
      <c r="K2512" s="50">
        <v>0</v>
      </c>
      <c r="L2512" s="50">
        <v>0</v>
      </c>
      <c r="M2512" s="3">
        <v>0</v>
      </c>
      <c r="N2512" s="3">
        <v>3</v>
      </c>
      <c r="O2512" s="3">
        <v>0</v>
      </c>
      <c r="P2512" s="3">
        <v>0</v>
      </c>
      <c r="Q2512" s="50">
        <v>0</v>
      </c>
      <c r="R2512" s="3">
        <v>0</v>
      </c>
      <c r="S2512" s="50">
        <v>2</v>
      </c>
      <c r="T2512" s="3">
        <v>0</v>
      </c>
      <c r="U2512" s="3">
        <v>0</v>
      </c>
      <c r="V2512" s="3">
        <v>0</v>
      </c>
      <c r="W2512" s="3">
        <v>0</v>
      </c>
      <c r="X2512" s="50">
        <v>0</v>
      </c>
      <c r="Y2512" s="50">
        <v>0</v>
      </c>
      <c r="Z2512" s="50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/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50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>
        <f t="shared" si="55"/>
        <v>6</v>
      </c>
      <c r="BD2512" s="3">
        <v>0</v>
      </c>
    </row>
    <row r="2513" spans="1:56" x14ac:dyDescent="0.3">
      <c r="A2513">
        <v>2015</v>
      </c>
      <c r="B2513" t="s">
        <v>67</v>
      </c>
      <c r="C2513" s="126">
        <v>1</v>
      </c>
      <c r="D2513" s="127">
        <v>7</v>
      </c>
      <c r="F2513" t="s">
        <v>139</v>
      </c>
      <c r="H2513">
        <v>0</v>
      </c>
      <c r="I2513" s="3">
        <v>0</v>
      </c>
      <c r="J2513" s="3">
        <v>1</v>
      </c>
      <c r="K2513" s="50">
        <v>0</v>
      </c>
      <c r="L2513" s="50">
        <v>0</v>
      </c>
      <c r="M2513" s="3">
        <v>0</v>
      </c>
      <c r="N2513" s="3">
        <v>3</v>
      </c>
      <c r="O2513" s="3">
        <v>0</v>
      </c>
      <c r="P2513" s="3">
        <v>0</v>
      </c>
      <c r="Q2513" s="50">
        <v>0</v>
      </c>
      <c r="R2513" s="3">
        <v>0</v>
      </c>
      <c r="S2513" s="50">
        <v>1</v>
      </c>
      <c r="T2513" s="3">
        <v>0</v>
      </c>
      <c r="U2513" s="3">
        <v>0</v>
      </c>
      <c r="V2513" s="3">
        <v>0</v>
      </c>
      <c r="W2513" s="3">
        <v>0</v>
      </c>
      <c r="X2513" s="50">
        <v>0</v>
      </c>
      <c r="Y2513" s="50">
        <v>0</v>
      </c>
      <c r="Z2513" s="50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0</v>
      </c>
      <c r="AL2513" s="3"/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v>0</v>
      </c>
      <c r="AS2513" s="3">
        <v>0</v>
      </c>
      <c r="AT2513" s="3">
        <v>0</v>
      </c>
      <c r="AU2513" s="3">
        <v>0</v>
      </c>
      <c r="AV2513" s="50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>
        <f t="shared" si="55"/>
        <v>5</v>
      </c>
      <c r="BD2513" s="3">
        <v>0</v>
      </c>
    </row>
    <row r="2514" spans="1:56" x14ac:dyDescent="0.3">
      <c r="A2514">
        <v>2015</v>
      </c>
      <c r="B2514" t="s">
        <v>67</v>
      </c>
      <c r="C2514" s="126">
        <v>1</v>
      </c>
      <c r="D2514" s="127">
        <v>8</v>
      </c>
      <c r="F2514" t="s">
        <v>139</v>
      </c>
      <c r="H2514">
        <v>0</v>
      </c>
      <c r="I2514" s="3">
        <v>0</v>
      </c>
      <c r="J2514" s="3">
        <v>0</v>
      </c>
      <c r="K2514" s="50">
        <v>0</v>
      </c>
      <c r="L2514" s="50">
        <v>1</v>
      </c>
      <c r="M2514" s="3">
        <v>0</v>
      </c>
      <c r="N2514" s="3">
        <v>1</v>
      </c>
      <c r="O2514" s="3">
        <v>0</v>
      </c>
      <c r="P2514" s="3">
        <v>0</v>
      </c>
      <c r="Q2514" s="50">
        <v>0</v>
      </c>
      <c r="R2514" s="3">
        <v>0</v>
      </c>
      <c r="S2514" s="50">
        <v>4</v>
      </c>
      <c r="T2514" s="3">
        <v>0</v>
      </c>
      <c r="U2514" s="3">
        <v>0</v>
      </c>
      <c r="V2514" s="3">
        <v>0</v>
      </c>
      <c r="W2514" s="3">
        <v>0</v>
      </c>
      <c r="X2514" s="50">
        <v>0</v>
      </c>
      <c r="Y2514" s="50">
        <v>0</v>
      </c>
      <c r="Z2514" s="50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/>
      <c r="AM2514" s="3">
        <v>0</v>
      </c>
      <c r="AN2514" s="3">
        <v>0</v>
      </c>
      <c r="AO2514" s="3">
        <v>0</v>
      </c>
      <c r="AP2514" s="3">
        <v>0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50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>
        <f t="shared" si="55"/>
        <v>6</v>
      </c>
      <c r="BD2514" s="3">
        <v>0</v>
      </c>
    </row>
    <row r="2515" spans="1:56" x14ac:dyDescent="0.3">
      <c r="A2515">
        <v>2015</v>
      </c>
      <c r="B2515" t="s">
        <v>67</v>
      </c>
      <c r="C2515" s="126">
        <v>1</v>
      </c>
      <c r="D2515" s="127">
        <v>9</v>
      </c>
      <c r="F2515" t="s">
        <v>139</v>
      </c>
      <c r="H2515">
        <v>0</v>
      </c>
      <c r="I2515" s="3">
        <v>0</v>
      </c>
      <c r="J2515" s="3">
        <v>0</v>
      </c>
      <c r="K2515" s="50">
        <v>0</v>
      </c>
      <c r="L2515" s="50">
        <v>0</v>
      </c>
      <c r="M2515" s="3">
        <v>0</v>
      </c>
      <c r="N2515" s="3">
        <v>1</v>
      </c>
      <c r="O2515" s="3">
        <v>0</v>
      </c>
      <c r="P2515" s="3">
        <v>0</v>
      </c>
      <c r="Q2515" s="50">
        <v>0</v>
      </c>
      <c r="R2515" s="3">
        <v>0</v>
      </c>
      <c r="S2515" s="50">
        <v>6</v>
      </c>
      <c r="T2515" s="3">
        <v>0</v>
      </c>
      <c r="U2515" s="3">
        <v>0</v>
      </c>
      <c r="V2515" s="3">
        <v>0</v>
      </c>
      <c r="W2515" s="3">
        <v>0</v>
      </c>
      <c r="X2515" s="50">
        <v>0</v>
      </c>
      <c r="Y2515" s="50">
        <v>0</v>
      </c>
      <c r="Z2515" s="50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1</v>
      </c>
      <c r="AJ2515" s="3">
        <v>0</v>
      </c>
      <c r="AK2515" s="3">
        <v>0</v>
      </c>
      <c r="AL2515" s="3"/>
      <c r="AM2515" s="3">
        <v>0</v>
      </c>
      <c r="AN2515" s="3">
        <v>0</v>
      </c>
      <c r="AO2515" s="3">
        <v>0</v>
      </c>
      <c r="AP2515" s="3">
        <v>0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50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>
        <f t="shared" si="55"/>
        <v>8</v>
      </c>
      <c r="BD2515" s="3">
        <v>0</v>
      </c>
    </row>
    <row r="2516" spans="1:56" x14ac:dyDescent="0.3">
      <c r="A2516">
        <v>2015</v>
      </c>
      <c r="B2516" t="s">
        <v>67</v>
      </c>
      <c r="C2516" s="126">
        <v>1</v>
      </c>
      <c r="D2516" s="127">
        <v>10</v>
      </c>
      <c r="F2516" t="s">
        <v>139</v>
      </c>
      <c r="H2516">
        <v>0</v>
      </c>
      <c r="I2516" s="3">
        <v>0</v>
      </c>
      <c r="J2516" s="3">
        <v>0</v>
      </c>
      <c r="K2516" s="50">
        <v>0</v>
      </c>
      <c r="L2516" s="50">
        <v>0</v>
      </c>
      <c r="M2516" s="3">
        <v>0</v>
      </c>
      <c r="N2516" s="3">
        <v>1</v>
      </c>
      <c r="O2516" s="3">
        <v>0</v>
      </c>
      <c r="P2516" s="3">
        <v>0</v>
      </c>
      <c r="Q2516" s="50">
        <v>0</v>
      </c>
      <c r="R2516" s="3">
        <v>0</v>
      </c>
      <c r="S2516" s="50">
        <v>4</v>
      </c>
      <c r="T2516" s="3">
        <v>0</v>
      </c>
      <c r="U2516" s="3">
        <v>0</v>
      </c>
      <c r="V2516" s="3">
        <v>0</v>
      </c>
      <c r="W2516" s="3">
        <v>0</v>
      </c>
      <c r="X2516" s="50">
        <v>1</v>
      </c>
      <c r="Y2516" s="50">
        <v>0</v>
      </c>
      <c r="Z2516" s="50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/>
      <c r="AM2516" s="3">
        <v>0</v>
      </c>
      <c r="AN2516" s="3">
        <v>0</v>
      </c>
      <c r="AO2516" s="3">
        <v>0</v>
      </c>
      <c r="AP2516" s="3">
        <v>0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50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>
        <f t="shared" si="55"/>
        <v>6</v>
      </c>
      <c r="BD2516" s="3">
        <v>0</v>
      </c>
    </row>
    <row r="2517" spans="1:56" x14ac:dyDescent="0.3">
      <c r="A2517">
        <v>2015</v>
      </c>
      <c r="B2517" t="s">
        <v>67</v>
      </c>
      <c r="C2517" s="126">
        <v>1</v>
      </c>
      <c r="D2517" s="127">
        <v>11</v>
      </c>
      <c r="F2517" t="s">
        <v>139</v>
      </c>
      <c r="H2517">
        <v>0</v>
      </c>
      <c r="I2517" s="3">
        <v>0</v>
      </c>
      <c r="J2517" s="3">
        <v>1</v>
      </c>
      <c r="K2517" s="50">
        <v>0</v>
      </c>
      <c r="L2517" s="50">
        <v>0</v>
      </c>
      <c r="M2517" s="3">
        <v>0</v>
      </c>
      <c r="N2517" s="3">
        <v>3</v>
      </c>
      <c r="O2517" s="3">
        <v>0</v>
      </c>
      <c r="P2517" s="3">
        <v>0</v>
      </c>
      <c r="Q2517" s="50">
        <v>0</v>
      </c>
      <c r="R2517" s="3">
        <v>0</v>
      </c>
      <c r="S2517" s="50">
        <v>2</v>
      </c>
      <c r="T2517" s="3">
        <v>0</v>
      </c>
      <c r="U2517" s="3">
        <v>0</v>
      </c>
      <c r="V2517" s="3">
        <v>1</v>
      </c>
      <c r="W2517" s="3">
        <v>0</v>
      </c>
      <c r="X2517" s="50">
        <v>2</v>
      </c>
      <c r="Y2517" s="50">
        <v>0</v>
      </c>
      <c r="Z2517" s="50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/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50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>
        <f t="shared" si="55"/>
        <v>9</v>
      </c>
      <c r="BD2517" s="3">
        <v>0</v>
      </c>
    </row>
    <row r="2518" spans="1:56" x14ac:dyDescent="0.3">
      <c r="A2518">
        <v>2015</v>
      </c>
      <c r="B2518" t="s">
        <v>67</v>
      </c>
      <c r="C2518" s="126">
        <v>1</v>
      </c>
      <c r="D2518" s="127">
        <v>12</v>
      </c>
      <c r="F2518" t="s">
        <v>139</v>
      </c>
      <c r="H2518">
        <v>0</v>
      </c>
      <c r="I2518" s="3">
        <v>0</v>
      </c>
      <c r="J2518" s="3">
        <v>0</v>
      </c>
      <c r="K2518" s="50">
        <v>0</v>
      </c>
      <c r="L2518" s="50">
        <v>0</v>
      </c>
      <c r="M2518" s="3">
        <v>0</v>
      </c>
      <c r="N2518" s="3">
        <v>0</v>
      </c>
      <c r="O2518" s="3">
        <v>0</v>
      </c>
      <c r="P2518" s="3">
        <v>0</v>
      </c>
      <c r="Q2518" s="50">
        <v>0</v>
      </c>
      <c r="R2518" s="3">
        <v>0</v>
      </c>
      <c r="S2518" s="50">
        <v>1</v>
      </c>
      <c r="T2518" s="3">
        <v>0</v>
      </c>
      <c r="U2518" s="3">
        <v>0</v>
      </c>
      <c r="V2518" s="3">
        <v>0</v>
      </c>
      <c r="W2518" s="3">
        <v>0</v>
      </c>
      <c r="X2518" s="50">
        <v>0</v>
      </c>
      <c r="Y2518" s="50">
        <v>0</v>
      </c>
      <c r="Z2518" s="50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/>
      <c r="AM2518" s="3">
        <v>0</v>
      </c>
      <c r="AN2518" s="3">
        <v>0</v>
      </c>
      <c r="AO2518" s="3">
        <v>0</v>
      </c>
      <c r="AP2518" s="3">
        <v>0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50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>
        <f t="shared" si="55"/>
        <v>1</v>
      </c>
      <c r="BD2518" s="3">
        <v>0</v>
      </c>
    </row>
    <row r="2519" spans="1:56" x14ac:dyDescent="0.3">
      <c r="A2519">
        <v>2015</v>
      </c>
      <c r="B2519" t="s">
        <v>67</v>
      </c>
      <c r="C2519" s="126">
        <v>1</v>
      </c>
      <c r="D2519" s="127">
        <v>13</v>
      </c>
      <c r="F2519" t="s">
        <v>139</v>
      </c>
      <c r="H2519">
        <v>0</v>
      </c>
      <c r="I2519" s="3">
        <v>0</v>
      </c>
      <c r="J2519" s="3">
        <v>0</v>
      </c>
      <c r="K2519" s="50">
        <v>0</v>
      </c>
      <c r="L2519" s="50">
        <v>0</v>
      </c>
      <c r="M2519" s="3">
        <v>0</v>
      </c>
      <c r="N2519" s="3">
        <v>5</v>
      </c>
      <c r="O2519" s="3">
        <v>0</v>
      </c>
      <c r="P2519" s="3">
        <v>0</v>
      </c>
      <c r="Q2519" s="50">
        <v>0</v>
      </c>
      <c r="R2519" s="3">
        <v>0</v>
      </c>
      <c r="S2519" s="50">
        <v>1</v>
      </c>
      <c r="T2519" s="3">
        <v>0</v>
      </c>
      <c r="U2519" s="3">
        <v>0</v>
      </c>
      <c r="V2519" s="3">
        <v>0</v>
      </c>
      <c r="W2519" s="3">
        <v>0</v>
      </c>
      <c r="X2519" s="50">
        <v>0</v>
      </c>
      <c r="Y2519" s="50">
        <v>0</v>
      </c>
      <c r="Z2519" s="50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1</v>
      </c>
      <c r="AJ2519" s="3">
        <v>0</v>
      </c>
      <c r="AK2519" s="3">
        <v>0</v>
      </c>
      <c r="AL2519" s="3"/>
      <c r="AM2519" s="3">
        <v>0</v>
      </c>
      <c r="AN2519" s="3">
        <v>0</v>
      </c>
      <c r="AO2519" s="3">
        <v>0</v>
      </c>
      <c r="AP2519" s="3">
        <v>0</v>
      </c>
      <c r="AQ2519" s="3">
        <v>0</v>
      </c>
      <c r="AR2519" s="3">
        <v>0</v>
      </c>
      <c r="AS2519" s="3">
        <v>0</v>
      </c>
      <c r="AT2519" s="3">
        <v>0</v>
      </c>
      <c r="AU2519" s="3">
        <v>0</v>
      </c>
      <c r="AV2519" s="50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>
        <f t="shared" si="55"/>
        <v>7</v>
      </c>
      <c r="BD2519" s="3">
        <v>0</v>
      </c>
    </row>
    <row r="2520" spans="1:56" x14ac:dyDescent="0.3">
      <c r="A2520">
        <v>2015</v>
      </c>
      <c r="B2520" t="s">
        <v>67</v>
      </c>
      <c r="C2520" s="126">
        <v>1</v>
      </c>
      <c r="D2520" s="127">
        <v>14</v>
      </c>
      <c r="F2520" t="s">
        <v>139</v>
      </c>
      <c r="H2520">
        <v>0</v>
      </c>
      <c r="I2520" s="3">
        <v>0</v>
      </c>
      <c r="J2520" s="3">
        <v>0</v>
      </c>
      <c r="K2520" s="50">
        <v>0</v>
      </c>
      <c r="L2520" s="50">
        <v>0</v>
      </c>
      <c r="M2520" s="3">
        <v>0</v>
      </c>
      <c r="N2520" s="3">
        <v>0</v>
      </c>
      <c r="O2520" s="3">
        <v>0</v>
      </c>
      <c r="P2520" s="3">
        <v>0</v>
      </c>
      <c r="Q2520" s="50">
        <v>0</v>
      </c>
      <c r="R2520" s="3">
        <v>0</v>
      </c>
      <c r="S2520" s="50">
        <v>2</v>
      </c>
      <c r="T2520" s="3">
        <v>0</v>
      </c>
      <c r="U2520" s="3">
        <v>0</v>
      </c>
      <c r="V2520" s="3">
        <v>0</v>
      </c>
      <c r="W2520" s="3">
        <v>0</v>
      </c>
      <c r="X2520" s="50">
        <v>0</v>
      </c>
      <c r="Y2520" s="50">
        <v>1</v>
      </c>
      <c r="Z2520" s="50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/>
      <c r="AM2520" s="3">
        <v>0</v>
      </c>
      <c r="AN2520" s="3">
        <v>0</v>
      </c>
      <c r="AO2520" s="3">
        <v>0</v>
      </c>
      <c r="AP2520" s="3">
        <v>0</v>
      </c>
      <c r="AQ2520" s="3">
        <v>0</v>
      </c>
      <c r="AR2520" s="3">
        <v>0</v>
      </c>
      <c r="AS2520" s="3">
        <v>0</v>
      </c>
      <c r="AT2520" s="3">
        <v>0</v>
      </c>
      <c r="AU2520" s="3">
        <v>1</v>
      </c>
      <c r="AV2520" s="50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>
        <f t="shared" si="55"/>
        <v>4</v>
      </c>
      <c r="BD2520" s="3">
        <v>0</v>
      </c>
    </row>
    <row r="2521" spans="1:56" x14ac:dyDescent="0.3">
      <c r="A2521">
        <v>2015</v>
      </c>
      <c r="B2521" t="s">
        <v>67</v>
      </c>
      <c r="C2521" s="126">
        <v>1</v>
      </c>
      <c r="D2521" s="127">
        <v>15</v>
      </c>
      <c r="F2521" t="s">
        <v>139</v>
      </c>
      <c r="H2521">
        <v>0</v>
      </c>
      <c r="I2521" s="3">
        <v>0</v>
      </c>
      <c r="J2521" s="3">
        <v>0</v>
      </c>
      <c r="K2521" s="50">
        <v>0</v>
      </c>
      <c r="L2521" s="50">
        <v>0</v>
      </c>
      <c r="M2521" s="3">
        <v>0</v>
      </c>
      <c r="N2521" s="3">
        <v>3</v>
      </c>
      <c r="O2521" s="3">
        <v>0</v>
      </c>
      <c r="P2521" s="3">
        <v>0</v>
      </c>
      <c r="Q2521" s="50">
        <v>0</v>
      </c>
      <c r="R2521" s="3">
        <v>0</v>
      </c>
      <c r="S2521" s="50">
        <v>2</v>
      </c>
      <c r="T2521" s="3">
        <v>0</v>
      </c>
      <c r="U2521" s="3">
        <v>0</v>
      </c>
      <c r="V2521" s="3">
        <v>0</v>
      </c>
      <c r="W2521" s="3">
        <v>0</v>
      </c>
      <c r="X2521" s="50">
        <v>0</v>
      </c>
      <c r="Y2521" s="50">
        <v>0</v>
      </c>
      <c r="Z2521" s="50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/>
      <c r="AM2521" s="3">
        <v>0</v>
      </c>
      <c r="AN2521" s="3">
        <v>0</v>
      </c>
      <c r="AO2521" s="3">
        <v>0</v>
      </c>
      <c r="AP2521" s="3">
        <v>0</v>
      </c>
      <c r="AQ2521" s="3">
        <v>0</v>
      </c>
      <c r="AR2521" s="3">
        <v>0</v>
      </c>
      <c r="AS2521" s="3">
        <v>0</v>
      </c>
      <c r="AT2521" s="3">
        <v>0</v>
      </c>
      <c r="AU2521" s="3">
        <v>0</v>
      </c>
      <c r="AV2521" s="50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>
        <f t="shared" si="55"/>
        <v>5</v>
      </c>
      <c r="BD2521" s="3">
        <v>0</v>
      </c>
    </row>
    <row r="2522" spans="1:56" x14ac:dyDescent="0.3">
      <c r="A2522">
        <v>2015</v>
      </c>
      <c r="B2522" t="s">
        <v>67</v>
      </c>
      <c r="C2522" s="126">
        <v>1</v>
      </c>
      <c r="D2522" s="127">
        <v>16</v>
      </c>
      <c r="F2522" t="s">
        <v>139</v>
      </c>
      <c r="H2522">
        <v>0</v>
      </c>
      <c r="I2522" s="3">
        <v>0</v>
      </c>
      <c r="J2522" s="3">
        <v>0</v>
      </c>
      <c r="K2522" s="50">
        <v>0</v>
      </c>
      <c r="L2522" s="50">
        <v>0</v>
      </c>
      <c r="M2522" s="3">
        <v>0</v>
      </c>
      <c r="N2522" s="3">
        <v>3</v>
      </c>
      <c r="O2522" s="3">
        <v>0</v>
      </c>
      <c r="P2522" s="3">
        <v>0</v>
      </c>
      <c r="Q2522" s="50">
        <v>0</v>
      </c>
      <c r="R2522" s="3">
        <v>0</v>
      </c>
      <c r="S2522" s="50">
        <v>0</v>
      </c>
      <c r="T2522" s="3">
        <v>0</v>
      </c>
      <c r="U2522" s="3">
        <v>1</v>
      </c>
      <c r="V2522" s="3">
        <v>0</v>
      </c>
      <c r="W2522" s="3">
        <v>0</v>
      </c>
      <c r="X2522" s="50">
        <v>0</v>
      </c>
      <c r="Y2522" s="50">
        <v>0</v>
      </c>
      <c r="Z2522" s="50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0</v>
      </c>
      <c r="AK2522" s="3">
        <v>0</v>
      </c>
      <c r="AL2522" s="3"/>
      <c r="AM2522" s="3">
        <v>0</v>
      </c>
      <c r="AN2522" s="3">
        <v>0</v>
      </c>
      <c r="AO2522" s="3">
        <v>0</v>
      </c>
      <c r="AP2522" s="3">
        <v>0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50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>
        <f t="shared" si="55"/>
        <v>4</v>
      </c>
      <c r="BD2522" s="3">
        <v>0</v>
      </c>
    </row>
    <row r="2523" spans="1:56" x14ac:dyDescent="0.3">
      <c r="A2523">
        <v>2015</v>
      </c>
      <c r="B2523" t="s">
        <v>67</v>
      </c>
      <c r="C2523" s="126">
        <v>1</v>
      </c>
      <c r="D2523" s="127">
        <v>17</v>
      </c>
      <c r="F2523" t="s">
        <v>139</v>
      </c>
      <c r="H2523">
        <v>1</v>
      </c>
      <c r="I2523" s="3">
        <v>0</v>
      </c>
      <c r="J2523" s="3">
        <v>1</v>
      </c>
      <c r="K2523" s="50">
        <v>0</v>
      </c>
      <c r="L2523" s="50">
        <v>0</v>
      </c>
      <c r="M2523" s="3">
        <v>0</v>
      </c>
      <c r="N2523" s="3">
        <v>0</v>
      </c>
      <c r="O2523" s="3">
        <v>0</v>
      </c>
      <c r="P2523" s="3">
        <v>0</v>
      </c>
      <c r="Q2523" s="50">
        <v>0</v>
      </c>
      <c r="R2523" s="3">
        <v>0</v>
      </c>
      <c r="S2523" s="50">
        <v>4</v>
      </c>
      <c r="T2523" s="3">
        <v>0</v>
      </c>
      <c r="U2523" s="3">
        <v>0</v>
      </c>
      <c r="V2523" s="3">
        <v>0</v>
      </c>
      <c r="W2523" s="3">
        <v>0</v>
      </c>
      <c r="X2523" s="50">
        <v>0</v>
      </c>
      <c r="Y2523" s="50">
        <v>0</v>
      </c>
      <c r="Z2523" s="50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1</v>
      </c>
      <c r="AJ2523" s="3">
        <v>0</v>
      </c>
      <c r="AK2523" s="3">
        <v>0</v>
      </c>
      <c r="AL2523" s="3"/>
      <c r="AM2523" s="3">
        <v>0</v>
      </c>
      <c r="AN2523" s="3">
        <v>0</v>
      </c>
      <c r="AO2523" s="3">
        <v>0</v>
      </c>
      <c r="AP2523" s="3">
        <v>0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50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0</v>
      </c>
      <c r="BB2523">
        <f t="shared" si="55"/>
        <v>7</v>
      </c>
      <c r="BD2523" s="3">
        <v>0</v>
      </c>
    </row>
    <row r="2524" spans="1:56" x14ac:dyDescent="0.3">
      <c r="A2524">
        <v>2015</v>
      </c>
      <c r="B2524" t="s">
        <v>67</v>
      </c>
      <c r="C2524" s="126">
        <v>1</v>
      </c>
      <c r="D2524" s="127">
        <v>18</v>
      </c>
      <c r="F2524" t="s">
        <v>139</v>
      </c>
      <c r="H2524">
        <v>0</v>
      </c>
      <c r="I2524" s="3">
        <v>0</v>
      </c>
      <c r="J2524" s="3">
        <v>0</v>
      </c>
      <c r="K2524" s="50">
        <v>0</v>
      </c>
      <c r="L2524" s="50">
        <v>0</v>
      </c>
      <c r="M2524" s="3">
        <v>0</v>
      </c>
      <c r="N2524" s="3">
        <v>1</v>
      </c>
      <c r="O2524" s="3">
        <v>0</v>
      </c>
      <c r="P2524" s="3">
        <v>0</v>
      </c>
      <c r="Q2524" s="50">
        <v>0</v>
      </c>
      <c r="R2524" s="3">
        <v>0</v>
      </c>
      <c r="S2524" s="50">
        <v>0</v>
      </c>
      <c r="T2524" s="3">
        <v>0</v>
      </c>
      <c r="U2524" s="3">
        <v>0</v>
      </c>
      <c r="V2524" s="3">
        <v>0</v>
      </c>
      <c r="W2524" s="3">
        <v>0</v>
      </c>
      <c r="X2524" s="50">
        <v>0</v>
      </c>
      <c r="Y2524" s="50">
        <v>0</v>
      </c>
      <c r="Z2524" s="50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/>
      <c r="AM2524" s="3">
        <v>0</v>
      </c>
      <c r="AN2524" s="3">
        <v>0</v>
      </c>
      <c r="AO2524" s="3">
        <v>0</v>
      </c>
      <c r="AP2524" s="3">
        <v>0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50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>
        <f t="shared" si="55"/>
        <v>1</v>
      </c>
      <c r="BD2524" s="3">
        <v>0</v>
      </c>
    </row>
    <row r="2525" spans="1:56" x14ac:dyDescent="0.3">
      <c r="A2525">
        <v>2015</v>
      </c>
      <c r="B2525" t="s">
        <v>67</v>
      </c>
      <c r="C2525" s="126">
        <v>1</v>
      </c>
      <c r="D2525" s="127">
        <v>19</v>
      </c>
      <c r="F2525" t="s">
        <v>139</v>
      </c>
      <c r="H2525">
        <v>0</v>
      </c>
      <c r="I2525" s="3">
        <v>0</v>
      </c>
      <c r="J2525" s="3">
        <v>0</v>
      </c>
      <c r="K2525" s="50">
        <v>0</v>
      </c>
      <c r="L2525" s="50">
        <v>0</v>
      </c>
      <c r="M2525" s="3">
        <v>0</v>
      </c>
      <c r="N2525" s="3">
        <v>1</v>
      </c>
      <c r="O2525" s="3">
        <v>0</v>
      </c>
      <c r="P2525" s="3">
        <v>0</v>
      </c>
      <c r="Q2525" s="50">
        <v>0</v>
      </c>
      <c r="R2525" s="3">
        <v>0</v>
      </c>
      <c r="S2525" s="50">
        <v>1</v>
      </c>
      <c r="T2525" s="3">
        <v>0</v>
      </c>
      <c r="U2525" s="3">
        <v>0</v>
      </c>
      <c r="V2525" s="3">
        <v>0</v>
      </c>
      <c r="W2525" s="3">
        <v>0</v>
      </c>
      <c r="X2525" s="50">
        <v>0</v>
      </c>
      <c r="Y2525" s="50">
        <v>0</v>
      </c>
      <c r="Z2525" s="50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1</v>
      </c>
      <c r="AH2525" s="3">
        <v>0</v>
      </c>
      <c r="AI2525" s="3">
        <v>0</v>
      </c>
      <c r="AJ2525" s="3">
        <v>0</v>
      </c>
      <c r="AK2525" s="3">
        <v>0</v>
      </c>
      <c r="AL2525" s="3"/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50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0</v>
      </c>
      <c r="BB2525">
        <f t="shared" si="55"/>
        <v>3</v>
      </c>
      <c r="BD2525" s="3">
        <v>0</v>
      </c>
    </row>
    <row r="2526" spans="1:56" x14ac:dyDescent="0.3">
      <c r="A2526">
        <v>2015</v>
      </c>
      <c r="B2526" t="s">
        <v>67</v>
      </c>
      <c r="C2526" s="126">
        <v>1</v>
      </c>
      <c r="D2526" s="127">
        <v>20</v>
      </c>
      <c r="F2526" t="s">
        <v>139</v>
      </c>
      <c r="H2526">
        <v>0</v>
      </c>
      <c r="I2526" s="3">
        <v>0</v>
      </c>
      <c r="J2526" s="3">
        <v>0</v>
      </c>
      <c r="K2526" s="50">
        <v>0</v>
      </c>
      <c r="L2526" s="50">
        <v>2</v>
      </c>
      <c r="M2526" s="3">
        <v>0</v>
      </c>
      <c r="N2526" s="3">
        <v>1</v>
      </c>
      <c r="O2526" s="3">
        <v>0</v>
      </c>
      <c r="P2526" s="3">
        <v>0</v>
      </c>
      <c r="Q2526" s="50">
        <v>0</v>
      </c>
      <c r="R2526" s="3">
        <v>0</v>
      </c>
      <c r="S2526" s="50">
        <v>0</v>
      </c>
      <c r="T2526" s="3">
        <v>0</v>
      </c>
      <c r="U2526" s="3">
        <v>0</v>
      </c>
      <c r="V2526" s="3">
        <v>0</v>
      </c>
      <c r="W2526" s="3">
        <v>0</v>
      </c>
      <c r="X2526" s="50">
        <v>0</v>
      </c>
      <c r="Y2526" s="50">
        <v>0</v>
      </c>
      <c r="Z2526" s="50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0</v>
      </c>
      <c r="AK2526" s="3">
        <v>0</v>
      </c>
      <c r="AL2526" s="3"/>
      <c r="AM2526" s="3">
        <v>0</v>
      </c>
      <c r="AN2526" s="3">
        <v>0</v>
      </c>
      <c r="AO2526" s="3">
        <v>0</v>
      </c>
      <c r="AP2526" s="3">
        <v>0</v>
      </c>
      <c r="AQ2526" s="3">
        <v>0</v>
      </c>
      <c r="AR2526" s="3">
        <v>0</v>
      </c>
      <c r="AS2526" s="3">
        <v>0</v>
      </c>
      <c r="AT2526" s="3">
        <v>0</v>
      </c>
      <c r="AU2526" s="3">
        <v>2</v>
      </c>
      <c r="AV2526" s="50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>
        <f t="shared" si="55"/>
        <v>5</v>
      </c>
      <c r="BD2526" s="3">
        <v>0</v>
      </c>
    </row>
    <row r="2527" spans="1:56" x14ac:dyDescent="0.3">
      <c r="A2527">
        <v>2015</v>
      </c>
      <c r="B2527" t="s">
        <v>67</v>
      </c>
      <c r="C2527" s="126">
        <v>1</v>
      </c>
      <c r="D2527" s="127">
        <v>21</v>
      </c>
      <c r="F2527" t="s">
        <v>139</v>
      </c>
      <c r="H2527">
        <v>0</v>
      </c>
      <c r="I2527" s="3">
        <v>0</v>
      </c>
      <c r="J2527" s="3">
        <v>0</v>
      </c>
      <c r="K2527" s="50">
        <v>0</v>
      </c>
      <c r="M2527" s="3">
        <v>0</v>
      </c>
      <c r="N2527" s="3">
        <v>0</v>
      </c>
      <c r="O2527" s="3">
        <v>0</v>
      </c>
      <c r="P2527" s="3">
        <v>0</v>
      </c>
      <c r="Q2527" s="50">
        <v>0</v>
      </c>
      <c r="R2527" s="3">
        <v>0</v>
      </c>
      <c r="S2527" s="50">
        <v>0</v>
      </c>
      <c r="T2527" s="3">
        <v>0</v>
      </c>
      <c r="U2527" s="3">
        <v>0</v>
      </c>
      <c r="V2527" s="3">
        <v>0</v>
      </c>
      <c r="W2527" s="3">
        <v>0</v>
      </c>
      <c r="X2527" s="50">
        <v>6</v>
      </c>
      <c r="Y2527" s="50">
        <v>0</v>
      </c>
      <c r="Z2527" s="50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/>
      <c r="AM2527" s="3">
        <v>1</v>
      </c>
      <c r="AN2527" s="3">
        <v>0</v>
      </c>
      <c r="AO2527" s="3">
        <v>0</v>
      </c>
      <c r="AP2527" s="3">
        <v>0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50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>
        <f t="shared" si="55"/>
        <v>7</v>
      </c>
      <c r="BD2527" s="3">
        <v>0</v>
      </c>
    </row>
    <row r="2528" spans="1:56" x14ac:dyDescent="0.3">
      <c r="A2528">
        <v>2015</v>
      </c>
      <c r="B2528" t="s">
        <v>67</v>
      </c>
      <c r="C2528" s="126">
        <v>1</v>
      </c>
      <c r="D2528" s="127">
        <v>22</v>
      </c>
      <c r="F2528" t="s">
        <v>139</v>
      </c>
      <c r="H2528">
        <v>0</v>
      </c>
      <c r="I2528" s="3">
        <v>0</v>
      </c>
      <c r="J2528" s="3">
        <v>0</v>
      </c>
      <c r="K2528" s="50">
        <v>0</v>
      </c>
      <c r="L2528" s="50">
        <v>0</v>
      </c>
      <c r="M2528" s="3">
        <v>0</v>
      </c>
      <c r="N2528" s="3">
        <v>0</v>
      </c>
      <c r="O2528" s="3">
        <v>0</v>
      </c>
      <c r="P2528" s="3">
        <v>0</v>
      </c>
      <c r="Q2528" s="50">
        <v>0</v>
      </c>
      <c r="R2528" s="3">
        <v>0</v>
      </c>
      <c r="S2528" s="50">
        <v>2</v>
      </c>
      <c r="T2528" s="3">
        <v>0</v>
      </c>
      <c r="U2528" s="3">
        <v>0</v>
      </c>
      <c r="V2528" s="3">
        <v>0</v>
      </c>
      <c r="W2528" s="3">
        <v>0</v>
      </c>
      <c r="X2528" s="50">
        <v>0</v>
      </c>
      <c r="Y2528" s="50">
        <v>0</v>
      </c>
      <c r="Z2528" s="50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/>
      <c r="AM2528" s="3">
        <v>0</v>
      </c>
      <c r="AN2528" s="3">
        <v>0</v>
      </c>
      <c r="AO2528" s="3">
        <v>0</v>
      </c>
      <c r="AP2528" s="3">
        <v>0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50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>
        <f t="shared" si="55"/>
        <v>2</v>
      </c>
      <c r="BD2528" s="3">
        <v>0</v>
      </c>
    </row>
    <row r="2529" spans="1:56" x14ac:dyDescent="0.3">
      <c r="A2529">
        <v>2015</v>
      </c>
      <c r="B2529" t="s">
        <v>67</v>
      </c>
      <c r="C2529" s="126">
        <v>1</v>
      </c>
      <c r="D2529" s="127">
        <v>23</v>
      </c>
      <c r="F2529" t="s">
        <v>139</v>
      </c>
      <c r="H2529">
        <v>0</v>
      </c>
      <c r="I2529" s="3">
        <v>0</v>
      </c>
      <c r="J2529" s="3">
        <v>5</v>
      </c>
      <c r="K2529" s="50">
        <v>0</v>
      </c>
      <c r="L2529" s="50">
        <v>0</v>
      </c>
      <c r="M2529" s="3">
        <v>0</v>
      </c>
      <c r="N2529" s="3">
        <v>0</v>
      </c>
      <c r="O2529" s="3">
        <v>0</v>
      </c>
      <c r="P2529" s="3">
        <v>0</v>
      </c>
      <c r="Q2529" s="50">
        <v>0</v>
      </c>
      <c r="R2529" s="3">
        <v>0</v>
      </c>
      <c r="S2529" s="50">
        <v>1</v>
      </c>
      <c r="T2529" s="3">
        <v>0</v>
      </c>
      <c r="U2529" s="3">
        <v>0</v>
      </c>
      <c r="V2529" s="3">
        <v>0</v>
      </c>
      <c r="W2529" s="3">
        <v>0</v>
      </c>
      <c r="X2529" s="50">
        <v>0</v>
      </c>
      <c r="Y2529" s="50">
        <v>0</v>
      </c>
      <c r="Z2529" s="50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/>
      <c r="AM2529" s="3">
        <v>0</v>
      </c>
      <c r="AN2529" s="3">
        <v>0</v>
      </c>
      <c r="AO2529" s="3">
        <v>0</v>
      </c>
      <c r="AP2529" s="3">
        <v>0</v>
      </c>
      <c r="AQ2529" s="3">
        <v>0</v>
      </c>
      <c r="AR2529" s="3">
        <v>0</v>
      </c>
      <c r="AS2529" s="3">
        <v>0</v>
      </c>
      <c r="AT2529" s="3">
        <v>0</v>
      </c>
      <c r="AU2529" s="3">
        <v>0</v>
      </c>
      <c r="AV2529" s="50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>
        <f t="shared" si="55"/>
        <v>6</v>
      </c>
      <c r="BD2529" s="3">
        <v>0</v>
      </c>
    </row>
    <row r="2530" spans="1:56" x14ac:dyDescent="0.3">
      <c r="A2530">
        <v>2015</v>
      </c>
      <c r="B2530" t="s">
        <v>67</v>
      </c>
      <c r="C2530" s="126">
        <v>1</v>
      </c>
      <c r="D2530" s="127">
        <v>24</v>
      </c>
      <c r="F2530" t="s">
        <v>139</v>
      </c>
      <c r="H2530">
        <v>0</v>
      </c>
      <c r="I2530" s="3">
        <v>0</v>
      </c>
      <c r="J2530" s="3">
        <v>0</v>
      </c>
      <c r="K2530" s="50">
        <v>0</v>
      </c>
      <c r="L2530" s="50">
        <v>0</v>
      </c>
      <c r="M2530" s="3">
        <v>0</v>
      </c>
      <c r="N2530" s="3">
        <v>1</v>
      </c>
      <c r="O2530" s="3">
        <v>0</v>
      </c>
      <c r="P2530" s="3">
        <v>0</v>
      </c>
      <c r="Q2530" s="50">
        <v>0</v>
      </c>
      <c r="R2530" s="3">
        <v>0</v>
      </c>
      <c r="S2530" s="50">
        <v>1</v>
      </c>
      <c r="T2530" s="3">
        <v>0</v>
      </c>
      <c r="U2530" s="3">
        <v>0</v>
      </c>
      <c r="V2530" s="3">
        <v>0</v>
      </c>
      <c r="W2530" s="3">
        <v>0</v>
      </c>
      <c r="X2530" s="50">
        <v>0</v>
      </c>
      <c r="Y2530" s="50">
        <v>0</v>
      </c>
      <c r="Z2530" s="50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/>
      <c r="AM2530" s="3">
        <v>0</v>
      </c>
      <c r="AN2530" s="3">
        <v>0</v>
      </c>
      <c r="AO2530" s="3">
        <v>0</v>
      </c>
      <c r="AP2530" s="3">
        <v>0</v>
      </c>
      <c r="AQ2530" s="3">
        <v>0</v>
      </c>
      <c r="AR2530" s="3">
        <v>0</v>
      </c>
      <c r="AS2530" s="3">
        <v>0</v>
      </c>
      <c r="AT2530" s="3">
        <v>0</v>
      </c>
      <c r="AU2530" s="3">
        <v>0</v>
      </c>
      <c r="AV2530" s="50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>
        <f t="shared" si="55"/>
        <v>2</v>
      </c>
      <c r="BD2530" s="3">
        <v>0</v>
      </c>
    </row>
    <row r="2531" spans="1:56" x14ac:dyDescent="0.3">
      <c r="A2531">
        <v>2015</v>
      </c>
      <c r="B2531" t="s">
        <v>67</v>
      </c>
      <c r="C2531" s="126">
        <v>1</v>
      </c>
      <c r="D2531" s="127">
        <v>25</v>
      </c>
      <c r="F2531" t="s">
        <v>139</v>
      </c>
      <c r="H2531">
        <v>0</v>
      </c>
      <c r="I2531" s="3">
        <v>0</v>
      </c>
      <c r="J2531" s="3">
        <v>0</v>
      </c>
      <c r="K2531" s="50">
        <v>0</v>
      </c>
      <c r="L2531" s="50">
        <v>0</v>
      </c>
      <c r="M2531" s="3">
        <v>0</v>
      </c>
      <c r="N2531" s="3">
        <v>0</v>
      </c>
      <c r="O2531" s="3">
        <v>0</v>
      </c>
      <c r="P2531" s="3">
        <v>0</v>
      </c>
      <c r="Q2531" s="50">
        <v>0</v>
      </c>
      <c r="R2531" s="3">
        <v>0</v>
      </c>
      <c r="S2531" s="50">
        <v>2</v>
      </c>
      <c r="T2531" s="3">
        <v>0</v>
      </c>
      <c r="U2531" s="3">
        <v>0</v>
      </c>
      <c r="V2531" s="3">
        <v>0</v>
      </c>
      <c r="W2531" s="3">
        <v>0</v>
      </c>
      <c r="X2531" s="50">
        <v>0</v>
      </c>
      <c r="Y2531" s="50">
        <v>0</v>
      </c>
      <c r="Z2531" s="50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  <c r="AJ2531" s="3">
        <v>1</v>
      </c>
      <c r="AK2531" s="3">
        <v>0</v>
      </c>
      <c r="AL2531" s="3"/>
      <c r="AM2531" s="3">
        <v>0</v>
      </c>
      <c r="AN2531" s="3">
        <v>0</v>
      </c>
      <c r="AO2531" s="3">
        <v>0</v>
      </c>
      <c r="AP2531" s="3">
        <v>0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50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>
        <f t="shared" si="55"/>
        <v>3</v>
      </c>
      <c r="BD2531" s="3">
        <v>0</v>
      </c>
    </row>
    <row r="2532" spans="1:56" x14ac:dyDescent="0.3">
      <c r="A2532">
        <v>2015</v>
      </c>
      <c r="B2532" t="s">
        <v>67</v>
      </c>
      <c r="C2532" s="126">
        <v>1</v>
      </c>
      <c r="D2532" s="127">
        <v>26</v>
      </c>
      <c r="F2532" t="s">
        <v>139</v>
      </c>
      <c r="H2532">
        <v>0</v>
      </c>
      <c r="I2532" s="3">
        <v>0</v>
      </c>
      <c r="J2532" s="3">
        <v>1</v>
      </c>
      <c r="K2532" s="50">
        <v>0</v>
      </c>
      <c r="L2532" s="50">
        <v>0</v>
      </c>
      <c r="M2532" s="3">
        <v>0</v>
      </c>
      <c r="N2532" s="3">
        <v>4</v>
      </c>
      <c r="O2532" s="3">
        <v>0</v>
      </c>
      <c r="P2532" s="3">
        <v>0</v>
      </c>
      <c r="Q2532" s="50">
        <v>0</v>
      </c>
      <c r="R2532" s="3">
        <v>0</v>
      </c>
      <c r="S2532" s="50">
        <v>0</v>
      </c>
      <c r="T2532" s="3">
        <v>0</v>
      </c>
      <c r="U2532" s="3">
        <v>0</v>
      </c>
      <c r="V2532" s="3">
        <v>1</v>
      </c>
      <c r="W2532" s="3">
        <v>0</v>
      </c>
      <c r="X2532" s="50">
        <v>3</v>
      </c>
      <c r="Y2532" s="50">
        <v>0</v>
      </c>
      <c r="Z2532" s="50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/>
      <c r="AM2532" s="3">
        <v>0</v>
      </c>
      <c r="AN2532" s="3">
        <v>0</v>
      </c>
      <c r="AO2532" s="3">
        <v>0</v>
      </c>
      <c r="AP2532" s="3">
        <v>0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50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>
        <f t="shared" si="55"/>
        <v>9</v>
      </c>
      <c r="BD2532" s="3">
        <v>0</v>
      </c>
    </row>
    <row r="2533" spans="1:56" x14ac:dyDescent="0.3">
      <c r="A2533">
        <v>2015</v>
      </c>
      <c r="B2533" t="s">
        <v>67</v>
      </c>
      <c r="C2533" s="126">
        <v>1</v>
      </c>
      <c r="D2533" s="127">
        <v>27</v>
      </c>
      <c r="F2533" t="s">
        <v>139</v>
      </c>
      <c r="H2533">
        <v>0</v>
      </c>
      <c r="I2533" s="3">
        <v>0</v>
      </c>
      <c r="J2533" s="3">
        <v>3</v>
      </c>
      <c r="K2533" s="50">
        <v>0</v>
      </c>
      <c r="L2533" s="50">
        <v>0</v>
      </c>
      <c r="M2533" s="3">
        <v>0</v>
      </c>
      <c r="N2533" s="3">
        <v>3</v>
      </c>
      <c r="O2533" s="3">
        <v>0</v>
      </c>
      <c r="P2533" s="3">
        <v>0</v>
      </c>
      <c r="Q2533" s="50">
        <v>0</v>
      </c>
      <c r="R2533" s="3">
        <v>0</v>
      </c>
      <c r="S2533" s="50">
        <v>2</v>
      </c>
      <c r="T2533" s="3">
        <v>0</v>
      </c>
      <c r="U2533" s="3">
        <v>0</v>
      </c>
      <c r="V2533" s="3">
        <v>0</v>
      </c>
      <c r="W2533" s="3">
        <v>0</v>
      </c>
      <c r="X2533" s="50">
        <v>0</v>
      </c>
      <c r="Y2533" s="50">
        <v>0</v>
      </c>
      <c r="Z2533" s="50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1</v>
      </c>
      <c r="AJ2533" s="3">
        <v>1</v>
      </c>
      <c r="AK2533" s="3">
        <v>0</v>
      </c>
      <c r="AL2533" s="3"/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v>0</v>
      </c>
      <c r="AS2533" s="3">
        <v>0</v>
      </c>
      <c r="AT2533" s="3">
        <v>0</v>
      </c>
      <c r="AU2533" s="3">
        <v>0</v>
      </c>
      <c r="AV2533" s="50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>
        <f t="shared" si="55"/>
        <v>10</v>
      </c>
      <c r="BD2533" s="3">
        <v>0</v>
      </c>
    </row>
    <row r="2534" spans="1:56" x14ac:dyDescent="0.3">
      <c r="A2534">
        <v>2015</v>
      </c>
      <c r="B2534" t="s">
        <v>67</v>
      </c>
      <c r="C2534" s="126">
        <v>1</v>
      </c>
      <c r="D2534" s="127">
        <v>28</v>
      </c>
      <c r="F2534" t="s">
        <v>139</v>
      </c>
      <c r="H2534">
        <v>0</v>
      </c>
      <c r="I2534" s="3">
        <v>0</v>
      </c>
      <c r="J2534" s="3">
        <v>1</v>
      </c>
      <c r="K2534" s="50">
        <v>0</v>
      </c>
      <c r="L2534" s="50">
        <v>0</v>
      </c>
      <c r="M2534" s="3">
        <v>0</v>
      </c>
      <c r="N2534" s="3">
        <v>0</v>
      </c>
      <c r="O2534" s="3">
        <v>0</v>
      </c>
      <c r="P2534" s="3">
        <v>0</v>
      </c>
      <c r="Q2534" s="50">
        <v>0</v>
      </c>
      <c r="R2534" s="3">
        <v>0</v>
      </c>
      <c r="S2534" s="50">
        <v>1</v>
      </c>
      <c r="T2534" s="3">
        <v>0</v>
      </c>
      <c r="U2534" s="3">
        <v>1</v>
      </c>
      <c r="V2534" s="3">
        <v>0</v>
      </c>
      <c r="W2534" s="3">
        <v>0</v>
      </c>
      <c r="X2534" s="50">
        <v>0</v>
      </c>
      <c r="Y2534" s="50">
        <v>0</v>
      </c>
      <c r="Z2534" s="50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  <c r="AJ2534" s="3">
        <v>0</v>
      </c>
      <c r="AK2534" s="3">
        <v>0</v>
      </c>
      <c r="AL2534" s="3"/>
      <c r="AM2534" s="3">
        <v>0</v>
      </c>
      <c r="AN2534" s="3">
        <v>0</v>
      </c>
      <c r="AO2534" s="3">
        <v>0</v>
      </c>
      <c r="AP2534" s="3">
        <v>0</v>
      </c>
      <c r="AQ2534" s="3">
        <v>0</v>
      </c>
      <c r="AR2534" s="3">
        <v>0</v>
      </c>
      <c r="AS2534" s="3">
        <v>0</v>
      </c>
      <c r="AT2534" s="3">
        <v>0</v>
      </c>
      <c r="AU2534" s="3">
        <v>1</v>
      </c>
      <c r="AV2534" s="50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>
        <f t="shared" si="55"/>
        <v>4</v>
      </c>
      <c r="BD2534" s="3">
        <v>0</v>
      </c>
    </row>
    <row r="2535" spans="1:56" x14ac:dyDescent="0.3">
      <c r="A2535">
        <v>2015</v>
      </c>
      <c r="B2535" t="s">
        <v>67</v>
      </c>
      <c r="C2535" s="126">
        <v>1</v>
      </c>
      <c r="D2535" s="127">
        <v>29</v>
      </c>
      <c r="F2535" t="s">
        <v>139</v>
      </c>
      <c r="H2535">
        <v>0</v>
      </c>
      <c r="I2535" s="3">
        <v>0</v>
      </c>
      <c r="J2535" s="3">
        <v>2</v>
      </c>
      <c r="K2535" s="50">
        <v>0</v>
      </c>
      <c r="L2535" s="50">
        <v>0</v>
      </c>
      <c r="M2535" s="3">
        <v>0</v>
      </c>
      <c r="N2535" s="3">
        <v>0</v>
      </c>
      <c r="O2535" s="3">
        <v>0</v>
      </c>
      <c r="P2535" s="3">
        <v>0</v>
      </c>
      <c r="Q2535" s="50">
        <v>0</v>
      </c>
      <c r="R2535" s="3">
        <v>0</v>
      </c>
      <c r="S2535" s="50">
        <v>1</v>
      </c>
      <c r="T2535" s="3">
        <v>0</v>
      </c>
      <c r="U2535" s="3">
        <v>0</v>
      </c>
      <c r="V2535" s="3">
        <v>0</v>
      </c>
      <c r="W2535" s="3">
        <v>0</v>
      </c>
      <c r="X2535" s="50">
        <v>0</v>
      </c>
      <c r="Y2535" s="50">
        <v>0</v>
      </c>
      <c r="Z2535" s="50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  <c r="AK2535" s="3">
        <v>0</v>
      </c>
      <c r="AL2535" s="3"/>
      <c r="AM2535" s="3">
        <v>0</v>
      </c>
      <c r="AN2535" s="3">
        <v>0</v>
      </c>
      <c r="AO2535" s="3">
        <v>0</v>
      </c>
      <c r="AP2535" s="3">
        <v>0</v>
      </c>
      <c r="AQ2535" s="3">
        <v>0</v>
      </c>
      <c r="AR2535" s="3">
        <v>0</v>
      </c>
      <c r="AS2535" s="3">
        <v>0</v>
      </c>
      <c r="AT2535" s="3">
        <v>0</v>
      </c>
      <c r="AU2535" s="3">
        <v>1</v>
      </c>
      <c r="AV2535" s="50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>
        <f t="shared" si="55"/>
        <v>4</v>
      </c>
      <c r="BD2535" s="3">
        <v>0</v>
      </c>
    </row>
    <row r="2536" spans="1:56" x14ac:dyDescent="0.3">
      <c r="A2536">
        <v>2015</v>
      </c>
      <c r="B2536" t="s">
        <v>67</v>
      </c>
      <c r="C2536" s="126">
        <v>1</v>
      </c>
      <c r="D2536" s="127">
        <v>30</v>
      </c>
      <c r="F2536" t="s">
        <v>139</v>
      </c>
      <c r="H2536">
        <v>0</v>
      </c>
      <c r="I2536" s="3">
        <v>0</v>
      </c>
      <c r="J2536" s="3">
        <v>0</v>
      </c>
      <c r="K2536" s="50">
        <v>0</v>
      </c>
      <c r="L2536" s="50">
        <v>0</v>
      </c>
      <c r="M2536" s="3">
        <v>0</v>
      </c>
      <c r="N2536" s="3">
        <v>0</v>
      </c>
      <c r="O2536" s="3">
        <v>0</v>
      </c>
      <c r="P2536" s="3">
        <v>0</v>
      </c>
      <c r="Q2536" s="50">
        <v>0</v>
      </c>
      <c r="R2536" s="3">
        <v>0</v>
      </c>
      <c r="S2536" s="50">
        <v>3</v>
      </c>
      <c r="T2536" s="3">
        <v>0</v>
      </c>
      <c r="U2536" s="3">
        <v>0</v>
      </c>
      <c r="V2536" s="3">
        <v>0</v>
      </c>
      <c r="W2536" s="3">
        <v>0</v>
      </c>
      <c r="X2536" s="50">
        <v>0</v>
      </c>
      <c r="Y2536" s="50">
        <v>0</v>
      </c>
      <c r="Z2536" s="50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/>
      <c r="AM2536" s="3">
        <v>0</v>
      </c>
      <c r="AN2536" s="3">
        <v>1</v>
      </c>
      <c r="AO2536" s="3">
        <v>0</v>
      </c>
      <c r="AP2536" s="3">
        <v>0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50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>
        <f t="shared" si="55"/>
        <v>4</v>
      </c>
      <c r="BD2536" s="3">
        <v>0</v>
      </c>
    </row>
    <row r="2537" spans="1:56" s="120" customFormat="1" x14ac:dyDescent="0.3">
      <c r="A2537" s="120">
        <v>2015</v>
      </c>
      <c r="B2537" s="120" t="s">
        <v>55</v>
      </c>
      <c r="C2537" s="130">
        <v>1</v>
      </c>
      <c r="D2537" s="131">
        <v>1</v>
      </c>
      <c r="F2537" s="120" t="s">
        <v>136</v>
      </c>
      <c r="H2537" s="133">
        <v>0</v>
      </c>
      <c r="I2537" s="133">
        <v>0</v>
      </c>
      <c r="J2537" s="133">
        <v>0</v>
      </c>
      <c r="K2537" s="120">
        <v>0</v>
      </c>
      <c r="L2537" s="133">
        <v>0</v>
      </c>
      <c r="M2537" s="132">
        <v>0</v>
      </c>
      <c r="N2537" s="132">
        <v>0</v>
      </c>
      <c r="O2537" s="132">
        <v>0</v>
      </c>
      <c r="P2537" s="132">
        <v>0</v>
      </c>
      <c r="Q2537" s="133">
        <v>1</v>
      </c>
      <c r="R2537" s="132">
        <v>0</v>
      </c>
      <c r="S2537" s="133">
        <v>2</v>
      </c>
      <c r="T2537" s="133">
        <v>0</v>
      </c>
      <c r="U2537" s="133">
        <v>0</v>
      </c>
      <c r="V2537" s="133">
        <v>0</v>
      </c>
      <c r="W2537" s="133">
        <v>0</v>
      </c>
      <c r="X2537" s="133">
        <v>0</v>
      </c>
      <c r="Y2537" s="133">
        <v>0</v>
      </c>
      <c r="Z2537" s="120">
        <v>0</v>
      </c>
      <c r="AA2537" s="133">
        <v>0</v>
      </c>
      <c r="AB2537" s="133">
        <v>0</v>
      </c>
      <c r="AC2537" s="133">
        <v>0</v>
      </c>
      <c r="AD2537" s="133">
        <v>0</v>
      </c>
      <c r="AE2537" s="132">
        <v>0</v>
      </c>
      <c r="AF2537" s="133">
        <v>0</v>
      </c>
      <c r="AG2537" s="133">
        <v>0</v>
      </c>
      <c r="AH2537" s="132">
        <v>0</v>
      </c>
      <c r="AI2537" s="133">
        <v>0</v>
      </c>
      <c r="AJ2537" s="133">
        <v>0</v>
      </c>
      <c r="AK2537" s="132">
        <v>0</v>
      </c>
      <c r="AL2537" s="132"/>
      <c r="AM2537" s="133">
        <v>0</v>
      </c>
      <c r="AN2537" s="133">
        <v>0</v>
      </c>
      <c r="AO2537" s="133">
        <v>0</v>
      </c>
      <c r="AP2537" s="133">
        <v>0</v>
      </c>
      <c r="AQ2537" s="133">
        <v>0</v>
      </c>
      <c r="AR2537" s="133">
        <v>0</v>
      </c>
      <c r="AS2537" s="132">
        <v>0</v>
      </c>
      <c r="AT2537" s="133">
        <v>0</v>
      </c>
      <c r="AU2537" s="133">
        <v>0</v>
      </c>
      <c r="AV2537" s="120">
        <v>0</v>
      </c>
      <c r="AW2537" s="132">
        <v>0</v>
      </c>
      <c r="AX2537" s="132">
        <v>0</v>
      </c>
      <c r="AY2537" s="133">
        <v>0</v>
      </c>
      <c r="AZ2537" s="132">
        <v>0</v>
      </c>
      <c r="BA2537" s="132">
        <v>0</v>
      </c>
      <c r="BB2537" s="120">
        <f t="shared" si="55"/>
        <v>3</v>
      </c>
      <c r="BD2537" s="133">
        <v>0</v>
      </c>
    </row>
    <row r="2538" spans="1:56" x14ac:dyDescent="0.3">
      <c r="A2538">
        <v>2015</v>
      </c>
      <c r="B2538" t="s">
        <v>55</v>
      </c>
      <c r="C2538" s="126">
        <v>1</v>
      </c>
      <c r="D2538" s="127">
        <v>2</v>
      </c>
      <c r="F2538" t="s">
        <v>136</v>
      </c>
      <c r="H2538" s="128">
        <v>0</v>
      </c>
      <c r="I2538" s="128">
        <v>0</v>
      </c>
      <c r="J2538" s="128">
        <v>0</v>
      </c>
      <c r="K2538" s="50">
        <v>0</v>
      </c>
      <c r="L2538" s="128">
        <v>0</v>
      </c>
      <c r="M2538" s="3">
        <v>0</v>
      </c>
      <c r="N2538" s="3">
        <v>0</v>
      </c>
      <c r="O2538" s="3">
        <v>0</v>
      </c>
      <c r="P2538" s="3">
        <v>0</v>
      </c>
      <c r="Q2538" s="128">
        <v>0</v>
      </c>
      <c r="R2538" s="3">
        <v>0</v>
      </c>
      <c r="S2538" s="128">
        <v>1</v>
      </c>
      <c r="T2538" s="128">
        <v>0</v>
      </c>
      <c r="U2538" s="128">
        <v>0</v>
      </c>
      <c r="V2538" s="128">
        <v>0</v>
      </c>
      <c r="W2538" s="128">
        <v>0</v>
      </c>
      <c r="X2538" s="128">
        <v>0</v>
      </c>
      <c r="Y2538" s="128">
        <v>0</v>
      </c>
      <c r="Z2538" s="50">
        <v>0</v>
      </c>
      <c r="AA2538" s="128">
        <v>0</v>
      </c>
      <c r="AB2538" s="128">
        <v>0</v>
      </c>
      <c r="AC2538" s="128">
        <v>0</v>
      </c>
      <c r="AD2538" s="128">
        <v>0</v>
      </c>
      <c r="AE2538" s="3">
        <v>0</v>
      </c>
      <c r="AF2538" s="128">
        <v>0</v>
      </c>
      <c r="AG2538" s="128">
        <v>0</v>
      </c>
      <c r="AH2538" s="3">
        <v>0</v>
      </c>
      <c r="AI2538" s="128">
        <v>0</v>
      </c>
      <c r="AJ2538" s="128">
        <v>0</v>
      </c>
      <c r="AK2538" s="3">
        <v>0</v>
      </c>
      <c r="AL2538" s="3"/>
      <c r="AM2538" s="128">
        <v>0</v>
      </c>
      <c r="AN2538" s="128">
        <v>0</v>
      </c>
      <c r="AO2538" s="128">
        <v>0</v>
      </c>
      <c r="AP2538" s="128">
        <v>0</v>
      </c>
      <c r="AQ2538" s="128">
        <v>0</v>
      </c>
      <c r="AR2538" s="128">
        <v>0</v>
      </c>
      <c r="AS2538" s="3">
        <v>0</v>
      </c>
      <c r="AT2538" s="128">
        <v>0</v>
      </c>
      <c r="AU2538" s="128">
        <v>0</v>
      </c>
      <c r="AV2538" s="50">
        <v>0</v>
      </c>
      <c r="AW2538" s="3">
        <v>0</v>
      </c>
      <c r="AX2538" s="3">
        <v>0</v>
      </c>
      <c r="AY2538" s="128">
        <v>0</v>
      </c>
      <c r="AZ2538" s="3">
        <v>0</v>
      </c>
      <c r="BA2538" s="3">
        <v>0</v>
      </c>
      <c r="BB2538">
        <f t="shared" si="55"/>
        <v>1</v>
      </c>
      <c r="BD2538" s="128">
        <v>0</v>
      </c>
    </row>
    <row r="2539" spans="1:56" x14ac:dyDescent="0.3">
      <c r="A2539">
        <v>2015</v>
      </c>
      <c r="B2539" t="s">
        <v>55</v>
      </c>
      <c r="C2539" s="126">
        <v>1</v>
      </c>
      <c r="D2539" s="127">
        <v>3</v>
      </c>
      <c r="F2539" t="s">
        <v>136</v>
      </c>
      <c r="H2539" s="128">
        <v>0</v>
      </c>
      <c r="I2539" s="128">
        <v>0</v>
      </c>
      <c r="J2539" s="128">
        <v>0</v>
      </c>
      <c r="K2539" s="50">
        <v>0</v>
      </c>
      <c r="L2539" s="128">
        <v>0</v>
      </c>
      <c r="M2539" s="3">
        <v>0</v>
      </c>
      <c r="N2539" s="3">
        <v>0</v>
      </c>
      <c r="O2539" s="3">
        <v>0</v>
      </c>
      <c r="P2539" s="3">
        <v>0</v>
      </c>
      <c r="Q2539" s="128">
        <v>1</v>
      </c>
      <c r="R2539" s="3">
        <v>0</v>
      </c>
      <c r="S2539" s="128">
        <v>0</v>
      </c>
      <c r="T2539" s="128">
        <v>0</v>
      </c>
      <c r="U2539" s="128">
        <v>0</v>
      </c>
      <c r="V2539" s="128">
        <v>0</v>
      </c>
      <c r="W2539" s="128">
        <v>0</v>
      </c>
      <c r="X2539" s="128">
        <v>0</v>
      </c>
      <c r="Y2539" s="128">
        <v>0</v>
      </c>
      <c r="Z2539" s="50">
        <v>0</v>
      </c>
      <c r="AA2539" s="128">
        <v>0</v>
      </c>
      <c r="AB2539" s="128">
        <v>0</v>
      </c>
      <c r="AC2539" s="128">
        <v>0</v>
      </c>
      <c r="AD2539" s="128">
        <v>0</v>
      </c>
      <c r="AE2539" s="3">
        <v>0</v>
      </c>
      <c r="AF2539" s="128">
        <v>0</v>
      </c>
      <c r="AG2539" s="128">
        <v>0</v>
      </c>
      <c r="AH2539" s="3">
        <v>0</v>
      </c>
      <c r="AI2539" s="128">
        <v>0</v>
      </c>
      <c r="AJ2539" s="128">
        <v>0</v>
      </c>
      <c r="AK2539" s="3">
        <v>0</v>
      </c>
      <c r="AL2539" s="3"/>
      <c r="AM2539" s="128">
        <v>0</v>
      </c>
      <c r="AN2539" s="128">
        <v>0</v>
      </c>
      <c r="AO2539" s="128">
        <v>0</v>
      </c>
      <c r="AP2539" s="128">
        <v>0</v>
      </c>
      <c r="AQ2539" s="128">
        <v>0</v>
      </c>
      <c r="AR2539" s="128">
        <v>0</v>
      </c>
      <c r="AS2539" s="3">
        <v>0</v>
      </c>
      <c r="AT2539" s="128">
        <v>0</v>
      </c>
      <c r="AU2539" s="128">
        <v>0</v>
      </c>
      <c r="AV2539" s="50">
        <v>0</v>
      </c>
      <c r="AW2539" s="3">
        <v>0</v>
      </c>
      <c r="AX2539" s="3">
        <v>0</v>
      </c>
      <c r="AY2539" s="128">
        <v>0</v>
      </c>
      <c r="AZ2539" s="3">
        <v>0</v>
      </c>
      <c r="BA2539" s="3">
        <v>0</v>
      </c>
      <c r="BB2539">
        <f t="shared" si="55"/>
        <v>1</v>
      </c>
      <c r="BD2539" s="128">
        <v>0</v>
      </c>
    </row>
    <row r="2540" spans="1:56" x14ac:dyDescent="0.3">
      <c r="A2540">
        <v>2015</v>
      </c>
      <c r="B2540" t="s">
        <v>55</v>
      </c>
      <c r="C2540" s="126">
        <v>1</v>
      </c>
      <c r="D2540" s="127">
        <v>4</v>
      </c>
      <c r="F2540" t="s">
        <v>136</v>
      </c>
      <c r="H2540" s="128">
        <v>0</v>
      </c>
      <c r="I2540" s="128">
        <v>0</v>
      </c>
      <c r="J2540" s="128">
        <v>0</v>
      </c>
      <c r="K2540" s="50">
        <v>0</v>
      </c>
      <c r="L2540" s="128">
        <v>0</v>
      </c>
      <c r="M2540" s="3">
        <v>0</v>
      </c>
      <c r="N2540" s="3">
        <v>0</v>
      </c>
      <c r="O2540" s="3">
        <v>0</v>
      </c>
      <c r="P2540" s="3">
        <v>0</v>
      </c>
      <c r="Q2540" s="128">
        <v>0</v>
      </c>
      <c r="R2540" s="3">
        <v>0</v>
      </c>
      <c r="S2540" s="128">
        <v>0</v>
      </c>
      <c r="T2540" s="128">
        <v>0</v>
      </c>
      <c r="U2540" s="128">
        <v>0</v>
      </c>
      <c r="V2540" s="128">
        <v>0</v>
      </c>
      <c r="W2540" s="128">
        <v>0</v>
      </c>
      <c r="X2540" s="128">
        <v>1</v>
      </c>
      <c r="Y2540" s="128">
        <v>0</v>
      </c>
      <c r="Z2540" s="50">
        <v>0</v>
      </c>
      <c r="AA2540" s="128">
        <v>0</v>
      </c>
      <c r="AB2540" s="128">
        <v>0</v>
      </c>
      <c r="AC2540" s="128">
        <v>0</v>
      </c>
      <c r="AD2540" s="128">
        <v>0</v>
      </c>
      <c r="AE2540" s="3">
        <v>0</v>
      </c>
      <c r="AF2540" s="128">
        <v>0</v>
      </c>
      <c r="AG2540" s="128">
        <v>0</v>
      </c>
      <c r="AH2540" s="3">
        <v>0</v>
      </c>
      <c r="AI2540" s="128">
        <v>0</v>
      </c>
      <c r="AJ2540" s="128">
        <v>0</v>
      </c>
      <c r="AK2540" s="3">
        <v>0</v>
      </c>
      <c r="AL2540" s="3"/>
      <c r="AM2540" s="128">
        <v>1</v>
      </c>
      <c r="AN2540" s="128">
        <v>0</v>
      </c>
      <c r="AO2540" s="128">
        <v>0</v>
      </c>
      <c r="AP2540" s="128">
        <v>1</v>
      </c>
      <c r="AQ2540" s="128">
        <v>0</v>
      </c>
      <c r="AR2540" s="128">
        <v>0</v>
      </c>
      <c r="AS2540" s="3">
        <v>0</v>
      </c>
      <c r="AT2540" s="128">
        <v>0</v>
      </c>
      <c r="AU2540" s="128">
        <v>0</v>
      </c>
      <c r="AV2540" s="50">
        <v>0</v>
      </c>
      <c r="AW2540" s="3">
        <v>0</v>
      </c>
      <c r="AX2540" s="3">
        <v>0</v>
      </c>
      <c r="AY2540" s="128">
        <v>0</v>
      </c>
      <c r="AZ2540" s="3">
        <v>0</v>
      </c>
      <c r="BA2540" s="3">
        <v>0</v>
      </c>
      <c r="BB2540">
        <f t="shared" si="55"/>
        <v>3</v>
      </c>
      <c r="BD2540" s="128">
        <v>0</v>
      </c>
    </row>
    <row r="2541" spans="1:56" x14ac:dyDescent="0.3">
      <c r="A2541">
        <v>2015</v>
      </c>
      <c r="B2541" t="s">
        <v>55</v>
      </c>
      <c r="C2541" s="126">
        <v>1</v>
      </c>
      <c r="D2541" s="127">
        <v>5</v>
      </c>
      <c r="F2541" t="s">
        <v>136</v>
      </c>
      <c r="H2541" s="128">
        <v>0</v>
      </c>
      <c r="I2541" s="128">
        <v>0</v>
      </c>
      <c r="J2541" s="128">
        <v>0</v>
      </c>
      <c r="K2541" s="50">
        <v>0</v>
      </c>
      <c r="L2541" s="128">
        <v>0</v>
      </c>
      <c r="M2541" s="3">
        <v>0</v>
      </c>
      <c r="N2541" s="3">
        <v>0</v>
      </c>
      <c r="O2541" s="3">
        <v>0</v>
      </c>
      <c r="P2541" s="3">
        <v>0</v>
      </c>
      <c r="Q2541" s="128">
        <v>2</v>
      </c>
      <c r="R2541" s="3">
        <v>0</v>
      </c>
      <c r="S2541" s="128">
        <v>2</v>
      </c>
      <c r="T2541" s="128">
        <v>0</v>
      </c>
      <c r="U2541" s="128">
        <v>0</v>
      </c>
      <c r="V2541" s="128">
        <v>1</v>
      </c>
      <c r="W2541" s="128">
        <v>0</v>
      </c>
      <c r="X2541" s="128">
        <v>0</v>
      </c>
      <c r="Y2541" s="128">
        <v>0</v>
      </c>
      <c r="Z2541" s="50">
        <v>0</v>
      </c>
      <c r="AA2541" s="128">
        <v>0</v>
      </c>
      <c r="AB2541" s="128">
        <v>0</v>
      </c>
      <c r="AC2541" s="128">
        <v>0</v>
      </c>
      <c r="AD2541" s="128">
        <v>0</v>
      </c>
      <c r="AE2541" s="3">
        <v>0</v>
      </c>
      <c r="AF2541" s="128">
        <v>0</v>
      </c>
      <c r="AG2541" s="128">
        <v>0</v>
      </c>
      <c r="AH2541" s="3">
        <v>0</v>
      </c>
      <c r="AI2541" s="128">
        <v>0</v>
      </c>
      <c r="AJ2541" s="128">
        <v>0</v>
      </c>
      <c r="AK2541" s="3">
        <v>0</v>
      </c>
      <c r="AL2541" s="3"/>
      <c r="AM2541" s="128">
        <v>0</v>
      </c>
      <c r="AN2541" s="128">
        <v>0</v>
      </c>
      <c r="AO2541" s="128">
        <v>0</v>
      </c>
      <c r="AP2541" s="128">
        <v>0</v>
      </c>
      <c r="AQ2541" s="128">
        <v>0</v>
      </c>
      <c r="AR2541" s="128">
        <v>0</v>
      </c>
      <c r="AS2541" s="3">
        <v>0</v>
      </c>
      <c r="AT2541" s="128">
        <v>0</v>
      </c>
      <c r="AU2541" s="128">
        <v>0</v>
      </c>
      <c r="AV2541" s="50">
        <v>0</v>
      </c>
      <c r="AW2541" s="3">
        <v>0</v>
      </c>
      <c r="AX2541" s="3">
        <v>0</v>
      </c>
      <c r="AY2541" s="128">
        <v>0</v>
      </c>
      <c r="AZ2541" s="3">
        <v>0</v>
      </c>
      <c r="BA2541" s="3">
        <v>0</v>
      </c>
      <c r="BB2541">
        <f t="shared" si="55"/>
        <v>5</v>
      </c>
      <c r="BD2541" s="128">
        <v>0</v>
      </c>
    </row>
    <row r="2542" spans="1:56" x14ac:dyDescent="0.3">
      <c r="A2542">
        <v>2015</v>
      </c>
      <c r="B2542" t="s">
        <v>55</v>
      </c>
      <c r="C2542" s="126">
        <v>1</v>
      </c>
      <c r="D2542" s="127">
        <v>6</v>
      </c>
      <c r="F2542" t="s">
        <v>136</v>
      </c>
      <c r="H2542" s="128">
        <v>1</v>
      </c>
      <c r="I2542" s="128">
        <v>0</v>
      </c>
      <c r="J2542" s="128">
        <v>0</v>
      </c>
      <c r="K2542" s="50">
        <v>0</v>
      </c>
      <c r="L2542" s="128">
        <v>0</v>
      </c>
      <c r="M2542" s="3">
        <v>0</v>
      </c>
      <c r="N2542" s="3">
        <v>0</v>
      </c>
      <c r="O2542" s="3">
        <v>0</v>
      </c>
      <c r="P2542" s="3">
        <v>0</v>
      </c>
      <c r="Q2542" s="128">
        <v>4</v>
      </c>
      <c r="R2542" s="3">
        <v>0</v>
      </c>
      <c r="S2542" s="128">
        <v>3</v>
      </c>
      <c r="T2542" s="128">
        <v>0</v>
      </c>
      <c r="U2542" s="128">
        <v>0</v>
      </c>
      <c r="V2542" s="128">
        <v>0</v>
      </c>
      <c r="W2542" s="128">
        <v>0</v>
      </c>
      <c r="X2542" s="128">
        <v>0</v>
      </c>
      <c r="Y2542" s="128">
        <v>0</v>
      </c>
      <c r="Z2542" s="50">
        <v>0</v>
      </c>
      <c r="AA2542" s="128">
        <v>0</v>
      </c>
      <c r="AB2542" s="128">
        <v>0</v>
      </c>
      <c r="AC2542" s="128">
        <v>0</v>
      </c>
      <c r="AD2542" s="128">
        <v>0</v>
      </c>
      <c r="AE2542" s="3">
        <v>0</v>
      </c>
      <c r="AF2542" s="128">
        <v>0</v>
      </c>
      <c r="AG2542" s="128">
        <v>0</v>
      </c>
      <c r="AH2542" s="3">
        <v>0</v>
      </c>
      <c r="AI2542" s="128">
        <v>0</v>
      </c>
      <c r="AJ2542" s="128">
        <v>0</v>
      </c>
      <c r="AK2542" s="3">
        <v>0</v>
      </c>
      <c r="AL2542" s="3"/>
      <c r="AM2542" s="128">
        <v>0</v>
      </c>
      <c r="AN2542" s="128">
        <v>0</v>
      </c>
      <c r="AO2542" s="128">
        <v>0</v>
      </c>
      <c r="AP2542" s="128">
        <v>0</v>
      </c>
      <c r="AQ2542" s="128">
        <v>0</v>
      </c>
      <c r="AR2542" s="128">
        <v>0</v>
      </c>
      <c r="AS2542" s="3">
        <v>0</v>
      </c>
      <c r="AT2542" s="128">
        <v>0</v>
      </c>
      <c r="AU2542" s="128">
        <v>0</v>
      </c>
      <c r="AV2542" s="50">
        <v>0</v>
      </c>
      <c r="AW2542" s="3">
        <v>0</v>
      </c>
      <c r="AX2542" s="3">
        <v>0</v>
      </c>
      <c r="AY2542" s="128">
        <v>0</v>
      </c>
      <c r="AZ2542" s="3">
        <v>0</v>
      </c>
      <c r="BA2542" s="3">
        <v>0</v>
      </c>
      <c r="BB2542">
        <f t="shared" si="55"/>
        <v>8</v>
      </c>
      <c r="BD2542" s="128">
        <v>0</v>
      </c>
    </row>
    <row r="2543" spans="1:56" x14ac:dyDescent="0.3">
      <c r="A2543">
        <v>2015</v>
      </c>
      <c r="B2543" t="s">
        <v>55</v>
      </c>
      <c r="C2543" s="126">
        <v>1</v>
      </c>
      <c r="D2543" s="127">
        <v>7</v>
      </c>
      <c r="F2543" t="s">
        <v>136</v>
      </c>
      <c r="H2543" s="128">
        <v>1</v>
      </c>
      <c r="I2543" s="128">
        <v>0</v>
      </c>
      <c r="J2543" s="128">
        <v>0</v>
      </c>
      <c r="K2543" s="50">
        <v>0</v>
      </c>
      <c r="L2543" s="128">
        <v>0</v>
      </c>
      <c r="M2543" s="3">
        <v>0</v>
      </c>
      <c r="N2543" s="3">
        <v>0</v>
      </c>
      <c r="O2543" s="3">
        <v>0</v>
      </c>
      <c r="P2543" s="3">
        <v>0</v>
      </c>
      <c r="Q2543" s="128">
        <v>0</v>
      </c>
      <c r="R2543" s="3">
        <v>0</v>
      </c>
      <c r="S2543" s="128">
        <v>0</v>
      </c>
      <c r="T2543" s="128">
        <v>0</v>
      </c>
      <c r="U2543" s="128">
        <v>0</v>
      </c>
      <c r="V2543" s="128">
        <v>0</v>
      </c>
      <c r="W2543" s="128">
        <v>0</v>
      </c>
      <c r="X2543" s="128">
        <v>0</v>
      </c>
      <c r="Y2543" s="128">
        <v>0</v>
      </c>
      <c r="Z2543" s="50">
        <v>0</v>
      </c>
      <c r="AA2543" s="128">
        <v>0</v>
      </c>
      <c r="AB2543" s="128">
        <v>0</v>
      </c>
      <c r="AC2543" s="128">
        <v>0</v>
      </c>
      <c r="AD2543" s="128">
        <v>0</v>
      </c>
      <c r="AE2543" s="3">
        <v>0</v>
      </c>
      <c r="AF2543" s="128">
        <v>0</v>
      </c>
      <c r="AG2543" s="128">
        <v>0</v>
      </c>
      <c r="AH2543" s="3">
        <v>0</v>
      </c>
      <c r="AI2543" s="128">
        <v>0</v>
      </c>
      <c r="AJ2543" s="128">
        <v>0</v>
      </c>
      <c r="AK2543" s="3">
        <v>0</v>
      </c>
      <c r="AL2543" s="3"/>
      <c r="AM2543" s="128">
        <v>0</v>
      </c>
      <c r="AN2543" s="128">
        <v>0</v>
      </c>
      <c r="AO2543" s="128">
        <v>0</v>
      </c>
      <c r="AP2543" s="128">
        <v>0</v>
      </c>
      <c r="AQ2543" s="128">
        <v>0</v>
      </c>
      <c r="AR2543" s="128">
        <v>0</v>
      </c>
      <c r="AS2543" s="3">
        <v>0</v>
      </c>
      <c r="AT2543" s="128">
        <v>0</v>
      </c>
      <c r="AU2543" s="128">
        <v>0</v>
      </c>
      <c r="AV2543" s="50">
        <v>0</v>
      </c>
      <c r="AW2543" s="3">
        <v>0</v>
      </c>
      <c r="AX2543" s="3">
        <v>0</v>
      </c>
      <c r="AY2543" s="128">
        <v>0</v>
      </c>
      <c r="AZ2543" s="3">
        <v>0</v>
      </c>
      <c r="BA2543" s="3">
        <v>0</v>
      </c>
      <c r="BB2543">
        <f t="shared" si="55"/>
        <v>1</v>
      </c>
      <c r="BD2543" s="128">
        <v>0</v>
      </c>
    </row>
    <row r="2544" spans="1:56" x14ac:dyDescent="0.3">
      <c r="A2544">
        <v>2015</v>
      </c>
      <c r="B2544" t="s">
        <v>55</v>
      </c>
      <c r="C2544" s="126">
        <v>1</v>
      </c>
      <c r="D2544" s="127">
        <v>8</v>
      </c>
      <c r="F2544" t="s">
        <v>136</v>
      </c>
      <c r="H2544" s="128">
        <v>0</v>
      </c>
      <c r="I2544" s="128">
        <v>0</v>
      </c>
      <c r="J2544" s="128">
        <v>0</v>
      </c>
      <c r="K2544" s="50">
        <v>0</v>
      </c>
      <c r="L2544" s="128">
        <v>0</v>
      </c>
      <c r="M2544" s="3">
        <v>0</v>
      </c>
      <c r="N2544" s="3">
        <v>0</v>
      </c>
      <c r="O2544" s="3">
        <v>0</v>
      </c>
      <c r="P2544" s="3">
        <v>0</v>
      </c>
      <c r="Q2544" s="128">
        <v>0</v>
      </c>
      <c r="R2544" s="3">
        <v>0</v>
      </c>
      <c r="S2544" s="128">
        <v>2</v>
      </c>
      <c r="T2544" s="128">
        <v>0</v>
      </c>
      <c r="U2544" s="128">
        <v>1</v>
      </c>
      <c r="V2544" s="128">
        <v>0</v>
      </c>
      <c r="W2544" s="128">
        <v>0</v>
      </c>
      <c r="X2544" s="128">
        <v>0</v>
      </c>
      <c r="Y2544" s="128">
        <v>0</v>
      </c>
      <c r="Z2544" s="50">
        <v>0</v>
      </c>
      <c r="AA2544" s="128">
        <v>0</v>
      </c>
      <c r="AB2544" s="128">
        <v>0</v>
      </c>
      <c r="AC2544" s="128">
        <v>0</v>
      </c>
      <c r="AD2544" s="128">
        <v>0</v>
      </c>
      <c r="AE2544" s="3">
        <v>0</v>
      </c>
      <c r="AF2544" s="128">
        <v>0</v>
      </c>
      <c r="AG2544" s="128">
        <v>0</v>
      </c>
      <c r="AH2544" s="3">
        <v>0</v>
      </c>
      <c r="AI2544" s="128">
        <v>0</v>
      </c>
      <c r="AJ2544" s="128">
        <v>0</v>
      </c>
      <c r="AK2544" s="3">
        <v>0</v>
      </c>
      <c r="AL2544" s="3"/>
      <c r="AM2544" s="128">
        <v>0</v>
      </c>
      <c r="AN2544" s="128">
        <v>0</v>
      </c>
      <c r="AO2544" s="128">
        <v>0</v>
      </c>
      <c r="AP2544" s="128">
        <v>0</v>
      </c>
      <c r="AQ2544" s="128">
        <v>0</v>
      </c>
      <c r="AR2544" s="128">
        <v>0</v>
      </c>
      <c r="AS2544" s="3">
        <v>0</v>
      </c>
      <c r="AT2544" s="128">
        <v>0</v>
      </c>
      <c r="AU2544" s="128">
        <v>0</v>
      </c>
      <c r="AV2544" s="50">
        <v>0</v>
      </c>
      <c r="AW2544" s="3">
        <v>0</v>
      </c>
      <c r="AX2544" s="3">
        <v>0</v>
      </c>
      <c r="AY2544" s="128">
        <v>0</v>
      </c>
      <c r="AZ2544" s="3">
        <v>0</v>
      </c>
      <c r="BA2544" s="3">
        <v>0</v>
      </c>
      <c r="BB2544">
        <f t="shared" si="55"/>
        <v>3</v>
      </c>
      <c r="BD2544" s="128">
        <v>0</v>
      </c>
    </row>
    <row r="2545" spans="1:56" x14ac:dyDescent="0.3">
      <c r="A2545">
        <v>2015</v>
      </c>
      <c r="B2545" t="s">
        <v>55</v>
      </c>
      <c r="C2545" s="126">
        <v>1</v>
      </c>
      <c r="D2545" s="127">
        <v>9</v>
      </c>
      <c r="F2545" t="s">
        <v>136</v>
      </c>
      <c r="H2545" s="128">
        <v>0</v>
      </c>
      <c r="I2545" s="128">
        <v>0</v>
      </c>
      <c r="J2545" s="128">
        <v>0</v>
      </c>
      <c r="K2545" s="50">
        <v>0</v>
      </c>
      <c r="L2545" s="128">
        <v>0</v>
      </c>
      <c r="M2545" s="3">
        <v>0</v>
      </c>
      <c r="N2545" s="3">
        <v>0</v>
      </c>
      <c r="O2545" s="3">
        <v>0</v>
      </c>
      <c r="P2545" s="3">
        <v>0</v>
      </c>
      <c r="Q2545" s="128">
        <v>2</v>
      </c>
      <c r="R2545" s="3">
        <v>0</v>
      </c>
      <c r="S2545" s="128">
        <v>2</v>
      </c>
      <c r="T2545" s="128">
        <v>0</v>
      </c>
      <c r="U2545" s="128">
        <v>0</v>
      </c>
      <c r="V2545" s="128">
        <v>0</v>
      </c>
      <c r="W2545" s="128">
        <v>0</v>
      </c>
      <c r="X2545" s="128">
        <v>0</v>
      </c>
      <c r="Y2545" s="128">
        <v>0</v>
      </c>
      <c r="Z2545" s="50">
        <v>0</v>
      </c>
      <c r="AA2545" s="128">
        <v>0</v>
      </c>
      <c r="AB2545" s="128">
        <v>0</v>
      </c>
      <c r="AC2545" s="128">
        <v>0</v>
      </c>
      <c r="AD2545" s="128">
        <v>0</v>
      </c>
      <c r="AE2545" s="3">
        <v>0</v>
      </c>
      <c r="AF2545" s="128">
        <v>0</v>
      </c>
      <c r="AG2545" s="128">
        <v>0</v>
      </c>
      <c r="AH2545" s="3">
        <v>0</v>
      </c>
      <c r="AI2545" s="128">
        <v>0</v>
      </c>
      <c r="AJ2545" s="128">
        <v>0</v>
      </c>
      <c r="AK2545" s="3">
        <v>0</v>
      </c>
      <c r="AL2545" s="3"/>
      <c r="AM2545" s="128">
        <v>1</v>
      </c>
      <c r="AN2545" s="128">
        <v>0</v>
      </c>
      <c r="AO2545" s="128">
        <v>0</v>
      </c>
      <c r="AP2545" s="128">
        <v>0</v>
      </c>
      <c r="AQ2545" s="128">
        <v>0</v>
      </c>
      <c r="AR2545" s="128">
        <v>0</v>
      </c>
      <c r="AS2545" s="3">
        <v>0</v>
      </c>
      <c r="AT2545" s="128">
        <v>0</v>
      </c>
      <c r="AU2545" s="128">
        <v>0</v>
      </c>
      <c r="AV2545" s="50">
        <v>0</v>
      </c>
      <c r="AW2545" s="3">
        <v>0</v>
      </c>
      <c r="AX2545" s="3">
        <v>0</v>
      </c>
      <c r="AY2545" s="128">
        <v>0</v>
      </c>
      <c r="AZ2545" s="3">
        <v>0</v>
      </c>
      <c r="BA2545" s="3">
        <v>0</v>
      </c>
      <c r="BB2545">
        <f t="shared" si="55"/>
        <v>5</v>
      </c>
      <c r="BD2545" s="128">
        <v>0</v>
      </c>
    </row>
    <row r="2546" spans="1:56" x14ac:dyDescent="0.3">
      <c r="A2546">
        <v>2015</v>
      </c>
      <c r="B2546" t="s">
        <v>55</v>
      </c>
      <c r="C2546" s="126">
        <v>1</v>
      </c>
      <c r="D2546" s="127">
        <v>10</v>
      </c>
      <c r="F2546" t="s">
        <v>136</v>
      </c>
      <c r="H2546" s="128">
        <v>0</v>
      </c>
      <c r="I2546" s="128">
        <v>0</v>
      </c>
      <c r="J2546" s="128">
        <v>0</v>
      </c>
      <c r="K2546" s="50">
        <v>0</v>
      </c>
      <c r="L2546" s="128">
        <v>0</v>
      </c>
      <c r="M2546" s="3">
        <v>0</v>
      </c>
      <c r="N2546" s="3">
        <v>0</v>
      </c>
      <c r="O2546" s="3">
        <v>0</v>
      </c>
      <c r="P2546" s="3">
        <v>0</v>
      </c>
      <c r="Q2546" s="128">
        <v>0</v>
      </c>
      <c r="R2546" s="3">
        <v>0</v>
      </c>
      <c r="S2546" s="128">
        <v>1</v>
      </c>
      <c r="T2546" s="128">
        <v>0</v>
      </c>
      <c r="U2546" s="128">
        <v>0</v>
      </c>
      <c r="V2546" s="128">
        <v>0</v>
      </c>
      <c r="W2546" s="128">
        <v>0</v>
      </c>
      <c r="X2546" s="128">
        <v>0</v>
      </c>
      <c r="Y2546" s="128">
        <v>2</v>
      </c>
      <c r="Z2546" s="50">
        <v>0</v>
      </c>
      <c r="AA2546" s="128">
        <v>0</v>
      </c>
      <c r="AB2546" s="128">
        <v>0</v>
      </c>
      <c r="AC2546" s="128">
        <v>0</v>
      </c>
      <c r="AD2546" s="128">
        <v>0</v>
      </c>
      <c r="AE2546" s="3">
        <v>0</v>
      </c>
      <c r="AF2546" s="128">
        <v>0</v>
      </c>
      <c r="AG2546" s="128">
        <v>0</v>
      </c>
      <c r="AH2546" s="3">
        <v>0</v>
      </c>
      <c r="AI2546" s="128">
        <v>0</v>
      </c>
      <c r="AJ2546" s="128">
        <v>0</v>
      </c>
      <c r="AK2546" s="3">
        <v>0</v>
      </c>
      <c r="AL2546" s="3"/>
      <c r="AM2546" s="128">
        <v>0</v>
      </c>
      <c r="AN2546" s="128">
        <v>0</v>
      </c>
      <c r="AO2546" s="128">
        <v>0</v>
      </c>
      <c r="AP2546" s="128">
        <v>0</v>
      </c>
      <c r="AQ2546" s="128">
        <v>0</v>
      </c>
      <c r="AR2546" s="128">
        <v>0</v>
      </c>
      <c r="AS2546" s="3">
        <v>0</v>
      </c>
      <c r="AT2546" s="128">
        <v>0</v>
      </c>
      <c r="AU2546" s="128">
        <v>0</v>
      </c>
      <c r="AV2546" s="50">
        <v>0</v>
      </c>
      <c r="AW2546" s="3">
        <v>0</v>
      </c>
      <c r="AX2546" s="3">
        <v>0</v>
      </c>
      <c r="AY2546" s="128">
        <v>0</v>
      </c>
      <c r="AZ2546" s="3">
        <v>0</v>
      </c>
      <c r="BA2546" s="3">
        <v>0</v>
      </c>
      <c r="BB2546">
        <f t="shared" si="55"/>
        <v>3</v>
      </c>
      <c r="BD2546" s="128">
        <v>0</v>
      </c>
    </row>
    <row r="2547" spans="1:56" x14ac:dyDescent="0.3">
      <c r="A2547">
        <v>2015</v>
      </c>
      <c r="B2547" t="s">
        <v>55</v>
      </c>
      <c r="C2547" s="126">
        <v>1</v>
      </c>
      <c r="D2547" s="127">
        <v>11</v>
      </c>
      <c r="F2547" t="s">
        <v>136</v>
      </c>
      <c r="H2547" s="128">
        <v>0</v>
      </c>
      <c r="I2547" s="128">
        <v>0</v>
      </c>
      <c r="J2547" s="128">
        <v>0</v>
      </c>
      <c r="K2547" s="50">
        <v>0</v>
      </c>
      <c r="L2547" s="128">
        <v>0</v>
      </c>
      <c r="M2547" s="3">
        <v>0</v>
      </c>
      <c r="N2547" s="3">
        <v>0</v>
      </c>
      <c r="O2547" s="3">
        <v>0</v>
      </c>
      <c r="P2547" s="3">
        <v>0</v>
      </c>
      <c r="Q2547" s="128">
        <v>2</v>
      </c>
      <c r="R2547" s="3">
        <v>0</v>
      </c>
      <c r="S2547" s="128">
        <v>0</v>
      </c>
      <c r="T2547" s="128">
        <v>0</v>
      </c>
      <c r="U2547" s="128">
        <v>1</v>
      </c>
      <c r="V2547" s="128">
        <v>0</v>
      </c>
      <c r="W2547" s="128">
        <v>0</v>
      </c>
      <c r="X2547" s="128">
        <v>0</v>
      </c>
      <c r="Y2547" s="128">
        <v>0</v>
      </c>
      <c r="Z2547" s="50">
        <v>0</v>
      </c>
      <c r="AA2547" s="128">
        <v>0</v>
      </c>
      <c r="AB2547" s="128">
        <v>0</v>
      </c>
      <c r="AC2547" s="128">
        <v>0</v>
      </c>
      <c r="AD2547" s="128">
        <v>0</v>
      </c>
      <c r="AE2547" s="3">
        <v>0</v>
      </c>
      <c r="AF2547" s="128">
        <v>0</v>
      </c>
      <c r="AG2547" s="128">
        <v>0</v>
      </c>
      <c r="AH2547" s="3">
        <v>0</v>
      </c>
      <c r="AI2547" s="128">
        <v>0</v>
      </c>
      <c r="AJ2547" s="128">
        <v>0</v>
      </c>
      <c r="AK2547" s="3">
        <v>0</v>
      </c>
      <c r="AL2547" s="3"/>
      <c r="AM2547" s="128">
        <v>0</v>
      </c>
      <c r="AN2547" s="128">
        <v>0</v>
      </c>
      <c r="AO2547" s="128">
        <v>0</v>
      </c>
      <c r="AP2547" s="128">
        <v>0</v>
      </c>
      <c r="AQ2547" s="128">
        <v>0</v>
      </c>
      <c r="AR2547" s="128">
        <v>0</v>
      </c>
      <c r="AS2547" s="3">
        <v>0</v>
      </c>
      <c r="AT2547" s="128">
        <v>0</v>
      </c>
      <c r="AU2547" s="128">
        <v>0</v>
      </c>
      <c r="AV2547" s="50">
        <v>0</v>
      </c>
      <c r="AW2547" s="3">
        <v>0</v>
      </c>
      <c r="AX2547" s="3">
        <v>0</v>
      </c>
      <c r="AY2547" s="128">
        <v>0</v>
      </c>
      <c r="AZ2547" s="3">
        <v>0</v>
      </c>
      <c r="BA2547" s="3">
        <v>0</v>
      </c>
      <c r="BB2547">
        <f t="shared" si="55"/>
        <v>3</v>
      </c>
      <c r="BD2547" s="128">
        <v>0</v>
      </c>
    </row>
    <row r="2548" spans="1:56" x14ac:dyDescent="0.3">
      <c r="A2548">
        <v>2015</v>
      </c>
      <c r="B2548" t="s">
        <v>55</v>
      </c>
      <c r="C2548" s="126">
        <v>1</v>
      </c>
      <c r="D2548" s="127">
        <v>12</v>
      </c>
      <c r="F2548" t="s">
        <v>136</v>
      </c>
      <c r="H2548" s="128">
        <v>0</v>
      </c>
      <c r="I2548" s="128">
        <v>0</v>
      </c>
      <c r="J2548" s="128">
        <v>0</v>
      </c>
      <c r="K2548" s="50">
        <v>0</v>
      </c>
      <c r="L2548" s="128">
        <v>0</v>
      </c>
      <c r="M2548" s="3">
        <v>0</v>
      </c>
      <c r="N2548" s="3">
        <v>0</v>
      </c>
      <c r="O2548" s="3">
        <v>0</v>
      </c>
      <c r="P2548" s="3">
        <v>0</v>
      </c>
      <c r="Q2548" s="128">
        <v>3</v>
      </c>
      <c r="R2548" s="3">
        <v>0</v>
      </c>
      <c r="S2548" s="128">
        <v>0</v>
      </c>
      <c r="T2548" s="128">
        <v>0</v>
      </c>
      <c r="U2548" s="128">
        <v>0</v>
      </c>
      <c r="V2548" s="128">
        <v>0</v>
      </c>
      <c r="W2548" s="128">
        <v>0</v>
      </c>
      <c r="X2548" s="128">
        <v>0</v>
      </c>
      <c r="Y2548" s="128">
        <v>0</v>
      </c>
      <c r="Z2548" s="50">
        <v>0</v>
      </c>
      <c r="AA2548" s="128">
        <v>0</v>
      </c>
      <c r="AB2548" s="128">
        <v>0</v>
      </c>
      <c r="AC2548" s="128">
        <v>0</v>
      </c>
      <c r="AD2548" s="128">
        <v>0</v>
      </c>
      <c r="AE2548" s="3">
        <v>0</v>
      </c>
      <c r="AF2548" s="128">
        <v>0</v>
      </c>
      <c r="AG2548" s="128">
        <v>0</v>
      </c>
      <c r="AH2548" s="3">
        <v>0</v>
      </c>
      <c r="AI2548" s="128">
        <v>0</v>
      </c>
      <c r="AJ2548" s="128">
        <v>0</v>
      </c>
      <c r="AK2548" s="3">
        <v>0</v>
      </c>
      <c r="AL2548" s="3"/>
      <c r="AM2548" s="128">
        <v>0</v>
      </c>
      <c r="AN2548" s="128">
        <v>0</v>
      </c>
      <c r="AO2548" s="128">
        <v>0</v>
      </c>
      <c r="AP2548" s="128">
        <v>0</v>
      </c>
      <c r="AQ2548" s="128">
        <v>0</v>
      </c>
      <c r="AR2548" s="128">
        <v>0</v>
      </c>
      <c r="AS2548" s="3">
        <v>0</v>
      </c>
      <c r="AT2548" s="128">
        <v>0</v>
      </c>
      <c r="AU2548" s="128">
        <v>0</v>
      </c>
      <c r="AV2548" s="50">
        <v>0</v>
      </c>
      <c r="AW2548" s="3">
        <v>0</v>
      </c>
      <c r="AX2548" s="3">
        <v>0</v>
      </c>
      <c r="AY2548" s="128">
        <v>0</v>
      </c>
      <c r="AZ2548" s="3">
        <v>0</v>
      </c>
      <c r="BA2548" s="3">
        <v>0</v>
      </c>
      <c r="BB2548">
        <f t="shared" si="55"/>
        <v>3</v>
      </c>
      <c r="BD2548" s="128">
        <v>0</v>
      </c>
    </row>
    <row r="2549" spans="1:56" x14ac:dyDescent="0.3">
      <c r="A2549">
        <v>2015</v>
      </c>
      <c r="B2549" t="s">
        <v>55</v>
      </c>
      <c r="C2549" s="126">
        <v>1</v>
      </c>
      <c r="D2549" s="127">
        <v>13</v>
      </c>
      <c r="F2549" t="s">
        <v>136</v>
      </c>
      <c r="H2549" s="128">
        <v>0</v>
      </c>
      <c r="I2549" s="128">
        <v>0</v>
      </c>
      <c r="J2549" s="128">
        <v>0</v>
      </c>
      <c r="K2549" s="50">
        <v>0</v>
      </c>
      <c r="L2549" s="128">
        <v>0</v>
      </c>
      <c r="M2549" s="3">
        <v>0</v>
      </c>
      <c r="N2549" s="3">
        <v>0</v>
      </c>
      <c r="O2549" s="3">
        <v>0</v>
      </c>
      <c r="P2549" s="3">
        <v>0</v>
      </c>
      <c r="Q2549" s="128">
        <v>1</v>
      </c>
      <c r="R2549" s="3">
        <v>0</v>
      </c>
      <c r="S2549" s="128">
        <v>1</v>
      </c>
      <c r="T2549" s="128">
        <v>0</v>
      </c>
      <c r="U2549" s="128">
        <v>0</v>
      </c>
      <c r="V2549" s="128">
        <v>0</v>
      </c>
      <c r="W2549" s="128">
        <v>0</v>
      </c>
      <c r="X2549" s="128">
        <v>0</v>
      </c>
      <c r="Y2549" s="128">
        <v>0</v>
      </c>
      <c r="Z2549" s="50">
        <v>0</v>
      </c>
      <c r="AA2549" s="128">
        <v>0</v>
      </c>
      <c r="AB2549" s="128">
        <v>0</v>
      </c>
      <c r="AC2549" s="128">
        <v>0</v>
      </c>
      <c r="AD2549" s="128">
        <v>0</v>
      </c>
      <c r="AE2549" s="3">
        <v>0</v>
      </c>
      <c r="AF2549" s="128">
        <v>0</v>
      </c>
      <c r="AG2549" s="128">
        <v>0</v>
      </c>
      <c r="AH2549" s="3">
        <v>0</v>
      </c>
      <c r="AI2549" s="128">
        <v>0</v>
      </c>
      <c r="AJ2549" s="128">
        <v>0</v>
      </c>
      <c r="AK2549" s="3">
        <v>0</v>
      </c>
      <c r="AL2549" s="3"/>
      <c r="AM2549" s="128">
        <v>0</v>
      </c>
      <c r="AN2549" s="128">
        <v>0</v>
      </c>
      <c r="AO2549" s="128">
        <v>0</v>
      </c>
      <c r="AP2549" s="128">
        <v>0</v>
      </c>
      <c r="AQ2549" s="128">
        <v>0</v>
      </c>
      <c r="AR2549" s="128">
        <v>0</v>
      </c>
      <c r="AS2549" s="3">
        <v>0</v>
      </c>
      <c r="AT2549" s="128">
        <v>0</v>
      </c>
      <c r="AU2549" s="128">
        <v>0</v>
      </c>
      <c r="AV2549" s="50">
        <v>0</v>
      </c>
      <c r="AW2549" s="3">
        <v>0</v>
      </c>
      <c r="AX2549" s="3">
        <v>0</v>
      </c>
      <c r="AY2549" s="128">
        <v>0</v>
      </c>
      <c r="AZ2549" s="3">
        <v>0</v>
      </c>
      <c r="BA2549" s="3">
        <v>0</v>
      </c>
      <c r="BB2549">
        <f t="shared" si="55"/>
        <v>2</v>
      </c>
      <c r="BD2549" s="128">
        <v>0</v>
      </c>
    </row>
    <row r="2550" spans="1:56" x14ac:dyDescent="0.3">
      <c r="A2550">
        <v>2015</v>
      </c>
      <c r="B2550" t="s">
        <v>55</v>
      </c>
      <c r="C2550" s="126">
        <v>1</v>
      </c>
      <c r="D2550" s="127">
        <v>14</v>
      </c>
      <c r="F2550" t="s">
        <v>136</v>
      </c>
      <c r="H2550" s="128">
        <v>0</v>
      </c>
      <c r="I2550" s="128">
        <v>0</v>
      </c>
      <c r="J2550" s="128">
        <v>0</v>
      </c>
      <c r="K2550" s="50">
        <v>0</v>
      </c>
      <c r="L2550" s="128">
        <v>0</v>
      </c>
      <c r="M2550" s="3">
        <v>0</v>
      </c>
      <c r="N2550" s="3">
        <v>0</v>
      </c>
      <c r="O2550" s="3">
        <v>0</v>
      </c>
      <c r="P2550" s="3">
        <v>0</v>
      </c>
      <c r="Q2550" s="128">
        <v>0</v>
      </c>
      <c r="R2550" s="3">
        <v>0</v>
      </c>
      <c r="S2550" s="128">
        <v>0</v>
      </c>
      <c r="T2550" s="128">
        <v>0</v>
      </c>
      <c r="U2550" s="128">
        <v>0</v>
      </c>
      <c r="V2550" s="128">
        <v>0</v>
      </c>
      <c r="W2550" s="128">
        <v>0</v>
      </c>
      <c r="X2550" s="128">
        <v>0</v>
      </c>
      <c r="Y2550" s="128">
        <v>0</v>
      </c>
      <c r="Z2550" s="50">
        <v>0</v>
      </c>
      <c r="AA2550" s="128">
        <v>0</v>
      </c>
      <c r="AB2550" s="128">
        <v>0</v>
      </c>
      <c r="AC2550" s="128">
        <v>0</v>
      </c>
      <c r="AD2550" s="128">
        <v>0</v>
      </c>
      <c r="AE2550" s="3">
        <v>0</v>
      </c>
      <c r="AF2550" s="128">
        <v>0</v>
      </c>
      <c r="AG2550" s="128">
        <v>0</v>
      </c>
      <c r="AH2550" s="3">
        <v>0</v>
      </c>
      <c r="AI2550" s="128">
        <v>0</v>
      </c>
      <c r="AJ2550" s="128">
        <v>0</v>
      </c>
      <c r="AK2550" s="3">
        <v>0</v>
      </c>
      <c r="AL2550" s="3"/>
      <c r="AM2550" s="128">
        <v>0</v>
      </c>
      <c r="AN2550" s="128">
        <v>0</v>
      </c>
      <c r="AO2550" s="128">
        <v>0</v>
      </c>
      <c r="AP2550" s="128">
        <v>0</v>
      </c>
      <c r="AQ2550" s="128">
        <v>0</v>
      </c>
      <c r="AR2550" s="128">
        <v>0</v>
      </c>
      <c r="AS2550" s="3">
        <v>0</v>
      </c>
      <c r="AT2550" s="128">
        <v>0</v>
      </c>
      <c r="AU2550" s="128">
        <v>0</v>
      </c>
      <c r="AV2550" s="50">
        <v>0</v>
      </c>
      <c r="AW2550" s="3">
        <v>0</v>
      </c>
      <c r="AX2550" s="3">
        <v>0</v>
      </c>
      <c r="AY2550" s="128">
        <v>0</v>
      </c>
      <c r="AZ2550" s="3">
        <v>0</v>
      </c>
      <c r="BA2550" s="3">
        <v>0</v>
      </c>
      <c r="BB2550">
        <f t="shared" si="55"/>
        <v>0</v>
      </c>
      <c r="BD2550" s="128">
        <v>0</v>
      </c>
    </row>
    <row r="2551" spans="1:56" x14ac:dyDescent="0.3">
      <c r="A2551">
        <v>2015</v>
      </c>
      <c r="B2551" t="s">
        <v>55</v>
      </c>
      <c r="C2551" s="126">
        <v>1</v>
      </c>
      <c r="D2551" s="127">
        <v>15</v>
      </c>
      <c r="F2551" t="s">
        <v>136</v>
      </c>
      <c r="H2551" s="128">
        <v>0</v>
      </c>
      <c r="I2551" s="128">
        <v>0</v>
      </c>
      <c r="J2551" s="128">
        <v>0</v>
      </c>
      <c r="K2551" s="50">
        <v>0</v>
      </c>
      <c r="L2551" s="128">
        <v>0</v>
      </c>
      <c r="M2551" s="3">
        <v>0</v>
      </c>
      <c r="N2551" s="3">
        <v>0</v>
      </c>
      <c r="O2551" s="3">
        <v>0</v>
      </c>
      <c r="P2551" s="3">
        <v>0</v>
      </c>
      <c r="Q2551" s="128">
        <v>2</v>
      </c>
      <c r="R2551" s="3">
        <v>0</v>
      </c>
      <c r="S2551" s="128">
        <v>1</v>
      </c>
      <c r="T2551" s="128">
        <v>0</v>
      </c>
      <c r="U2551" s="128">
        <v>0</v>
      </c>
      <c r="V2551" s="128">
        <v>0</v>
      </c>
      <c r="W2551" s="128">
        <v>0</v>
      </c>
      <c r="X2551" s="128">
        <v>0</v>
      </c>
      <c r="Y2551" s="128">
        <v>0</v>
      </c>
      <c r="Z2551" s="50">
        <v>0</v>
      </c>
      <c r="AA2551" s="128">
        <v>0</v>
      </c>
      <c r="AB2551" s="128">
        <v>0</v>
      </c>
      <c r="AC2551" s="128">
        <v>0</v>
      </c>
      <c r="AD2551" s="128">
        <v>0</v>
      </c>
      <c r="AE2551" s="3">
        <v>0</v>
      </c>
      <c r="AF2551" s="128">
        <v>0</v>
      </c>
      <c r="AG2551" s="128">
        <v>0</v>
      </c>
      <c r="AH2551" s="3">
        <v>0</v>
      </c>
      <c r="AI2551" s="128">
        <v>0</v>
      </c>
      <c r="AJ2551" s="128">
        <v>0</v>
      </c>
      <c r="AK2551" s="3">
        <v>0</v>
      </c>
      <c r="AL2551" s="3"/>
      <c r="AM2551" s="128">
        <v>0</v>
      </c>
      <c r="AN2551" s="128">
        <v>0</v>
      </c>
      <c r="AO2551" s="128">
        <v>0</v>
      </c>
      <c r="AP2551" s="128">
        <v>0</v>
      </c>
      <c r="AQ2551" s="128">
        <v>0</v>
      </c>
      <c r="AR2551" s="128">
        <v>0</v>
      </c>
      <c r="AS2551" s="3">
        <v>0</v>
      </c>
      <c r="AT2551" s="128">
        <v>0</v>
      </c>
      <c r="AU2551" s="128">
        <v>0</v>
      </c>
      <c r="AV2551" s="50">
        <v>0</v>
      </c>
      <c r="AW2551" s="3">
        <v>0</v>
      </c>
      <c r="AX2551" s="3">
        <v>0</v>
      </c>
      <c r="AY2551" s="128">
        <v>0</v>
      </c>
      <c r="AZ2551" s="3">
        <v>0</v>
      </c>
      <c r="BA2551" s="3">
        <v>0</v>
      </c>
      <c r="BB2551">
        <f t="shared" si="55"/>
        <v>3</v>
      </c>
      <c r="BD2551" s="128">
        <v>0</v>
      </c>
    </row>
    <row r="2552" spans="1:56" x14ac:dyDescent="0.3">
      <c r="A2552">
        <v>2015</v>
      </c>
      <c r="B2552" t="s">
        <v>55</v>
      </c>
      <c r="C2552" s="126">
        <v>1</v>
      </c>
      <c r="D2552" s="127">
        <v>16</v>
      </c>
      <c r="F2552" t="s">
        <v>136</v>
      </c>
      <c r="H2552" s="128">
        <v>0</v>
      </c>
      <c r="I2552" s="128">
        <v>0</v>
      </c>
      <c r="J2552" s="128">
        <v>0</v>
      </c>
      <c r="K2552" s="50">
        <v>0</v>
      </c>
      <c r="L2552" s="128">
        <v>0</v>
      </c>
      <c r="M2552" s="3">
        <v>0</v>
      </c>
      <c r="N2552" s="3">
        <v>0</v>
      </c>
      <c r="O2552" s="3">
        <v>0</v>
      </c>
      <c r="P2552" s="3">
        <v>0</v>
      </c>
      <c r="Q2552" s="128">
        <v>0</v>
      </c>
      <c r="R2552" s="3">
        <v>0</v>
      </c>
      <c r="S2552" s="128">
        <v>1</v>
      </c>
      <c r="T2552" s="128">
        <v>0</v>
      </c>
      <c r="U2552" s="128">
        <v>0</v>
      </c>
      <c r="V2552" s="128">
        <v>0</v>
      </c>
      <c r="W2552" s="128">
        <v>0</v>
      </c>
      <c r="X2552" s="128">
        <v>0</v>
      </c>
      <c r="Y2552" s="128">
        <v>0</v>
      </c>
      <c r="Z2552" s="50">
        <v>0</v>
      </c>
      <c r="AA2552" s="128">
        <v>0</v>
      </c>
      <c r="AB2552" s="128">
        <v>0</v>
      </c>
      <c r="AC2552" s="128">
        <v>0</v>
      </c>
      <c r="AD2552" s="128">
        <v>0</v>
      </c>
      <c r="AE2552" s="3">
        <v>0</v>
      </c>
      <c r="AF2552" s="128">
        <v>0</v>
      </c>
      <c r="AG2552" s="128">
        <v>0</v>
      </c>
      <c r="AH2552" s="3">
        <v>0</v>
      </c>
      <c r="AI2552" s="128">
        <v>0</v>
      </c>
      <c r="AJ2552" s="128">
        <v>0</v>
      </c>
      <c r="AK2552" s="3">
        <v>0</v>
      </c>
      <c r="AL2552" s="3"/>
      <c r="AM2552" s="128">
        <v>0</v>
      </c>
      <c r="AN2552" s="128">
        <v>0</v>
      </c>
      <c r="AO2552" s="128">
        <v>0</v>
      </c>
      <c r="AP2552" s="128">
        <v>0</v>
      </c>
      <c r="AQ2552" s="128">
        <v>0</v>
      </c>
      <c r="AR2552" s="128">
        <v>0</v>
      </c>
      <c r="AS2552" s="3">
        <v>0</v>
      </c>
      <c r="AT2552" s="128">
        <v>0</v>
      </c>
      <c r="AU2552" s="128">
        <v>0</v>
      </c>
      <c r="AV2552" s="50">
        <v>0</v>
      </c>
      <c r="AW2552" s="3">
        <v>0</v>
      </c>
      <c r="AX2552" s="3">
        <v>0</v>
      </c>
      <c r="AY2552" s="128">
        <v>0</v>
      </c>
      <c r="AZ2552" s="3">
        <v>0</v>
      </c>
      <c r="BA2552" s="3">
        <v>0</v>
      </c>
      <c r="BB2552">
        <f t="shared" si="55"/>
        <v>1</v>
      </c>
      <c r="BD2552" s="128">
        <v>0</v>
      </c>
    </row>
    <row r="2553" spans="1:56" x14ac:dyDescent="0.3">
      <c r="A2553">
        <v>2015</v>
      </c>
      <c r="B2553" t="s">
        <v>55</v>
      </c>
      <c r="C2553" s="126">
        <v>1</v>
      </c>
      <c r="D2553" s="127">
        <v>17</v>
      </c>
      <c r="F2553" t="s">
        <v>136</v>
      </c>
      <c r="H2553" s="128">
        <v>0</v>
      </c>
      <c r="I2553" s="128">
        <v>0</v>
      </c>
      <c r="J2553" s="128">
        <v>0</v>
      </c>
      <c r="K2553" s="50">
        <v>0</v>
      </c>
      <c r="L2553" s="128">
        <v>0</v>
      </c>
      <c r="M2553" s="3">
        <v>0</v>
      </c>
      <c r="N2553" s="3">
        <v>0</v>
      </c>
      <c r="O2553" s="3">
        <v>0</v>
      </c>
      <c r="P2553" s="3">
        <v>0</v>
      </c>
      <c r="Q2553" s="128">
        <v>0</v>
      </c>
      <c r="R2553" s="3">
        <v>0</v>
      </c>
      <c r="S2553" s="128">
        <v>1</v>
      </c>
      <c r="T2553" s="128">
        <v>0</v>
      </c>
      <c r="U2553" s="128">
        <v>0</v>
      </c>
      <c r="V2553" s="128">
        <v>1</v>
      </c>
      <c r="W2553" s="128">
        <v>0</v>
      </c>
      <c r="X2553" s="128">
        <v>0</v>
      </c>
      <c r="Y2553" s="128">
        <v>0</v>
      </c>
      <c r="Z2553" s="50">
        <v>0</v>
      </c>
      <c r="AA2553" s="128">
        <v>0</v>
      </c>
      <c r="AB2553" s="128">
        <v>0</v>
      </c>
      <c r="AC2553" s="128">
        <v>0</v>
      </c>
      <c r="AD2553" s="128">
        <v>0</v>
      </c>
      <c r="AE2553" s="3">
        <v>0</v>
      </c>
      <c r="AF2553" s="128">
        <v>0</v>
      </c>
      <c r="AG2553" s="128">
        <v>0</v>
      </c>
      <c r="AH2553" s="3">
        <v>0</v>
      </c>
      <c r="AI2553" s="128">
        <v>0</v>
      </c>
      <c r="AJ2553" s="128">
        <v>0</v>
      </c>
      <c r="AK2553" s="3">
        <v>0</v>
      </c>
      <c r="AL2553" s="3"/>
      <c r="AM2553" s="128">
        <v>0</v>
      </c>
      <c r="AN2553" s="128">
        <v>0</v>
      </c>
      <c r="AO2553" s="128">
        <v>0</v>
      </c>
      <c r="AP2553" s="128">
        <v>0</v>
      </c>
      <c r="AQ2553" s="128">
        <v>0</v>
      </c>
      <c r="AR2553" s="128">
        <v>0</v>
      </c>
      <c r="AS2553" s="3">
        <v>0</v>
      </c>
      <c r="AT2553" s="128">
        <v>0</v>
      </c>
      <c r="AU2553" s="128">
        <v>0</v>
      </c>
      <c r="AV2553" s="50">
        <v>0</v>
      </c>
      <c r="AW2553" s="3">
        <v>0</v>
      </c>
      <c r="AX2553" s="3">
        <v>0</v>
      </c>
      <c r="AY2553" s="128">
        <v>0</v>
      </c>
      <c r="AZ2553" s="3">
        <v>0</v>
      </c>
      <c r="BA2553" s="3">
        <v>0</v>
      </c>
      <c r="BB2553">
        <f t="shared" si="55"/>
        <v>2</v>
      </c>
      <c r="BD2553" s="128">
        <v>0</v>
      </c>
    </row>
    <row r="2554" spans="1:56" x14ac:dyDescent="0.3">
      <c r="A2554">
        <v>2015</v>
      </c>
      <c r="B2554" t="s">
        <v>55</v>
      </c>
      <c r="C2554" s="126">
        <v>1</v>
      </c>
      <c r="D2554" s="127">
        <v>18</v>
      </c>
      <c r="F2554" t="s">
        <v>136</v>
      </c>
      <c r="H2554" s="128">
        <v>0</v>
      </c>
      <c r="I2554" s="128">
        <v>0</v>
      </c>
      <c r="J2554" s="128">
        <v>0</v>
      </c>
      <c r="K2554" s="50">
        <v>0</v>
      </c>
      <c r="L2554" s="128">
        <v>0</v>
      </c>
      <c r="M2554" s="3">
        <v>0</v>
      </c>
      <c r="N2554" s="3">
        <v>0</v>
      </c>
      <c r="O2554" s="3">
        <v>0</v>
      </c>
      <c r="P2554" s="3">
        <v>0</v>
      </c>
      <c r="Q2554" s="128">
        <v>2</v>
      </c>
      <c r="R2554" s="3">
        <v>0</v>
      </c>
      <c r="S2554" s="128">
        <v>0</v>
      </c>
      <c r="T2554" s="128">
        <v>0</v>
      </c>
      <c r="U2554" s="128">
        <v>0</v>
      </c>
      <c r="V2554" s="128">
        <v>0</v>
      </c>
      <c r="W2554" s="128">
        <v>0</v>
      </c>
      <c r="X2554" s="128">
        <v>0</v>
      </c>
      <c r="Y2554" s="128">
        <v>0</v>
      </c>
      <c r="Z2554" s="50">
        <v>0</v>
      </c>
      <c r="AA2554" s="128">
        <v>0</v>
      </c>
      <c r="AB2554" s="128">
        <v>0</v>
      </c>
      <c r="AC2554" s="128">
        <v>0</v>
      </c>
      <c r="AD2554" s="128">
        <v>0</v>
      </c>
      <c r="AE2554" s="3">
        <v>0</v>
      </c>
      <c r="AF2554" s="128">
        <v>0</v>
      </c>
      <c r="AG2554" s="128">
        <v>0</v>
      </c>
      <c r="AH2554" s="3">
        <v>0</v>
      </c>
      <c r="AI2554" s="128">
        <v>0</v>
      </c>
      <c r="AJ2554" s="128">
        <v>0</v>
      </c>
      <c r="AK2554" s="3">
        <v>0</v>
      </c>
      <c r="AL2554" s="3"/>
      <c r="AM2554" s="128">
        <v>0</v>
      </c>
      <c r="AN2554" s="128">
        <v>0</v>
      </c>
      <c r="AO2554" s="128">
        <v>0</v>
      </c>
      <c r="AP2554" s="128">
        <v>0</v>
      </c>
      <c r="AQ2554" s="128">
        <v>0</v>
      </c>
      <c r="AR2554" s="128">
        <v>0</v>
      </c>
      <c r="AS2554" s="3">
        <v>0</v>
      </c>
      <c r="AT2554" s="128">
        <v>0</v>
      </c>
      <c r="AU2554" s="128">
        <v>0</v>
      </c>
      <c r="AV2554" s="50">
        <v>0</v>
      </c>
      <c r="AW2554" s="3">
        <v>0</v>
      </c>
      <c r="AX2554" s="3">
        <v>0</v>
      </c>
      <c r="AY2554" s="128">
        <v>0</v>
      </c>
      <c r="AZ2554" s="3">
        <v>0</v>
      </c>
      <c r="BA2554" s="3">
        <v>0</v>
      </c>
      <c r="BB2554">
        <f t="shared" si="55"/>
        <v>2</v>
      </c>
      <c r="BD2554" s="128">
        <v>0</v>
      </c>
    </row>
    <row r="2555" spans="1:56" x14ac:dyDescent="0.3">
      <c r="A2555">
        <v>2015</v>
      </c>
      <c r="B2555" t="s">
        <v>55</v>
      </c>
      <c r="C2555" s="126">
        <v>1</v>
      </c>
      <c r="D2555" s="127">
        <v>19</v>
      </c>
      <c r="F2555" t="s">
        <v>136</v>
      </c>
      <c r="H2555" s="128">
        <v>0</v>
      </c>
      <c r="I2555" s="128">
        <v>0</v>
      </c>
      <c r="J2555" s="128">
        <v>0</v>
      </c>
      <c r="K2555" s="50">
        <v>0</v>
      </c>
      <c r="L2555" s="128">
        <v>0</v>
      </c>
      <c r="M2555" s="3">
        <v>0</v>
      </c>
      <c r="N2555" s="3">
        <v>0</v>
      </c>
      <c r="O2555" s="3">
        <v>0</v>
      </c>
      <c r="P2555" s="3">
        <v>0</v>
      </c>
      <c r="Q2555" s="128">
        <v>2</v>
      </c>
      <c r="R2555" s="3">
        <v>0</v>
      </c>
      <c r="S2555" s="128">
        <v>0</v>
      </c>
      <c r="T2555" s="128">
        <v>0</v>
      </c>
      <c r="U2555" s="128">
        <v>0</v>
      </c>
      <c r="V2555" s="128">
        <v>0</v>
      </c>
      <c r="W2555" s="128">
        <v>0</v>
      </c>
      <c r="X2555" s="128">
        <v>1</v>
      </c>
      <c r="Y2555" s="128">
        <v>0</v>
      </c>
      <c r="Z2555" s="50">
        <v>0</v>
      </c>
      <c r="AA2555" s="128">
        <v>0</v>
      </c>
      <c r="AB2555" s="128">
        <v>0</v>
      </c>
      <c r="AC2555" s="128">
        <v>0</v>
      </c>
      <c r="AD2555" s="128">
        <v>0</v>
      </c>
      <c r="AE2555" s="3">
        <v>0</v>
      </c>
      <c r="AF2555" s="128">
        <v>0</v>
      </c>
      <c r="AG2555" s="128">
        <v>0</v>
      </c>
      <c r="AH2555" s="3">
        <v>0</v>
      </c>
      <c r="AI2555" s="128">
        <v>0</v>
      </c>
      <c r="AJ2555" s="128">
        <v>0</v>
      </c>
      <c r="AK2555" s="3">
        <v>0</v>
      </c>
      <c r="AL2555" s="3"/>
      <c r="AM2555" s="128">
        <v>0</v>
      </c>
      <c r="AN2555" s="128">
        <v>0</v>
      </c>
      <c r="AO2555" s="128">
        <v>0</v>
      </c>
      <c r="AP2555" s="128">
        <v>0</v>
      </c>
      <c r="AQ2555" s="128">
        <v>0</v>
      </c>
      <c r="AR2555" s="128">
        <v>0</v>
      </c>
      <c r="AS2555" s="3">
        <v>0</v>
      </c>
      <c r="AT2555" s="128">
        <v>0</v>
      </c>
      <c r="AU2555" s="128">
        <v>0</v>
      </c>
      <c r="AV2555" s="50">
        <v>0</v>
      </c>
      <c r="AW2555" s="3">
        <v>0</v>
      </c>
      <c r="AX2555" s="3">
        <v>0</v>
      </c>
      <c r="AY2555" s="128">
        <v>0</v>
      </c>
      <c r="AZ2555" s="3">
        <v>0</v>
      </c>
      <c r="BA2555" s="3">
        <v>0</v>
      </c>
      <c r="BB2555">
        <f t="shared" si="55"/>
        <v>3</v>
      </c>
      <c r="BD2555" s="128">
        <v>0</v>
      </c>
    </row>
    <row r="2556" spans="1:56" x14ac:dyDescent="0.3">
      <c r="A2556">
        <v>2015</v>
      </c>
      <c r="B2556" t="s">
        <v>55</v>
      </c>
      <c r="C2556" s="126">
        <v>1</v>
      </c>
      <c r="D2556" s="127">
        <v>20</v>
      </c>
      <c r="F2556" t="s">
        <v>136</v>
      </c>
      <c r="H2556" s="128">
        <v>0</v>
      </c>
      <c r="I2556" s="128">
        <v>0</v>
      </c>
      <c r="J2556" s="128">
        <v>0</v>
      </c>
      <c r="K2556" s="50">
        <v>0</v>
      </c>
      <c r="L2556" s="128">
        <v>0</v>
      </c>
      <c r="M2556" s="3">
        <v>0</v>
      </c>
      <c r="N2556" s="3">
        <v>0</v>
      </c>
      <c r="O2556" s="3">
        <v>0</v>
      </c>
      <c r="P2556" s="3">
        <v>0</v>
      </c>
      <c r="Q2556" s="128">
        <v>0</v>
      </c>
      <c r="R2556" s="3">
        <v>0</v>
      </c>
      <c r="S2556" s="128">
        <v>1</v>
      </c>
      <c r="T2556" s="128">
        <v>0</v>
      </c>
      <c r="U2556" s="128">
        <v>0</v>
      </c>
      <c r="V2556" s="128">
        <v>0</v>
      </c>
      <c r="W2556" s="128">
        <v>0</v>
      </c>
      <c r="X2556" s="128">
        <v>0</v>
      </c>
      <c r="Y2556" s="128">
        <v>0</v>
      </c>
      <c r="Z2556" s="50">
        <v>0</v>
      </c>
      <c r="AA2556" s="128">
        <v>0</v>
      </c>
      <c r="AB2556" s="128">
        <v>0</v>
      </c>
      <c r="AC2556" s="128">
        <v>0</v>
      </c>
      <c r="AD2556" s="128">
        <v>0</v>
      </c>
      <c r="AE2556" s="3">
        <v>0</v>
      </c>
      <c r="AF2556" s="128">
        <v>0</v>
      </c>
      <c r="AG2556" s="128">
        <v>0</v>
      </c>
      <c r="AH2556" s="3">
        <v>0</v>
      </c>
      <c r="AI2556" s="128">
        <v>0</v>
      </c>
      <c r="AJ2556" s="128">
        <v>0</v>
      </c>
      <c r="AK2556" s="3">
        <v>0</v>
      </c>
      <c r="AL2556" s="3"/>
      <c r="AM2556" s="128">
        <v>0</v>
      </c>
      <c r="AN2556" s="128">
        <v>0</v>
      </c>
      <c r="AO2556" s="128">
        <v>0</v>
      </c>
      <c r="AP2556" s="128">
        <v>0</v>
      </c>
      <c r="AQ2556" s="128">
        <v>0</v>
      </c>
      <c r="AR2556" s="128">
        <v>0</v>
      </c>
      <c r="AS2556" s="3">
        <v>0</v>
      </c>
      <c r="AT2556" s="128">
        <v>0</v>
      </c>
      <c r="AU2556" s="128">
        <v>0</v>
      </c>
      <c r="AV2556" s="50">
        <v>0</v>
      </c>
      <c r="AW2556" s="3">
        <v>0</v>
      </c>
      <c r="AX2556" s="3">
        <v>0</v>
      </c>
      <c r="AY2556" s="128">
        <v>0</v>
      </c>
      <c r="AZ2556" s="3">
        <v>0</v>
      </c>
      <c r="BA2556" s="3">
        <v>0</v>
      </c>
      <c r="BB2556">
        <f t="shared" si="55"/>
        <v>1</v>
      </c>
      <c r="BD2556" s="128">
        <v>0</v>
      </c>
    </row>
    <row r="2557" spans="1:56" x14ac:dyDescent="0.3">
      <c r="A2557">
        <v>2015</v>
      </c>
      <c r="B2557" t="s">
        <v>55</v>
      </c>
      <c r="C2557" s="126">
        <v>1</v>
      </c>
      <c r="D2557" s="127">
        <v>21</v>
      </c>
      <c r="F2557" t="s">
        <v>136</v>
      </c>
      <c r="H2557" s="128">
        <v>0</v>
      </c>
      <c r="I2557" s="128">
        <v>0</v>
      </c>
      <c r="J2557" s="128">
        <v>0</v>
      </c>
      <c r="K2557" s="50">
        <v>0</v>
      </c>
      <c r="L2557" s="128">
        <v>0</v>
      </c>
      <c r="M2557" s="3">
        <v>0</v>
      </c>
      <c r="N2557" s="3">
        <v>0</v>
      </c>
      <c r="O2557" s="3">
        <v>0</v>
      </c>
      <c r="P2557" s="3">
        <v>0</v>
      </c>
      <c r="Q2557" s="128">
        <v>0</v>
      </c>
      <c r="R2557" s="3">
        <v>0</v>
      </c>
      <c r="S2557" s="128">
        <v>5</v>
      </c>
      <c r="T2557" s="128">
        <v>0</v>
      </c>
      <c r="U2557" s="128">
        <v>0</v>
      </c>
      <c r="V2557" s="128">
        <v>0</v>
      </c>
      <c r="W2557" s="128">
        <v>0</v>
      </c>
      <c r="X2557" s="128">
        <v>0</v>
      </c>
      <c r="Y2557" s="128">
        <v>0</v>
      </c>
      <c r="Z2557" s="50">
        <v>0</v>
      </c>
      <c r="AA2557" s="128">
        <v>0</v>
      </c>
      <c r="AB2557" s="128">
        <v>0</v>
      </c>
      <c r="AC2557" s="128">
        <v>0</v>
      </c>
      <c r="AD2557" s="128">
        <v>0</v>
      </c>
      <c r="AE2557" s="3">
        <v>0</v>
      </c>
      <c r="AF2557" s="128">
        <v>0</v>
      </c>
      <c r="AG2557" s="128">
        <v>0</v>
      </c>
      <c r="AH2557" s="3">
        <v>0</v>
      </c>
      <c r="AI2557" s="128">
        <v>0</v>
      </c>
      <c r="AJ2557" s="128">
        <v>0</v>
      </c>
      <c r="AK2557" s="3">
        <v>0</v>
      </c>
      <c r="AL2557" s="3"/>
      <c r="AM2557" s="128">
        <v>0</v>
      </c>
      <c r="AN2557" s="128">
        <v>0</v>
      </c>
      <c r="AO2557" s="128">
        <v>0</v>
      </c>
      <c r="AP2557" s="128">
        <v>0</v>
      </c>
      <c r="AQ2557" s="128">
        <v>0</v>
      </c>
      <c r="AR2557" s="128">
        <v>0</v>
      </c>
      <c r="AS2557" s="3">
        <v>0</v>
      </c>
      <c r="AT2557" s="128">
        <v>0</v>
      </c>
      <c r="AU2557" s="128">
        <v>0</v>
      </c>
      <c r="AV2557" s="50">
        <v>0</v>
      </c>
      <c r="AW2557" s="3">
        <v>0</v>
      </c>
      <c r="AX2557" s="3">
        <v>0</v>
      </c>
      <c r="AY2557" s="128">
        <v>0</v>
      </c>
      <c r="AZ2557" s="3">
        <v>0</v>
      </c>
      <c r="BA2557" s="3">
        <v>0</v>
      </c>
      <c r="BB2557">
        <f t="shared" si="55"/>
        <v>5</v>
      </c>
      <c r="BD2557" s="128">
        <v>0</v>
      </c>
    </row>
    <row r="2558" spans="1:56" x14ac:dyDescent="0.3">
      <c r="A2558">
        <v>2015</v>
      </c>
      <c r="B2558" t="s">
        <v>55</v>
      </c>
      <c r="C2558" s="126">
        <v>1</v>
      </c>
      <c r="D2558" s="127">
        <v>22</v>
      </c>
      <c r="F2558" t="s">
        <v>136</v>
      </c>
      <c r="H2558" s="128">
        <v>0</v>
      </c>
      <c r="I2558" s="128">
        <v>0</v>
      </c>
      <c r="J2558" s="128">
        <v>0</v>
      </c>
      <c r="K2558" s="50">
        <v>0</v>
      </c>
      <c r="L2558" s="128">
        <v>0</v>
      </c>
      <c r="M2558" s="3">
        <v>0</v>
      </c>
      <c r="N2558" s="3">
        <v>0</v>
      </c>
      <c r="O2558" s="3">
        <v>0</v>
      </c>
      <c r="P2558" s="3">
        <v>0</v>
      </c>
      <c r="Q2558" s="128">
        <v>0</v>
      </c>
      <c r="R2558" s="3">
        <v>0</v>
      </c>
      <c r="S2558" s="128">
        <v>0</v>
      </c>
      <c r="T2558" s="128">
        <v>0</v>
      </c>
      <c r="U2558" s="128">
        <v>0</v>
      </c>
      <c r="V2558" s="128">
        <v>0</v>
      </c>
      <c r="W2558" s="128">
        <v>0</v>
      </c>
      <c r="X2558" s="128">
        <v>3</v>
      </c>
      <c r="Y2558" s="128">
        <v>0</v>
      </c>
      <c r="Z2558" s="50">
        <v>0</v>
      </c>
      <c r="AA2558" s="128">
        <v>0</v>
      </c>
      <c r="AB2558" s="128">
        <v>0</v>
      </c>
      <c r="AC2558" s="128">
        <v>0</v>
      </c>
      <c r="AD2558" s="128">
        <v>0</v>
      </c>
      <c r="AE2558" s="3">
        <v>0</v>
      </c>
      <c r="AF2558" s="128">
        <v>0</v>
      </c>
      <c r="AG2558" s="128">
        <v>0</v>
      </c>
      <c r="AH2558" s="3">
        <v>0</v>
      </c>
      <c r="AI2558" s="128">
        <v>0</v>
      </c>
      <c r="AJ2558" s="128">
        <v>0</v>
      </c>
      <c r="AK2558" s="3">
        <v>0</v>
      </c>
      <c r="AL2558" s="3"/>
      <c r="AM2558" s="128">
        <v>0</v>
      </c>
      <c r="AN2558" s="128">
        <v>0</v>
      </c>
      <c r="AO2558" s="128">
        <v>0</v>
      </c>
      <c r="AP2558" s="128">
        <v>0</v>
      </c>
      <c r="AQ2558" s="128">
        <v>0</v>
      </c>
      <c r="AR2558" s="128">
        <v>0</v>
      </c>
      <c r="AS2558" s="3">
        <v>0</v>
      </c>
      <c r="AT2558" s="128">
        <v>0</v>
      </c>
      <c r="AU2558" s="128">
        <v>0</v>
      </c>
      <c r="AV2558" s="50">
        <v>0</v>
      </c>
      <c r="AW2558" s="3">
        <v>0</v>
      </c>
      <c r="AX2558" s="3">
        <v>0</v>
      </c>
      <c r="AY2558" s="128">
        <v>0</v>
      </c>
      <c r="AZ2558" s="3">
        <v>0</v>
      </c>
      <c r="BA2558" s="3">
        <v>0</v>
      </c>
      <c r="BB2558">
        <f t="shared" si="55"/>
        <v>3</v>
      </c>
      <c r="BD2558" s="128">
        <v>0</v>
      </c>
    </row>
    <row r="2559" spans="1:56" x14ac:dyDescent="0.3">
      <c r="A2559">
        <v>2015</v>
      </c>
      <c r="B2559" t="s">
        <v>55</v>
      </c>
      <c r="C2559" s="126">
        <v>1</v>
      </c>
      <c r="D2559" s="127">
        <v>23</v>
      </c>
      <c r="F2559" t="s">
        <v>136</v>
      </c>
      <c r="H2559" s="128">
        <v>0</v>
      </c>
      <c r="I2559" s="128">
        <v>0</v>
      </c>
      <c r="J2559" s="128">
        <v>0</v>
      </c>
      <c r="K2559" s="50">
        <v>0</v>
      </c>
      <c r="L2559" s="128">
        <v>0</v>
      </c>
      <c r="M2559" s="3">
        <v>0</v>
      </c>
      <c r="N2559" s="3">
        <v>0</v>
      </c>
      <c r="O2559" s="3">
        <v>0</v>
      </c>
      <c r="P2559" s="3">
        <v>0</v>
      </c>
      <c r="Q2559" s="128">
        <v>0</v>
      </c>
      <c r="R2559" s="3">
        <v>0</v>
      </c>
      <c r="S2559" s="128">
        <v>2</v>
      </c>
      <c r="T2559" s="128">
        <v>0</v>
      </c>
      <c r="U2559" s="128">
        <v>1</v>
      </c>
      <c r="V2559" s="128">
        <v>0</v>
      </c>
      <c r="W2559" s="128">
        <v>0</v>
      </c>
      <c r="X2559" s="128">
        <v>3</v>
      </c>
      <c r="Y2559" s="128">
        <v>0</v>
      </c>
      <c r="Z2559" s="50">
        <v>0</v>
      </c>
      <c r="AA2559" s="128">
        <v>0</v>
      </c>
      <c r="AB2559" s="128">
        <v>0</v>
      </c>
      <c r="AC2559" s="128">
        <v>0</v>
      </c>
      <c r="AD2559" s="128">
        <v>0</v>
      </c>
      <c r="AE2559" s="3">
        <v>0</v>
      </c>
      <c r="AF2559" s="128">
        <v>0</v>
      </c>
      <c r="AG2559" s="128">
        <v>0</v>
      </c>
      <c r="AH2559" s="3">
        <v>0</v>
      </c>
      <c r="AI2559" s="128">
        <v>0</v>
      </c>
      <c r="AJ2559" s="128">
        <v>0</v>
      </c>
      <c r="AK2559" s="3">
        <v>0</v>
      </c>
      <c r="AL2559" s="3"/>
      <c r="AM2559" s="128">
        <v>0</v>
      </c>
      <c r="AN2559" s="128">
        <v>0</v>
      </c>
      <c r="AO2559" s="128">
        <v>0</v>
      </c>
      <c r="AP2559" s="128">
        <v>0</v>
      </c>
      <c r="AQ2559" s="128">
        <v>0</v>
      </c>
      <c r="AR2559" s="128">
        <v>0</v>
      </c>
      <c r="AS2559" s="3">
        <v>0</v>
      </c>
      <c r="AT2559" s="128">
        <v>0</v>
      </c>
      <c r="AU2559" s="128">
        <v>0</v>
      </c>
      <c r="AV2559" s="50">
        <v>0</v>
      </c>
      <c r="AW2559" s="3">
        <v>0</v>
      </c>
      <c r="AX2559" s="3">
        <v>0</v>
      </c>
      <c r="AY2559" s="128">
        <v>0</v>
      </c>
      <c r="AZ2559" s="3">
        <v>0</v>
      </c>
      <c r="BA2559" s="3">
        <v>0</v>
      </c>
      <c r="BB2559">
        <f t="shared" si="55"/>
        <v>6</v>
      </c>
      <c r="BD2559" s="128">
        <v>0</v>
      </c>
    </row>
    <row r="2560" spans="1:56" x14ac:dyDescent="0.3">
      <c r="A2560">
        <v>2015</v>
      </c>
      <c r="B2560" t="s">
        <v>55</v>
      </c>
      <c r="C2560" s="126">
        <v>1</v>
      </c>
      <c r="D2560" s="127">
        <v>24</v>
      </c>
      <c r="F2560" t="s">
        <v>136</v>
      </c>
      <c r="H2560" s="128">
        <v>0</v>
      </c>
      <c r="I2560" s="128">
        <v>0</v>
      </c>
      <c r="J2560" s="128">
        <v>0</v>
      </c>
      <c r="K2560" s="50">
        <v>0</v>
      </c>
      <c r="L2560" s="128">
        <v>0</v>
      </c>
      <c r="M2560" s="3">
        <v>0</v>
      </c>
      <c r="N2560" s="3">
        <v>0</v>
      </c>
      <c r="O2560" s="3">
        <v>0</v>
      </c>
      <c r="P2560" s="3">
        <v>0</v>
      </c>
      <c r="Q2560" s="128">
        <v>3</v>
      </c>
      <c r="R2560" s="3">
        <v>0</v>
      </c>
      <c r="S2560" s="128">
        <v>2</v>
      </c>
      <c r="T2560" s="128">
        <v>0</v>
      </c>
      <c r="U2560" s="128">
        <v>0</v>
      </c>
      <c r="V2560" s="128">
        <v>0</v>
      </c>
      <c r="W2560" s="128">
        <v>0</v>
      </c>
      <c r="X2560" s="128">
        <v>0</v>
      </c>
      <c r="Y2560" s="128">
        <v>0</v>
      </c>
      <c r="Z2560" s="50">
        <v>0</v>
      </c>
      <c r="AA2560" s="128">
        <v>0</v>
      </c>
      <c r="AB2560" s="128">
        <v>0</v>
      </c>
      <c r="AC2560" s="128">
        <v>0</v>
      </c>
      <c r="AD2560" s="128">
        <v>0</v>
      </c>
      <c r="AE2560" s="3">
        <v>0</v>
      </c>
      <c r="AF2560" s="128">
        <v>0</v>
      </c>
      <c r="AG2560" s="128">
        <v>0</v>
      </c>
      <c r="AH2560" s="3">
        <v>0</v>
      </c>
      <c r="AI2560" s="128">
        <v>0</v>
      </c>
      <c r="AJ2560" s="128">
        <v>0</v>
      </c>
      <c r="AK2560" s="3">
        <v>0</v>
      </c>
      <c r="AL2560" s="3"/>
      <c r="AM2560" s="128">
        <v>0</v>
      </c>
      <c r="AN2560" s="128">
        <v>0</v>
      </c>
      <c r="AO2560" s="128">
        <v>0</v>
      </c>
      <c r="AP2560" s="128">
        <v>0</v>
      </c>
      <c r="AQ2560" s="128">
        <v>0</v>
      </c>
      <c r="AR2560" s="128">
        <v>0</v>
      </c>
      <c r="AS2560" s="3">
        <v>0</v>
      </c>
      <c r="AT2560" s="128">
        <v>0</v>
      </c>
      <c r="AU2560" s="128">
        <v>0</v>
      </c>
      <c r="AV2560" s="50">
        <v>0</v>
      </c>
      <c r="AW2560" s="3">
        <v>0</v>
      </c>
      <c r="AX2560" s="3">
        <v>0</v>
      </c>
      <c r="AY2560" s="128">
        <v>0</v>
      </c>
      <c r="AZ2560" s="3">
        <v>0</v>
      </c>
      <c r="BA2560" s="3">
        <v>0</v>
      </c>
      <c r="BB2560">
        <f t="shared" si="55"/>
        <v>5</v>
      </c>
      <c r="BD2560" s="128">
        <v>0</v>
      </c>
    </row>
    <row r="2561" spans="1:56" x14ac:dyDescent="0.3">
      <c r="A2561">
        <v>2015</v>
      </c>
      <c r="B2561" t="s">
        <v>55</v>
      </c>
      <c r="C2561" s="126">
        <v>1</v>
      </c>
      <c r="D2561" s="127">
        <v>25</v>
      </c>
      <c r="F2561" t="s">
        <v>136</v>
      </c>
      <c r="H2561" s="128">
        <v>0</v>
      </c>
      <c r="I2561" s="128">
        <v>0</v>
      </c>
      <c r="J2561" s="128">
        <v>0</v>
      </c>
      <c r="K2561" s="50">
        <v>0</v>
      </c>
      <c r="L2561" s="128">
        <v>0</v>
      </c>
      <c r="M2561" s="3">
        <v>0</v>
      </c>
      <c r="N2561" s="3">
        <v>0</v>
      </c>
      <c r="O2561" s="3">
        <v>0</v>
      </c>
      <c r="P2561" s="3">
        <v>0</v>
      </c>
      <c r="Q2561" s="128">
        <v>0</v>
      </c>
      <c r="R2561" s="3">
        <v>0</v>
      </c>
      <c r="S2561" s="128">
        <v>1</v>
      </c>
      <c r="T2561" s="128">
        <v>0</v>
      </c>
      <c r="U2561" s="128">
        <v>0</v>
      </c>
      <c r="V2561" s="128">
        <v>0</v>
      </c>
      <c r="W2561" s="128">
        <v>0</v>
      </c>
      <c r="X2561" s="128">
        <v>0</v>
      </c>
      <c r="Y2561" s="128">
        <v>0</v>
      </c>
      <c r="Z2561" s="50">
        <v>0</v>
      </c>
      <c r="AA2561" s="128">
        <v>0</v>
      </c>
      <c r="AB2561" s="128">
        <v>0</v>
      </c>
      <c r="AC2561" s="128">
        <v>0</v>
      </c>
      <c r="AD2561" s="128">
        <v>0</v>
      </c>
      <c r="AE2561" s="3">
        <v>0</v>
      </c>
      <c r="AF2561" s="128">
        <v>0</v>
      </c>
      <c r="AG2561" s="128">
        <v>1</v>
      </c>
      <c r="AH2561" s="3">
        <v>0</v>
      </c>
      <c r="AI2561" s="128">
        <v>0</v>
      </c>
      <c r="AJ2561" s="128">
        <v>0</v>
      </c>
      <c r="AK2561" s="3">
        <v>0</v>
      </c>
      <c r="AL2561" s="3"/>
      <c r="AM2561" s="128">
        <v>0</v>
      </c>
      <c r="AN2561" s="128">
        <v>0</v>
      </c>
      <c r="AO2561" s="128">
        <v>0</v>
      </c>
      <c r="AP2561" s="128">
        <v>0</v>
      </c>
      <c r="AQ2561" s="128">
        <v>0</v>
      </c>
      <c r="AR2561" s="128">
        <v>0</v>
      </c>
      <c r="AS2561" s="3">
        <v>0</v>
      </c>
      <c r="AT2561" s="128">
        <v>0</v>
      </c>
      <c r="AU2561" s="128">
        <v>0</v>
      </c>
      <c r="AV2561" s="50">
        <v>0</v>
      </c>
      <c r="AW2561" s="3">
        <v>0</v>
      </c>
      <c r="AX2561" s="3">
        <v>0</v>
      </c>
      <c r="AY2561" s="128">
        <v>0</v>
      </c>
      <c r="AZ2561" s="3">
        <v>0</v>
      </c>
      <c r="BA2561" s="3">
        <v>0</v>
      </c>
      <c r="BB2561">
        <f t="shared" si="55"/>
        <v>2</v>
      </c>
      <c r="BD2561" s="128">
        <v>0</v>
      </c>
    </row>
    <row r="2562" spans="1:56" x14ac:dyDescent="0.3">
      <c r="A2562">
        <v>2015</v>
      </c>
      <c r="B2562" t="s">
        <v>55</v>
      </c>
      <c r="C2562" s="126">
        <v>1</v>
      </c>
      <c r="D2562" s="127">
        <v>26</v>
      </c>
      <c r="F2562" t="s">
        <v>136</v>
      </c>
      <c r="H2562" s="128">
        <v>0</v>
      </c>
      <c r="I2562" s="128">
        <v>0</v>
      </c>
      <c r="J2562" s="128">
        <v>0</v>
      </c>
      <c r="K2562" s="50">
        <v>0</v>
      </c>
      <c r="L2562" s="128">
        <v>0</v>
      </c>
      <c r="M2562" s="3">
        <v>0</v>
      </c>
      <c r="N2562" s="3">
        <v>0</v>
      </c>
      <c r="O2562" s="3">
        <v>0</v>
      </c>
      <c r="P2562" s="3">
        <v>0</v>
      </c>
      <c r="Q2562" s="128">
        <v>1</v>
      </c>
      <c r="R2562" s="3">
        <v>0</v>
      </c>
      <c r="S2562" s="128">
        <v>0</v>
      </c>
      <c r="T2562" s="128">
        <v>0</v>
      </c>
      <c r="U2562" s="128">
        <v>0</v>
      </c>
      <c r="V2562" s="128">
        <v>0</v>
      </c>
      <c r="W2562" s="128">
        <v>0</v>
      </c>
      <c r="X2562" s="128">
        <v>0</v>
      </c>
      <c r="Y2562" s="128">
        <v>0</v>
      </c>
      <c r="Z2562" s="50">
        <v>0</v>
      </c>
      <c r="AA2562" s="128">
        <v>0</v>
      </c>
      <c r="AB2562" s="128">
        <v>0</v>
      </c>
      <c r="AC2562" s="128">
        <v>0</v>
      </c>
      <c r="AD2562" s="128">
        <v>0</v>
      </c>
      <c r="AE2562" s="3">
        <v>0</v>
      </c>
      <c r="AF2562" s="128">
        <v>0</v>
      </c>
      <c r="AG2562" s="128">
        <v>0</v>
      </c>
      <c r="AH2562" s="3">
        <v>0</v>
      </c>
      <c r="AI2562" s="128">
        <v>0</v>
      </c>
      <c r="AJ2562" s="128">
        <v>0</v>
      </c>
      <c r="AK2562" s="3">
        <v>0</v>
      </c>
      <c r="AL2562" s="3"/>
      <c r="AM2562" s="128">
        <v>1</v>
      </c>
      <c r="AN2562" s="128">
        <v>0</v>
      </c>
      <c r="AO2562" s="128">
        <v>0</v>
      </c>
      <c r="AP2562" s="128">
        <v>0</v>
      </c>
      <c r="AQ2562" s="128">
        <v>0</v>
      </c>
      <c r="AR2562" s="128">
        <v>0</v>
      </c>
      <c r="AS2562" s="3">
        <v>0</v>
      </c>
      <c r="AT2562" s="128">
        <v>0</v>
      </c>
      <c r="AU2562" s="128">
        <v>0</v>
      </c>
      <c r="AV2562" s="50">
        <v>0</v>
      </c>
      <c r="AW2562" s="3">
        <v>0</v>
      </c>
      <c r="AX2562" s="3">
        <v>0</v>
      </c>
      <c r="AY2562" s="128">
        <v>0</v>
      </c>
      <c r="AZ2562" s="3">
        <v>0</v>
      </c>
      <c r="BA2562" s="3">
        <v>0</v>
      </c>
      <c r="BB2562">
        <f t="shared" si="55"/>
        <v>2</v>
      </c>
      <c r="BD2562" s="128">
        <v>0</v>
      </c>
    </row>
    <row r="2563" spans="1:56" x14ac:dyDescent="0.3">
      <c r="A2563">
        <v>2015</v>
      </c>
      <c r="B2563" t="s">
        <v>55</v>
      </c>
      <c r="C2563" s="126">
        <v>1</v>
      </c>
      <c r="D2563" s="127">
        <v>27</v>
      </c>
      <c r="F2563" t="s">
        <v>136</v>
      </c>
      <c r="H2563" s="128">
        <v>0</v>
      </c>
      <c r="I2563" s="128">
        <v>0</v>
      </c>
      <c r="J2563" s="128">
        <v>0</v>
      </c>
      <c r="K2563" s="50">
        <v>0</v>
      </c>
      <c r="L2563" s="128">
        <v>0</v>
      </c>
      <c r="M2563" s="3">
        <v>0</v>
      </c>
      <c r="N2563" s="3">
        <v>0</v>
      </c>
      <c r="O2563" s="3">
        <v>0</v>
      </c>
      <c r="P2563" s="3">
        <v>0</v>
      </c>
      <c r="Q2563" s="128">
        <v>0</v>
      </c>
      <c r="R2563" s="3">
        <v>0</v>
      </c>
      <c r="S2563" s="128">
        <v>0</v>
      </c>
      <c r="T2563" s="128">
        <v>0</v>
      </c>
      <c r="U2563" s="128">
        <v>1</v>
      </c>
      <c r="V2563" s="128">
        <v>0</v>
      </c>
      <c r="W2563" s="128">
        <v>0</v>
      </c>
      <c r="X2563" s="128">
        <v>9</v>
      </c>
      <c r="Y2563" s="128">
        <v>0</v>
      </c>
      <c r="Z2563" s="50">
        <v>0</v>
      </c>
      <c r="AA2563" s="128">
        <v>0</v>
      </c>
      <c r="AB2563" s="128">
        <v>0</v>
      </c>
      <c r="AC2563" s="128">
        <v>0</v>
      </c>
      <c r="AD2563" s="128">
        <v>0</v>
      </c>
      <c r="AE2563" s="3">
        <v>0</v>
      </c>
      <c r="AF2563" s="128">
        <v>0</v>
      </c>
      <c r="AG2563" s="128">
        <v>1</v>
      </c>
      <c r="AH2563" s="3">
        <v>0</v>
      </c>
      <c r="AI2563" s="128">
        <v>0</v>
      </c>
      <c r="AJ2563" s="128">
        <v>0</v>
      </c>
      <c r="AK2563" s="3">
        <v>0</v>
      </c>
      <c r="AL2563" s="3"/>
      <c r="AM2563" s="128">
        <v>0</v>
      </c>
      <c r="AN2563" s="128">
        <v>0</v>
      </c>
      <c r="AO2563" s="128">
        <v>0</v>
      </c>
      <c r="AP2563" s="128">
        <v>0</v>
      </c>
      <c r="AQ2563" s="128">
        <v>0</v>
      </c>
      <c r="AR2563" s="128">
        <v>0</v>
      </c>
      <c r="AS2563" s="3">
        <v>0</v>
      </c>
      <c r="AT2563" s="128">
        <v>0</v>
      </c>
      <c r="AU2563" s="128">
        <v>0</v>
      </c>
      <c r="AV2563" s="50">
        <v>0</v>
      </c>
      <c r="AW2563" s="3">
        <v>0</v>
      </c>
      <c r="AX2563" s="3">
        <v>0</v>
      </c>
      <c r="AY2563" s="128">
        <v>0</v>
      </c>
      <c r="AZ2563" s="3">
        <v>0</v>
      </c>
      <c r="BA2563" s="3">
        <v>0</v>
      </c>
      <c r="BB2563">
        <f t="shared" si="55"/>
        <v>11</v>
      </c>
      <c r="BD2563" s="128">
        <v>0</v>
      </c>
    </row>
    <row r="2564" spans="1:56" x14ac:dyDescent="0.3">
      <c r="A2564">
        <v>2015</v>
      </c>
      <c r="B2564" t="s">
        <v>55</v>
      </c>
      <c r="C2564" s="126">
        <v>1</v>
      </c>
      <c r="D2564" s="127">
        <v>28</v>
      </c>
      <c r="F2564" t="s">
        <v>136</v>
      </c>
      <c r="H2564" s="128">
        <v>0</v>
      </c>
      <c r="I2564" s="128">
        <v>0</v>
      </c>
      <c r="J2564" s="128">
        <v>0</v>
      </c>
      <c r="K2564" s="50">
        <v>0</v>
      </c>
      <c r="L2564" s="128">
        <v>0</v>
      </c>
      <c r="M2564" s="3">
        <v>0</v>
      </c>
      <c r="N2564" s="3">
        <v>0</v>
      </c>
      <c r="O2564" s="3">
        <v>0</v>
      </c>
      <c r="P2564" s="3">
        <v>0</v>
      </c>
      <c r="Q2564" s="128">
        <v>0</v>
      </c>
      <c r="R2564" s="3">
        <v>0</v>
      </c>
      <c r="S2564" s="128">
        <v>1</v>
      </c>
      <c r="T2564" s="128">
        <v>0</v>
      </c>
      <c r="U2564" s="128">
        <v>0</v>
      </c>
      <c r="V2564" s="128">
        <v>0</v>
      </c>
      <c r="W2564" s="128">
        <v>0</v>
      </c>
      <c r="X2564" s="128">
        <v>1</v>
      </c>
      <c r="Y2564" s="128">
        <v>0</v>
      </c>
      <c r="Z2564" s="50">
        <v>0</v>
      </c>
      <c r="AA2564" s="128">
        <v>0</v>
      </c>
      <c r="AB2564" s="128">
        <v>0</v>
      </c>
      <c r="AC2564" s="128">
        <v>0</v>
      </c>
      <c r="AD2564" s="128">
        <v>0</v>
      </c>
      <c r="AE2564" s="3">
        <v>0</v>
      </c>
      <c r="AF2564" s="128">
        <v>0</v>
      </c>
      <c r="AG2564" s="128">
        <v>0</v>
      </c>
      <c r="AH2564" s="3">
        <v>0</v>
      </c>
      <c r="AI2564" s="128">
        <v>0</v>
      </c>
      <c r="AJ2564" s="128">
        <v>0</v>
      </c>
      <c r="AK2564" s="3">
        <v>0</v>
      </c>
      <c r="AL2564" s="3"/>
      <c r="AM2564" s="128">
        <v>0</v>
      </c>
      <c r="AN2564" s="128">
        <v>0</v>
      </c>
      <c r="AO2564" s="128">
        <v>0</v>
      </c>
      <c r="AP2564" s="128">
        <v>0</v>
      </c>
      <c r="AQ2564" s="128">
        <v>0</v>
      </c>
      <c r="AR2564" s="128">
        <v>0</v>
      </c>
      <c r="AS2564" s="3">
        <v>0</v>
      </c>
      <c r="AT2564" s="128">
        <v>0</v>
      </c>
      <c r="AU2564" s="128">
        <v>0</v>
      </c>
      <c r="AV2564" s="50">
        <v>0</v>
      </c>
      <c r="AW2564" s="3">
        <v>0</v>
      </c>
      <c r="AX2564" s="3">
        <v>0</v>
      </c>
      <c r="AY2564" s="128">
        <v>0</v>
      </c>
      <c r="AZ2564" s="3">
        <v>0</v>
      </c>
      <c r="BA2564" s="3">
        <v>0</v>
      </c>
      <c r="BB2564">
        <f t="shared" si="55"/>
        <v>2</v>
      </c>
      <c r="BD2564" s="128">
        <v>0</v>
      </c>
    </row>
    <row r="2565" spans="1:56" x14ac:dyDescent="0.3">
      <c r="A2565">
        <v>2015</v>
      </c>
      <c r="B2565" t="s">
        <v>55</v>
      </c>
      <c r="C2565" s="126">
        <v>1</v>
      </c>
      <c r="D2565" s="127">
        <v>29</v>
      </c>
      <c r="F2565" t="s">
        <v>136</v>
      </c>
      <c r="H2565" s="128">
        <v>0</v>
      </c>
      <c r="I2565" s="128">
        <v>0</v>
      </c>
      <c r="J2565" s="128">
        <v>0</v>
      </c>
      <c r="K2565" s="50">
        <v>0</v>
      </c>
      <c r="L2565" s="128">
        <v>0</v>
      </c>
      <c r="M2565" s="3">
        <v>0</v>
      </c>
      <c r="N2565" s="3">
        <v>0</v>
      </c>
      <c r="O2565" s="3">
        <v>0</v>
      </c>
      <c r="P2565" s="3">
        <v>0</v>
      </c>
      <c r="Q2565" s="128">
        <v>2</v>
      </c>
      <c r="R2565" s="3">
        <v>0</v>
      </c>
      <c r="S2565" s="128">
        <v>0</v>
      </c>
      <c r="T2565" s="128">
        <v>0</v>
      </c>
      <c r="U2565" s="128">
        <v>1</v>
      </c>
      <c r="V2565" s="128">
        <v>0</v>
      </c>
      <c r="W2565" s="128">
        <v>0</v>
      </c>
      <c r="X2565" s="128">
        <v>0</v>
      </c>
      <c r="Y2565" s="128">
        <v>0</v>
      </c>
      <c r="Z2565" s="50">
        <v>0</v>
      </c>
      <c r="AA2565" s="128">
        <v>0</v>
      </c>
      <c r="AB2565" s="128">
        <v>0</v>
      </c>
      <c r="AC2565" s="128">
        <v>0</v>
      </c>
      <c r="AD2565" s="128">
        <v>0</v>
      </c>
      <c r="AE2565" s="3">
        <v>0</v>
      </c>
      <c r="AF2565" s="128">
        <v>0</v>
      </c>
      <c r="AG2565" s="128">
        <v>0</v>
      </c>
      <c r="AH2565" s="3">
        <v>0</v>
      </c>
      <c r="AI2565" s="128">
        <v>0</v>
      </c>
      <c r="AJ2565" s="128">
        <v>0</v>
      </c>
      <c r="AK2565" s="3">
        <v>0</v>
      </c>
      <c r="AL2565" s="3"/>
      <c r="AM2565" s="128">
        <v>1</v>
      </c>
      <c r="AN2565" s="128">
        <v>0</v>
      </c>
      <c r="AO2565" s="128">
        <v>0</v>
      </c>
      <c r="AP2565" s="128">
        <v>0</v>
      </c>
      <c r="AQ2565" s="128">
        <v>0</v>
      </c>
      <c r="AR2565" s="128">
        <v>0</v>
      </c>
      <c r="AS2565" s="3">
        <v>0</v>
      </c>
      <c r="AT2565" s="128">
        <v>0</v>
      </c>
      <c r="AU2565" s="128">
        <v>0</v>
      </c>
      <c r="AV2565" s="50">
        <v>0</v>
      </c>
      <c r="AW2565" s="3">
        <v>0</v>
      </c>
      <c r="AX2565" s="3">
        <v>0</v>
      </c>
      <c r="AY2565" s="128">
        <v>0</v>
      </c>
      <c r="AZ2565" s="3">
        <v>0</v>
      </c>
      <c r="BA2565" s="3">
        <v>0</v>
      </c>
      <c r="BB2565">
        <f t="shared" si="55"/>
        <v>4</v>
      </c>
      <c r="BD2565" s="128">
        <v>0</v>
      </c>
    </row>
    <row r="2566" spans="1:56" x14ac:dyDescent="0.3">
      <c r="A2566">
        <v>2015</v>
      </c>
      <c r="B2566" t="s">
        <v>55</v>
      </c>
      <c r="C2566" s="126">
        <v>1</v>
      </c>
      <c r="D2566" s="127">
        <v>30</v>
      </c>
      <c r="F2566" t="s">
        <v>136</v>
      </c>
      <c r="H2566" s="128">
        <v>0</v>
      </c>
      <c r="I2566" s="128">
        <v>0</v>
      </c>
      <c r="J2566" s="128">
        <v>0</v>
      </c>
      <c r="K2566" s="50">
        <v>0</v>
      </c>
      <c r="L2566" s="128">
        <v>0</v>
      </c>
      <c r="M2566" s="3">
        <v>0</v>
      </c>
      <c r="N2566" s="3">
        <v>0</v>
      </c>
      <c r="O2566" s="3">
        <v>0</v>
      </c>
      <c r="P2566" s="3">
        <v>0</v>
      </c>
      <c r="Q2566" s="128">
        <v>2</v>
      </c>
      <c r="R2566" s="3">
        <v>0</v>
      </c>
      <c r="S2566" s="128">
        <v>0</v>
      </c>
      <c r="T2566" s="128">
        <v>0</v>
      </c>
      <c r="U2566" s="128">
        <v>0</v>
      </c>
      <c r="V2566" s="128">
        <v>0</v>
      </c>
      <c r="W2566" s="128">
        <v>0</v>
      </c>
      <c r="X2566" s="128">
        <v>0</v>
      </c>
      <c r="Y2566" s="128">
        <v>0</v>
      </c>
      <c r="Z2566" s="50">
        <v>0</v>
      </c>
      <c r="AA2566" s="128">
        <v>0</v>
      </c>
      <c r="AB2566" s="128">
        <v>0</v>
      </c>
      <c r="AC2566" s="128">
        <v>0</v>
      </c>
      <c r="AD2566" s="128">
        <v>0</v>
      </c>
      <c r="AE2566" s="3">
        <v>0</v>
      </c>
      <c r="AF2566" s="128">
        <v>0</v>
      </c>
      <c r="AG2566" s="128">
        <v>0</v>
      </c>
      <c r="AH2566" s="3">
        <v>0</v>
      </c>
      <c r="AI2566" s="128">
        <v>0</v>
      </c>
      <c r="AJ2566" s="128">
        <v>0</v>
      </c>
      <c r="AK2566" s="3">
        <v>0</v>
      </c>
      <c r="AL2566" s="3"/>
      <c r="AM2566" s="128">
        <v>0</v>
      </c>
      <c r="AN2566" s="128">
        <v>0</v>
      </c>
      <c r="AO2566" s="128">
        <v>0</v>
      </c>
      <c r="AP2566" s="128">
        <v>0</v>
      </c>
      <c r="AQ2566" s="128">
        <v>0</v>
      </c>
      <c r="AR2566" s="128">
        <v>0</v>
      </c>
      <c r="AS2566" s="3">
        <v>0</v>
      </c>
      <c r="AT2566" s="128">
        <v>0</v>
      </c>
      <c r="AU2566" s="128">
        <v>0</v>
      </c>
      <c r="AV2566" s="50">
        <v>0</v>
      </c>
      <c r="AW2566" s="3">
        <v>0</v>
      </c>
      <c r="AX2566" s="3">
        <v>0</v>
      </c>
      <c r="AY2566" s="128">
        <v>0</v>
      </c>
      <c r="AZ2566" s="3">
        <v>0</v>
      </c>
      <c r="BA2566" s="3">
        <v>0</v>
      </c>
      <c r="BB2566">
        <f t="shared" si="55"/>
        <v>2</v>
      </c>
      <c r="BD2566" s="128">
        <v>0</v>
      </c>
    </row>
    <row r="2567" spans="1:56" s="120" customFormat="1" x14ac:dyDescent="0.3">
      <c r="A2567" s="120">
        <v>2015</v>
      </c>
      <c r="B2567" s="120" t="s">
        <v>60</v>
      </c>
      <c r="C2567" s="130">
        <v>1</v>
      </c>
      <c r="D2567" s="131">
        <v>1</v>
      </c>
      <c r="F2567" s="120" t="s">
        <v>140</v>
      </c>
      <c r="H2567" s="120">
        <v>0</v>
      </c>
      <c r="I2567" s="132">
        <v>0</v>
      </c>
      <c r="J2567" s="132">
        <v>0</v>
      </c>
      <c r="K2567" s="120">
        <v>0</v>
      </c>
      <c r="L2567" s="120">
        <v>0</v>
      </c>
      <c r="M2567" s="132">
        <v>0</v>
      </c>
      <c r="N2567" s="132">
        <v>0</v>
      </c>
      <c r="O2567" s="132">
        <v>0</v>
      </c>
      <c r="P2567" s="132">
        <v>0</v>
      </c>
      <c r="Q2567" s="120">
        <v>0</v>
      </c>
      <c r="R2567" s="132">
        <v>0</v>
      </c>
      <c r="S2567" s="120">
        <v>0</v>
      </c>
      <c r="T2567" s="132">
        <v>0</v>
      </c>
      <c r="U2567" s="132">
        <v>0</v>
      </c>
      <c r="V2567" s="132">
        <v>0</v>
      </c>
      <c r="W2567" s="132">
        <v>0</v>
      </c>
      <c r="X2567" s="120">
        <v>0</v>
      </c>
      <c r="Y2567" s="120">
        <v>0</v>
      </c>
      <c r="Z2567" s="120">
        <v>0</v>
      </c>
      <c r="AA2567" s="132">
        <v>0</v>
      </c>
      <c r="AB2567" s="132">
        <v>0</v>
      </c>
      <c r="AC2567" s="132">
        <v>0</v>
      </c>
      <c r="AD2567" s="132">
        <v>0</v>
      </c>
      <c r="AE2567" s="132">
        <v>0</v>
      </c>
      <c r="AF2567" s="132">
        <v>0</v>
      </c>
      <c r="AG2567" s="132">
        <v>0</v>
      </c>
      <c r="AH2567" s="132">
        <v>0</v>
      </c>
      <c r="AI2567" s="132">
        <v>0</v>
      </c>
      <c r="AJ2567" s="132">
        <v>0</v>
      </c>
      <c r="AK2567" s="132">
        <v>0</v>
      </c>
      <c r="AL2567" s="132"/>
      <c r="AM2567" s="132">
        <v>0</v>
      </c>
      <c r="AN2567" s="132">
        <v>0</v>
      </c>
      <c r="AO2567" s="132">
        <v>0</v>
      </c>
      <c r="AP2567" s="132">
        <v>0</v>
      </c>
      <c r="AQ2567" s="132">
        <v>0</v>
      </c>
      <c r="AR2567" s="132">
        <v>0</v>
      </c>
      <c r="AS2567" s="132">
        <v>0</v>
      </c>
      <c r="AT2567" s="132">
        <v>0</v>
      </c>
      <c r="AU2567" s="132">
        <v>0</v>
      </c>
      <c r="AV2567" s="120">
        <v>0</v>
      </c>
      <c r="AW2567" s="132">
        <v>0</v>
      </c>
      <c r="AX2567" s="132">
        <v>0</v>
      </c>
      <c r="AY2567" s="132">
        <v>0</v>
      </c>
      <c r="AZ2567" s="132">
        <v>0</v>
      </c>
      <c r="BA2567" s="132">
        <v>0</v>
      </c>
      <c r="BB2567" s="120">
        <f t="shared" si="55"/>
        <v>0</v>
      </c>
      <c r="BD2567" s="132">
        <v>0</v>
      </c>
    </row>
    <row r="2568" spans="1:56" x14ac:dyDescent="0.3">
      <c r="A2568">
        <v>2015</v>
      </c>
      <c r="B2568" t="s">
        <v>60</v>
      </c>
      <c r="C2568" s="126">
        <v>1</v>
      </c>
      <c r="D2568" s="127">
        <v>2</v>
      </c>
      <c r="F2568" t="s">
        <v>140</v>
      </c>
      <c r="H2568">
        <v>0</v>
      </c>
      <c r="I2568" s="3">
        <v>0</v>
      </c>
      <c r="J2568" s="3">
        <v>0</v>
      </c>
      <c r="K2568" s="50">
        <v>0</v>
      </c>
      <c r="L2568" s="50">
        <v>0</v>
      </c>
      <c r="M2568" s="3">
        <v>0</v>
      </c>
      <c r="N2568" s="3">
        <v>0</v>
      </c>
      <c r="O2568" s="3">
        <v>0</v>
      </c>
      <c r="P2568" s="3">
        <v>0</v>
      </c>
      <c r="Q2568" s="50">
        <v>0</v>
      </c>
      <c r="R2568" s="3">
        <v>0</v>
      </c>
      <c r="S2568" s="50">
        <v>0</v>
      </c>
      <c r="T2568" s="3">
        <v>0</v>
      </c>
      <c r="U2568" s="3">
        <v>0</v>
      </c>
      <c r="V2568" s="3">
        <v>0</v>
      </c>
      <c r="W2568" s="3">
        <v>0</v>
      </c>
      <c r="X2568" s="50">
        <v>0</v>
      </c>
      <c r="Y2568" s="50">
        <v>0</v>
      </c>
      <c r="Z2568" s="50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/>
      <c r="AM2568" s="3">
        <v>0</v>
      </c>
      <c r="AN2568" s="3">
        <v>0</v>
      </c>
      <c r="AO2568" s="3">
        <v>0</v>
      </c>
      <c r="AP2568" s="3">
        <v>0</v>
      </c>
      <c r="AQ2568" s="3">
        <v>0</v>
      </c>
      <c r="AR2568" s="3">
        <v>0</v>
      </c>
      <c r="AS2568" s="3">
        <v>0</v>
      </c>
      <c r="AT2568" s="3">
        <v>0</v>
      </c>
      <c r="AU2568" s="3">
        <v>0</v>
      </c>
      <c r="AV2568" s="50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>
        <f t="shared" si="55"/>
        <v>0</v>
      </c>
      <c r="BD2568" s="3">
        <v>0</v>
      </c>
    </row>
    <row r="2569" spans="1:56" x14ac:dyDescent="0.3">
      <c r="A2569">
        <v>2015</v>
      </c>
      <c r="B2569" t="s">
        <v>60</v>
      </c>
      <c r="C2569" s="126">
        <v>1</v>
      </c>
      <c r="D2569" s="127">
        <v>3</v>
      </c>
      <c r="F2569" t="s">
        <v>140</v>
      </c>
      <c r="H2569">
        <v>0</v>
      </c>
      <c r="I2569" s="3">
        <v>0</v>
      </c>
      <c r="J2569" s="3">
        <v>0</v>
      </c>
      <c r="K2569" s="50">
        <v>0</v>
      </c>
      <c r="L2569" s="50">
        <v>0</v>
      </c>
      <c r="M2569" s="3">
        <v>0</v>
      </c>
      <c r="N2569" s="3">
        <v>0</v>
      </c>
      <c r="O2569" s="3">
        <v>0</v>
      </c>
      <c r="P2569" s="3">
        <v>0</v>
      </c>
      <c r="Q2569" s="50">
        <v>0</v>
      </c>
      <c r="R2569" s="3">
        <v>0</v>
      </c>
      <c r="S2569" s="50">
        <v>0</v>
      </c>
      <c r="T2569" s="3">
        <v>0</v>
      </c>
      <c r="U2569" s="3">
        <v>0</v>
      </c>
      <c r="V2569" s="3">
        <v>0</v>
      </c>
      <c r="W2569" s="3">
        <v>0</v>
      </c>
      <c r="X2569" s="50">
        <v>0</v>
      </c>
      <c r="Y2569" s="50">
        <v>0</v>
      </c>
      <c r="Z2569" s="50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0</v>
      </c>
      <c r="AK2569" s="3">
        <v>0</v>
      </c>
      <c r="AL2569" s="3"/>
      <c r="AM2569" s="3">
        <v>0</v>
      </c>
      <c r="AN2569" s="3">
        <v>0</v>
      </c>
      <c r="AO2569" s="3">
        <v>0</v>
      </c>
      <c r="AP2569" s="3">
        <v>0</v>
      </c>
      <c r="AQ2569" s="3">
        <v>0</v>
      </c>
      <c r="AR2569" s="3">
        <v>0</v>
      </c>
      <c r="AS2569" s="3">
        <v>0</v>
      </c>
      <c r="AT2569" s="3">
        <v>0</v>
      </c>
      <c r="AU2569" s="3">
        <v>0</v>
      </c>
      <c r="AV2569" s="50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>
        <f t="shared" ref="BB2569:BB2632" si="56">SUM(H2569:BA2569)</f>
        <v>0</v>
      </c>
      <c r="BD2569" s="3">
        <v>0</v>
      </c>
    </row>
    <row r="2570" spans="1:56" x14ac:dyDescent="0.3">
      <c r="A2570">
        <v>2015</v>
      </c>
      <c r="B2570" t="s">
        <v>60</v>
      </c>
      <c r="C2570" s="126">
        <v>1</v>
      </c>
      <c r="D2570" s="127">
        <v>4</v>
      </c>
      <c r="F2570" t="s">
        <v>140</v>
      </c>
      <c r="H2570">
        <v>0</v>
      </c>
      <c r="I2570" s="3">
        <v>0</v>
      </c>
      <c r="J2570" s="3">
        <v>0</v>
      </c>
      <c r="K2570" s="50">
        <v>0</v>
      </c>
      <c r="L2570" s="50">
        <v>0</v>
      </c>
      <c r="M2570" s="3">
        <v>0</v>
      </c>
      <c r="N2570" s="3">
        <v>0</v>
      </c>
      <c r="O2570" s="3">
        <v>0</v>
      </c>
      <c r="P2570" s="3">
        <v>0</v>
      </c>
      <c r="Q2570" s="50">
        <v>0</v>
      </c>
      <c r="R2570" s="3">
        <v>0</v>
      </c>
      <c r="S2570" s="50">
        <v>0</v>
      </c>
      <c r="T2570" s="3">
        <v>0</v>
      </c>
      <c r="U2570" s="3">
        <v>0</v>
      </c>
      <c r="V2570" s="3">
        <v>0</v>
      </c>
      <c r="W2570" s="3">
        <v>0</v>
      </c>
      <c r="X2570" s="50">
        <v>0</v>
      </c>
      <c r="Y2570" s="50">
        <v>0</v>
      </c>
      <c r="Z2570" s="50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  <c r="AJ2570" s="3">
        <v>0</v>
      </c>
      <c r="AK2570" s="3">
        <v>0</v>
      </c>
      <c r="AL2570" s="3"/>
      <c r="AM2570" s="3">
        <v>0</v>
      </c>
      <c r="AN2570" s="3">
        <v>0</v>
      </c>
      <c r="AO2570" s="3">
        <v>0</v>
      </c>
      <c r="AP2570" s="3">
        <v>0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50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>
        <f t="shared" si="56"/>
        <v>0</v>
      </c>
      <c r="BD2570" s="3">
        <v>0</v>
      </c>
    </row>
    <row r="2571" spans="1:56" x14ac:dyDescent="0.3">
      <c r="A2571">
        <v>2015</v>
      </c>
      <c r="B2571" t="s">
        <v>60</v>
      </c>
      <c r="C2571" s="126">
        <v>1</v>
      </c>
      <c r="D2571" s="127">
        <v>5</v>
      </c>
      <c r="F2571" t="s">
        <v>140</v>
      </c>
      <c r="H2571">
        <v>0</v>
      </c>
      <c r="I2571" s="3">
        <v>0</v>
      </c>
      <c r="J2571" s="3">
        <v>0</v>
      </c>
      <c r="K2571" s="50">
        <v>0</v>
      </c>
      <c r="L2571" s="50">
        <v>0</v>
      </c>
      <c r="M2571" s="3">
        <v>0</v>
      </c>
      <c r="N2571" s="3">
        <v>0</v>
      </c>
      <c r="O2571" s="3">
        <v>0</v>
      </c>
      <c r="P2571" s="3">
        <v>0</v>
      </c>
      <c r="Q2571" s="50">
        <v>0</v>
      </c>
      <c r="R2571" s="3">
        <v>0</v>
      </c>
      <c r="S2571" s="50">
        <v>0</v>
      </c>
      <c r="T2571" s="3">
        <v>0</v>
      </c>
      <c r="U2571" s="3">
        <v>0</v>
      </c>
      <c r="V2571" s="3">
        <v>0</v>
      </c>
      <c r="W2571" s="3">
        <v>0</v>
      </c>
      <c r="X2571" s="50">
        <v>0</v>
      </c>
      <c r="Y2571" s="50">
        <v>0</v>
      </c>
      <c r="Z2571" s="50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/>
      <c r="AM2571" s="3">
        <v>0</v>
      </c>
      <c r="AN2571" s="3">
        <v>0</v>
      </c>
      <c r="AO2571" s="3">
        <v>0</v>
      </c>
      <c r="AP2571" s="3">
        <v>0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50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>
        <f t="shared" si="56"/>
        <v>0</v>
      </c>
      <c r="BD2571" s="3">
        <v>0</v>
      </c>
    </row>
    <row r="2572" spans="1:56" x14ac:dyDescent="0.3">
      <c r="A2572">
        <v>2015</v>
      </c>
      <c r="B2572" t="s">
        <v>60</v>
      </c>
      <c r="C2572" s="126">
        <v>1</v>
      </c>
      <c r="D2572" s="127">
        <v>6</v>
      </c>
      <c r="F2572" t="s">
        <v>140</v>
      </c>
      <c r="H2572">
        <v>0</v>
      </c>
      <c r="I2572" s="3">
        <v>0</v>
      </c>
      <c r="J2572" s="3">
        <v>0</v>
      </c>
      <c r="K2572" s="50">
        <v>0</v>
      </c>
      <c r="L2572" s="50">
        <v>0</v>
      </c>
      <c r="M2572" s="3">
        <v>0</v>
      </c>
      <c r="N2572" s="3">
        <v>0</v>
      </c>
      <c r="O2572" s="3">
        <v>0</v>
      </c>
      <c r="P2572" s="3">
        <v>0</v>
      </c>
      <c r="Q2572" s="50">
        <v>0</v>
      </c>
      <c r="R2572" s="3">
        <v>0</v>
      </c>
      <c r="S2572" s="50">
        <v>0</v>
      </c>
      <c r="T2572" s="3">
        <v>0</v>
      </c>
      <c r="U2572" s="3">
        <v>0</v>
      </c>
      <c r="V2572" s="3">
        <v>0</v>
      </c>
      <c r="W2572" s="3">
        <v>0</v>
      </c>
      <c r="X2572" s="50">
        <v>0</v>
      </c>
      <c r="Y2572" s="50">
        <v>0</v>
      </c>
      <c r="Z2572" s="50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/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50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>
        <f t="shared" si="56"/>
        <v>0</v>
      </c>
      <c r="BD2572" s="3">
        <v>0</v>
      </c>
    </row>
    <row r="2573" spans="1:56" x14ac:dyDescent="0.3">
      <c r="A2573">
        <v>2015</v>
      </c>
      <c r="B2573" t="s">
        <v>60</v>
      </c>
      <c r="C2573" s="126">
        <v>1</v>
      </c>
      <c r="D2573" s="127">
        <v>7</v>
      </c>
      <c r="F2573" t="s">
        <v>140</v>
      </c>
      <c r="H2573">
        <v>0</v>
      </c>
      <c r="I2573" s="3">
        <v>0</v>
      </c>
      <c r="J2573" s="3">
        <v>0</v>
      </c>
      <c r="K2573" s="50">
        <v>0</v>
      </c>
      <c r="L2573" s="50">
        <v>0</v>
      </c>
      <c r="M2573" s="3">
        <v>0</v>
      </c>
      <c r="N2573" s="3">
        <v>0</v>
      </c>
      <c r="O2573" s="3">
        <v>0</v>
      </c>
      <c r="P2573" s="3">
        <v>0</v>
      </c>
      <c r="Q2573" s="50">
        <v>0</v>
      </c>
      <c r="R2573" s="3">
        <v>0</v>
      </c>
      <c r="S2573" s="50">
        <v>0</v>
      </c>
      <c r="T2573" s="3">
        <v>0</v>
      </c>
      <c r="U2573" s="3">
        <v>0</v>
      </c>
      <c r="V2573" s="3">
        <v>0</v>
      </c>
      <c r="W2573" s="3">
        <v>0</v>
      </c>
      <c r="X2573" s="50">
        <v>0</v>
      </c>
      <c r="Y2573" s="50">
        <v>0</v>
      </c>
      <c r="Z2573" s="50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/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v>0</v>
      </c>
      <c r="AS2573" s="3">
        <v>0</v>
      </c>
      <c r="AT2573" s="3">
        <v>0</v>
      </c>
      <c r="AU2573" s="3">
        <v>0</v>
      </c>
      <c r="AV2573" s="50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>
        <f t="shared" si="56"/>
        <v>0</v>
      </c>
      <c r="BD2573" s="3">
        <v>0</v>
      </c>
    </row>
    <row r="2574" spans="1:56" x14ac:dyDescent="0.3">
      <c r="A2574">
        <v>2015</v>
      </c>
      <c r="B2574" t="s">
        <v>60</v>
      </c>
      <c r="C2574" s="126">
        <v>1</v>
      </c>
      <c r="D2574" s="127">
        <v>8</v>
      </c>
      <c r="F2574" t="s">
        <v>140</v>
      </c>
      <c r="H2574">
        <v>0</v>
      </c>
      <c r="I2574" s="3">
        <v>0</v>
      </c>
      <c r="J2574" s="3">
        <v>0</v>
      </c>
      <c r="K2574" s="50">
        <v>0</v>
      </c>
      <c r="L2574" s="50">
        <v>0</v>
      </c>
      <c r="M2574" s="3">
        <v>0</v>
      </c>
      <c r="N2574" s="3">
        <v>0</v>
      </c>
      <c r="O2574" s="3">
        <v>0</v>
      </c>
      <c r="P2574" s="3">
        <v>0</v>
      </c>
      <c r="Q2574" s="50">
        <v>0</v>
      </c>
      <c r="R2574" s="3">
        <v>0</v>
      </c>
      <c r="S2574" s="50">
        <v>0</v>
      </c>
      <c r="T2574" s="3">
        <v>0</v>
      </c>
      <c r="U2574" s="3">
        <v>0</v>
      </c>
      <c r="V2574" s="3">
        <v>0</v>
      </c>
      <c r="W2574" s="3">
        <v>0</v>
      </c>
      <c r="X2574" s="50">
        <v>0</v>
      </c>
      <c r="Y2574" s="50">
        <v>0</v>
      </c>
      <c r="Z2574" s="50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/>
      <c r="AM2574" s="3">
        <v>0</v>
      </c>
      <c r="AN2574" s="3">
        <v>0</v>
      </c>
      <c r="AO2574" s="3">
        <v>0</v>
      </c>
      <c r="AP2574" s="3">
        <v>0</v>
      </c>
      <c r="AQ2574" s="3">
        <v>0</v>
      </c>
      <c r="AR2574" s="3">
        <v>0</v>
      </c>
      <c r="AS2574" s="3">
        <v>0</v>
      </c>
      <c r="AT2574" s="3">
        <v>0</v>
      </c>
      <c r="AU2574" s="3">
        <v>0</v>
      </c>
      <c r="AV2574" s="50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>
        <f t="shared" si="56"/>
        <v>0</v>
      </c>
      <c r="BD2574" s="3">
        <v>0</v>
      </c>
    </row>
    <row r="2575" spans="1:56" x14ac:dyDescent="0.3">
      <c r="A2575">
        <v>2015</v>
      </c>
      <c r="B2575" t="s">
        <v>60</v>
      </c>
      <c r="C2575" s="126">
        <v>1</v>
      </c>
      <c r="D2575" s="127">
        <v>9</v>
      </c>
      <c r="F2575" t="s">
        <v>140</v>
      </c>
      <c r="H2575">
        <v>0</v>
      </c>
      <c r="I2575" s="3">
        <v>0</v>
      </c>
      <c r="J2575" s="3">
        <v>0</v>
      </c>
      <c r="K2575" s="50">
        <v>0</v>
      </c>
      <c r="L2575" s="50">
        <v>0</v>
      </c>
      <c r="M2575" s="3">
        <v>0</v>
      </c>
      <c r="N2575" s="3">
        <v>0</v>
      </c>
      <c r="O2575" s="3">
        <v>0</v>
      </c>
      <c r="P2575" s="3">
        <v>0</v>
      </c>
      <c r="Q2575" s="50">
        <v>0</v>
      </c>
      <c r="R2575" s="3">
        <v>0</v>
      </c>
      <c r="S2575" s="50">
        <v>0</v>
      </c>
      <c r="T2575" s="3">
        <v>0</v>
      </c>
      <c r="U2575" s="3">
        <v>0</v>
      </c>
      <c r="V2575" s="3">
        <v>0</v>
      </c>
      <c r="W2575" s="3">
        <v>0</v>
      </c>
      <c r="X2575" s="50">
        <v>0</v>
      </c>
      <c r="Y2575" s="50">
        <v>0</v>
      </c>
      <c r="Z2575" s="50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/>
      <c r="AM2575" s="3">
        <v>0</v>
      </c>
      <c r="AN2575" s="3">
        <v>0</v>
      </c>
      <c r="AO2575" s="3">
        <v>0</v>
      </c>
      <c r="AP2575" s="3">
        <v>0</v>
      </c>
      <c r="AQ2575" s="3">
        <v>0</v>
      </c>
      <c r="AR2575" s="3">
        <v>0</v>
      </c>
      <c r="AS2575" s="3">
        <v>0</v>
      </c>
      <c r="AT2575" s="3">
        <v>0</v>
      </c>
      <c r="AU2575" s="3">
        <v>0</v>
      </c>
      <c r="AV2575" s="50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>
        <f t="shared" si="56"/>
        <v>0</v>
      </c>
      <c r="BD2575" s="3">
        <v>0</v>
      </c>
    </row>
    <row r="2576" spans="1:56" x14ac:dyDescent="0.3">
      <c r="A2576">
        <v>2015</v>
      </c>
      <c r="B2576" t="s">
        <v>60</v>
      </c>
      <c r="C2576" s="126">
        <v>1</v>
      </c>
      <c r="D2576" s="127">
        <v>10</v>
      </c>
      <c r="F2576" t="s">
        <v>140</v>
      </c>
      <c r="H2576">
        <v>0</v>
      </c>
      <c r="I2576" s="3">
        <v>0</v>
      </c>
      <c r="J2576" s="3">
        <v>0</v>
      </c>
      <c r="K2576" s="50">
        <v>0</v>
      </c>
      <c r="L2576" s="50">
        <v>0</v>
      </c>
      <c r="M2576" s="3">
        <v>0</v>
      </c>
      <c r="N2576" s="3">
        <v>0</v>
      </c>
      <c r="O2576" s="3">
        <v>0</v>
      </c>
      <c r="P2576" s="3">
        <v>0</v>
      </c>
      <c r="Q2576" s="50">
        <v>0</v>
      </c>
      <c r="R2576" s="3">
        <v>0</v>
      </c>
      <c r="S2576" s="50">
        <v>0</v>
      </c>
      <c r="T2576" s="3">
        <v>0</v>
      </c>
      <c r="U2576" s="3">
        <v>0</v>
      </c>
      <c r="V2576" s="3">
        <v>0</v>
      </c>
      <c r="W2576" s="3">
        <v>0</v>
      </c>
      <c r="X2576" s="50">
        <v>0</v>
      </c>
      <c r="Y2576" s="50">
        <v>0</v>
      </c>
      <c r="Z2576" s="50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/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50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>
        <f t="shared" si="56"/>
        <v>0</v>
      </c>
      <c r="BD2576" s="3">
        <v>0</v>
      </c>
    </row>
    <row r="2577" spans="1:56" x14ac:dyDescent="0.3">
      <c r="A2577">
        <v>2015</v>
      </c>
      <c r="B2577" t="s">
        <v>60</v>
      </c>
      <c r="C2577" s="126">
        <v>1</v>
      </c>
      <c r="D2577" s="127">
        <v>11</v>
      </c>
      <c r="F2577" t="s">
        <v>140</v>
      </c>
      <c r="H2577">
        <v>0</v>
      </c>
      <c r="I2577" s="3">
        <v>0</v>
      </c>
      <c r="J2577" s="3">
        <v>0</v>
      </c>
      <c r="K2577" s="50">
        <v>0</v>
      </c>
      <c r="L2577" s="50">
        <v>0</v>
      </c>
      <c r="M2577" s="3">
        <v>0</v>
      </c>
      <c r="N2577" s="3">
        <v>0</v>
      </c>
      <c r="O2577" s="3">
        <v>0</v>
      </c>
      <c r="P2577" s="3">
        <v>0</v>
      </c>
      <c r="Q2577" s="50">
        <v>0</v>
      </c>
      <c r="R2577" s="3">
        <v>0</v>
      </c>
      <c r="S2577" s="50">
        <v>0</v>
      </c>
      <c r="T2577" s="3">
        <v>0</v>
      </c>
      <c r="U2577" s="3">
        <v>0</v>
      </c>
      <c r="V2577" s="3">
        <v>0</v>
      </c>
      <c r="W2577" s="3">
        <v>0</v>
      </c>
      <c r="X2577" s="50">
        <v>0</v>
      </c>
      <c r="Y2577" s="50">
        <v>0</v>
      </c>
      <c r="Z2577" s="50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/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50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>
        <f t="shared" si="56"/>
        <v>0</v>
      </c>
      <c r="BD2577" s="3">
        <v>0</v>
      </c>
    </row>
    <row r="2578" spans="1:56" x14ac:dyDescent="0.3">
      <c r="A2578">
        <v>2015</v>
      </c>
      <c r="B2578" t="s">
        <v>60</v>
      </c>
      <c r="C2578" s="126">
        <v>1</v>
      </c>
      <c r="D2578" s="127">
        <v>12</v>
      </c>
      <c r="F2578" t="s">
        <v>140</v>
      </c>
      <c r="H2578">
        <v>0</v>
      </c>
      <c r="I2578" s="3">
        <v>0</v>
      </c>
      <c r="J2578" s="3">
        <v>0</v>
      </c>
      <c r="K2578" s="50">
        <v>0</v>
      </c>
      <c r="L2578" s="50">
        <v>0</v>
      </c>
      <c r="M2578" s="3">
        <v>0</v>
      </c>
      <c r="N2578" s="3">
        <v>0</v>
      </c>
      <c r="O2578" s="3">
        <v>0</v>
      </c>
      <c r="P2578" s="3">
        <v>0</v>
      </c>
      <c r="Q2578" s="50">
        <v>0</v>
      </c>
      <c r="R2578" s="3">
        <v>0</v>
      </c>
      <c r="S2578" s="50">
        <v>0</v>
      </c>
      <c r="T2578" s="3">
        <v>0</v>
      </c>
      <c r="U2578" s="3">
        <v>0</v>
      </c>
      <c r="V2578" s="3">
        <v>0</v>
      </c>
      <c r="W2578" s="3">
        <v>0</v>
      </c>
      <c r="X2578" s="50">
        <v>0</v>
      </c>
      <c r="Y2578" s="50">
        <v>0</v>
      </c>
      <c r="Z2578" s="50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0</v>
      </c>
      <c r="AK2578" s="3">
        <v>0</v>
      </c>
      <c r="AL2578" s="3"/>
      <c r="AM2578" s="3">
        <v>0</v>
      </c>
      <c r="AN2578" s="3">
        <v>0</v>
      </c>
      <c r="AO2578" s="3">
        <v>0</v>
      </c>
      <c r="AP2578" s="3">
        <v>0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50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>
        <f t="shared" si="56"/>
        <v>0</v>
      </c>
      <c r="BD2578" s="3">
        <v>0</v>
      </c>
    </row>
    <row r="2579" spans="1:56" x14ac:dyDescent="0.3">
      <c r="A2579">
        <v>2015</v>
      </c>
      <c r="B2579" t="s">
        <v>60</v>
      </c>
      <c r="C2579" s="126">
        <v>1</v>
      </c>
      <c r="D2579" s="127">
        <v>13</v>
      </c>
      <c r="F2579" t="s">
        <v>140</v>
      </c>
      <c r="H2579">
        <v>0</v>
      </c>
      <c r="I2579" s="3">
        <v>0</v>
      </c>
      <c r="J2579" s="3">
        <v>0</v>
      </c>
      <c r="K2579" s="50">
        <v>0</v>
      </c>
      <c r="L2579" s="50">
        <v>0</v>
      </c>
      <c r="M2579" s="3">
        <v>0</v>
      </c>
      <c r="N2579" s="3">
        <v>0</v>
      </c>
      <c r="O2579" s="3">
        <v>0</v>
      </c>
      <c r="P2579" s="3">
        <v>0</v>
      </c>
      <c r="Q2579" s="50">
        <v>0</v>
      </c>
      <c r="R2579" s="3">
        <v>0</v>
      </c>
      <c r="S2579" s="50">
        <v>0</v>
      </c>
      <c r="T2579" s="3">
        <v>0</v>
      </c>
      <c r="U2579" s="3">
        <v>0</v>
      </c>
      <c r="V2579" s="3">
        <v>0</v>
      </c>
      <c r="W2579" s="3">
        <v>0</v>
      </c>
      <c r="X2579" s="50">
        <v>0</v>
      </c>
      <c r="Y2579" s="50">
        <v>0</v>
      </c>
      <c r="Z2579" s="50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/>
      <c r="AM2579" s="3">
        <v>0</v>
      </c>
      <c r="AN2579" s="3">
        <v>0</v>
      </c>
      <c r="AO2579" s="3">
        <v>0</v>
      </c>
      <c r="AP2579" s="3">
        <v>0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50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0</v>
      </c>
      <c r="BB2579">
        <f t="shared" si="56"/>
        <v>0</v>
      </c>
      <c r="BD2579" s="3">
        <v>0</v>
      </c>
    </row>
    <row r="2580" spans="1:56" x14ac:dyDescent="0.3">
      <c r="A2580">
        <v>2015</v>
      </c>
      <c r="B2580" t="s">
        <v>60</v>
      </c>
      <c r="C2580" s="126">
        <v>1</v>
      </c>
      <c r="D2580" s="127">
        <v>14</v>
      </c>
      <c r="F2580" t="s">
        <v>140</v>
      </c>
      <c r="H2580">
        <v>0</v>
      </c>
      <c r="I2580" s="3">
        <v>0</v>
      </c>
      <c r="J2580" s="3">
        <v>0</v>
      </c>
      <c r="K2580" s="50">
        <v>0</v>
      </c>
      <c r="L2580" s="50">
        <v>0</v>
      </c>
      <c r="M2580" s="3">
        <v>0</v>
      </c>
      <c r="N2580" s="3">
        <v>0</v>
      </c>
      <c r="O2580" s="3">
        <v>0</v>
      </c>
      <c r="P2580" s="3">
        <v>0</v>
      </c>
      <c r="Q2580" s="50">
        <v>0</v>
      </c>
      <c r="R2580" s="3">
        <v>0</v>
      </c>
      <c r="S2580" s="50">
        <v>0</v>
      </c>
      <c r="T2580" s="3">
        <v>0</v>
      </c>
      <c r="U2580" s="3">
        <v>0</v>
      </c>
      <c r="V2580" s="3">
        <v>0</v>
      </c>
      <c r="W2580" s="3">
        <v>0</v>
      </c>
      <c r="X2580" s="50">
        <v>0</v>
      </c>
      <c r="Y2580" s="50">
        <v>0</v>
      </c>
      <c r="Z2580" s="50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/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50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>
        <f t="shared" si="56"/>
        <v>0</v>
      </c>
      <c r="BD2580" s="3">
        <v>0</v>
      </c>
    </row>
    <row r="2581" spans="1:56" x14ac:dyDescent="0.3">
      <c r="A2581">
        <v>2015</v>
      </c>
      <c r="B2581" t="s">
        <v>60</v>
      </c>
      <c r="C2581" s="126">
        <v>1</v>
      </c>
      <c r="D2581" s="127">
        <v>15</v>
      </c>
      <c r="F2581" t="s">
        <v>140</v>
      </c>
      <c r="H2581">
        <v>0</v>
      </c>
      <c r="I2581" s="3">
        <v>0</v>
      </c>
      <c r="J2581" s="3">
        <v>0</v>
      </c>
      <c r="K2581" s="50">
        <v>0</v>
      </c>
      <c r="L2581" s="50">
        <v>0</v>
      </c>
      <c r="M2581" s="3">
        <v>0</v>
      </c>
      <c r="N2581" s="3">
        <v>0</v>
      </c>
      <c r="O2581" s="3">
        <v>0</v>
      </c>
      <c r="P2581" s="3">
        <v>0</v>
      </c>
      <c r="Q2581" s="50">
        <v>0</v>
      </c>
      <c r="R2581" s="3">
        <v>0</v>
      </c>
      <c r="S2581" s="50">
        <v>0</v>
      </c>
      <c r="T2581" s="3">
        <v>0</v>
      </c>
      <c r="U2581" s="3">
        <v>0</v>
      </c>
      <c r="V2581" s="3">
        <v>0</v>
      </c>
      <c r="W2581" s="3">
        <v>0</v>
      </c>
      <c r="X2581" s="50">
        <v>0</v>
      </c>
      <c r="Y2581" s="50">
        <v>0</v>
      </c>
      <c r="Z2581" s="50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/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v>0</v>
      </c>
      <c r="AS2581" s="3">
        <v>0</v>
      </c>
      <c r="AT2581" s="3">
        <v>0</v>
      </c>
      <c r="AU2581" s="3">
        <v>0</v>
      </c>
      <c r="AV2581" s="50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>
        <f t="shared" si="56"/>
        <v>0</v>
      </c>
      <c r="BD2581" s="3">
        <v>0</v>
      </c>
    </row>
    <row r="2582" spans="1:56" x14ac:dyDescent="0.3">
      <c r="A2582">
        <v>2015</v>
      </c>
      <c r="B2582" t="s">
        <v>60</v>
      </c>
      <c r="C2582" s="126">
        <v>1</v>
      </c>
      <c r="D2582" s="127">
        <v>16</v>
      </c>
      <c r="F2582" t="s">
        <v>140</v>
      </c>
      <c r="H2582">
        <v>0</v>
      </c>
      <c r="I2582" s="3">
        <v>0</v>
      </c>
      <c r="J2582" s="3">
        <v>0</v>
      </c>
      <c r="K2582" s="50">
        <v>0</v>
      </c>
      <c r="L2582" s="50">
        <v>0</v>
      </c>
      <c r="M2582" s="3">
        <v>0</v>
      </c>
      <c r="N2582" s="3">
        <v>0</v>
      </c>
      <c r="O2582" s="3">
        <v>0</v>
      </c>
      <c r="P2582" s="3">
        <v>0</v>
      </c>
      <c r="Q2582" s="50">
        <v>0</v>
      </c>
      <c r="R2582" s="3">
        <v>0</v>
      </c>
      <c r="S2582" s="50">
        <v>0</v>
      </c>
      <c r="T2582" s="3">
        <v>0</v>
      </c>
      <c r="U2582" s="3">
        <v>0</v>
      </c>
      <c r="V2582" s="3">
        <v>0</v>
      </c>
      <c r="W2582" s="3">
        <v>0</v>
      </c>
      <c r="X2582" s="50">
        <v>0</v>
      </c>
      <c r="Y2582" s="50">
        <v>0</v>
      </c>
      <c r="Z2582" s="50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/>
      <c r="AM2582" s="3">
        <v>0</v>
      </c>
      <c r="AN2582" s="3">
        <v>0</v>
      </c>
      <c r="AO2582" s="3">
        <v>0</v>
      </c>
      <c r="AP2582" s="3">
        <v>0</v>
      </c>
      <c r="AQ2582" s="3">
        <v>0</v>
      </c>
      <c r="AR2582" s="3">
        <v>0</v>
      </c>
      <c r="AS2582" s="3">
        <v>0</v>
      </c>
      <c r="AT2582" s="3">
        <v>0</v>
      </c>
      <c r="AU2582" s="3">
        <v>0</v>
      </c>
      <c r="AV2582" s="50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>
        <f t="shared" si="56"/>
        <v>0</v>
      </c>
      <c r="BD2582" s="3">
        <v>0</v>
      </c>
    </row>
    <row r="2583" spans="1:56" x14ac:dyDescent="0.3">
      <c r="A2583">
        <v>2015</v>
      </c>
      <c r="B2583" t="s">
        <v>60</v>
      </c>
      <c r="C2583" s="126">
        <v>1</v>
      </c>
      <c r="D2583" s="127">
        <v>17</v>
      </c>
      <c r="F2583" t="s">
        <v>140</v>
      </c>
      <c r="H2583">
        <v>0</v>
      </c>
      <c r="I2583" s="3">
        <v>0</v>
      </c>
      <c r="J2583" s="3">
        <v>0</v>
      </c>
      <c r="K2583" s="50">
        <v>0</v>
      </c>
      <c r="L2583" s="50">
        <v>0</v>
      </c>
      <c r="M2583" s="3">
        <v>0</v>
      </c>
      <c r="N2583" s="3">
        <v>1</v>
      </c>
      <c r="O2583" s="3">
        <v>0</v>
      </c>
      <c r="P2583" s="3">
        <v>0</v>
      </c>
      <c r="Q2583" s="50">
        <v>0</v>
      </c>
      <c r="R2583" s="3">
        <v>0</v>
      </c>
      <c r="S2583" s="50">
        <v>0</v>
      </c>
      <c r="T2583" s="3">
        <v>0</v>
      </c>
      <c r="U2583" s="3">
        <v>0</v>
      </c>
      <c r="V2583" s="3">
        <v>0</v>
      </c>
      <c r="W2583" s="3">
        <v>0</v>
      </c>
      <c r="X2583" s="50">
        <v>0</v>
      </c>
      <c r="Y2583" s="50">
        <v>0</v>
      </c>
      <c r="Z2583" s="50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/>
      <c r="AM2583" s="3">
        <v>0</v>
      </c>
      <c r="AN2583" s="3">
        <v>0</v>
      </c>
      <c r="AO2583" s="3">
        <v>0</v>
      </c>
      <c r="AP2583" s="3">
        <v>0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50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0</v>
      </c>
      <c r="BB2583">
        <f t="shared" si="56"/>
        <v>1</v>
      </c>
      <c r="BD2583" s="3">
        <v>0</v>
      </c>
    </row>
    <row r="2584" spans="1:56" x14ac:dyDescent="0.3">
      <c r="A2584">
        <v>2015</v>
      </c>
      <c r="B2584" t="s">
        <v>60</v>
      </c>
      <c r="C2584" s="126">
        <v>1</v>
      </c>
      <c r="D2584" s="127">
        <v>18</v>
      </c>
      <c r="F2584" t="s">
        <v>140</v>
      </c>
      <c r="H2584">
        <v>0</v>
      </c>
      <c r="I2584" s="3">
        <v>0</v>
      </c>
      <c r="J2584" s="3">
        <v>0</v>
      </c>
      <c r="K2584" s="50">
        <v>0</v>
      </c>
      <c r="L2584" s="50">
        <v>0</v>
      </c>
      <c r="M2584" s="3">
        <v>0</v>
      </c>
      <c r="N2584" s="3">
        <v>0</v>
      </c>
      <c r="O2584" s="3">
        <v>0</v>
      </c>
      <c r="P2584" s="3">
        <v>0</v>
      </c>
      <c r="Q2584" s="50">
        <v>0</v>
      </c>
      <c r="R2584" s="3">
        <v>0</v>
      </c>
      <c r="S2584" s="50">
        <v>0</v>
      </c>
      <c r="T2584" s="3">
        <v>0</v>
      </c>
      <c r="U2584" s="3">
        <v>0</v>
      </c>
      <c r="V2584" s="3">
        <v>0</v>
      </c>
      <c r="W2584" s="3">
        <v>0</v>
      </c>
      <c r="X2584" s="50">
        <v>0</v>
      </c>
      <c r="Y2584" s="50">
        <v>0</v>
      </c>
      <c r="Z2584" s="50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/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50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>
        <f t="shared" si="56"/>
        <v>0</v>
      </c>
      <c r="BD2584" s="3">
        <v>0</v>
      </c>
    </row>
    <row r="2585" spans="1:56" x14ac:dyDescent="0.3">
      <c r="A2585">
        <v>2015</v>
      </c>
      <c r="B2585" t="s">
        <v>60</v>
      </c>
      <c r="C2585" s="126">
        <v>1</v>
      </c>
      <c r="D2585" s="127">
        <v>19</v>
      </c>
      <c r="F2585" t="s">
        <v>140</v>
      </c>
      <c r="H2585">
        <v>0</v>
      </c>
      <c r="I2585" s="3">
        <v>0</v>
      </c>
      <c r="J2585" s="3">
        <v>0</v>
      </c>
      <c r="K2585" s="50">
        <v>0</v>
      </c>
      <c r="L2585" s="50">
        <v>0</v>
      </c>
      <c r="M2585" s="3">
        <v>0</v>
      </c>
      <c r="N2585" s="3">
        <v>0</v>
      </c>
      <c r="O2585" s="3">
        <v>0</v>
      </c>
      <c r="P2585" s="3">
        <v>0</v>
      </c>
      <c r="Q2585" s="50">
        <v>0</v>
      </c>
      <c r="R2585" s="3">
        <v>0</v>
      </c>
      <c r="S2585" s="50">
        <v>0</v>
      </c>
      <c r="T2585" s="3">
        <v>0</v>
      </c>
      <c r="U2585" s="3">
        <v>0</v>
      </c>
      <c r="V2585" s="3">
        <v>0</v>
      </c>
      <c r="W2585" s="3">
        <v>0</v>
      </c>
      <c r="X2585" s="50">
        <v>0</v>
      </c>
      <c r="Y2585" s="50">
        <v>0</v>
      </c>
      <c r="Z2585" s="50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/>
      <c r="AM2585" s="3">
        <v>0</v>
      </c>
      <c r="AN2585" s="3">
        <v>0</v>
      </c>
      <c r="AO2585" s="3">
        <v>0</v>
      </c>
      <c r="AP2585" s="3">
        <v>0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50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>
        <f t="shared" si="56"/>
        <v>0</v>
      </c>
      <c r="BD2585" s="3">
        <v>0</v>
      </c>
    </row>
    <row r="2586" spans="1:56" x14ac:dyDescent="0.3">
      <c r="A2586">
        <v>2015</v>
      </c>
      <c r="B2586" t="s">
        <v>60</v>
      </c>
      <c r="C2586" s="126">
        <v>1</v>
      </c>
      <c r="D2586" s="127">
        <v>20</v>
      </c>
      <c r="F2586" t="s">
        <v>140</v>
      </c>
      <c r="H2586">
        <v>0</v>
      </c>
      <c r="I2586" s="3">
        <v>0</v>
      </c>
      <c r="J2586" s="3">
        <v>0</v>
      </c>
      <c r="K2586" s="50">
        <v>0</v>
      </c>
      <c r="L2586" s="50">
        <v>0</v>
      </c>
      <c r="M2586" s="3">
        <v>0</v>
      </c>
      <c r="N2586" s="3">
        <v>0</v>
      </c>
      <c r="O2586" s="3">
        <v>0</v>
      </c>
      <c r="P2586" s="3">
        <v>0</v>
      </c>
      <c r="Q2586" s="50">
        <v>0</v>
      </c>
      <c r="R2586" s="3">
        <v>0</v>
      </c>
      <c r="S2586" s="50">
        <v>0</v>
      </c>
      <c r="T2586" s="3">
        <v>0</v>
      </c>
      <c r="U2586" s="3">
        <v>0</v>
      </c>
      <c r="V2586" s="3">
        <v>0</v>
      </c>
      <c r="W2586" s="3">
        <v>0</v>
      </c>
      <c r="X2586" s="50">
        <v>0</v>
      </c>
      <c r="Y2586" s="50">
        <v>0</v>
      </c>
      <c r="Z2586" s="50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/>
      <c r="AM2586" s="3">
        <v>0</v>
      </c>
      <c r="AN2586" s="3">
        <v>0</v>
      </c>
      <c r="AO2586" s="3">
        <v>0</v>
      </c>
      <c r="AP2586" s="3">
        <v>0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50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>
        <f t="shared" si="56"/>
        <v>0</v>
      </c>
      <c r="BD2586" s="3">
        <v>0</v>
      </c>
    </row>
    <row r="2587" spans="1:56" x14ac:dyDescent="0.3">
      <c r="A2587">
        <v>2015</v>
      </c>
      <c r="B2587" t="s">
        <v>60</v>
      </c>
      <c r="C2587" s="126">
        <v>1</v>
      </c>
      <c r="D2587" s="127">
        <v>21</v>
      </c>
      <c r="F2587" t="s">
        <v>140</v>
      </c>
      <c r="H2587">
        <v>0</v>
      </c>
      <c r="I2587" s="3">
        <v>0</v>
      </c>
      <c r="J2587" s="3">
        <v>0</v>
      </c>
      <c r="K2587" s="50">
        <v>0</v>
      </c>
      <c r="L2587" s="50">
        <v>0</v>
      </c>
      <c r="M2587" s="3">
        <v>0</v>
      </c>
      <c r="N2587" s="3">
        <v>0</v>
      </c>
      <c r="O2587" s="3">
        <v>0</v>
      </c>
      <c r="P2587" s="3">
        <v>0</v>
      </c>
      <c r="Q2587" s="50">
        <v>0</v>
      </c>
      <c r="R2587" s="3">
        <v>0</v>
      </c>
      <c r="S2587" s="50">
        <v>0</v>
      </c>
      <c r="T2587" s="3">
        <v>0</v>
      </c>
      <c r="U2587" s="3">
        <v>0</v>
      </c>
      <c r="V2587" s="3">
        <v>0</v>
      </c>
      <c r="W2587" s="3">
        <v>0</v>
      </c>
      <c r="X2587" s="50">
        <v>0</v>
      </c>
      <c r="Y2587" s="50">
        <v>0</v>
      </c>
      <c r="Z2587" s="50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/>
      <c r="AM2587" s="3">
        <v>0</v>
      </c>
      <c r="AN2587" s="3">
        <v>0</v>
      </c>
      <c r="AO2587" s="3">
        <v>0</v>
      </c>
      <c r="AP2587" s="3">
        <v>0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50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>
        <f t="shared" si="56"/>
        <v>0</v>
      </c>
      <c r="BD2587" s="3">
        <v>0</v>
      </c>
    </row>
    <row r="2588" spans="1:56" x14ac:dyDescent="0.3">
      <c r="A2588">
        <v>2015</v>
      </c>
      <c r="B2588" t="s">
        <v>60</v>
      </c>
      <c r="C2588" s="126">
        <v>1</v>
      </c>
      <c r="D2588" s="127">
        <v>22</v>
      </c>
      <c r="F2588" t="s">
        <v>140</v>
      </c>
      <c r="H2588">
        <v>0</v>
      </c>
      <c r="I2588" s="3">
        <v>0</v>
      </c>
      <c r="J2588" s="3">
        <v>0</v>
      </c>
      <c r="K2588" s="50">
        <v>0</v>
      </c>
      <c r="L2588" s="50">
        <v>0</v>
      </c>
      <c r="M2588" s="3">
        <v>0</v>
      </c>
      <c r="N2588" s="3">
        <v>0</v>
      </c>
      <c r="O2588" s="3">
        <v>0</v>
      </c>
      <c r="P2588" s="3">
        <v>0</v>
      </c>
      <c r="Q2588" s="50">
        <v>0</v>
      </c>
      <c r="R2588" s="3">
        <v>0</v>
      </c>
      <c r="S2588" s="50">
        <v>0</v>
      </c>
      <c r="T2588" s="3">
        <v>0</v>
      </c>
      <c r="U2588" s="3">
        <v>0</v>
      </c>
      <c r="V2588" s="3">
        <v>0</v>
      </c>
      <c r="W2588" s="3">
        <v>0</v>
      </c>
      <c r="X2588" s="50">
        <v>0</v>
      </c>
      <c r="Y2588" s="50">
        <v>0</v>
      </c>
      <c r="Z2588" s="50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/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v>0</v>
      </c>
      <c r="AS2588" s="3">
        <v>0</v>
      </c>
      <c r="AT2588" s="3">
        <v>0</v>
      </c>
      <c r="AU2588" s="3">
        <v>0</v>
      </c>
      <c r="AV2588" s="50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>
        <f t="shared" si="56"/>
        <v>0</v>
      </c>
      <c r="BD2588" s="3">
        <v>0</v>
      </c>
    </row>
    <row r="2589" spans="1:56" x14ac:dyDescent="0.3">
      <c r="A2589">
        <v>2015</v>
      </c>
      <c r="B2589" t="s">
        <v>60</v>
      </c>
      <c r="C2589" s="126">
        <v>1</v>
      </c>
      <c r="D2589" s="127">
        <v>23</v>
      </c>
      <c r="F2589" t="s">
        <v>140</v>
      </c>
      <c r="H2589">
        <v>0</v>
      </c>
      <c r="I2589" s="3">
        <v>0</v>
      </c>
      <c r="J2589" s="3">
        <v>0</v>
      </c>
      <c r="K2589" s="50">
        <v>0</v>
      </c>
      <c r="L2589" s="50">
        <v>0</v>
      </c>
      <c r="M2589" s="3">
        <v>0</v>
      </c>
      <c r="N2589" s="3">
        <v>0</v>
      </c>
      <c r="O2589" s="3">
        <v>0</v>
      </c>
      <c r="P2589" s="3">
        <v>0</v>
      </c>
      <c r="Q2589" s="50">
        <v>0</v>
      </c>
      <c r="R2589" s="3">
        <v>0</v>
      </c>
      <c r="S2589" s="50">
        <v>0</v>
      </c>
      <c r="T2589" s="3">
        <v>0</v>
      </c>
      <c r="U2589" s="3">
        <v>0</v>
      </c>
      <c r="V2589" s="3">
        <v>0</v>
      </c>
      <c r="W2589" s="3">
        <v>0</v>
      </c>
      <c r="X2589" s="50">
        <v>0</v>
      </c>
      <c r="Y2589" s="50">
        <v>0</v>
      </c>
      <c r="Z2589" s="50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/>
      <c r="AM2589" s="3">
        <v>0</v>
      </c>
      <c r="AN2589" s="3">
        <v>0</v>
      </c>
      <c r="AO2589" s="3">
        <v>0</v>
      </c>
      <c r="AP2589" s="3">
        <v>0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50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>
        <f t="shared" si="56"/>
        <v>0</v>
      </c>
      <c r="BD2589" s="3">
        <v>0</v>
      </c>
    </row>
    <row r="2590" spans="1:56" x14ac:dyDescent="0.3">
      <c r="A2590">
        <v>2015</v>
      </c>
      <c r="B2590" t="s">
        <v>60</v>
      </c>
      <c r="C2590" s="126">
        <v>1</v>
      </c>
      <c r="D2590" s="127">
        <v>24</v>
      </c>
      <c r="F2590" t="s">
        <v>140</v>
      </c>
      <c r="H2590">
        <v>0</v>
      </c>
      <c r="I2590" s="3">
        <v>0</v>
      </c>
      <c r="J2590" s="3">
        <v>0</v>
      </c>
      <c r="K2590" s="50">
        <v>0</v>
      </c>
      <c r="L2590" s="50">
        <v>0</v>
      </c>
      <c r="M2590" s="3">
        <v>0</v>
      </c>
      <c r="N2590" s="3">
        <v>0</v>
      </c>
      <c r="O2590" s="3">
        <v>0</v>
      </c>
      <c r="P2590" s="3">
        <v>0</v>
      </c>
      <c r="Q2590" s="50">
        <v>0</v>
      </c>
      <c r="R2590" s="3">
        <v>0</v>
      </c>
      <c r="S2590" s="50">
        <v>1</v>
      </c>
      <c r="T2590" s="3">
        <v>0</v>
      </c>
      <c r="U2590" s="3">
        <v>0</v>
      </c>
      <c r="V2590" s="3">
        <v>0</v>
      </c>
      <c r="W2590" s="3">
        <v>0</v>
      </c>
      <c r="X2590" s="50">
        <v>0</v>
      </c>
      <c r="Y2590" s="50">
        <v>0</v>
      </c>
      <c r="Z2590" s="50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/>
      <c r="AM2590" s="3">
        <v>0</v>
      </c>
      <c r="AN2590" s="3">
        <v>0</v>
      </c>
      <c r="AO2590" s="3">
        <v>0</v>
      </c>
      <c r="AP2590" s="3">
        <v>0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50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>
        <f t="shared" si="56"/>
        <v>1</v>
      </c>
      <c r="BD2590" s="3">
        <v>0</v>
      </c>
    </row>
    <row r="2591" spans="1:56" x14ac:dyDescent="0.3">
      <c r="A2591">
        <v>2015</v>
      </c>
      <c r="B2591" t="s">
        <v>60</v>
      </c>
      <c r="C2591" s="126">
        <v>1</v>
      </c>
      <c r="D2591" s="127">
        <v>25</v>
      </c>
      <c r="F2591" t="s">
        <v>140</v>
      </c>
      <c r="H2591">
        <v>0</v>
      </c>
      <c r="I2591" s="3">
        <v>0</v>
      </c>
      <c r="J2591" s="3">
        <v>0</v>
      </c>
      <c r="K2591" s="50">
        <v>0</v>
      </c>
      <c r="L2591" s="50">
        <v>0</v>
      </c>
      <c r="M2591" s="3">
        <v>0</v>
      </c>
      <c r="N2591" s="3">
        <v>0</v>
      </c>
      <c r="O2591" s="3">
        <v>0</v>
      </c>
      <c r="P2591" s="3">
        <v>0</v>
      </c>
      <c r="Q2591" s="50">
        <v>0</v>
      </c>
      <c r="R2591" s="3">
        <v>0</v>
      </c>
      <c r="S2591" s="50">
        <v>0</v>
      </c>
      <c r="T2591" s="3">
        <v>0</v>
      </c>
      <c r="U2591" s="3">
        <v>0</v>
      </c>
      <c r="V2591" s="3">
        <v>0</v>
      </c>
      <c r="W2591" s="3">
        <v>0</v>
      </c>
      <c r="X2591" s="50">
        <v>0</v>
      </c>
      <c r="Y2591" s="50">
        <v>0</v>
      </c>
      <c r="Z2591" s="50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/>
      <c r="AM2591" s="3">
        <v>0</v>
      </c>
      <c r="AN2591" s="3">
        <v>0</v>
      </c>
      <c r="AO2591" s="3">
        <v>0</v>
      </c>
      <c r="AP2591" s="3">
        <v>0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50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>
        <f t="shared" si="56"/>
        <v>0</v>
      </c>
      <c r="BD2591" s="3">
        <v>0</v>
      </c>
    </row>
    <row r="2592" spans="1:56" x14ac:dyDescent="0.3">
      <c r="A2592">
        <v>2015</v>
      </c>
      <c r="B2592" t="s">
        <v>60</v>
      </c>
      <c r="C2592" s="126">
        <v>1</v>
      </c>
      <c r="D2592" s="127">
        <v>26</v>
      </c>
      <c r="F2592" t="s">
        <v>140</v>
      </c>
      <c r="H2592">
        <v>0</v>
      </c>
      <c r="I2592" s="3">
        <v>0</v>
      </c>
      <c r="J2592" s="3">
        <v>0</v>
      </c>
      <c r="K2592" s="50">
        <v>0</v>
      </c>
      <c r="L2592" s="50">
        <v>0</v>
      </c>
      <c r="M2592" s="3">
        <v>0</v>
      </c>
      <c r="N2592" s="3">
        <v>0</v>
      </c>
      <c r="O2592" s="3">
        <v>0</v>
      </c>
      <c r="P2592" s="3">
        <v>0</v>
      </c>
      <c r="Q2592" s="50">
        <v>0</v>
      </c>
      <c r="R2592" s="3">
        <v>0</v>
      </c>
      <c r="S2592" s="50">
        <v>0</v>
      </c>
      <c r="T2592" s="3">
        <v>0</v>
      </c>
      <c r="U2592" s="3">
        <v>0</v>
      </c>
      <c r="V2592" s="3">
        <v>0</v>
      </c>
      <c r="W2592" s="3">
        <v>0</v>
      </c>
      <c r="X2592" s="50">
        <v>0</v>
      </c>
      <c r="Y2592" s="50">
        <v>0</v>
      </c>
      <c r="Z2592" s="50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/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50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>
        <f t="shared" si="56"/>
        <v>0</v>
      </c>
      <c r="BD2592" s="3">
        <v>0</v>
      </c>
    </row>
    <row r="2593" spans="1:56" x14ac:dyDescent="0.3">
      <c r="A2593">
        <v>2015</v>
      </c>
      <c r="B2593" t="s">
        <v>60</v>
      </c>
      <c r="C2593" s="126">
        <v>1</v>
      </c>
      <c r="D2593" s="127">
        <v>27</v>
      </c>
      <c r="F2593" t="s">
        <v>140</v>
      </c>
      <c r="H2593">
        <v>0</v>
      </c>
      <c r="I2593" s="3">
        <v>0</v>
      </c>
      <c r="J2593" s="3">
        <v>0</v>
      </c>
      <c r="K2593" s="50">
        <v>0</v>
      </c>
      <c r="L2593" s="50">
        <v>0</v>
      </c>
      <c r="M2593" s="3">
        <v>0</v>
      </c>
      <c r="N2593" s="3">
        <v>0</v>
      </c>
      <c r="O2593" s="3">
        <v>0</v>
      </c>
      <c r="P2593" s="3">
        <v>0</v>
      </c>
      <c r="Q2593" s="50">
        <v>0</v>
      </c>
      <c r="R2593" s="3">
        <v>0</v>
      </c>
      <c r="S2593" s="50">
        <v>0</v>
      </c>
      <c r="T2593" s="3">
        <v>0</v>
      </c>
      <c r="U2593" s="3">
        <v>0</v>
      </c>
      <c r="V2593" s="3">
        <v>0</v>
      </c>
      <c r="W2593" s="3">
        <v>0</v>
      </c>
      <c r="X2593" s="50">
        <v>0</v>
      </c>
      <c r="Y2593" s="50">
        <v>0</v>
      </c>
      <c r="Z2593" s="50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/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50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>
        <f t="shared" si="56"/>
        <v>0</v>
      </c>
      <c r="BD2593" s="3">
        <v>0</v>
      </c>
    </row>
    <row r="2594" spans="1:56" x14ac:dyDescent="0.3">
      <c r="A2594">
        <v>2015</v>
      </c>
      <c r="B2594" t="s">
        <v>60</v>
      </c>
      <c r="C2594" s="126">
        <v>1</v>
      </c>
      <c r="D2594" s="127">
        <v>28</v>
      </c>
      <c r="F2594" t="s">
        <v>140</v>
      </c>
      <c r="H2594">
        <v>0</v>
      </c>
      <c r="I2594" s="3">
        <v>0</v>
      </c>
      <c r="J2594" s="3">
        <v>0</v>
      </c>
      <c r="K2594" s="50">
        <v>0</v>
      </c>
      <c r="L2594" s="50">
        <v>0</v>
      </c>
      <c r="M2594" s="3">
        <v>0</v>
      </c>
      <c r="N2594" s="3">
        <v>0</v>
      </c>
      <c r="O2594" s="3">
        <v>0</v>
      </c>
      <c r="P2594" s="3">
        <v>0</v>
      </c>
      <c r="Q2594" s="50">
        <v>0</v>
      </c>
      <c r="R2594" s="3">
        <v>0</v>
      </c>
      <c r="S2594" s="50">
        <v>0</v>
      </c>
      <c r="T2594" s="3">
        <v>0</v>
      </c>
      <c r="U2594" s="3">
        <v>0</v>
      </c>
      <c r="V2594" s="3">
        <v>0</v>
      </c>
      <c r="W2594" s="3">
        <v>0</v>
      </c>
      <c r="X2594" s="50">
        <v>0</v>
      </c>
      <c r="Y2594" s="50">
        <v>0</v>
      </c>
      <c r="Z2594" s="50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/>
      <c r="AM2594" s="3">
        <v>0</v>
      </c>
      <c r="AN2594" s="3">
        <v>0</v>
      </c>
      <c r="AO2594" s="3">
        <v>0</v>
      </c>
      <c r="AP2594" s="3">
        <v>0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50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>
        <f t="shared" si="56"/>
        <v>0</v>
      </c>
      <c r="BD2594" s="3">
        <v>0</v>
      </c>
    </row>
    <row r="2595" spans="1:56" x14ac:dyDescent="0.3">
      <c r="A2595">
        <v>2015</v>
      </c>
      <c r="B2595" t="s">
        <v>60</v>
      </c>
      <c r="C2595" s="126">
        <v>1</v>
      </c>
      <c r="D2595" s="127">
        <v>29</v>
      </c>
      <c r="F2595" t="s">
        <v>140</v>
      </c>
      <c r="H2595">
        <v>0</v>
      </c>
      <c r="I2595" s="3">
        <v>0</v>
      </c>
      <c r="J2595" s="3">
        <v>0</v>
      </c>
      <c r="K2595" s="50">
        <v>0</v>
      </c>
      <c r="L2595" s="50">
        <v>0</v>
      </c>
      <c r="M2595" s="3">
        <v>0</v>
      </c>
      <c r="N2595" s="3">
        <v>0</v>
      </c>
      <c r="O2595" s="3">
        <v>0</v>
      </c>
      <c r="P2595" s="3">
        <v>0</v>
      </c>
      <c r="Q2595" s="50">
        <v>0</v>
      </c>
      <c r="R2595" s="3">
        <v>0</v>
      </c>
      <c r="S2595" s="50">
        <v>0</v>
      </c>
      <c r="T2595" s="3">
        <v>0</v>
      </c>
      <c r="U2595" s="3">
        <v>0</v>
      </c>
      <c r="V2595" s="3">
        <v>0</v>
      </c>
      <c r="W2595" s="3">
        <v>0</v>
      </c>
      <c r="X2595" s="50">
        <v>0</v>
      </c>
      <c r="Y2595" s="50">
        <v>0</v>
      </c>
      <c r="Z2595" s="50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0</v>
      </c>
      <c r="AL2595" s="3"/>
      <c r="AM2595" s="3">
        <v>0</v>
      </c>
      <c r="AN2595" s="3">
        <v>0</v>
      </c>
      <c r="AO2595" s="3">
        <v>0</v>
      </c>
      <c r="AP2595" s="3">
        <v>0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50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>
        <f t="shared" si="56"/>
        <v>0</v>
      </c>
      <c r="BD2595" s="3">
        <v>0</v>
      </c>
    </row>
    <row r="2596" spans="1:56" x14ac:dyDescent="0.3">
      <c r="A2596">
        <v>2015</v>
      </c>
      <c r="B2596" t="s">
        <v>60</v>
      </c>
      <c r="C2596" s="126">
        <v>1</v>
      </c>
      <c r="D2596" s="127">
        <v>30</v>
      </c>
      <c r="F2596" t="s">
        <v>140</v>
      </c>
      <c r="H2596">
        <v>0</v>
      </c>
      <c r="I2596" s="3">
        <v>0</v>
      </c>
      <c r="J2596" s="3">
        <v>0</v>
      </c>
      <c r="K2596" s="50">
        <v>0</v>
      </c>
      <c r="L2596" s="50">
        <v>0</v>
      </c>
      <c r="M2596" s="3">
        <v>0</v>
      </c>
      <c r="N2596" s="3">
        <v>0</v>
      </c>
      <c r="O2596" s="3">
        <v>0</v>
      </c>
      <c r="P2596" s="3">
        <v>0</v>
      </c>
      <c r="Q2596" s="50">
        <v>0</v>
      </c>
      <c r="R2596" s="3">
        <v>0</v>
      </c>
      <c r="S2596" s="50">
        <v>0</v>
      </c>
      <c r="T2596" s="3">
        <v>0</v>
      </c>
      <c r="U2596" s="3">
        <v>0</v>
      </c>
      <c r="V2596" s="3">
        <v>0</v>
      </c>
      <c r="W2596" s="3">
        <v>0</v>
      </c>
      <c r="X2596" s="50">
        <v>0</v>
      </c>
      <c r="Y2596" s="50">
        <v>0</v>
      </c>
      <c r="Z2596" s="50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/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50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0</v>
      </c>
      <c r="BB2596">
        <f t="shared" si="56"/>
        <v>0</v>
      </c>
      <c r="BD2596" s="3">
        <v>0</v>
      </c>
    </row>
    <row r="2597" spans="1:56" s="120" customFormat="1" x14ac:dyDescent="0.3">
      <c r="A2597" s="120">
        <v>2015</v>
      </c>
      <c r="B2597" s="120" t="s">
        <v>92</v>
      </c>
      <c r="C2597" s="130">
        <v>1</v>
      </c>
      <c r="D2597" s="131">
        <v>1</v>
      </c>
      <c r="F2597" s="120" t="s">
        <v>139</v>
      </c>
      <c r="H2597" s="120">
        <v>0</v>
      </c>
      <c r="I2597" s="132">
        <v>0</v>
      </c>
      <c r="J2597" s="132">
        <v>0</v>
      </c>
      <c r="K2597" s="120">
        <v>0</v>
      </c>
      <c r="L2597" s="120">
        <v>0</v>
      </c>
      <c r="M2597" s="132">
        <v>0</v>
      </c>
      <c r="N2597" s="132">
        <v>1</v>
      </c>
      <c r="O2597" s="132">
        <v>0</v>
      </c>
      <c r="P2597" s="132">
        <v>0</v>
      </c>
      <c r="Q2597" s="120">
        <v>0</v>
      </c>
      <c r="R2597" s="132">
        <v>0</v>
      </c>
      <c r="S2597" s="120">
        <v>1</v>
      </c>
      <c r="T2597" s="132">
        <v>0</v>
      </c>
      <c r="U2597" s="132">
        <v>1</v>
      </c>
      <c r="V2597" s="132">
        <v>0</v>
      </c>
      <c r="W2597" s="132">
        <v>0</v>
      </c>
      <c r="X2597" s="120">
        <v>0</v>
      </c>
      <c r="Y2597" s="120">
        <v>0</v>
      </c>
      <c r="Z2597" s="120">
        <v>0</v>
      </c>
      <c r="AA2597" s="132">
        <v>0</v>
      </c>
      <c r="AB2597" s="132">
        <v>0</v>
      </c>
      <c r="AC2597" s="132">
        <v>0</v>
      </c>
      <c r="AD2597" s="132">
        <v>0</v>
      </c>
      <c r="AE2597" s="132">
        <v>0</v>
      </c>
      <c r="AF2597" s="132">
        <v>0</v>
      </c>
      <c r="AG2597" s="132">
        <v>0</v>
      </c>
      <c r="AH2597" s="132">
        <v>0</v>
      </c>
      <c r="AI2597" s="132">
        <v>0</v>
      </c>
      <c r="AJ2597" s="132">
        <v>0</v>
      </c>
      <c r="AK2597" s="132">
        <v>0</v>
      </c>
      <c r="AL2597" s="132"/>
      <c r="AM2597" s="132">
        <v>0</v>
      </c>
      <c r="AN2597" s="132">
        <v>0</v>
      </c>
      <c r="AO2597" s="132">
        <v>0</v>
      </c>
      <c r="AP2597" s="132">
        <v>0</v>
      </c>
      <c r="AQ2597" s="132">
        <v>0</v>
      </c>
      <c r="AR2597" s="132">
        <v>0</v>
      </c>
      <c r="AS2597" s="132">
        <v>0</v>
      </c>
      <c r="AT2597" s="132">
        <v>0</v>
      </c>
      <c r="AU2597" s="132">
        <v>0</v>
      </c>
      <c r="AV2597" s="120">
        <v>0</v>
      </c>
      <c r="AW2597" s="132">
        <v>0</v>
      </c>
      <c r="AX2597" s="132">
        <v>0</v>
      </c>
      <c r="AY2597" s="132">
        <v>0</v>
      </c>
      <c r="AZ2597" s="132">
        <v>0</v>
      </c>
      <c r="BA2597" s="132">
        <v>0</v>
      </c>
      <c r="BB2597" s="120">
        <f t="shared" si="56"/>
        <v>3</v>
      </c>
      <c r="BD2597" s="132">
        <v>0</v>
      </c>
    </row>
    <row r="2598" spans="1:56" x14ac:dyDescent="0.3">
      <c r="A2598">
        <v>2015</v>
      </c>
      <c r="B2598" t="s">
        <v>92</v>
      </c>
      <c r="C2598" s="126">
        <v>1</v>
      </c>
      <c r="D2598" s="127">
        <v>2</v>
      </c>
      <c r="F2598" t="s">
        <v>139</v>
      </c>
      <c r="H2598">
        <v>0</v>
      </c>
      <c r="I2598" s="3">
        <v>0</v>
      </c>
      <c r="J2598" s="3">
        <v>0</v>
      </c>
      <c r="K2598" s="50">
        <v>0</v>
      </c>
      <c r="L2598" s="50">
        <v>0</v>
      </c>
      <c r="M2598" s="3">
        <v>0</v>
      </c>
      <c r="N2598" s="3">
        <v>2</v>
      </c>
      <c r="O2598" s="3">
        <v>0</v>
      </c>
      <c r="P2598" s="3">
        <v>0</v>
      </c>
      <c r="Q2598" s="50">
        <v>0</v>
      </c>
      <c r="R2598" s="3">
        <v>0</v>
      </c>
      <c r="S2598" s="50">
        <v>0</v>
      </c>
      <c r="T2598" s="3">
        <v>0</v>
      </c>
      <c r="U2598" s="3">
        <v>0</v>
      </c>
      <c r="V2598" s="3">
        <v>0</v>
      </c>
      <c r="W2598" s="3">
        <v>0</v>
      </c>
      <c r="X2598" s="50">
        <v>0</v>
      </c>
      <c r="Y2598" s="50">
        <v>0</v>
      </c>
      <c r="Z2598" s="50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0</v>
      </c>
      <c r="AK2598" s="3">
        <v>0</v>
      </c>
      <c r="AL2598" s="3"/>
      <c r="AM2598" s="3">
        <v>0</v>
      </c>
      <c r="AN2598" s="3">
        <v>0</v>
      </c>
      <c r="AO2598" s="3">
        <v>0</v>
      </c>
      <c r="AP2598" s="3">
        <v>0</v>
      </c>
      <c r="AQ2598" s="3">
        <v>0</v>
      </c>
      <c r="AR2598" s="3">
        <v>0</v>
      </c>
      <c r="AS2598" s="3">
        <v>0</v>
      </c>
      <c r="AT2598" s="3">
        <v>0</v>
      </c>
      <c r="AU2598" s="3">
        <v>0</v>
      </c>
      <c r="AV2598" s="50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>
        <f t="shared" si="56"/>
        <v>2</v>
      </c>
      <c r="BD2598" s="3">
        <v>0</v>
      </c>
    </row>
    <row r="2599" spans="1:56" x14ac:dyDescent="0.3">
      <c r="A2599">
        <v>2015</v>
      </c>
      <c r="B2599" t="s">
        <v>92</v>
      </c>
      <c r="C2599" s="126">
        <v>1</v>
      </c>
      <c r="D2599" s="127">
        <v>3</v>
      </c>
      <c r="F2599" t="s">
        <v>139</v>
      </c>
      <c r="H2599">
        <v>0</v>
      </c>
      <c r="I2599" s="3">
        <v>0</v>
      </c>
      <c r="J2599" s="3">
        <v>0</v>
      </c>
      <c r="K2599" s="50">
        <v>0</v>
      </c>
      <c r="L2599" s="50">
        <v>0</v>
      </c>
      <c r="M2599" s="3">
        <v>0</v>
      </c>
      <c r="N2599" s="3">
        <v>1</v>
      </c>
      <c r="O2599" s="3">
        <v>0</v>
      </c>
      <c r="P2599" s="3">
        <v>0</v>
      </c>
      <c r="Q2599" s="50">
        <v>0</v>
      </c>
      <c r="R2599" s="3">
        <v>0</v>
      </c>
      <c r="S2599" s="50">
        <v>1</v>
      </c>
      <c r="T2599" s="3">
        <v>0</v>
      </c>
      <c r="U2599" s="3">
        <v>0</v>
      </c>
      <c r="V2599" s="3">
        <v>0</v>
      </c>
      <c r="W2599" s="3">
        <v>0</v>
      </c>
      <c r="X2599" s="50">
        <v>2</v>
      </c>
      <c r="Y2599" s="50">
        <v>0</v>
      </c>
      <c r="Z2599" s="50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1</v>
      </c>
      <c r="AJ2599" s="3">
        <v>0</v>
      </c>
      <c r="AK2599" s="3">
        <v>0</v>
      </c>
      <c r="AL2599" s="3"/>
      <c r="AM2599" s="3">
        <v>0</v>
      </c>
      <c r="AN2599" s="3">
        <v>0</v>
      </c>
      <c r="AO2599" s="3">
        <v>0</v>
      </c>
      <c r="AP2599" s="3">
        <v>0</v>
      </c>
      <c r="AQ2599" s="3">
        <v>0</v>
      </c>
      <c r="AR2599" s="3">
        <v>0</v>
      </c>
      <c r="AS2599" s="3">
        <v>0</v>
      </c>
      <c r="AT2599" s="3">
        <v>0</v>
      </c>
      <c r="AU2599" s="3">
        <v>0</v>
      </c>
      <c r="AV2599" s="50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>
        <f t="shared" si="56"/>
        <v>5</v>
      </c>
      <c r="BD2599" s="3">
        <v>0</v>
      </c>
    </row>
    <row r="2600" spans="1:56" x14ac:dyDescent="0.3">
      <c r="A2600">
        <v>2015</v>
      </c>
      <c r="B2600" t="s">
        <v>92</v>
      </c>
      <c r="C2600" s="126">
        <v>1</v>
      </c>
      <c r="D2600" s="127">
        <v>4</v>
      </c>
      <c r="F2600" t="s">
        <v>139</v>
      </c>
      <c r="H2600">
        <v>0</v>
      </c>
      <c r="I2600" s="3">
        <v>0</v>
      </c>
      <c r="J2600" s="3">
        <v>0</v>
      </c>
      <c r="K2600" s="50">
        <v>0</v>
      </c>
      <c r="L2600" s="50">
        <v>0</v>
      </c>
      <c r="M2600" s="3">
        <v>0</v>
      </c>
      <c r="N2600" s="3">
        <v>2</v>
      </c>
      <c r="O2600" s="3">
        <v>0</v>
      </c>
      <c r="P2600" s="3">
        <v>0</v>
      </c>
      <c r="Q2600" s="50">
        <v>0</v>
      </c>
      <c r="R2600" s="3">
        <v>0</v>
      </c>
      <c r="S2600" s="50">
        <v>0</v>
      </c>
      <c r="T2600" s="3">
        <v>0</v>
      </c>
      <c r="U2600" s="3">
        <v>0</v>
      </c>
      <c r="V2600" s="3">
        <v>0</v>
      </c>
      <c r="W2600" s="3">
        <v>0</v>
      </c>
      <c r="X2600" s="50">
        <v>0</v>
      </c>
      <c r="Y2600" s="50">
        <v>0</v>
      </c>
      <c r="Z2600" s="50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/>
      <c r="AM2600" s="3">
        <v>0</v>
      </c>
      <c r="AN2600" s="3">
        <v>0</v>
      </c>
      <c r="AO2600" s="3">
        <v>0</v>
      </c>
      <c r="AP2600" s="3">
        <v>0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50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>
        <f t="shared" si="56"/>
        <v>2</v>
      </c>
      <c r="BD2600" s="3">
        <v>0</v>
      </c>
    </row>
    <row r="2601" spans="1:56" x14ac:dyDescent="0.3">
      <c r="A2601">
        <v>2015</v>
      </c>
      <c r="B2601" t="s">
        <v>92</v>
      </c>
      <c r="C2601" s="126">
        <v>1</v>
      </c>
      <c r="D2601" s="127">
        <v>5</v>
      </c>
      <c r="F2601" t="s">
        <v>139</v>
      </c>
      <c r="H2601">
        <v>0</v>
      </c>
      <c r="I2601" s="3">
        <v>0</v>
      </c>
      <c r="J2601" s="3">
        <v>0</v>
      </c>
      <c r="K2601" s="50">
        <v>0</v>
      </c>
      <c r="L2601" s="50">
        <v>0</v>
      </c>
      <c r="M2601" s="3">
        <v>0</v>
      </c>
      <c r="N2601" s="3">
        <v>0</v>
      </c>
      <c r="O2601" s="3">
        <v>0</v>
      </c>
      <c r="P2601" s="3">
        <v>0</v>
      </c>
      <c r="Q2601" s="50">
        <v>0</v>
      </c>
      <c r="R2601" s="3">
        <v>0</v>
      </c>
      <c r="S2601" s="50">
        <v>0</v>
      </c>
      <c r="T2601" s="3">
        <v>0</v>
      </c>
      <c r="U2601" s="3">
        <v>0</v>
      </c>
      <c r="V2601" s="3">
        <v>0</v>
      </c>
      <c r="W2601" s="3">
        <v>0</v>
      </c>
      <c r="X2601" s="50">
        <v>1</v>
      </c>
      <c r="Y2601" s="50">
        <v>1</v>
      </c>
      <c r="Z2601" s="50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/>
      <c r="AM2601" s="3">
        <v>0</v>
      </c>
      <c r="AN2601" s="3">
        <v>0</v>
      </c>
      <c r="AO2601" s="3">
        <v>0</v>
      </c>
      <c r="AP2601" s="3">
        <v>0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50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>
        <f t="shared" si="56"/>
        <v>2</v>
      </c>
      <c r="BD2601" s="3">
        <v>0</v>
      </c>
    </row>
    <row r="2602" spans="1:56" x14ac:dyDescent="0.3">
      <c r="A2602">
        <v>2015</v>
      </c>
      <c r="B2602" t="s">
        <v>92</v>
      </c>
      <c r="C2602" s="126">
        <v>1</v>
      </c>
      <c r="D2602" s="127">
        <v>6</v>
      </c>
      <c r="F2602" t="s">
        <v>139</v>
      </c>
      <c r="H2602">
        <v>0</v>
      </c>
      <c r="I2602" s="3">
        <v>0</v>
      </c>
      <c r="J2602" s="3">
        <v>0</v>
      </c>
      <c r="K2602" s="50">
        <v>0</v>
      </c>
      <c r="L2602" s="50">
        <v>0</v>
      </c>
      <c r="M2602" s="3">
        <v>0</v>
      </c>
      <c r="N2602" s="3">
        <v>1</v>
      </c>
      <c r="O2602" s="3">
        <v>0</v>
      </c>
      <c r="P2602" s="3">
        <v>0</v>
      </c>
      <c r="Q2602" s="50">
        <v>0</v>
      </c>
      <c r="R2602" s="3">
        <v>0</v>
      </c>
      <c r="S2602" s="50">
        <v>0</v>
      </c>
      <c r="T2602" s="3">
        <v>0</v>
      </c>
      <c r="U2602" s="3">
        <v>0</v>
      </c>
      <c r="V2602" s="3">
        <v>0</v>
      </c>
      <c r="W2602" s="3">
        <v>0</v>
      </c>
      <c r="X2602" s="50">
        <v>0</v>
      </c>
      <c r="Y2602" s="50">
        <v>0</v>
      </c>
      <c r="Z2602" s="50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/>
      <c r="AM2602" s="3">
        <v>0</v>
      </c>
      <c r="AN2602" s="3">
        <v>0</v>
      </c>
      <c r="AO2602" s="3">
        <v>0</v>
      </c>
      <c r="AP2602" s="3">
        <v>0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50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>
        <f t="shared" si="56"/>
        <v>1</v>
      </c>
      <c r="BD2602" s="3">
        <v>0</v>
      </c>
    </row>
    <row r="2603" spans="1:56" x14ac:dyDescent="0.3">
      <c r="A2603">
        <v>2015</v>
      </c>
      <c r="B2603" t="s">
        <v>92</v>
      </c>
      <c r="C2603" s="126">
        <v>1</v>
      </c>
      <c r="D2603" s="127">
        <v>7</v>
      </c>
      <c r="F2603" t="s">
        <v>139</v>
      </c>
      <c r="H2603">
        <v>0</v>
      </c>
      <c r="I2603" s="3">
        <v>0</v>
      </c>
      <c r="J2603" s="3">
        <v>0</v>
      </c>
      <c r="K2603" s="50">
        <v>0</v>
      </c>
      <c r="L2603" s="50">
        <v>0</v>
      </c>
      <c r="M2603" s="3">
        <v>0</v>
      </c>
      <c r="N2603" s="3">
        <v>1</v>
      </c>
      <c r="O2603" s="3">
        <v>0</v>
      </c>
      <c r="P2603" s="3">
        <v>0</v>
      </c>
      <c r="Q2603" s="50">
        <v>0</v>
      </c>
      <c r="R2603" s="3">
        <v>0</v>
      </c>
      <c r="S2603" s="50">
        <v>0</v>
      </c>
      <c r="T2603" s="3">
        <v>0</v>
      </c>
      <c r="U2603" s="3">
        <v>0</v>
      </c>
      <c r="V2603" s="3">
        <v>1</v>
      </c>
      <c r="W2603" s="3">
        <v>0</v>
      </c>
      <c r="X2603" s="50">
        <v>0</v>
      </c>
      <c r="Y2603" s="50">
        <v>0</v>
      </c>
      <c r="Z2603" s="50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/>
      <c r="AM2603" s="3">
        <v>0</v>
      </c>
      <c r="AN2603" s="3">
        <v>0</v>
      </c>
      <c r="AO2603" s="3">
        <v>0</v>
      </c>
      <c r="AP2603" s="3">
        <v>0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50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>
        <f t="shared" si="56"/>
        <v>2</v>
      </c>
      <c r="BD2603" s="3">
        <v>0</v>
      </c>
    </row>
    <row r="2604" spans="1:56" x14ac:dyDescent="0.3">
      <c r="A2604">
        <v>2015</v>
      </c>
      <c r="B2604" t="s">
        <v>92</v>
      </c>
      <c r="C2604" s="126">
        <v>1</v>
      </c>
      <c r="D2604" s="127">
        <v>8</v>
      </c>
      <c r="F2604" t="s">
        <v>139</v>
      </c>
      <c r="H2604">
        <v>0</v>
      </c>
      <c r="I2604" s="3">
        <v>0</v>
      </c>
      <c r="J2604" s="3">
        <v>0</v>
      </c>
      <c r="K2604" s="50">
        <v>0</v>
      </c>
      <c r="L2604" s="50">
        <v>0</v>
      </c>
      <c r="M2604" s="3">
        <v>0</v>
      </c>
      <c r="N2604" s="3">
        <v>0</v>
      </c>
      <c r="O2604" s="3">
        <v>0</v>
      </c>
      <c r="P2604" s="3">
        <v>0</v>
      </c>
      <c r="Q2604" s="50">
        <v>0</v>
      </c>
      <c r="R2604" s="3">
        <v>0</v>
      </c>
      <c r="S2604" s="50">
        <v>0</v>
      </c>
      <c r="T2604" s="3">
        <v>0</v>
      </c>
      <c r="U2604" s="3">
        <v>0</v>
      </c>
      <c r="V2604" s="3">
        <v>0</v>
      </c>
      <c r="W2604" s="3">
        <v>0</v>
      </c>
      <c r="X2604" s="50">
        <v>0</v>
      </c>
      <c r="Y2604" s="50">
        <v>0</v>
      </c>
      <c r="Z2604" s="50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/>
      <c r="AM2604" s="3">
        <v>0</v>
      </c>
      <c r="AN2604" s="3">
        <v>0</v>
      </c>
      <c r="AO2604" s="3">
        <v>0</v>
      </c>
      <c r="AP2604" s="3">
        <v>0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50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0</v>
      </c>
      <c r="BB2604">
        <f t="shared" si="56"/>
        <v>0</v>
      </c>
      <c r="BD2604" s="3">
        <v>0</v>
      </c>
    </row>
    <row r="2605" spans="1:56" x14ac:dyDescent="0.3">
      <c r="A2605">
        <v>2015</v>
      </c>
      <c r="B2605" t="s">
        <v>92</v>
      </c>
      <c r="C2605" s="126">
        <v>1</v>
      </c>
      <c r="D2605" s="127">
        <v>9</v>
      </c>
      <c r="F2605" t="s">
        <v>139</v>
      </c>
      <c r="H2605">
        <v>0</v>
      </c>
      <c r="I2605" s="3">
        <v>0</v>
      </c>
      <c r="J2605" s="3">
        <v>0</v>
      </c>
      <c r="K2605" s="50">
        <v>0</v>
      </c>
      <c r="L2605" s="50">
        <v>0</v>
      </c>
      <c r="M2605" s="3">
        <v>0</v>
      </c>
      <c r="N2605" s="3">
        <v>1</v>
      </c>
      <c r="O2605" s="3">
        <v>0</v>
      </c>
      <c r="P2605" s="3">
        <v>0</v>
      </c>
      <c r="Q2605" s="50">
        <v>0</v>
      </c>
      <c r="R2605" s="3">
        <v>0</v>
      </c>
      <c r="S2605" s="50">
        <v>0</v>
      </c>
      <c r="T2605" s="3">
        <v>0</v>
      </c>
      <c r="U2605" s="3">
        <v>0</v>
      </c>
      <c r="V2605" s="3">
        <v>0</v>
      </c>
      <c r="W2605" s="3">
        <v>0</v>
      </c>
      <c r="X2605" s="50">
        <v>0</v>
      </c>
      <c r="Y2605" s="50">
        <v>0</v>
      </c>
      <c r="Z2605" s="50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/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50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0</v>
      </c>
      <c r="BB2605">
        <f t="shared" si="56"/>
        <v>1</v>
      </c>
      <c r="BD2605" s="3">
        <v>0</v>
      </c>
    </row>
    <row r="2606" spans="1:56" x14ac:dyDescent="0.3">
      <c r="A2606">
        <v>2015</v>
      </c>
      <c r="B2606" t="s">
        <v>92</v>
      </c>
      <c r="C2606" s="126">
        <v>1</v>
      </c>
      <c r="D2606" s="127">
        <v>10</v>
      </c>
      <c r="F2606" t="s">
        <v>139</v>
      </c>
      <c r="H2606">
        <v>0</v>
      </c>
      <c r="I2606" s="3">
        <v>0</v>
      </c>
      <c r="J2606" s="3">
        <v>0</v>
      </c>
      <c r="K2606" s="50">
        <v>0</v>
      </c>
      <c r="L2606" s="50">
        <v>0</v>
      </c>
      <c r="M2606" s="3">
        <v>0</v>
      </c>
      <c r="N2606" s="3">
        <v>0</v>
      </c>
      <c r="O2606" s="3">
        <v>0</v>
      </c>
      <c r="P2606" s="3">
        <v>0</v>
      </c>
      <c r="Q2606" s="50">
        <v>0</v>
      </c>
      <c r="R2606" s="3">
        <v>0</v>
      </c>
      <c r="S2606" s="50">
        <v>0</v>
      </c>
      <c r="T2606" s="3">
        <v>0</v>
      </c>
      <c r="U2606" s="3">
        <v>0</v>
      </c>
      <c r="V2606" s="3">
        <v>0</v>
      </c>
      <c r="W2606" s="3">
        <v>0</v>
      </c>
      <c r="X2606" s="50">
        <v>0</v>
      </c>
      <c r="Y2606" s="50">
        <v>0</v>
      </c>
      <c r="Z2606" s="50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/>
      <c r="AM2606" s="3">
        <v>0</v>
      </c>
      <c r="AN2606" s="3">
        <v>0</v>
      </c>
      <c r="AO2606" s="3">
        <v>0</v>
      </c>
      <c r="AP2606" s="3">
        <v>0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50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0</v>
      </c>
      <c r="BB2606">
        <f t="shared" si="56"/>
        <v>0</v>
      </c>
      <c r="BD2606" s="3">
        <v>0</v>
      </c>
    </row>
    <row r="2607" spans="1:56" x14ac:dyDescent="0.3">
      <c r="A2607">
        <v>2015</v>
      </c>
      <c r="B2607" t="s">
        <v>92</v>
      </c>
      <c r="C2607" s="126">
        <v>1</v>
      </c>
      <c r="D2607" s="127">
        <v>11</v>
      </c>
      <c r="F2607" t="s">
        <v>139</v>
      </c>
      <c r="H2607">
        <v>0</v>
      </c>
      <c r="I2607" s="3">
        <v>0</v>
      </c>
      <c r="J2607" s="3">
        <v>0</v>
      </c>
      <c r="K2607" s="50">
        <v>0</v>
      </c>
      <c r="L2607" s="50">
        <v>0</v>
      </c>
      <c r="M2607" s="3">
        <v>0</v>
      </c>
      <c r="N2607" s="3">
        <v>0</v>
      </c>
      <c r="O2607" s="3">
        <v>0</v>
      </c>
      <c r="P2607" s="3">
        <v>0</v>
      </c>
      <c r="Q2607" s="50">
        <v>0</v>
      </c>
      <c r="R2607" s="3">
        <v>0</v>
      </c>
      <c r="S2607" s="50">
        <v>0</v>
      </c>
      <c r="T2607" s="3">
        <v>0</v>
      </c>
      <c r="U2607" s="3">
        <v>0</v>
      </c>
      <c r="V2607" s="3">
        <v>0</v>
      </c>
      <c r="W2607" s="3">
        <v>1</v>
      </c>
      <c r="X2607" s="50">
        <v>0</v>
      </c>
      <c r="Y2607" s="50">
        <v>0</v>
      </c>
      <c r="Z2607" s="50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/>
      <c r="AM2607" s="3">
        <v>0</v>
      </c>
      <c r="AN2607" s="3">
        <v>0</v>
      </c>
      <c r="AO2607" s="3">
        <v>0</v>
      </c>
      <c r="AP2607" s="3">
        <v>0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50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>
        <f t="shared" si="56"/>
        <v>1</v>
      </c>
      <c r="BD2607" s="3">
        <v>0</v>
      </c>
    </row>
    <row r="2608" spans="1:56" x14ac:dyDescent="0.3">
      <c r="A2608">
        <v>2015</v>
      </c>
      <c r="B2608" t="s">
        <v>92</v>
      </c>
      <c r="C2608" s="126">
        <v>1</v>
      </c>
      <c r="D2608" s="127">
        <v>12</v>
      </c>
      <c r="F2608" t="s">
        <v>139</v>
      </c>
      <c r="H2608">
        <v>0</v>
      </c>
      <c r="I2608" s="3">
        <v>0</v>
      </c>
      <c r="J2608" s="3">
        <v>0</v>
      </c>
      <c r="K2608" s="50">
        <v>0</v>
      </c>
      <c r="L2608" s="50">
        <v>0</v>
      </c>
      <c r="M2608" s="3">
        <v>0</v>
      </c>
      <c r="N2608" s="3">
        <v>0</v>
      </c>
      <c r="O2608" s="3">
        <v>0</v>
      </c>
      <c r="P2608" s="3">
        <v>0</v>
      </c>
      <c r="Q2608" s="50">
        <v>0</v>
      </c>
      <c r="R2608" s="3">
        <v>0</v>
      </c>
      <c r="S2608" s="50">
        <v>0</v>
      </c>
      <c r="T2608" s="3">
        <v>0</v>
      </c>
      <c r="U2608" s="3">
        <v>0</v>
      </c>
      <c r="V2608" s="3">
        <v>0</v>
      </c>
      <c r="W2608" s="3">
        <v>0</v>
      </c>
      <c r="X2608" s="50">
        <v>0</v>
      </c>
      <c r="Y2608" s="50">
        <v>0</v>
      </c>
      <c r="Z2608" s="50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1</v>
      </c>
      <c r="AJ2608" s="3">
        <v>0</v>
      </c>
      <c r="AK2608" s="3">
        <v>0</v>
      </c>
      <c r="AL2608" s="3"/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50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>
        <f t="shared" si="56"/>
        <v>1</v>
      </c>
      <c r="BD2608" s="3">
        <v>0</v>
      </c>
    </row>
    <row r="2609" spans="1:56" x14ac:dyDescent="0.3">
      <c r="A2609">
        <v>2015</v>
      </c>
      <c r="B2609" t="s">
        <v>92</v>
      </c>
      <c r="C2609" s="126">
        <v>1</v>
      </c>
      <c r="D2609" s="127">
        <v>13</v>
      </c>
      <c r="F2609" t="s">
        <v>139</v>
      </c>
      <c r="H2609">
        <v>0</v>
      </c>
      <c r="I2609" s="3">
        <v>0</v>
      </c>
      <c r="J2609" s="3">
        <v>0</v>
      </c>
      <c r="K2609" s="50">
        <v>0</v>
      </c>
      <c r="L2609" s="50">
        <v>0</v>
      </c>
      <c r="M2609" s="3">
        <v>0</v>
      </c>
      <c r="N2609" s="3">
        <v>0</v>
      </c>
      <c r="O2609" s="3">
        <v>0</v>
      </c>
      <c r="P2609" s="3">
        <v>0</v>
      </c>
      <c r="Q2609" s="50">
        <v>0</v>
      </c>
      <c r="R2609" s="3">
        <v>0</v>
      </c>
      <c r="S2609" s="50">
        <v>1</v>
      </c>
      <c r="T2609" s="3">
        <v>0</v>
      </c>
      <c r="U2609" s="3">
        <v>1</v>
      </c>
      <c r="V2609" s="3">
        <v>0</v>
      </c>
      <c r="W2609" s="3">
        <v>0</v>
      </c>
      <c r="X2609" s="50">
        <v>1</v>
      </c>
      <c r="Y2609" s="50">
        <v>0</v>
      </c>
      <c r="Z2609" s="50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/>
      <c r="AM2609" s="3">
        <v>0</v>
      </c>
      <c r="AN2609" s="3">
        <v>0</v>
      </c>
      <c r="AO2609" s="3">
        <v>0</v>
      </c>
      <c r="AP2609" s="3">
        <v>0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50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>
        <f t="shared" si="56"/>
        <v>3</v>
      </c>
      <c r="BD2609" s="3">
        <v>0</v>
      </c>
    </row>
    <row r="2610" spans="1:56" x14ac:dyDescent="0.3">
      <c r="A2610">
        <v>2015</v>
      </c>
      <c r="B2610" t="s">
        <v>92</v>
      </c>
      <c r="C2610" s="126">
        <v>1</v>
      </c>
      <c r="D2610" s="127">
        <v>14</v>
      </c>
      <c r="F2610" t="s">
        <v>139</v>
      </c>
      <c r="H2610">
        <v>0</v>
      </c>
      <c r="I2610" s="3">
        <v>0</v>
      </c>
      <c r="J2610" s="3">
        <v>0</v>
      </c>
      <c r="K2610" s="50">
        <v>0</v>
      </c>
      <c r="L2610" s="50">
        <v>0</v>
      </c>
      <c r="M2610" s="3">
        <v>0</v>
      </c>
      <c r="N2610" s="3">
        <v>2</v>
      </c>
      <c r="O2610" s="3">
        <v>0</v>
      </c>
      <c r="P2610" s="3">
        <v>0</v>
      </c>
      <c r="Q2610" s="50">
        <v>0</v>
      </c>
      <c r="R2610" s="3">
        <v>0</v>
      </c>
      <c r="S2610" s="50">
        <v>0</v>
      </c>
      <c r="T2610" s="3">
        <v>0</v>
      </c>
      <c r="U2610" s="3">
        <v>0</v>
      </c>
      <c r="V2610" s="3">
        <v>0</v>
      </c>
      <c r="W2610" s="3">
        <v>0</v>
      </c>
      <c r="X2610" s="50">
        <v>0</v>
      </c>
      <c r="Y2610" s="50">
        <v>0</v>
      </c>
      <c r="Z2610" s="50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/>
      <c r="AM2610" s="3">
        <v>0</v>
      </c>
      <c r="AN2610" s="3">
        <v>0</v>
      </c>
      <c r="AO2610" s="3">
        <v>0</v>
      </c>
      <c r="AP2610" s="3">
        <v>0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50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>
        <f t="shared" si="56"/>
        <v>2</v>
      </c>
      <c r="BD2610" s="3">
        <v>0</v>
      </c>
    </row>
    <row r="2611" spans="1:56" x14ac:dyDescent="0.3">
      <c r="A2611">
        <v>2015</v>
      </c>
      <c r="B2611" t="s">
        <v>92</v>
      </c>
      <c r="C2611" s="126">
        <v>1</v>
      </c>
      <c r="D2611" s="127">
        <v>15</v>
      </c>
      <c r="F2611" t="s">
        <v>139</v>
      </c>
      <c r="H2611">
        <v>0</v>
      </c>
      <c r="I2611" s="3">
        <v>0</v>
      </c>
      <c r="J2611" s="3">
        <v>0</v>
      </c>
      <c r="K2611" s="50">
        <v>0</v>
      </c>
      <c r="L2611" s="50">
        <v>0</v>
      </c>
      <c r="M2611" s="3">
        <v>0</v>
      </c>
      <c r="N2611" s="3">
        <v>2</v>
      </c>
      <c r="O2611" s="3">
        <v>0</v>
      </c>
      <c r="P2611" s="3">
        <v>0</v>
      </c>
      <c r="Q2611" s="50">
        <v>0</v>
      </c>
      <c r="R2611" s="3">
        <v>0</v>
      </c>
      <c r="S2611" s="50">
        <v>1</v>
      </c>
      <c r="T2611" s="3">
        <v>0</v>
      </c>
      <c r="U2611" s="3">
        <v>0</v>
      </c>
      <c r="V2611" s="3">
        <v>0</v>
      </c>
      <c r="W2611" s="3">
        <v>0</v>
      </c>
      <c r="X2611" s="50">
        <v>0</v>
      </c>
      <c r="Y2611" s="50">
        <v>0</v>
      </c>
      <c r="Z2611" s="50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  <c r="AJ2611" s="3">
        <v>0</v>
      </c>
      <c r="AK2611" s="3">
        <v>0</v>
      </c>
      <c r="AL2611" s="3"/>
      <c r="AM2611" s="3">
        <v>0</v>
      </c>
      <c r="AN2611" s="3">
        <v>0</v>
      </c>
      <c r="AO2611" s="3">
        <v>0</v>
      </c>
      <c r="AP2611" s="3">
        <v>0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50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0</v>
      </c>
      <c r="BB2611">
        <f t="shared" si="56"/>
        <v>3</v>
      </c>
      <c r="BD2611" s="3">
        <v>0</v>
      </c>
    </row>
    <row r="2612" spans="1:56" x14ac:dyDescent="0.3">
      <c r="A2612">
        <v>2015</v>
      </c>
      <c r="B2612" t="s">
        <v>92</v>
      </c>
      <c r="C2612" s="126">
        <v>1</v>
      </c>
      <c r="D2612" s="127">
        <v>16</v>
      </c>
      <c r="F2612" t="s">
        <v>139</v>
      </c>
      <c r="H2612">
        <v>0</v>
      </c>
      <c r="I2612" s="3">
        <v>0</v>
      </c>
      <c r="J2612" s="3">
        <v>0</v>
      </c>
      <c r="K2612" s="50">
        <v>0</v>
      </c>
      <c r="L2612" s="50">
        <v>0</v>
      </c>
      <c r="M2612" s="3">
        <v>0</v>
      </c>
      <c r="N2612" s="3">
        <v>0</v>
      </c>
      <c r="O2612" s="3">
        <v>0</v>
      </c>
      <c r="P2612" s="3">
        <v>0</v>
      </c>
      <c r="Q2612" s="50">
        <v>0</v>
      </c>
      <c r="R2612" s="3">
        <v>0</v>
      </c>
      <c r="S2612" s="50">
        <v>0</v>
      </c>
      <c r="T2612" s="3">
        <v>0</v>
      </c>
      <c r="U2612" s="3">
        <v>0</v>
      </c>
      <c r="V2612" s="3">
        <v>0</v>
      </c>
      <c r="W2612" s="3">
        <v>0</v>
      </c>
      <c r="X2612" s="50">
        <v>0</v>
      </c>
      <c r="Y2612" s="50">
        <v>0</v>
      </c>
      <c r="Z2612" s="50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/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v>0</v>
      </c>
      <c r="AS2612" s="3">
        <v>0</v>
      </c>
      <c r="AT2612" s="3">
        <v>0</v>
      </c>
      <c r="AU2612" s="3">
        <v>0</v>
      </c>
      <c r="AV2612" s="50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>
        <f t="shared" si="56"/>
        <v>0</v>
      </c>
      <c r="BD2612" s="3">
        <v>0</v>
      </c>
    </row>
    <row r="2613" spans="1:56" x14ac:dyDescent="0.3">
      <c r="A2613">
        <v>2015</v>
      </c>
      <c r="B2613" t="s">
        <v>92</v>
      </c>
      <c r="C2613" s="126">
        <v>1</v>
      </c>
      <c r="D2613" s="127">
        <v>17</v>
      </c>
      <c r="F2613" t="s">
        <v>139</v>
      </c>
      <c r="H2613">
        <v>0</v>
      </c>
      <c r="I2613" s="3">
        <v>0</v>
      </c>
      <c r="J2613" s="3">
        <v>0</v>
      </c>
      <c r="K2613" s="50">
        <v>0</v>
      </c>
      <c r="L2613" s="50">
        <v>0</v>
      </c>
      <c r="M2613" s="3">
        <v>0</v>
      </c>
      <c r="N2613" s="3">
        <v>2</v>
      </c>
      <c r="O2613" s="3">
        <v>0</v>
      </c>
      <c r="P2613" s="3">
        <v>0</v>
      </c>
      <c r="Q2613" s="50">
        <v>0</v>
      </c>
      <c r="R2613" s="3">
        <v>0</v>
      </c>
      <c r="S2613" s="50">
        <v>0</v>
      </c>
      <c r="T2613" s="3">
        <v>0</v>
      </c>
      <c r="U2613" s="3">
        <v>0</v>
      </c>
      <c r="V2613" s="3">
        <v>0</v>
      </c>
      <c r="W2613" s="3">
        <v>0</v>
      </c>
      <c r="X2613" s="50">
        <v>0</v>
      </c>
      <c r="Y2613" s="50">
        <v>0</v>
      </c>
      <c r="Z2613" s="50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/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50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>
        <f t="shared" si="56"/>
        <v>2</v>
      </c>
      <c r="BD2613" s="3">
        <v>0</v>
      </c>
    </row>
    <row r="2614" spans="1:56" x14ac:dyDescent="0.3">
      <c r="A2614">
        <v>2015</v>
      </c>
      <c r="B2614" t="s">
        <v>92</v>
      </c>
      <c r="C2614" s="126">
        <v>1</v>
      </c>
      <c r="D2614" s="127">
        <v>18</v>
      </c>
      <c r="F2614" t="s">
        <v>139</v>
      </c>
      <c r="H2614">
        <v>0</v>
      </c>
      <c r="I2614" s="3">
        <v>0</v>
      </c>
      <c r="J2614" s="3">
        <v>0</v>
      </c>
      <c r="K2614" s="50">
        <v>0</v>
      </c>
      <c r="L2614" s="50">
        <v>0</v>
      </c>
      <c r="M2614" s="3">
        <v>0</v>
      </c>
      <c r="N2614" s="3">
        <v>1</v>
      </c>
      <c r="O2614" s="3">
        <v>0</v>
      </c>
      <c r="P2614" s="3">
        <v>0</v>
      </c>
      <c r="Q2614" s="50">
        <v>0</v>
      </c>
      <c r="R2614" s="3">
        <v>0</v>
      </c>
      <c r="S2614" s="50">
        <v>0</v>
      </c>
      <c r="T2614" s="3">
        <v>0</v>
      </c>
      <c r="U2614" s="3">
        <v>0</v>
      </c>
      <c r="V2614" s="3">
        <v>0</v>
      </c>
      <c r="W2614" s="3">
        <v>0</v>
      </c>
      <c r="X2614" s="50">
        <v>0</v>
      </c>
      <c r="Y2614" s="50">
        <v>0</v>
      </c>
      <c r="Z2614" s="50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/>
      <c r="AM2614" s="3">
        <v>0</v>
      </c>
      <c r="AN2614" s="3">
        <v>0</v>
      </c>
      <c r="AO2614" s="3">
        <v>0</v>
      </c>
      <c r="AP2614" s="3">
        <v>0</v>
      </c>
      <c r="AQ2614" s="3">
        <v>0</v>
      </c>
      <c r="AR2614" s="3">
        <v>0</v>
      </c>
      <c r="AS2614" s="3">
        <v>0</v>
      </c>
      <c r="AT2614" s="3">
        <v>0</v>
      </c>
      <c r="AU2614" s="3">
        <v>0</v>
      </c>
      <c r="AV2614" s="50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>
        <f t="shared" si="56"/>
        <v>1</v>
      </c>
      <c r="BD2614" s="3">
        <v>0</v>
      </c>
    </row>
    <row r="2615" spans="1:56" x14ac:dyDescent="0.3">
      <c r="A2615">
        <v>2015</v>
      </c>
      <c r="B2615" t="s">
        <v>92</v>
      </c>
      <c r="C2615" s="126">
        <v>1</v>
      </c>
      <c r="D2615" s="127">
        <v>19</v>
      </c>
      <c r="F2615" t="s">
        <v>139</v>
      </c>
      <c r="H2615">
        <v>0</v>
      </c>
      <c r="I2615" s="3">
        <v>0</v>
      </c>
      <c r="J2615" s="3">
        <v>0</v>
      </c>
      <c r="K2615" s="50">
        <v>0</v>
      </c>
      <c r="L2615" s="50">
        <v>0</v>
      </c>
      <c r="M2615" s="3">
        <v>0</v>
      </c>
      <c r="N2615" s="3">
        <v>0</v>
      </c>
      <c r="O2615" s="3">
        <v>0</v>
      </c>
      <c r="P2615" s="3">
        <v>0</v>
      </c>
      <c r="Q2615" s="50">
        <v>0</v>
      </c>
      <c r="R2615" s="3">
        <v>0</v>
      </c>
      <c r="S2615" s="50">
        <v>0</v>
      </c>
      <c r="T2615" s="3">
        <v>0</v>
      </c>
      <c r="U2615" s="3">
        <v>0</v>
      </c>
      <c r="V2615" s="3">
        <v>0</v>
      </c>
      <c r="W2615" s="3">
        <v>0</v>
      </c>
      <c r="X2615" s="50">
        <v>0</v>
      </c>
      <c r="Y2615" s="50">
        <v>0</v>
      </c>
      <c r="Z2615" s="50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  <c r="AJ2615" s="3">
        <v>0</v>
      </c>
      <c r="AK2615" s="3">
        <v>0</v>
      </c>
      <c r="AL2615" s="3"/>
      <c r="AM2615" s="3">
        <v>0</v>
      </c>
      <c r="AN2615" s="3">
        <v>0</v>
      </c>
      <c r="AO2615" s="3">
        <v>0</v>
      </c>
      <c r="AP2615" s="3">
        <v>0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50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>
        <f t="shared" si="56"/>
        <v>0</v>
      </c>
      <c r="BD2615" s="3">
        <v>0</v>
      </c>
    </row>
    <row r="2616" spans="1:56" x14ac:dyDescent="0.3">
      <c r="A2616">
        <v>2015</v>
      </c>
      <c r="B2616" t="s">
        <v>92</v>
      </c>
      <c r="C2616" s="126">
        <v>1</v>
      </c>
      <c r="D2616" s="127">
        <v>20</v>
      </c>
      <c r="F2616" t="s">
        <v>139</v>
      </c>
      <c r="H2616">
        <v>0</v>
      </c>
      <c r="I2616" s="3">
        <v>0</v>
      </c>
      <c r="J2616" s="3">
        <v>0</v>
      </c>
      <c r="K2616" s="50">
        <v>0</v>
      </c>
      <c r="L2616" s="50">
        <v>0</v>
      </c>
      <c r="M2616" s="3">
        <v>0</v>
      </c>
      <c r="N2616" s="3">
        <v>0</v>
      </c>
      <c r="O2616" s="3">
        <v>0</v>
      </c>
      <c r="P2616" s="3">
        <v>0</v>
      </c>
      <c r="Q2616" s="50">
        <v>0</v>
      </c>
      <c r="R2616" s="3">
        <v>0</v>
      </c>
      <c r="S2616" s="50">
        <v>0</v>
      </c>
      <c r="T2616" s="3">
        <v>0</v>
      </c>
      <c r="U2616" s="3">
        <v>0</v>
      </c>
      <c r="V2616" s="3">
        <v>0</v>
      </c>
      <c r="W2616" s="3">
        <v>0</v>
      </c>
      <c r="X2616" s="50">
        <v>0</v>
      </c>
      <c r="Y2616" s="50">
        <v>0</v>
      </c>
      <c r="Z2616" s="50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/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v>0</v>
      </c>
      <c r="AS2616" s="3">
        <v>0</v>
      </c>
      <c r="AT2616" s="3">
        <v>0</v>
      </c>
      <c r="AU2616" s="3">
        <v>0</v>
      </c>
      <c r="AV2616" s="50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>
        <f t="shared" si="56"/>
        <v>0</v>
      </c>
      <c r="BD2616" s="3">
        <v>0</v>
      </c>
    </row>
    <row r="2617" spans="1:56" x14ac:dyDescent="0.3">
      <c r="A2617">
        <v>2015</v>
      </c>
      <c r="B2617" t="s">
        <v>92</v>
      </c>
      <c r="C2617" s="126">
        <v>1</v>
      </c>
      <c r="D2617" s="127">
        <v>21</v>
      </c>
      <c r="F2617" t="s">
        <v>139</v>
      </c>
      <c r="H2617">
        <v>0</v>
      </c>
      <c r="I2617" s="3">
        <v>0</v>
      </c>
      <c r="J2617" s="3">
        <v>0</v>
      </c>
      <c r="K2617" s="50">
        <v>0</v>
      </c>
      <c r="L2617" s="50">
        <v>0</v>
      </c>
      <c r="M2617" s="3">
        <v>0</v>
      </c>
      <c r="N2617" s="3">
        <v>0</v>
      </c>
      <c r="O2617" s="3">
        <v>0</v>
      </c>
      <c r="P2617" s="3">
        <v>0</v>
      </c>
      <c r="Q2617" s="50">
        <v>0</v>
      </c>
      <c r="R2617" s="3">
        <v>0</v>
      </c>
      <c r="S2617" s="50">
        <v>0</v>
      </c>
      <c r="T2617" s="3">
        <v>0</v>
      </c>
      <c r="U2617" s="3">
        <v>1</v>
      </c>
      <c r="V2617" s="3">
        <v>0</v>
      </c>
      <c r="W2617" s="3">
        <v>0</v>
      </c>
      <c r="X2617" s="50">
        <v>0</v>
      </c>
      <c r="Y2617" s="50">
        <v>0</v>
      </c>
      <c r="Z2617" s="50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/>
      <c r="AM2617" s="3">
        <v>0</v>
      </c>
      <c r="AN2617" s="3">
        <v>0</v>
      </c>
      <c r="AO2617" s="3">
        <v>0</v>
      </c>
      <c r="AP2617" s="3">
        <v>0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50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0</v>
      </c>
      <c r="BB2617">
        <f t="shared" si="56"/>
        <v>1</v>
      </c>
      <c r="BD2617" s="3">
        <v>0</v>
      </c>
    </row>
    <row r="2618" spans="1:56" x14ac:dyDescent="0.3">
      <c r="A2618">
        <v>2015</v>
      </c>
      <c r="B2618" t="s">
        <v>92</v>
      </c>
      <c r="C2618" s="126">
        <v>1</v>
      </c>
      <c r="D2618" s="127">
        <v>22</v>
      </c>
      <c r="F2618" t="s">
        <v>139</v>
      </c>
      <c r="H2618">
        <v>0</v>
      </c>
      <c r="I2618" s="3">
        <v>0</v>
      </c>
      <c r="J2618" s="3">
        <v>0</v>
      </c>
      <c r="K2618" s="50">
        <v>0</v>
      </c>
      <c r="L2618" s="50">
        <v>0</v>
      </c>
      <c r="M2618" s="3">
        <v>0</v>
      </c>
      <c r="N2618" s="3">
        <v>0</v>
      </c>
      <c r="O2618" s="3">
        <v>0</v>
      </c>
      <c r="P2618" s="3">
        <v>0</v>
      </c>
      <c r="Q2618" s="50">
        <v>0</v>
      </c>
      <c r="R2618" s="3">
        <v>0</v>
      </c>
      <c r="S2618" s="50">
        <v>0</v>
      </c>
      <c r="T2618" s="3">
        <v>0</v>
      </c>
      <c r="U2618" s="3">
        <v>0</v>
      </c>
      <c r="V2618" s="3">
        <v>0</v>
      </c>
      <c r="W2618" s="3">
        <v>0</v>
      </c>
      <c r="X2618" s="50">
        <v>0</v>
      </c>
      <c r="Y2618" s="50">
        <v>0</v>
      </c>
      <c r="Z2618" s="50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/>
      <c r="AM2618" s="3">
        <v>0</v>
      </c>
      <c r="AN2618" s="3">
        <v>0</v>
      </c>
      <c r="AO2618" s="3">
        <v>0</v>
      </c>
      <c r="AP2618" s="3">
        <v>0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50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>
        <f t="shared" si="56"/>
        <v>0</v>
      </c>
      <c r="BD2618" s="3">
        <v>0</v>
      </c>
    </row>
    <row r="2619" spans="1:56" x14ac:dyDescent="0.3">
      <c r="A2619">
        <v>2015</v>
      </c>
      <c r="B2619" t="s">
        <v>92</v>
      </c>
      <c r="C2619" s="126">
        <v>1</v>
      </c>
      <c r="D2619" s="127">
        <v>23</v>
      </c>
      <c r="F2619" t="s">
        <v>139</v>
      </c>
      <c r="H2619">
        <v>0</v>
      </c>
      <c r="I2619" s="3">
        <v>0</v>
      </c>
      <c r="J2619" s="3">
        <v>0</v>
      </c>
      <c r="K2619" s="50">
        <v>0</v>
      </c>
      <c r="L2619" s="50">
        <v>0</v>
      </c>
      <c r="M2619" s="3">
        <v>0</v>
      </c>
      <c r="N2619" s="3">
        <v>0</v>
      </c>
      <c r="O2619" s="3">
        <v>0</v>
      </c>
      <c r="P2619" s="3">
        <v>0</v>
      </c>
      <c r="Q2619" s="50">
        <v>0</v>
      </c>
      <c r="R2619" s="3">
        <v>0</v>
      </c>
      <c r="S2619" s="50">
        <v>0</v>
      </c>
      <c r="T2619" s="3">
        <v>0</v>
      </c>
      <c r="U2619" s="3">
        <v>1</v>
      </c>
      <c r="V2619" s="3">
        <v>0</v>
      </c>
      <c r="W2619" s="3">
        <v>0</v>
      </c>
      <c r="X2619" s="50">
        <v>0</v>
      </c>
      <c r="Y2619" s="50">
        <v>0</v>
      </c>
      <c r="Z2619" s="50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0</v>
      </c>
      <c r="AL2619" s="3"/>
      <c r="AM2619" s="3">
        <v>0</v>
      </c>
      <c r="AN2619" s="3">
        <v>0</v>
      </c>
      <c r="AO2619" s="3">
        <v>0</v>
      </c>
      <c r="AP2619" s="3">
        <v>0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50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>
        <f t="shared" si="56"/>
        <v>1</v>
      </c>
      <c r="BD2619" s="3">
        <v>0</v>
      </c>
    </row>
    <row r="2620" spans="1:56" x14ac:dyDescent="0.3">
      <c r="A2620">
        <v>2015</v>
      </c>
      <c r="B2620" t="s">
        <v>92</v>
      </c>
      <c r="C2620" s="126">
        <v>1</v>
      </c>
      <c r="D2620" s="127">
        <v>24</v>
      </c>
      <c r="F2620" t="s">
        <v>139</v>
      </c>
      <c r="H2620">
        <v>0</v>
      </c>
      <c r="I2620" s="3">
        <v>0</v>
      </c>
      <c r="J2620" s="3">
        <v>0</v>
      </c>
      <c r="K2620" s="50">
        <v>0</v>
      </c>
      <c r="L2620" s="50">
        <v>0</v>
      </c>
      <c r="M2620" s="3">
        <v>0</v>
      </c>
      <c r="N2620" s="3">
        <v>1</v>
      </c>
      <c r="O2620" s="3">
        <v>0</v>
      </c>
      <c r="P2620" s="3">
        <v>0</v>
      </c>
      <c r="Q2620" s="50">
        <v>0</v>
      </c>
      <c r="R2620" s="3">
        <v>0</v>
      </c>
      <c r="S2620" s="50">
        <v>0</v>
      </c>
      <c r="T2620" s="3">
        <v>0</v>
      </c>
      <c r="U2620" s="3">
        <v>0</v>
      </c>
      <c r="V2620" s="3">
        <v>0</v>
      </c>
      <c r="W2620" s="3">
        <v>0</v>
      </c>
      <c r="X2620" s="50">
        <v>0</v>
      </c>
      <c r="Y2620" s="50">
        <v>0</v>
      </c>
      <c r="Z2620" s="50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/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50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>
        <f t="shared" si="56"/>
        <v>1</v>
      </c>
      <c r="BD2620" s="3">
        <v>0</v>
      </c>
    </row>
    <row r="2621" spans="1:56" x14ac:dyDescent="0.3">
      <c r="A2621">
        <v>2015</v>
      </c>
      <c r="B2621" t="s">
        <v>92</v>
      </c>
      <c r="C2621" s="126">
        <v>1</v>
      </c>
      <c r="D2621" s="127">
        <v>25</v>
      </c>
      <c r="F2621" t="s">
        <v>139</v>
      </c>
      <c r="H2621">
        <v>0</v>
      </c>
      <c r="I2621" s="3">
        <v>0</v>
      </c>
      <c r="J2621" s="3">
        <v>0</v>
      </c>
      <c r="K2621" s="50">
        <v>0</v>
      </c>
      <c r="L2621" s="50">
        <v>0</v>
      </c>
      <c r="M2621" s="3">
        <v>0</v>
      </c>
      <c r="N2621" s="3">
        <v>2</v>
      </c>
      <c r="O2621" s="3">
        <v>0</v>
      </c>
      <c r="P2621" s="3">
        <v>0</v>
      </c>
      <c r="Q2621" s="50">
        <v>0</v>
      </c>
      <c r="R2621" s="3">
        <v>0</v>
      </c>
      <c r="S2621" s="50">
        <v>0</v>
      </c>
      <c r="T2621" s="3">
        <v>0</v>
      </c>
      <c r="U2621" s="3">
        <v>0</v>
      </c>
      <c r="V2621" s="3">
        <v>0</v>
      </c>
      <c r="W2621" s="3">
        <v>0</v>
      </c>
      <c r="X2621" s="50">
        <v>0</v>
      </c>
      <c r="Y2621" s="50">
        <v>0</v>
      </c>
      <c r="Z2621" s="50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/>
      <c r="AM2621" s="3">
        <v>0</v>
      </c>
      <c r="AN2621" s="3">
        <v>0</v>
      </c>
      <c r="AO2621" s="3">
        <v>0</v>
      </c>
      <c r="AP2621" s="3">
        <v>0</v>
      </c>
      <c r="AQ2621" s="3">
        <v>0</v>
      </c>
      <c r="AR2621" s="3">
        <v>0</v>
      </c>
      <c r="AS2621" s="3">
        <v>0</v>
      </c>
      <c r="AT2621" s="3">
        <v>0</v>
      </c>
      <c r="AU2621" s="3">
        <v>0</v>
      </c>
      <c r="AV2621" s="50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>
        <f t="shared" si="56"/>
        <v>2</v>
      </c>
      <c r="BD2621" s="3">
        <v>0</v>
      </c>
    </row>
    <row r="2622" spans="1:56" x14ac:dyDescent="0.3">
      <c r="A2622">
        <v>2015</v>
      </c>
      <c r="B2622" t="s">
        <v>92</v>
      </c>
      <c r="C2622" s="126">
        <v>1</v>
      </c>
      <c r="D2622" s="127">
        <v>26</v>
      </c>
      <c r="F2622" t="s">
        <v>139</v>
      </c>
      <c r="H2622">
        <v>0</v>
      </c>
      <c r="I2622" s="3">
        <v>0</v>
      </c>
      <c r="J2622" s="3">
        <v>0</v>
      </c>
      <c r="K2622" s="50">
        <v>0</v>
      </c>
      <c r="L2622" s="50">
        <v>1</v>
      </c>
      <c r="M2622" s="3">
        <v>0</v>
      </c>
      <c r="N2622" s="3">
        <v>1</v>
      </c>
      <c r="O2622" s="3">
        <v>0</v>
      </c>
      <c r="P2622" s="3">
        <v>0</v>
      </c>
      <c r="Q2622" s="50">
        <v>0</v>
      </c>
      <c r="R2622" s="3">
        <v>0</v>
      </c>
      <c r="S2622" s="50">
        <v>0</v>
      </c>
      <c r="T2622" s="3">
        <v>0</v>
      </c>
      <c r="U2622" s="3">
        <v>0</v>
      </c>
      <c r="V2622" s="3">
        <v>0</v>
      </c>
      <c r="W2622" s="3">
        <v>0</v>
      </c>
      <c r="X2622" s="50">
        <v>0</v>
      </c>
      <c r="Y2622" s="50">
        <v>0</v>
      </c>
      <c r="Z2622" s="50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1</v>
      </c>
      <c r="AK2622" s="3">
        <v>0</v>
      </c>
      <c r="AL2622" s="3"/>
      <c r="AM2622" s="3">
        <v>0</v>
      </c>
      <c r="AN2622" s="3">
        <v>0</v>
      </c>
      <c r="AO2622" s="3">
        <v>0</v>
      </c>
      <c r="AP2622" s="3">
        <v>0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50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0</v>
      </c>
      <c r="BB2622">
        <f t="shared" si="56"/>
        <v>3</v>
      </c>
      <c r="BD2622" s="3">
        <v>0</v>
      </c>
    </row>
    <row r="2623" spans="1:56" x14ac:dyDescent="0.3">
      <c r="A2623">
        <v>2015</v>
      </c>
      <c r="B2623" t="s">
        <v>92</v>
      </c>
      <c r="C2623" s="126">
        <v>1</v>
      </c>
      <c r="D2623" s="127">
        <v>27</v>
      </c>
      <c r="F2623" t="s">
        <v>139</v>
      </c>
      <c r="H2623">
        <v>0</v>
      </c>
      <c r="I2623" s="3">
        <v>0</v>
      </c>
      <c r="J2623" s="3">
        <v>0</v>
      </c>
      <c r="K2623" s="50">
        <v>0</v>
      </c>
      <c r="L2623" s="50">
        <v>0</v>
      </c>
      <c r="M2623" s="3">
        <v>0</v>
      </c>
      <c r="N2623" s="3">
        <v>0</v>
      </c>
      <c r="O2623" s="3">
        <v>0</v>
      </c>
      <c r="P2623" s="3">
        <v>0</v>
      </c>
      <c r="Q2623" s="50">
        <v>0</v>
      </c>
      <c r="R2623" s="3">
        <v>0</v>
      </c>
      <c r="S2623" s="50">
        <v>0</v>
      </c>
      <c r="T2623" s="3">
        <v>0</v>
      </c>
      <c r="U2623" s="3">
        <v>1</v>
      </c>
      <c r="V2623" s="3">
        <v>0</v>
      </c>
      <c r="W2623" s="3">
        <v>0</v>
      </c>
      <c r="X2623" s="50">
        <v>0</v>
      </c>
      <c r="Y2623" s="50">
        <v>0</v>
      </c>
      <c r="Z2623" s="50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/>
      <c r="AM2623" s="3">
        <v>0</v>
      </c>
      <c r="AN2623" s="3">
        <v>0</v>
      </c>
      <c r="AO2623" s="3">
        <v>0</v>
      </c>
      <c r="AP2623" s="3">
        <v>0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50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0</v>
      </c>
      <c r="BB2623">
        <f t="shared" si="56"/>
        <v>1</v>
      </c>
      <c r="BD2623" s="3">
        <v>0</v>
      </c>
    </row>
    <row r="2624" spans="1:56" x14ac:dyDescent="0.3">
      <c r="A2624">
        <v>2015</v>
      </c>
      <c r="B2624" t="s">
        <v>92</v>
      </c>
      <c r="C2624" s="126">
        <v>1</v>
      </c>
      <c r="D2624" s="127">
        <v>28</v>
      </c>
      <c r="F2624" t="s">
        <v>139</v>
      </c>
      <c r="H2624">
        <v>0</v>
      </c>
      <c r="I2624" s="3">
        <v>0</v>
      </c>
      <c r="J2624" s="3">
        <v>0</v>
      </c>
      <c r="K2624" s="50">
        <v>0</v>
      </c>
      <c r="L2624" s="50">
        <v>0</v>
      </c>
      <c r="M2624" s="3">
        <v>0</v>
      </c>
      <c r="N2624" s="3">
        <v>0</v>
      </c>
      <c r="O2624" s="3">
        <v>0</v>
      </c>
      <c r="P2624" s="3">
        <v>0</v>
      </c>
      <c r="Q2624" s="50">
        <v>0</v>
      </c>
      <c r="R2624" s="3">
        <v>0</v>
      </c>
      <c r="S2624" s="50">
        <v>0</v>
      </c>
      <c r="T2624" s="3">
        <v>0</v>
      </c>
      <c r="U2624" s="3">
        <v>0</v>
      </c>
      <c r="V2624" s="3">
        <v>0</v>
      </c>
      <c r="W2624" s="3">
        <v>0</v>
      </c>
      <c r="X2624" s="50">
        <v>0</v>
      </c>
      <c r="Y2624" s="50">
        <v>0</v>
      </c>
      <c r="Z2624" s="50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/>
      <c r="AM2624" s="3">
        <v>0</v>
      </c>
      <c r="AN2624" s="3">
        <v>0</v>
      </c>
      <c r="AO2624" s="3">
        <v>0</v>
      </c>
      <c r="AP2624" s="3">
        <v>0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50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>
        <f t="shared" si="56"/>
        <v>0</v>
      </c>
      <c r="BD2624" s="3">
        <v>0</v>
      </c>
    </row>
    <row r="2625" spans="1:56" x14ac:dyDescent="0.3">
      <c r="A2625">
        <v>2015</v>
      </c>
      <c r="B2625" t="s">
        <v>92</v>
      </c>
      <c r="C2625" s="126">
        <v>1</v>
      </c>
      <c r="D2625" s="127">
        <v>29</v>
      </c>
      <c r="F2625" t="s">
        <v>139</v>
      </c>
      <c r="H2625">
        <v>0</v>
      </c>
      <c r="I2625" s="3">
        <v>0</v>
      </c>
      <c r="J2625" s="3">
        <v>0</v>
      </c>
      <c r="K2625" s="50">
        <v>0</v>
      </c>
      <c r="L2625" s="50">
        <v>0</v>
      </c>
      <c r="M2625" s="3">
        <v>0</v>
      </c>
      <c r="N2625" s="3">
        <v>0</v>
      </c>
      <c r="O2625" s="3">
        <v>0</v>
      </c>
      <c r="P2625" s="3">
        <v>0</v>
      </c>
      <c r="Q2625" s="50">
        <v>0</v>
      </c>
      <c r="R2625" s="3">
        <v>0</v>
      </c>
      <c r="S2625" s="50">
        <v>0</v>
      </c>
      <c r="T2625" s="3">
        <v>0</v>
      </c>
      <c r="U2625" s="3">
        <v>0</v>
      </c>
      <c r="V2625" s="3">
        <v>0</v>
      </c>
      <c r="W2625" s="3">
        <v>0</v>
      </c>
      <c r="X2625" s="50">
        <v>0</v>
      </c>
      <c r="Y2625" s="50">
        <v>2</v>
      </c>
      <c r="Z2625" s="50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/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50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0</v>
      </c>
      <c r="BB2625">
        <f t="shared" si="56"/>
        <v>2</v>
      </c>
      <c r="BD2625" s="3">
        <v>0</v>
      </c>
    </row>
    <row r="2626" spans="1:56" x14ac:dyDescent="0.3">
      <c r="A2626">
        <v>2015</v>
      </c>
      <c r="B2626" t="s">
        <v>92</v>
      </c>
      <c r="C2626" s="126">
        <v>1</v>
      </c>
      <c r="D2626" s="127">
        <v>30</v>
      </c>
      <c r="F2626" t="s">
        <v>139</v>
      </c>
      <c r="H2626">
        <v>0</v>
      </c>
      <c r="I2626" s="3">
        <v>0</v>
      </c>
      <c r="J2626" s="3">
        <v>0</v>
      </c>
      <c r="K2626" s="50">
        <v>0</v>
      </c>
      <c r="L2626" s="50">
        <v>0</v>
      </c>
      <c r="M2626" s="3">
        <v>0</v>
      </c>
      <c r="N2626" s="3">
        <v>0</v>
      </c>
      <c r="O2626" s="3">
        <v>0</v>
      </c>
      <c r="P2626" s="3">
        <v>0</v>
      </c>
      <c r="Q2626" s="50">
        <v>0</v>
      </c>
      <c r="R2626" s="3">
        <v>0</v>
      </c>
      <c r="S2626" s="50">
        <v>1</v>
      </c>
      <c r="T2626" s="3">
        <v>0</v>
      </c>
      <c r="U2626" s="3">
        <v>0</v>
      </c>
      <c r="V2626" s="3">
        <v>0</v>
      </c>
      <c r="W2626" s="3">
        <v>0</v>
      </c>
      <c r="X2626" s="50">
        <v>0</v>
      </c>
      <c r="Y2626" s="50">
        <v>0</v>
      </c>
      <c r="Z2626" s="50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/>
      <c r="AM2626" s="3">
        <v>0</v>
      </c>
      <c r="AN2626" s="3">
        <v>0</v>
      </c>
      <c r="AO2626" s="3">
        <v>0</v>
      </c>
      <c r="AP2626" s="3">
        <v>0</v>
      </c>
      <c r="AQ2626" s="3">
        <v>0</v>
      </c>
      <c r="AR2626" s="3">
        <v>0</v>
      </c>
      <c r="AS2626" s="3">
        <v>0</v>
      </c>
      <c r="AT2626" s="3">
        <v>0</v>
      </c>
      <c r="AU2626" s="3">
        <v>0</v>
      </c>
      <c r="AV2626" s="50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>
        <f t="shared" si="56"/>
        <v>1</v>
      </c>
      <c r="BD2626" s="3">
        <v>0</v>
      </c>
    </row>
    <row r="2627" spans="1:56" x14ac:dyDescent="0.3">
      <c r="A2627">
        <v>2016</v>
      </c>
      <c r="B2627" t="s">
        <v>66</v>
      </c>
      <c r="C2627" s="126"/>
      <c r="D2627" s="127">
        <v>1</v>
      </c>
      <c r="F2627" t="s">
        <v>141</v>
      </c>
      <c r="G2627">
        <v>10</v>
      </c>
      <c r="I2627" s="3"/>
      <c r="J2627" s="3"/>
      <c r="M2627" s="3"/>
      <c r="N2627" s="3"/>
      <c r="O2627" s="3"/>
      <c r="P2627" s="3"/>
      <c r="R2627" s="3"/>
      <c r="S2627" s="50">
        <v>4</v>
      </c>
      <c r="T2627" s="3"/>
      <c r="U2627" s="3"/>
      <c r="V2627" s="3"/>
      <c r="W2627" s="3"/>
      <c r="Y2627" s="50">
        <v>1</v>
      </c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W2627" s="3"/>
      <c r="AX2627" s="3"/>
      <c r="AY2627" s="3"/>
      <c r="AZ2627" s="3"/>
      <c r="BA2627" s="3"/>
      <c r="BB2627">
        <f t="shared" si="56"/>
        <v>5</v>
      </c>
      <c r="BD2627" s="3"/>
    </row>
    <row r="2628" spans="1:56" x14ac:dyDescent="0.3">
      <c r="A2628">
        <v>2016</v>
      </c>
      <c r="B2628" t="s">
        <v>66</v>
      </c>
      <c r="C2628" s="126"/>
      <c r="D2628" s="127">
        <v>2</v>
      </c>
      <c r="F2628" t="s">
        <v>141</v>
      </c>
      <c r="G2628">
        <v>10</v>
      </c>
      <c r="I2628" s="3"/>
      <c r="J2628" s="3"/>
      <c r="M2628" s="3"/>
      <c r="N2628" s="3"/>
      <c r="O2628" s="3"/>
      <c r="P2628" s="3"/>
      <c r="R2628" s="3"/>
      <c r="S2628" s="50">
        <v>3</v>
      </c>
      <c r="T2628" s="3"/>
      <c r="U2628" s="3"/>
      <c r="V2628" s="3"/>
      <c r="W2628" s="3"/>
      <c r="X2628" s="50">
        <v>5</v>
      </c>
      <c r="Y2628" s="50">
        <v>4</v>
      </c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>
        <v>1</v>
      </c>
      <c r="AO2628" s="3"/>
      <c r="AP2628" s="3"/>
      <c r="AQ2628" s="3"/>
      <c r="AR2628" s="3"/>
      <c r="AS2628" s="3"/>
      <c r="AT2628" s="3"/>
      <c r="AU2628" s="3"/>
      <c r="AW2628" s="3"/>
      <c r="AX2628" s="3"/>
      <c r="AY2628" s="3"/>
      <c r="AZ2628" s="3"/>
      <c r="BA2628" s="3"/>
      <c r="BB2628">
        <f t="shared" si="56"/>
        <v>13</v>
      </c>
      <c r="BD2628" s="3"/>
    </row>
    <row r="2629" spans="1:56" x14ac:dyDescent="0.3">
      <c r="A2629">
        <v>2016</v>
      </c>
      <c r="B2629" t="s">
        <v>66</v>
      </c>
      <c r="C2629" s="126"/>
      <c r="D2629" s="127">
        <v>3</v>
      </c>
      <c r="F2629" t="s">
        <v>141</v>
      </c>
      <c r="G2629">
        <v>10</v>
      </c>
      <c r="I2629" s="3"/>
      <c r="J2629" s="3"/>
      <c r="M2629" s="3"/>
      <c r="N2629" s="3"/>
      <c r="O2629" s="3"/>
      <c r="P2629" s="3"/>
      <c r="Q2629" s="50">
        <v>3</v>
      </c>
      <c r="R2629" s="3"/>
      <c r="S2629" s="50">
        <v>5</v>
      </c>
      <c r="T2629" s="3"/>
      <c r="U2629" s="3"/>
      <c r="V2629" s="3"/>
      <c r="W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>
        <v>2</v>
      </c>
      <c r="AO2629" s="3"/>
      <c r="AP2629" s="3"/>
      <c r="AQ2629" s="3"/>
      <c r="AR2629" s="3"/>
      <c r="AS2629" s="3"/>
      <c r="AT2629" s="3"/>
      <c r="AU2629" s="3"/>
      <c r="AW2629" s="3"/>
      <c r="AX2629" s="3"/>
      <c r="AY2629" s="3"/>
      <c r="AZ2629" s="3"/>
      <c r="BA2629" s="3"/>
      <c r="BB2629">
        <f t="shared" si="56"/>
        <v>10</v>
      </c>
      <c r="BD2629" s="3"/>
    </row>
    <row r="2630" spans="1:56" x14ac:dyDescent="0.3">
      <c r="A2630">
        <v>2016</v>
      </c>
      <c r="B2630" t="s">
        <v>66</v>
      </c>
      <c r="C2630" s="126"/>
      <c r="D2630" s="127">
        <v>4</v>
      </c>
      <c r="F2630" t="s">
        <v>141</v>
      </c>
      <c r="G2630">
        <v>10</v>
      </c>
      <c r="I2630" s="3"/>
      <c r="J2630" s="3"/>
      <c r="M2630" s="3"/>
      <c r="N2630" s="3"/>
      <c r="O2630" s="3"/>
      <c r="P2630" s="3"/>
      <c r="Q2630" s="50">
        <v>1</v>
      </c>
      <c r="R2630" s="3"/>
      <c r="S2630" s="50">
        <v>1</v>
      </c>
      <c r="T2630" s="3"/>
      <c r="U2630" s="3"/>
      <c r="V2630" s="3"/>
      <c r="W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W2630" s="3"/>
      <c r="AX2630" s="3"/>
      <c r="AY2630" s="3"/>
      <c r="AZ2630" s="3"/>
      <c r="BA2630" s="3"/>
      <c r="BB2630">
        <f t="shared" si="56"/>
        <v>2</v>
      </c>
      <c r="BD2630" s="3"/>
    </row>
    <row r="2631" spans="1:56" x14ac:dyDescent="0.3">
      <c r="A2631">
        <v>2016</v>
      </c>
      <c r="B2631" t="s">
        <v>66</v>
      </c>
      <c r="C2631" s="126"/>
      <c r="D2631" s="127">
        <v>5</v>
      </c>
      <c r="F2631" t="s">
        <v>141</v>
      </c>
      <c r="G2631">
        <v>10</v>
      </c>
      <c r="I2631" s="3"/>
      <c r="J2631" s="3"/>
      <c r="M2631" s="3"/>
      <c r="N2631" s="3"/>
      <c r="O2631" s="3"/>
      <c r="P2631" s="3"/>
      <c r="Q2631" s="50">
        <v>2</v>
      </c>
      <c r="R2631" s="3"/>
      <c r="S2631" s="50">
        <v>1</v>
      </c>
      <c r="T2631" s="3"/>
      <c r="U2631" s="3"/>
      <c r="V2631" s="3"/>
      <c r="W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W2631" s="3"/>
      <c r="AX2631" s="3"/>
      <c r="AY2631" s="3"/>
      <c r="AZ2631" s="3"/>
      <c r="BA2631" s="3"/>
      <c r="BB2631">
        <f t="shared" si="56"/>
        <v>3</v>
      </c>
      <c r="BD2631" s="3"/>
    </row>
    <row r="2632" spans="1:56" x14ac:dyDescent="0.3">
      <c r="A2632">
        <v>2016</v>
      </c>
      <c r="B2632" t="s">
        <v>66</v>
      </c>
      <c r="C2632" s="126"/>
      <c r="D2632" s="127">
        <v>6</v>
      </c>
      <c r="F2632" t="s">
        <v>141</v>
      </c>
      <c r="G2632">
        <v>10</v>
      </c>
      <c r="I2632" s="3"/>
      <c r="J2632" s="3"/>
      <c r="M2632" s="3"/>
      <c r="N2632" s="3"/>
      <c r="O2632" s="3"/>
      <c r="P2632" s="3"/>
      <c r="Q2632" s="50">
        <v>4</v>
      </c>
      <c r="R2632" s="3"/>
      <c r="S2632" s="50">
        <v>10</v>
      </c>
      <c r="T2632" s="3"/>
      <c r="U2632" s="3"/>
      <c r="V2632" s="3"/>
      <c r="W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>
        <v>2</v>
      </c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W2632" s="3"/>
      <c r="AX2632" s="3"/>
      <c r="AY2632" s="3"/>
      <c r="AZ2632" s="3"/>
      <c r="BA2632" s="3"/>
      <c r="BB2632">
        <f t="shared" si="56"/>
        <v>16</v>
      </c>
      <c r="BD2632" s="3"/>
    </row>
    <row r="2633" spans="1:56" x14ac:dyDescent="0.3">
      <c r="A2633">
        <v>2016</v>
      </c>
      <c r="B2633" t="s">
        <v>66</v>
      </c>
      <c r="C2633" s="126"/>
      <c r="D2633" s="127">
        <v>7</v>
      </c>
      <c r="F2633" t="s">
        <v>141</v>
      </c>
      <c r="G2633">
        <v>10</v>
      </c>
      <c r="I2633" s="3"/>
      <c r="J2633" s="3"/>
      <c r="M2633" s="3"/>
      <c r="N2633" s="3"/>
      <c r="O2633" s="3"/>
      <c r="P2633" s="3"/>
      <c r="R2633" s="3"/>
      <c r="S2633" s="50">
        <v>2</v>
      </c>
      <c r="T2633" s="3"/>
      <c r="U2633" s="3"/>
      <c r="V2633" s="3">
        <v>2</v>
      </c>
      <c r="W2633" s="3"/>
      <c r="Y2633" s="50">
        <v>2</v>
      </c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W2633" s="3"/>
      <c r="AX2633" s="3"/>
      <c r="AY2633" s="3"/>
      <c r="AZ2633" s="3"/>
      <c r="BA2633" s="3"/>
      <c r="BB2633">
        <f t="shared" ref="BB2633:BB2696" si="57">SUM(H2633:BA2633)</f>
        <v>6</v>
      </c>
      <c r="BD2633" s="3"/>
    </row>
    <row r="2634" spans="1:56" x14ac:dyDescent="0.3">
      <c r="A2634">
        <v>2016</v>
      </c>
      <c r="B2634" t="s">
        <v>66</v>
      </c>
      <c r="C2634" s="126"/>
      <c r="D2634" s="127">
        <v>8</v>
      </c>
      <c r="F2634" t="s">
        <v>141</v>
      </c>
      <c r="G2634">
        <v>10</v>
      </c>
      <c r="I2634" s="3"/>
      <c r="J2634" s="3"/>
      <c r="M2634" s="3"/>
      <c r="N2634" s="3"/>
      <c r="O2634" s="3"/>
      <c r="P2634" s="3"/>
      <c r="R2634" s="3"/>
      <c r="S2634" s="50">
        <v>3</v>
      </c>
      <c r="T2634" s="3"/>
      <c r="U2634" s="3"/>
      <c r="V2634" s="3"/>
      <c r="W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W2634" s="3"/>
      <c r="AX2634" s="3"/>
      <c r="AY2634" s="3"/>
      <c r="AZ2634" s="3"/>
      <c r="BA2634" s="3"/>
      <c r="BB2634">
        <f t="shared" si="57"/>
        <v>3</v>
      </c>
      <c r="BD2634" s="3"/>
    </row>
    <row r="2635" spans="1:56" x14ac:dyDescent="0.3">
      <c r="A2635">
        <v>2016</v>
      </c>
      <c r="B2635" t="s">
        <v>66</v>
      </c>
      <c r="C2635" s="126"/>
      <c r="D2635" s="127">
        <v>9</v>
      </c>
      <c r="F2635" t="s">
        <v>141</v>
      </c>
      <c r="G2635">
        <v>10</v>
      </c>
      <c r="I2635" s="3"/>
      <c r="J2635" s="3"/>
      <c r="L2635" s="50">
        <v>1</v>
      </c>
      <c r="M2635" s="3"/>
      <c r="N2635" s="3"/>
      <c r="O2635" s="3"/>
      <c r="P2635" s="3"/>
      <c r="R2635" s="3"/>
      <c r="T2635" s="3"/>
      <c r="U2635" s="3"/>
      <c r="V2635" s="3"/>
      <c r="W2635" s="3"/>
      <c r="Y2635" s="50">
        <v>5</v>
      </c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W2635" s="3"/>
      <c r="AX2635" s="3"/>
      <c r="AY2635" s="3"/>
      <c r="AZ2635" s="3"/>
      <c r="BA2635" s="3"/>
      <c r="BB2635">
        <f t="shared" si="57"/>
        <v>6</v>
      </c>
      <c r="BD2635" s="3"/>
    </row>
    <row r="2636" spans="1:56" x14ac:dyDescent="0.3">
      <c r="A2636">
        <v>2016</v>
      </c>
      <c r="B2636" t="s">
        <v>66</v>
      </c>
      <c r="C2636" s="126"/>
      <c r="D2636" s="127">
        <v>10</v>
      </c>
      <c r="F2636" t="s">
        <v>141</v>
      </c>
      <c r="G2636">
        <v>10</v>
      </c>
      <c r="I2636" s="3"/>
      <c r="J2636" s="3"/>
      <c r="M2636" s="3"/>
      <c r="N2636" s="3"/>
      <c r="O2636" s="3"/>
      <c r="P2636" s="3"/>
      <c r="R2636" s="3"/>
      <c r="S2636" s="50">
        <v>4</v>
      </c>
      <c r="T2636" s="3"/>
      <c r="U2636" s="3"/>
      <c r="V2636" s="3"/>
      <c r="W2636" s="3"/>
      <c r="Y2636" s="50">
        <v>2</v>
      </c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>
        <v>3</v>
      </c>
      <c r="AO2636" s="3"/>
      <c r="AP2636" s="3"/>
      <c r="AQ2636" s="3"/>
      <c r="AR2636" s="3"/>
      <c r="AS2636" s="3"/>
      <c r="AT2636" s="3"/>
      <c r="AU2636" s="3"/>
      <c r="AW2636" s="3"/>
      <c r="AX2636" s="3"/>
      <c r="AY2636" s="3"/>
      <c r="AZ2636" s="3"/>
      <c r="BA2636" s="3"/>
      <c r="BB2636">
        <f t="shared" si="57"/>
        <v>9</v>
      </c>
      <c r="BD2636" s="3"/>
    </row>
    <row r="2637" spans="1:56" x14ac:dyDescent="0.3">
      <c r="A2637">
        <v>2016</v>
      </c>
      <c r="B2637" t="s">
        <v>66</v>
      </c>
      <c r="C2637" s="126"/>
      <c r="D2637" s="127">
        <v>11</v>
      </c>
      <c r="F2637" t="s">
        <v>141</v>
      </c>
      <c r="G2637">
        <v>10</v>
      </c>
      <c r="I2637" s="3"/>
      <c r="J2637" s="3"/>
      <c r="M2637" s="3"/>
      <c r="N2637" s="3"/>
      <c r="O2637" s="3"/>
      <c r="P2637" s="3"/>
      <c r="Q2637" s="50">
        <v>1</v>
      </c>
      <c r="R2637" s="3"/>
      <c r="S2637" s="50">
        <v>2</v>
      </c>
      <c r="T2637" s="3"/>
      <c r="U2637" s="3"/>
      <c r="V2637" s="3"/>
      <c r="W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>
        <v>1</v>
      </c>
      <c r="AN2637" s="3"/>
      <c r="AO2637" s="3"/>
      <c r="AP2637" s="3"/>
      <c r="AQ2637" s="3"/>
      <c r="AR2637" s="3"/>
      <c r="AS2637" s="3"/>
      <c r="AT2637" s="3"/>
      <c r="AU2637" s="3"/>
      <c r="AW2637" s="3"/>
      <c r="AX2637" s="3"/>
      <c r="AY2637" s="3"/>
      <c r="AZ2637" s="3"/>
      <c r="BA2637" s="3"/>
      <c r="BB2637">
        <f t="shared" si="57"/>
        <v>4</v>
      </c>
      <c r="BD2637" s="3"/>
    </row>
    <row r="2638" spans="1:56" x14ac:dyDescent="0.3">
      <c r="A2638">
        <v>2016</v>
      </c>
      <c r="B2638" t="s">
        <v>66</v>
      </c>
      <c r="C2638" s="126"/>
      <c r="D2638" s="127">
        <v>12</v>
      </c>
      <c r="F2638" t="s">
        <v>141</v>
      </c>
      <c r="G2638">
        <v>10</v>
      </c>
      <c r="I2638" s="3"/>
      <c r="J2638" s="3"/>
      <c r="M2638" s="3"/>
      <c r="N2638" s="3"/>
      <c r="O2638" s="3"/>
      <c r="P2638" s="3"/>
      <c r="R2638" s="3"/>
      <c r="S2638" s="50">
        <v>3</v>
      </c>
      <c r="T2638" s="3"/>
      <c r="U2638" s="3"/>
      <c r="V2638" s="3"/>
      <c r="W2638" s="3"/>
      <c r="X2638" s="50">
        <v>1</v>
      </c>
      <c r="Y2638" s="50">
        <v>1</v>
      </c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>
        <v>1</v>
      </c>
      <c r="AO2638" s="3"/>
      <c r="AP2638" s="3"/>
      <c r="AQ2638" s="3"/>
      <c r="AR2638" s="3"/>
      <c r="AS2638" s="3"/>
      <c r="AT2638" s="3"/>
      <c r="AU2638" s="3"/>
      <c r="AW2638" s="3"/>
      <c r="AX2638" s="3"/>
      <c r="AY2638" s="3"/>
      <c r="AZ2638" s="3"/>
      <c r="BA2638" s="3"/>
      <c r="BB2638">
        <f t="shared" si="57"/>
        <v>6</v>
      </c>
      <c r="BD2638" s="3"/>
    </row>
    <row r="2639" spans="1:56" x14ac:dyDescent="0.3">
      <c r="A2639">
        <v>2016</v>
      </c>
      <c r="B2639" t="s">
        <v>66</v>
      </c>
      <c r="C2639" s="126"/>
      <c r="D2639" s="127">
        <v>13</v>
      </c>
      <c r="F2639" t="s">
        <v>141</v>
      </c>
      <c r="G2639">
        <v>10</v>
      </c>
      <c r="I2639" s="3"/>
      <c r="J2639" s="3"/>
      <c r="M2639" s="3"/>
      <c r="N2639" s="3"/>
      <c r="O2639" s="3"/>
      <c r="P2639" s="3"/>
      <c r="R2639" s="3"/>
      <c r="S2639" s="50">
        <v>2</v>
      </c>
      <c r="T2639" s="3"/>
      <c r="U2639" s="3"/>
      <c r="V2639" s="3"/>
      <c r="W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>
        <v>2</v>
      </c>
      <c r="AO2639" s="3"/>
      <c r="AP2639" s="3"/>
      <c r="AQ2639" s="3"/>
      <c r="AR2639" s="3"/>
      <c r="AS2639" s="3"/>
      <c r="AT2639" s="3"/>
      <c r="AU2639" s="3"/>
      <c r="AW2639" s="3"/>
      <c r="AX2639" s="3"/>
      <c r="AY2639" s="3"/>
      <c r="AZ2639" s="3"/>
      <c r="BA2639" s="3"/>
      <c r="BB2639">
        <f t="shared" si="57"/>
        <v>4</v>
      </c>
      <c r="BD2639" s="3"/>
    </row>
    <row r="2640" spans="1:56" x14ac:dyDescent="0.3">
      <c r="A2640">
        <v>2016</v>
      </c>
      <c r="B2640" t="s">
        <v>66</v>
      </c>
      <c r="C2640" s="126"/>
      <c r="D2640" s="127">
        <v>14</v>
      </c>
      <c r="F2640" t="s">
        <v>141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f t="shared" si="57"/>
        <v>0</v>
      </c>
      <c r="BD2640" s="3"/>
    </row>
    <row r="2641" spans="1:56" x14ac:dyDescent="0.3">
      <c r="A2641">
        <v>2016</v>
      </c>
      <c r="B2641" t="s">
        <v>66</v>
      </c>
      <c r="C2641" s="126"/>
      <c r="D2641" s="127">
        <v>15</v>
      </c>
      <c r="F2641" t="s">
        <v>141</v>
      </c>
      <c r="G2641">
        <v>10</v>
      </c>
      <c r="I2641" s="3"/>
      <c r="J2641" s="3"/>
      <c r="M2641" s="3"/>
      <c r="N2641" s="3"/>
      <c r="O2641" s="3"/>
      <c r="P2641" s="3"/>
      <c r="Q2641" s="50">
        <v>2</v>
      </c>
      <c r="R2641" s="3"/>
      <c r="S2641" s="50">
        <v>3</v>
      </c>
      <c r="T2641" s="3"/>
      <c r="U2641" s="3"/>
      <c r="V2641" s="3"/>
      <c r="W2641" s="3"/>
      <c r="X2641" s="50">
        <v>1</v>
      </c>
      <c r="Y2641" s="50">
        <v>1</v>
      </c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>
        <v>3</v>
      </c>
      <c r="AO2641" s="3"/>
      <c r="AP2641" s="3"/>
      <c r="AQ2641" s="3"/>
      <c r="AR2641" s="3"/>
      <c r="AS2641" s="3"/>
      <c r="AT2641" s="3"/>
      <c r="AU2641" s="3"/>
      <c r="AW2641" s="3"/>
      <c r="AX2641" s="3"/>
      <c r="AY2641" s="3"/>
      <c r="AZ2641" s="3"/>
      <c r="BA2641" s="3"/>
      <c r="BB2641">
        <f t="shared" si="57"/>
        <v>10</v>
      </c>
      <c r="BD2641" s="3"/>
    </row>
    <row r="2642" spans="1:56" x14ac:dyDescent="0.3">
      <c r="A2642">
        <v>2016</v>
      </c>
      <c r="B2642" t="s">
        <v>66</v>
      </c>
      <c r="C2642" s="126"/>
      <c r="D2642" s="127">
        <v>16</v>
      </c>
      <c r="F2642" t="s">
        <v>142</v>
      </c>
      <c r="G2642">
        <v>10</v>
      </c>
      <c r="I2642" s="3"/>
      <c r="J2642" s="3"/>
      <c r="M2642" s="3"/>
      <c r="N2642" s="3"/>
      <c r="O2642" s="3"/>
      <c r="P2642" s="3"/>
      <c r="R2642" s="3"/>
      <c r="S2642" s="50">
        <v>1</v>
      </c>
      <c r="T2642" s="3"/>
      <c r="U2642" s="3"/>
      <c r="V2642" s="3">
        <v>1</v>
      </c>
      <c r="W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W2642" s="3"/>
      <c r="AX2642" s="3"/>
      <c r="AY2642" s="3"/>
      <c r="AZ2642" s="3"/>
      <c r="BA2642" s="3"/>
      <c r="BB2642">
        <f t="shared" si="57"/>
        <v>2</v>
      </c>
      <c r="BD2642" s="3"/>
    </row>
    <row r="2643" spans="1:56" x14ac:dyDescent="0.3">
      <c r="A2643">
        <v>2016</v>
      </c>
      <c r="B2643" t="s">
        <v>66</v>
      </c>
      <c r="C2643" s="126"/>
      <c r="D2643" s="127">
        <v>17</v>
      </c>
      <c r="F2643" t="s">
        <v>142</v>
      </c>
      <c r="G2643">
        <v>10</v>
      </c>
      <c r="I2643" s="3">
        <v>1</v>
      </c>
      <c r="J2643" s="3"/>
      <c r="M2643" s="3"/>
      <c r="N2643" s="3"/>
      <c r="O2643" s="3"/>
      <c r="P2643" s="3"/>
      <c r="Q2643" s="50">
        <v>1</v>
      </c>
      <c r="R2643" s="3"/>
      <c r="T2643" s="3"/>
      <c r="U2643" s="3"/>
      <c r="V2643" s="3">
        <v>1</v>
      </c>
      <c r="W2643" s="3"/>
      <c r="Y2643" s="50">
        <v>2</v>
      </c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W2643" s="3"/>
      <c r="AX2643" s="3"/>
      <c r="AY2643" s="3"/>
      <c r="AZ2643" s="3"/>
      <c r="BA2643" s="3"/>
      <c r="BB2643">
        <f t="shared" si="57"/>
        <v>5</v>
      </c>
      <c r="BD2643" s="3"/>
    </row>
    <row r="2644" spans="1:56" x14ac:dyDescent="0.3">
      <c r="A2644">
        <v>2016</v>
      </c>
      <c r="B2644" t="s">
        <v>66</v>
      </c>
      <c r="C2644" s="126"/>
      <c r="D2644" s="127">
        <v>18</v>
      </c>
      <c r="F2644" t="s">
        <v>142</v>
      </c>
      <c r="G2644">
        <v>10</v>
      </c>
      <c r="I2644" s="3"/>
      <c r="J2644" s="3"/>
      <c r="M2644" s="3"/>
      <c r="N2644" s="3"/>
      <c r="O2644" s="3"/>
      <c r="P2644" s="3"/>
      <c r="Q2644" s="50">
        <v>2</v>
      </c>
      <c r="R2644" s="3"/>
      <c r="T2644" s="3"/>
      <c r="U2644" s="3"/>
      <c r="V2644" s="3"/>
      <c r="W2644" s="3"/>
      <c r="Y2644" s="50">
        <v>1</v>
      </c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W2644" s="3"/>
      <c r="AX2644" s="3"/>
      <c r="AY2644" s="3"/>
      <c r="AZ2644" s="3"/>
      <c r="BA2644" s="3"/>
      <c r="BB2644">
        <f t="shared" si="57"/>
        <v>3</v>
      </c>
      <c r="BD2644" s="3"/>
    </row>
    <row r="2645" spans="1:56" x14ac:dyDescent="0.3">
      <c r="A2645">
        <v>2016</v>
      </c>
      <c r="B2645" t="s">
        <v>66</v>
      </c>
      <c r="C2645" s="126"/>
      <c r="D2645" s="127">
        <v>19</v>
      </c>
      <c r="F2645" t="s">
        <v>142</v>
      </c>
      <c r="G2645">
        <v>10</v>
      </c>
      <c r="I2645" s="3"/>
      <c r="J2645" s="3"/>
      <c r="M2645" s="3"/>
      <c r="N2645" s="3"/>
      <c r="O2645" s="3"/>
      <c r="P2645" s="3"/>
      <c r="Q2645" s="50">
        <v>2</v>
      </c>
      <c r="R2645" s="3"/>
      <c r="S2645" s="50">
        <v>3</v>
      </c>
      <c r="T2645" s="3"/>
      <c r="U2645" s="3"/>
      <c r="V2645" s="3"/>
      <c r="W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W2645" s="3"/>
      <c r="AX2645" s="3"/>
      <c r="AY2645" s="3"/>
      <c r="AZ2645" s="3"/>
      <c r="BA2645" s="3"/>
      <c r="BB2645">
        <f t="shared" si="57"/>
        <v>5</v>
      </c>
      <c r="BD2645" s="3"/>
    </row>
    <row r="2646" spans="1:56" x14ac:dyDescent="0.3">
      <c r="A2646">
        <v>2016</v>
      </c>
      <c r="B2646" t="s">
        <v>66</v>
      </c>
      <c r="C2646" s="126"/>
      <c r="D2646" s="127">
        <v>20</v>
      </c>
      <c r="F2646" t="s">
        <v>142</v>
      </c>
      <c r="G2646">
        <v>10</v>
      </c>
      <c r="I2646" s="3"/>
      <c r="J2646" s="3"/>
      <c r="M2646" s="3"/>
      <c r="N2646" s="3"/>
      <c r="O2646" s="3"/>
      <c r="P2646" s="3"/>
      <c r="R2646" s="3"/>
      <c r="T2646" s="3"/>
      <c r="U2646" s="3"/>
      <c r="V2646" s="3"/>
      <c r="W2646" s="3"/>
      <c r="Y2646" s="50">
        <v>1</v>
      </c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W2646" s="3"/>
      <c r="AX2646" s="3"/>
      <c r="AY2646" s="3"/>
      <c r="AZ2646" s="3"/>
      <c r="BA2646" s="3"/>
      <c r="BB2646">
        <f t="shared" si="57"/>
        <v>1</v>
      </c>
      <c r="BD2646" s="3"/>
    </row>
    <row r="2647" spans="1:56" x14ac:dyDescent="0.3">
      <c r="A2647">
        <v>2016</v>
      </c>
      <c r="B2647" t="s">
        <v>66</v>
      </c>
      <c r="C2647" s="126"/>
      <c r="D2647" s="127">
        <v>21</v>
      </c>
      <c r="F2647" t="s">
        <v>142</v>
      </c>
      <c r="G2647">
        <v>10</v>
      </c>
      <c r="I2647" s="3"/>
      <c r="J2647" s="3"/>
      <c r="M2647" s="3"/>
      <c r="N2647" s="3"/>
      <c r="O2647" s="3"/>
      <c r="P2647" s="3"/>
      <c r="R2647" s="3"/>
      <c r="S2647" s="50">
        <v>3</v>
      </c>
      <c r="T2647" s="3"/>
      <c r="U2647" s="3"/>
      <c r="V2647" s="3"/>
      <c r="W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W2647" s="3"/>
      <c r="AX2647" s="3"/>
      <c r="AY2647" s="3"/>
      <c r="AZ2647" s="3"/>
      <c r="BA2647" s="3"/>
      <c r="BB2647">
        <f t="shared" si="57"/>
        <v>3</v>
      </c>
      <c r="BD2647" s="3"/>
    </row>
    <row r="2648" spans="1:56" x14ac:dyDescent="0.3">
      <c r="A2648">
        <v>2016</v>
      </c>
      <c r="B2648" t="s">
        <v>66</v>
      </c>
      <c r="C2648" s="126"/>
      <c r="D2648" s="127">
        <v>22</v>
      </c>
      <c r="F2648" t="s">
        <v>142</v>
      </c>
      <c r="G2648">
        <v>10</v>
      </c>
      <c r="I2648" s="3"/>
      <c r="J2648" s="3"/>
      <c r="M2648" s="3"/>
      <c r="N2648" s="3"/>
      <c r="O2648" s="3"/>
      <c r="P2648" s="3"/>
      <c r="R2648" s="3"/>
      <c r="T2648" s="3"/>
      <c r="U2648" s="3"/>
      <c r="V2648" s="3"/>
      <c r="W2648" s="3"/>
      <c r="Y2648" s="50">
        <v>1</v>
      </c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>
        <v>2</v>
      </c>
      <c r="AO2648" s="3"/>
      <c r="AP2648" s="3"/>
      <c r="AQ2648" s="3"/>
      <c r="AR2648" s="3"/>
      <c r="AS2648" s="3"/>
      <c r="AT2648" s="3"/>
      <c r="AU2648" s="3"/>
      <c r="AW2648" s="3"/>
      <c r="AX2648" s="3"/>
      <c r="AY2648" s="3"/>
      <c r="AZ2648" s="3"/>
      <c r="BA2648" s="3"/>
      <c r="BB2648">
        <f t="shared" si="57"/>
        <v>3</v>
      </c>
      <c r="BD2648" s="3"/>
    </row>
    <row r="2649" spans="1:56" x14ac:dyDescent="0.3">
      <c r="A2649">
        <v>2016</v>
      </c>
      <c r="B2649" t="s">
        <v>66</v>
      </c>
      <c r="C2649" s="126"/>
      <c r="D2649" s="127">
        <v>23</v>
      </c>
      <c r="F2649" t="s">
        <v>142</v>
      </c>
      <c r="G2649">
        <v>10</v>
      </c>
      <c r="I2649" s="3"/>
      <c r="J2649" s="3"/>
      <c r="M2649" s="3"/>
      <c r="N2649" s="3"/>
      <c r="O2649" s="3"/>
      <c r="P2649" s="3"/>
      <c r="Q2649" s="50">
        <v>2</v>
      </c>
      <c r="R2649" s="3"/>
      <c r="T2649" s="3"/>
      <c r="U2649" s="3"/>
      <c r="V2649" s="3"/>
      <c r="W2649" s="3"/>
      <c r="X2649" s="50">
        <v>1</v>
      </c>
      <c r="Y2649" s="50">
        <v>1</v>
      </c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W2649" s="3"/>
      <c r="AX2649" s="3"/>
      <c r="AY2649" s="3"/>
      <c r="AZ2649" s="3"/>
      <c r="BA2649" s="3"/>
      <c r="BB2649">
        <f t="shared" si="57"/>
        <v>4</v>
      </c>
      <c r="BD2649" s="3"/>
    </row>
    <row r="2650" spans="1:56" x14ac:dyDescent="0.3">
      <c r="A2650">
        <v>2016</v>
      </c>
      <c r="B2650" t="s">
        <v>66</v>
      </c>
      <c r="C2650" s="126"/>
      <c r="D2650" s="127">
        <v>24</v>
      </c>
      <c r="F2650" t="s">
        <v>142</v>
      </c>
      <c r="G2650">
        <v>10</v>
      </c>
      <c r="I2650" s="3"/>
      <c r="J2650" s="3"/>
      <c r="M2650" s="3"/>
      <c r="N2650" s="3"/>
      <c r="O2650" s="3"/>
      <c r="P2650" s="3"/>
      <c r="R2650" s="3"/>
      <c r="T2650" s="3"/>
      <c r="U2650" s="3"/>
      <c r="V2650" s="3"/>
      <c r="W2650" s="3"/>
      <c r="X2650" s="50">
        <v>1</v>
      </c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W2650" s="3"/>
      <c r="AX2650" s="3"/>
      <c r="AY2650" s="3"/>
      <c r="AZ2650" s="3"/>
      <c r="BA2650" s="3"/>
      <c r="BB2650">
        <f t="shared" si="57"/>
        <v>1</v>
      </c>
      <c r="BD2650" s="3"/>
    </row>
    <row r="2651" spans="1:56" x14ac:dyDescent="0.3">
      <c r="A2651">
        <v>2016</v>
      </c>
      <c r="B2651" t="s">
        <v>66</v>
      </c>
      <c r="C2651" s="126"/>
      <c r="D2651" s="127">
        <v>25</v>
      </c>
      <c r="F2651" t="s">
        <v>142</v>
      </c>
      <c r="G2651">
        <v>10</v>
      </c>
      <c r="I2651" s="3"/>
      <c r="J2651" s="3"/>
      <c r="M2651" s="3"/>
      <c r="N2651" s="3"/>
      <c r="O2651" s="3"/>
      <c r="P2651" s="3"/>
      <c r="R2651" s="3"/>
      <c r="S2651" s="50">
        <v>4</v>
      </c>
      <c r="T2651" s="3"/>
      <c r="U2651" s="3"/>
      <c r="V2651" s="3"/>
      <c r="W2651" s="3"/>
      <c r="Y2651" s="50">
        <v>1</v>
      </c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>
        <v>1</v>
      </c>
      <c r="AO2651" s="3"/>
      <c r="AP2651" s="3"/>
      <c r="AQ2651" s="3"/>
      <c r="AR2651" s="3"/>
      <c r="AS2651" s="3"/>
      <c r="AT2651" s="3"/>
      <c r="AU2651" s="3"/>
      <c r="AW2651" s="3"/>
      <c r="AX2651" s="3"/>
      <c r="AY2651" s="3"/>
      <c r="AZ2651" s="3"/>
      <c r="BA2651" s="3"/>
      <c r="BB2651">
        <f t="shared" si="57"/>
        <v>6</v>
      </c>
      <c r="BD2651" s="3"/>
    </row>
    <row r="2652" spans="1:56" x14ac:dyDescent="0.3">
      <c r="A2652">
        <v>2016</v>
      </c>
      <c r="B2652" t="s">
        <v>66</v>
      </c>
      <c r="C2652" s="126"/>
      <c r="D2652" s="127">
        <v>26</v>
      </c>
      <c r="F2652" t="s">
        <v>142</v>
      </c>
      <c r="G2652">
        <v>10</v>
      </c>
      <c r="I2652" s="3"/>
      <c r="J2652" s="3"/>
      <c r="M2652" s="3"/>
      <c r="N2652" s="3"/>
      <c r="O2652" s="3"/>
      <c r="P2652" s="3"/>
      <c r="Q2652" s="50">
        <v>2</v>
      </c>
      <c r="R2652" s="3"/>
      <c r="T2652" s="3"/>
      <c r="U2652" s="3"/>
      <c r="V2652" s="3"/>
      <c r="W2652" s="3"/>
      <c r="Y2652" s="50">
        <v>6</v>
      </c>
      <c r="AA2652" s="3"/>
      <c r="AB2652" s="3"/>
      <c r="AC2652" s="3"/>
      <c r="AD2652" s="3"/>
      <c r="AE2652" s="3"/>
      <c r="AF2652" s="3"/>
      <c r="AG2652" s="3"/>
      <c r="AH2652" s="3"/>
      <c r="AI2652" s="3">
        <v>2</v>
      </c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W2652" s="3"/>
      <c r="AX2652" s="3"/>
      <c r="AY2652" s="3"/>
      <c r="AZ2652" s="3"/>
      <c r="BA2652" s="3"/>
      <c r="BB2652">
        <f t="shared" si="57"/>
        <v>10</v>
      </c>
      <c r="BD2652" s="3"/>
    </row>
    <row r="2653" spans="1:56" x14ac:dyDescent="0.3">
      <c r="A2653">
        <v>2016</v>
      </c>
      <c r="B2653" t="s">
        <v>66</v>
      </c>
      <c r="C2653" s="126"/>
      <c r="D2653" s="127">
        <v>27</v>
      </c>
      <c r="F2653" t="s">
        <v>142</v>
      </c>
      <c r="G2653">
        <v>10</v>
      </c>
      <c r="I2653" s="3"/>
      <c r="J2653" s="3"/>
      <c r="M2653" s="3"/>
      <c r="N2653" s="3"/>
      <c r="O2653" s="3"/>
      <c r="P2653" s="3"/>
      <c r="Q2653" s="50">
        <v>2</v>
      </c>
      <c r="R2653" s="3"/>
      <c r="S2653" s="50">
        <v>2</v>
      </c>
      <c r="T2653" s="3"/>
      <c r="U2653" s="3"/>
      <c r="V2653" s="3"/>
      <c r="W2653" s="3"/>
      <c r="X2653" s="50">
        <v>1</v>
      </c>
      <c r="Y2653" s="50">
        <v>7</v>
      </c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W2653" s="3"/>
      <c r="AX2653" s="3"/>
      <c r="AY2653" s="3"/>
      <c r="AZ2653" s="3"/>
      <c r="BA2653" s="3"/>
      <c r="BB2653">
        <f t="shared" si="57"/>
        <v>12</v>
      </c>
      <c r="BD2653" s="3"/>
    </row>
    <row r="2654" spans="1:56" x14ac:dyDescent="0.3">
      <c r="A2654">
        <v>2016</v>
      </c>
      <c r="B2654" t="s">
        <v>66</v>
      </c>
      <c r="C2654" s="126"/>
      <c r="D2654" s="127">
        <v>28</v>
      </c>
      <c r="F2654" t="s">
        <v>142</v>
      </c>
      <c r="G2654">
        <v>10</v>
      </c>
      <c r="I2654" s="3"/>
      <c r="J2654" s="3"/>
      <c r="M2654" s="3"/>
      <c r="N2654" s="3"/>
      <c r="O2654" s="3"/>
      <c r="P2654" s="3"/>
      <c r="Q2654" s="50">
        <v>3</v>
      </c>
      <c r="R2654" s="3"/>
      <c r="S2654" s="50">
        <v>1</v>
      </c>
      <c r="T2654" s="3"/>
      <c r="U2654" s="3"/>
      <c r="V2654" s="3"/>
      <c r="W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W2654" s="3"/>
      <c r="AX2654" s="3"/>
      <c r="AY2654" s="3"/>
      <c r="AZ2654" s="3"/>
      <c r="BA2654" s="3"/>
      <c r="BB2654">
        <f t="shared" si="57"/>
        <v>4</v>
      </c>
      <c r="BD2654" s="3"/>
    </row>
    <row r="2655" spans="1:56" x14ac:dyDescent="0.3">
      <c r="A2655">
        <v>2016</v>
      </c>
      <c r="B2655" t="s">
        <v>66</v>
      </c>
      <c r="C2655" s="126"/>
      <c r="D2655" s="127">
        <v>29</v>
      </c>
      <c r="F2655" t="s">
        <v>142</v>
      </c>
      <c r="G2655">
        <v>10</v>
      </c>
      <c r="I2655" s="3"/>
      <c r="J2655" s="3"/>
      <c r="M2655" s="3"/>
      <c r="N2655" s="3"/>
      <c r="O2655" s="3"/>
      <c r="P2655" s="3"/>
      <c r="Q2655" s="50">
        <v>2</v>
      </c>
      <c r="R2655" s="3"/>
      <c r="T2655" s="3"/>
      <c r="U2655" s="3"/>
      <c r="V2655" s="3"/>
      <c r="W2655" s="3"/>
      <c r="X2655" s="50">
        <v>1</v>
      </c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W2655" s="3"/>
      <c r="AX2655" s="3"/>
      <c r="AY2655" s="3"/>
      <c r="AZ2655" s="3"/>
      <c r="BA2655" s="3"/>
      <c r="BB2655">
        <f t="shared" si="57"/>
        <v>3</v>
      </c>
      <c r="BD2655" s="3"/>
    </row>
    <row r="2656" spans="1:56" x14ac:dyDescent="0.3">
      <c r="A2656">
        <v>2016</v>
      </c>
      <c r="B2656" t="s">
        <v>66</v>
      </c>
      <c r="C2656" s="126"/>
      <c r="D2656" s="127">
        <v>30</v>
      </c>
      <c r="F2656" t="s">
        <v>142</v>
      </c>
      <c r="G2656">
        <v>10</v>
      </c>
      <c r="I2656" s="3"/>
      <c r="J2656" s="3"/>
      <c r="M2656" s="3"/>
      <c r="N2656" s="3"/>
      <c r="O2656" s="3"/>
      <c r="P2656" s="3"/>
      <c r="Q2656" s="50">
        <v>4</v>
      </c>
      <c r="R2656" s="3"/>
      <c r="S2656" s="50">
        <v>6</v>
      </c>
      <c r="T2656" s="3"/>
      <c r="U2656" s="3"/>
      <c r="V2656" s="3"/>
      <c r="W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W2656" s="3"/>
      <c r="AX2656" s="3"/>
      <c r="AY2656" s="3"/>
      <c r="AZ2656" s="3"/>
      <c r="BA2656" s="3"/>
      <c r="BB2656">
        <f t="shared" si="57"/>
        <v>10</v>
      </c>
      <c r="BD2656" s="3"/>
    </row>
    <row r="2657" spans="1:56" x14ac:dyDescent="0.3">
      <c r="A2657">
        <v>2016</v>
      </c>
      <c r="B2657" t="s">
        <v>75</v>
      </c>
      <c r="C2657" s="130"/>
      <c r="D2657" s="131">
        <v>1</v>
      </c>
      <c r="E2657" s="120"/>
      <c r="F2657" s="120" t="s">
        <v>143</v>
      </c>
      <c r="G2657">
        <v>8</v>
      </c>
      <c r="H2657">
        <v>1</v>
      </c>
      <c r="I2657">
        <v>0</v>
      </c>
      <c r="J2657">
        <v>0</v>
      </c>
      <c r="K2657" s="50">
        <v>0</v>
      </c>
      <c r="L2657" s="50">
        <v>0</v>
      </c>
      <c r="M2657">
        <v>0</v>
      </c>
      <c r="N2657">
        <v>0</v>
      </c>
      <c r="O2657">
        <v>0</v>
      </c>
      <c r="P2657">
        <v>0</v>
      </c>
      <c r="Q2657" s="50">
        <v>7</v>
      </c>
      <c r="R2657">
        <v>0</v>
      </c>
      <c r="S2657" s="50">
        <v>2</v>
      </c>
      <c r="T2657">
        <v>0</v>
      </c>
      <c r="U2657" s="50">
        <v>0</v>
      </c>
      <c r="V2657">
        <v>0</v>
      </c>
      <c r="W2657" s="50">
        <v>0</v>
      </c>
      <c r="X2657" s="50">
        <v>0</v>
      </c>
      <c r="Y2657" s="50">
        <v>0</v>
      </c>
      <c r="Z2657" s="50">
        <v>0</v>
      </c>
      <c r="AA2657" s="50">
        <v>0</v>
      </c>
      <c r="AB2657" s="50">
        <v>0</v>
      </c>
      <c r="AC2657" s="50">
        <v>0</v>
      </c>
      <c r="AD2657" s="50">
        <v>0</v>
      </c>
      <c r="AE2657">
        <v>3</v>
      </c>
      <c r="AF2657" s="50">
        <v>0</v>
      </c>
      <c r="AG2657" s="50">
        <v>0</v>
      </c>
      <c r="AH2657" s="50">
        <v>0</v>
      </c>
      <c r="AI2657" s="50">
        <v>0</v>
      </c>
      <c r="AJ2657" s="50">
        <v>0</v>
      </c>
      <c r="AK2657" s="50">
        <v>0</v>
      </c>
      <c r="AL2657" s="50">
        <v>0</v>
      </c>
      <c r="AM2657" s="50">
        <v>0</v>
      </c>
      <c r="AN2657" s="50">
        <v>0</v>
      </c>
      <c r="AO2657" s="50">
        <v>0</v>
      </c>
      <c r="AP2657" s="50">
        <v>0</v>
      </c>
      <c r="AQ2657" s="50">
        <v>0</v>
      </c>
      <c r="AR2657" s="50">
        <v>0</v>
      </c>
      <c r="AS2657" s="50">
        <v>0</v>
      </c>
      <c r="AT2657" s="50">
        <v>0</v>
      </c>
      <c r="AU2657" s="50">
        <v>0</v>
      </c>
      <c r="AV2657" s="50">
        <v>0</v>
      </c>
      <c r="AW2657" s="50">
        <v>0</v>
      </c>
      <c r="AX2657" s="50">
        <v>0</v>
      </c>
      <c r="AY2657" s="50">
        <v>0</v>
      </c>
      <c r="AZ2657" s="50">
        <v>0</v>
      </c>
      <c r="BA2657" s="50">
        <v>0</v>
      </c>
      <c r="BB2657">
        <f t="shared" si="57"/>
        <v>13</v>
      </c>
      <c r="BD2657" s="50">
        <v>0</v>
      </c>
    </row>
    <row r="2658" spans="1:56" x14ac:dyDescent="0.3">
      <c r="A2658">
        <v>2016</v>
      </c>
      <c r="B2658" t="s">
        <v>75</v>
      </c>
      <c r="C2658" s="126"/>
      <c r="D2658" s="127">
        <v>2</v>
      </c>
      <c r="F2658" t="s">
        <v>143</v>
      </c>
      <c r="G2658">
        <v>8</v>
      </c>
      <c r="Q2658" s="50">
        <v>5</v>
      </c>
      <c r="S2658" s="50">
        <v>1</v>
      </c>
      <c r="AE2658">
        <v>3</v>
      </c>
      <c r="AL2658">
        <v>1</v>
      </c>
      <c r="BB2658">
        <f t="shared" si="57"/>
        <v>10</v>
      </c>
    </row>
    <row r="2659" spans="1:56" x14ac:dyDescent="0.3">
      <c r="A2659">
        <v>2016</v>
      </c>
      <c r="B2659" t="s">
        <v>75</v>
      </c>
      <c r="C2659" s="126"/>
      <c r="D2659" s="127">
        <v>3</v>
      </c>
      <c r="F2659" t="s">
        <v>143</v>
      </c>
      <c r="G2659">
        <v>8</v>
      </c>
      <c r="H2659">
        <v>1</v>
      </c>
      <c r="Q2659" s="50">
        <v>3</v>
      </c>
      <c r="S2659" s="50">
        <v>1</v>
      </c>
      <c r="V2659">
        <v>4</v>
      </c>
      <c r="W2659">
        <v>2</v>
      </c>
      <c r="BB2659">
        <f t="shared" si="57"/>
        <v>11</v>
      </c>
    </row>
    <row r="2660" spans="1:56" x14ac:dyDescent="0.3">
      <c r="A2660">
        <v>2016</v>
      </c>
      <c r="B2660" t="s">
        <v>75</v>
      </c>
      <c r="C2660" s="126"/>
      <c r="D2660" s="127">
        <v>4</v>
      </c>
      <c r="F2660" t="s">
        <v>143</v>
      </c>
      <c r="G2660">
        <v>8</v>
      </c>
      <c r="J2660">
        <v>1</v>
      </c>
      <c r="Q2660" s="50">
        <v>14</v>
      </c>
      <c r="S2660" s="50">
        <v>2</v>
      </c>
      <c r="AL2660">
        <v>3</v>
      </c>
      <c r="BB2660">
        <f t="shared" si="57"/>
        <v>20</v>
      </c>
    </row>
    <row r="2661" spans="1:56" x14ac:dyDescent="0.3">
      <c r="A2661">
        <v>2016</v>
      </c>
      <c r="B2661" t="s">
        <v>75</v>
      </c>
      <c r="C2661" s="126"/>
      <c r="D2661" s="127">
        <v>5</v>
      </c>
      <c r="F2661" t="s">
        <v>143</v>
      </c>
      <c r="G2661">
        <v>8</v>
      </c>
      <c r="J2661">
        <v>1</v>
      </c>
      <c r="Q2661" s="50">
        <v>4</v>
      </c>
      <c r="S2661" s="50">
        <v>2</v>
      </c>
      <c r="AE2661">
        <v>1</v>
      </c>
      <c r="BB2661">
        <f t="shared" si="57"/>
        <v>8</v>
      </c>
    </row>
    <row r="2662" spans="1:56" x14ac:dyDescent="0.3">
      <c r="A2662">
        <v>2016</v>
      </c>
      <c r="B2662" t="s">
        <v>75</v>
      </c>
      <c r="C2662" s="126"/>
      <c r="D2662" s="127">
        <v>6</v>
      </c>
      <c r="F2662" t="s">
        <v>143</v>
      </c>
      <c r="G2662">
        <v>8</v>
      </c>
      <c r="Q2662" s="50">
        <v>4</v>
      </c>
      <c r="S2662" s="50">
        <v>1</v>
      </c>
      <c r="X2662" s="50">
        <v>2</v>
      </c>
      <c r="AL2662">
        <v>2</v>
      </c>
      <c r="BB2662">
        <f t="shared" si="57"/>
        <v>9</v>
      </c>
    </row>
    <row r="2663" spans="1:56" x14ac:dyDescent="0.3">
      <c r="A2663">
        <v>2016</v>
      </c>
      <c r="B2663" t="s">
        <v>75</v>
      </c>
      <c r="C2663" s="126"/>
      <c r="D2663" s="127">
        <v>7</v>
      </c>
      <c r="F2663" t="s">
        <v>143</v>
      </c>
      <c r="G2663">
        <v>8</v>
      </c>
      <c r="Q2663" s="50">
        <v>4</v>
      </c>
      <c r="S2663" s="50">
        <v>1</v>
      </c>
      <c r="V2663">
        <v>1</v>
      </c>
      <c r="AL2663">
        <v>2</v>
      </c>
      <c r="AM2663">
        <v>1</v>
      </c>
      <c r="BB2663">
        <f t="shared" si="57"/>
        <v>9</v>
      </c>
    </row>
    <row r="2664" spans="1:56" x14ac:dyDescent="0.3">
      <c r="A2664">
        <v>2016</v>
      </c>
      <c r="B2664" t="s">
        <v>75</v>
      </c>
      <c r="C2664" s="126"/>
      <c r="D2664" s="127">
        <v>8</v>
      </c>
      <c r="F2664" t="s">
        <v>143</v>
      </c>
      <c r="G2664">
        <v>8</v>
      </c>
      <c r="H2664">
        <v>1</v>
      </c>
      <c r="Q2664" s="50">
        <v>2</v>
      </c>
      <c r="S2664" s="50">
        <v>2</v>
      </c>
      <c r="V2664">
        <v>1</v>
      </c>
      <c r="AI2664">
        <v>1</v>
      </c>
      <c r="BB2664">
        <f t="shared" si="57"/>
        <v>7</v>
      </c>
    </row>
    <row r="2665" spans="1:56" x14ac:dyDescent="0.3">
      <c r="A2665">
        <v>2016</v>
      </c>
      <c r="B2665" t="s">
        <v>75</v>
      </c>
      <c r="C2665" s="126"/>
      <c r="D2665" s="127">
        <v>9</v>
      </c>
      <c r="F2665" t="s">
        <v>143</v>
      </c>
      <c r="G2665">
        <v>8</v>
      </c>
      <c r="Q2665" s="50">
        <v>4</v>
      </c>
      <c r="AE2665">
        <v>2</v>
      </c>
      <c r="BB2665">
        <f t="shared" si="57"/>
        <v>6</v>
      </c>
    </row>
    <row r="2666" spans="1:56" x14ac:dyDescent="0.3">
      <c r="A2666">
        <v>2016</v>
      </c>
      <c r="B2666" t="s">
        <v>75</v>
      </c>
      <c r="C2666" s="126"/>
      <c r="D2666" s="127">
        <v>10</v>
      </c>
      <c r="F2666" t="s">
        <v>143</v>
      </c>
      <c r="G2666">
        <v>8</v>
      </c>
      <c r="Q2666" s="50">
        <v>1</v>
      </c>
      <c r="AE2666">
        <v>8</v>
      </c>
      <c r="AI2666">
        <v>1</v>
      </c>
      <c r="AL2666">
        <v>2</v>
      </c>
      <c r="BB2666">
        <f t="shared" si="57"/>
        <v>12</v>
      </c>
    </row>
    <row r="2667" spans="1:56" x14ac:dyDescent="0.3">
      <c r="A2667">
        <v>2016</v>
      </c>
      <c r="B2667" t="s">
        <v>75</v>
      </c>
      <c r="C2667" s="126"/>
      <c r="D2667" s="127">
        <v>11</v>
      </c>
      <c r="F2667" t="s">
        <v>143</v>
      </c>
      <c r="G2667">
        <v>8</v>
      </c>
      <c r="Q2667" s="50">
        <v>3</v>
      </c>
      <c r="AM2667">
        <v>1</v>
      </c>
      <c r="BB2667">
        <f t="shared" si="57"/>
        <v>4</v>
      </c>
    </row>
    <row r="2668" spans="1:56" x14ac:dyDescent="0.3">
      <c r="A2668">
        <v>2016</v>
      </c>
      <c r="B2668" t="s">
        <v>75</v>
      </c>
      <c r="C2668" s="126"/>
      <c r="D2668" s="127">
        <v>12</v>
      </c>
      <c r="F2668" t="s">
        <v>143</v>
      </c>
      <c r="G2668">
        <v>8</v>
      </c>
      <c r="H2668">
        <v>1</v>
      </c>
      <c r="Q2668" s="50">
        <v>7</v>
      </c>
      <c r="S2668" s="50">
        <v>2</v>
      </c>
      <c r="V2668">
        <v>1</v>
      </c>
      <c r="BB2668">
        <f t="shared" si="57"/>
        <v>11</v>
      </c>
    </row>
    <row r="2669" spans="1:56" x14ac:dyDescent="0.3">
      <c r="A2669">
        <v>2016</v>
      </c>
      <c r="B2669" t="s">
        <v>75</v>
      </c>
      <c r="C2669" s="126"/>
      <c r="D2669" s="127">
        <v>13</v>
      </c>
      <c r="F2669" t="s">
        <v>143</v>
      </c>
      <c r="G2669">
        <v>8</v>
      </c>
      <c r="Q2669" s="50">
        <v>4</v>
      </c>
      <c r="S2669" s="50">
        <v>2</v>
      </c>
      <c r="X2669" s="50">
        <v>2</v>
      </c>
      <c r="BB2669">
        <f t="shared" si="57"/>
        <v>8</v>
      </c>
    </row>
    <row r="2670" spans="1:56" x14ac:dyDescent="0.3">
      <c r="A2670">
        <v>2016</v>
      </c>
      <c r="B2670" t="s">
        <v>75</v>
      </c>
      <c r="C2670" s="126"/>
      <c r="D2670" s="127">
        <v>14</v>
      </c>
      <c r="F2670" t="s">
        <v>143</v>
      </c>
      <c r="G2670">
        <v>8</v>
      </c>
      <c r="J2670">
        <v>1</v>
      </c>
      <c r="Q2670" s="50">
        <v>4</v>
      </c>
      <c r="S2670" s="50">
        <v>2</v>
      </c>
      <c r="V2670">
        <v>3</v>
      </c>
      <c r="AI2670">
        <v>2</v>
      </c>
      <c r="BB2670">
        <f t="shared" si="57"/>
        <v>12</v>
      </c>
    </row>
    <row r="2671" spans="1:56" x14ac:dyDescent="0.3">
      <c r="A2671">
        <v>2016</v>
      </c>
      <c r="B2671" t="s">
        <v>75</v>
      </c>
      <c r="C2671" s="126"/>
      <c r="D2671" s="127">
        <v>15</v>
      </c>
      <c r="F2671" t="s">
        <v>143</v>
      </c>
      <c r="G2671">
        <v>8</v>
      </c>
      <c r="Q2671" s="50">
        <v>2</v>
      </c>
      <c r="S2671" s="50">
        <v>2</v>
      </c>
      <c r="AE2671">
        <v>1</v>
      </c>
      <c r="AI2671">
        <v>1</v>
      </c>
      <c r="AL2671">
        <v>2</v>
      </c>
      <c r="BB2671">
        <f t="shared" si="57"/>
        <v>8</v>
      </c>
    </row>
    <row r="2672" spans="1:56" x14ac:dyDescent="0.3">
      <c r="A2672">
        <v>2016</v>
      </c>
      <c r="B2672" t="s">
        <v>75</v>
      </c>
      <c r="C2672" s="126"/>
      <c r="D2672" s="127">
        <v>16</v>
      </c>
      <c r="F2672" t="s">
        <v>143</v>
      </c>
      <c r="G2672">
        <v>8</v>
      </c>
      <c r="H2672">
        <v>1</v>
      </c>
      <c r="Q2672" s="50">
        <v>4</v>
      </c>
      <c r="V2672">
        <v>1</v>
      </c>
      <c r="AE2672">
        <v>4</v>
      </c>
      <c r="AL2672">
        <v>6</v>
      </c>
      <c r="BB2672">
        <f t="shared" si="57"/>
        <v>16</v>
      </c>
    </row>
    <row r="2673" spans="1:56" x14ac:dyDescent="0.3">
      <c r="A2673">
        <v>2016</v>
      </c>
      <c r="B2673" t="s">
        <v>75</v>
      </c>
      <c r="C2673" s="126"/>
      <c r="D2673" s="127">
        <v>17</v>
      </c>
      <c r="F2673" t="s">
        <v>143</v>
      </c>
      <c r="G2673">
        <v>8</v>
      </c>
      <c r="I2673">
        <v>1</v>
      </c>
      <c r="Q2673" s="50">
        <v>4</v>
      </c>
      <c r="AE2673">
        <v>3</v>
      </c>
      <c r="BB2673">
        <f t="shared" si="57"/>
        <v>8</v>
      </c>
    </row>
    <row r="2674" spans="1:56" x14ac:dyDescent="0.3">
      <c r="A2674">
        <v>2016</v>
      </c>
      <c r="B2674" t="s">
        <v>75</v>
      </c>
      <c r="C2674" s="126"/>
      <c r="D2674" s="127">
        <v>18</v>
      </c>
      <c r="F2674" t="s">
        <v>143</v>
      </c>
      <c r="G2674">
        <v>8</v>
      </c>
      <c r="Q2674" s="50">
        <v>1</v>
      </c>
      <c r="V2674">
        <v>3</v>
      </c>
      <c r="AE2674">
        <v>3</v>
      </c>
      <c r="AN2674">
        <v>1</v>
      </c>
      <c r="BB2674">
        <f t="shared" si="57"/>
        <v>8</v>
      </c>
    </row>
    <row r="2675" spans="1:56" x14ac:dyDescent="0.3">
      <c r="A2675">
        <v>2016</v>
      </c>
      <c r="B2675" t="s">
        <v>75</v>
      </c>
      <c r="C2675" s="126"/>
      <c r="D2675" s="127">
        <v>19</v>
      </c>
      <c r="F2675" t="s">
        <v>143</v>
      </c>
      <c r="G2675">
        <v>8</v>
      </c>
      <c r="Q2675" s="50">
        <v>3</v>
      </c>
      <c r="S2675" s="50">
        <v>1</v>
      </c>
      <c r="AI2675">
        <v>1</v>
      </c>
      <c r="AL2675">
        <v>2</v>
      </c>
      <c r="AM2675">
        <v>1</v>
      </c>
      <c r="BB2675">
        <f t="shared" si="57"/>
        <v>8</v>
      </c>
    </row>
    <row r="2676" spans="1:56" x14ac:dyDescent="0.3">
      <c r="A2676">
        <v>2016</v>
      </c>
      <c r="B2676" t="s">
        <v>75</v>
      </c>
      <c r="C2676" s="126"/>
      <c r="D2676" s="127">
        <v>20</v>
      </c>
      <c r="F2676" t="s">
        <v>143</v>
      </c>
      <c r="G2676">
        <v>8</v>
      </c>
      <c r="H2676">
        <v>1</v>
      </c>
      <c r="I2676">
        <v>1</v>
      </c>
      <c r="Q2676" s="50">
        <v>6</v>
      </c>
      <c r="AL2676">
        <v>1</v>
      </c>
      <c r="BB2676">
        <f t="shared" si="57"/>
        <v>9</v>
      </c>
    </row>
    <row r="2677" spans="1:56" x14ac:dyDescent="0.3">
      <c r="A2677">
        <v>2016</v>
      </c>
      <c r="B2677" t="s">
        <v>75</v>
      </c>
      <c r="C2677" s="126"/>
      <c r="D2677" s="127">
        <v>21</v>
      </c>
      <c r="F2677" t="s">
        <v>143</v>
      </c>
      <c r="G2677">
        <v>8</v>
      </c>
      <c r="H2677">
        <v>1</v>
      </c>
      <c r="S2677" s="50">
        <v>2</v>
      </c>
      <c r="V2677">
        <v>2</v>
      </c>
      <c r="AA2677">
        <v>1</v>
      </c>
      <c r="AL2677">
        <v>2</v>
      </c>
      <c r="AM2677">
        <v>1</v>
      </c>
      <c r="BB2677">
        <f t="shared" si="57"/>
        <v>9</v>
      </c>
    </row>
    <row r="2678" spans="1:56" x14ac:dyDescent="0.3">
      <c r="A2678">
        <v>2016</v>
      </c>
      <c r="B2678" t="s">
        <v>75</v>
      </c>
      <c r="C2678" s="126"/>
      <c r="D2678" s="127">
        <v>22</v>
      </c>
      <c r="F2678" t="s">
        <v>143</v>
      </c>
      <c r="G2678">
        <v>8</v>
      </c>
      <c r="H2678">
        <v>1</v>
      </c>
      <c r="Q2678" s="50">
        <v>4</v>
      </c>
      <c r="S2678" s="50">
        <v>1</v>
      </c>
      <c r="W2678">
        <v>1</v>
      </c>
      <c r="BB2678">
        <f t="shared" si="57"/>
        <v>7</v>
      </c>
    </row>
    <row r="2679" spans="1:56" x14ac:dyDescent="0.3">
      <c r="A2679">
        <v>2016</v>
      </c>
      <c r="B2679" t="s">
        <v>75</v>
      </c>
      <c r="C2679" s="126"/>
      <c r="D2679" s="127">
        <v>23</v>
      </c>
      <c r="F2679" t="s">
        <v>143</v>
      </c>
      <c r="G2679">
        <v>8</v>
      </c>
      <c r="Q2679" s="50">
        <v>4</v>
      </c>
      <c r="S2679" s="50">
        <v>1</v>
      </c>
      <c r="X2679" s="50">
        <v>2</v>
      </c>
      <c r="AL2679">
        <v>4</v>
      </c>
      <c r="AO2679">
        <v>1</v>
      </c>
      <c r="BB2679">
        <f t="shared" si="57"/>
        <v>12</v>
      </c>
    </row>
    <row r="2680" spans="1:56" x14ac:dyDescent="0.3">
      <c r="A2680">
        <v>2016</v>
      </c>
      <c r="B2680" t="s">
        <v>75</v>
      </c>
      <c r="C2680" s="126"/>
      <c r="D2680" s="127">
        <v>24</v>
      </c>
      <c r="F2680" t="s">
        <v>143</v>
      </c>
      <c r="G2680">
        <v>8</v>
      </c>
      <c r="Q2680" s="50">
        <v>2</v>
      </c>
      <c r="S2680" s="50">
        <v>1</v>
      </c>
      <c r="AL2680">
        <v>1</v>
      </c>
      <c r="AQ2680">
        <v>1</v>
      </c>
      <c r="BB2680">
        <f t="shared" si="57"/>
        <v>5</v>
      </c>
    </row>
    <row r="2681" spans="1:56" x14ac:dyDescent="0.3">
      <c r="A2681">
        <v>2016</v>
      </c>
      <c r="B2681" t="s">
        <v>75</v>
      </c>
      <c r="C2681" s="126"/>
      <c r="D2681" s="127">
        <v>25</v>
      </c>
      <c r="F2681" t="s">
        <v>143</v>
      </c>
      <c r="G2681">
        <v>8</v>
      </c>
      <c r="I2681">
        <v>1</v>
      </c>
      <c r="L2681" s="50">
        <v>1</v>
      </c>
      <c r="Q2681" s="50">
        <v>3</v>
      </c>
      <c r="S2681" s="50">
        <v>2</v>
      </c>
      <c r="V2681">
        <v>1</v>
      </c>
      <c r="AL2681">
        <v>1</v>
      </c>
      <c r="BB2681">
        <f t="shared" si="57"/>
        <v>9</v>
      </c>
    </row>
    <row r="2682" spans="1:56" x14ac:dyDescent="0.3">
      <c r="A2682">
        <v>2016</v>
      </c>
      <c r="B2682" t="s">
        <v>75</v>
      </c>
      <c r="C2682" s="126"/>
      <c r="D2682" s="127">
        <v>26</v>
      </c>
      <c r="F2682" t="s">
        <v>143</v>
      </c>
      <c r="G2682">
        <v>8</v>
      </c>
      <c r="H2682">
        <v>1</v>
      </c>
      <c r="Q2682" s="50">
        <v>3</v>
      </c>
      <c r="S2682" s="50">
        <v>1</v>
      </c>
      <c r="AL2682">
        <v>3</v>
      </c>
      <c r="AN2682">
        <v>1</v>
      </c>
      <c r="BB2682">
        <f t="shared" si="57"/>
        <v>9</v>
      </c>
    </row>
    <row r="2683" spans="1:56" x14ac:dyDescent="0.3">
      <c r="A2683">
        <v>2016</v>
      </c>
      <c r="B2683" t="s">
        <v>75</v>
      </c>
      <c r="C2683" s="126"/>
      <c r="D2683" s="127">
        <v>27</v>
      </c>
      <c r="F2683" t="s">
        <v>143</v>
      </c>
      <c r="G2683">
        <v>8</v>
      </c>
      <c r="H2683">
        <v>1</v>
      </c>
      <c r="Q2683" s="50">
        <v>2</v>
      </c>
      <c r="AU2683">
        <v>1</v>
      </c>
      <c r="BB2683">
        <f t="shared" si="57"/>
        <v>4</v>
      </c>
    </row>
    <row r="2684" spans="1:56" x14ac:dyDescent="0.3">
      <c r="A2684">
        <v>2016</v>
      </c>
      <c r="B2684" t="s">
        <v>75</v>
      </c>
      <c r="C2684" s="126"/>
      <c r="D2684" s="127">
        <v>28</v>
      </c>
      <c r="F2684" t="s">
        <v>143</v>
      </c>
      <c r="G2684">
        <v>8</v>
      </c>
      <c r="Q2684" s="50">
        <v>6</v>
      </c>
      <c r="S2684" s="50">
        <v>2</v>
      </c>
      <c r="X2684" s="50">
        <v>1</v>
      </c>
      <c r="AM2684">
        <v>2</v>
      </c>
      <c r="AQ2684">
        <v>1</v>
      </c>
      <c r="BB2684">
        <f t="shared" si="57"/>
        <v>12</v>
      </c>
    </row>
    <row r="2685" spans="1:56" x14ac:dyDescent="0.3">
      <c r="A2685">
        <v>2016</v>
      </c>
      <c r="B2685" t="s">
        <v>75</v>
      </c>
      <c r="C2685" s="126"/>
      <c r="D2685" s="127">
        <v>29</v>
      </c>
      <c r="F2685" t="s">
        <v>143</v>
      </c>
      <c r="G2685">
        <v>8</v>
      </c>
      <c r="Q2685" s="50">
        <v>2</v>
      </c>
      <c r="S2685" s="50">
        <v>4</v>
      </c>
      <c r="X2685" s="50">
        <v>2</v>
      </c>
      <c r="AG2685">
        <v>1</v>
      </c>
      <c r="AL2685">
        <v>2</v>
      </c>
      <c r="AR2685">
        <v>1</v>
      </c>
      <c r="BB2685">
        <f t="shared" si="57"/>
        <v>12</v>
      </c>
    </row>
    <row r="2686" spans="1:56" x14ac:dyDescent="0.3">
      <c r="A2686">
        <v>2016</v>
      </c>
      <c r="B2686" t="s">
        <v>75</v>
      </c>
      <c r="C2686" s="126"/>
      <c r="D2686" s="127">
        <v>30</v>
      </c>
      <c r="F2686" t="s">
        <v>143</v>
      </c>
      <c r="G2686">
        <v>8</v>
      </c>
      <c r="Q2686" s="50">
        <v>5</v>
      </c>
      <c r="S2686" s="50">
        <v>1</v>
      </c>
      <c r="AL2686">
        <v>1</v>
      </c>
      <c r="BB2686">
        <f t="shared" si="57"/>
        <v>7</v>
      </c>
    </row>
    <row r="2687" spans="1:56" x14ac:dyDescent="0.3">
      <c r="A2687">
        <v>2016</v>
      </c>
      <c r="B2687" t="s">
        <v>57</v>
      </c>
      <c r="C2687" s="130"/>
      <c r="D2687" s="131">
        <v>1</v>
      </c>
      <c r="E2687" s="120"/>
      <c r="F2687" s="120" t="s">
        <v>143</v>
      </c>
      <c r="G2687">
        <v>12</v>
      </c>
      <c r="H2687" s="3"/>
      <c r="I2687" s="3"/>
      <c r="J2687" s="3"/>
      <c r="K2687" s="4"/>
      <c r="L2687" s="4"/>
      <c r="M2687" s="3"/>
      <c r="N2687" s="3"/>
      <c r="O2687" s="3"/>
      <c r="P2687" s="3"/>
      <c r="Q2687" s="4">
        <v>1</v>
      </c>
      <c r="R2687" s="3"/>
      <c r="S2687" s="4"/>
      <c r="T2687" s="3"/>
      <c r="U2687" s="3"/>
      <c r="V2687" s="3"/>
      <c r="W2687" s="3"/>
      <c r="X2687" s="4">
        <v>2</v>
      </c>
      <c r="Y2687" s="4">
        <v>1</v>
      </c>
      <c r="Z2687" s="4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4"/>
      <c r="AW2687" s="3"/>
      <c r="AX2687" s="3"/>
      <c r="AY2687" s="3"/>
      <c r="AZ2687" s="3"/>
      <c r="BA2687" s="3"/>
      <c r="BB2687">
        <f t="shared" si="57"/>
        <v>4</v>
      </c>
      <c r="BC2687" s="3"/>
      <c r="BD2687" s="3"/>
    </row>
    <row r="2688" spans="1:56" x14ac:dyDescent="0.3">
      <c r="A2688">
        <v>2016</v>
      </c>
      <c r="B2688" t="s">
        <v>57</v>
      </c>
      <c r="C2688" s="126"/>
      <c r="D2688" s="127">
        <v>2</v>
      </c>
      <c r="F2688" t="s">
        <v>143</v>
      </c>
      <c r="G2688">
        <v>12</v>
      </c>
      <c r="H2688" s="3"/>
      <c r="I2688" s="3"/>
      <c r="J2688" s="3"/>
      <c r="K2688" s="4"/>
      <c r="L2688" s="4"/>
      <c r="M2688" s="3"/>
      <c r="N2688" s="3">
        <v>4</v>
      </c>
      <c r="O2688" s="3"/>
      <c r="P2688" s="3"/>
      <c r="Q2688" s="4"/>
      <c r="R2688" s="3"/>
      <c r="S2688" s="4">
        <v>4</v>
      </c>
      <c r="T2688" s="3"/>
      <c r="U2688" s="3"/>
      <c r="V2688" s="3"/>
      <c r="W2688" s="3"/>
      <c r="X2688" s="4">
        <v>2</v>
      </c>
      <c r="Y2688" s="4"/>
      <c r="Z2688" s="4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>
        <v>1</v>
      </c>
      <c r="AN2688" s="3"/>
      <c r="AO2688" s="3"/>
      <c r="AP2688" s="3">
        <v>1</v>
      </c>
      <c r="AQ2688" s="3"/>
      <c r="AR2688" s="3"/>
      <c r="AS2688" s="3"/>
      <c r="AT2688" s="3"/>
      <c r="AU2688" s="3"/>
      <c r="AV2688" s="4"/>
      <c r="AW2688" s="3"/>
      <c r="AX2688" s="3"/>
      <c r="AY2688" s="3"/>
      <c r="AZ2688" s="3"/>
      <c r="BA2688" s="3"/>
      <c r="BB2688">
        <f t="shared" si="57"/>
        <v>12</v>
      </c>
      <c r="BC2688" s="3"/>
      <c r="BD2688" s="3"/>
    </row>
    <row r="2689" spans="1:56" x14ac:dyDescent="0.3">
      <c r="A2689">
        <v>2016</v>
      </c>
      <c r="B2689" t="s">
        <v>57</v>
      </c>
      <c r="C2689" s="126"/>
      <c r="D2689" s="127">
        <v>3</v>
      </c>
      <c r="F2689" t="s">
        <v>143</v>
      </c>
      <c r="G2689">
        <v>12</v>
      </c>
      <c r="H2689" s="3"/>
      <c r="I2689" s="3"/>
      <c r="J2689" s="3">
        <v>1</v>
      </c>
      <c r="K2689" s="4"/>
      <c r="L2689" s="4"/>
      <c r="M2689" s="3"/>
      <c r="N2689" s="3"/>
      <c r="O2689" s="3"/>
      <c r="P2689" s="3"/>
      <c r="Q2689" s="4"/>
      <c r="R2689" s="3"/>
      <c r="S2689" s="4"/>
      <c r="T2689" s="3"/>
      <c r="U2689" s="3"/>
      <c r="V2689" s="3"/>
      <c r="W2689" s="3"/>
      <c r="X2689" s="4"/>
      <c r="Y2689" s="4"/>
      <c r="Z2689" s="4"/>
      <c r="AA2689" s="3"/>
      <c r="AB2689" s="3"/>
      <c r="AC2689" s="3"/>
      <c r="AD2689" s="3"/>
      <c r="AE2689" s="3">
        <v>1</v>
      </c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4"/>
      <c r="AW2689" s="3"/>
      <c r="AX2689" s="3"/>
      <c r="AY2689" s="3"/>
      <c r="AZ2689" s="3"/>
      <c r="BA2689" s="3"/>
      <c r="BB2689">
        <f t="shared" si="57"/>
        <v>2</v>
      </c>
      <c r="BC2689" s="3"/>
      <c r="BD2689" s="3"/>
    </row>
    <row r="2690" spans="1:56" x14ac:dyDescent="0.3">
      <c r="A2690">
        <v>2016</v>
      </c>
      <c r="B2690" t="s">
        <v>57</v>
      </c>
      <c r="C2690" s="126"/>
      <c r="D2690" s="127">
        <v>4</v>
      </c>
      <c r="F2690" t="s">
        <v>143</v>
      </c>
      <c r="G2690">
        <v>12</v>
      </c>
      <c r="H2690" s="3"/>
      <c r="I2690" s="3"/>
      <c r="J2690" s="3"/>
      <c r="K2690" s="4"/>
      <c r="L2690" s="4"/>
      <c r="M2690" s="3"/>
      <c r="N2690" s="3"/>
      <c r="O2690" s="3"/>
      <c r="P2690" s="3"/>
      <c r="Q2690" s="4">
        <v>4</v>
      </c>
      <c r="R2690" s="3"/>
      <c r="S2690" s="4">
        <v>2</v>
      </c>
      <c r="T2690" s="3"/>
      <c r="U2690" s="3"/>
      <c r="V2690" s="3"/>
      <c r="W2690" s="3"/>
      <c r="X2690" s="4"/>
      <c r="Y2690" s="4"/>
      <c r="Z2690" s="4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4"/>
      <c r="AW2690" s="3"/>
      <c r="AX2690" s="3"/>
      <c r="AY2690" s="3"/>
      <c r="AZ2690" s="3"/>
      <c r="BA2690" s="3"/>
      <c r="BB2690">
        <f t="shared" si="57"/>
        <v>6</v>
      </c>
      <c r="BC2690" s="3"/>
      <c r="BD2690" s="3"/>
    </row>
    <row r="2691" spans="1:56" x14ac:dyDescent="0.3">
      <c r="A2691">
        <v>2016</v>
      </c>
      <c r="B2691" t="s">
        <v>57</v>
      </c>
      <c r="C2691" s="126"/>
      <c r="D2691" s="127">
        <v>5</v>
      </c>
      <c r="F2691" t="s">
        <v>143</v>
      </c>
      <c r="G2691">
        <v>12</v>
      </c>
      <c r="H2691" s="3"/>
      <c r="I2691" s="3"/>
      <c r="J2691" s="3"/>
      <c r="K2691" s="4"/>
      <c r="L2691" s="4"/>
      <c r="M2691" s="3"/>
      <c r="N2691" s="3"/>
      <c r="O2691" s="3"/>
      <c r="P2691" s="3"/>
      <c r="Q2691" s="4">
        <v>1</v>
      </c>
      <c r="R2691" s="3"/>
      <c r="S2691" s="4">
        <v>3</v>
      </c>
      <c r="T2691" s="3"/>
      <c r="U2691" s="3"/>
      <c r="V2691" s="3"/>
      <c r="W2691" s="3"/>
      <c r="X2691" s="4"/>
      <c r="Y2691" s="4"/>
      <c r="Z2691" s="4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>
        <v>1</v>
      </c>
      <c r="AQ2691" s="3"/>
      <c r="AR2691" s="3"/>
      <c r="AS2691" s="3"/>
      <c r="AT2691" s="3"/>
      <c r="AU2691" s="3"/>
      <c r="AV2691" s="4"/>
      <c r="AW2691" s="3"/>
      <c r="AX2691" s="3"/>
      <c r="AY2691" s="3"/>
      <c r="AZ2691" s="3"/>
      <c r="BA2691" s="3"/>
      <c r="BB2691">
        <f t="shared" si="57"/>
        <v>5</v>
      </c>
      <c r="BC2691" s="3"/>
      <c r="BD2691" s="3"/>
    </row>
    <row r="2692" spans="1:56" x14ac:dyDescent="0.3">
      <c r="A2692">
        <v>2016</v>
      </c>
      <c r="B2692" t="s">
        <v>57</v>
      </c>
      <c r="C2692" s="126"/>
      <c r="D2692" s="127">
        <v>6</v>
      </c>
      <c r="F2692" t="s">
        <v>143</v>
      </c>
      <c r="G2692">
        <v>12</v>
      </c>
      <c r="H2692" s="3"/>
      <c r="I2692" s="3"/>
      <c r="J2692" s="3"/>
      <c r="K2692" s="4"/>
      <c r="L2692" s="4"/>
      <c r="M2692" s="3"/>
      <c r="N2692" s="3"/>
      <c r="O2692" s="3"/>
      <c r="P2692" s="3"/>
      <c r="Q2692" s="4">
        <v>2</v>
      </c>
      <c r="R2692" s="3"/>
      <c r="S2692" s="4">
        <v>1</v>
      </c>
      <c r="T2692" s="3"/>
      <c r="U2692" s="3"/>
      <c r="V2692" s="3"/>
      <c r="W2692" s="3"/>
      <c r="X2692" s="4"/>
      <c r="Y2692" s="4"/>
      <c r="Z2692" s="4"/>
      <c r="AA2692" s="3"/>
      <c r="AB2692" s="3"/>
      <c r="AC2692" s="3"/>
      <c r="AD2692" s="3"/>
      <c r="AE2692" s="3">
        <v>1</v>
      </c>
      <c r="AF2692" s="3"/>
      <c r="AG2692" s="3"/>
      <c r="AH2692" s="3"/>
      <c r="AI2692" s="3"/>
      <c r="AJ2692" s="3"/>
      <c r="AK2692" s="3"/>
      <c r="AL2692" s="3"/>
      <c r="AM2692" s="3">
        <v>1</v>
      </c>
      <c r="AN2692" s="3"/>
      <c r="AO2692" s="3"/>
      <c r="AP2692" s="3"/>
      <c r="AQ2692" s="3"/>
      <c r="AR2692" s="3"/>
      <c r="AS2692" s="3"/>
      <c r="AT2692" s="3"/>
      <c r="AU2692" s="3"/>
      <c r="AV2692" s="4"/>
      <c r="AW2692" s="3"/>
      <c r="AX2692" s="3"/>
      <c r="AY2692" s="3"/>
      <c r="AZ2692" s="3">
        <v>1</v>
      </c>
      <c r="BA2692" s="3"/>
      <c r="BB2692">
        <f t="shared" si="57"/>
        <v>6</v>
      </c>
      <c r="BC2692" s="3"/>
      <c r="BD2692" s="3"/>
    </row>
    <row r="2693" spans="1:56" x14ac:dyDescent="0.3">
      <c r="A2693">
        <v>2016</v>
      </c>
      <c r="B2693" t="s">
        <v>57</v>
      </c>
      <c r="C2693" s="126"/>
      <c r="D2693" s="127">
        <v>7</v>
      </c>
      <c r="F2693" t="s">
        <v>143</v>
      </c>
      <c r="G2693">
        <v>12</v>
      </c>
      <c r="H2693" s="3"/>
      <c r="I2693" s="3"/>
      <c r="J2693" s="3"/>
      <c r="K2693" s="4"/>
      <c r="L2693" s="4"/>
      <c r="M2693" s="3"/>
      <c r="N2693" s="3"/>
      <c r="O2693" s="3"/>
      <c r="P2693" s="3"/>
      <c r="Q2693" s="4">
        <v>1</v>
      </c>
      <c r="R2693" s="3"/>
      <c r="S2693" s="4"/>
      <c r="T2693" s="3"/>
      <c r="U2693" s="3"/>
      <c r="V2693" s="3"/>
      <c r="W2693" s="3"/>
      <c r="X2693" s="4"/>
      <c r="Y2693" s="4"/>
      <c r="Z2693" s="4"/>
      <c r="AA2693" s="3"/>
      <c r="AB2693" s="3"/>
      <c r="AC2693" s="3"/>
      <c r="AD2693" s="3"/>
      <c r="AE2693" s="3">
        <v>2</v>
      </c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>
        <v>1</v>
      </c>
      <c r="AQ2693" s="3"/>
      <c r="AR2693" s="3"/>
      <c r="AS2693" s="3"/>
      <c r="AT2693" s="3"/>
      <c r="AU2693" s="3"/>
      <c r="AV2693" s="4"/>
      <c r="AW2693" s="3"/>
      <c r="AX2693" s="3"/>
      <c r="AY2693" s="3"/>
      <c r="AZ2693" s="3"/>
      <c r="BA2693" s="3"/>
      <c r="BB2693">
        <f t="shared" si="57"/>
        <v>4</v>
      </c>
      <c r="BC2693" s="3"/>
      <c r="BD2693" s="3"/>
    </row>
    <row r="2694" spans="1:56" x14ac:dyDescent="0.3">
      <c r="A2694">
        <v>2016</v>
      </c>
      <c r="B2694" t="s">
        <v>57</v>
      </c>
      <c r="C2694" s="126"/>
      <c r="D2694" s="127">
        <v>8</v>
      </c>
      <c r="F2694" t="s">
        <v>143</v>
      </c>
      <c r="G2694">
        <v>12</v>
      </c>
      <c r="H2694" s="3"/>
      <c r="I2694" s="3"/>
      <c r="J2694" s="3"/>
      <c r="K2694" s="4"/>
      <c r="L2694" s="4"/>
      <c r="M2694" s="3"/>
      <c r="N2694" s="3"/>
      <c r="O2694" s="3"/>
      <c r="P2694" s="3"/>
      <c r="Q2694" s="4">
        <v>3</v>
      </c>
      <c r="R2694" s="3"/>
      <c r="S2694" s="4">
        <v>1</v>
      </c>
      <c r="T2694" s="3"/>
      <c r="U2694" s="3"/>
      <c r="V2694" s="3"/>
      <c r="W2694" s="3"/>
      <c r="X2694" s="4"/>
      <c r="Y2694" s="4"/>
      <c r="Z2694" s="4"/>
      <c r="AA2694" s="3"/>
      <c r="AB2694" s="3"/>
      <c r="AC2694" s="3"/>
      <c r="AD2694" s="3"/>
      <c r="AE2694" s="3">
        <v>1</v>
      </c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4"/>
      <c r="AW2694" s="3"/>
      <c r="AX2694" s="3"/>
      <c r="AY2694" s="3"/>
      <c r="AZ2694" s="3"/>
      <c r="BA2694" s="3"/>
      <c r="BB2694">
        <f t="shared" si="57"/>
        <v>5</v>
      </c>
      <c r="BC2694" s="3"/>
      <c r="BD2694" s="3"/>
    </row>
    <row r="2695" spans="1:56" x14ac:dyDescent="0.3">
      <c r="A2695">
        <v>2016</v>
      </c>
      <c r="B2695" t="s">
        <v>57</v>
      </c>
      <c r="C2695" s="126"/>
      <c r="D2695" s="127">
        <v>9</v>
      </c>
      <c r="F2695" t="s">
        <v>143</v>
      </c>
      <c r="G2695">
        <v>12</v>
      </c>
      <c r="H2695" s="3"/>
      <c r="I2695" s="3"/>
      <c r="J2695" s="3"/>
      <c r="K2695" s="4"/>
      <c r="L2695" s="4"/>
      <c r="M2695" s="3"/>
      <c r="N2695" s="3"/>
      <c r="O2695" s="3"/>
      <c r="P2695" s="3"/>
      <c r="Q2695" s="4">
        <v>3</v>
      </c>
      <c r="R2695" s="3"/>
      <c r="S2695" s="4">
        <v>1</v>
      </c>
      <c r="T2695" s="3"/>
      <c r="U2695" s="3"/>
      <c r="V2695" s="3"/>
      <c r="W2695" s="3">
        <v>1</v>
      </c>
      <c r="X2695" s="4">
        <v>1</v>
      </c>
      <c r="Y2695" s="4"/>
      <c r="Z2695" s="4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4"/>
      <c r="AW2695" s="3"/>
      <c r="AX2695" s="3"/>
      <c r="AY2695" s="3"/>
      <c r="AZ2695" s="3"/>
      <c r="BA2695" s="3"/>
      <c r="BB2695">
        <f t="shared" si="57"/>
        <v>6</v>
      </c>
      <c r="BC2695" s="3"/>
      <c r="BD2695" s="3"/>
    </row>
    <row r="2696" spans="1:56" x14ac:dyDescent="0.3">
      <c r="A2696">
        <v>2016</v>
      </c>
      <c r="B2696" t="s">
        <v>57</v>
      </c>
      <c r="C2696" s="126"/>
      <c r="D2696" s="127">
        <v>10</v>
      </c>
      <c r="F2696" t="s">
        <v>143</v>
      </c>
      <c r="G2696">
        <v>12</v>
      </c>
      <c r="H2696" s="3"/>
      <c r="I2696" s="3"/>
      <c r="J2696" s="3"/>
      <c r="K2696" s="4"/>
      <c r="L2696" s="4"/>
      <c r="M2696" s="3"/>
      <c r="N2696" s="3"/>
      <c r="O2696" s="3"/>
      <c r="P2696" s="3"/>
      <c r="Q2696" s="4">
        <v>1</v>
      </c>
      <c r="R2696" s="3"/>
      <c r="S2696" s="4">
        <v>1</v>
      </c>
      <c r="T2696" s="3"/>
      <c r="U2696" s="3"/>
      <c r="V2696" s="3">
        <v>1</v>
      </c>
      <c r="W2696" s="3"/>
      <c r="X2696" s="4"/>
      <c r="Y2696" s="4"/>
      <c r="Z2696" s="4"/>
      <c r="AA2696" s="3"/>
      <c r="AB2696" s="3"/>
      <c r="AC2696" s="3"/>
      <c r="AD2696" s="3"/>
      <c r="AE2696" s="3"/>
      <c r="AF2696" s="3"/>
      <c r="AG2696" s="3"/>
      <c r="AH2696" s="3"/>
      <c r="AI2696" s="3">
        <v>1</v>
      </c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4"/>
      <c r="AW2696" s="3"/>
      <c r="AX2696" s="3"/>
      <c r="AY2696" s="3"/>
      <c r="AZ2696" s="3"/>
      <c r="BA2696" s="3"/>
      <c r="BB2696">
        <f t="shared" si="57"/>
        <v>4</v>
      </c>
      <c r="BC2696" s="3"/>
      <c r="BD2696" s="3"/>
    </row>
    <row r="2697" spans="1:56" x14ac:dyDescent="0.3">
      <c r="A2697">
        <v>2016</v>
      </c>
      <c r="B2697" t="s">
        <v>57</v>
      </c>
      <c r="C2697" s="126"/>
      <c r="D2697" s="127">
        <v>11</v>
      </c>
      <c r="F2697" t="s">
        <v>143</v>
      </c>
      <c r="G2697">
        <v>12</v>
      </c>
      <c r="H2697" s="3"/>
      <c r="I2697" s="3"/>
      <c r="J2697" s="3"/>
      <c r="K2697" s="4"/>
      <c r="L2697" s="4"/>
      <c r="M2697" s="3"/>
      <c r="N2697" s="3"/>
      <c r="O2697" s="3"/>
      <c r="P2697" s="3"/>
      <c r="Q2697" s="4">
        <v>1</v>
      </c>
      <c r="R2697" s="3"/>
      <c r="S2697" s="4">
        <v>1</v>
      </c>
      <c r="T2697" s="3"/>
      <c r="U2697" s="3"/>
      <c r="V2697" s="3"/>
      <c r="W2697" s="3"/>
      <c r="X2697" s="4"/>
      <c r="Y2697" s="4"/>
      <c r="Z2697" s="4"/>
      <c r="AA2697" s="3"/>
      <c r="AB2697" s="3"/>
      <c r="AC2697" s="3"/>
      <c r="AD2697" s="3"/>
      <c r="AE2697" s="3">
        <v>1</v>
      </c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4"/>
      <c r="AW2697" s="3"/>
      <c r="AX2697" s="3"/>
      <c r="AY2697" s="3"/>
      <c r="AZ2697" s="3"/>
      <c r="BA2697" s="3"/>
      <c r="BB2697">
        <f t="shared" ref="BB2697:BB2716" si="58">SUM(H2697:BA2697)</f>
        <v>3</v>
      </c>
      <c r="BC2697" s="3"/>
      <c r="BD2697" s="3"/>
    </row>
    <row r="2698" spans="1:56" x14ac:dyDescent="0.3">
      <c r="A2698">
        <v>2016</v>
      </c>
      <c r="B2698" t="s">
        <v>57</v>
      </c>
      <c r="C2698" s="126"/>
      <c r="D2698" s="127">
        <v>12</v>
      </c>
      <c r="F2698" t="s">
        <v>143</v>
      </c>
      <c r="G2698">
        <v>12</v>
      </c>
      <c r="H2698" s="3"/>
      <c r="I2698" s="3"/>
      <c r="J2698" s="3"/>
      <c r="K2698" s="4"/>
      <c r="L2698" s="4"/>
      <c r="M2698" s="3"/>
      <c r="N2698" s="3"/>
      <c r="O2698" s="3"/>
      <c r="P2698" s="3"/>
      <c r="Q2698" s="4">
        <v>1</v>
      </c>
      <c r="R2698" s="3"/>
      <c r="S2698" s="4">
        <v>1</v>
      </c>
      <c r="T2698" s="3"/>
      <c r="U2698" s="3"/>
      <c r="V2698" s="3"/>
      <c r="W2698" s="3">
        <v>1</v>
      </c>
      <c r="X2698" s="4"/>
      <c r="Y2698" s="4"/>
      <c r="Z2698" s="4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4"/>
      <c r="AW2698" s="3"/>
      <c r="AX2698" s="3"/>
      <c r="AY2698" s="3"/>
      <c r="AZ2698" s="3"/>
      <c r="BA2698" s="3"/>
      <c r="BB2698">
        <f t="shared" si="58"/>
        <v>3</v>
      </c>
      <c r="BC2698" s="3"/>
      <c r="BD2698" s="3"/>
    </row>
    <row r="2699" spans="1:56" x14ac:dyDescent="0.3">
      <c r="A2699">
        <v>2016</v>
      </c>
      <c r="B2699" t="s">
        <v>57</v>
      </c>
      <c r="C2699" s="126"/>
      <c r="D2699" s="127">
        <v>13</v>
      </c>
      <c r="F2699" t="s">
        <v>143</v>
      </c>
      <c r="G2699">
        <v>12</v>
      </c>
      <c r="H2699" s="3"/>
      <c r="I2699" s="3"/>
      <c r="J2699" s="3"/>
      <c r="K2699" s="4"/>
      <c r="L2699" s="4">
        <v>1</v>
      </c>
      <c r="M2699" s="3"/>
      <c r="N2699" s="3"/>
      <c r="O2699" s="3"/>
      <c r="P2699" s="3"/>
      <c r="Q2699" s="4"/>
      <c r="R2699" s="3"/>
      <c r="S2699" s="4">
        <v>1</v>
      </c>
      <c r="T2699" s="3"/>
      <c r="U2699" s="3"/>
      <c r="V2699" s="3"/>
      <c r="W2699" s="3">
        <v>1</v>
      </c>
      <c r="X2699" s="4"/>
      <c r="Y2699" s="4"/>
      <c r="Z2699" s="4"/>
      <c r="AA2699" s="3"/>
      <c r="AB2699" s="3"/>
      <c r="AC2699" s="3"/>
      <c r="AD2699" s="3"/>
      <c r="AE2699" s="3">
        <v>1</v>
      </c>
      <c r="AF2699" s="3"/>
      <c r="AG2699" s="3"/>
      <c r="AH2699" s="3"/>
      <c r="AI2699" s="3"/>
      <c r="AJ2699" s="3"/>
      <c r="AK2699" s="3"/>
      <c r="AL2699" s="3">
        <v>1</v>
      </c>
      <c r="AM2699" s="3"/>
      <c r="AN2699" s="3"/>
      <c r="AO2699" s="3"/>
      <c r="AP2699" s="3"/>
      <c r="AQ2699" s="3"/>
      <c r="AR2699" s="3"/>
      <c r="AS2699" s="3"/>
      <c r="AT2699" s="3"/>
      <c r="AU2699" s="3"/>
      <c r="AV2699" s="4"/>
      <c r="AW2699" s="3"/>
      <c r="AX2699" s="3"/>
      <c r="AY2699" s="3"/>
      <c r="AZ2699" s="3"/>
      <c r="BA2699" s="3"/>
      <c r="BB2699">
        <f t="shared" si="58"/>
        <v>5</v>
      </c>
      <c r="BC2699" s="3"/>
      <c r="BD2699" s="3"/>
    </row>
    <row r="2700" spans="1:56" x14ac:dyDescent="0.3">
      <c r="A2700">
        <v>2016</v>
      </c>
      <c r="B2700" t="s">
        <v>57</v>
      </c>
      <c r="C2700" s="126"/>
      <c r="D2700" s="127">
        <v>14</v>
      </c>
      <c r="F2700" t="s">
        <v>143</v>
      </c>
      <c r="G2700">
        <v>12</v>
      </c>
      <c r="H2700" s="3"/>
      <c r="I2700" s="3"/>
      <c r="J2700" s="3"/>
      <c r="K2700" s="4"/>
      <c r="L2700" s="4"/>
      <c r="M2700" s="3"/>
      <c r="N2700" s="3"/>
      <c r="O2700" s="3"/>
      <c r="P2700" s="3"/>
      <c r="Q2700" s="4"/>
      <c r="R2700" s="3"/>
      <c r="S2700" s="4">
        <v>2</v>
      </c>
      <c r="T2700" s="3"/>
      <c r="U2700" s="3"/>
      <c r="V2700" s="3">
        <v>1</v>
      </c>
      <c r="W2700" s="3"/>
      <c r="X2700" s="4"/>
      <c r="Y2700" s="4"/>
      <c r="Z2700" s="4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>
        <v>1</v>
      </c>
      <c r="AM2700" s="3"/>
      <c r="AN2700" s="3"/>
      <c r="AO2700" s="3"/>
      <c r="AP2700" s="3"/>
      <c r="AQ2700" s="3"/>
      <c r="AR2700" s="3"/>
      <c r="AS2700" s="3"/>
      <c r="AT2700" s="3"/>
      <c r="AU2700" s="3"/>
      <c r="AV2700" s="4"/>
      <c r="AW2700" s="3"/>
      <c r="AX2700" s="3"/>
      <c r="AY2700" s="3"/>
      <c r="AZ2700" s="3"/>
      <c r="BA2700" s="3"/>
      <c r="BB2700">
        <f t="shared" si="58"/>
        <v>4</v>
      </c>
      <c r="BC2700" s="3"/>
      <c r="BD2700" s="3"/>
    </row>
    <row r="2701" spans="1:56" x14ac:dyDescent="0.3">
      <c r="A2701">
        <v>2016</v>
      </c>
      <c r="B2701" t="s">
        <v>57</v>
      </c>
      <c r="C2701" s="126"/>
      <c r="D2701" s="127">
        <v>15</v>
      </c>
      <c r="F2701" t="s">
        <v>143</v>
      </c>
      <c r="G2701">
        <v>12</v>
      </c>
      <c r="H2701" s="3"/>
      <c r="I2701" s="3">
        <v>2</v>
      </c>
      <c r="J2701" s="3"/>
      <c r="K2701" s="4"/>
      <c r="L2701" s="4"/>
      <c r="M2701" s="3"/>
      <c r="N2701" s="3"/>
      <c r="O2701" s="3"/>
      <c r="P2701" s="3"/>
      <c r="Q2701" s="4"/>
      <c r="R2701" s="3"/>
      <c r="S2701" s="4">
        <v>1</v>
      </c>
      <c r="T2701" s="3"/>
      <c r="U2701" s="3"/>
      <c r="V2701" s="3"/>
      <c r="W2701" s="3"/>
      <c r="X2701" s="4"/>
      <c r="Y2701" s="4"/>
      <c r="Z2701" s="4"/>
      <c r="AA2701" s="3"/>
      <c r="AB2701" s="3"/>
      <c r="AC2701" s="3"/>
      <c r="AD2701" s="3"/>
      <c r="AE2701" s="3">
        <v>2</v>
      </c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4"/>
      <c r="AW2701" s="3"/>
      <c r="AX2701" s="3"/>
      <c r="AY2701" s="3"/>
      <c r="AZ2701" s="3"/>
      <c r="BA2701" s="3"/>
      <c r="BB2701">
        <f t="shared" si="58"/>
        <v>5</v>
      </c>
      <c r="BC2701" s="3"/>
      <c r="BD2701" s="3"/>
    </row>
    <row r="2702" spans="1:56" x14ac:dyDescent="0.3">
      <c r="A2702">
        <v>2016</v>
      </c>
      <c r="B2702" t="s">
        <v>57</v>
      </c>
      <c r="C2702" s="126"/>
      <c r="D2702" s="127">
        <v>16</v>
      </c>
      <c r="F2702" t="s">
        <v>143</v>
      </c>
      <c r="G2702">
        <v>12</v>
      </c>
      <c r="H2702" s="3"/>
      <c r="I2702" s="3"/>
      <c r="J2702" s="3"/>
      <c r="K2702" s="4"/>
      <c r="L2702" s="4"/>
      <c r="M2702" s="3"/>
      <c r="N2702" s="3"/>
      <c r="O2702" s="3"/>
      <c r="P2702" s="3"/>
      <c r="Q2702" s="4">
        <v>2</v>
      </c>
      <c r="R2702" s="3"/>
      <c r="S2702" s="4">
        <v>1</v>
      </c>
      <c r="T2702" s="3"/>
      <c r="U2702" s="3"/>
      <c r="V2702" s="3"/>
      <c r="W2702" s="3"/>
      <c r="X2702" s="4"/>
      <c r="Y2702" s="4"/>
      <c r="Z2702" s="4"/>
      <c r="AA2702" s="3"/>
      <c r="AB2702" s="3"/>
      <c r="AC2702" s="3"/>
      <c r="AD2702" s="3"/>
      <c r="AE2702" s="3"/>
      <c r="AF2702" s="3"/>
      <c r="AG2702" s="3"/>
      <c r="AH2702" s="3"/>
      <c r="AI2702" s="3">
        <v>1</v>
      </c>
      <c r="AJ2702" s="3"/>
      <c r="AK2702" s="3"/>
      <c r="AL2702" s="3">
        <v>2</v>
      </c>
      <c r="AM2702" s="3">
        <v>1</v>
      </c>
      <c r="AN2702" s="3"/>
      <c r="AO2702" s="3"/>
      <c r="AP2702" s="3"/>
      <c r="AQ2702" s="3"/>
      <c r="AR2702" s="3"/>
      <c r="AS2702" s="3"/>
      <c r="AT2702" s="3"/>
      <c r="AU2702" s="3"/>
      <c r="AV2702" s="4"/>
      <c r="AW2702" s="3"/>
      <c r="AX2702" s="3"/>
      <c r="AY2702" s="3"/>
      <c r="AZ2702" s="3"/>
      <c r="BA2702" s="3"/>
      <c r="BB2702">
        <f t="shared" si="58"/>
        <v>7</v>
      </c>
      <c r="BC2702" s="3"/>
      <c r="BD2702" s="3"/>
    </row>
    <row r="2703" spans="1:56" x14ac:dyDescent="0.3">
      <c r="A2703">
        <v>2016</v>
      </c>
      <c r="B2703" t="s">
        <v>57</v>
      </c>
      <c r="C2703" s="126"/>
      <c r="D2703" s="127">
        <v>17</v>
      </c>
      <c r="F2703" t="s">
        <v>143</v>
      </c>
      <c r="G2703">
        <v>12</v>
      </c>
      <c r="H2703" s="3"/>
      <c r="I2703" s="3"/>
      <c r="J2703" s="3"/>
      <c r="K2703" s="4"/>
      <c r="L2703" s="4"/>
      <c r="M2703" s="3"/>
      <c r="N2703" s="3"/>
      <c r="O2703" s="3"/>
      <c r="P2703" s="3"/>
      <c r="Q2703" s="4">
        <v>1</v>
      </c>
      <c r="R2703" s="3"/>
      <c r="S2703" s="4">
        <v>1</v>
      </c>
      <c r="T2703" s="3"/>
      <c r="U2703" s="3"/>
      <c r="V2703" s="3"/>
      <c r="W2703" s="3"/>
      <c r="X2703" s="4"/>
      <c r="Y2703" s="4"/>
      <c r="Z2703" s="4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>
        <v>3</v>
      </c>
      <c r="AM2703" s="3"/>
      <c r="AN2703" s="3"/>
      <c r="AO2703" s="3"/>
      <c r="AP2703" s="3"/>
      <c r="AQ2703" s="3"/>
      <c r="AR2703" s="3"/>
      <c r="AS2703" s="3"/>
      <c r="AT2703" s="3"/>
      <c r="AU2703" s="3">
        <v>1</v>
      </c>
      <c r="AV2703" s="4"/>
      <c r="AW2703" s="3"/>
      <c r="AX2703" s="3"/>
      <c r="AY2703" s="3"/>
      <c r="AZ2703" s="3"/>
      <c r="BA2703" s="3"/>
      <c r="BB2703">
        <f t="shared" si="58"/>
        <v>6</v>
      </c>
      <c r="BC2703" s="3"/>
      <c r="BD2703" s="3"/>
    </row>
    <row r="2704" spans="1:56" x14ac:dyDescent="0.3">
      <c r="A2704">
        <v>2016</v>
      </c>
      <c r="B2704" t="s">
        <v>57</v>
      </c>
      <c r="C2704" s="126"/>
      <c r="D2704" s="127">
        <v>18</v>
      </c>
      <c r="F2704" t="s">
        <v>143</v>
      </c>
      <c r="G2704">
        <v>12</v>
      </c>
      <c r="H2704" s="3">
        <v>1</v>
      </c>
      <c r="I2704" s="3">
        <v>1</v>
      </c>
      <c r="J2704" s="3"/>
      <c r="K2704" s="4"/>
      <c r="L2704" s="4"/>
      <c r="M2704" s="3"/>
      <c r="N2704" s="3"/>
      <c r="O2704" s="3"/>
      <c r="P2704" s="3"/>
      <c r="Q2704" s="4">
        <v>1</v>
      </c>
      <c r="R2704" s="3"/>
      <c r="S2704" s="4">
        <v>1</v>
      </c>
      <c r="T2704" s="3"/>
      <c r="U2704" s="3"/>
      <c r="V2704" s="3"/>
      <c r="W2704" s="3"/>
      <c r="X2704" s="4"/>
      <c r="Y2704" s="4"/>
      <c r="Z2704" s="4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4"/>
      <c r="AW2704" s="3"/>
      <c r="AX2704" s="3"/>
      <c r="AY2704" s="3"/>
      <c r="AZ2704" s="3"/>
      <c r="BA2704" s="3"/>
      <c r="BB2704">
        <f t="shared" si="58"/>
        <v>4</v>
      </c>
      <c r="BC2704" s="3"/>
      <c r="BD2704" s="3"/>
    </row>
    <row r="2705" spans="1:56" x14ac:dyDescent="0.3">
      <c r="A2705">
        <v>2016</v>
      </c>
      <c r="B2705" t="s">
        <v>57</v>
      </c>
      <c r="C2705" s="126"/>
      <c r="D2705" s="127">
        <v>19</v>
      </c>
      <c r="F2705" t="s">
        <v>143</v>
      </c>
      <c r="G2705">
        <v>12</v>
      </c>
      <c r="L2705" s="50">
        <v>1</v>
      </c>
      <c r="Q2705" s="50">
        <v>2</v>
      </c>
      <c r="S2705" s="50">
        <v>3</v>
      </c>
      <c r="W2705">
        <v>1</v>
      </c>
      <c r="X2705" s="50">
        <v>2</v>
      </c>
      <c r="AN2705">
        <v>1</v>
      </c>
      <c r="BB2705">
        <f t="shared" si="58"/>
        <v>10</v>
      </c>
    </row>
    <row r="2706" spans="1:56" x14ac:dyDescent="0.3">
      <c r="A2706">
        <v>2016</v>
      </c>
      <c r="B2706" t="s">
        <v>57</v>
      </c>
      <c r="C2706" s="126"/>
      <c r="D2706" s="127">
        <v>20</v>
      </c>
      <c r="F2706" t="s">
        <v>143</v>
      </c>
      <c r="G2706">
        <v>12</v>
      </c>
      <c r="J2706">
        <v>1</v>
      </c>
      <c r="S2706" s="50">
        <v>1</v>
      </c>
      <c r="AG2706">
        <v>2</v>
      </c>
      <c r="BB2706">
        <f t="shared" si="58"/>
        <v>4</v>
      </c>
    </row>
    <row r="2707" spans="1:56" x14ac:dyDescent="0.3">
      <c r="A2707">
        <v>2016</v>
      </c>
      <c r="B2707" t="s">
        <v>57</v>
      </c>
      <c r="C2707" s="126"/>
      <c r="D2707" s="127">
        <v>21</v>
      </c>
      <c r="F2707" t="s">
        <v>143</v>
      </c>
      <c r="G2707">
        <v>12</v>
      </c>
      <c r="J2707">
        <v>1</v>
      </c>
      <c r="S2707" s="50">
        <v>1</v>
      </c>
      <c r="W2707">
        <v>1</v>
      </c>
      <c r="AL2707">
        <v>2</v>
      </c>
      <c r="BB2707">
        <f t="shared" si="58"/>
        <v>5</v>
      </c>
    </row>
    <row r="2708" spans="1:56" x14ac:dyDescent="0.3">
      <c r="A2708">
        <v>2016</v>
      </c>
      <c r="B2708" t="s">
        <v>57</v>
      </c>
      <c r="C2708" s="126"/>
      <c r="D2708" s="127">
        <v>22</v>
      </c>
      <c r="F2708" t="s">
        <v>143</v>
      </c>
      <c r="G2708">
        <v>12</v>
      </c>
      <c r="S2708" s="50">
        <v>1</v>
      </c>
      <c r="W2708">
        <v>2</v>
      </c>
      <c r="X2708" s="50">
        <v>2</v>
      </c>
      <c r="Y2708" s="50">
        <v>3</v>
      </c>
      <c r="BB2708">
        <f t="shared" si="58"/>
        <v>8</v>
      </c>
    </row>
    <row r="2709" spans="1:56" x14ac:dyDescent="0.3">
      <c r="A2709">
        <v>2016</v>
      </c>
      <c r="B2709" t="s">
        <v>57</v>
      </c>
      <c r="C2709" s="126"/>
      <c r="D2709" s="127">
        <v>23</v>
      </c>
      <c r="F2709" t="s">
        <v>143</v>
      </c>
      <c r="G2709">
        <v>12</v>
      </c>
      <c r="X2709" s="50">
        <v>2</v>
      </c>
      <c r="Y2709" s="50">
        <v>4</v>
      </c>
      <c r="AG2709">
        <v>1</v>
      </c>
      <c r="AL2709">
        <v>1</v>
      </c>
      <c r="BB2709">
        <f t="shared" si="58"/>
        <v>8</v>
      </c>
    </row>
    <row r="2710" spans="1:56" x14ac:dyDescent="0.3">
      <c r="A2710">
        <v>2016</v>
      </c>
      <c r="B2710" t="s">
        <v>57</v>
      </c>
      <c r="C2710" s="126"/>
      <c r="D2710" s="127">
        <v>24</v>
      </c>
      <c r="F2710" t="s">
        <v>143</v>
      </c>
      <c r="G2710">
        <v>12</v>
      </c>
      <c r="H2710">
        <v>1</v>
      </c>
      <c r="V2710">
        <v>2</v>
      </c>
      <c r="X2710" s="50">
        <v>1</v>
      </c>
      <c r="AG2710">
        <v>1</v>
      </c>
      <c r="BB2710">
        <f t="shared" si="58"/>
        <v>5</v>
      </c>
    </row>
    <row r="2711" spans="1:56" x14ac:dyDescent="0.3">
      <c r="A2711">
        <v>2016</v>
      </c>
      <c r="B2711" t="s">
        <v>57</v>
      </c>
      <c r="C2711" s="126"/>
      <c r="D2711" s="127">
        <v>25</v>
      </c>
      <c r="F2711" t="s">
        <v>143</v>
      </c>
      <c r="G2711">
        <v>12</v>
      </c>
      <c r="Q2711" s="50">
        <v>1</v>
      </c>
      <c r="S2711" s="50">
        <v>2</v>
      </c>
      <c r="V2711">
        <v>1</v>
      </c>
      <c r="AL2711">
        <v>1</v>
      </c>
      <c r="BB2711">
        <f t="shared" si="58"/>
        <v>5</v>
      </c>
    </row>
    <row r="2712" spans="1:56" x14ac:dyDescent="0.3">
      <c r="A2712">
        <v>2016</v>
      </c>
      <c r="B2712" t="s">
        <v>57</v>
      </c>
      <c r="C2712" s="126"/>
      <c r="D2712" s="127">
        <v>26</v>
      </c>
      <c r="F2712" t="s">
        <v>143</v>
      </c>
      <c r="G2712">
        <v>12</v>
      </c>
      <c r="Q2712" s="50">
        <v>2</v>
      </c>
      <c r="S2712" s="50">
        <v>2</v>
      </c>
      <c r="V2712">
        <v>1</v>
      </c>
      <c r="AO2712">
        <v>1</v>
      </c>
      <c r="BB2712">
        <f t="shared" si="58"/>
        <v>6</v>
      </c>
    </row>
    <row r="2713" spans="1:56" x14ac:dyDescent="0.3">
      <c r="A2713">
        <v>2016</v>
      </c>
      <c r="B2713" t="s">
        <v>57</v>
      </c>
      <c r="C2713" s="126"/>
      <c r="D2713" s="127">
        <v>27</v>
      </c>
      <c r="F2713" t="s">
        <v>143</v>
      </c>
      <c r="G2713">
        <v>12</v>
      </c>
      <c r="Q2713" s="50">
        <v>3</v>
      </c>
      <c r="S2713" s="50">
        <v>3</v>
      </c>
      <c r="X2713" s="50">
        <v>2</v>
      </c>
      <c r="AR2713">
        <v>1</v>
      </c>
      <c r="BB2713">
        <f t="shared" si="58"/>
        <v>9</v>
      </c>
    </row>
    <row r="2714" spans="1:56" x14ac:dyDescent="0.3">
      <c r="A2714">
        <v>2016</v>
      </c>
      <c r="B2714" t="s">
        <v>57</v>
      </c>
      <c r="C2714" s="126"/>
      <c r="D2714" s="127">
        <v>28</v>
      </c>
      <c r="F2714" t="s">
        <v>143</v>
      </c>
      <c r="G2714">
        <v>12</v>
      </c>
      <c r="Q2714" s="50">
        <v>3</v>
      </c>
      <c r="S2714" s="50">
        <v>3</v>
      </c>
      <c r="X2714" s="50">
        <v>2</v>
      </c>
      <c r="AR2714">
        <v>1</v>
      </c>
      <c r="BB2714">
        <f t="shared" si="58"/>
        <v>9</v>
      </c>
    </row>
    <row r="2715" spans="1:56" x14ac:dyDescent="0.3">
      <c r="A2715">
        <v>2016</v>
      </c>
      <c r="B2715" t="s">
        <v>57</v>
      </c>
      <c r="C2715" s="126"/>
      <c r="D2715" s="127">
        <v>29</v>
      </c>
      <c r="F2715" t="s">
        <v>143</v>
      </c>
      <c r="G2715">
        <v>12</v>
      </c>
      <c r="S2715" s="50">
        <v>2</v>
      </c>
      <c r="AM2715">
        <v>1</v>
      </c>
      <c r="AN2715">
        <v>1</v>
      </c>
      <c r="BB2715">
        <f t="shared" si="58"/>
        <v>4</v>
      </c>
    </row>
    <row r="2716" spans="1:56" x14ac:dyDescent="0.3">
      <c r="A2716">
        <v>2016</v>
      </c>
      <c r="B2716" t="s">
        <v>57</v>
      </c>
      <c r="C2716" s="126"/>
      <c r="D2716" s="127">
        <v>30</v>
      </c>
      <c r="F2716" t="s">
        <v>143</v>
      </c>
      <c r="G2716">
        <v>12</v>
      </c>
      <c r="S2716" s="50">
        <v>1</v>
      </c>
      <c r="V2716">
        <v>1</v>
      </c>
      <c r="W2716">
        <v>1</v>
      </c>
      <c r="AE2716">
        <v>1</v>
      </c>
      <c r="AM2716">
        <v>2</v>
      </c>
      <c r="BB2716">
        <f t="shared" si="58"/>
        <v>6</v>
      </c>
    </row>
    <row r="2717" spans="1:56" s="120" customFormat="1" x14ac:dyDescent="0.3">
      <c r="A2717" s="120">
        <v>2016</v>
      </c>
      <c r="B2717" s="120" t="s">
        <v>117</v>
      </c>
      <c r="C2717" s="130"/>
      <c r="D2717" s="131">
        <v>1</v>
      </c>
      <c r="F2717" s="120" t="s">
        <v>143</v>
      </c>
      <c r="G2717" s="120">
        <v>10</v>
      </c>
      <c r="H2717" s="120">
        <v>1</v>
      </c>
      <c r="I2717" s="132">
        <v>0</v>
      </c>
      <c r="J2717" s="132">
        <v>0</v>
      </c>
      <c r="K2717" s="120">
        <v>0</v>
      </c>
      <c r="L2717" s="120">
        <v>0</v>
      </c>
      <c r="M2717" s="132">
        <v>0</v>
      </c>
      <c r="N2717" s="132">
        <v>0</v>
      </c>
      <c r="O2717" s="132">
        <v>0</v>
      </c>
      <c r="P2717" s="132">
        <v>0</v>
      </c>
      <c r="Q2717" s="120">
        <v>1</v>
      </c>
      <c r="R2717" s="132">
        <v>0</v>
      </c>
      <c r="S2717" s="120">
        <v>1</v>
      </c>
      <c r="T2717" s="132">
        <v>0</v>
      </c>
      <c r="U2717" s="132">
        <v>0</v>
      </c>
      <c r="V2717" s="132">
        <v>0</v>
      </c>
      <c r="W2717" s="132">
        <v>0</v>
      </c>
      <c r="X2717" s="120">
        <v>1</v>
      </c>
      <c r="Y2717" s="120">
        <v>3</v>
      </c>
      <c r="Z2717" s="120">
        <v>0</v>
      </c>
      <c r="AA2717" s="132">
        <v>0</v>
      </c>
      <c r="AB2717" s="132">
        <v>0</v>
      </c>
      <c r="AC2717" s="132">
        <v>0</v>
      </c>
      <c r="AD2717" s="132">
        <v>0</v>
      </c>
      <c r="AE2717" s="132">
        <v>0</v>
      </c>
      <c r="AF2717" s="132">
        <v>0</v>
      </c>
      <c r="AG2717" s="132">
        <v>0</v>
      </c>
      <c r="AH2717" s="132">
        <v>0</v>
      </c>
      <c r="AI2717" s="132">
        <v>0</v>
      </c>
      <c r="AJ2717" s="132">
        <v>0</v>
      </c>
      <c r="AK2717" s="132">
        <v>0</v>
      </c>
      <c r="AL2717" s="132"/>
      <c r="AM2717" s="132">
        <v>0</v>
      </c>
      <c r="AN2717" s="132">
        <v>0</v>
      </c>
      <c r="AO2717" s="132">
        <v>0</v>
      </c>
      <c r="AP2717" s="132">
        <v>0</v>
      </c>
      <c r="AQ2717" s="132">
        <v>0</v>
      </c>
      <c r="AR2717" s="132">
        <v>0</v>
      </c>
      <c r="AS2717" s="132">
        <v>0</v>
      </c>
      <c r="AT2717" s="132">
        <v>0</v>
      </c>
      <c r="AU2717" s="132">
        <v>0</v>
      </c>
      <c r="AV2717" s="120">
        <v>0</v>
      </c>
      <c r="AW2717" s="132">
        <v>0</v>
      </c>
      <c r="AX2717" s="132">
        <v>0</v>
      </c>
      <c r="AY2717" s="132">
        <v>0</v>
      </c>
      <c r="AZ2717" s="132">
        <v>0</v>
      </c>
      <c r="BA2717" s="132">
        <v>0</v>
      </c>
      <c r="BB2717" s="120">
        <f t="shared" ref="BB2717:BB2780" si="59">SUM(H2717:BA2717)</f>
        <v>7</v>
      </c>
      <c r="BD2717" s="132">
        <v>0</v>
      </c>
    </row>
    <row r="2718" spans="1:56" x14ac:dyDescent="0.3">
      <c r="A2718">
        <v>2016</v>
      </c>
      <c r="B2718" t="s">
        <v>117</v>
      </c>
      <c r="C2718" s="126"/>
      <c r="D2718" s="127">
        <v>2</v>
      </c>
      <c r="F2718" t="s">
        <v>143</v>
      </c>
      <c r="G2718">
        <v>10</v>
      </c>
      <c r="H2718" s="3">
        <v>0</v>
      </c>
      <c r="I2718" s="3">
        <v>0</v>
      </c>
      <c r="J2718" s="3">
        <v>0</v>
      </c>
      <c r="K2718" s="4">
        <v>0</v>
      </c>
      <c r="L2718" s="4">
        <v>0</v>
      </c>
      <c r="M2718" s="3">
        <v>0</v>
      </c>
      <c r="N2718" s="3">
        <v>0</v>
      </c>
      <c r="O2718" s="3">
        <v>0</v>
      </c>
      <c r="P2718" s="3">
        <v>0</v>
      </c>
      <c r="Q2718" s="4">
        <v>0</v>
      </c>
      <c r="R2718" s="3">
        <v>0</v>
      </c>
      <c r="S2718" s="4">
        <v>0</v>
      </c>
      <c r="T2718" s="3">
        <v>0</v>
      </c>
      <c r="U2718" s="3">
        <v>0</v>
      </c>
      <c r="V2718" s="3">
        <v>0</v>
      </c>
      <c r="W2718" s="3">
        <v>0</v>
      </c>
      <c r="X2718" s="4">
        <v>2</v>
      </c>
      <c r="Y2718" s="4">
        <v>2</v>
      </c>
      <c r="Z2718" s="4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/>
      <c r="AM2718" s="3">
        <v>0</v>
      </c>
      <c r="AN2718" s="3">
        <v>0</v>
      </c>
      <c r="AO2718" s="3">
        <v>0</v>
      </c>
      <c r="AP2718" s="3">
        <v>0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4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f t="shared" si="59"/>
        <v>4</v>
      </c>
      <c r="BC2718" s="3"/>
      <c r="BD2718" s="3">
        <v>0</v>
      </c>
    </row>
    <row r="2719" spans="1:56" x14ac:dyDescent="0.3">
      <c r="A2719">
        <v>2016</v>
      </c>
      <c r="B2719" t="s">
        <v>117</v>
      </c>
      <c r="C2719" s="126"/>
      <c r="D2719" s="127">
        <v>3</v>
      </c>
      <c r="F2719" t="s">
        <v>143</v>
      </c>
      <c r="G2719">
        <v>10</v>
      </c>
      <c r="H2719" s="3">
        <v>1</v>
      </c>
      <c r="I2719" s="3">
        <v>0</v>
      </c>
      <c r="J2719" s="3">
        <v>0</v>
      </c>
      <c r="K2719" s="4">
        <v>0</v>
      </c>
      <c r="L2719" s="4">
        <v>0</v>
      </c>
      <c r="M2719" s="3">
        <v>0</v>
      </c>
      <c r="N2719" s="3">
        <v>0</v>
      </c>
      <c r="O2719" s="3">
        <v>0</v>
      </c>
      <c r="P2719" s="3">
        <v>0</v>
      </c>
      <c r="Q2719" s="4">
        <v>2</v>
      </c>
      <c r="R2719" s="3">
        <v>0</v>
      </c>
      <c r="S2719" s="4">
        <v>1</v>
      </c>
      <c r="T2719" s="3">
        <v>0</v>
      </c>
      <c r="U2719" s="3">
        <v>0</v>
      </c>
      <c r="V2719" s="3">
        <v>0</v>
      </c>
      <c r="W2719" s="3">
        <v>0</v>
      </c>
      <c r="X2719" s="4">
        <v>0</v>
      </c>
      <c r="Y2719" s="4">
        <v>0</v>
      </c>
      <c r="Z2719" s="4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0</v>
      </c>
      <c r="AL2719" s="3"/>
      <c r="AM2719" s="3">
        <v>0</v>
      </c>
      <c r="AN2719" s="3">
        <v>0</v>
      </c>
      <c r="AO2719" s="3">
        <v>0</v>
      </c>
      <c r="AP2719" s="3">
        <v>1</v>
      </c>
      <c r="AQ2719" s="3">
        <v>0</v>
      </c>
      <c r="AR2719" s="3">
        <v>0</v>
      </c>
      <c r="AS2719" s="3">
        <v>0</v>
      </c>
      <c r="AT2719" s="3">
        <v>0</v>
      </c>
      <c r="AU2719" s="3">
        <v>0</v>
      </c>
      <c r="AV2719" s="4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f t="shared" si="59"/>
        <v>5</v>
      </c>
      <c r="BC2719" s="3"/>
      <c r="BD2719" s="3">
        <v>0</v>
      </c>
    </row>
    <row r="2720" spans="1:56" x14ac:dyDescent="0.3">
      <c r="A2720">
        <v>2016</v>
      </c>
      <c r="B2720" t="s">
        <v>117</v>
      </c>
      <c r="C2720" s="126"/>
      <c r="D2720" s="127">
        <v>4</v>
      </c>
      <c r="F2720" t="s">
        <v>143</v>
      </c>
      <c r="G2720">
        <v>10</v>
      </c>
      <c r="H2720" s="3">
        <v>0</v>
      </c>
      <c r="I2720" s="3">
        <v>0</v>
      </c>
      <c r="J2720" s="3">
        <v>0</v>
      </c>
      <c r="K2720" s="4">
        <v>0</v>
      </c>
      <c r="L2720" s="4">
        <v>0</v>
      </c>
      <c r="M2720" s="3">
        <v>0</v>
      </c>
      <c r="N2720" s="3">
        <v>0</v>
      </c>
      <c r="O2720" s="3">
        <v>0</v>
      </c>
      <c r="P2720" s="3">
        <v>0</v>
      </c>
      <c r="Q2720" s="4">
        <v>1</v>
      </c>
      <c r="R2720" s="3">
        <v>0</v>
      </c>
      <c r="S2720" s="4">
        <v>4</v>
      </c>
      <c r="T2720" s="3">
        <v>0</v>
      </c>
      <c r="U2720" s="3">
        <v>0</v>
      </c>
      <c r="V2720" s="3">
        <v>0</v>
      </c>
      <c r="W2720" s="3">
        <v>0</v>
      </c>
      <c r="X2720" s="4">
        <v>0</v>
      </c>
      <c r="Y2720" s="4">
        <v>0</v>
      </c>
      <c r="Z2720" s="4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/>
      <c r="AM2720" s="3">
        <v>0</v>
      </c>
      <c r="AN2720" s="3">
        <v>0</v>
      </c>
      <c r="AO2720" s="3">
        <v>0</v>
      </c>
      <c r="AP2720" s="3">
        <v>0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4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0</v>
      </c>
      <c r="BB2720" s="3">
        <f t="shared" si="59"/>
        <v>5</v>
      </c>
      <c r="BC2720" s="3"/>
      <c r="BD2720" s="3">
        <v>0</v>
      </c>
    </row>
    <row r="2721" spans="1:56" x14ac:dyDescent="0.3">
      <c r="A2721">
        <v>2016</v>
      </c>
      <c r="B2721" t="s">
        <v>117</v>
      </c>
      <c r="C2721" s="126"/>
      <c r="D2721" s="127">
        <v>5</v>
      </c>
      <c r="F2721" t="s">
        <v>143</v>
      </c>
      <c r="G2721">
        <v>10</v>
      </c>
      <c r="H2721" s="3">
        <v>0</v>
      </c>
      <c r="I2721" s="3">
        <v>0</v>
      </c>
      <c r="J2721" s="3">
        <v>0</v>
      </c>
      <c r="K2721" s="4">
        <v>0</v>
      </c>
      <c r="L2721" s="4">
        <v>0</v>
      </c>
      <c r="M2721" s="3">
        <v>0</v>
      </c>
      <c r="N2721" s="3">
        <v>0</v>
      </c>
      <c r="O2721" s="3">
        <v>0</v>
      </c>
      <c r="P2721" s="3">
        <v>0</v>
      </c>
      <c r="Q2721" s="4">
        <v>2</v>
      </c>
      <c r="R2721" s="3">
        <v>0</v>
      </c>
      <c r="S2721" s="4">
        <v>2</v>
      </c>
      <c r="T2721" s="3">
        <v>0</v>
      </c>
      <c r="U2721" s="3">
        <v>0</v>
      </c>
      <c r="V2721" s="3">
        <v>0</v>
      </c>
      <c r="W2721" s="3">
        <v>0</v>
      </c>
      <c r="X2721" s="4">
        <v>0</v>
      </c>
      <c r="Y2721" s="4">
        <v>0</v>
      </c>
      <c r="Z2721" s="4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0</v>
      </c>
      <c r="AL2721" s="3"/>
      <c r="AM2721" s="3">
        <v>0</v>
      </c>
      <c r="AN2721" s="3">
        <v>0</v>
      </c>
      <c r="AO2721" s="3">
        <v>0</v>
      </c>
      <c r="AP2721" s="3">
        <v>0</v>
      </c>
      <c r="AQ2721" s="3">
        <v>0</v>
      </c>
      <c r="AR2721" s="3">
        <v>0</v>
      </c>
      <c r="AS2721" s="3">
        <v>0</v>
      </c>
      <c r="AT2721" s="3">
        <v>0</v>
      </c>
      <c r="AU2721" s="3">
        <v>0</v>
      </c>
      <c r="AV2721" s="4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f t="shared" si="59"/>
        <v>4</v>
      </c>
      <c r="BC2721" s="3"/>
      <c r="BD2721" s="3">
        <v>1</v>
      </c>
    </row>
    <row r="2722" spans="1:56" x14ac:dyDescent="0.3">
      <c r="A2722">
        <v>2016</v>
      </c>
      <c r="B2722" t="s">
        <v>117</v>
      </c>
      <c r="C2722" s="126"/>
      <c r="D2722" s="127">
        <v>6</v>
      </c>
      <c r="F2722" t="s">
        <v>143</v>
      </c>
      <c r="G2722">
        <v>10</v>
      </c>
      <c r="H2722" s="3">
        <v>0</v>
      </c>
      <c r="I2722" s="3">
        <v>0</v>
      </c>
      <c r="J2722" s="3">
        <v>0</v>
      </c>
      <c r="K2722" s="4">
        <v>0</v>
      </c>
      <c r="L2722" s="4">
        <v>0</v>
      </c>
      <c r="M2722" s="3">
        <v>0</v>
      </c>
      <c r="N2722" s="3">
        <v>0</v>
      </c>
      <c r="O2722" s="3">
        <v>0</v>
      </c>
      <c r="P2722" s="3">
        <v>0</v>
      </c>
      <c r="Q2722" s="4">
        <v>2</v>
      </c>
      <c r="R2722" s="3">
        <v>0</v>
      </c>
      <c r="S2722" s="4">
        <v>5</v>
      </c>
      <c r="T2722" s="3">
        <v>0</v>
      </c>
      <c r="U2722" s="3">
        <v>0</v>
      </c>
      <c r="V2722" s="3">
        <v>0</v>
      </c>
      <c r="W2722" s="3">
        <v>0</v>
      </c>
      <c r="X2722" s="4">
        <v>0</v>
      </c>
      <c r="Y2722" s="4">
        <v>0</v>
      </c>
      <c r="Z2722" s="4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0</v>
      </c>
      <c r="AK2722" s="3">
        <v>0</v>
      </c>
      <c r="AL2722" s="3"/>
      <c r="AM2722" s="3">
        <v>0</v>
      </c>
      <c r="AN2722" s="3">
        <v>0</v>
      </c>
      <c r="AO2722" s="3">
        <v>0</v>
      </c>
      <c r="AP2722" s="3">
        <v>0</v>
      </c>
      <c r="AQ2722" s="3">
        <v>0</v>
      </c>
      <c r="AR2722" s="3">
        <v>0</v>
      </c>
      <c r="AS2722" s="3">
        <v>0</v>
      </c>
      <c r="AT2722" s="3">
        <v>0</v>
      </c>
      <c r="AU2722" s="3">
        <v>0</v>
      </c>
      <c r="AV2722" s="4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f t="shared" si="59"/>
        <v>7</v>
      </c>
      <c r="BC2722" s="3"/>
      <c r="BD2722" s="3">
        <v>0</v>
      </c>
    </row>
    <row r="2723" spans="1:56" x14ac:dyDescent="0.3">
      <c r="A2723">
        <v>2016</v>
      </c>
      <c r="B2723" t="s">
        <v>117</v>
      </c>
      <c r="C2723" s="126"/>
      <c r="D2723" s="127">
        <v>7</v>
      </c>
      <c r="F2723" t="s">
        <v>143</v>
      </c>
      <c r="G2723">
        <v>10</v>
      </c>
      <c r="H2723" s="3">
        <v>0</v>
      </c>
      <c r="I2723" s="3">
        <v>0</v>
      </c>
      <c r="J2723" s="3">
        <v>0</v>
      </c>
      <c r="K2723" s="4">
        <v>0</v>
      </c>
      <c r="L2723" s="4">
        <v>0</v>
      </c>
      <c r="M2723" s="3">
        <v>0</v>
      </c>
      <c r="N2723" s="3">
        <v>0</v>
      </c>
      <c r="O2723" s="3">
        <v>0</v>
      </c>
      <c r="P2723" s="3">
        <v>0</v>
      </c>
      <c r="Q2723" s="4">
        <v>2</v>
      </c>
      <c r="R2723" s="3">
        <v>0</v>
      </c>
      <c r="S2723" s="4">
        <v>1</v>
      </c>
      <c r="T2723" s="3">
        <v>0</v>
      </c>
      <c r="U2723" s="3">
        <v>0</v>
      </c>
      <c r="V2723" s="3">
        <v>0</v>
      </c>
      <c r="W2723" s="3">
        <v>0</v>
      </c>
      <c r="X2723" s="4">
        <v>0</v>
      </c>
      <c r="Y2723" s="4">
        <v>0</v>
      </c>
      <c r="Z2723" s="4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0</v>
      </c>
      <c r="AK2723" s="3">
        <v>0</v>
      </c>
      <c r="AL2723" s="3"/>
      <c r="AM2723" s="3">
        <v>0</v>
      </c>
      <c r="AN2723" s="3">
        <v>0</v>
      </c>
      <c r="AO2723" s="3">
        <v>0</v>
      </c>
      <c r="AP2723" s="3">
        <v>0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4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f t="shared" si="59"/>
        <v>3</v>
      </c>
      <c r="BC2723" s="3"/>
      <c r="BD2723" s="3">
        <v>1</v>
      </c>
    </row>
    <row r="2724" spans="1:56" x14ac:dyDescent="0.3">
      <c r="A2724">
        <v>2016</v>
      </c>
      <c r="B2724" t="s">
        <v>117</v>
      </c>
      <c r="C2724" s="126"/>
      <c r="D2724" s="127">
        <v>8</v>
      </c>
      <c r="F2724" t="s">
        <v>143</v>
      </c>
      <c r="G2724">
        <v>10</v>
      </c>
      <c r="H2724" s="3">
        <v>0</v>
      </c>
      <c r="I2724" s="3">
        <v>0</v>
      </c>
      <c r="J2724" s="3">
        <v>0</v>
      </c>
      <c r="K2724" s="4">
        <v>0</v>
      </c>
      <c r="L2724" s="4">
        <v>0</v>
      </c>
      <c r="M2724" s="3">
        <v>0</v>
      </c>
      <c r="N2724" s="3">
        <v>0</v>
      </c>
      <c r="O2724" s="3">
        <v>0</v>
      </c>
      <c r="P2724" s="3">
        <v>0</v>
      </c>
      <c r="Q2724" s="4">
        <v>0</v>
      </c>
      <c r="R2724" s="3">
        <v>0</v>
      </c>
      <c r="S2724" s="4">
        <v>0</v>
      </c>
      <c r="T2724" s="3">
        <v>0</v>
      </c>
      <c r="U2724" s="3">
        <v>0</v>
      </c>
      <c r="V2724" s="3">
        <v>0</v>
      </c>
      <c r="W2724" s="3">
        <v>0</v>
      </c>
      <c r="X2724" s="4">
        <v>0</v>
      </c>
      <c r="Y2724" s="4">
        <v>0</v>
      </c>
      <c r="Z2724" s="4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/>
      <c r="AM2724" s="3">
        <v>0</v>
      </c>
      <c r="AN2724" s="3">
        <v>0</v>
      </c>
      <c r="AO2724" s="3">
        <v>0</v>
      </c>
      <c r="AP2724" s="3">
        <v>0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4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f t="shared" si="59"/>
        <v>0</v>
      </c>
      <c r="BC2724" s="3"/>
      <c r="BD2724" s="3">
        <v>0</v>
      </c>
    </row>
    <row r="2725" spans="1:56" x14ac:dyDescent="0.3">
      <c r="A2725">
        <v>2016</v>
      </c>
      <c r="B2725" t="s">
        <v>117</v>
      </c>
      <c r="C2725" s="126"/>
      <c r="D2725" s="127">
        <v>9</v>
      </c>
      <c r="F2725" t="s">
        <v>143</v>
      </c>
      <c r="G2725">
        <v>10</v>
      </c>
      <c r="H2725" s="3">
        <v>0</v>
      </c>
      <c r="I2725" s="3">
        <v>0</v>
      </c>
      <c r="J2725" s="3">
        <v>0</v>
      </c>
      <c r="K2725" s="4">
        <v>0</v>
      </c>
      <c r="L2725" s="4">
        <v>0</v>
      </c>
      <c r="M2725" s="3">
        <v>0</v>
      </c>
      <c r="N2725" s="3">
        <v>0</v>
      </c>
      <c r="O2725" s="3">
        <v>0</v>
      </c>
      <c r="P2725" s="3">
        <v>0</v>
      </c>
      <c r="Q2725" s="4"/>
      <c r="R2725" s="3">
        <v>0</v>
      </c>
      <c r="S2725" s="4"/>
      <c r="T2725" s="3">
        <v>0</v>
      </c>
      <c r="U2725" s="3">
        <v>0</v>
      </c>
      <c r="V2725" s="3">
        <v>0</v>
      </c>
      <c r="W2725" s="3">
        <v>0</v>
      </c>
      <c r="X2725" s="4">
        <v>0</v>
      </c>
      <c r="Y2725" s="4">
        <v>0</v>
      </c>
      <c r="Z2725" s="4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0</v>
      </c>
      <c r="AL2725" s="3"/>
      <c r="AM2725" s="3">
        <v>0</v>
      </c>
      <c r="AN2725" s="3">
        <v>0</v>
      </c>
      <c r="AO2725" s="3">
        <v>0</v>
      </c>
      <c r="AP2725" s="3">
        <v>0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4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f t="shared" si="59"/>
        <v>0</v>
      </c>
      <c r="BC2725" s="3"/>
      <c r="BD2725" s="3">
        <v>0</v>
      </c>
    </row>
    <row r="2726" spans="1:56" x14ac:dyDescent="0.3">
      <c r="A2726">
        <v>2016</v>
      </c>
      <c r="B2726" t="s">
        <v>117</v>
      </c>
      <c r="C2726" s="126"/>
      <c r="D2726" s="127">
        <v>10</v>
      </c>
      <c r="F2726" t="s">
        <v>143</v>
      </c>
      <c r="G2726">
        <v>10</v>
      </c>
      <c r="H2726" s="3">
        <v>0</v>
      </c>
      <c r="I2726" s="3">
        <v>0</v>
      </c>
      <c r="J2726" s="3">
        <v>0</v>
      </c>
      <c r="K2726" s="4">
        <v>0</v>
      </c>
      <c r="L2726" s="4">
        <v>0</v>
      </c>
      <c r="M2726" s="3">
        <v>0</v>
      </c>
      <c r="N2726" s="3">
        <v>0</v>
      </c>
      <c r="O2726" s="3">
        <v>0</v>
      </c>
      <c r="P2726" s="3">
        <v>0</v>
      </c>
      <c r="Q2726" s="4"/>
      <c r="R2726" s="3">
        <v>0</v>
      </c>
      <c r="S2726" s="4"/>
      <c r="T2726" s="3">
        <v>0</v>
      </c>
      <c r="U2726" s="3">
        <v>0</v>
      </c>
      <c r="V2726" s="3">
        <v>0</v>
      </c>
      <c r="W2726" s="3">
        <v>0</v>
      </c>
      <c r="X2726" s="4">
        <v>0</v>
      </c>
      <c r="Y2726" s="4">
        <v>0</v>
      </c>
      <c r="Z2726" s="4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  <c r="AJ2726" s="3">
        <v>0</v>
      </c>
      <c r="AK2726" s="3">
        <v>0</v>
      </c>
      <c r="AL2726" s="3"/>
      <c r="AM2726" s="3">
        <v>0</v>
      </c>
      <c r="AN2726" s="3">
        <v>0</v>
      </c>
      <c r="AO2726" s="3">
        <v>0</v>
      </c>
      <c r="AP2726" s="3">
        <v>0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4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0</v>
      </c>
      <c r="BB2726" s="3">
        <f t="shared" si="59"/>
        <v>0</v>
      </c>
      <c r="BC2726" s="3"/>
      <c r="BD2726" s="3">
        <v>0</v>
      </c>
    </row>
    <row r="2727" spans="1:56" x14ac:dyDescent="0.3">
      <c r="A2727">
        <v>2016</v>
      </c>
      <c r="B2727" t="s">
        <v>117</v>
      </c>
      <c r="C2727" s="126"/>
      <c r="D2727" s="127">
        <v>11</v>
      </c>
      <c r="F2727" t="s">
        <v>143</v>
      </c>
      <c r="G2727">
        <v>10</v>
      </c>
      <c r="H2727" s="3">
        <v>0</v>
      </c>
      <c r="I2727" s="3">
        <v>0</v>
      </c>
      <c r="J2727" s="3">
        <v>0</v>
      </c>
      <c r="K2727" s="4">
        <v>0</v>
      </c>
      <c r="L2727" s="4">
        <v>0</v>
      </c>
      <c r="M2727" s="3">
        <v>0</v>
      </c>
      <c r="N2727" s="3">
        <v>0</v>
      </c>
      <c r="O2727" s="3">
        <v>0</v>
      </c>
      <c r="P2727" s="3">
        <v>0</v>
      </c>
      <c r="Q2727" s="4"/>
      <c r="R2727" s="3">
        <v>0</v>
      </c>
      <c r="S2727" s="4"/>
      <c r="T2727" s="3">
        <v>0</v>
      </c>
      <c r="U2727" s="3">
        <v>0</v>
      </c>
      <c r="V2727" s="3">
        <v>0</v>
      </c>
      <c r="W2727" s="3">
        <v>0</v>
      </c>
      <c r="X2727" s="4">
        <v>0</v>
      </c>
      <c r="Y2727" s="4">
        <v>0</v>
      </c>
      <c r="Z2727" s="4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/>
      <c r="AM2727" s="3">
        <v>0</v>
      </c>
      <c r="AN2727" s="3">
        <v>0</v>
      </c>
      <c r="AO2727" s="3">
        <v>0</v>
      </c>
      <c r="AP2727" s="3">
        <v>0</v>
      </c>
      <c r="AQ2727" s="3">
        <v>0</v>
      </c>
      <c r="AR2727" s="3">
        <v>0</v>
      </c>
      <c r="AS2727" s="3">
        <v>0</v>
      </c>
      <c r="AT2727" s="3">
        <v>0</v>
      </c>
      <c r="AU2727" s="3">
        <v>0</v>
      </c>
      <c r="AV2727" s="4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f t="shared" si="59"/>
        <v>0</v>
      </c>
      <c r="BC2727" s="3"/>
      <c r="BD2727" s="3">
        <v>0</v>
      </c>
    </row>
    <row r="2728" spans="1:56" x14ac:dyDescent="0.3">
      <c r="A2728">
        <v>2016</v>
      </c>
      <c r="B2728" t="s">
        <v>117</v>
      </c>
      <c r="C2728" s="126"/>
      <c r="D2728" s="127">
        <v>12</v>
      </c>
      <c r="F2728" t="s">
        <v>143</v>
      </c>
      <c r="G2728">
        <v>10</v>
      </c>
      <c r="H2728" s="3">
        <v>0</v>
      </c>
      <c r="I2728" s="3">
        <v>0</v>
      </c>
      <c r="J2728" s="3">
        <v>0</v>
      </c>
      <c r="K2728" s="4">
        <v>0</v>
      </c>
      <c r="L2728" s="4">
        <v>0</v>
      </c>
      <c r="M2728" s="3">
        <v>0</v>
      </c>
      <c r="N2728" s="3">
        <v>0</v>
      </c>
      <c r="O2728" s="3">
        <v>0</v>
      </c>
      <c r="P2728" s="3">
        <v>0</v>
      </c>
      <c r="Q2728" s="4"/>
      <c r="R2728" s="3">
        <v>0</v>
      </c>
      <c r="S2728" s="4"/>
      <c r="T2728" s="3">
        <v>0</v>
      </c>
      <c r="U2728" s="3">
        <v>0</v>
      </c>
      <c r="V2728" s="3">
        <v>0</v>
      </c>
      <c r="W2728" s="3">
        <v>0</v>
      </c>
      <c r="X2728" s="4">
        <v>0</v>
      </c>
      <c r="Y2728" s="4">
        <v>0</v>
      </c>
      <c r="Z2728" s="4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/>
      <c r="AM2728" s="3">
        <v>0</v>
      </c>
      <c r="AN2728" s="3">
        <v>0</v>
      </c>
      <c r="AO2728" s="3">
        <v>0</v>
      </c>
      <c r="AP2728" s="3">
        <v>0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4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f t="shared" si="59"/>
        <v>0</v>
      </c>
      <c r="BC2728" s="3"/>
      <c r="BD2728" s="3">
        <v>0</v>
      </c>
    </row>
    <row r="2729" spans="1:56" x14ac:dyDescent="0.3">
      <c r="A2729">
        <v>2016</v>
      </c>
      <c r="B2729" t="s">
        <v>117</v>
      </c>
      <c r="C2729" s="126"/>
      <c r="D2729" s="127">
        <v>13</v>
      </c>
      <c r="F2729" t="s">
        <v>143</v>
      </c>
      <c r="G2729">
        <v>10</v>
      </c>
      <c r="H2729" s="3">
        <v>0</v>
      </c>
      <c r="I2729" s="3">
        <v>0</v>
      </c>
      <c r="J2729" s="3">
        <v>0</v>
      </c>
      <c r="K2729" s="4">
        <v>0</v>
      </c>
      <c r="L2729" s="4">
        <v>0</v>
      </c>
      <c r="M2729" s="3">
        <v>0</v>
      </c>
      <c r="N2729" s="3">
        <v>0</v>
      </c>
      <c r="O2729" s="3">
        <v>0</v>
      </c>
      <c r="P2729" s="3">
        <v>0</v>
      </c>
      <c r="Q2729" s="4"/>
      <c r="R2729" s="3">
        <v>0</v>
      </c>
      <c r="S2729" s="4"/>
      <c r="T2729" s="3">
        <v>0</v>
      </c>
      <c r="U2729" s="3">
        <v>0</v>
      </c>
      <c r="V2729" s="3">
        <v>0</v>
      </c>
      <c r="W2729" s="3">
        <v>0</v>
      </c>
      <c r="X2729" s="4">
        <v>0</v>
      </c>
      <c r="Y2729" s="4">
        <v>0</v>
      </c>
      <c r="Z2729" s="4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/>
      <c r="AM2729" s="3">
        <v>0</v>
      </c>
      <c r="AN2729" s="3">
        <v>0</v>
      </c>
      <c r="AO2729" s="3">
        <v>0</v>
      </c>
      <c r="AP2729" s="3">
        <v>0</v>
      </c>
      <c r="AQ2729" s="3">
        <v>0</v>
      </c>
      <c r="AR2729" s="3">
        <v>0</v>
      </c>
      <c r="AS2729" s="3">
        <v>0</v>
      </c>
      <c r="AT2729" s="3">
        <v>0</v>
      </c>
      <c r="AU2729" s="3">
        <v>0</v>
      </c>
      <c r="AV2729" s="4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f t="shared" si="59"/>
        <v>0</v>
      </c>
      <c r="BC2729" s="3"/>
      <c r="BD2729" s="3">
        <v>0</v>
      </c>
    </row>
    <row r="2730" spans="1:56" x14ac:dyDescent="0.3">
      <c r="A2730">
        <v>2016</v>
      </c>
      <c r="B2730" t="s">
        <v>117</v>
      </c>
      <c r="C2730" s="126"/>
      <c r="D2730" s="127">
        <v>14</v>
      </c>
      <c r="F2730" t="s">
        <v>143</v>
      </c>
      <c r="G2730">
        <v>10</v>
      </c>
      <c r="H2730" s="3">
        <v>0</v>
      </c>
      <c r="I2730" s="3">
        <v>0</v>
      </c>
      <c r="J2730" s="3">
        <v>0</v>
      </c>
      <c r="K2730" s="4">
        <v>0</v>
      </c>
      <c r="L2730" s="4">
        <v>0</v>
      </c>
      <c r="M2730" s="3">
        <v>0</v>
      </c>
      <c r="N2730" s="3">
        <v>0</v>
      </c>
      <c r="O2730" s="3">
        <v>0</v>
      </c>
      <c r="P2730" s="3">
        <v>0</v>
      </c>
      <c r="Q2730" s="4"/>
      <c r="R2730" s="3">
        <v>0</v>
      </c>
      <c r="S2730" s="4"/>
      <c r="T2730" s="3">
        <v>0</v>
      </c>
      <c r="U2730" s="3">
        <v>0</v>
      </c>
      <c r="V2730" s="3">
        <v>0</v>
      </c>
      <c r="W2730" s="3">
        <v>0</v>
      </c>
      <c r="X2730" s="4">
        <v>0</v>
      </c>
      <c r="Y2730" s="4">
        <v>0</v>
      </c>
      <c r="Z2730" s="4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/>
      <c r="AM2730" s="3">
        <v>0</v>
      </c>
      <c r="AN2730" s="3">
        <v>0</v>
      </c>
      <c r="AO2730" s="3">
        <v>0</v>
      </c>
      <c r="AP2730" s="3">
        <v>0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4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f t="shared" si="59"/>
        <v>0</v>
      </c>
      <c r="BC2730" s="3"/>
      <c r="BD2730" s="3">
        <v>0</v>
      </c>
    </row>
    <row r="2731" spans="1:56" x14ac:dyDescent="0.3">
      <c r="A2731">
        <v>2016</v>
      </c>
      <c r="B2731" t="s">
        <v>117</v>
      </c>
      <c r="C2731" s="126"/>
      <c r="D2731" s="127">
        <v>15</v>
      </c>
      <c r="F2731" t="s">
        <v>143</v>
      </c>
      <c r="G2731">
        <v>10</v>
      </c>
      <c r="H2731" s="3">
        <v>0</v>
      </c>
      <c r="I2731" s="3">
        <v>0</v>
      </c>
      <c r="J2731" s="3">
        <v>0</v>
      </c>
      <c r="K2731" s="4">
        <v>0</v>
      </c>
      <c r="L2731" s="4">
        <v>0</v>
      </c>
      <c r="M2731" s="3">
        <v>0</v>
      </c>
      <c r="N2731" s="3">
        <v>0</v>
      </c>
      <c r="O2731" s="3">
        <v>0</v>
      </c>
      <c r="P2731" s="3">
        <v>0</v>
      </c>
      <c r="Q2731" s="4"/>
      <c r="R2731" s="3">
        <v>0</v>
      </c>
      <c r="S2731" s="4"/>
      <c r="T2731" s="3">
        <v>0</v>
      </c>
      <c r="U2731" s="3">
        <v>0</v>
      </c>
      <c r="V2731" s="3">
        <v>0</v>
      </c>
      <c r="W2731" s="3">
        <v>0</v>
      </c>
      <c r="X2731" s="4">
        <v>0</v>
      </c>
      <c r="Y2731" s="4">
        <v>0</v>
      </c>
      <c r="Z2731" s="4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/>
      <c r="AM2731" s="3">
        <v>0</v>
      </c>
      <c r="AN2731" s="3">
        <v>0</v>
      </c>
      <c r="AO2731" s="3">
        <v>0</v>
      </c>
      <c r="AP2731" s="3">
        <v>0</v>
      </c>
      <c r="AQ2731" s="3">
        <v>0</v>
      </c>
      <c r="AR2731" s="3">
        <v>0</v>
      </c>
      <c r="AS2731" s="3">
        <v>0</v>
      </c>
      <c r="AT2731" s="3">
        <v>0</v>
      </c>
      <c r="AU2731" s="3">
        <v>0</v>
      </c>
      <c r="AV2731" s="4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f t="shared" si="59"/>
        <v>0</v>
      </c>
      <c r="BC2731" s="3"/>
      <c r="BD2731" s="3">
        <v>0</v>
      </c>
    </row>
    <row r="2732" spans="1:56" x14ac:dyDescent="0.3">
      <c r="A2732">
        <v>2016</v>
      </c>
      <c r="B2732" t="s">
        <v>117</v>
      </c>
      <c r="C2732" s="126"/>
      <c r="D2732" s="127">
        <v>16</v>
      </c>
      <c r="F2732" t="s">
        <v>143</v>
      </c>
      <c r="G2732">
        <v>10</v>
      </c>
      <c r="H2732" s="3">
        <v>0</v>
      </c>
      <c r="I2732" s="3">
        <v>0</v>
      </c>
      <c r="J2732" s="3">
        <v>0</v>
      </c>
      <c r="K2732" s="4">
        <v>0</v>
      </c>
      <c r="L2732" s="4">
        <v>0</v>
      </c>
      <c r="M2732" s="3">
        <v>0</v>
      </c>
      <c r="N2732" s="3">
        <v>0</v>
      </c>
      <c r="O2732" s="3">
        <v>0</v>
      </c>
      <c r="P2732" s="3">
        <v>0</v>
      </c>
      <c r="Q2732" s="4"/>
      <c r="R2732" s="3">
        <v>0</v>
      </c>
      <c r="S2732" s="4"/>
      <c r="T2732" s="3">
        <v>0</v>
      </c>
      <c r="U2732" s="3">
        <v>0</v>
      </c>
      <c r="V2732" s="3">
        <v>0</v>
      </c>
      <c r="W2732" s="3">
        <v>0</v>
      </c>
      <c r="X2732" s="4">
        <v>0</v>
      </c>
      <c r="Y2732" s="4">
        <v>0</v>
      </c>
      <c r="Z2732" s="4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/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4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f t="shared" si="59"/>
        <v>0</v>
      </c>
      <c r="BC2732" s="3"/>
      <c r="BD2732" s="3">
        <v>0</v>
      </c>
    </row>
    <row r="2733" spans="1:56" x14ac:dyDescent="0.3">
      <c r="A2733">
        <v>2016</v>
      </c>
      <c r="B2733" t="s">
        <v>117</v>
      </c>
      <c r="C2733" s="126"/>
      <c r="D2733" s="127">
        <v>17</v>
      </c>
      <c r="F2733" t="s">
        <v>143</v>
      </c>
      <c r="G2733">
        <v>10</v>
      </c>
      <c r="H2733" s="3">
        <v>0</v>
      </c>
      <c r="I2733" s="3">
        <v>0</v>
      </c>
      <c r="J2733" s="3">
        <v>0</v>
      </c>
      <c r="K2733" s="4">
        <v>0</v>
      </c>
      <c r="L2733" s="4">
        <v>0</v>
      </c>
      <c r="M2733" s="3">
        <v>0</v>
      </c>
      <c r="N2733" s="3">
        <v>0</v>
      </c>
      <c r="O2733" s="3">
        <v>0</v>
      </c>
      <c r="P2733" s="3">
        <v>0</v>
      </c>
      <c r="Q2733" s="4"/>
      <c r="R2733" s="3">
        <v>0</v>
      </c>
      <c r="S2733" s="4"/>
      <c r="T2733" s="3">
        <v>0</v>
      </c>
      <c r="U2733" s="3">
        <v>0</v>
      </c>
      <c r="V2733" s="3">
        <v>0</v>
      </c>
      <c r="W2733" s="3">
        <v>0</v>
      </c>
      <c r="X2733" s="4">
        <v>0</v>
      </c>
      <c r="Y2733" s="4">
        <v>0</v>
      </c>
      <c r="Z2733" s="4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0</v>
      </c>
      <c r="AL2733" s="3"/>
      <c r="AM2733" s="3">
        <v>0</v>
      </c>
      <c r="AN2733" s="3">
        <v>0</v>
      </c>
      <c r="AO2733" s="3">
        <v>0</v>
      </c>
      <c r="AP2733" s="3">
        <v>0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4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f t="shared" si="59"/>
        <v>0</v>
      </c>
      <c r="BC2733" s="3"/>
      <c r="BD2733" s="3">
        <v>0</v>
      </c>
    </row>
    <row r="2734" spans="1:56" x14ac:dyDescent="0.3">
      <c r="A2734">
        <v>2016</v>
      </c>
      <c r="B2734" t="s">
        <v>117</v>
      </c>
      <c r="C2734" s="126"/>
      <c r="D2734" s="127">
        <v>18</v>
      </c>
      <c r="F2734" t="s">
        <v>143</v>
      </c>
      <c r="G2734">
        <v>10</v>
      </c>
      <c r="H2734" s="3">
        <v>0</v>
      </c>
      <c r="I2734" s="3">
        <v>0</v>
      </c>
      <c r="J2734" s="3">
        <v>0</v>
      </c>
      <c r="K2734" s="4">
        <v>0</v>
      </c>
      <c r="L2734" s="4">
        <v>0</v>
      </c>
      <c r="M2734" s="3">
        <v>0</v>
      </c>
      <c r="N2734" s="3">
        <v>0</v>
      </c>
      <c r="O2734" s="3">
        <v>0</v>
      </c>
      <c r="P2734" s="3">
        <v>0</v>
      </c>
      <c r="Q2734" s="4"/>
      <c r="R2734" s="3">
        <v>0</v>
      </c>
      <c r="S2734" s="4"/>
      <c r="T2734" s="3">
        <v>0</v>
      </c>
      <c r="U2734" s="3">
        <v>0</v>
      </c>
      <c r="V2734" s="3">
        <v>0</v>
      </c>
      <c r="W2734" s="3">
        <v>0</v>
      </c>
      <c r="X2734" s="4">
        <v>0</v>
      </c>
      <c r="Y2734" s="4">
        <v>0</v>
      </c>
      <c r="Z2734" s="4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/>
      <c r="AM2734" s="3">
        <v>0</v>
      </c>
      <c r="AN2734" s="3">
        <v>0</v>
      </c>
      <c r="AO2734" s="3">
        <v>0</v>
      </c>
      <c r="AP2734" s="3">
        <v>0</v>
      </c>
      <c r="AQ2734" s="3">
        <v>0</v>
      </c>
      <c r="AR2734" s="3">
        <v>0</v>
      </c>
      <c r="AS2734" s="3">
        <v>0</v>
      </c>
      <c r="AT2734" s="3">
        <v>0</v>
      </c>
      <c r="AU2734" s="3">
        <v>0</v>
      </c>
      <c r="AV2734" s="4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f t="shared" si="59"/>
        <v>0</v>
      </c>
      <c r="BC2734" s="3"/>
      <c r="BD2734" s="3">
        <v>0</v>
      </c>
    </row>
    <row r="2735" spans="1:56" x14ac:dyDescent="0.3">
      <c r="A2735">
        <v>2016</v>
      </c>
      <c r="B2735" t="s">
        <v>117</v>
      </c>
      <c r="C2735" s="126"/>
      <c r="D2735" s="127">
        <v>19</v>
      </c>
      <c r="F2735" t="s">
        <v>143</v>
      </c>
      <c r="G2735">
        <v>10</v>
      </c>
      <c r="H2735" s="3">
        <v>0</v>
      </c>
      <c r="I2735" s="3">
        <v>0</v>
      </c>
      <c r="J2735" s="3">
        <v>0</v>
      </c>
      <c r="K2735" s="4">
        <v>0</v>
      </c>
      <c r="L2735" s="4">
        <v>0</v>
      </c>
      <c r="M2735" s="3">
        <v>0</v>
      </c>
      <c r="N2735" s="3">
        <v>0</v>
      </c>
      <c r="O2735" s="3">
        <v>0</v>
      </c>
      <c r="P2735" s="3">
        <v>0</v>
      </c>
      <c r="Q2735" s="4"/>
      <c r="R2735" s="3">
        <v>0</v>
      </c>
      <c r="S2735" s="4"/>
      <c r="T2735" s="3">
        <v>0</v>
      </c>
      <c r="U2735" s="3">
        <v>0</v>
      </c>
      <c r="V2735" s="3">
        <v>0</v>
      </c>
      <c r="W2735" s="3">
        <v>0</v>
      </c>
      <c r="X2735" s="4">
        <v>0</v>
      </c>
      <c r="Y2735" s="4">
        <v>0</v>
      </c>
      <c r="Z2735" s="4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/>
      <c r="AM2735" s="3">
        <v>0</v>
      </c>
      <c r="AN2735" s="3">
        <v>0</v>
      </c>
      <c r="AO2735" s="3">
        <v>0</v>
      </c>
      <c r="AP2735" s="3">
        <v>0</v>
      </c>
      <c r="AQ2735" s="3">
        <v>0</v>
      </c>
      <c r="AR2735" s="3">
        <v>0</v>
      </c>
      <c r="AS2735" s="3">
        <v>0</v>
      </c>
      <c r="AT2735" s="3">
        <v>0</v>
      </c>
      <c r="AU2735" s="3">
        <v>0</v>
      </c>
      <c r="AV2735" s="4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f t="shared" si="59"/>
        <v>0</v>
      </c>
      <c r="BC2735" s="3"/>
      <c r="BD2735" s="3">
        <v>0</v>
      </c>
    </row>
    <row r="2736" spans="1:56" x14ac:dyDescent="0.3">
      <c r="A2736">
        <v>2016</v>
      </c>
      <c r="B2736" t="s">
        <v>117</v>
      </c>
      <c r="C2736" s="126"/>
      <c r="D2736" s="127">
        <v>20</v>
      </c>
      <c r="F2736" t="s">
        <v>143</v>
      </c>
      <c r="G2736">
        <v>10</v>
      </c>
      <c r="H2736" s="3">
        <v>0</v>
      </c>
      <c r="I2736" s="3">
        <v>0</v>
      </c>
      <c r="J2736" s="3">
        <v>0</v>
      </c>
      <c r="K2736" s="4">
        <v>0</v>
      </c>
      <c r="L2736" s="4">
        <v>0</v>
      </c>
      <c r="M2736" s="3">
        <v>0</v>
      </c>
      <c r="N2736" s="3">
        <v>0</v>
      </c>
      <c r="O2736" s="3">
        <v>0</v>
      </c>
      <c r="P2736" s="3">
        <v>0</v>
      </c>
      <c r="Q2736" s="4"/>
      <c r="R2736" s="3">
        <v>0</v>
      </c>
      <c r="S2736" s="4"/>
      <c r="T2736" s="3">
        <v>0</v>
      </c>
      <c r="U2736" s="3">
        <v>0</v>
      </c>
      <c r="V2736" s="3">
        <v>0</v>
      </c>
      <c r="W2736" s="3">
        <v>0</v>
      </c>
      <c r="X2736" s="4">
        <v>0</v>
      </c>
      <c r="Y2736" s="4">
        <v>0</v>
      </c>
      <c r="Z2736" s="4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/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4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0</v>
      </c>
      <c r="BB2736" s="3">
        <f t="shared" si="59"/>
        <v>0</v>
      </c>
      <c r="BC2736" s="3"/>
      <c r="BD2736" s="3">
        <v>0</v>
      </c>
    </row>
    <row r="2737" spans="1:56" x14ac:dyDescent="0.3">
      <c r="A2737">
        <v>2016</v>
      </c>
      <c r="B2737" t="s">
        <v>117</v>
      </c>
      <c r="C2737" s="126"/>
      <c r="D2737" s="127">
        <v>21</v>
      </c>
      <c r="F2737" t="s">
        <v>143</v>
      </c>
      <c r="G2737">
        <v>10</v>
      </c>
      <c r="H2737" s="3">
        <v>0</v>
      </c>
      <c r="I2737" s="3">
        <v>0</v>
      </c>
      <c r="J2737" s="3">
        <v>0</v>
      </c>
      <c r="K2737" s="4">
        <v>0</v>
      </c>
      <c r="L2737" s="4">
        <v>0</v>
      </c>
      <c r="M2737" s="3">
        <v>0</v>
      </c>
      <c r="N2737" s="3">
        <v>0</v>
      </c>
      <c r="O2737" s="3">
        <v>0</v>
      </c>
      <c r="P2737" s="3">
        <v>0</v>
      </c>
      <c r="Q2737" s="4"/>
      <c r="R2737" s="3">
        <v>0</v>
      </c>
      <c r="S2737" s="4"/>
      <c r="T2737" s="3">
        <v>0</v>
      </c>
      <c r="U2737" s="3">
        <v>0</v>
      </c>
      <c r="V2737" s="3">
        <v>0</v>
      </c>
      <c r="W2737" s="3">
        <v>0</v>
      </c>
      <c r="X2737" s="4">
        <v>0</v>
      </c>
      <c r="Y2737" s="4">
        <v>0</v>
      </c>
      <c r="Z2737" s="4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/>
      <c r="AM2737" s="3">
        <v>0</v>
      </c>
      <c r="AN2737" s="3">
        <v>0</v>
      </c>
      <c r="AO2737" s="3">
        <v>0</v>
      </c>
      <c r="AP2737" s="3">
        <v>0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4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f t="shared" si="59"/>
        <v>0</v>
      </c>
      <c r="BC2737" s="3"/>
      <c r="BD2737" s="3">
        <v>0</v>
      </c>
    </row>
    <row r="2738" spans="1:56" x14ac:dyDescent="0.3">
      <c r="A2738">
        <v>2016</v>
      </c>
      <c r="B2738" t="s">
        <v>117</v>
      </c>
      <c r="C2738" s="126"/>
      <c r="D2738" s="127">
        <v>22</v>
      </c>
      <c r="F2738" t="s">
        <v>143</v>
      </c>
      <c r="G2738">
        <v>10</v>
      </c>
      <c r="H2738" s="3">
        <v>0</v>
      </c>
      <c r="I2738" s="3">
        <v>0</v>
      </c>
      <c r="J2738" s="3">
        <v>0</v>
      </c>
      <c r="K2738" s="4">
        <v>0</v>
      </c>
      <c r="L2738" s="4">
        <v>0</v>
      </c>
      <c r="M2738" s="3">
        <v>0</v>
      </c>
      <c r="N2738" s="3">
        <v>0</v>
      </c>
      <c r="O2738" s="3">
        <v>0</v>
      </c>
      <c r="P2738" s="3">
        <v>0</v>
      </c>
      <c r="Q2738" s="4"/>
      <c r="R2738" s="3">
        <v>0</v>
      </c>
      <c r="S2738" s="4"/>
      <c r="T2738" s="3">
        <v>0</v>
      </c>
      <c r="U2738" s="3">
        <v>0</v>
      </c>
      <c r="V2738" s="3">
        <v>0</v>
      </c>
      <c r="W2738" s="3">
        <v>0</v>
      </c>
      <c r="X2738" s="4">
        <v>0</v>
      </c>
      <c r="Y2738" s="4">
        <v>0</v>
      </c>
      <c r="Z2738" s="4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0</v>
      </c>
      <c r="AK2738" s="3">
        <v>0</v>
      </c>
      <c r="AL2738" s="3"/>
      <c r="AM2738" s="3">
        <v>0</v>
      </c>
      <c r="AN2738" s="3">
        <v>0</v>
      </c>
      <c r="AO2738" s="3">
        <v>0</v>
      </c>
      <c r="AP2738" s="3">
        <v>0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4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0</v>
      </c>
      <c r="BB2738" s="3">
        <f t="shared" si="59"/>
        <v>0</v>
      </c>
      <c r="BC2738" s="3"/>
      <c r="BD2738" s="3">
        <v>0</v>
      </c>
    </row>
    <row r="2739" spans="1:56" x14ac:dyDescent="0.3">
      <c r="A2739">
        <v>2016</v>
      </c>
      <c r="B2739" t="s">
        <v>117</v>
      </c>
      <c r="C2739" s="126"/>
      <c r="D2739" s="127">
        <v>23</v>
      </c>
      <c r="F2739" t="s">
        <v>143</v>
      </c>
      <c r="G2739">
        <v>10</v>
      </c>
      <c r="H2739" s="3">
        <v>0</v>
      </c>
      <c r="I2739" s="3">
        <v>0</v>
      </c>
      <c r="J2739" s="3">
        <v>0</v>
      </c>
      <c r="K2739" s="4">
        <v>0</v>
      </c>
      <c r="L2739" s="4">
        <v>0</v>
      </c>
      <c r="M2739" s="3">
        <v>0</v>
      </c>
      <c r="N2739" s="3">
        <v>0</v>
      </c>
      <c r="O2739" s="3">
        <v>0</v>
      </c>
      <c r="P2739" s="3">
        <v>0</v>
      </c>
      <c r="Q2739" s="4"/>
      <c r="R2739" s="3">
        <v>0</v>
      </c>
      <c r="S2739" s="4"/>
      <c r="T2739" s="3">
        <v>0</v>
      </c>
      <c r="U2739" s="3">
        <v>0</v>
      </c>
      <c r="V2739" s="3">
        <v>0</v>
      </c>
      <c r="W2739" s="3">
        <v>0</v>
      </c>
      <c r="X2739" s="4">
        <v>0</v>
      </c>
      <c r="Y2739" s="4">
        <v>0</v>
      </c>
      <c r="Z2739" s="4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/>
      <c r="AM2739" s="3">
        <v>0</v>
      </c>
      <c r="AN2739" s="3">
        <v>0</v>
      </c>
      <c r="AO2739" s="3">
        <v>0</v>
      </c>
      <c r="AP2739" s="3">
        <v>0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4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0</v>
      </c>
      <c r="BB2739" s="3">
        <f t="shared" si="59"/>
        <v>0</v>
      </c>
      <c r="BC2739" s="3"/>
      <c r="BD2739" s="3">
        <v>0</v>
      </c>
    </row>
    <row r="2740" spans="1:56" x14ac:dyDescent="0.3">
      <c r="A2740">
        <v>2016</v>
      </c>
      <c r="B2740" t="s">
        <v>117</v>
      </c>
      <c r="C2740" s="126"/>
      <c r="D2740" s="127">
        <v>24</v>
      </c>
      <c r="F2740" t="s">
        <v>143</v>
      </c>
      <c r="G2740">
        <v>10</v>
      </c>
      <c r="H2740" s="3">
        <v>0</v>
      </c>
      <c r="I2740" s="3">
        <v>0</v>
      </c>
      <c r="J2740" s="3">
        <v>0</v>
      </c>
      <c r="K2740" s="4">
        <v>0</v>
      </c>
      <c r="L2740" s="4">
        <v>0</v>
      </c>
      <c r="M2740" s="3">
        <v>0</v>
      </c>
      <c r="N2740" s="3">
        <v>0</v>
      </c>
      <c r="O2740" s="3">
        <v>0</v>
      </c>
      <c r="P2740" s="3">
        <v>0</v>
      </c>
      <c r="Q2740" s="4"/>
      <c r="R2740" s="3">
        <v>0</v>
      </c>
      <c r="S2740" s="4"/>
      <c r="T2740" s="3">
        <v>0</v>
      </c>
      <c r="U2740" s="3">
        <v>0</v>
      </c>
      <c r="V2740" s="3">
        <v>0</v>
      </c>
      <c r="W2740" s="3">
        <v>0</v>
      </c>
      <c r="X2740" s="4">
        <v>0</v>
      </c>
      <c r="Y2740" s="4">
        <v>0</v>
      </c>
      <c r="Z2740" s="4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/>
      <c r="AM2740" s="3">
        <v>0</v>
      </c>
      <c r="AN2740" s="3">
        <v>0</v>
      </c>
      <c r="AO2740" s="3">
        <v>0</v>
      </c>
      <c r="AP2740" s="3">
        <v>0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4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f t="shared" si="59"/>
        <v>0</v>
      </c>
      <c r="BC2740" s="3"/>
      <c r="BD2740" s="3">
        <v>0</v>
      </c>
    </row>
    <row r="2741" spans="1:56" x14ac:dyDescent="0.3">
      <c r="A2741">
        <v>2016</v>
      </c>
      <c r="B2741" t="s">
        <v>117</v>
      </c>
      <c r="C2741" s="126"/>
      <c r="D2741" s="127">
        <v>25</v>
      </c>
      <c r="F2741" t="s">
        <v>143</v>
      </c>
      <c r="G2741">
        <v>10</v>
      </c>
      <c r="H2741" s="3">
        <v>0</v>
      </c>
      <c r="I2741" s="3">
        <v>0</v>
      </c>
      <c r="J2741" s="3">
        <v>0</v>
      </c>
      <c r="K2741" s="4">
        <v>0</v>
      </c>
      <c r="L2741" s="4">
        <v>0</v>
      </c>
      <c r="M2741" s="3">
        <v>0</v>
      </c>
      <c r="N2741" s="3">
        <v>0</v>
      </c>
      <c r="O2741" s="3">
        <v>0</v>
      </c>
      <c r="P2741" s="3">
        <v>0</v>
      </c>
      <c r="Q2741" s="4"/>
      <c r="R2741" s="3">
        <v>0</v>
      </c>
      <c r="S2741" s="4"/>
      <c r="T2741" s="3">
        <v>0</v>
      </c>
      <c r="U2741" s="3">
        <v>0</v>
      </c>
      <c r="V2741" s="3">
        <v>0</v>
      </c>
      <c r="W2741" s="3">
        <v>0</v>
      </c>
      <c r="X2741" s="4">
        <v>0</v>
      </c>
      <c r="Y2741" s="4">
        <v>0</v>
      </c>
      <c r="Z2741" s="4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/>
      <c r="AM2741" s="3">
        <v>0</v>
      </c>
      <c r="AN2741" s="3">
        <v>0</v>
      </c>
      <c r="AO2741" s="3">
        <v>0</v>
      </c>
      <c r="AP2741" s="3">
        <v>0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4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f t="shared" si="59"/>
        <v>0</v>
      </c>
      <c r="BC2741" s="3"/>
      <c r="BD2741" s="3">
        <v>0</v>
      </c>
    </row>
    <row r="2742" spans="1:56" x14ac:dyDescent="0.3">
      <c r="A2742">
        <v>2016</v>
      </c>
      <c r="B2742" t="s">
        <v>117</v>
      </c>
      <c r="C2742" s="126"/>
      <c r="D2742" s="127">
        <v>26</v>
      </c>
      <c r="F2742" t="s">
        <v>143</v>
      </c>
      <c r="G2742">
        <v>10</v>
      </c>
      <c r="H2742" s="3">
        <v>0</v>
      </c>
      <c r="I2742" s="3">
        <v>0</v>
      </c>
      <c r="J2742" s="3">
        <v>0</v>
      </c>
      <c r="K2742" s="4">
        <v>0</v>
      </c>
      <c r="L2742" s="4">
        <v>0</v>
      </c>
      <c r="M2742" s="3">
        <v>0</v>
      </c>
      <c r="N2742" s="3">
        <v>0</v>
      </c>
      <c r="O2742" s="3">
        <v>0</v>
      </c>
      <c r="P2742" s="3">
        <v>0</v>
      </c>
      <c r="Q2742" s="4"/>
      <c r="R2742" s="3">
        <v>0</v>
      </c>
      <c r="S2742" s="4"/>
      <c r="T2742" s="3">
        <v>0</v>
      </c>
      <c r="U2742" s="3">
        <v>0</v>
      </c>
      <c r="V2742" s="3">
        <v>0</v>
      </c>
      <c r="W2742" s="3">
        <v>0</v>
      </c>
      <c r="X2742" s="4">
        <v>0</v>
      </c>
      <c r="Y2742" s="4">
        <v>0</v>
      </c>
      <c r="Z2742" s="4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/>
      <c r="AM2742" s="3">
        <v>0</v>
      </c>
      <c r="AN2742" s="3">
        <v>0</v>
      </c>
      <c r="AO2742" s="3">
        <v>0</v>
      </c>
      <c r="AP2742" s="3">
        <v>0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4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f t="shared" si="59"/>
        <v>0</v>
      </c>
      <c r="BC2742" s="3"/>
      <c r="BD2742" s="3">
        <v>0</v>
      </c>
    </row>
    <row r="2743" spans="1:56" x14ac:dyDescent="0.3">
      <c r="A2743">
        <v>2016</v>
      </c>
      <c r="B2743" t="s">
        <v>117</v>
      </c>
      <c r="C2743" s="126"/>
      <c r="D2743" s="127">
        <v>27</v>
      </c>
      <c r="F2743" t="s">
        <v>143</v>
      </c>
      <c r="G2743">
        <v>10</v>
      </c>
      <c r="H2743" s="3">
        <v>0</v>
      </c>
      <c r="I2743" s="3">
        <v>0</v>
      </c>
      <c r="J2743" s="3">
        <v>0</v>
      </c>
      <c r="K2743" s="4">
        <v>0</v>
      </c>
      <c r="L2743" s="4">
        <v>0</v>
      </c>
      <c r="M2743" s="3">
        <v>0</v>
      </c>
      <c r="N2743" s="3">
        <v>0</v>
      </c>
      <c r="O2743" s="3">
        <v>0</v>
      </c>
      <c r="P2743" s="3">
        <v>0</v>
      </c>
      <c r="Q2743" s="4"/>
      <c r="R2743" s="3">
        <v>0</v>
      </c>
      <c r="S2743" s="4"/>
      <c r="T2743" s="3">
        <v>0</v>
      </c>
      <c r="U2743" s="3">
        <v>0</v>
      </c>
      <c r="V2743" s="3">
        <v>0</v>
      </c>
      <c r="W2743" s="3">
        <v>0</v>
      </c>
      <c r="X2743" s="4">
        <v>0</v>
      </c>
      <c r="Y2743" s="4">
        <v>0</v>
      </c>
      <c r="Z2743" s="4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/>
      <c r="AM2743" s="3">
        <v>0</v>
      </c>
      <c r="AN2743" s="3">
        <v>0</v>
      </c>
      <c r="AO2743" s="3">
        <v>0</v>
      </c>
      <c r="AP2743" s="3">
        <v>0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4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f t="shared" si="59"/>
        <v>0</v>
      </c>
      <c r="BC2743" s="3"/>
      <c r="BD2743" s="3">
        <v>0</v>
      </c>
    </row>
    <row r="2744" spans="1:56" x14ac:dyDescent="0.3">
      <c r="A2744">
        <v>2016</v>
      </c>
      <c r="B2744" t="s">
        <v>117</v>
      </c>
      <c r="C2744" s="126"/>
      <c r="D2744" s="127">
        <v>28</v>
      </c>
      <c r="F2744" t="s">
        <v>143</v>
      </c>
      <c r="G2744">
        <v>10</v>
      </c>
      <c r="H2744" s="3">
        <v>0</v>
      </c>
      <c r="I2744" s="3">
        <v>0</v>
      </c>
      <c r="J2744" s="3">
        <v>0</v>
      </c>
      <c r="K2744" s="4">
        <v>0</v>
      </c>
      <c r="L2744" s="4">
        <v>0</v>
      </c>
      <c r="M2744" s="3">
        <v>0</v>
      </c>
      <c r="N2744" s="3">
        <v>0</v>
      </c>
      <c r="O2744" s="3">
        <v>0</v>
      </c>
      <c r="P2744" s="3">
        <v>0</v>
      </c>
      <c r="Q2744" s="4"/>
      <c r="R2744" s="3">
        <v>0</v>
      </c>
      <c r="S2744" s="4"/>
      <c r="T2744" s="3">
        <v>0</v>
      </c>
      <c r="U2744" s="3">
        <v>0</v>
      </c>
      <c r="V2744" s="3">
        <v>0</v>
      </c>
      <c r="W2744" s="3">
        <v>0</v>
      </c>
      <c r="X2744" s="4">
        <v>0</v>
      </c>
      <c r="Y2744" s="4">
        <v>0</v>
      </c>
      <c r="Z2744" s="4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/>
      <c r="AM2744" s="3">
        <v>0</v>
      </c>
      <c r="AN2744" s="3">
        <v>0</v>
      </c>
      <c r="AO2744" s="3">
        <v>0</v>
      </c>
      <c r="AP2744" s="3">
        <v>0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4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f t="shared" si="59"/>
        <v>0</v>
      </c>
      <c r="BC2744" s="3"/>
      <c r="BD2744" s="3">
        <v>0</v>
      </c>
    </row>
    <row r="2745" spans="1:56" x14ac:dyDescent="0.3">
      <c r="A2745">
        <v>2016</v>
      </c>
      <c r="B2745" t="s">
        <v>117</v>
      </c>
      <c r="C2745" s="126"/>
      <c r="D2745" s="127">
        <v>29</v>
      </c>
      <c r="F2745" t="s">
        <v>143</v>
      </c>
      <c r="G2745">
        <v>10</v>
      </c>
      <c r="H2745" s="3">
        <v>0</v>
      </c>
      <c r="I2745" s="3">
        <v>0</v>
      </c>
      <c r="J2745" s="3">
        <v>0</v>
      </c>
      <c r="K2745" s="4">
        <v>0</v>
      </c>
      <c r="L2745" s="4">
        <v>0</v>
      </c>
      <c r="M2745" s="3">
        <v>0</v>
      </c>
      <c r="N2745" s="3">
        <v>0</v>
      </c>
      <c r="O2745" s="3">
        <v>0</v>
      </c>
      <c r="P2745" s="3">
        <v>0</v>
      </c>
      <c r="Q2745" s="4"/>
      <c r="R2745" s="3">
        <v>0</v>
      </c>
      <c r="S2745" s="4"/>
      <c r="T2745" s="3">
        <v>0</v>
      </c>
      <c r="U2745" s="3">
        <v>0</v>
      </c>
      <c r="V2745" s="3">
        <v>0</v>
      </c>
      <c r="W2745" s="3">
        <v>0</v>
      </c>
      <c r="X2745" s="4">
        <v>0</v>
      </c>
      <c r="Y2745" s="4">
        <v>0</v>
      </c>
      <c r="Z2745" s="4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/>
      <c r="AM2745" s="3">
        <v>0</v>
      </c>
      <c r="AN2745" s="3">
        <v>0</v>
      </c>
      <c r="AO2745" s="3">
        <v>0</v>
      </c>
      <c r="AP2745" s="3">
        <v>0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4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f t="shared" si="59"/>
        <v>0</v>
      </c>
      <c r="BC2745" s="3"/>
      <c r="BD2745" s="3">
        <v>0</v>
      </c>
    </row>
    <row r="2746" spans="1:56" x14ac:dyDescent="0.3">
      <c r="A2746">
        <v>2016</v>
      </c>
      <c r="B2746" t="s">
        <v>117</v>
      </c>
      <c r="C2746" s="126"/>
      <c r="D2746" s="127">
        <v>30</v>
      </c>
      <c r="F2746" t="s">
        <v>143</v>
      </c>
      <c r="G2746">
        <v>10</v>
      </c>
      <c r="H2746" s="3">
        <v>0</v>
      </c>
      <c r="I2746" s="3">
        <v>0</v>
      </c>
      <c r="J2746" s="3">
        <v>0</v>
      </c>
      <c r="K2746" s="4">
        <v>0</v>
      </c>
      <c r="L2746" s="4">
        <v>0</v>
      </c>
      <c r="M2746" s="3">
        <v>0</v>
      </c>
      <c r="N2746" s="3">
        <v>0</v>
      </c>
      <c r="O2746" s="3">
        <v>0</v>
      </c>
      <c r="P2746" s="3">
        <v>0</v>
      </c>
      <c r="Q2746" s="4"/>
      <c r="R2746" s="3">
        <v>0</v>
      </c>
      <c r="S2746" s="4"/>
      <c r="T2746" s="3">
        <v>0</v>
      </c>
      <c r="U2746" s="3">
        <v>0</v>
      </c>
      <c r="V2746" s="3">
        <v>0</v>
      </c>
      <c r="W2746" s="3">
        <v>0</v>
      </c>
      <c r="X2746" s="4">
        <v>0</v>
      </c>
      <c r="Y2746" s="4">
        <v>0</v>
      </c>
      <c r="Z2746" s="4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0</v>
      </c>
      <c r="AK2746" s="3">
        <v>0</v>
      </c>
      <c r="AL2746" s="3"/>
      <c r="AM2746" s="3">
        <v>0</v>
      </c>
      <c r="AN2746" s="3">
        <v>0</v>
      </c>
      <c r="AO2746" s="3">
        <v>0</v>
      </c>
      <c r="AP2746" s="3">
        <v>0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4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f t="shared" si="59"/>
        <v>0</v>
      </c>
      <c r="BC2746" s="3"/>
      <c r="BD2746" s="3">
        <v>0</v>
      </c>
    </row>
    <row r="2747" spans="1:56" x14ac:dyDescent="0.3">
      <c r="A2747">
        <v>2016</v>
      </c>
      <c r="B2747" t="s">
        <v>58</v>
      </c>
      <c r="C2747" s="126"/>
      <c r="D2747" s="127">
        <v>1</v>
      </c>
      <c r="F2747" t="s">
        <v>144</v>
      </c>
      <c r="G2747">
        <v>12</v>
      </c>
      <c r="I2747" s="3"/>
      <c r="J2747" s="3"/>
      <c r="M2747" s="3"/>
      <c r="N2747" s="3"/>
      <c r="O2747" s="3"/>
      <c r="P2747" s="3"/>
      <c r="R2747" s="3"/>
      <c r="T2747" s="3"/>
      <c r="U2747" s="3"/>
      <c r="V2747" s="3"/>
      <c r="W2747" s="3"/>
      <c r="Y2747" s="50">
        <v>2</v>
      </c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W2747" s="3"/>
      <c r="AX2747" s="3"/>
      <c r="AY2747" s="3"/>
      <c r="AZ2747" s="3"/>
      <c r="BA2747" s="3"/>
      <c r="BB2747" s="3">
        <f t="shared" si="59"/>
        <v>2</v>
      </c>
      <c r="BD2747" s="3"/>
    </row>
    <row r="2748" spans="1:56" x14ac:dyDescent="0.3">
      <c r="A2748">
        <v>2016</v>
      </c>
      <c r="B2748" t="s">
        <v>58</v>
      </c>
      <c r="C2748" s="126"/>
      <c r="D2748" s="127">
        <v>2</v>
      </c>
      <c r="F2748" t="s">
        <v>144</v>
      </c>
      <c r="G2748">
        <v>12</v>
      </c>
      <c r="I2748" s="3"/>
      <c r="J2748" s="3"/>
      <c r="M2748" s="3"/>
      <c r="N2748" s="3"/>
      <c r="O2748" s="3"/>
      <c r="P2748" s="3"/>
      <c r="Q2748" s="50">
        <v>2</v>
      </c>
      <c r="R2748" s="3"/>
      <c r="S2748" s="50">
        <v>1</v>
      </c>
      <c r="T2748" s="3"/>
      <c r="U2748" s="3"/>
      <c r="V2748" s="3"/>
      <c r="W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W2748" s="3"/>
      <c r="AX2748" s="3"/>
      <c r="AY2748" s="3"/>
      <c r="AZ2748" s="3"/>
      <c r="BA2748" s="3"/>
      <c r="BB2748" s="3">
        <f t="shared" si="59"/>
        <v>3</v>
      </c>
      <c r="BD2748" s="3"/>
    </row>
    <row r="2749" spans="1:56" x14ac:dyDescent="0.3">
      <c r="A2749">
        <v>2016</v>
      </c>
      <c r="B2749" t="s">
        <v>58</v>
      </c>
      <c r="C2749" s="126"/>
      <c r="D2749" s="127">
        <v>3</v>
      </c>
      <c r="F2749" t="s">
        <v>144</v>
      </c>
      <c r="G2749">
        <v>12</v>
      </c>
      <c r="I2749" s="3"/>
      <c r="J2749" s="3"/>
      <c r="M2749" s="3"/>
      <c r="N2749" s="3"/>
      <c r="O2749" s="3"/>
      <c r="P2749" s="3"/>
      <c r="R2749" s="3"/>
      <c r="S2749" s="50">
        <v>1</v>
      </c>
      <c r="T2749" s="3"/>
      <c r="U2749" s="3"/>
      <c r="V2749" s="3"/>
      <c r="W2749" s="3"/>
      <c r="Y2749" s="50">
        <v>1</v>
      </c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W2749" s="3"/>
      <c r="AX2749" s="3"/>
      <c r="AY2749" s="3"/>
      <c r="AZ2749" s="3"/>
      <c r="BA2749" s="3"/>
      <c r="BB2749" s="3">
        <f t="shared" si="59"/>
        <v>2</v>
      </c>
      <c r="BD2749" s="3"/>
    </row>
    <row r="2750" spans="1:56" x14ac:dyDescent="0.3">
      <c r="A2750">
        <v>2016</v>
      </c>
      <c r="B2750" t="s">
        <v>58</v>
      </c>
      <c r="C2750" s="126"/>
      <c r="D2750" s="127">
        <v>4</v>
      </c>
      <c r="F2750" t="s">
        <v>144</v>
      </c>
      <c r="G2750">
        <v>12</v>
      </c>
      <c r="I2750" s="3"/>
      <c r="J2750" s="3"/>
      <c r="M2750" s="3"/>
      <c r="N2750" s="3"/>
      <c r="O2750" s="3"/>
      <c r="P2750" s="3"/>
      <c r="Q2750" s="50">
        <v>4</v>
      </c>
      <c r="R2750" s="3"/>
      <c r="T2750" s="3"/>
      <c r="U2750" s="3"/>
      <c r="V2750" s="3"/>
      <c r="W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W2750" s="3"/>
      <c r="AX2750" s="3"/>
      <c r="AY2750" s="3"/>
      <c r="AZ2750" s="3"/>
      <c r="BA2750" s="3"/>
      <c r="BB2750" s="3">
        <f t="shared" si="59"/>
        <v>4</v>
      </c>
      <c r="BD2750" s="3"/>
    </row>
    <row r="2751" spans="1:56" x14ac:dyDescent="0.3">
      <c r="A2751">
        <v>2016</v>
      </c>
      <c r="B2751" t="s">
        <v>58</v>
      </c>
      <c r="C2751" s="126"/>
      <c r="D2751" s="127">
        <v>5</v>
      </c>
      <c r="F2751" t="s">
        <v>144</v>
      </c>
      <c r="G2751">
        <v>12</v>
      </c>
      <c r="I2751" s="3"/>
      <c r="J2751" s="3"/>
      <c r="M2751" s="3"/>
      <c r="N2751" s="3"/>
      <c r="O2751" s="3"/>
      <c r="P2751" s="3"/>
      <c r="R2751" s="3"/>
      <c r="T2751" s="3"/>
      <c r="U2751" s="3"/>
      <c r="V2751" s="3"/>
      <c r="W2751" s="3"/>
      <c r="X2751" s="50">
        <v>1</v>
      </c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W2751" s="3"/>
      <c r="AX2751" s="3"/>
      <c r="AY2751" s="3"/>
      <c r="AZ2751" s="3"/>
      <c r="BA2751" s="3"/>
      <c r="BB2751" s="3">
        <f t="shared" si="59"/>
        <v>1</v>
      </c>
      <c r="BD2751" s="3"/>
    </row>
    <row r="2752" spans="1:56" x14ac:dyDescent="0.3">
      <c r="A2752">
        <v>2016</v>
      </c>
      <c r="B2752" t="s">
        <v>58</v>
      </c>
      <c r="C2752" s="126"/>
      <c r="D2752" s="127">
        <v>6</v>
      </c>
      <c r="F2752" t="s">
        <v>144</v>
      </c>
      <c r="G2752">
        <v>12</v>
      </c>
      <c r="I2752" s="3"/>
      <c r="J2752" s="3"/>
      <c r="M2752" s="3"/>
      <c r="N2752" s="3"/>
      <c r="O2752" s="3"/>
      <c r="P2752" s="3"/>
      <c r="R2752" s="3"/>
      <c r="T2752" s="3"/>
      <c r="U2752" s="3"/>
      <c r="V2752" s="3"/>
      <c r="W2752" s="3"/>
      <c r="X2752" s="50">
        <v>1</v>
      </c>
      <c r="Y2752" s="50">
        <v>1</v>
      </c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W2752" s="3"/>
      <c r="AX2752" s="3"/>
      <c r="AY2752" s="3"/>
      <c r="AZ2752" s="3"/>
      <c r="BA2752" s="3"/>
      <c r="BB2752" s="3">
        <f t="shared" si="59"/>
        <v>2</v>
      </c>
      <c r="BD2752" s="3"/>
    </row>
    <row r="2753" spans="1:56" x14ac:dyDescent="0.3">
      <c r="A2753">
        <v>2016</v>
      </c>
      <c r="B2753" t="s">
        <v>58</v>
      </c>
      <c r="C2753" s="126"/>
      <c r="D2753" s="127">
        <v>7</v>
      </c>
      <c r="F2753" t="s">
        <v>144</v>
      </c>
      <c r="G2753">
        <v>12</v>
      </c>
      <c r="I2753" s="3"/>
      <c r="J2753" s="3"/>
      <c r="M2753" s="3"/>
      <c r="N2753" s="3"/>
      <c r="O2753" s="3"/>
      <c r="P2753" s="3"/>
      <c r="R2753" s="3"/>
      <c r="S2753" s="50">
        <v>1</v>
      </c>
      <c r="T2753" s="3"/>
      <c r="U2753" s="3"/>
      <c r="V2753" s="3">
        <v>1</v>
      </c>
      <c r="W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W2753" s="3"/>
      <c r="AX2753" s="3"/>
      <c r="AY2753" s="3"/>
      <c r="AZ2753" s="3"/>
      <c r="BA2753" s="3"/>
      <c r="BB2753" s="3">
        <f t="shared" si="59"/>
        <v>2</v>
      </c>
      <c r="BD2753" s="3"/>
    </row>
    <row r="2754" spans="1:56" x14ac:dyDescent="0.3">
      <c r="A2754">
        <v>2016</v>
      </c>
      <c r="B2754" t="s">
        <v>58</v>
      </c>
      <c r="C2754" s="126"/>
      <c r="D2754" s="127">
        <v>8</v>
      </c>
      <c r="F2754" t="s">
        <v>144</v>
      </c>
      <c r="G2754">
        <v>12</v>
      </c>
      <c r="I2754" s="3"/>
      <c r="J2754" s="3"/>
      <c r="M2754" s="3"/>
      <c r="N2754" s="3"/>
      <c r="O2754" s="3"/>
      <c r="P2754" s="3"/>
      <c r="R2754" s="3"/>
      <c r="T2754" s="3"/>
      <c r="U2754" s="3"/>
      <c r="V2754" s="3"/>
      <c r="W2754" s="3"/>
      <c r="Y2754" s="50">
        <v>1</v>
      </c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>
        <v>1</v>
      </c>
      <c r="AO2754" s="3"/>
      <c r="AP2754" s="3"/>
      <c r="AQ2754" s="3"/>
      <c r="AR2754" s="3"/>
      <c r="AS2754" s="3"/>
      <c r="AT2754" s="3"/>
      <c r="AU2754" s="3"/>
      <c r="AW2754" s="3"/>
      <c r="AX2754" s="3"/>
      <c r="AY2754" s="3"/>
      <c r="AZ2754" s="3"/>
      <c r="BA2754" s="3"/>
      <c r="BB2754" s="3">
        <f t="shared" si="59"/>
        <v>2</v>
      </c>
      <c r="BD2754" s="3"/>
    </row>
    <row r="2755" spans="1:56" x14ac:dyDescent="0.3">
      <c r="A2755">
        <v>2016</v>
      </c>
      <c r="B2755" t="s">
        <v>58</v>
      </c>
      <c r="C2755" s="126"/>
      <c r="D2755" s="127">
        <v>9</v>
      </c>
      <c r="F2755" t="s">
        <v>144</v>
      </c>
      <c r="G2755">
        <v>12</v>
      </c>
      <c r="I2755" s="3"/>
      <c r="J2755" s="3"/>
      <c r="M2755" s="3"/>
      <c r="N2755" s="3"/>
      <c r="O2755" s="3"/>
      <c r="P2755" s="3"/>
      <c r="Q2755" s="50">
        <v>1</v>
      </c>
      <c r="R2755" s="3"/>
      <c r="S2755" s="50">
        <v>1</v>
      </c>
      <c r="T2755" s="3"/>
      <c r="U2755" s="3"/>
      <c r="V2755" s="3"/>
      <c r="W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W2755" s="3"/>
      <c r="AX2755" s="3"/>
      <c r="AY2755" s="3"/>
      <c r="AZ2755" s="3"/>
      <c r="BA2755" s="3"/>
      <c r="BB2755" s="3">
        <f t="shared" si="59"/>
        <v>2</v>
      </c>
      <c r="BD2755" s="3"/>
    </row>
    <row r="2756" spans="1:56" x14ac:dyDescent="0.3">
      <c r="A2756">
        <v>2016</v>
      </c>
      <c r="B2756" t="s">
        <v>58</v>
      </c>
      <c r="C2756" s="126"/>
      <c r="D2756" s="127">
        <v>10</v>
      </c>
      <c r="F2756" t="s">
        <v>144</v>
      </c>
      <c r="G2756">
        <v>12</v>
      </c>
      <c r="I2756" s="3"/>
      <c r="J2756" s="3"/>
      <c r="M2756" s="3"/>
      <c r="N2756" s="3"/>
      <c r="O2756" s="3"/>
      <c r="P2756" s="3"/>
      <c r="R2756" s="3"/>
      <c r="S2756" s="50">
        <v>1</v>
      </c>
      <c r="T2756" s="3"/>
      <c r="U2756" s="3"/>
      <c r="V2756" s="3"/>
      <c r="W2756" s="3"/>
      <c r="Y2756" s="50">
        <v>1</v>
      </c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W2756" s="3"/>
      <c r="AX2756" s="3"/>
      <c r="AY2756" s="3"/>
      <c r="AZ2756" s="3"/>
      <c r="BA2756" s="3"/>
      <c r="BB2756" s="3">
        <f t="shared" si="59"/>
        <v>2</v>
      </c>
      <c r="BD2756" s="3"/>
    </row>
    <row r="2757" spans="1:56" x14ac:dyDescent="0.3">
      <c r="A2757">
        <v>2016</v>
      </c>
      <c r="B2757" t="s">
        <v>58</v>
      </c>
      <c r="C2757" s="126"/>
      <c r="D2757" s="127">
        <v>11</v>
      </c>
      <c r="F2757" t="s">
        <v>144</v>
      </c>
      <c r="G2757">
        <v>12</v>
      </c>
      <c r="I2757" s="3"/>
      <c r="J2757" s="3"/>
      <c r="M2757" s="3"/>
      <c r="N2757" s="3"/>
      <c r="O2757" s="3"/>
      <c r="P2757" s="3"/>
      <c r="R2757" s="3"/>
      <c r="T2757" s="3"/>
      <c r="U2757" s="3"/>
      <c r="V2757" s="3"/>
      <c r="W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W2757" s="3"/>
      <c r="AX2757" s="3"/>
      <c r="AY2757" s="3"/>
      <c r="AZ2757" s="3"/>
      <c r="BA2757" s="3"/>
      <c r="BB2757" s="3">
        <f t="shared" si="59"/>
        <v>0</v>
      </c>
      <c r="BD2757" s="3"/>
    </row>
    <row r="2758" spans="1:56" x14ac:dyDescent="0.3">
      <c r="A2758">
        <v>2016</v>
      </c>
      <c r="B2758" t="s">
        <v>58</v>
      </c>
      <c r="C2758" s="126"/>
      <c r="D2758" s="127">
        <v>12</v>
      </c>
      <c r="F2758" t="s">
        <v>144</v>
      </c>
      <c r="G2758">
        <v>12</v>
      </c>
      <c r="I2758" s="3"/>
      <c r="J2758" s="3"/>
      <c r="M2758" s="3"/>
      <c r="N2758" s="3"/>
      <c r="O2758" s="3"/>
      <c r="P2758" s="3"/>
      <c r="R2758" s="3"/>
      <c r="S2758" s="50">
        <v>1</v>
      </c>
      <c r="T2758" s="3"/>
      <c r="U2758" s="3"/>
      <c r="V2758" s="3"/>
      <c r="W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W2758" s="3"/>
      <c r="AX2758" s="3"/>
      <c r="AY2758" s="3"/>
      <c r="AZ2758" s="3"/>
      <c r="BA2758" s="3"/>
      <c r="BB2758" s="3">
        <f t="shared" si="59"/>
        <v>1</v>
      </c>
      <c r="BD2758" s="3"/>
    </row>
    <row r="2759" spans="1:56" x14ac:dyDescent="0.3">
      <c r="A2759">
        <v>2016</v>
      </c>
      <c r="B2759" t="s">
        <v>58</v>
      </c>
      <c r="C2759" s="126"/>
      <c r="D2759" s="127">
        <v>13</v>
      </c>
      <c r="F2759" t="s">
        <v>144</v>
      </c>
      <c r="G2759">
        <v>12</v>
      </c>
      <c r="I2759" s="3"/>
      <c r="J2759" s="3"/>
      <c r="M2759" s="3"/>
      <c r="N2759" s="3"/>
      <c r="O2759" s="3"/>
      <c r="P2759" s="3"/>
      <c r="Q2759" s="50">
        <v>3</v>
      </c>
      <c r="R2759" s="3"/>
      <c r="T2759" s="3"/>
      <c r="U2759" s="3"/>
      <c r="V2759" s="3"/>
      <c r="W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W2759" s="3"/>
      <c r="AX2759" s="3"/>
      <c r="AY2759" s="3"/>
      <c r="AZ2759" s="3"/>
      <c r="BA2759" s="3"/>
      <c r="BB2759" s="3">
        <f t="shared" si="59"/>
        <v>3</v>
      </c>
      <c r="BD2759" s="3"/>
    </row>
    <row r="2760" spans="1:56" x14ac:dyDescent="0.3">
      <c r="A2760">
        <v>2016</v>
      </c>
      <c r="B2760" t="s">
        <v>58</v>
      </c>
      <c r="C2760" s="126"/>
      <c r="D2760" s="127">
        <v>14</v>
      </c>
      <c r="F2760" t="s">
        <v>144</v>
      </c>
      <c r="G2760">
        <v>12</v>
      </c>
      <c r="I2760" s="3"/>
      <c r="J2760" s="3"/>
      <c r="M2760" s="3"/>
      <c r="N2760" s="3"/>
      <c r="O2760" s="3"/>
      <c r="P2760" s="3"/>
      <c r="R2760" s="3"/>
      <c r="T2760" s="3"/>
      <c r="U2760" s="3"/>
      <c r="V2760" s="3"/>
      <c r="W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W2760" s="3"/>
      <c r="AX2760" s="3"/>
      <c r="AY2760" s="3"/>
      <c r="AZ2760" s="3"/>
      <c r="BA2760" s="3"/>
      <c r="BB2760" s="3">
        <f t="shared" si="59"/>
        <v>0</v>
      </c>
      <c r="BD2760" s="3"/>
    </row>
    <row r="2761" spans="1:56" x14ac:dyDescent="0.3">
      <c r="A2761">
        <v>2016</v>
      </c>
      <c r="B2761" t="s">
        <v>58</v>
      </c>
      <c r="C2761" s="126"/>
      <c r="D2761" s="127">
        <v>15</v>
      </c>
      <c r="F2761" t="s">
        <v>144</v>
      </c>
      <c r="G2761">
        <v>12</v>
      </c>
      <c r="I2761" s="3"/>
      <c r="J2761" s="3"/>
      <c r="M2761" s="3"/>
      <c r="N2761" s="3"/>
      <c r="O2761" s="3"/>
      <c r="P2761" s="3"/>
      <c r="R2761" s="3"/>
      <c r="T2761" s="3"/>
      <c r="U2761" s="3"/>
      <c r="V2761" s="3"/>
      <c r="W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W2761" s="3"/>
      <c r="AX2761" s="3"/>
      <c r="AY2761" s="3"/>
      <c r="AZ2761" s="3"/>
      <c r="BA2761" s="3"/>
      <c r="BB2761" s="3">
        <f t="shared" si="59"/>
        <v>0</v>
      </c>
      <c r="BD2761" s="3"/>
    </row>
    <row r="2762" spans="1:56" x14ac:dyDescent="0.3">
      <c r="A2762">
        <v>2016</v>
      </c>
      <c r="B2762" t="s">
        <v>58</v>
      </c>
      <c r="C2762" s="126"/>
      <c r="D2762" s="127">
        <v>16</v>
      </c>
      <c r="F2762" t="s">
        <v>141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f t="shared" si="59"/>
        <v>0</v>
      </c>
      <c r="BD2762" s="3"/>
    </row>
    <row r="2763" spans="1:56" x14ac:dyDescent="0.3">
      <c r="A2763">
        <v>2016</v>
      </c>
      <c r="B2763" t="s">
        <v>58</v>
      </c>
      <c r="C2763" s="126"/>
      <c r="D2763" s="127">
        <v>17</v>
      </c>
      <c r="F2763" t="s">
        <v>141</v>
      </c>
      <c r="G2763">
        <v>12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f t="shared" si="59"/>
        <v>0</v>
      </c>
      <c r="BD2763" s="3"/>
    </row>
    <row r="2764" spans="1:56" x14ac:dyDescent="0.3">
      <c r="A2764">
        <v>2016</v>
      </c>
      <c r="B2764" t="s">
        <v>58</v>
      </c>
      <c r="C2764" s="126"/>
      <c r="D2764" s="127">
        <v>18</v>
      </c>
      <c r="F2764" t="s">
        <v>141</v>
      </c>
      <c r="G2764">
        <v>12</v>
      </c>
      <c r="I2764" s="3"/>
      <c r="J2764" s="3"/>
      <c r="M2764" s="3"/>
      <c r="N2764" s="3"/>
      <c r="O2764" s="3"/>
      <c r="P2764" s="3"/>
      <c r="Q2764" s="50">
        <v>1</v>
      </c>
      <c r="S2764">
        <v>1</v>
      </c>
      <c r="U2764">
        <v>5</v>
      </c>
      <c r="X2764"/>
      <c r="Y2764"/>
      <c r="Z2764"/>
      <c r="AA2764" s="3"/>
      <c r="AB2764" s="3"/>
      <c r="AC2764" s="3"/>
      <c r="AD2764" s="3"/>
      <c r="AE2764" s="3"/>
      <c r="AF2764" s="3"/>
      <c r="AG2764" s="3">
        <v>1</v>
      </c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W2764" s="3"/>
      <c r="AX2764" s="3"/>
      <c r="AY2764" s="3"/>
      <c r="AZ2764" s="3"/>
      <c r="BA2764" s="3"/>
      <c r="BB2764" s="3">
        <f t="shared" si="59"/>
        <v>8</v>
      </c>
      <c r="BD2764" s="3"/>
    </row>
    <row r="2765" spans="1:56" x14ac:dyDescent="0.3">
      <c r="A2765">
        <v>2016</v>
      </c>
      <c r="B2765" t="s">
        <v>58</v>
      </c>
      <c r="C2765" s="126"/>
      <c r="D2765" s="127">
        <v>19</v>
      </c>
      <c r="F2765" t="s">
        <v>141</v>
      </c>
      <c r="G2765">
        <v>12</v>
      </c>
      <c r="I2765" s="3"/>
      <c r="J2765" s="3"/>
      <c r="M2765" s="3"/>
      <c r="N2765" s="3"/>
      <c r="O2765" s="3"/>
      <c r="P2765" s="3"/>
      <c r="R2765" s="3"/>
      <c r="T2765" s="3"/>
      <c r="U2765" s="3"/>
      <c r="V2765" s="3"/>
      <c r="W2765" s="3"/>
      <c r="X2765" s="50">
        <v>2</v>
      </c>
      <c r="Y2765" s="50">
        <v>2</v>
      </c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W2765" s="3"/>
      <c r="AX2765" s="3"/>
      <c r="AY2765" s="3"/>
      <c r="AZ2765" s="3"/>
      <c r="BA2765" s="3"/>
      <c r="BB2765" s="3">
        <f t="shared" si="59"/>
        <v>4</v>
      </c>
      <c r="BD2765" s="3"/>
    </row>
    <row r="2766" spans="1:56" x14ac:dyDescent="0.3">
      <c r="A2766">
        <v>2016</v>
      </c>
      <c r="B2766" t="s">
        <v>58</v>
      </c>
      <c r="C2766" s="126"/>
      <c r="D2766" s="127">
        <v>20</v>
      </c>
      <c r="F2766" t="s">
        <v>141</v>
      </c>
      <c r="G2766">
        <v>12</v>
      </c>
      <c r="I2766" s="3"/>
      <c r="J2766" s="3"/>
      <c r="M2766" s="3"/>
      <c r="N2766" s="3"/>
      <c r="O2766" s="3"/>
      <c r="P2766" s="3"/>
      <c r="Q2766" s="50">
        <v>1</v>
      </c>
      <c r="R2766" s="3"/>
      <c r="T2766" s="3"/>
      <c r="U2766" s="3"/>
      <c r="V2766" s="3"/>
      <c r="W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W2766" s="3"/>
      <c r="AX2766" s="3"/>
      <c r="AY2766" s="3"/>
      <c r="AZ2766" s="3"/>
      <c r="BA2766" s="3"/>
      <c r="BB2766" s="3">
        <f t="shared" si="59"/>
        <v>1</v>
      </c>
      <c r="BD2766" s="3"/>
    </row>
    <row r="2767" spans="1:56" x14ac:dyDescent="0.3">
      <c r="A2767">
        <v>2016</v>
      </c>
      <c r="B2767" t="s">
        <v>58</v>
      </c>
      <c r="C2767" s="126"/>
      <c r="D2767" s="127">
        <v>21</v>
      </c>
      <c r="F2767" t="s">
        <v>141</v>
      </c>
      <c r="G2767">
        <v>12</v>
      </c>
      <c r="I2767" s="3"/>
      <c r="J2767" s="3"/>
      <c r="M2767" s="3"/>
      <c r="N2767" s="3"/>
      <c r="O2767" s="3"/>
      <c r="P2767" s="3"/>
      <c r="Q2767" s="50">
        <v>1</v>
      </c>
      <c r="R2767" s="3"/>
      <c r="T2767" s="3"/>
      <c r="U2767" s="3"/>
      <c r="V2767" s="3"/>
      <c r="W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W2767" s="3"/>
      <c r="AX2767" s="3"/>
      <c r="AY2767" s="3"/>
      <c r="AZ2767" s="3"/>
      <c r="BA2767" s="3"/>
      <c r="BB2767" s="3">
        <f t="shared" si="59"/>
        <v>1</v>
      </c>
      <c r="BD2767" s="3"/>
    </row>
    <row r="2768" spans="1:56" x14ac:dyDescent="0.3">
      <c r="A2768">
        <v>2016</v>
      </c>
      <c r="B2768" t="s">
        <v>58</v>
      </c>
      <c r="C2768" s="126"/>
      <c r="D2768" s="127">
        <v>22</v>
      </c>
      <c r="F2768" t="s">
        <v>141</v>
      </c>
      <c r="G2768">
        <v>12</v>
      </c>
      <c r="I2768" s="3"/>
      <c r="J2768" s="3"/>
      <c r="M2768" s="3"/>
      <c r="N2768" s="3"/>
      <c r="O2768" s="3"/>
      <c r="P2768" s="3"/>
      <c r="Q2768" s="50">
        <v>1</v>
      </c>
      <c r="R2768" s="3"/>
      <c r="T2768" s="3"/>
      <c r="U2768" s="3">
        <v>1</v>
      </c>
      <c r="V2768" s="3"/>
      <c r="W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W2768" s="3"/>
      <c r="AX2768" s="3"/>
      <c r="AY2768" s="3"/>
      <c r="AZ2768" s="3"/>
      <c r="BA2768" s="3"/>
      <c r="BB2768" s="3">
        <f t="shared" si="59"/>
        <v>2</v>
      </c>
      <c r="BD2768" s="3"/>
    </row>
    <row r="2769" spans="1:56" x14ac:dyDescent="0.3">
      <c r="A2769">
        <v>2016</v>
      </c>
      <c r="B2769" t="s">
        <v>58</v>
      </c>
      <c r="C2769" s="126"/>
      <c r="D2769" s="127">
        <v>23</v>
      </c>
      <c r="F2769" t="s">
        <v>141</v>
      </c>
      <c r="G2769">
        <v>12</v>
      </c>
      <c r="I2769" s="3"/>
      <c r="J2769" s="3"/>
      <c r="M2769" s="3"/>
      <c r="N2769" s="3"/>
      <c r="O2769" s="3"/>
      <c r="P2769" s="3"/>
      <c r="R2769" s="3"/>
      <c r="T2769" s="3"/>
      <c r="U2769" s="3">
        <v>1</v>
      </c>
      <c r="V2769" s="3"/>
      <c r="W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W2769" s="3"/>
      <c r="AX2769" s="3"/>
      <c r="AY2769" s="3"/>
      <c r="AZ2769" s="3"/>
      <c r="BA2769" s="3"/>
      <c r="BB2769" s="3">
        <f t="shared" si="59"/>
        <v>1</v>
      </c>
      <c r="BD2769" s="3"/>
    </row>
    <row r="2770" spans="1:56" x14ac:dyDescent="0.3">
      <c r="A2770">
        <v>2016</v>
      </c>
      <c r="B2770" t="s">
        <v>58</v>
      </c>
      <c r="C2770" s="126"/>
      <c r="D2770" s="127">
        <v>24</v>
      </c>
      <c r="F2770" t="s">
        <v>141</v>
      </c>
      <c r="G2770">
        <v>12</v>
      </c>
      <c r="I2770" s="3"/>
      <c r="J2770" s="3"/>
      <c r="M2770" s="3"/>
      <c r="N2770" s="3"/>
      <c r="O2770" s="3"/>
      <c r="P2770" s="3"/>
      <c r="Q2770" s="50">
        <v>1</v>
      </c>
      <c r="R2770" s="3"/>
      <c r="T2770" s="3"/>
      <c r="U2770" s="3"/>
      <c r="V2770" s="3"/>
      <c r="W2770" s="3"/>
      <c r="X2770" s="50">
        <v>1</v>
      </c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W2770" s="3"/>
      <c r="AX2770" s="3"/>
      <c r="AY2770" s="3"/>
      <c r="AZ2770" s="3"/>
      <c r="BA2770" s="3"/>
      <c r="BB2770" s="3">
        <f t="shared" si="59"/>
        <v>2</v>
      </c>
      <c r="BD2770" s="3"/>
    </row>
    <row r="2771" spans="1:56" x14ac:dyDescent="0.3">
      <c r="A2771">
        <v>2016</v>
      </c>
      <c r="B2771" t="s">
        <v>58</v>
      </c>
      <c r="C2771" s="126"/>
      <c r="D2771" s="127">
        <v>25</v>
      </c>
      <c r="F2771" t="s">
        <v>141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f t="shared" si="59"/>
        <v>0</v>
      </c>
      <c r="BD2771" s="3"/>
    </row>
    <row r="2772" spans="1:56" x14ac:dyDescent="0.3">
      <c r="A2772">
        <v>2016</v>
      </c>
      <c r="B2772" t="s">
        <v>58</v>
      </c>
      <c r="C2772" s="126"/>
      <c r="D2772" s="127">
        <v>26</v>
      </c>
      <c r="F2772" t="s">
        <v>141</v>
      </c>
      <c r="G2772">
        <v>12</v>
      </c>
      <c r="I2772" s="3">
        <v>1</v>
      </c>
      <c r="J2772" s="3"/>
      <c r="M2772" s="3"/>
      <c r="N2772" s="3"/>
      <c r="O2772" s="3"/>
      <c r="P2772" s="3"/>
      <c r="R2772" s="3"/>
      <c r="S2772" s="50">
        <v>1</v>
      </c>
      <c r="T2772" s="3"/>
      <c r="U2772" s="3"/>
      <c r="V2772" s="3"/>
      <c r="W2772" s="3"/>
      <c r="AA2772" s="3"/>
      <c r="AB2772" s="3"/>
      <c r="AC2772" s="3"/>
      <c r="AD2772" s="3">
        <v>1</v>
      </c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W2772" s="3"/>
      <c r="AX2772" s="3"/>
      <c r="AY2772" s="3"/>
      <c r="AZ2772" s="3"/>
      <c r="BA2772" s="3"/>
      <c r="BB2772" s="3">
        <f t="shared" si="59"/>
        <v>3</v>
      </c>
      <c r="BD2772" s="3"/>
    </row>
    <row r="2773" spans="1:56" x14ac:dyDescent="0.3">
      <c r="A2773">
        <v>2016</v>
      </c>
      <c r="B2773" t="s">
        <v>58</v>
      </c>
      <c r="C2773" s="126"/>
      <c r="D2773" s="127">
        <v>27</v>
      </c>
      <c r="F2773" t="s">
        <v>141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f t="shared" si="59"/>
        <v>0</v>
      </c>
      <c r="BD2773" s="3"/>
    </row>
    <row r="2774" spans="1:56" x14ac:dyDescent="0.3">
      <c r="A2774">
        <v>2016</v>
      </c>
      <c r="B2774" t="s">
        <v>58</v>
      </c>
      <c r="C2774" s="126"/>
      <c r="D2774" s="127">
        <v>28</v>
      </c>
      <c r="F2774" t="s">
        <v>141</v>
      </c>
      <c r="G2774">
        <v>12</v>
      </c>
      <c r="I2774" s="3"/>
      <c r="J2774" s="3"/>
      <c r="M2774" s="3"/>
      <c r="N2774" s="3"/>
      <c r="O2774" s="3"/>
      <c r="P2774" s="3"/>
      <c r="R2774" s="3"/>
      <c r="T2774" s="3"/>
      <c r="U2774" s="3"/>
      <c r="V2774" s="3"/>
      <c r="W2774" s="3"/>
      <c r="X2774" s="50">
        <v>1</v>
      </c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W2774" s="3"/>
      <c r="AX2774" s="3"/>
      <c r="AY2774" s="3"/>
      <c r="AZ2774" s="3"/>
      <c r="BA2774" s="3"/>
      <c r="BB2774" s="3">
        <f t="shared" si="59"/>
        <v>1</v>
      </c>
      <c r="BD2774" s="3"/>
    </row>
    <row r="2775" spans="1:56" x14ac:dyDescent="0.3">
      <c r="A2775">
        <v>2016</v>
      </c>
      <c r="B2775" t="s">
        <v>58</v>
      </c>
      <c r="C2775" s="126"/>
      <c r="D2775" s="127">
        <v>29</v>
      </c>
      <c r="F2775" t="s">
        <v>141</v>
      </c>
      <c r="G2775">
        <v>12</v>
      </c>
      <c r="I2775" s="3"/>
      <c r="J2775" s="3"/>
      <c r="M2775" s="3"/>
      <c r="N2775" s="3"/>
      <c r="O2775" s="3"/>
      <c r="P2775" s="3"/>
      <c r="R2775" s="3"/>
      <c r="S2775" s="50">
        <v>1</v>
      </c>
      <c r="T2775" s="3"/>
      <c r="U2775" s="3"/>
      <c r="V2775" s="3"/>
      <c r="W2775" s="3"/>
      <c r="X2775" s="50">
        <v>1</v>
      </c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W2775" s="3"/>
      <c r="AX2775" s="3"/>
      <c r="AY2775" s="3"/>
      <c r="AZ2775" s="3"/>
      <c r="BA2775" s="3"/>
      <c r="BB2775" s="3">
        <f t="shared" si="59"/>
        <v>2</v>
      </c>
      <c r="BD2775" s="3"/>
    </row>
    <row r="2776" spans="1:56" x14ac:dyDescent="0.3">
      <c r="A2776">
        <v>2016</v>
      </c>
      <c r="B2776" t="s">
        <v>58</v>
      </c>
      <c r="C2776" s="126"/>
      <c r="D2776" s="127">
        <v>30</v>
      </c>
      <c r="F2776" t="s">
        <v>141</v>
      </c>
      <c r="G2776">
        <v>12</v>
      </c>
      <c r="I2776" s="3"/>
      <c r="J2776" s="3"/>
      <c r="M2776" s="3"/>
      <c r="N2776" s="3"/>
      <c r="O2776" s="3"/>
      <c r="P2776" s="3"/>
      <c r="Q2776" s="50">
        <v>3</v>
      </c>
      <c r="R2776" s="3"/>
      <c r="S2776" s="50">
        <v>4</v>
      </c>
      <c r="T2776" s="3"/>
      <c r="U2776" s="3">
        <v>2</v>
      </c>
      <c r="V2776" s="3"/>
      <c r="W2776" s="3"/>
      <c r="X2776" s="50">
        <v>2</v>
      </c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>
        <v>1</v>
      </c>
      <c r="AW2776" s="3"/>
      <c r="AX2776" s="3"/>
      <c r="AY2776" s="3"/>
      <c r="AZ2776" s="3"/>
      <c r="BA2776" s="3"/>
      <c r="BB2776" s="3">
        <f t="shared" si="59"/>
        <v>12</v>
      </c>
      <c r="BD2776" s="3"/>
    </row>
    <row r="2777" spans="1:56" x14ac:dyDescent="0.3">
      <c r="A2777">
        <v>2016</v>
      </c>
      <c r="B2777" t="s">
        <v>67</v>
      </c>
      <c r="C2777" s="126"/>
      <c r="D2777" s="127">
        <v>1</v>
      </c>
      <c r="F2777" t="s">
        <v>141</v>
      </c>
      <c r="G2777">
        <v>12</v>
      </c>
      <c r="I2777" s="3"/>
      <c r="J2777" s="3"/>
      <c r="M2777" s="3"/>
      <c r="N2777" s="3"/>
      <c r="O2777" s="3"/>
      <c r="P2777" s="3"/>
      <c r="R2777" s="3"/>
      <c r="T2777" s="3"/>
      <c r="U2777" s="3"/>
      <c r="V2777" s="3"/>
      <c r="W2777" s="3"/>
      <c r="Y2777" s="50">
        <v>2</v>
      </c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W2777" s="3"/>
      <c r="AX2777" s="3"/>
      <c r="AY2777" s="3"/>
      <c r="AZ2777" s="3"/>
      <c r="BA2777" s="3"/>
      <c r="BB2777" s="3">
        <f t="shared" si="59"/>
        <v>2</v>
      </c>
      <c r="BD2777" s="3"/>
    </row>
    <row r="2778" spans="1:56" x14ac:dyDescent="0.3">
      <c r="A2778">
        <v>2016</v>
      </c>
      <c r="B2778" t="s">
        <v>67</v>
      </c>
      <c r="C2778" s="126"/>
      <c r="D2778" s="127">
        <v>2</v>
      </c>
      <c r="F2778" t="s">
        <v>141</v>
      </c>
      <c r="G2778">
        <v>12</v>
      </c>
      <c r="I2778" s="3"/>
      <c r="J2778" s="3"/>
      <c r="L2778" s="50">
        <v>2</v>
      </c>
      <c r="M2778" s="3"/>
      <c r="N2778" s="3"/>
      <c r="O2778" s="3"/>
      <c r="P2778" s="3"/>
      <c r="R2778" s="3"/>
      <c r="T2778" s="3"/>
      <c r="U2778" s="3"/>
      <c r="V2778" s="3"/>
      <c r="W2778" s="3"/>
      <c r="X2778" s="50">
        <v>2</v>
      </c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W2778" s="3"/>
      <c r="AX2778" s="3"/>
      <c r="AY2778" s="3"/>
      <c r="AZ2778" s="3"/>
      <c r="BA2778" s="3"/>
      <c r="BB2778" s="3">
        <f t="shared" si="59"/>
        <v>4</v>
      </c>
      <c r="BD2778" s="3"/>
    </row>
    <row r="2779" spans="1:56" x14ac:dyDescent="0.3">
      <c r="A2779">
        <v>2016</v>
      </c>
      <c r="B2779" t="s">
        <v>67</v>
      </c>
      <c r="C2779" s="126"/>
      <c r="D2779" s="127">
        <v>3</v>
      </c>
      <c r="F2779" t="s">
        <v>141</v>
      </c>
      <c r="G2779">
        <v>12</v>
      </c>
      <c r="I2779" s="3"/>
      <c r="J2779" s="3"/>
      <c r="M2779" s="3"/>
      <c r="N2779" s="3"/>
      <c r="O2779" s="3"/>
      <c r="P2779" s="3"/>
      <c r="Q2779" s="50">
        <v>2</v>
      </c>
      <c r="R2779" s="3"/>
      <c r="T2779" s="3"/>
      <c r="U2779" s="3">
        <v>5</v>
      </c>
      <c r="V2779" s="3"/>
      <c r="W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W2779" s="3"/>
      <c r="AX2779" s="3"/>
      <c r="AY2779" s="3"/>
      <c r="AZ2779" s="3"/>
      <c r="BA2779" s="3"/>
      <c r="BB2779" s="3">
        <f t="shared" si="59"/>
        <v>7</v>
      </c>
      <c r="BD2779" s="3"/>
    </row>
    <row r="2780" spans="1:56" x14ac:dyDescent="0.3">
      <c r="A2780">
        <v>2016</v>
      </c>
      <c r="B2780" t="s">
        <v>67</v>
      </c>
      <c r="C2780" s="126"/>
      <c r="D2780" s="127">
        <v>4</v>
      </c>
      <c r="F2780" t="s">
        <v>141</v>
      </c>
      <c r="G2780">
        <v>12</v>
      </c>
      <c r="I2780" s="3"/>
      <c r="J2780" s="3"/>
      <c r="M2780" s="3"/>
      <c r="N2780" s="3"/>
      <c r="O2780" s="3"/>
      <c r="P2780" s="3"/>
      <c r="R2780" s="3"/>
      <c r="S2780" s="50">
        <v>1</v>
      </c>
      <c r="T2780" s="3"/>
      <c r="U2780" s="3">
        <v>1</v>
      </c>
      <c r="V2780" s="3"/>
      <c r="W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W2780" s="3"/>
      <c r="AX2780" s="3"/>
      <c r="AY2780" s="3"/>
      <c r="AZ2780" s="3"/>
      <c r="BA2780" s="3"/>
      <c r="BB2780" s="3">
        <f t="shared" si="59"/>
        <v>2</v>
      </c>
      <c r="BD2780" s="3"/>
    </row>
    <row r="2781" spans="1:56" x14ac:dyDescent="0.3">
      <c r="A2781">
        <v>2016</v>
      </c>
      <c r="B2781" t="s">
        <v>67</v>
      </c>
      <c r="C2781" s="126"/>
      <c r="D2781" s="127">
        <v>5</v>
      </c>
      <c r="F2781" t="s">
        <v>141</v>
      </c>
      <c r="G2781">
        <v>12</v>
      </c>
      <c r="I2781" s="3"/>
      <c r="J2781" s="3"/>
      <c r="L2781" s="50">
        <v>1</v>
      </c>
      <c r="M2781" s="3"/>
      <c r="N2781" s="3"/>
      <c r="O2781" s="3"/>
      <c r="P2781" s="3"/>
      <c r="R2781" s="3"/>
      <c r="T2781" s="3"/>
      <c r="U2781" s="3"/>
      <c r="V2781" s="3"/>
      <c r="W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W2781" s="3"/>
      <c r="AX2781" s="3"/>
      <c r="AY2781" s="3"/>
      <c r="AZ2781" s="3"/>
      <c r="BA2781" s="3"/>
      <c r="BB2781" s="3">
        <f t="shared" ref="BB2781:BB2874" si="60">SUM(H2781:BA2781)</f>
        <v>1</v>
      </c>
      <c r="BD2781" s="3"/>
    </row>
    <row r="2782" spans="1:56" x14ac:dyDescent="0.3">
      <c r="A2782">
        <v>2016</v>
      </c>
      <c r="B2782" t="s">
        <v>67</v>
      </c>
      <c r="C2782" s="126"/>
      <c r="D2782" s="127">
        <v>6</v>
      </c>
      <c r="F2782" t="s">
        <v>141</v>
      </c>
      <c r="G2782">
        <v>12</v>
      </c>
      <c r="I2782" s="3"/>
      <c r="J2782" s="3"/>
      <c r="M2782" s="3"/>
      <c r="N2782" s="3"/>
      <c r="O2782" s="3"/>
      <c r="P2782" s="3"/>
      <c r="Q2782" s="50">
        <v>1</v>
      </c>
      <c r="R2782" s="3"/>
      <c r="S2782" s="50">
        <v>1</v>
      </c>
      <c r="T2782" s="3"/>
      <c r="U2782" s="3"/>
      <c r="V2782" s="3">
        <v>1</v>
      </c>
      <c r="W2782" s="3"/>
      <c r="X2782" s="50">
        <v>1</v>
      </c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W2782" s="3"/>
      <c r="AX2782" s="3"/>
      <c r="AY2782" s="3"/>
      <c r="AZ2782" s="3"/>
      <c r="BA2782" s="3"/>
      <c r="BB2782" s="3">
        <f t="shared" si="60"/>
        <v>4</v>
      </c>
      <c r="BD2782" s="3"/>
    </row>
    <row r="2783" spans="1:56" x14ac:dyDescent="0.3">
      <c r="A2783">
        <v>2016</v>
      </c>
      <c r="B2783" t="s">
        <v>67</v>
      </c>
      <c r="C2783" s="126"/>
      <c r="D2783" s="127">
        <v>7</v>
      </c>
      <c r="F2783" t="s">
        <v>141</v>
      </c>
      <c r="G2783">
        <v>12</v>
      </c>
      <c r="I2783" s="3"/>
      <c r="J2783" s="3"/>
      <c r="M2783" s="3"/>
      <c r="N2783" s="3"/>
      <c r="O2783" s="3"/>
      <c r="P2783" s="3"/>
      <c r="Q2783" s="50">
        <v>2</v>
      </c>
      <c r="R2783" s="3"/>
      <c r="T2783" s="3"/>
      <c r="U2783" s="3"/>
      <c r="V2783" s="3"/>
      <c r="W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W2783" s="3"/>
      <c r="AX2783" s="3"/>
      <c r="AY2783" s="3"/>
      <c r="AZ2783" s="3"/>
      <c r="BA2783" s="3"/>
      <c r="BB2783" s="3">
        <f t="shared" si="60"/>
        <v>2</v>
      </c>
      <c r="BD2783" s="3"/>
    </row>
    <row r="2784" spans="1:56" x14ac:dyDescent="0.3">
      <c r="A2784">
        <v>2016</v>
      </c>
      <c r="B2784" t="s">
        <v>67</v>
      </c>
      <c r="C2784" s="126"/>
      <c r="D2784" s="127">
        <v>8</v>
      </c>
      <c r="F2784" t="s">
        <v>141</v>
      </c>
      <c r="G2784">
        <v>12</v>
      </c>
      <c r="I2784" s="3"/>
      <c r="J2784" s="3"/>
      <c r="L2784" s="50">
        <v>1</v>
      </c>
      <c r="M2784" s="3"/>
      <c r="N2784" s="3"/>
      <c r="O2784" s="3"/>
      <c r="P2784" s="3"/>
      <c r="R2784" s="3"/>
      <c r="S2784" s="50">
        <v>1</v>
      </c>
      <c r="T2784" s="3"/>
      <c r="U2784" s="3"/>
      <c r="V2784" s="3"/>
      <c r="W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W2784" s="3"/>
      <c r="AX2784" s="3"/>
      <c r="AY2784" s="3"/>
      <c r="AZ2784" s="3"/>
      <c r="BA2784" s="3"/>
      <c r="BB2784" s="3">
        <f t="shared" si="60"/>
        <v>2</v>
      </c>
      <c r="BD2784" s="3"/>
    </row>
    <row r="2785" spans="1:56" x14ac:dyDescent="0.3">
      <c r="A2785">
        <v>2016</v>
      </c>
      <c r="B2785" t="s">
        <v>67</v>
      </c>
      <c r="C2785" s="126"/>
      <c r="D2785" s="127">
        <v>9</v>
      </c>
      <c r="F2785" t="s">
        <v>141</v>
      </c>
      <c r="G2785">
        <v>12</v>
      </c>
      <c r="I2785" s="3"/>
      <c r="J2785" s="3"/>
      <c r="M2785" s="3"/>
      <c r="N2785" s="3"/>
      <c r="O2785" s="3"/>
      <c r="P2785" s="3"/>
      <c r="Q2785" s="50">
        <v>3</v>
      </c>
      <c r="R2785" s="3"/>
      <c r="S2785" s="50">
        <v>3</v>
      </c>
      <c r="T2785" s="3"/>
      <c r="U2785" s="3"/>
      <c r="V2785" s="3"/>
      <c r="W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>
        <v>1</v>
      </c>
      <c r="AN2785" s="3">
        <v>1</v>
      </c>
      <c r="AO2785" s="3"/>
      <c r="AP2785" s="3"/>
      <c r="AQ2785" s="3"/>
      <c r="AR2785" s="3"/>
      <c r="AS2785" s="3"/>
      <c r="AT2785" s="3"/>
      <c r="AU2785" s="3"/>
      <c r="AW2785" s="3"/>
      <c r="AX2785" s="3"/>
      <c r="AY2785" s="3"/>
      <c r="AZ2785" s="3"/>
      <c r="BA2785" s="3"/>
      <c r="BB2785" s="3">
        <f t="shared" si="60"/>
        <v>8</v>
      </c>
      <c r="BD2785" s="3"/>
    </row>
    <row r="2786" spans="1:56" x14ac:dyDescent="0.3">
      <c r="A2786">
        <v>2016</v>
      </c>
      <c r="B2786" t="s">
        <v>67</v>
      </c>
      <c r="C2786" s="126"/>
      <c r="D2786" s="127">
        <v>10</v>
      </c>
      <c r="F2786" t="s">
        <v>141</v>
      </c>
      <c r="G2786">
        <v>12</v>
      </c>
      <c r="I2786" s="3"/>
      <c r="J2786" s="3"/>
      <c r="M2786" s="3"/>
      <c r="N2786" s="3"/>
      <c r="O2786" s="3"/>
      <c r="P2786" s="3"/>
      <c r="Q2786" s="50">
        <v>2</v>
      </c>
      <c r="R2786" s="3"/>
      <c r="S2786" s="50">
        <v>2</v>
      </c>
      <c r="T2786" s="3"/>
      <c r="U2786" s="3"/>
      <c r="V2786" s="3"/>
      <c r="W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W2786" s="3"/>
      <c r="AX2786" s="3"/>
      <c r="AY2786" s="3"/>
      <c r="AZ2786" s="3"/>
      <c r="BA2786" s="3"/>
      <c r="BB2786" s="3">
        <f t="shared" si="60"/>
        <v>4</v>
      </c>
      <c r="BD2786" s="3"/>
    </row>
    <row r="2787" spans="1:56" x14ac:dyDescent="0.3">
      <c r="A2787">
        <v>2016</v>
      </c>
      <c r="B2787" t="s">
        <v>67</v>
      </c>
      <c r="C2787" s="126"/>
      <c r="D2787" s="127">
        <v>11</v>
      </c>
      <c r="F2787" t="s">
        <v>141</v>
      </c>
      <c r="G2787">
        <v>12</v>
      </c>
      <c r="I2787" s="3"/>
      <c r="J2787" s="3"/>
      <c r="M2787" s="3"/>
      <c r="N2787" s="3"/>
      <c r="O2787" s="3"/>
      <c r="P2787" s="3"/>
      <c r="Q2787" s="50">
        <v>4</v>
      </c>
      <c r="R2787" s="3"/>
      <c r="S2787" s="50">
        <v>3</v>
      </c>
      <c r="T2787" s="3"/>
      <c r="U2787" s="3"/>
      <c r="V2787" s="3"/>
      <c r="W2787" s="3"/>
      <c r="AA2787" s="3"/>
      <c r="AB2787" s="3"/>
      <c r="AC2787" s="3"/>
      <c r="AD2787" s="3"/>
      <c r="AE2787" s="3"/>
      <c r="AF2787" s="3"/>
      <c r="AG2787" s="3"/>
      <c r="AH2787" s="3"/>
      <c r="AI2787" s="3">
        <v>1</v>
      </c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W2787" s="3"/>
      <c r="AX2787" s="3"/>
      <c r="AY2787" s="3"/>
      <c r="AZ2787" s="3"/>
      <c r="BA2787" s="3"/>
      <c r="BB2787" s="3">
        <f t="shared" si="60"/>
        <v>8</v>
      </c>
      <c r="BD2787" s="3"/>
    </row>
    <row r="2788" spans="1:56" x14ac:dyDescent="0.3">
      <c r="A2788">
        <v>2016</v>
      </c>
      <c r="B2788" t="s">
        <v>67</v>
      </c>
      <c r="C2788" s="126"/>
      <c r="D2788" s="127">
        <v>12</v>
      </c>
      <c r="F2788" t="s">
        <v>141</v>
      </c>
      <c r="G2788">
        <v>12</v>
      </c>
      <c r="I2788" s="3"/>
      <c r="J2788" s="3"/>
      <c r="M2788" s="3"/>
      <c r="N2788" s="3"/>
      <c r="O2788" s="3"/>
      <c r="P2788" s="3"/>
      <c r="Q2788" s="50">
        <v>1</v>
      </c>
      <c r="R2788" s="3"/>
      <c r="S2788" s="50">
        <v>2</v>
      </c>
      <c r="T2788" s="3"/>
      <c r="U2788" s="3"/>
      <c r="V2788" s="3"/>
      <c r="W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W2788" s="3"/>
      <c r="AX2788" s="3"/>
      <c r="AY2788" s="3"/>
      <c r="AZ2788" s="3"/>
      <c r="BA2788" s="3"/>
      <c r="BB2788" s="3">
        <f t="shared" si="60"/>
        <v>3</v>
      </c>
      <c r="BD2788" s="3">
        <v>1</v>
      </c>
    </row>
    <row r="2789" spans="1:56" x14ac:dyDescent="0.3">
      <c r="A2789">
        <v>2016</v>
      </c>
      <c r="B2789" t="s">
        <v>67</v>
      </c>
      <c r="C2789" s="126"/>
      <c r="D2789" s="127">
        <v>13</v>
      </c>
      <c r="F2789" t="s">
        <v>141</v>
      </c>
      <c r="G2789">
        <v>12</v>
      </c>
      <c r="I2789" s="3"/>
      <c r="J2789" s="3"/>
      <c r="M2789" s="3"/>
      <c r="N2789" s="3"/>
      <c r="O2789" s="3"/>
      <c r="P2789" s="3"/>
      <c r="Q2789" s="50">
        <v>2</v>
      </c>
      <c r="R2789" s="3"/>
      <c r="S2789" s="50">
        <v>3</v>
      </c>
      <c r="T2789" s="3"/>
      <c r="U2789" s="3">
        <v>1</v>
      </c>
      <c r="V2789" s="3"/>
      <c r="W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>
        <v>1</v>
      </c>
      <c r="AO2789" s="3"/>
      <c r="AP2789" s="3"/>
      <c r="AQ2789" s="3"/>
      <c r="AR2789" s="3"/>
      <c r="AS2789" s="3"/>
      <c r="AT2789" s="3"/>
      <c r="AU2789" s="3"/>
      <c r="AW2789" s="3"/>
      <c r="AX2789" s="3"/>
      <c r="AY2789" s="3"/>
      <c r="AZ2789" s="3"/>
      <c r="BA2789" s="3"/>
      <c r="BB2789" s="3">
        <f t="shared" si="60"/>
        <v>7</v>
      </c>
      <c r="BD2789" s="3"/>
    </row>
    <row r="2790" spans="1:56" x14ac:dyDescent="0.3">
      <c r="A2790">
        <v>2016</v>
      </c>
      <c r="B2790" t="s">
        <v>67</v>
      </c>
      <c r="C2790" s="126"/>
      <c r="D2790" s="127">
        <v>14</v>
      </c>
      <c r="F2790" t="s">
        <v>141</v>
      </c>
      <c r="G2790">
        <v>12</v>
      </c>
      <c r="I2790" s="3"/>
      <c r="J2790" s="3"/>
      <c r="M2790" s="3"/>
      <c r="N2790" s="3"/>
      <c r="O2790" s="3"/>
      <c r="P2790" s="3"/>
      <c r="R2790" s="3"/>
      <c r="S2790" s="50">
        <v>4</v>
      </c>
      <c r="T2790" s="3"/>
      <c r="U2790" s="3"/>
      <c r="V2790" s="3"/>
      <c r="W2790" s="3"/>
      <c r="X2790" s="50">
        <v>1</v>
      </c>
      <c r="Y2790" s="50">
        <v>1</v>
      </c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>
        <v>1</v>
      </c>
      <c r="AO2790" s="3"/>
      <c r="AP2790" s="3"/>
      <c r="AQ2790" s="3"/>
      <c r="AR2790" s="3"/>
      <c r="AS2790" s="3"/>
      <c r="AT2790" s="3"/>
      <c r="AU2790" s="3"/>
      <c r="AW2790" s="3"/>
      <c r="AX2790" s="3"/>
      <c r="AY2790" s="3"/>
      <c r="AZ2790" s="3"/>
      <c r="BA2790" s="3"/>
      <c r="BB2790" s="3">
        <f t="shared" si="60"/>
        <v>7</v>
      </c>
      <c r="BD2790" s="3"/>
    </row>
    <row r="2791" spans="1:56" x14ac:dyDescent="0.3">
      <c r="A2791">
        <v>2016</v>
      </c>
      <c r="B2791" t="s">
        <v>67</v>
      </c>
      <c r="C2791" s="126"/>
      <c r="D2791" s="127">
        <v>15</v>
      </c>
      <c r="F2791" t="s">
        <v>141</v>
      </c>
      <c r="G2791">
        <v>12</v>
      </c>
      <c r="I2791" s="3"/>
      <c r="J2791" s="3"/>
      <c r="M2791" s="3"/>
      <c r="N2791" s="3"/>
      <c r="O2791" s="3"/>
      <c r="P2791" s="3"/>
      <c r="R2791" s="3"/>
      <c r="T2791" s="3"/>
      <c r="U2791" s="3"/>
      <c r="V2791" s="3"/>
      <c r="W2791" s="3"/>
      <c r="AA2791" s="3"/>
      <c r="AB2791" s="3"/>
      <c r="AC2791" s="3"/>
      <c r="AD2791" s="3"/>
      <c r="AE2791" s="3"/>
      <c r="AF2791" s="3"/>
      <c r="AG2791" s="3"/>
      <c r="AH2791" s="3"/>
      <c r="AI2791" s="3">
        <v>1</v>
      </c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>
        <v>1</v>
      </c>
      <c r="AW2791" s="3"/>
      <c r="AX2791" s="3"/>
      <c r="AY2791" s="3"/>
      <c r="AZ2791" s="3"/>
      <c r="BA2791" s="3"/>
      <c r="BB2791" s="3">
        <f t="shared" si="60"/>
        <v>2</v>
      </c>
      <c r="BD2791" s="3"/>
    </row>
    <row r="2792" spans="1:56" x14ac:dyDescent="0.3">
      <c r="A2792">
        <v>2016</v>
      </c>
      <c r="B2792" t="s">
        <v>67</v>
      </c>
      <c r="C2792" s="126"/>
      <c r="D2792" s="127">
        <v>16</v>
      </c>
      <c r="F2792" t="s">
        <v>144</v>
      </c>
      <c r="G2792">
        <v>12</v>
      </c>
      <c r="I2792" s="3"/>
      <c r="J2792" s="3"/>
      <c r="M2792" s="3"/>
      <c r="N2792" s="3"/>
      <c r="O2792" s="3"/>
      <c r="P2792" s="3"/>
      <c r="R2792" s="3"/>
      <c r="S2792" s="50">
        <v>1</v>
      </c>
      <c r="T2792" s="3"/>
      <c r="U2792" s="3"/>
      <c r="V2792" s="3"/>
      <c r="W2792" s="3"/>
      <c r="X2792" s="50">
        <v>3</v>
      </c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>
        <v>1</v>
      </c>
      <c r="AO2792" s="3"/>
      <c r="AP2792" s="3"/>
      <c r="AQ2792" s="3"/>
      <c r="AR2792" s="3"/>
      <c r="AS2792" s="3"/>
      <c r="AT2792" s="3"/>
      <c r="AU2792" s="3"/>
      <c r="AW2792" s="3"/>
      <c r="AX2792" s="3"/>
      <c r="AY2792" s="3"/>
      <c r="AZ2792" s="3"/>
      <c r="BA2792" s="3"/>
      <c r="BB2792" s="3">
        <f t="shared" si="60"/>
        <v>5</v>
      </c>
      <c r="BD2792" s="3"/>
    </row>
    <row r="2793" spans="1:56" x14ac:dyDescent="0.3">
      <c r="A2793">
        <v>2016</v>
      </c>
      <c r="B2793" t="s">
        <v>67</v>
      </c>
      <c r="C2793" s="126"/>
      <c r="D2793" s="127">
        <v>17</v>
      </c>
      <c r="F2793" t="s">
        <v>144</v>
      </c>
      <c r="G2793">
        <v>12</v>
      </c>
      <c r="I2793" s="3"/>
      <c r="J2793" s="3"/>
      <c r="M2793" s="3"/>
      <c r="N2793" s="3"/>
      <c r="O2793" s="3"/>
      <c r="P2793" s="3"/>
      <c r="R2793" s="3"/>
      <c r="S2793" s="50">
        <v>1</v>
      </c>
      <c r="T2793" s="3"/>
      <c r="U2793" s="3"/>
      <c r="V2793" s="3"/>
      <c r="W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W2793" s="3"/>
      <c r="AX2793" s="3"/>
      <c r="AY2793" s="3"/>
      <c r="AZ2793" s="3"/>
      <c r="BA2793" s="3"/>
      <c r="BB2793" s="3">
        <f t="shared" si="60"/>
        <v>1</v>
      </c>
      <c r="BD2793" s="3"/>
    </row>
    <row r="2794" spans="1:56" x14ac:dyDescent="0.3">
      <c r="A2794">
        <v>2016</v>
      </c>
      <c r="B2794" t="s">
        <v>67</v>
      </c>
      <c r="C2794" s="126"/>
      <c r="D2794" s="127">
        <v>18</v>
      </c>
      <c r="F2794" t="s">
        <v>144</v>
      </c>
      <c r="G2794">
        <v>12</v>
      </c>
      <c r="I2794" s="3"/>
      <c r="J2794" s="3"/>
      <c r="M2794" s="3"/>
      <c r="N2794" s="3"/>
      <c r="O2794" s="3"/>
      <c r="P2794" s="3"/>
      <c r="Q2794" s="50">
        <v>1</v>
      </c>
      <c r="R2794" s="3"/>
      <c r="S2794" s="50">
        <v>1</v>
      </c>
      <c r="T2794" s="3"/>
      <c r="U2794" s="3"/>
      <c r="V2794" s="3"/>
      <c r="W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>
        <v>1</v>
      </c>
      <c r="AM2794" s="3"/>
      <c r="AN2794" s="3"/>
      <c r="AO2794" s="3"/>
      <c r="AP2794" s="3"/>
      <c r="AQ2794" s="3"/>
      <c r="AR2794" s="3"/>
      <c r="AS2794" s="3"/>
      <c r="AT2794" s="3"/>
      <c r="AU2794" s="3"/>
      <c r="AW2794" s="3"/>
      <c r="AX2794" s="3"/>
      <c r="AY2794" s="3"/>
      <c r="AZ2794" s="3"/>
      <c r="BA2794" s="3"/>
      <c r="BB2794" s="3">
        <f t="shared" si="60"/>
        <v>3</v>
      </c>
      <c r="BD2794" s="3"/>
    </row>
    <row r="2795" spans="1:56" x14ac:dyDescent="0.3">
      <c r="A2795">
        <v>2016</v>
      </c>
      <c r="B2795" t="s">
        <v>67</v>
      </c>
      <c r="C2795" s="126"/>
      <c r="D2795" s="127">
        <v>19</v>
      </c>
      <c r="F2795" t="s">
        <v>144</v>
      </c>
      <c r="G2795">
        <v>12</v>
      </c>
      <c r="I2795" s="3"/>
      <c r="J2795" s="3"/>
      <c r="M2795" s="3"/>
      <c r="N2795" s="3"/>
      <c r="O2795" s="3"/>
      <c r="P2795" s="3"/>
      <c r="R2795" s="3"/>
      <c r="S2795" s="50">
        <v>1</v>
      </c>
      <c r="T2795" s="3"/>
      <c r="U2795" s="3"/>
      <c r="V2795" s="3"/>
      <c r="W2795" s="3"/>
      <c r="X2795" s="50">
        <v>1</v>
      </c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>
        <v>1</v>
      </c>
      <c r="AM2795" s="3"/>
      <c r="AN2795" s="3"/>
      <c r="AO2795" s="3"/>
      <c r="AP2795" s="3"/>
      <c r="AQ2795" s="3"/>
      <c r="AR2795" s="3"/>
      <c r="AS2795" s="3"/>
      <c r="AT2795" s="3"/>
      <c r="AU2795" s="3"/>
      <c r="AW2795" s="3"/>
      <c r="AX2795" s="3"/>
      <c r="AY2795" s="3"/>
      <c r="AZ2795" s="3"/>
      <c r="BA2795" s="3"/>
      <c r="BB2795" s="3">
        <f t="shared" si="60"/>
        <v>3</v>
      </c>
      <c r="BD2795" s="3"/>
    </row>
    <row r="2796" spans="1:56" x14ac:dyDescent="0.3">
      <c r="A2796">
        <v>2016</v>
      </c>
      <c r="B2796" t="s">
        <v>67</v>
      </c>
      <c r="C2796" s="126"/>
      <c r="D2796" s="127">
        <v>20</v>
      </c>
      <c r="F2796" t="s">
        <v>144</v>
      </c>
      <c r="G2796">
        <v>12</v>
      </c>
      <c r="I2796" s="3"/>
      <c r="J2796" s="3"/>
      <c r="M2796" s="3"/>
      <c r="N2796" s="3"/>
      <c r="O2796" s="3"/>
      <c r="P2796" s="3"/>
      <c r="Q2796" s="50">
        <v>1</v>
      </c>
      <c r="R2796" s="3"/>
      <c r="S2796" s="50">
        <v>1</v>
      </c>
      <c r="T2796" s="3"/>
      <c r="U2796" s="3"/>
      <c r="V2796" s="3"/>
      <c r="W2796" s="3"/>
      <c r="X2796" s="50">
        <v>1</v>
      </c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W2796" s="3"/>
      <c r="AX2796" s="3"/>
      <c r="AY2796" s="3"/>
      <c r="AZ2796" s="3">
        <v>1</v>
      </c>
      <c r="BA2796" s="3"/>
      <c r="BB2796" s="3">
        <f t="shared" si="60"/>
        <v>4</v>
      </c>
      <c r="BD2796" s="3"/>
    </row>
    <row r="2797" spans="1:56" x14ac:dyDescent="0.3">
      <c r="A2797">
        <v>2016</v>
      </c>
      <c r="B2797" t="s">
        <v>67</v>
      </c>
      <c r="C2797" s="126"/>
      <c r="D2797" s="127">
        <v>21</v>
      </c>
      <c r="F2797" t="s">
        <v>144</v>
      </c>
      <c r="G2797">
        <v>12</v>
      </c>
      <c r="I2797" s="3"/>
      <c r="J2797" s="3"/>
      <c r="M2797" s="3"/>
      <c r="N2797" s="3"/>
      <c r="O2797" s="3"/>
      <c r="P2797" s="3"/>
      <c r="R2797" s="3"/>
      <c r="T2797" s="3"/>
      <c r="U2797" s="3">
        <v>1</v>
      </c>
      <c r="V2797" s="3"/>
      <c r="W2797" s="3"/>
      <c r="X2797" s="50">
        <v>1</v>
      </c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W2797" s="3"/>
      <c r="AX2797" s="3"/>
      <c r="AY2797" s="3"/>
      <c r="AZ2797" s="3"/>
      <c r="BA2797" s="3"/>
      <c r="BB2797" s="3">
        <f t="shared" si="60"/>
        <v>2</v>
      </c>
      <c r="BD2797" s="3"/>
    </row>
    <row r="2798" spans="1:56" x14ac:dyDescent="0.3">
      <c r="A2798">
        <v>2016</v>
      </c>
      <c r="B2798" t="s">
        <v>67</v>
      </c>
      <c r="C2798" s="126"/>
      <c r="D2798" s="127">
        <v>22</v>
      </c>
      <c r="F2798" t="s">
        <v>144</v>
      </c>
      <c r="G2798">
        <v>12</v>
      </c>
      <c r="I2798" s="3"/>
      <c r="J2798" s="3"/>
      <c r="M2798" s="3"/>
      <c r="N2798" s="3"/>
      <c r="O2798" s="3"/>
      <c r="P2798" s="3"/>
      <c r="R2798" s="3"/>
      <c r="S2798" s="50">
        <v>3</v>
      </c>
      <c r="T2798" s="3"/>
      <c r="U2798" s="3"/>
      <c r="V2798" s="3"/>
      <c r="W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W2798" s="3"/>
      <c r="AX2798" s="3"/>
      <c r="AY2798" s="3"/>
      <c r="AZ2798" s="3"/>
      <c r="BA2798" s="3"/>
      <c r="BB2798" s="3">
        <f t="shared" si="60"/>
        <v>3</v>
      </c>
      <c r="BD2798" s="3"/>
    </row>
    <row r="2799" spans="1:56" x14ac:dyDescent="0.3">
      <c r="A2799">
        <v>2016</v>
      </c>
      <c r="B2799" t="s">
        <v>67</v>
      </c>
      <c r="C2799" s="126"/>
      <c r="D2799" s="127">
        <v>23</v>
      </c>
      <c r="F2799" t="s">
        <v>144</v>
      </c>
      <c r="G2799">
        <v>12</v>
      </c>
      <c r="I2799" s="3"/>
      <c r="J2799" s="3"/>
      <c r="M2799" s="3"/>
      <c r="N2799" s="3"/>
      <c r="O2799" s="3"/>
      <c r="P2799" s="3"/>
      <c r="Q2799" s="50">
        <v>3</v>
      </c>
      <c r="R2799" s="3"/>
      <c r="S2799" s="50">
        <v>2</v>
      </c>
      <c r="T2799" s="3"/>
      <c r="U2799" s="3"/>
      <c r="V2799" s="3"/>
      <c r="W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>
        <v>1</v>
      </c>
      <c r="AM2799" s="3"/>
      <c r="AN2799" s="3"/>
      <c r="AO2799" s="3"/>
      <c r="AP2799" s="3"/>
      <c r="AQ2799" s="3"/>
      <c r="AR2799" s="3"/>
      <c r="AS2799" s="3"/>
      <c r="AT2799" s="3"/>
      <c r="AU2799" s="3"/>
      <c r="AW2799" s="3"/>
      <c r="AX2799" s="3"/>
      <c r="AY2799" s="3"/>
      <c r="AZ2799" s="3"/>
      <c r="BA2799" s="3"/>
      <c r="BB2799" s="3">
        <f t="shared" si="60"/>
        <v>6</v>
      </c>
      <c r="BD2799" s="3"/>
    </row>
    <row r="2800" spans="1:56" x14ac:dyDescent="0.3">
      <c r="A2800">
        <v>2016</v>
      </c>
      <c r="B2800" t="s">
        <v>67</v>
      </c>
      <c r="C2800" s="126"/>
      <c r="D2800" s="127">
        <v>24</v>
      </c>
      <c r="F2800" t="s">
        <v>144</v>
      </c>
      <c r="G2800">
        <v>12</v>
      </c>
      <c r="I2800" s="3"/>
      <c r="J2800" s="3">
        <v>2</v>
      </c>
      <c r="M2800" s="3"/>
      <c r="N2800" s="3"/>
      <c r="O2800" s="3"/>
      <c r="P2800" s="3"/>
      <c r="Q2800" s="50">
        <v>2</v>
      </c>
      <c r="R2800" s="3"/>
      <c r="S2800" s="50">
        <v>1</v>
      </c>
      <c r="T2800" s="3"/>
      <c r="U2800" s="3"/>
      <c r="V2800" s="3"/>
      <c r="W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>
        <v>1</v>
      </c>
      <c r="AM2800" s="3"/>
      <c r="AN2800" s="3"/>
      <c r="AO2800" s="3"/>
      <c r="AP2800" s="3"/>
      <c r="AQ2800" s="3"/>
      <c r="AR2800" s="3"/>
      <c r="AS2800" s="3"/>
      <c r="AT2800" s="3"/>
      <c r="AU2800" s="3"/>
      <c r="AW2800" s="3"/>
      <c r="AX2800" s="3"/>
      <c r="AY2800" s="3"/>
      <c r="AZ2800" s="3"/>
      <c r="BA2800" s="3"/>
      <c r="BB2800" s="3">
        <f t="shared" si="60"/>
        <v>6</v>
      </c>
      <c r="BD2800" s="3"/>
    </row>
    <row r="2801" spans="1:56" x14ac:dyDescent="0.3">
      <c r="A2801">
        <v>2016</v>
      </c>
      <c r="B2801" t="s">
        <v>67</v>
      </c>
      <c r="C2801" s="126"/>
      <c r="D2801" s="127">
        <v>25</v>
      </c>
      <c r="F2801" t="s">
        <v>144</v>
      </c>
      <c r="G2801">
        <v>12</v>
      </c>
      <c r="I2801" s="3"/>
      <c r="J2801" s="3"/>
      <c r="M2801" s="3"/>
      <c r="N2801" s="3"/>
      <c r="O2801" s="3"/>
      <c r="P2801" s="3"/>
      <c r="Q2801" s="50">
        <v>3</v>
      </c>
      <c r="R2801" s="3"/>
      <c r="S2801" s="50">
        <v>1</v>
      </c>
      <c r="T2801" s="3"/>
      <c r="U2801" s="3"/>
      <c r="V2801" s="3"/>
      <c r="W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>
        <v>1</v>
      </c>
      <c r="AM2801" s="3"/>
      <c r="AN2801" s="3"/>
      <c r="AO2801" s="3"/>
      <c r="AP2801" s="3"/>
      <c r="AQ2801" s="3"/>
      <c r="AR2801" s="3"/>
      <c r="AS2801" s="3"/>
      <c r="AT2801" s="3"/>
      <c r="AU2801" s="3"/>
      <c r="AW2801" s="3"/>
      <c r="AX2801" s="3"/>
      <c r="AY2801" s="3"/>
      <c r="AZ2801" s="3"/>
      <c r="BA2801" s="3"/>
      <c r="BB2801" s="3">
        <f t="shared" si="60"/>
        <v>5</v>
      </c>
      <c r="BD2801" s="3"/>
    </row>
    <row r="2802" spans="1:56" x14ac:dyDescent="0.3">
      <c r="A2802">
        <v>2016</v>
      </c>
      <c r="B2802" t="s">
        <v>67</v>
      </c>
      <c r="C2802" s="126"/>
      <c r="D2802" s="127">
        <v>26</v>
      </c>
      <c r="F2802" t="s">
        <v>144</v>
      </c>
      <c r="G2802">
        <v>12</v>
      </c>
      <c r="I2802" s="3"/>
      <c r="J2802" s="3"/>
      <c r="M2802" s="3"/>
      <c r="N2802" s="3"/>
      <c r="O2802" s="3"/>
      <c r="P2802" s="3"/>
      <c r="R2802" s="3"/>
      <c r="S2802" s="50">
        <v>1</v>
      </c>
      <c r="T2802" s="3"/>
      <c r="U2802" s="3"/>
      <c r="V2802" s="3"/>
      <c r="W2802" s="3"/>
      <c r="Y2802" s="50">
        <v>1</v>
      </c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W2802" s="3"/>
      <c r="AX2802" s="3"/>
      <c r="AY2802" s="3"/>
      <c r="AZ2802" s="3"/>
      <c r="BA2802" s="3"/>
      <c r="BB2802" s="3">
        <f t="shared" si="60"/>
        <v>2</v>
      </c>
      <c r="BD2802" s="3"/>
    </row>
    <row r="2803" spans="1:56" x14ac:dyDescent="0.3">
      <c r="A2803">
        <v>2016</v>
      </c>
      <c r="B2803" t="s">
        <v>67</v>
      </c>
      <c r="C2803" s="126"/>
      <c r="D2803" s="127">
        <v>27</v>
      </c>
      <c r="F2803" t="s">
        <v>144</v>
      </c>
      <c r="G2803">
        <v>12</v>
      </c>
      <c r="I2803" s="3"/>
      <c r="J2803" s="3"/>
      <c r="M2803" s="3"/>
      <c r="N2803" s="3"/>
      <c r="O2803" s="3"/>
      <c r="P2803" s="3"/>
      <c r="Q2803" s="50">
        <v>2</v>
      </c>
      <c r="R2803" s="3"/>
      <c r="S2803" s="50">
        <v>1</v>
      </c>
      <c r="T2803" s="3"/>
      <c r="U2803" s="3"/>
      <c r="V2803" s="3"/>
      <c r="W2803" s="3"/>
      <c r="AA2803" s="3"/>
      <c r="AB2803" s="3"/>
      <c r="AC2803" s="3"/>
      <c r="AD2803" s="3"/>
      <c r="AE2803" s="3"/>
      <c r="AF2803" s="3"/>
      <c r="AG2803" s="3">
        <v>1</v>
      </c>
      <c r="AH2803" s="3"/>
      <c r="AI2803" s="3"/>
      <c r="AJ2803" s="3"/>
      <c r="AK2803" s="3"/>
      <c r="AL2803" s="3">
        <v>2</v>
      </c>
      <c r="AM2803" s="3"/>
      <c r="AN2803" s="3"/>
      <c r="AO2803" s="3"/>
      <c r="AP2803" s="3"/>
      <c r="AQ2803" s="3"/>
      <c r="AR2803" s="3"/>
      <c r="AS2803" s="3"/>
      <c r="AT2803" s="3"/>
      <c r="AU2803" s="3"/>
      <c r="AW2803" s="3"/>
      <c r="AX2803" s="3"/>
      <c r="AY2803" s="3"/>
      <c r="AZ2803" s="3"/>
      <c r="BA2803" s="3"/>
      <c r="BB2803" s="3">
        <f t="shared" si="60"/>
        <v>6</v>
      </c>
      <c r="BD2803" s="3"/>
    </row>
    <row r="2804" spans="1:56" x14ac:dyDescent="0.3">
      <c r="A2804">
        <v>2016</v>
      </c>
      <c r="B2804" t="s">
        <v>67</v>
      </c>
      <c r="C2804" s="126"/>
      <c r="D2804" s="127">
        <v>28</v>
      </c>
      <c r="F2804" t="s">
        <v>144</v>
      </c>
      <c r="G2804">
        <v>12</v>
      </c>
      <c r="I2804" s="3"/>
      <c r="J2804" s="3"/>
      <c r="M2804" s="3"/>
      <c r="N2804" s="3"/>
      <c r="O2804" s="3"/>
      <c r="P2804" s="3"/>
      <c r="Q2804" s="50">
        <v>3</v>
      </c>
      <c r="R2804" s="3"/>
      <c r="S2804" s="50">
        <v>1</v>
      </c>
      <c r="T2804" s="3"/>
      <c r="U2804" s="3"/>
      <c r="V2804" s="3"/>
      <c r="W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>
        <v>1</v>
      </c>
      <c r="AP2804" s="3"/>
      <c r="AQ2804" s="3"/>
      <c r="AR2804" s="3"/>
      <c r="AS2804" s="3"/>
      <c r="AT2804" s="3"/>
      <c r="AU2804" s="3"/>
      <c r="AW2804" s="3"/>
      <c r="AX2804" s="3"/>
      <c r="AY2804" s="3"/>
      <c r="AZ2804" s="3"/>
      <c r="BA2804" s="3"/>
      <c r="BB2804" s="3">
        <f t="shared" si="60"/>
        <v>5</v>
      </c>
      <c r="BD2804" s="3"/>
    </row>
    <row r="2805" spans="1:56" x14ac:dyDescent="0.3">
      <c r="A2805">
        <v>2016</v>
      </c>
      <c r="B2805" t="s">
        <v>67</v>
      </c>
      <c r="C2805" s="126"/>
      <c r="D2805" s="127">
        <v>29</v>
      </c>
      <c r="F2805" t="s">
        <v>144</v>
      </c>
      <c r="G2805">
        <v>12</v>
      </c>
      <c r="I2805" s="3"/>
      <c r="J2805" s="3"/>
      <c r="M2805" s="3"/>
      <c r="N2805" s="3"/>
      <c r="O2805" s="3"/>
      <c r="P2805" s="3"/>
      <c r="Q2805" s="50">
        <v>2</v>
      </c>
      <c r="R2805" s="3"/>
      <c r="T2805" s="3"/>
      <c r="U2805" s="3"/>
      <c r="V2805" s="3">
        <v>3</v>
      </c>
      <c r="W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W2805" s="3"/>
      <c r="AX2805" s="3"/>
      <c r="AY2805" s="3"/>
      <c r="AZ2805" s="3"/>
      <c r="BA2805" s="3"/>
      <c r="BB2805" s="3">
        <f t="shared" si="60"/>
        <v>5</v>
      </c>
      <c r="BD2805" s="3"/>
    </row>
    <row r="2806" spans="1:56" x14ac:dyDescent="0.3">
      <c r="A2806">
        <v>2016</v>
      </c>
      <c r="B2806" t="s">
        <v>67</v>
      </c>
      <c r="C2806" s="126"/>
      <c r="D2806" s="127">
        <v>30</v>
      </c>
      <c r="F2806" t="s">
        <v>144</v>
      </c>
      <c r="G2806">
        <v>12</v>
      </c>
      <c r="I2806" s="3"/>
      <c r="J2806" s="3"/>
      <c r="M2806" s="3"/>
      <c r="N2806" s="3"/>
      <c r="O2806" s="3"/>
      <c r="P2806" s="3"/>
      <c r="Q2806" s="50">
        <v>2</v>
      </c>
      <c r="R2806" s="3"/>
      <c r="S2806" s="50">
        <v>5</v>
      </c>
      <c r="T2806" s="3"/>
      <c r="U2806" s="3"/>
      <c r="V2806" s="3"/>
      <c r="W2806" s="3"/>
      <c r="X2806" s="50">
        <v>2</v>
      </c>
      <c r="Y2806" s="50">
        <v>2</v>
      </c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W2806" s="3"/>
      <c r="AX2806" s="3"/>
      <c r="AY2806" s="3"/>
      <c r="AZ2806" s="3"/>
      <c r="BA2806" s="3"/>
      <c r="BB2806" s="3">
        <f t="shared" si="60"/>
        <v>11</v>
      </c>
      <c r="BD2806" s="3"/>
    </row>
    <row r="2807" spans="1:56" x14ac:dyDescent="0.3">
      <c r="A2807">
        <v>2016</v>
      </c>
      <c r="B2807" t="s">
        <v>93</v>
      </c>
      <c r="D2807" s="131">
        <v>1</v>
      </c>
      <c r="F2807" t="s">
        <v>141</v>
      </c>
      <c r="G2807">
        <v>12</v>
      </c>
      <c r="I2807" s="3"/>
      <c r="J2807" s="3"/>
      <c r="M2807" s="3"/>
      <c r="N2807" s="3"/>
      <c r="O2807" s="3"/>
      <c r="P2807" s="3"/>
      <c r="Q2807" s="50">
        <v>2</v>
      </c>
      <c r="R2807" s="3"/>
      <c r="S2807" s="50">
        <v>1</v>
      </c>
      <c r="T2807" s="3"/>
      <c r="U2807" s="3"/>
      <c r="V2807" s="3"/>
      <c r="W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W2807" s="3"/>
      <c r="AX2807" s="3"/>
      <c r="AY2807" s="3"/>
      <c r="AZ2807" s="3"/>
      <c r="BA2807" s="3"/>
      <c r="BB2807" s="3"/>
      <c r="BD2807" s="3"/>
    </row>
    <row r="2808" spans="1:56" x14ac:dyDescent="0.3">
      <c r="A2808">
        <v>2016</v>
      </c>
      <c r="B2808" t="s">
        <v>93</v>
      </c>
      <c r="D2808" s="127">
        <v>2</v>
      </c>
      <c r="F2808" t="s">
        <v>141</v>
      </c>
      <c r="G2808">
        <v>12</v>
      </c>
      <c r="I2808" s="3"/>
      <c r="J2808" s="3"/>
      <c r="M2808" s="3"/>
      <c r="N2808" s="3"/>
      <c r="O2808" s="3"/>
      <c r="P2808" s="3"/>
      <c r="R2808" s="3"/>
      <c r="T2808" s="3"/>
      <c r="U2808" s="3"/>
      <c r="V2808" s="3"/>
      <c r="W2808" s="3"/>
      <c r="Y2808" s="50">
        <v>1</v>
      </c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W2808" s="3"/>
      <c r="AX2808" s="3"/>
      <c r="AY2808" s="3"/>
      <c r="AZ2808" s="3"/>
      <c r="BA2808" s="3"/>
      <c r="BB2808" s="3"/>
      <c r="BD2808" s="3"/>
    </row>
    <row r="2809" spans="1:56" x14ac:dyDescent="0.3">
      <c r="A2809">
        <v>2016</v>
      </c>
      <c r="B2809" t="s">
        <v>93</v>
      </c>
      <c r="D2809" s="127">
        <v>3</v>
      </c>
      <c r="F2809" t="s">
        <v>141</v>
      </c>
      <c r="G2809">
        <v>12</v>
      </c>
      <c r="I2809" s="3"/>
      <c r="J2809" s="3"/>
      <c r="M2809" s="3"/>
      <c r="N2809" s="3"/>
      <c r="O2809" s="3"/>
      <c r="P2809" s="3"/>
      <c r="Q2809" s="50">
        <v>1</v>
      </c>
      <c r="R2809" s="3"/>
      <c r="T2809" s="3"/>
      <c r="U2809" s="3"/>
      <c r="V2809" s="3"/>
      <c r="W2809" s="3"/>
      <c r="X2809" s="50">
        <v>1</v>
      </c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W2809" s="3"/>
      <c r="AX2809" s="3"/>
      <c r="AY2809" s="3"/>
      <c r="AZ2809" s="3"/>
      <c r="BA2809" s="3"/>
      <c r="BB2809" s="3"/>
      <c r="BD2809" s="3"/>
    </row>
    <row r="2810" spans="1:56" x14ac:dyDescent="0.3">
      <c r="A2810">
        <v>2016</v>
      </c>
      <c r="B2810" t="s">
        <v>93</v>
      </c>
      <c r="D2810" s="127">
        <v>4</v>
      </c>
      <c r="F2810" t="s">
        <v>141</v>
      </c>
      <c r="G2810">
        <v>12</v>
      </c>
      <c r="I2810" s="3"/>
      <c r="J2810" s="3"/>
      <c r="M2810" s="3"/>
      <c r="N2810" s="3"/>
      <c r="O2810" s="3"/>
      <c r="P2810" s="3"/>
      <c r="Q2810" s="50">
        <v>3</v>
      </c>
      <c r="R2810" s="3"/>
      <c r="S2810" s="50">
        <v>4</v>
      </c>
      <c r="T2810" s="3"/>
      <c r="U2810" s="3"/>
      <c r="V2810" s="3"/>
      <c r="W2810" s="3"/>
      <c r="X2810" s="50">
        <v>2</v>
      </c>
      <c r="Y2810" s="50">
        <v>1</v>
      </c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W2810" s="3"/>
      <c r="AX2810" s="3"/>
      <c r="AY2810" s="3"/>
      <c r="AZ2810" s="3"/>
      <c r="BA2810" s="3"/>
      <c r="BB2810" s="3"/>
      <c r="BD2810" s="3"/>
    </row>
    <row r="2811" spans="1:56" x14ac:dyDescent="0.3">
      <c r="A2811">
        <v>2016</v>
      </c>
      <c r="B2811" t="s">
        <v>93</v>
      </c>
      <c r="D2811" s="127">
        <v>5</v>
      </c>
      <c r="F2811" t="s">
        <v>141</v>
      </c>
      <c r="G2811">
        <v>12</v>
      </c>
      <c r="I2811" s="3"/>
      <c r="J2811" s="3"/>
      <c r="M2811" s="3"/>
      <c r="N2811" s="3"/>
      <c r="O2811" s="3"/>
      <c r="P2811" s="3"/>
      <c r="Q2811" s="50">
        <v>2</v>
      </c>
      <c r="R2811" s="3"/>
      <c r="S2811" s="50">
        <v>3</v>
      </c>
      <c r="T2811" s="3"/>
      <c r="U2811" s="3"/>
      <c r="V2811" s="3">
        <v>1</v>
      </c>
      <c r="W2811" s="3"/>
      <c r="X2811" s="50">
        <v>1</v>
      </c>
      <c r="AA2811" s="3"/>
      <c r="AB2811" s="3"/>
      <c r="AC2811" s="3"/>
      <c r="AD2811" s="3"/>
      <c r="AE2811" s="3"/>
      <c r="AF2811" s="3"/>
      <c r="AG2811" s="3"/>
      <c r="AH2811" s="3"/>
      <c r="AI2811" s="3">
        <v>1</v>
      </c>
      <c r="AJ2811" s="3"/>
      <c r="AK2811" s="3"/>
      <c r="AL2811" s="3"/>
      <c r="AM2811" s="3">
        <v>1</v>
      </c>
      <c r="AN2811" s="3"/>
      <c r="AO2811" s="3"/>
      <c r="AP2811" s="3"/>
      <c r="AQ2811" s="3"/>
      <c r="AR2811" s="3"/>
      <c r="AS2811" s="3"/>
      <c r="AT2811" s="3"/>
      <c r="AU2811" s="3"/>
      <c r="AW2811" s="3"/>
      <c r="AX2811" s="3"/>
      <c r="AY2811" s="3"/>
      <c r="AZ2811" s="3"/>
      <c r="BA2811" s="3"/>
      <c r="BB2811" s="3"/>
      <c r="BD2811" s="3"/>
    </row>
    <row r="2812" spans="1:56" x14ac:dyDescent="0.3">
      <c r="A2812">
        <v>2016</v>
      </c>
      <c r="B2812" t="s">
        <v>93</v>
      </c>
      <c r="D2812" s="127">
        <v>6</v>
      </c>
      <c r="F2812" t="s">
        <v>141</v>
      </c>
      <c r="G2812">
        <v>12</v>
      </c>
      <c r="I2812" s="3"/>
      <c r="J2812" s="3"/>
      <c r="L2812" s="50">
        <v>2</v>
      </c>
      <c r="M2812" s="3"/>
      <c r="N2812" s="3"/>
      <c r="O2812" s="3"/>
      <c r="P2812" s="3"/>
      <c r="Q2812" s="50">
        <v>1</v>
      </c>
      <c r="R2812" s="3"/>
      <c r="S2812" s="50">
        <v>3</v>
      </c>
      <c r="T2812" s="3"/>
      <c r="U2812" s="3"/>
      <c r="V2812" s="3"/>
      <c r="W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W2812" s="3"/>
      <c r="AX2812" s="3"/>
      <c r="AY2812" s="3"/>
      <c r="AZ2812" s="3"/>
      <c r="BA2812" s="3"/>
      <c r="BB2812" s="3"/>
      <c r="BD2812" s="3"/>
    </row>
    <row r="2813" spans="1:56" x14ac:dyDescent="0.3">
      <c r="A2813">
        <v>2016</v>
      </c>
      <c r="B2813" t="s">
        <v>93</v>
      </c>
      <c r="D2813" s="127">
        <v>7</v>
      </c>
      <c r="F2813" t="s">
        <v>141</v>
      </c>
      <c r="G2813">
        <v>12</v>
      </c>
      <c r="I2813" s="3"/>
      <c r="J2813" s="3"/>
      <c r="M2813" s="3"/>
      <c r="N2813" s="3"/>
      <c r="O2813" s="3"/>
      <c r="P2813" s="3"/>
      <c r="Q2813" s="50">
        <v>4</v>
      </c>
      <c r="R2813" s="3"/>
      <c r="S2813" s="50">
        <v>3</v>
      </c>
      <c r="T2813" s="3"/>
      <c r="U2813" s="3"/>
      <c r="V2813" s="3"/>
      <c r="W2813" s="3"/>
      <c r="Y2813" s="50">
        <v>3</v>
      </c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W2813" s="3"/>
      <c r="AX2813" s="3"/>
      <c r="AY2813" s="3"/>
      <c r="AZ2813" s="3"/>
      <c r="BA2813" s="3"/>
      <c r="BB2813" s="3"/>
      <c r="BD2813" s="3"/>
    </row>
    <row r="2814" spans="1:56" x14ac:dyDescent="0.3">
      <c r="A2814">
        <v>2016</v>
      </c>
      <c r="B2814" t="s">
        <v>93</v>
      </c>
      <c r="D2814" s="127">
        <v>8</v>
      </c>
      <c r="F2814" t="s">
        <v>141</v>
      </c>
      <c r="G2814">
        <v>12</v>
      </c>
      <c r="I2814" s="3"/>
      <c r="J2814" s="3"/>
      <c r="M2814" s="3"/>
      <c r="N2814" s="3"/>
      <c r="O2814" s="3"/>
      <c r="P2814" s="3"/>
      <c r="Q2814" s="50">
        <v>1</v>
      </c>
      <c r="R2814" s="3"/>
      <c r="T2814" s="3"/>
      <c r="U2814" s="3">
        <v>1</v>
      </c>
      <c r="V2814" s="3"/>
      <c r="W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>
        <v>1</v>
      </c>
      <c r="AT2814" s="3"/>
      <c r="AU2814" s="3"/>
      <c r="AW2814" s="3"/>
      <c r="AX2814" s="3"/>
      <c r="AY2814" s="3"/>
      <c r="AZ2814" s="3"/>
      <c r="BA2814" s="3"/>
      <c r="BB2814" s="3"/>
      <c r="BD2814" s="3"/>
    </row>
    <row r="2815" spans="1:56" x14ac:dyDescent="0.3">
      <c r="A2815">
        <v>2016</v>
      </c>
      <c r="B2815" t="s">
        <v>93</v>
      </c>
      <c r="D2815" s="127">
        <v>9</v>
      </c>
      <c r="F2815" t="s">
        <v>141</v>
      </c>
      <c r="G2815">
        <v>12</v>
      </c>
      <c r="I2815" s="3"/>
      <c r="J2815" s="3"/>
      <c r="M2815" s="3"/>
      <c r="N2815" s="3"/>
      <c r="O2815" s="3"/>
      <c r="P2815" s="3"/>
      <c r="Q2815" s="50">
        <v>1</v>
      </c>
      <c r="R2815" s="3"/>
      <c r="T2815" s="3"/>
      <c r="U2815" s="3">
        <v>1</v>
      </c>
      <c r="V2815" s="3"/>
      <c r="W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W2815" s="3"/>
      <c r="AX2815" s="3"/>
      <c r="AY2815" s="3"/>
      <c r="AZ2815" s="3"/>
      <c r="BA2815" s="3"/>
      <c r="BB2815" s="3"/>
      <c r="BD2815" s="3"/>
    </row>
    <row r="2816" spans="1:56" x14ac:dyDescent="0.3">
      <c r="A2816">
        <v>2016</v>
      </c>
      <c r="B2816" t="s">
        <v>93</v>
      </c>
      <c r="D2816" s="127">
        <v>10</v>
      </c>
      <c r="F2816" t="s">
        <v>141</v>
      </c>
      <c r="G2816">
        <v>12</v>
      </c>
      <c r="I2816" s="3"/>
      <c r="J2816" s="3"/>
      <c r="M2816" s="3"/>
      <c r="N2816" s="3"/>
      <c r="O2816" s="3"/>
      <c r="P2816" s="3"/>
      <c r="R2816" s="3"/>
      <c r="S2816" s="50">
        <v>2</v>
      </c>
      <c r="T2816" s="3"/>
      <c r="U2816" s="3"/>
      <c r="V2816" s="3"/>
      <c r="W2816" s="3"/>
      <c r="X2816" s="50">
        <v>2</v>
      </c>
      <c r="Y2816" s="50">
        <v>3</v>
      </c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>
        <v>1</v>
      </c>
      <c r="AW2816" s="3"/>
      <c r="AX2816" s="3"/>
      <c r="AY2816" s="3"/>
      <c r="AZ2816" s="3"/>
      <c r="BA2816" s="3"/>
      <c r="BB2816" s="3"/>
      <c r="BD2816" s="3"/>
    </row>
    <row r="2817" spans="1:56" x14ac:dyDescent="0.3">
      <c r="A2817">
        <v>2016</v>
      </c>
      <c r="B2817" t="s">
        <v>93</v>
      </c>
      <c r="D2817" s="127">
        <v>11</v>
      </c>
      <c r="F2817" t="s">
        <v>141</v>
      </c>
      <c r="G2817">
        <v>12</v>
      </c>
      <c r="I2817" s="3"/>
      <c r="J2817" s="3"/>
      <c r="M2817" s="3"/>
      <c r="N2817" s="3"/>
      <c r="O2817" s="3"/>
      <c r="P2817" s="3"/>
      <c r="Q2817" s="50">
        <v>2</v>
      </c>
      <c r="R2817" s="3"/>
      <c r="T2817" s="3"/>
      <c r="U2817" s="3"/>
      <c r="V2817" s="3"/>
      <c r="W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W2817" s="3"/>
      <c r="AX2817" s="3"/>
      <c r="AY2817" s="3"/>
      <c r="AZ2817" s="3"/>
      <c r="BA2817" s="3"/>
      <c r="BB2817" s="3"/>
      <c r="BD2817" s="3"/>
    </row>
    <row r="2818" spans="1:56" x14ac:dyDescent="0.3">
      <c r="A2818">
        <v>2016</v>
      </c>
      <c r="B2818" t="s">
        <v>93</v>
      </c>
      <c r="D2818" s="127">
        <v>12</v>
      </c>
      <c r="F2818" t="s">
        <v>141</v>
      </c>
      <c r="G2818">
        <v>12</v>
      </c>
      <c r="I2818" s="3"/>
      <c r="J2818" s="3"/>
      <c r="M2818" s="3"/>
      <c r="N2818" s="3"/>
      <c r="O2818" s="3"/>
      <c r="P2818" s="3"/>
      <c r="Q2818" s="50">
        <v>2</v>
      </c>
      <c r="R2818" s="3"/>
      <c r="S2818" s="50">
        <v>1</v>
      </c>
      <c r="T2818" s="3"/>
      <c r="U2818" s="3"/>
      <c r="V2818" s="3">
        <v>1</v>
      </c>
      <c r="W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W2818" s="3"/>
      <c r="AX2818" s="3"/>
      <c r="AY2818" s="3"/>
      <c r="AZ2818" s="3"/>
      <c r="BA2818" s="3"/>
      <c r="BB2818" s="3"/>
      <c r="BD2818" s="3"/>
    </row>
    <row r="2819" spans="1:56" x14ac:dyDescent="0.3">
      <c r="A2819">
        <v>2016</v>
      </c>
      <c r="B2819" t="s">
        <v>93</v>
      </c>
      <c r="D2819" s="127">
        <v>13</v>
      </c>
      <c r="F2819" t="s">
        <v>141</v>
      </c>
      <c r="G2819">
        <v>12</v>
      </c>
      <c r="I2819" s="3"/>
      <c r="J2819" s="3"/>
      <c r="M2819" s="3"/>
      <c r="N2819" s="3"/>
      <c r="O2819" s="3"/>
      <c r="P2819" s="3"/>
      <c r="Q2819" s="50">
        <v>1</v>
      </c>
      <c r="R2819" s="3"/>
      <c r="S2819" s="50">
        <v>3</v>
      </c>
      <c r="T2819" s="3"/>
      <c r="U2819" s="3"/>
      <c r="V2819" s="3">
        <v>1</v>
      </c>
      <c r="W2819" s="3"/>
      <c r="X2819" s="50">
        <v>1</v>
      </c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W2819" s="3"/>
      <c r="AX2819" s="3"/>
      <c r="AY2819" s="3"/>
      <c r="AZ2819" s="3"/>
      <c r="BA2819" s="3"/>
      <c r="BB2819" s="3"/>
      <c r="BD2819" s="3"/>
    </row>
    <row r="2820" spans="1:56" x14ac:dyDescent="0.3">
      <c r="A2820">
        <v>2016</v>
      </c>
      <c r="B2820" t="s">
        <v>93</v>
      </c>
      <c r="D2820" s="127">
        <v>14</v>
      </c>
      <c r="F2820" t="s">
        <v>141</v>
      </c>
      <c r="G2820">
        <v>12</v>
      </c>
      <c r="I2820" s="3"/>
      <c r="J2820" s="3"/>
      <c r="M2820" s="3"/>
      <c r="N2820" s="3"/>
      <c r="O2820" s="3"/>
      <c r="P2820" s="3"/>
      <c r="R2820" s="3"/>
      <c r="S2820" s="50">
        <v>1</v>
      </c>
      <c r="T2820" s="3"/>
      <c r="U2820" s="3"/>
      <c r="V2820" s="3"/>
      <c r="W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W2820" s="3"/>
      <c r="AX2820" s="3"/>
      <c r="AY2820" s="3"/>
      <c r="AZ2820" s="3"/>
      <c r="BA2820" s="3"/>
      <c r="BB2820" s="3"/>
      <c r="BD2820" s="3"/>
    </row>
    <row r="2821" spans="1:56" x14ac:dyDescent="0.3">
      <c r="A2821">
        <v>2016</v>
      </c>
      <c r="B2821" t="s">
        <v>93</v>
      </c>
      <c r="D2821" s="127">
        <v>15</v>
      </c>
      <c r="F2821" t="s">
        <v>141</v>
      </c>
      <c r="G2821">
        <v>12</v>
      </c>
      <c r="I2821" s="3"/>
      <c r="J2821" s="3"/>
      <c r="M2821" s="3"/>
      <c r="N2821" s="3"/>
      <c r="O2821" s="3"/>
      <c r="P2821" s="3"/>
      <c r="Q2821" s="50">
        <v>1</v>
      </c>
      <c r="R2821" s="3"/>
      <c r="T2821" s="3"/>
      <c r="U2821" s="3"/>
      <c r="V2821" s="3"/>
      <c r="W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W2821" s="3"/>
      <c r="AX2821" s="3"/>
      <c r="AY2821" s="3"/>
      <c r="AZ2821" s="3"/>
      <c r="BA2821" s="3"/>
      <c r="BB2821" s="3"/>
      <c r="BD2821" s="3"/>
    </row>
    <row r="2822" spans="1:56" x14ac:dyDescent="0.3">
      <c r="A2822">
        <v>2016</v>
      </c>
      <c r="B2822" t="s">
        <v>93</v>
      </c>
      <c r="D2822" s="127">
        <v>16</v>
      </c>
      <c r="F2822" t="s">
        <v>144</v>
      </c>
      <c r="G2822">
        <v>12</v>
      </c>
      <c r="I2822" s="3"/>
      <c r="J2822" s="3"/>
      <c r="M2822" s="3"/>
      <c r="N2822" s="3"/>
      <c r="O2822" s="3"/>
      <c r="P2822" s="3"/>
      <c r="R2822" s="3"/>
      <c r="S2822" s="50">
        <v>1</v>
      </c>
      <c r="T2822" s="3"/>
      <c r="U2822" s="3"/>
      <c r="V2822" s="3"/>
      <c r="W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W2822" s="3"/>
      <c r="AX2822" s="3"/>
      <c r="AY2822" s="3"/>
      <c r="AZ2822" s="3"/>
      <c r="BA2822" s="3"/>
      <c r="BB2822" s="3"/>
      <c r="BD2822" s="3"/>
    </row>
    <row r="2823" spans="1:56" x14ac:dyDescent="0.3">
      <c r="A2823">
        <v>2016</v>
      </c>
      <c r="B2823" t="s">
        <v>93</v>
      </c>
      <c r="D2823" s="127">
        <v>17</v>
      </c>
      <c r="F2823" t="s">
        <v>144</v>
      </c>
      <c r="G2823">
        <v>12</v>
      </c>
      <c r="I2823" s="3"/>
      <c r="J2823" s="3"/>
      <c r="M2823" s="3"/>
      <c r="N2823" s="3"/>
      <c r="O2823" s="3"/>
      <c r="P2823" s="3"/>
      <c r="Q2823" s="50">
        <v>3</v>
      </c>
      <c r="R2823" s="3"/>
      <c r="T2823" s="3"/>
      <c r="U2823" s="3"/>
      <c r="V2823" s="3"/>
      <c r="W2823" s="3"/>
      <c r="X2823" s="50">
        <v>1</v>
      </c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>
        <v>1</v>
      </c>
      <c r="AM2823" s="3"/>
      <c r="AN2823" s="3"/>
      <c r="AO2823" s="3"/>
      <c r="AP2823" s="3"/>
      <c r="AQ2823" s="3"/>
      <c r="AR2823" s="3"/>
      <c r="AS2823" s="3"/>
      <c r="AT2823" s="3"/>
      <c r="AU2823" s="3"/>
      <c r="AW2823" s="3"/>
      <c r="AX2823" s="3"/>
      <c r="AY2823" s="3"/>
      <c r="AZ2823" s="3"/>
      <c r="BA2823" s="3"/>
      <c r="BB2823" s="3"/>
      <c r="BD2823" s="3"/>
    </row>
    <row r="2824" spans="1:56" x14ac:dyDescent="0.3">
      <c r="A2824">
        <v>2016</v>
      </c>
      <c r="B2824" t="s">
        <v>93</v>
      </c>
      <c r="D2824" s="127">
        <v>18</v>
      </c>
      <c r="F2824" t="s">
        <v>144</v>
      </c>
      <c r="G2824">
        <v>12</v>
      </c>
      <c r="I2824" s="3"/>
      <c r="J2824" s="3"/>
      <c r="M2824" s="3"/>
      <c r="N2824" s="3"/>
      <c r="O2824" s="3"/>
      <c r="P2824" s="3"/>
      <c r="Q2824" s="50">
        <v>5</v>
      </c>
      <c r="R2824" s="3"/>
      <c r="T2824" s="3"/>
      <c r="U2824" s="3"/>
      <c r="V2824" s="3"/>
      <c r="W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W2824" s="3"/>
      <c r="AX2824" s="3"/>
      <c r="AY2824" s="3"/>
      <c r="AZ2824" s="3"/>
      <c r="BA2824" s="3"/>
      <c r="BB2824" s="3"/>
      <c r="BD2824" s="3"/>
    </row>
    <row r="2825" spans="1:56" x14ac:dyDescent="0.3">
      <c r="A2825">
        <v>2016</v>
      </c>
      <c r="B2825" t="s">
        <v>93</v>
      </c>
      <c r="D2825" s="127">
        <v>19</v>
      </c>
      <c r="F2825" t="s">
        <v>144</v>
      </c>
      <c r="G2825">
        <v>12</v>
      </c>
      <c r="I2825" s="3"/>
      <c r="J2825" s="3"/>
      <c r="M2825" s="3"/>
      <c r="N2825" s="3"/>
      <c r="O2825" s="3"/>
      <c r="P2825" s="3"/>
      <c r="Q2825" s="50">
        <v>2</v>
      </c>
      <c r="R2825" s="3"/>
      <c r="S2825" s="50">
        <v>3</v>
      </c>
      <c r="T2825" s="3"/>
      <c r="U2825" s="3"/>
      <c r="V2825" s="3"/>
      <c r="W2825" s="3"/>
      <c r="Y2825" s="50">
        <v>1</v>
      </c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W2825" s="3"/>
      <c r="AX2825" s="3"/>
      <c r="AY2825" s="3"/>
      <c r="AZ2825" s="3"/>
      <c r="BA2825" s="3"/>
      <c r="BB2825" s="3"/>
      <c r="BD2825" s="3"/>
    </row>
    <row r="2826" spans="1:56" x14ac:dyDescent="0.3">
      <c r="A2826">
        <v>2016</v>
      </c>
      <c r="B2826" t="s">
        <v>93</v>
      </c>
      <c r="D2826" s="127">
        <v>20</v>
      </c>
      <c r="F2826" t="s">
        <v>144</v>
      </c>
      <c r="G2826">
        <v>12</v>
      </c>
      <c r="I2826" s="3"/>
      <c r="J2826" s="3"/>
      <c r="M2826" s="3"/>
      <c r="N2826" s="3"/>
      <c r="O2826" s="3"/>
      <c r="P2826" s="3"/>
      <c r="Q2826" s="50">
        <v>1</v>
      </c>
      <c r="R2826" s="3"/>
      <c r="T2826" s="3"/>
      <c r="U2826" s="3"/>
      <c r="V2826" s="3"/>
      <c r="W2826" s="3"/>
      <c r="X2826" s="50">
        <v>1</v>
      </c>
      <c r="Y2826" s="50">
        <v>3</v>
      </c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W2826" s="3"/>
      <c r="AX2826" s="3"/>
      <c r="AY2826" s="3"/>
      <c r="AZ2826" s="3"/>
      <c r="BA2826" s="3"/>
      <c r="BB2826" s="3"/>
      <c r="BD2826" s="3"/>
    </row>
    <row r="2827" spans="1:56" x14ac:dyDescent="0.3">
      <c r="A2827">
        <v>2016</v>
      </c>
      <c r="B2827" t="s">
        <v>93</v>
      </c>
      <c r="D2827" s="127">
        <v>21</v>
      </c>
      <c r="F2827" t="s">
        <v>144</v>
      </c>
      <c r="G2827">
        <v>12</v>
      </c>
      <c r="I2827" s="3"/>
      <c r="J2827" s="3"/>
      <c r="M2827" s="3"/>
      <c r="N2827" s="3"/>
      <c r="O2827" s="3"/>
      <c r="P2827" s="3"/>
      <c r="Q2827" s="50">
        <v>2</v>
      </c>
      <c r="R2827" s="3"/>
      <c r="S2827" s="50">
        <v>3</v>
      </c>
      <c r="T2827" s="3"/>
      <c r="U2827" s="3">
        <v>2</v>
      </c>
      <c r="V2827" s="3"/>
      <c r="W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W2827" s="3"/>
      <c r="AX2827" s="3"/>
      <c r="AY2827" s="3"/>
      <c r="AZ2827" s="3"/>
      <c r="BA2827" s="3"/>
      <c r="BB2827" s="3"/>
      <c r="BD2827" s="3"/>
    </row>
    <row r="2828" spans="1:56" x14ac:dyDescent="0.3">
      <c r="A2828">
        <v>2016</v>
      </c>
      <c r="B2828" t="s">
        <v>93</v>
      </c>
      <c r="D2828" s="127">
        <v>22</v>
      </c>
      <c r="F2828" t="s">
        <v>144</v>
      </c>
      <c r="G2828">
        <v>12</v>
      </c>
      <c r="I2828" s="3"/>
      <c r="J2828" s="3"/>
      <c r="M2828" s="3"/>
      <c r="N2828" s="3"/>
      <c r="O2828" s="3"/>
      <c r="P2828" s="3"/>
      <c r="R2828" s="3"/>
      <c r="S2828" s="50">
        <v>4</v>
      </c>
      <c r="T2828" s="3"/>
      <c r="U2828" s="3"/>
      <c r="V2828" s="3"/>
      <c r="W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>
        <v>1</v>
      </c>
      <c r="AT2828" s="3"/>
      <c r="AU2828" s="3"/>
      <c r="AW2828" s="3"/>
      <c r="AX2828" s="3"/>
      <c r="AY2828" s="3"/>
      <c r="AZ2828" s="3"/>
      <c r="BA2828" s="3"/>
      <c r="BB2828" s="3"/>
      <c r="BD2828" s="3"/>
    </row>
    <row r="2829" spans="1:56" x14ac:dyDescent="0.3">
      <c r="A2829">
        <v>2016</v>
      </c>
      <c r="B2829" t="s">
        <v>93</v>
      </c>
      <c r="D2829" s="127">
        <v>23</v>
      </c>
      <c r="F2829" t="s">
        <v>144</v>
      </c>
      <c r="G2829">
        <v>12</v>
      </c>
      <c r="I2829" s="3"/>
      <c r="J2829" s="3"/>
      <c r="M2829" s="3"/>
      <c r="N2829" s="3"/>
      <c r="O2829" s="3"/>
      <c r="P2829" s="3"/>
      <c r="Q2829" s="50">
        <v>2</v>
      </c>
      <c r="R2829" s="3"/>
      <c r="S2829" s="50">
        <v>4</v>
      </c>
      <c r="T2829" s="3"/>
      <c r="U2829" s="3"/>
      <c r="V2829" s="3"/>
      <c r="W2829" s="3"/>
      <c r="X2829" s="50">
        <v>2</v>
      </c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50">
        <v>2</v>
      </c>
      <c r="AW2829" s="3"/>
      <c r="AX2829" s="3"/>
      <c r="AY2829" s="3"/>
      <c r="AZ2829" s="3"/>
      <c r="BA2829" s="3"/>
      <c r="BB2829" s="3"/>
      <c r="BD2829" s="3"/>
    </row>
    <row r="2830" spans="1:56" x14ac:dyDescent="0.3">
      <c r="A2830">
        <v>2016</v>
      </c>
      <c r="B2830" t="s">
        <v>93</v>
      </c>
      <c r="D2830" s="127">
        <v>24</v>
      </c>
      <c r="F2830" t="s">
        <v>144</v>
      </c>
      <c r="G2830">
        <v>12</v>
      </c>
      <c r="I2830" s="3"/>
      <c r="J2830" s="3"/>
      <c r="M2830" s="3"/>
      <c r="N2830" s="3"/>
      <c r="O2830" s="3"/>
      <c r="P2830" s="3"/>
      <c r="Q2830" s="50">
        <v>1</v>
      </c>
      <c r="R2830" s="3"/>
      <c r="S2830" s="50">
        <v>2</v>
      </c>
      <c r="T2830" s="3"/>
      <c r="U2830" s="3"/>
      <c r="V2830" s="3"/>
      <c r="W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W2830" s="3"/>
      <c r="AX2830" s="3"/>
      <c r="AY2830" s="3"/>
      <c r="AZ2830" s="3"/>
      <c r="BA2830" s="3"/>
      <c r="BB2830" s="3"/>
      <c r="BD2830" s="3"/>
    </row>
    <row r="2831" spans="1:56" x14ac:dyDescent="0.3">
      <c r="A2831">
        <v>2016</v>
      </c>
      <c r="B2831" t="s">
        <v>93</v>
      </c>
      <c r="D2831" s="127">
        <v>25</v>
      </c>
      <c r="F2831" t="s">
        <v>144</v>
      </c>
      <c r="G2831">
        <v>12</v>
      </c>
      <c r="I2831" s="3"/>
      <c r="J2831" s="3"/>
      <c r="M2831" s="3"/>
      <c r="N2831" s="3"/>
      <c r="O2831" s="3"/>
      <c r="P2831" s="3"/>
      <c r="Q2831" s="50">
        <v>4</v>
      </c>
      <c r="R2831" s="3"/>
      <c r="S2831" s="50">
        <v>1</v>
      </c>
      <c r="T2831" s="3"/>
      <c r="U2831" s="3"/>
      <c r="V2831" s="3"/>
      <c r="W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>
        <v>1</v>
      </c>
      <c r="AO2831" s="3"/>
      <c r="AP2831" s="3"/>
      <c r="AQ2831" s="3"/>
      <c r="AR2831" s="3"/>
      <c r="AS2831" s="3"/>
      <c r="AT2831" s="3"/>
      <c r="AU2831" s="3"/>
      <c r="AV2831" s="50">
        <v>1</v>
      </c>
      <c r="AW2831" s="3"/>
      <c r="AX2831" s="3"/>
      <c r="AY2831" s="3"/>
      <c r="AZ2831" s="3"/>
      <c r="BA2831" s="3"/>
      <c r="BB2831" s="3"/>
      <c r="BD2831" s="3"/>
    </row>
    <row r="2832" spans="1:56" x14ac:dyDescent="0.3">
      <c r="A2832">
        <v>2016</v>
      </c>
      <c r="B2832" t="s">
        <v>93</v>
      </c>
      <c r="D2832" s="127">
        <v>26</v>
      </c>
      <c r="F2832" t="s">
        <v>144</v>
      </c>
      <c r="G2832">
        <v>12</v>
      </c>
      <c r="I2832" s="3"/>
      <c r="J2832" s="3"/>
      <c r="M2832" s="3"/>
      <c r="N2832" s="3"/>
      <c r="O2832" s="3"/>
      <c r="P2832" s="3"/>
      <c r="R2832" s="3"/>
      <c r="S2832" s="50">
        <v>1</v>
      </c>
      <c r="T2832" s="3"/>
      <c r="U2832" s="3"/>
      <c r="V2832" s="3"/>
      <c r="W2832" s="3"/>
      <c r="X2832" s="50">
        <v>1</v>
      </c>
      <c r="Y2832" s="50">
        <v>1</v>
      </c>
      <c r="AA2832" s="3"/>
      <c r="AB2832" s="3"/>
      <c r="AC2832" s="3"/>
      <c r="AD2832" s="3"/>
      <c r="AE2832" s="3"/>
      <c r="AF2832" s="3"/>
      <c r="AG2832" s="3"/>
      <c r="AH2832" s="3"/>
      <c r="AI2832" s="3">
        <v>1</v>
      </c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W2832" s="3"/>
      <c r="AX2832" s="3"/>
      <c r="AY2832" s="3"/>
      <c r="AZ2832" s="3"/>
      <c r="BA2832" s="3"/>
      <c r="BB2832" s="3"/>
      <c r="BD2832" s="3"/>
    </row>
    <row r="2833" spans="1:56" x14ac:dyDescent="0.3">
      <c r="A2833">
        <v>2016</v>
      </c>
      <c r="B2833" t="s">
        <v>93</v>
      </c>
      <c r="D2833" s="127">
        <v>27</v>
      </c>
      <c r="F2833" t="s">
        <v>144</v>
      </c>
      <c r="G2833">
        <v>12</v>
      </c>
      <c r="I2833" s="3"/>
      <c r="J2833" s="3"/>
      <c r="M2833" s="3"/>
      <c r="N2833" s="3"/>
      <c r="O2833" s="3"/>
      <c r="P2833" s="3"/>
      <c r="Q2833" s="50">
        <v>6</v>
      </c>
      <c r="R2833" s="3"/>
      <c r="S2833" s="50">
        <v>2</v>
      </c>
      <c r="T2833" s="3"/>
      <c r="U2833" s="3"/>
      <c r="V2833" s="3"/>
      <c r="W2833" s="3"/>
      <c r="X2833" s="50">
        <v>2</v>
      </c>
      <c r="AA2833" s="3">
        <v>1</v>
      </c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>
        <v>1</v>
      </c>
      <c r="AO2833" s="3"/>
      <c r="AP2833" s="3"/>
      <c r="AQ2833" s="3"/>
      <c r="AR2833" s="3"/>
      <c r="AS2833" s="3"/>
      <c r="AT2833" s="3"/>
      <c r="AU2833" s="3"/>
      <c r="AW2833" s="3"/>
      <c r="AX2833" s="3"/>
      <c r="AY2833" s="3"/>
      <c r="AZ2833" s="3"/>
      <c r="BA2833" s="3"/>
      <c r="BB2833" s="3"/>
      <c r="BD2833" s="3"/>
    </row>
    <row r="2834" spans="1:56" x14ac:dyDescent="0.3">
      <c r="A2834">
        <v>2016</v>
      </c>
      <c r="B2834" t="s">
        <v>93</v>
      </c>
      <c r="D2834" s="127">
        <v>28</v>
      </c>
      <c r="F2834" t="s">
        <v>144</v>
      </c>
      <c r="G2834">
        <v>12</v>
      </c>
      <c r="I2834" s="3"/>
      <c r="J2834" s="3"/>
      <c r="M2834" s="3"/>
      <c r="N2834" s="3"/>
      <c r="O2834" s="3"/>
      <c r="P2834" s="3"/>
      <c r="R2834" s="3"/>
      <c r="S2834" s="50">
        <v>2</v>
      </c>
      <c r="T2834" s="3"/>
      <c r="U2834" s="3"/>
      <c r="V2834" s="3"/>
      <c r="W2834" s="3"/>
      <c r="Y2834" s="50">
        <v>4</v>
      </c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50">
        <v>1</v>
      </c>
      <c r="AW2834" s="3"/>
      <c r="AX2834" s="3"/>
      <c r="AY2834" s="3"/>
      <c r="AZ2834" s="3"/>
      <c r="BA2834" s="3"/>
      <c r="BB2834" s="3"/>
      <c r="BD2834" s="3"/>
    </row>
    <row r="2835" spans="1:56" x14ac:dyDescent="0.3">
      <c r="A2835">
        <v>2016</v>
      </c>
      <c r="B2835" t="s">
        <v>93</v>
      </c>
      <c r="D2835" s="127">
        <v>29</v>
      </c>
      <c r="F2835" t="s">
        <v>144</v>
      </c>
      <c r="G2835">
        <v>12</v>
      </c>
      <c r="I2835" s="3"/>
      <c r="J2835" s="3">
        <v>2</v>
      </c>
      <c r="M2835" s="3"/>
      <c r="N2835" s="3"/>
      <c r="O2835" s="3"/>
      <c r="P2835" s="3"/>
      <c r="Q2835" s="50">
        <v>2</v>
      </c>
      <c r="R2835" s="3"/>
      <c r="S2835" s="50">
        <v>1</v>
      </c>
      <c r="T2835" s="3"/>
      <c r="U2835" s="3"/>
      <c r="V2835" s="3"/>
      <c r="W2835" s="3"/>
      <c r="X2835" s="50">
        <v>1</v>
      </c>
      <c r="Y2835" s="50">
        <v>1</v>
      </c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W2835" s="3"/>
      <c r="AX2835" s="3"/>
      <c r="AY2835" s="3"/>
      <c r="AZ2835" s="3"/>
      <c r="BA2835" s="3"/>
      <c r="BB2835" s="3"/>
      <c r="BD2835" s="3"/>
    </row>
    <row r="2836" spans="1:56" x14ac:dyDescent="0.3">
      <c r="A2836">
        <v>2016</v>
      </c>
      <c r="B2836" t="s">
        <v>93</v>
      </c>
      <c r="D2836" s="127">
        <v>30</v>
      </c>
      <c r="F2836" t="s">
        <v>144</v>
      </c>
      <c r="G2836">
        <v>12</v>
      </c>
      <c r="I2836" s="3"/>
      <c r="J2836" s="3"/>
      <c r="M2836" s="3"/>
      <c r="N2836" s="3"/>
      <c r="O2836" s="3"/>
      <c r="P2836" s="3"/>
      <c r="Q2836" s="50">
        <v>4</v>
      </c>
      <c r="R2836" s="3"/>
      <c r="T2836" s="3"/>
      <c r="U2836" s="3"/>
      <c r="V2836" s="3"/>
      <c r="W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W2836" s="3"/>
      <c r="AX2836" s="3"/>
      <c r="AY2836" s="3"/>
      <c r="AZ2836" s="3"/>
      <c r="BA2836" s="3"/>
      <c r="BB2836" s="3"/>
      <c r="BD2836" s="3"/>
    </row>
    <row r="2837" spans="1:56" x14ac:dyDescent="0.3">
      <c r="A2837">
        <v>2016</v>
      </c>
      <c r="B2837" t="s">
        <v>55</v>
      </c>
      <c r="C2837" s="130"/>
      <c r="D2837" s="131">
        <v>1</v>
      </c>
      <c r="F2837" t="s">
        <v>141</v>
      </c>
      <c r="G2837">
        <v>10</v>
      </c>
      <c r="Q2837" s="50">
        <v>1</v>
      </c>
      <c r="S2837" s="50">
        <v>3</v>
      </c>
      <c r="BB2837" s="3">
        <f t="shared" si="60"/>
        <v>4</v>
      </c>
    </row>
    <row r="2838" spans="1:56" x14ac:dyDescent="0.3">
      <c r="A2838">
        <v>2016</v>
      </c>
      <c r="B2838" t="s">
        <v>55</v>
      </c>
      <c r="C2838" s="126"/>
      <c r="D2838" s="127">
        <v>2</v>
      </c>
      <c r="F2838" t="s">
        <v>141</v>
      </c>
      <c r="G2838">
        <v>10</v>
      </c>
      <c r="Q2838" s="50">
        <v>5</v>
      </c>
      <c r="BB2838" s="3">
        <f t="shared" si="60"/>
        <v>5</v>
      </c>
    </row>
    <row r="2839" spans="1:56" x14ac:dyDescent="0.3">
      <c r="A2839">
        <v>2016</v>
      </c>
      <c r="B2839" t="s">
        <v>55</v>
      </c>
      <c r="C2839" s="126"/>
      <c r="D2839" s="127">
        <v>3</v>
      </c>
      <c r="F2839" t="s">
        <v>141</v>
      </c>
      <c r="G2839">
        <v>10</v>
      </c>
      <c r="Q2839" s="50">
        <v>3</v>
      </c>
      <c r="S2839" s="50">
        <v>1</v>
      </c>
      <c r="BB2839" s="3">
        <f t="shared" si="60"/>
        <v>4</v>
      </c>
    </row>
    <row r="2840" spans="1:56" x14ac:dyDescent="0.3">
      <c r="A2840">
        <v>2016</v>
      </c>
      <c r="B2840" t="s">
        <v>55</v>
      </c>
      <c r="C2840" s="126"/>
      <c r="D2840" s="127">
        <v>4</v>
      </c>
      <c r="F2840" t="s">
        <v>141</v>
      </c>
      <c r="G2840">
        <v>10</v>
      </c>
      <c r="Q2840" s="50">
        <v>3</v>
      </c>
      <c r="S2840" s="50">
        <v>1</v>
      </c>
      <c r="BB2840" s="3">
        <f t="shared" si="60"/>
        <v>4</v>
      </c>
    </row>
    <row r="2841" spans="1:56" x14ac:dyDescent="0.3">
      <c r="A2841">
        <v>2016</v>
      </c>
      <c r="B2841" t="s">
        <v>55</v>
      </c>
      <c r="C2841" s="126"/>
      <c r="D2841" s="127">
        <v>5</v>
      </c>
      <c r="F2841" t="s">
        <v>141</v>
      </c>
      <c r="G2841">
        <v>10</v>
      </c>
      <c r="Q2841" s="50">
        <v>1</v>
      </c>
      <c r="S2841" s="50">
        <v>1</v>
      </c>
      <c r="BB2841" s="3">
        <f t="shared" si="60"/>
        <v>2</v>
      </c>
    </row>
    <row r="2842" spans="1:56" x14ac:dyDescent="0.3">
      <c r="A2842">
        <v>2016</v>
      </c>
      <c r="B2842" t="s">
        <v>55</v>
      </c>
      <c r="C2842" s="126"/>
      <c r="D2842" s="127">
        <v>6</v>
      </c>
      <c r="F2842" t="s">
        <v>141</v>
      </c>
      <c r="G2842">
        <v>10</v>
      </c>
      <c r="Q2842" s="50">
        <v>2</v>
      </c>
      <c r="S2842" s="50">
        <v>3</v>
      </c>
      <c r="BB2842" s="3">
        <f t="shared" si="60"/>
        <v>5</v>
      </c>
    </row>
    <row r="2843" spans="1:56" x14ac:dyDescent="0.3">
      <c r="A2843">
        <v>2016</v>
      </c>
      <c r="B2843" t="s">
        <v>55</v>
      </c>
      <c r="C2843" s="126"/>
      <c r="D2843" s="127">
        <v>7</v>
      </c>
      <c r="F2843" t="s">
        <v>141</v>
      </c>
      <c r="G2843">
        <v>10</v>
      </c>
      <c r="Q2843" s="50">
        <v>5</v>
      </c>
      <c r="U2843">
        <v>12</v>
      </c>
      <c r="BB2843" s="3">
        <f t="shared" si="60"/>
        <v>17</v>
      </c>
    </row>
    <row r="2844" spans="1:56" x14ac:dyDescent="0.3">
      <c r="A2844">
        <v>2016</v>
      </c>
      <c r="B2844" t="s">
        <v>55</v>
      </c>
      <c r="C2844" s="126"/>
      <c r="D2844" s="127">
        <v>8</v>
      </c>
      <c r="F2844" t="s">
        <v>141</v>
      </c>
      <c r="G2844">
        <v>10</v>
      </c>
      <c r="Q2844" s="50">
        <v>1</v>
      </c>
      <c r="S2844" s="50">
        <v>2</v>
      </c>
      <c r="AM2844">
        <v>1</v>
      </c>
      <c r="BB2844" s="3">
        <f t="shared" si="60"/>
        <v>4</v>
      </c>
    </row>
    <row r="2845" spans="1:56" x14ac:dyDescent="0.3">
      <c r="A2845">
        <v>2016</v>
      </c>
      <c r="B2845" t="s">
        <v>55</v>
      </c>
      <c r="C2845" s="126"/>
      <c r="D2845" s="127">
        <v>9</v>
      </c>
      <c r="F2845" t="s">
        <v>141</v>
      </c>
      <c r="G2845">
        <v>10</v>
      </c>
      <c r="Q2845" s="50">
        <v>1</v>
      </c>
      <c r="S2845" s="50">
        <v>1</v>
      </c>
      <c r="BB2845" s="3">
        <f t="shared" si="60"/>
        <v>2</v>
      </c>
    </row>
    <row r="2846" spans="1:56" x14ac:dyDescent="0.3">
      <c r="A2846">
        <v>2016</v>
      </c>
      <c r="B2846" t="s">
        <v>55</v>
      </c>
      <c r="C2846" s="126"/>
      <c r="D2846" s="127">
        <v>10</v>
      </c>
      <c r="F2846" t="s">
        <v>141</v>
      </c>
      <c r="G2846">
        <v>10</v>
      </c>
      <c r="Q2846" s="50">
        <v>3</v>
      </c>
      <c r="S2846" s="50">
        <v>5</v>
      </c>
      <c r="BB2846" s="3">
        <f t="shared" si="60"/>
        <v>8</v>
      </c>
    </row>
    <row r="2847" spans="1:56" x14ac:dyDescent="0.3">
      <c r="A2847">
        <v>2016</v>
      </c>
      <c r="B2847" t="s">
        <v>55</v>
      </c>
      <c r="C2847" s="126"/>
      <c r="D2847" s="127">
        <v>11</v>
      </c>
      <c r="F2847" t="s">
        <v>141</v>
      </c>
      <c r="G2847">
        <v>10</v>
      </c>
      <c r="Q2847" s="50">
        <v>1</v>
      </c>
      <c r="S2847" s="50">
        <v>6</v>
      </c>
      <c r="V2847">
        <v>2</v>
      </c>
      <c r="BB2847" s="3">
        <f t="shared" si="60"/>
        <v>9</v>
      </c>
    </row>
    <row r="2848" spans="1:56" x14ac:dyDescent="0.3">
      <c r="A2848">
        <v>2016</v>
      </c>
      <c r="B2848" t="s">
        <v>55</v>
      </c>
      <c r="C2848" s="126"/>
      <c r="D2848" s="127">
        <v>12</v>
      </c>
      <c r="F2848" t="s">
        <v>141</v>
      </c>
      <c r="G2848">
        <v>10</v>
      </c>
      <c r="Q2848" s="50">
        <v>2</v>
      </c>
      <c r="S2848" s="50">
        <v>4</v>
      </c>
      <c r="BB2848" s="3">
        <f t="shared" si="60"/>
        <v>6</v>
      </c>
    </row>
    <row r="2849" spans="1:54" x14ac:dyDescent="0.3">
      <c r="A2849">
        <v>2016</v>
      </c>
      <c r="B2849" t="s">
        <v>55</v>
      </c>
      <c r="C2849" s="126"/>
      <c r="D2849" s="127">
        <v>13</v>
      </c>
      <c r="F2849" t="s">
        <v>141</v>
      </c>
      <c r="G2849">
        <v>10</v>
      </c>
      <c r="S2849" s="50">
        <v>2</v>
      </c>
      <c r="Y2849" s="50">
        <v>3</v>
      </c>
      <c r="BB2849" s="3">
        <f t="shared" si="60"/>
        <v>5</v>
      </c>
    </row>
    <row r="2850" spans="1:54" x14ac:dyDescent="0.3">
      <c r="A2850">
        <v>2016</v>
      </c>
      <c r="B2850" t="s">
        <v>55</v>
      </c>
      <c r="C2850" s="126"/>
      <c r="D2850" s="127">
        <v>14</v>
      </c>
      <c r="F2850" t="s">
        <v>141</v>
      </c>
      <c r="G2850">
        <v>10</v>
      </c>
      <c r="Q2850" s="50">
        <v>2</v>
      </c>
      <c r="S2850" s="50">
        <v>1</v>
      </c>
      <c r="V2850">
        <v>1</v>
      </c>
      <c r="AB2850">
        <v>3</v>
      </c>
      <c r="BB2850" s="3">
        <f t="shared" si="60"/>
        <v>7</v>
      </c>
    </row>
    <row r="2851" spans="1:54" x14ac:dyDescent="0.3">
      <c r="A2851">
        <v>2016</v>
      </c>
      <c r="B2851" t="s">
        <v>55</v>
      </c>
      <c r="C2851" s="126"/>
      <c r="D2851" s="127">
        <v>15</v>
      </c>
      <c r="F2851" t="s">
        <v>141</v>
      </c>
      <c r="G2851">
        <v>10</v>
      </c>
      <c r="Q2851" s="50">
        <v>7</v>
      </c>
      <c r="S2851" s="50">
        <v>2</v>
      </c>
      <c r="BB2851" s="3">
        <f t="shared" si="60"/>
        <v>9</v>
      </c>
    </row>
    <row r="2852" spans="1:54" x14ac:dyDescent="0.3">
      <c r="A2852">
        <v>2016</v>
      </c>
      <c r="B2852" t="s">
        <v>55</v>
      </c>
      <c r="C2852" s="126"/>
      <c r="D2852" s="127">
        <v>16</v>
      </c>
      <c r="F2852" t="s">
        <v>142</v>
      </c>
      <c r="G2852">
        <v>9</v>
      </c>
      <c r="Q2852" s="50">
        <v>5</v>
      </c>
      <c r="X2852" s="50">
        <v>1</v>
      </c>
      <c r="BB2852" s="3">
        <f t="shared" si="60"/>
        <v>6</v>
      </c>
    </row>
    <row r="2853" spans="1:54" x14ac:dyDescent="0.3">
      <c r="A2853">
        <v>2016</v>
      </c>
      <c r="B2853" t="s">
        <v>55</v>
      </c>
      <c r="C2853" s="126"/>
      <c r="D2853" s="127">
        <v>17</v>
      </c>
      <c r="F2853" t="s">
        <v>142</v>
      </c>
      <c r="G2853">
        <v>9</v>
      </c>
      <c r="Q2853" s="50">
        <v>3</v>
      </c>
      <c r="S2853" s="50">
        <v>2</v>
      </c>
      <c r="BB2853" s="3">
        <f t="shared" si="60"/>
        <v>5</v>
      </c>
    </row>
    <row r="2854" spans="1:54" x14ac:dyDescent="0.3">
      <c r="A2854">
        <v>2016</v>
      </c>
      <c r="B2854" t="s">
        <v>55</v>
      </c>
      <c r="C2854" s="126"/>
      <c r="D2854" s="127">
        <v>18</v>
      </c>
      <c r="F2854" t="s">
        <v>142</v>
      </c>
      <c r="G2854">
        <v>9</v>
      </c>
      <c r="Q2854" s="50">
        <v>2</v>
      </c>
      <c r="S2854" s="50">
        <v>1</v>
      </c>
      <c r="BB2854" s="3">
        <f t="shared" si="60"/>
        <v>3</v>
      </c>
    </row>
    <row r="2855" spans="1:54" x14ac:dyDescent="0.3">
      <c r="A2855">
        <v>2016</v>
      </c>
      <c r="B2855" t="s">
        <v>55</v>
      </c>
      <c r="C2855" s="126"/>
      <c r="D2855" s="127">
        <v>19</v>
      </c>
      <c r="F2855" t="s">
        <v>142</v>
      </c>
      <c r="G2855">
        <v>9</v>
      </c>
      <c r="Q2855" s="50">
        <v>1</v>
      </c>
      <c r="AL2855">
        <v>1</v>
      </c>
      <c r="BB2855" s="3">
        <f t="shared" si="60"/>
        <v>2</v>
      </c>
    </row>
    <row r="2856" spans="1:54" x14ac:dyDescent="0.3">
      <c r="A2856">
        <v>2016</v>
      </c>
      <c r="B2856" t="s">
        <v>55</v>
      </c>
      <c r="C2856" s="126"/>
      <c r="D2856" s="127">
        <v>20</v>
      </c>
      <c r="F2856" t="s">
        <v>142</v>
      </c>
      <c r="G2856">
        <v>9</v>
      </c>
      <c r="Q2856" s="50">
        <v>3</v>
      </c>
      <c r="S2856" s="50">
        <v>2</v>
      </c>
      <c r="BB2856" s="3">
        <f t="shared" si="60"/>
        <v>5</v>
      </c>
    </row>
    <row r="2857" spans="1:54" x14ac:dyDescent="0.3">
      <c r="A2857">
        <v>2016</v>
      </c>
      <c r="B2857" t="s">
        <v>55</v>
      </c>
      <c r="C2857" s="126"/>
      <c r="D2857" s="127">
        <v>21</v>
      </c>
      <c r="F2857" t="s">
        <v>142</v>
      </c>
      <c r="G2857">
        <v>9</v>
      </c>
      <c r="Q2857" s="50">
        <v>3</v>
      </c>
      <c r="BB2857" s="3">
        <f t="shared" si="60"/>
        <v>3</v>
      </c>
    </row>
    <row r="2858" spans="1:54" x14ac:dyDescent="0.3">
      <c r="A2858">
        <v>2016</v>
      </c>
      <c r="B2858" t="s">
        <v>55</v>
      </c>
      <c r="C2858" s="126"/>
      <c r="D2858" s="127">
        <v>22</v>
      </c>
      <c r="F2858" t="s">
        <v>142</v>
      </c>
      <c r="G2858">
        <v>9</v>
      </c>
      <c r="S2858" s="50">
        <v>2</v>
      </c>
      <c r="AL2858">
        <v>1</v>
      </c>
      <c r="BB2858" s="3">
        <f t="shared" si="60"/>
        <v>3</v>
      </c>
    </row>
    <row r="2859" spans="1:54" x14ac:dyDescent="0.3">
      <c r="A2859">
        <v>2016</v>
      </c>
      <c r="B2859" t="s">
        <v>55</v>
      </c>
      <c r="C2859" s="126"/>
      <c r="D2859" s="127">
        <v>23</v>
      </c>
      <c r="F2859" t="s">
        <v>142</v>
      </c>
      <c r="G2859">
        <v>9</v>
      </c>
      <c r="S2859" s="50">
        <v>1</v>
      </c>
      <c r="BB2859" s="3">
        <f t="shared" si="60"/>
        <v>1</v>
      </c>
    </row>
    <row r="2860" spans="1:54" x14ac:dyDescent="0.3">
      <c r="A2860">
        <v>2016</v>
      </c>
      <c r="B2860" t="s">
        <v>55</v>
      </c>
      <c r="C2860" s="126"/>
      <c r="D2860" s="127">
        <v>24</v>
      </c>
      <c r="F2860" t="s">
        <v>142</v>
      </c>
      <c r="G2860">
        <v>9</v>
      </c>
      <c r="X2860" s="50">
        <v>1</v>
      </c>
      <c r="BB2860" s="3">
        <f t="shared" si="60"/>
        <v>1</v>
      </c>
    </row>
    <row r="2861" spans="1:54" x14ac:dyDescent="0.3">
      <c r="A2861">
        <v>2016</v>
      </c>
      <c r="B2861" t="s">
        <v>55</v>
      </c>
      <c r="C2861" s="126"/>
      <c r="D2861" s="127">
        <v>25</v>
      </c>
      <c r="F2861" t="s">
        <v>142</v>
      </c>
      <c r="G2861">
        <v>9</v>
      </c>
      <c r="Q2861" s="50">
        <v>1</v>
      </c>
      <c r="S2861" s="50">
        <v>2</v>
      </c>
      <c r="BB2861" s="3">
        <f t="shared" si="60"/>
        <v>3</v>
      </c>
    </row>
    <row r="2862" spans="1:54" x14ac:dyDescent="0.3">
      <c r="A2862">
        <v>2016</v>
      </c>
      <c r="B2862" t="s">
        <v>55</v>
      </c>
      <c r="C2862" s="126"/>
      <c r="D2862" s="127">
        <v>26</v>
      </c>
      <c r="F2862" t="s">
        <v>142</v>
      </c>
      <c r="G2862">
        <v>9</v>
      </c>
      <c r="Q2862" s="50">
        <v>1</v>
      </c>
      <c r="Y2862" s="50">
        <v>1</v>
      </c>
      <c r="BB2862" s="3">
        <f t="shared" si="60"/>
        <v>2</v>
      </c>
    </row>
    <row r="2863" spans="1:54" x14ac:dyDescent="0.3">
      <c r="A2863">
        <v>2016</v>
      </c>
      <c r="B2863" t="s">
        <v>55</v>
      </c>
      <c r="C2863" s="126"/>
      <c r="D2863" s="127">
        <v>27</v>
      </c>
      <c r="F2863" t="s">
        <v>142</v>
      </c>
      <c r="G2863">
        <v>9</v>
      </c>
      <c r="Q2863" s="50">
        <v>1</v>
      </c>
      <c r="X2863" s="50">
        <v>1</v>
      </c>
      <c r="Y2863" s="50">
        <v>6</v>
      </c>
      <c r="BB2863" s="3">
        <f t="shared" si="60"/>
        <v>8</v>
      </c>
    </row>
    <row r="2864" spans="1:54" x14ac:dyDescent="0.3">
      <c r="A2864">
        <v>2016</v>
      </c>
      <c r="B2864" t="s">
        <v>55</v>
      </c>
      <c r="C2864" s="126"/>
      <c r="D2864" s="127">
        <v>28</v>
      </c>
      <c r="F2864" t="s">
        <v>142</v>
      </c>
      <c r="G2864">
        <v>9</v>
      </c>
      <c r="Q2864" s="50">
        <v>3</v>
      </c>
      <c r="S2864" s="50">
        <v>1</v>
      </c>
      <c r="BB2864" s="3">
        <f t="shared" si="60"/>
        <v>4</v>
      </c>
    </row>
    <row r="2865" spans="1:56" x14ac:dyDescent="0.3">
      <c r="A2865">
        <v>2016</v>
      </c>
      <c r="B2865" t="s">
        <v>55</v>
      </c>
      <c r="C2865" s="126"/>
      <c r="D2865" s="127">
        <v>29</v>
      </c>
      <c r="F2865" t="s">
        <v>142</v>
      </c>
      <c r="G2865">
        <v>9</v>
      </c>
      <c r="Q2865" s="50">
        <v>2</v>
      </c>
      <c r="BB2865" s="3">
        <f t="shared" si="60"/>
        <v>2</v>
      </c>
    </row>
    <row r="2866" spans="1:56" x14ac:dyDescent="0.3">
      <c r="A2866">
        <v>2016</v>
      </c>
      <c r="B2866" t="s">
        <v>55</v>
      </c>
      <c r="C2866" s="126"/>
      <c r="D2866" s="127">
        <v>30</v>
      </c>
      <c r="F2866" t="s">
        <v>142</v>
      </c>
      <c r="G2866">
        <v>9</v>
      </c>
      <c r="Q2866" s="50">
        <v>4</v>
      </c>
      <c r="V2866">
        <v>3</v>
      </c>
      <c r="BB2866" s="3">
        <f t="shared" si="60"/>
        <v>7</v>
      </c>
    </row>
    <row r="2867" spans="1:56" x14ac:dyDescent="0.3">
      <c r="A2867">
        <v>2016</v>
      </c>
      <c r="B2867" t="s">
        <v>60</v>
      </c>
      <c r="C2867" s="126"/>
      <c r="D2867" s="127">
        <v>1</v>
      </c>
      <c r="F2867" t="s">
        <v>143</v>
      </c>
      <c r="G2867" t="s">
        <v>145</v>
      </c>
      <c r="I2867" s="3"/>
      <c r="J2867" s="3"/>
      <c r="M2867" s="3"/>
      <c r="N2867" s="3"/>
      <c r="O2867" s="3"/>
      <c r="P2867" s="3"/>
      <c r="Q2867" s="50">
        <v>2</v>
      </c>
      <c r="R2867" s="3"/>
      <c r="S2867" s="50">
        <v>1</v>
      </c>
      <c r="T2867" s="3"/>
      <c r="U2867" s="3"/>
      <c r="V2867" s="3"/>
      <c r="W2867" s="3"/>
      <c r="X2867" s="50">
        <v>1</v>
      </c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W2867" s="3"/>
      <c r="AX2867" s="3"/>
      <c r="AY2867" s="3"/>
      <c r="AZ2867" s="3"/>
      <c r="BA2867" s="3"/>
      <c r="BB2867" s="3">
        <f t="shared" si="60"/>
        <v>4</v>
      </c>
      <c r="BD2867" s="3">
        <v>2</v>
      </c>
    </row>
    <row r="2868" spans="1:56" x14ac:dyDescent="0.3">
      <c r="A2868">
        <v>2016</v>
      </c>
      <c r="B2868" t="s">
        <v>60</v>
      </c>
      <c r="C2868" s="126"/>
      <c r="D2868" s="127">
        <v>2</v>
      </c>
      <c r="F2868" t="s">
        <v>143</v>
      </c>
      <c r="G2868" t="s">
        <v>145</v>
      </c>
      <c r="I2868" s="3"/>
      <c r="J2868" s="3"/>
      <c r="M2868" s="3"/>
      <c r="N2868" s="3"/>
      <c r="O2868" s="3"/>
      <c r="P2868" s="3"/>
      <c r="Q2868" s="50">
        <v>2</v>
      </c>
      <c r="R2868" s="3"/>
      <c r="S2868" s="50">
        <v>2</v>
      </c>
      <c r="T2868" s="3"/>
      <c r="U2868" s="3"/>
      <c r="V2868" s="3"/>
      <c r="W2868" s="3">
        <v>1</v>
      </c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W2868" s="3"/>
      <c r="AX2868" s="3"/>
      <c r="AY2868" s="3"/>
      <c r="AZ2868" s="3"/>
      <c r="BA2868" s="3"/>
      <c r="BB2868" s="3">
        <f t="shared" si="60"/>
        <v>5</v>
      </c>
      <c r="BD2868" s="3"/>
    </row>
    <row r="2869" spans="1:56" x14ac:dyDescent="0.3">
      <c r="A2869">
        <v>2016</v>
      </c>
      <c r="B2869" t="s">
        <v>60</v>
      </c>
      <c r="C2869" s="126"/>
      <c r="D2869" s="127">
        <v>3</v>
      </c>
      <c r="F2869" t="s">
        <v>143</v>
      </c>
      <c r="G2869" t="s">
        <v>145</v>
      </c>
      <c r="I2869" s="3"/>
      <c r="J2869" s="3"/>
      <c r="M2869" s="3"/>
      <c r="N2869" s="3"/>
      <c r="O2869" s="3"/>
      <c r="P2869" s="3"/>
      <c r="R2869" s="3"/>
      <c r="S2869" s="50">
        <v>1</v>
      </c>
      <c r="T2869" s="3"/>
      <c r="U2869" s="3"/>
      <c r="V2869" s="3"/>
      <c r="W2869" s="3"/>
      <c r="AA2869" s="3"/>
      <c r="AB2869" s="3"/>
      <c r="AC2869" s="3"/>
      <c r="AD2869" s="3"/>
      <c r="AE2869" s="3"/>
      <c r="AF2869" s="3"/>
      <c r="AG2869" s="3">
        <v>1</v>
      </c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W2869" s="3"/>
      <c r="AX2869" s="3"/>
      <c r="AY2869" s="3"/>
      <c r="AZ2869" s="3"/>
      <c r="BA2869" s="3"/>
      <c r="BB2869" s="3">
        <f t="shared" si="60"/>
        <v>2</v>
      </c>
      <c r="BD2869" s="3"/>
    </row>
    <row r="2870" spans="1:56" x14ac:dyDescent="0.3">
      <c r="A2870">
        <v>2016</v>
      </c>
      <c r="B2870" t="s">
        <v>60</v>
      </c>
      <c r="C2870" s="126"/>
      <c r="D2870" s="127">
        <v>4</v>
      </c>
      <c r="F2870" t="s">
        <v>143</v>
      </c>
      <c r="G2870" t="s">
        <v>145</v>
      </c>
      <c r="I2870" s="3"/>
      <c r="J2870" s="3"/>
      <c r="M2870" s="3"/>
      <c r="N2870" s="3"/>
      <c r="O2870" s="3"/>
      <c r="P2870" s="3"/>
      <c r="R2870" s="3"/>
      <c r="T2870" s="3"/>
      <c r="U2870" s="3"/>
      <c r="V2870" s="3">
        <v>1</v>
      </c>
      <c r="W2870" s="3">
        <v>1</v>
      </c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W2870" s="3">
        <v>1</v>
      </c>
      <c r="AX2870" s="3"/>
      <c r="AY2870" s="3"/>
      <c r="AZ2870" s="3"/>
      <c r="BA2870" s="3"/>
      <c r="BB2870" s="3">
        <f t="shared" si="60"/>
        <v>3</v>
      </c>
      <c r="BD2870" s="3">
        <v>2</v>
      </c>
    </row>
    <row r="2871" spans="1:56" x14ac:dyDescent="0.3">
      <c r="A2871">
        <v>2016</v>
      </c>
      <c r="B2871" t="s">
        <v>60</v>
      </c>
      <c r="C2871" s="126"/>
      <c r="D2871" s="127">
        <v>5</v>
      </c>
      <c r="F2871" t="s">
        <v>143</v>
      </c>
      <c r="G2871" t="s">
        <v>145</v>
      </c>
      <c r="I2871" s="3"/>
      <c r="J2871" s="3"/>
      <c r="M2871" s="3"/>
      <c r="N2871" s="3"/>
      <c r="O2871" s="3"/>
      <c r="P2871" s="3"/>
      <c r="Q2871" s="50">
        <v>1</v>
      </c>
      <c r="R2871" s="3"/>
      <c r="S2871" s="50">
        <v>1</v>
      </c>
      <c r="T2871" s="3"/>
      <c r="U2871" s="3"/>
      <c r="V2871" s="3"/>
      <c r="W2871" s="3">
        <v>1</v>
      </c>
      <c r="X2871" s="50">
        <v>1</v>
      </c>
      <c r="AA2871" s="3"/>
      <c r="AB2871" s="3"/>
      <c r="AC2871" s="3"/>
      <c r="AD2871" s="3"/>
      <c r="AE2871" s="3">
        <v>1</v>
      </c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W2871" s="3"/>
      <c r="AX2871" s="3"/>
      <c r="AY2871" s="3"/>
      <c r="AZ2871" s="3"/>
      <c r="BA2871" s="3"/>
      <c r="BB2871" s="3">
        <f t="shared" si="60"/>
        <v>5</v>
      </c>
      <c r="BD2871" s="3"/>
    </row>
    <row r="2872" spans="1:56" x14ac:dyDescent="0.3">
      <c r="A2872">
        <v>2016</v>
      </c>
      <c r="B2872" t="s">
        <v>60</v>
      </c>
      <c r="C2872" s="126"/>
      <c r="D2872" s="127">
        <v>6</v>
      </c>
      <c r="F2872" t="s">
        <v>143</v>
      </c>
      <c r="G2872" t="s">
        <v>145</v>
      </c>
      <c r="I2872" s="3"/>
      <c r="J2872" s="3"/>
      <c r="M2872" s="3"/>
      <c r="N2872" s="3"/>
      <c r="O2872" s="3"/>
      <c r="P2872" s="3"/>
      <c r="R2872" s="3"/>
      <c r="S2872" s="50">
        <v>4</v>
      </c>
      <c r="T2872" s="3"/>
      <c r="U2872" s="3"/>
      <c r="V2872" s="3"/>
      <c r="W2872" s="3">
        <v>1</v>
      </c>
      <c r="AA2872" s="3"/>
      <c r="AB2872" s="3"/>
      <c r="AC2872" s="3"/>
      <c r="AD2872" s="3"/>
      <c r="AE2872" s="3"/>
      <c r="AF2872" s="3"/>
      <c r="AG2872" s="3">
        <v>1</v>
      </c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W2872" s="3"/>
      <c r="AX2872" s="3"/>
      <c r="AY2872" s="3"/>
      <c r="AZ2872" s="3"/>
      <c r="BA2872" s="3"/>
      <c r="BB2872" s="3">
        <f t="shared" si="60"/>
        <v>6</v>
      </c>
      <c r="BD2872" s="3"/>
    </row>
    <row r="2873" spans="1:56" x14ac:dyDescent="0.3">
      <c r="A2873">
        <v>2016</v>
      </c>
      <c r="B2873" t="s">
        <v>60</v>
      </c>
      <c r="C2873" s="126"/>
      <c r="D2873" s="127">
        <v>7</v>
      </c>
      <c r="F2873" t="s">
        <v>143</v>
      </c>
      <c r="G2873" t="s">
        <v>145</v>
      </c>
      <c r="I2873" s="3"/>
      <c r="J2873" s="3"/>
      <c r="M2873" s="3"/>
      <c r="N2873" s="3"/>
      <c r="O2873" s="3"/>
      <c r="P2873" s="3"/>
      <c r="Q2873" s="50">
        <v>1</v>
      </c>
      <c r="R2873" s="3"/>
      <c r="S2873" s="50">
        <v>2</v>
      </c>
      <c r="T2873" s="3"/>
      <c r="U2873" s="3"/>
      <c r="V2873" s="3"/>
      <c r="W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W2873" s="3"/>
      <c r="AX2873" s="3"/>
      <c r="AY2873" s="3"/>
      <c r="AZ2873" s="3"/>
      <c r="BA2873" s="3"/>
      <c r="BB2873" s="3">
        <f t="shared" si="60"/>
        <v>3</v>
      </c>
      <c r="BD2873" s="3">
        <v>1</v>
      </c>
    </row>
    <row r="2874" spans="1:56" x14ac:dyDescent="0.3">
      <c r="A2874">
        <v>2016</v>
      </c>
      <c r="B2874" t="s">
        <v>60</v>
      </c>
      <c r="C2874" s="126"/>
      <c r="D2874" s="127">
        <v>8</v>
      </c>
      <c r="F2874" t="s">
        <v>143</v>
      </c>
      <c r="G2874" t="s">
        <v>145</v>
      </c>
      <c r="H2874">
        <v>1</v>
      </c>
      <c r="I2874" s="3"/>
      <c r="J2874" s="3"/>
      <c r="M2874" s="3"/>
      <c r="N2874" s="3"/>
      <c r="O2874" s="3"/>
      <c r="P2874" s="3"/>
      <c r="Q2874" s="50">
        <v>6</v>
      </c>
      <c r="R2874" s="3"/>
      <c r="T2874" s="3"/>
      <c r="U2874" s="3"/>
      <c r="V2874" s="3"/>
      <c r="W2874" s="3">
        <v>3</v>
      </c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W2874" s="3"/>
      <c r="AX2874" s="3"/>
      <c r="AY2874" s="3"/>
      <c r="AZ2874" s="3"/>
      <c r="BA2874" s="3"/>
      <c r="BB2874" s="3">
        <f t="shared" si="60"/>
        <v>10</v>
      </c>
      <c r="BD2874" s="3">
        <v>2</v>
      </c>
    </row>
    <row r="2875" spans="1:56" x14ac:dyDescent="0.3">
      <c r="A2875">
        <v>2016</v>
      </c>
      <c r="B2875" t="s">
        <v>60</v>
      </c>
      <c r="C2875" s="126"/>
      <c r="D2875" s="127">
        <v>9</v>
      </c>
      <c r="F2875" t="s">
        <v>143</v>
      </c>
      <c r="G2875" t="s">
        <v>145</v>
      </c>
      <c r="I2875" s="3"/>
      <c r="J2875" s="3"/>
      <c r="M2875" s="3"/>
      <c r="N2875" s="3"/>
      <c r="O2875" s="3"/>
      <c r="P2875" s="3"/>
      <c r="R2875" s="3"/>
      <c r="S2875" s="50">
        <v>1</v>
      </c>
      <c r="T2875" s="3"/>
      <c r="U2875" s="3"/>
      <c r="V2875" s="3"/>
      <c r="W2875" s="3"/>
      <c r="X2875" s="50">
        <v>4</v>
      </c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W2875" s="3"/>
      <c r="AX2875" s="3"/>
      <c r="AY2875" s="3"/>
      <c r="AZ2875" s="3"/>
      <c r="BA2875" s="3"/>
      <c r="BB2875" s="3">
        <f t="shared" ref="BB2875:BB2926" si="61">SUM(H2875:BA2875)</f>
        <v>5</v>
      </c>
      <c r="BD2875" s="3"/>
    </row>
    <row r="2876" spans="1:56" x14ac:dyDescent="0.3">
      <c r="A2876">
        <v>2016</v>
      </c>
      <c r="B2876" t="s">
        <v>60</v>
      </c>
      <c r="C2876" s="126"/>
      <c r="D2876" s="127">
        <v>10</v>
      </c>
      <c r="F2876" t="s">
        <v>143</v>
      </c>
      <c r="G2876" t="s">
        <v>145</v>
      </c>
      <c r="I2876" s="3"/>
      <c r="J2876" s="3">
        <v>1</v>
      </c>
      <c r="M2876" s="3"/>
      <c r="N2876" s="3"/>
      <c r="O2876" s="3"/>
      <c r="P2876" s="3"/>
      <c r="R2876" s="3"/>
      <c r="T2876" s="3"/>
      <c r="U2876" s="3"/>
      <c r="V2876" s="3"/>
      <c r="W2876" s="3"/>
      <c r="X2876" s="50">
        <v>8</v>
      </c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>
        <v>1</v>
      </c>
      <c r="AW2876" s="3"/>
      <c r="AX2876" s="3"/>
      <c r="AY2876" s="3"/>
      <c r="AZ2876" s="3"/>
      <c r="BA2876" s="3"/>
      <c r="BB2876" s="3">
        <f t="shared" si="61"/>
        <v>10</v>
      </c>
      <c r="BD2876" s="3"/>
    </row>
    <row r="2877" spans="1:56" x14ac:dyDescent="0.3">
      <c r="A2877">
        <v>2016</v>
      </c>
      <c r="B2877" t="s">
        <v>60</v>
      </c>
      <c r="C2877" s="126"/>
      <c r="D2877" s="127">
        <v>11</v>
      </c>
      <c r="F2877" t="s">
        <v>143</v>
      </c>
      <c r="G2877" t="s">
        <v>145</v>
      </c>
      <c r="I2877" s="3"/>
      <c r="J2877" s="3"/>
      <c r="L2877" s="50">
        <v>1</v>
      </c>
      <c r="M2877" s="3"/>
      <c r="N2877" s="3"/>
      <c r="O2877" s="3"/>
      <c r="P2877" s="3"/>
      <c r="Q2877" s="50">
        <v>1</v>
      </c>
      <c r="R2877" s="3"/>
      <c r="T2877" s="3"/>
      <c r="U2877" s="3"/>
      <c r="V2877" s="3"/>
      <c r="W2877" s="3"/>
      <c r="X2877" s="50">
        <v>2</v>
      </c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W2877" s="3"/>
      <c r="AX2877" s="3"/>
      <c r="AY2877" s="3"/>
      <c r="AZ2877" s="3"/>
      <c r="BA2877" s="3"/>
      <c r="BB2877" s="3">
        <f t="shared" si="61"/>
        <v>4</v>
      </c>
      <c r="BD2877" s="3">
        <v>1</v>
      </c>
    </row>
    <row r="2878" spans="1:56" x14ac:dyDescent="0.3">
      <c r="A2878">
        <v>2016</v>
      </c>
      <c r="B2878" t="s">
        <v>60</v>
      </c>
      <c r="C2878" s="126"/>
      <c r="D2878" s="127">
        <v>12</v>
      </c>
      <c r="F2878" t="s">
        <v>143</v>
      </c>
      <c r="G2878" t="s">
        <v>145</v>
      </c>
      <c r="I2878" s="3"/>
      <c r="J2878" s="3"/>
      <c r="M2878" s="3"/>
      <c r="N2878" s="3"/>
      <c r="O2878" s="3"/>
      <c r="P2878" s="3"/>
      <c r="R2878" s="3"/>
      <c r="S2878" s="50">
        <v>2</v>
      </c>
      <c r="T2878" s="3"/>
      <c r="U2878" s="3"/>
      <c r="V2878" s="3"/>
      <c r="W2878" s="3"/>
      <c r="X2878" s="50">
        <v>2</v>
      </c>
      <c r="AA2878" s="3">
        <v>1</v>
      </c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W2878" s="3"/>
      <c r="AX2878" s="3"/>
      <c r="AY2878" s="3"/>
      <c r="AZ2878" s="3"/>
      <c r="BA2878" s="3"/>
      <c r="BB2878" s="3">
        <f t="shared" si="61"/>
        <v>5</v>
      </c>
      <c r="BD2878" s="3">
        <v>1</v>
      </c>
    </row>
    <row r="2879" spans="1:56" x14ac:dyDescent="0.3">
      <c r="A2879">
        <v>2016</v>
      </c>
      <c r="B2879" t="s">
        <v>60</v>
      </c>
      <c r="C2879" s="126"/>
      <c r="D2879" s="127">
        <v>13</v>
      </c>
      <c r="F2879" t="s">
        <v>143</v>
      </c>
      <c r="G2879" t="s">
        <v>145</v>
      </c>
      <c r="I2879" s="3"/>
      <c r="J2879" s="3"/>
      <c r="M2879" s="3"/>
      <c r="N2879" s="3"/>
      <c r="O2879" s="3"/>
      <c r="P2879" s="3"/>
      <c r="R2879" s="3"/>
      <c r="S2879" s="50">
        <v>1</v>
      </c>
      <c r="T2879" s="3"/>
      <c r="U2879" s="3">
        <v>1</v>
      </c>
      <c r="V2879" s="3"/>
      <c r="W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W2879" s="3"/>
      <c r="AX2879" s="3"/>
      <c r="AY2879" s="3"/>
      <c r="AZ2879" s="3"/>
      <c r="BA2879" s="3"/>
      <c r="BB2879" s="3">
        <f t="shared" si="61"/>
        <v>2</v>
      </c>
      <c r="BD2879" s="3">
        <v>5</v>
      </c>
    </row>
    <row r="2880" spans="1:56" x14ac:dyDescent="0.3">
      <c r="A2880">
        <v>2016</v>
      </c>
      <c r="B2880" t="s">
        <v>60</v>
      </c>
      <c r="C2880" s="126"/>
      <c r="D2880" s="127">
        <v>14</v>
      </c>
      <c r="F2880" t="s">
        <v>143</v>
      </c>
      <c r="G2880" t="s">
        <v>145</v>
      </c>
      <c r="I2880" s="3"/>
      <c r="J2880" s="3"/>
      <c r="M2880" s="3"/>
      <c r="N2880" s="3"/>
      <c r="O2880" s="3"/>
      <c r="P2880" s="3"/>
      <c r="Q2880" s="50">
        <v>1</v>
      </c>
      <c r="R2880" s="3"/>
      <c r="S2880" s="50">
        <v>3</v>
      </c>
      <c r="T2880" s="3"/>
      <c r="U2880" s="3"/>
      <c r="V2880" s="3">
        <v>1</v>
      </c>
      <c r="W2880" s="3">
        <v>1</v>
      </c>
      <c r="X2880" s="50">
        <v>2</v>
      </c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>
        <v>1</v>
      </c>
      <c r="AP2880" s="3"/>
      <c r="AQ2880" s="3"/>
      <c r="AR2880" s="3"/>
      <c r="AS2880" s="3"/>
      <c r="AT2880" s="3"/>
      <c r="AU2880" s="3"/>
      <c r="AW2880" s="3"/>
      <c r="AX2880" s="3"/>
      <c r="AY2880" s="3"/>
      <c r="AZ2880" s="3"/>
      <c r="BA2880" s="3"/>
      <c r="BB2880" s="3">
        <f t="shared" si="61"/>
        <v>9</v>
      </c>
      <c r="BD2880" s="3"/>
    </row>
    <row r="2881" spans="1:56" x14ac:dyDescent="0.3">
      <c r="A2881">
        <v>2016</v>
      </c>
      <c r="B2881" t="s">
        <v>60</v>
      </c>
      <c r="C2881" s="126"/>
      <c r="D2881" s="127">
        <v>15</v>
      </c>
      <c r="F2881" t="s">
        <v>143</v>
      </c>
      <c r="G2881" t="s">
        <v>145</v>
      </c>
      <c r="I2881" s="3"/>
      <c r="J2881" s="3"/>
      <c r="M2881" s="3"/>
      <c r="N2881" s="3"/>
      <c r="O2881" s="3"/>
      <c r="P2881" s="3"/>
      <c r="Q2881" s="50">
        <v>3</v>
      </c>
      <c r="R2881" s="3"/>
      <c r="T2881" s="3"/>
      <c r="U2881" s="3"/>
      <c r="V2881" s="3"/>
      <c r="W2881" s="3"/>
      <c r="X2881" s="50">
        <v>1</v>
      </c>
      <c r="AA2881" s="3"/>
      <c r="AB2881" s="3"/>
      <c r="AC2881" s="3"/>
      <c r="AD2881" s="3"/>
      <c r="AE2881" s="3">
        <v>2</v>
      </c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W2881" s="3"/>
      <c r="AX2881" s="3"/>
      <c r="AY2881" s="3"/>
      <c r="AZ2881" s="3"/>
      <c r="BA2881" s="3"/>
      <c r="BB2881" s="3">
        <f t="shared" si="61"/>
        <v>6</v>
      </c>
      <c r="BD2881" s="3">
        <v>1</v>
      </c>
    </row>
    <row r="2882" spans="1:56" x14ac:dyDescent="0.3">
      <c r="A2882">
        <v>2016</v>
      </c>
      <c r="B2882" t="s">
        <v>60</v>
      </c>
      <c r="C2882" s="126"/>
      <c r="D2882" s="127">
        <v>16</v>
      </c>
      <c r="F2882" t="s">
        <v>143</v>
      </c>
      <c r="G2882" t="s">
        <v>145</v>
      </c>
      <c r="I2882" s="3"/>
      <c r="J2882" s="3"/>
      <c r="M2882" s="3"/>
      <c r="N2882" s="3"/>
      <c r="O2882" s="3"/>
      <c r="P2882" s="3"/>
      <c r="R2882" s="3"/>
      <c r="T2882" s="3"/>
      <c r="U2882" s="3"/>
      <c r="V2882" s="3"/>
      <c r="W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W2882" s="3"/>
      <c r="AX2882" s="3"/>
      <c r="AY2882" s="3"/>
      <c r="AZ2882" s="3"/>
      <c r="BA2882" s="3"/>
      <c r="BB2882" s="3">
        <f t="shared" si="61"/>
        <v>0</v>
      </c>
      <c r="BD2882" s="3"/>
    </row>
    <row r="2883" spans="1:56" x14ac:dyDescent="0.3">
      <c r="A2883">
        <v>2016</v>
      </c>
      <c r="B2883" t="s">
        <v>60</v>
      </c>
      <c r="C2883" s="126"/>
      <c r="D2883" s="127">
        <v>17</v>
      </c>
      <c r="F2883" t="s">
        <v>143</v>
      </c>
      <c r="G2883" t="s">
        <v>145</v>
      </c>
      <c r="I2883" s="3"/>
      <c r="J2883" s="3"/>
      <c r="M2883" s="3"/>
      <c r="N2883" s="3"/>
      <c r="O2883" s="3"/>
      <c r="P2883" s="3"/>
      <c r="Q2883" s="50">
        <v>2</v>
      </c>
      <c r="R2883" s="3"/>
      <c r="S2883" s="50">
        <v>1</v>
      </c>
      <c r="T2883" s="3"/>
      <c r="U2883" s="3"/>
      <c r="V2883" s="3">
        <v>1</v>
      </c>
      <c r="W2883" s="3"/>
      <c r="AA2883" s="3"/>
      <c r="AB2883" s="3"/>
      <c r="AC2883" s="3"/>
      <c r="AD2883" s="3"/>
      <c r="AE2883" s="3"/>
      <c r="AF2883" s="3"/>
      <c r="AG2883" s="3">
        <v>1</v>
      </c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W2883" s="3"/>
      <c r="AX2883" s="3"/>
      <c r="AY2883" s="3"/>
      <c r="AZ2883" s="3"/>
      <c r="BA2883" s="3"/>
      <c r="BB2883" s="3">
        <f t="shared" si="61"/>
        <v>5</v>
      </c>
      <c r="BD2883" s="3"/>
    </row>
    <row r="2884" spans="1:56" x14ac:dyDescent="0.3">
      <c r="A2884">
        <v>2016</v>
      </c>
      <c r="B2884" t="s">
        <v>60</v>
      </c>
      <c r="C2884" s="126"/>
      <c r="D2884" s="127">
        <v>18</v>
      </c>
      <c r="F2884" t="s">
        <v>143</v>
      </c>
      <c r="G2884" t="s">
        <v>145</v>
      </c>
      <c r="I2884" s="3"/>
      <c r="J2884" s="3"/>
      <c r="M2884" s="3"/>
      <c r="N2884" s="3"/>
      <c r="O2884" s="3"/>
      <c r="P2884" s="3"/>
      <c r="R2884" s="3"/>
      <c r="S2884" s="50">
        <v>2</v>
      </c>
      <c r="T2884" s="3"/>
      <c r="U2884" s="3"/>
      <c r="V2884" s="3"/>
      <c r="W2884" s="3"/>
      <c r="X2884" s="50">
        <v>2</v>
      </c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W2884" s="3"/>
      <c r="AX2884" s="3"/>
      <c r="AY2884" s="3"/>
      <c r="AZ2884" s="3"/>
      <c r="BA2884" s="3"/>
      <c r="BB2884" s="3">
        <f t="shared" si="61"/>
        <v>4</v>
      </c>
      <c r="BD2884" s="3">
        <v>1</v>
      </c>
    </row>
    <row r="2885" spans="1:56" x14ac:dyDescent="0.3">
      <c r="A2885">
        <v>2016</v>
      </c>
      <c r="B2885" t="s">
        <v>60</v>
      </c>
      <c r="C2885" s="126"/>
      <c r="D2885" s="127">
        <v>19</v>
      </c>
      <c r="F2885" t="s">
        <v>143</v>
      </c>
      <c r="G2885" t="s">
        <v>145</v>
      </c>
      <c r="I2885" s="3"/>
      <c r="J2885" s="3"/>
      <c r="M2885" s="3"/>
      <c r="N2885" s="3"/>
      <c r="O2885" s="3"/>
      <c r="P2885" s="3"/>
      <c r="R2885" s="3"/>
      <c r="S2885" s="50">
        <v>1</v>
      </c>
      <c r="T2885" s="3"/>
      <c r="U2885" s="3"/>
      <c r="V2885" s="3">
        <v>2</v>
      </c>
      <c r="W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W2885" s="3"/>
      <c r="AX2885" s="3"/>
      <c r="AY2885" s="3"/>
      <c r="AZ2885" s="3"/>
      <c r="BA2885" s="3"/>
      <c r="BB2885" s="3">
        <f t="shared" si="61"/>
        <v>3</v>
      </c>
      <c r="BD2885" s="3">
        <v>1</v>
      </c>
    </row>
    <row r="2886" spans="1:56" x14ac:dyDescent="0.3">
      <c r="A2886">
        <v>2016</v>
      </c>
      <c r="B2886" t="s">
        <v>60</v>
      </c>
      <c r="C2886" s="126"/>
      <c r="D2886" s="127">
        <v>20</v>
      </c>
      <c r="F2886" t="s">
        <v>143</v>
      </c>
      <c r="G2886" t="s">
        <v>145</v>
      </c>
      <c r="I2886" s="3"/>
      <c r="J2886" s="3"/>
      <c r="M2886" s="3"/>
      <c r="N2886" s="3"/>
      <c r="O2886" s="3"/>
      <c r="P2886" s="3"/>
      <c r="Q2886" s="50">
        <v>2</v>
      </c>
      <c r="R2886" s="3"/>
      <c r="S2886" s="50">
        <v>2</v>
      </c>
      <c r="T2886" s="3"/>
      <c r="U2886" s="3"/>
      <c r="V2886" s="3"/>
      <c r="W2886" s="3"/>
      <c r="X2886" s="50">
        <v>3</v>
      </c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W2886" s="3"/>
      <c r="AX2886" s="3"/>
      <c r="AY2886" s="3"/>
      <c r="AZ2886" s="3"/>
      <c r="BA2886" s="3"/>
      <c r="BB2886" s="3">
        <f t="shared" si="61"/>
        <v>7</v>
      </c>
      <c r="BD2886" s="3"/>
    </row>
    <row r="2887" spans="1:56" x14ac:dyDescent="0.3">
      <c r="A2887">
        <v>2016</v>
      </c>
      <c r="B2887" t="s">
        <v>60</v>
      </c>
      <c r="C2887" s="126"/>
      <c r="D2887" s="127">
        <v>21</v>
      </c>
      <c r="F2887" t="s">
        <v>143</v>
      </c>
      <c r="G2887" t="s">
        <v>145</v>
      </c>
      <c r="I2887" s="3"/>
      <c r="J2887" s="3"/>
      <c r="M2887" s="3"/>
      <c r="N2887" s="3"/>
      <c r="O2887" s="3"/>
      <c r="P2887" s="3"/>
      <c r="R2887" s="3"/>
      <c r="T2887" s="3"/>
      <c r="U2887" s="3"/>
      <c r="V2887" s="3"/>
      <c r="W2887" s="3"/>
      <c r="X2887" s="50">
        <v>3</v>
      </c>
      <c r="AA2887" s="3"/>
      <c r="AB2887" s="3"/>
      <c r="AC2887" s="3"/>
      <c r="AD2887" s="3"/>
      <c r="AE2887" s="3"/>
      <c r="AF2887" s="3"/>
      <c r="AG2887" s="3">
        <v>2</v>
      </c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W2887" s="3"/>
      <c r="AX2887" s="3"/>
      <c r="AY2887" s="3"/>
      <c r="AZ2887" s="3"/>
      <c r="BA2887" s="3"/>
      <c r="BB2887" s="3">
        <f t="shared" si="61"/>
        <v>5</v>
      </c>
      <c r="BD2887" s="3">
        <v>2</v>
      </c>
    </row>
    <row r="2888" spans="1:56" x14ac:dyDescent="0.3">
      <c r="A2888">
        <v>2016</v>
      </c>
      <c r="B2888" t="s">
        <v>60</v>
      </c>
      <c r="C2888" s="126"/>
      <c r="D2888" s="127">
        <v>22</v>
      </c>
      <c r="F2888" t="s">
        <v>143</v>
      </c>
      <c r="G2888" t="s">
        <v>145</v>
      </c>
      <c r="I2888" s="3"/>
      <c r="J2888" s="3"/>
      <c r="M2888" s="3"/>
      <c r="N2888" s="3"/>
      <c r="O2888" s="3"/>
      <c r="P2888" s="3"/>
      <c r="R2888" s="3"/>
      <c r="S2888" s="50">
        <v>1</v>
      </c>
      <c r="T2888" s="3"/>
      <c r="U2888" s="3"/>
      <c r="V2888" s="3">
        <v>1</v>
      </c>
      <c r="W2888" s="3"/>
      <c r="X2888" s="50">
        <v>3</v>
      </c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>
        <v>1</v>
      </c>
      <c r="AO2888" s="3"/>
      <c r="AP2888" s="3"/>
      <c r="AQ2888" s="3"/>
      <c r="AR2888" s="3"/>
      <c r="AS2888" s="3"/>
      <c r="AT2888" s="3"/>
      <c r="AU2888" s="3"/>
      <c r="AW2888" s="3"/>
      <c r="AX2888" s="3"/>
      <c r="AY2888" s="3"/>
      <c r="AZ2888" s="3"/>
      <c r="BA2888" s="3"/>
      <c r="BB2888" s="3">
        <f t="shared" si="61"/>
        <v>6</v>
      </c>
      <c r="BD2888" s="3">
        <v>1</v>
      </c>
    </row>
    <row r="2889" spans="1:56" x14ac:dyDescent="0.3">
      <c r="A2889">
        <v>2016</v>
      </c>
      <c r="B2889" t="s">
        <v>60</v>
      </c>
      <c r="C2889" s="126"/>
      <c r="D2889" s="127">
        <v>23</v>
      </c>
      <c r="F2889" t="s">
        <v>143</v>
      </c>
      <c r="G2889" t="s">
        <v>145</v>
      </c>
      <c r="I2889" s="3"/>
      <c r="J2889" s="3"/>
      <c r="M2889" s="3"/>
      <c r="N2889" s="3"/>
      <c r="O2889" s="3"/>
      <c r="P2889" s="3"/>
      <c r="Q2889" s="50">
        <v>2</v>
      </c>
      <c r="R2889" s="3"/>
      <c r="S2889" s="50">
        <v>6</v>
      </c>
      <c r="T2889" s="3"/>
      <c r="U2889" s="3">
        <v>3</v>
      </c>
      <c r="V2889" s="3"/>
      <c r="W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W2889" s="3"/>
      <c r="AX2889" s="3"/>
      <c r="AY2889" s="3"/>
      <c r="AZ2889" s="3">
        <v>1</v>
      </c>
      <c r="BA2889" s="3"/>
      <c r="BB2889" s="3">
        <f t="shared" si="61"/>
        <v>12</v>
      </c>
      <c r="BD2889" s="3">
        <v>3</v>
      </c>
    </row>
    <row r="2890" spans="1:56" x14ac:dyDescent="0.3">
      <c r="A2890">
        <v>2016</v>
      </c>
      <c r="B2890" t="s">
        <v>60</v>
      </c>
      <c r="C2890" s="126"/>
      <c r="D2890" s="127">
        <v>24</v>
      </c>
      <c r="F2890" t="s">
        <v>143</v>
      </c>
      <c r="G2890" t="s">
        <v>145</v>
      </c>
      <c r="I2890" s="3"/>
      <c r="J2890" s="3"/>
      <c r="M2890" s="3"/>
      <c r="N2890" s="3"/>
      <c r="O2890" s="3"/>
      <c r="P2890" s="3"/>
      <c r="Q2890" s="50">
        <v>2</v>
      </c>
      <c r="R2890" s="3"/>
      <c r="S2890" s="50">
        <v>1</v>
      </c>
      <c r="T2890" s="3"/>
      <c r="U2890" s="3">
        <v>2</v>
      </c>
      <c r="V2890" s="3"/>
      <c r="W2890" s="3"/>
      <c r="X2890" s="50">
        <v>2</v>
      </c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W2890" s="3"/>
      <c r="AX2890" s="3"/>
      <c r="AY2890" s="3"/>
      <c r="AZ2890" s="3">
        <v>2</v>
      </c>
      <c r="BA2890" s="3"/>
      <c r="BB2890" s="3">
        <f t="shared" si="61"/>
        <v>9</v>
      </c>
      <c r="BD2890" s="3"/>
    </row>
    <row r="2891" spans="1:56" x14ac:dyDescent="0.3">
      <c r="A2891">
        <v>2016</v>
      </c>
      <c r="B2891" t="s">
        <v>60</v>
      </c>
      <c r="C2891" s="126"/>
      <c r="D2891" s="127">
        <v>25</v>
      </c>
      <c r="F2891" t="s">
        <v>143</v>
      </c>
      <c r="G2891" t="s">
        <v>145</v>
      </c>
      <c r="I2891" s="3"/>
      <c r="J2891" s="3"/>
      <c r="L2891" s="50">
        <v>1</v>
      </c>
      <c r="M2891" s="3"/>
      <c r="N2891" s="3"/>
      <c r="O2891" s="3"/>
      <c r="P2891" s="3"/>
      <c r="Q2891" s="50">
        <v>2</v>
      </c>
      <c r="R2891" s="3"/>
      <c r="T2891" s="3"/>
      <c r="U2891" s="3"/>
      <c r="V2891" s="3"/>
      <c r="W2891" s="3"/>
      <c r="AA2891" s="3"/>
      <c r="AB2891" s="3"/>
      <c r="AC2891" s="3"/>
      <c r="AD2891" s="3"/>
      <c r="AE2891" s="3">
        <v>2</v>
      </c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W2891" s="3"/>
      <c r="AX2891" s="3"/>
      <c r="AY2891" s="3"/>
      <c r="AZ2891" s="3"/>
      <c r="BA2891" s="3"/>
      <c r="BB2891" s="3">
        <f t="shared" si="61"/>
        <v>5</v>
      </c>
      <c r="BD2891" s="3">
        <v>1</v>
      </c>
    </row>
    <row r="2892" spans="1:56" x14ac:dyDescent="0.3">
      <c r="A2892">
        <v>2016</v>
      </c>
      <c r="B2892" t="s">
        <v>60</v>
      </c>
      <c r="C2892" s="126"/>
      <c r="D2892" s="127">
        <v>26</v>
      </c>
      <c r="F2892" t="s">
        <v>143</v>
      </c>
      <c r="G2892" t="s">
        <v>145</v>
      </c>
      <c r="I2892" s="3"/>
      <c r="J2892" s="3"/>
      <c r="M2892" s="3"/>
      <c r="N2892" s="3"/>
      <c r="O2892" s="3"/>
      <c r="P2892" s="3"/>
      <c r="R2892" s="3"/>
      <c r="S2892" s="50">
        <v>1</v>
      </c>
      <c r="T2892" s="3"/>
      <c r="U2892" s="3"/>
      <c r="V2892" s="3"/>
      <c r="W2892" s="3"/>
      <c r="X2892" s="50">
        <v>1</v>
      </c>
      <c r="AA2892" s="3"/>
      <c r="AB2892" s="3"/>
      <c r="AC2892" s="3"/>
      <c r="AD2892" s="3"/>
      <c r="AE2892" s="3">
        <v>2</v>
      </c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W2892" s="3"/>
      <c r="AX2892" s="3"/>
      <c r="AY2892" s="3"/>
      <c r="AZ2892" s="3"/>
      <c r="BA2892" s="3"/>
      <c r="BB2892" s="3">
        <f t="shared" si="61"/>
        <v>4</v>
      </c>
      <c r="BD2892" s="3">
        <v>1</v>
      </c>
    </row>
    <row r="2893" spans="1:56" x14ac:dyDescent="0.3">
      <c r="A2893">
        <v>2016</v>
      </c>
      <c r="B2893" t="s">
        <v>60</v>
      </c>
      <c r="C2893" s="126"/>
      <c r="D2893" s="127">
        <v>27</v>
      </c>
      <c r="F2893" t="s">
        <v>143</v>
      </c>
      <c r="G2893" t="s">
        <v>145</v>
      </c>
      <c r="I2893" s="3"/>
      <c r="J2893" s="3"/>
      <c r="M2893" s="3"/>
      <c r="N2893" s="3"/>
      <c r="O2893" s="3"/>
      <c r="P2893" s="3"/>
      <c r="R2893" s="3"/>
      <c r="S2893" s="50">
        <v>6</v>
      </c>
      <c r="T2893" s="3"/>
      <c r="U2893" s="3"/>
      <c r="V2893" s="3"/>
      <c r="W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W2893" s="3"/>
      <c r="AX2893" s="3"/>
      <c r="AY2893" s="3"/>
      <c r="AZ2893" s="3"/>
      <c r="BA2893" s="3"/>
      <c r="BB2893" s="3">
        <f t="shared" si="61"/>
        <v>6</v>
      </c>
      <c r="BD2893" s="3">
        <v>2</v>
      </c>
    </row>
    <row r="2894" spans="1:56" x14ac:dyDescent="0.3">
      <c r="A2894">
        <v>2016</v>
      </c>
      <c r="B2894" t="s">
        <v>60</v>
      </c>
      <c r="C2894" s="126"/>
      <c r="D2894" s="127">
        <v>28</v>
      </c>
      <c r="F2894" t="s">
        <v>143</v>
      </c>
      <c r="G2894" t="s">
        <v>145</v>
      </c>
      <c r="I2894" s="3"/>
      <c r="J2894" s="3"/>
      <c r="M2894" s="3"/>
      <c r="N2894" s="3"/>
      <c r="O2894" s="3"/>
      <c r="P2894" s="3"/>
      <c r="R2894" s="3"/>
      <c r="S2894" s="50">
        <v>1</v>
      </c>
      <c r="T2894" s="3"/>
      <c r="U2894" s="3"/>
      <c r="V2894" s="3">
        <v>2</v>
      </c>
      <c r="W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W2894" s="3"/>
      <c r="AX2894" s="3"/>
      <c r="AY2894" s="3"/>
      <c r="AZ2894" s="3"/>
      <c r="BA2894" s="3"/>
      <c r="BB2894" s="3">
        <f t="shared" si="61"/>
        <v>3</v>
      </c>
      <c r="BD2894" s="3">
        <v>3</v>
      </c>
    </row>
    <row r="2895" spans="1:56" x14ac:dyDescent="0.3">
      <c r="A2895">
        <v>2016</v>
      </c>
      <c r="B2895" t="s">
        <v>60</v>
      </c>
      <c r="C2895" s="126"/>
      <c r="D2895" s="127">
        <v>29</v>
      </c>
      <c r="F2895" t="s">
        <v>143</v>
      </c>
      <c r="G2895" t="s">
        <v>145</v>
      </c>
      <c r="I2895" s="3"/>
      <c r="J2895" s="3"/>
      <c r="M2895" s="3"/>
      <c r="N2895" s="3"/>
      <c r="O2895" s="3"/>
      <c r="P2895" s="3"/>
      <c r="Q2895" s="50">
        <v>2</v>
      </c>
      <c r="R2895" s="3"/>
      <c r="S2895" s="50">
        <v>3</v>
      </c>
      <c r="T2895" s="3"/>
      <c r="U2895" s="3">
        <v>2</v>
      </c>
      <c r="V2895" s="3"/>
      <c r="W2895" s="3"/>
      <c r="X2895" s="50">
        <v>3</v>
      </c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W2895" s="3"/>
      <c r="AX2895" s="3"/>
      <c r="AY2895" s="3"/>
      <c r="AZ2895" s="3"/>
      <c r="BA2895" s="3"/>
      <c r="BB2895" s="3">
        <f t="shared" si="61"/>
        <v>10</v>
      </c>
      <c r="BD2895" s="3">
        <v>1</v>
      </c>
    </row>
    <row r="2896" spans="1:56" x14ac:dyDescent="0.3">
      <c r="A2896">
        <v>2016</v>
      </c>
      <c r="B2896" t="s">
        <v>60</v>
      </c>
      <c r="C2896" s="126"/>
      <c r="D2896" s="127">
        <v>30</v>
      </c>
      <c r="F2896" t="s">
        <v>143</v>
      </c>
      <c r="G2896" t="s">
        <v>145</v>
      </c>
      <c r="I2896" s="3"/>
      <c r="J2896" s="3"/>
      <c r="M2896" s="3"/>
      <c r="N2896" s="3"/>
      <c r="O2896" s="3"/>
      <c r="P2896" s="3"/>
      <c r="Q2896" s="50">
        <v>1</v>
      </c>
      <c r="R2896" s="3"/>
      <c r="S2896" s="50">
        <v>2</v>
      </c>
      <c r="T2896" s="3"/>
      <c r="U2896" s="3"/>
      <c r="V2896" s="3"/>
      <c r="W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W2896" s="3"/>
      <c r="AX2896" s="3"/>
      <c r="AY2896" s="3"/>
      <c r="AZ2896" s="3"/>
      <c r="BA2896" s="3"/>
      <c r="BB2896" s="3">
        <f t="shared" si="61"/>
        <v>3</v>
      </c>
      <c r="BD2896" s="3"/>
    </row>
    <row r="2897" spans="1:56" x14ac:dyDescent="0.3">
      <c r="A2897">
        <v>2016</v>
      </c>
      <c r="B2897" t="s">
        <v>92</v>
      </c>
      <c r="C2897" s="126"/>
      <c r="D2897" s="127">
        <v>1</v>
      </c>
      <c r="F2897" t="s">
        <v>144</v>
      </c>
      <c r="G2897">
        <v>11</v>
      </c>
      <c r="I2897" s="3"/>
      <c r="J2897" s="3"/>
      <c r="M2897" s="3"/>
      <c r="N2897" s="3"/>
      <c r="O2897" s="3"/>
      <c r="P2897" s="3"/>
      <c r="Q2897" s="50">
        <v>3</v>
      </c>
      <c r="R2897" s="3"/>
      <c r="T2897" s="3"/>
      <c r="U2897" s="3"/>
      <c r="V2897" s="3"/>
      <c r="W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W2897" s="3"/>
      <c r="AX2897" s="3"/>
      <c r="AY2897" s="3"/>
      <c r="AZ2897" s="3"/>
      <c r="BA2897" s="3"/>
      <c r="BB2897" s="3">
        <f t="shared" si="61"/>
        <v>3</v>
      </c>
      <c r="BD2897" s="3"/>
    </row>
    <row r="2898" spans="1:56" x14ac:dyDescent="0.3">
      <c r="A2898">
        <v>2016</v>
      </c>
      <c r="B2898" t="s">
        <v>92</v>
      </c>
      <c r="C2898" s="126"/>
      <c r="D2898" s="127">
        <v>2</v>
      </c>
      <c r="F2898" t="s">
        <v>144</v>
      </c>
      <c r="G2898">
        <v>11</v>
      </c>
      <c r="I2898" s="3"/>
      <c r="J2898" s="3"/>
      <c r="M2898" s="3"/>
      <c r="N2898" s="3"/>
      <c r="O2898" s="3"/>
      <c r="P2898" s="3"/>
      <c r="Q2898" s="50">
        <v>2</v>
      </c>
      <c r="R2898" s="3"/>
      <c r="T2898" s="3"/>
      <c r="U2898" s="3"/>
      <c r="V2898" s="3"/>
      <c r="W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/>
      <c r="AW2898" s="3"/>
      <c r="AX2898" s="3"/>
      <c r="AY2898" s="3"/>
      <c r="AZ2898" s="3"/>
      <c r="BA2898" s="3"/>
      <c r="BB2898" s="3">
        <f t="shared" si="61"/>
        <v>2</v>
      </c>
      <c r="BD2898" s="3"/>
    </row>
    <row r="2899" spans="1:56" x14ac:dyDescent="0.3">
      <c r="A2899">
        <v>2016</v>
      </c>
      <c r="B2899" t="s">
        <v>92</v>
      </c>
      <c r="C2899" s="126"/>
      <c r="D2899" s="127">
        <v>3</v>
      </c>
      <c r="F2899" t="s">
        <v>144</v>
      </c>
      <c r="G2899">
        <v>11</v>
      </c>
      <c r="I2899" s="3"/>
      <c r="J2899" s="3"/>
      <c r="M2899" s="3"/>
      <c r="N2899" s="3"/>
      <c r="O2899" s="3"/>
      <c r="P2899" s="3"/>
      <c r="Q2899" s="50">
        <v>5</v>
      </c>
      <c r="R2899" s="3"/>
      <c r="T2899" s="3"/>
      <c r="U2899" s="3"/>
      <c r="V2899" s="3"/>
      <c r="W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W2899" s="3"/>
      <c r="AX2899" s="3"/>
      <c r="AY2899" s="3"/>
      <c r="AZ2899" s="3"/>
      <c r="BA2899" s="3"/>
      <c r="BB2899" s="3">
        <f t="shared" si="61"/>
        <v>5</v>
      </c>
      <c r="BD2899" s="3"/>
    </row>
    <row r="2900" spans="1:56" x14ac:dyDescent="0.3">
      <c r="A2900">
        <v>2016</v>
      </c>
      <c r="B2900" t="s">
        <v>92</v>
      </c>
      <c r="C2900" s="126"/>
      <c r="D2900" s="127">
        <v>4</v>
      </c>
      <c r="F2900" t="s">
        <v>144</v>
      </c>
      <c r="G2900">
        <v>11</v>
      </c>
      <c r="I2900" s="3"/>
      <c r="J2900" s="3"/>
      <c r="M2900" s="3"/>
      <c r="N2900" s="3"/>
      <c r="O2900" s="3"/>
      <c r="P2900" s="3"/>
      <c r="Q2900" s="50">
        <v>2</v>
      </c>
      <c r="R2900" s="3"/>
      <c r="T2900" s="3"/>
      <c r="U2900" s="3"/>
      <c r="V2900" s="3"/>
      <c r="W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W2900" s="3"/>
      <c r="AX2900" s="3"/>
      <c r="AY2900" s="3"/>
      <c r="AZ2900" s="3"/>
      <c r="BA2900" s="3"/>
      <c r="BB2900" s="3">
        <f t="shared" si="61"/>
        <v>2</v>
      </c>
      <c r="BD2900" s="3"/>
    </row>
    <row r="2901" spans="1:56" x14ac:dyDescent="0.3">
      <c r="A2901">
        <v>2016</v>
      </c>
      <c r="B2901" t="s">
        <v>92</v>
      </c>
      <c r="C2901" s="126"/>
      <c r="D2901" s="127">
        <v>5</v>
      </c>
      <c r="F2901" t="s">
        <v>144</v>
      </c>
      <c r="G2901">
        <v>11</v>
      </c>
      <c r="I2901" s="3"/>
      <c r="J2901" s="3"/>
      <c r="M2901" s="3"/>
      <c r="N2901" s="3"/>
      <c r="O2901" s="3"/>
      <c r="P2901" s="3"/>
      <c r="R2901" s="3"/>
      <c r="T2901" s="3"/>
      <c r="U2901" s="3"/>
      <c r="V2901" s="3"/>
      <c r="W2901" s="3"/>
      <c r="X2901" s="50">
        <v>1</v>
      </c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W2901" s="3"/>
      <c r="AX2901" s="3"/>
      <c r="AY2901" s="3"/>
      <c r="AZ2901" s="3"/>
      <c r="BA2901" s="3"/>
      <c r="BB2901" s="3">
        <f t="shared" si="61"/>
        <v>1</v>
      </c>
      <c r="BD2901" s="3"/>
    </row>
    <row r="2902" spans="1:56" x14ac:dyDescent="0.3">
      <c r="A2902">
        <v>2016</v>
      </c>
      <c r="B2902" t="s">
        <v>92</v>
      </c>
      <c r="C2902" s="126"/>
      <c r="D2902" s="127">
        <v>6</v>
      </c>
      <c r="F2902" t="s">
        <v>144</v>
      </c>
      <c r="G2902">
        <v>11</v>
      </c>
      <c r="I2902" s="3"/>
      <c r="J2902" s="3"/>
      <c r="L2902" s="50">
        <v>1</v>
      </c>
      <c r="M2902" s="3"/>
      <c r="N2902" s="3"/>
      <c r="O2902" s="3"/>
      <c r="P2902" s="3"/>
      <c r="Q2902" s="50">
        <v>3</v>
      </c>
      <c r="R2902" s="3"/>
      <c r="T2902" s="3"/>
      <c r="U2902" s="3"/>
      <c r="V2902" s="3"/>
      <c r="W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W2902" s="3"/>
      <c r="AX2902" s="3"/>
      <c r="AY2902" s="3"/>
      <c r="AZ2902" s="3"/>
      <c r="BA2902" s="3"/>
      <c r="BB2902" s="3">
        <f t="shared" si="61"/>
        <v>4</v>
      </c>
      <c r="BD2902" s="3"/>
    </row>
    <row r="2903" spans="1:56" x14ac:dyDescent="0.3">
      <c r="A2903">
        <v>2016</v>
      </c>
      <c r="B2903" t="s">
        <v>92</v>
      </c>
      <c r="C2903" s="126"/>
      <c r="D2903" s="127">
        <v>7</v>
      </c>
      <c r="F2903" t="s">
        <v>144</v>
      </c>
      <c r="G2903">
        <v>11</v>
      </c>
      <c r="I2903" s="3"/>
      <c r="J2903" s="3"/>
      <c r="M2903" s="3"/>
      <c r="N2903" s="3"/>
      <c r="O2903" s="3"/>
      <c r="P2903" s="3"/>
      <c r="Q2903" s="50">
        <v>1</v>
      </c>
      <c r="R2903" s="3"/>
      <c r="T2903" s="3"/>
      <c r="U2903" s="3"/>
      <c r="V2903" s="3"/>
      <c r="W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W2903" s="3"/>
      <c r="AX2903" s="3"/>
      <c r="AY2903" s="3"/>
      <c r="AZ2903" s="3"/>
      <c r="BA2903" s="3"/>
      <c r="BB2903" s="3">
        <f t="shared" si="61"/>
        <v>1</v>
      </c>
      <c r="BD2903" s="3"/>
    </row>
    <row r="2904" spans="1:56" x14ac:dyDescent="0.3">
      <c r="A2904">
        <v>2016</v>
      </c>
      <c r="B2904" t="s">
        <v>92</v>
      </c>
      <c r="C2904" s="126"/>
      <c r="D2904" s="127">
        <v>8</v>
      </c>
      <c r="F2904" t="s">
        <v>144</v>
      </c>
      <c r="G2904">
        <v>11</v>
      </c>
      <c r="I2904" s="3"/>
      <c r="J2904" s="3"/>
      <c r="M2904" s="3"/>
      <c r="N2904" s="3"/>
      <c r="O2904" s="3"/>
      <c r="P2904" s="3"/>
      <c r="Q2904" s="50">
        <v>4</v>
      </c>
      <c r="R2904" s="3"/>
      <c r="T2904" s="3"/>
      <c r="U2904" s="3"/>
      <c r="V2904" s="3"/>
      <c r="W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W2904" s="3"/>
      <c r="AX2904" s="3"/>
      <c r="AY2904" s="3"/>
      <c r="AZ2904" s="3"/>
      <c r="BA2904" s="3"/>
      <c r="BB2904" s="3">
        <f t="shared" si="61"/>
        <v>4</v>
      </c>
      <c r="BD2904" s="3"/>
    </row>
    <row r="2905" spans="1:56" x14ac:dyDescent="0.3">
      <c r="A2905">
        <v>2016</v>
      </c>
      <c r="B2905" t="s">
        <v>92</v>
      </c>
      <c r="C2905" s="126"/>
      <c r="D2905" s="127">
        <v>9</v>
      </c>
      <c r="F2905" t="s">
        <v>144</v>
      </c>
      <c r="G2905">
        <v>11</v>
      </c>
      <c r="I2905" s="3"/>
      <c r="J2905" s="3"/>
      <c r="M2905" s="3"/>
      <c r="N2905" s="3"/>
      <c r="O2905" s="3"/>
      <c r="P2905" s="3"/>
      <c r="R2905" s="3"/>
      <c r="T2905" s="3"/>
      <c r="U2905" s="3"/>
      <c r="V2905" s="3"/>
      <c r="W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W2905" s="3"/>
      <c r="AX2905" s="3"/>
      <c r="AY2905" s="3"/>
      <c r="AZ2905" s="3"/>
      <c r="BA2905" s="3"/>
      <c r="BB2905" s="3">
        <f t="shared" si="61"/>
        <v>0</v>
      </c>
      <c r="BD2905" s="3"/>
    </row>
    <row r="2906" spans="1:56" x14ac:dyDescent="0.3">
      <c r="A2906">
        <v>2016</v>
      </c>
      <c r="B2906" t="s">
        <v>92</v>
      </c>
      <c r="C2906" s="126"/>
      <c r="D2906" s="127">
        <v>10</v>
      </c>
      <c r="F2906" t="s">
        <v>144</v>
      </c>
      <c r="G2906">
        <v>11</v>
      </c>
      <c r="I2906" s="3"/>
      <c r="J2906" s="3"/>
      <c r="M2906" s="3"/>
      <c r="N2906" s="3"/>
      <c r="O2906" s="3"/>
      <c r="P2906" s="3"/>
      <c r="Q2906" s="50">
        <v>2</v>
      </c>
      <c r="R2906" s="3"/>
      <c r="T2906" s="3"/>
      <c r="U2906" s="3"/>
      <c r="V2906" s="3"/>
      <c r="W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W2906" s="3"/>
      <c r="AX2906" s="3"/>
      <c r="AY2906" s="3"/>
      <c r="AZ2906" s="3"/>
      <c r="BA2906" s="3"/>
      <c r="BB2906" s="3">
        <f t="shared" si="61"/>
        <v>2</v>
      </c>
      <c r="BD2906" s="3"/>
    </row>
    <row r="2907" spans="1:56" x14ac:dyDescent="0.3">
      <c r="A2907">
        <v>2016</v>
      </c>
      <c r="B2907" t="s">
        <v>92</v>
      </c>
      <c r="C2907" s="126"/>
      <c r="D2907" s="127">
        <v>11</v>
      </c>
      <c r="F2907" t="s">
        <v>144</v>
      </c>
      <c r="G2907">
        <v>11</v>
      </c>
      <c r="I2907" s="3"/>
      <c r="J2907" s="3"/>
      <c r="M2907" s="3"/>
      <c r="N2907" s="3"/>
      <c r="O2907" s="3"/>
      <c r="P2907" s="3"/>
      <c r="R2907" s="3"/>
      <c r="S2907" s="50">
        <v>2</v>
      </c>
      <c r="T2907" s="3"/>
      <c r="U2907" s="3"/>
      <c r="V2907" s="3"/>
      <c r="W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W2907" s="3"/>
      <c r="AX2907" s="3"/>
      <c r="AY2907" s="3"/>
      <c r="AZ2907" s="3"/>
      <c r="BA2907" s="3"/>
      <c r="BB2907" s="3">
        <f t="shared" si="61"/>
        <v>2</v>
      </c>
      <c r="BD2907" s="3"/>
    </row>
    <row r="2908" spans="1:56" x14ac:dyDescent="0.3">
      <c r="A2908">
        <v>2016</v>
      </c>
      <c r="B2908" t="s">
        <v>92</v>
      </c>
      <c r="C2908" s="126"/>
      <c r="D2908" s="127">
        <v>12</v>
      </c>
      <c r="F2908" t="s">
        <v>144</v>
      </c>
      <c r="G2908">
        <v>11</v>
      </c>
      <c r="I2908" s="3"/>
      <c r="J2908" s="3"/>
      <c r="M2908" s="3"/>
      <c r="N2908" s="3"/>
      <c r="O2908" s="3"/>
      <c r="P2908" s="3"/>
      <c r="Q2908" s="50">
        <v>1</v>
      </c>
      <c r="R2908" s="3"/>
      <c r="T2908" s="3"/>
      <c r="U2908" s="3"/>
      <c r="V2908" s="3"/>
      <c r="W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W2908" s="3"/>
      <c r="AX2908" s="3"/>
      <c r="AY2908" s="3"/>
      <c r="AZ2908" s="3"/>
      <c r="BA2908" s="3"/>
      <c r="BB2908" s="3">
        <f t="shared" si="61"/>
        <v>1</v>
      </c>
      <c r="BD2908" s="3"/>
    </row>
    <row r="2909" spans="1:56" x14ac:dyDescent="0.3">
      <c r="A2909">
        <v>2016</v>
      </c>
      <c r="B2909" t="s">
        <v>92</v>
      </c>
      <c r="C2909" s="126"/>
      <c r="D2909" s="127">
        <v>13</v>
      </c>
      <c r="F2909" t="s">
        <v>144</v>
      </c>
      <c r="G2909">
        <v>11</v>
      </c>
      <c r="I2909" s="3"/>
      <c r="J2909" s="3"/>
      <c r="M2909" s="3"/>
      <c r="N2909" s="3"/>
      <c r="O2909" s="3"/>
      <c r="P2909" s="3"/>
      <c r="Q2909" s="50">
        <v>2</v>
      </c>
      <c r="R2909" s="3"/>
      <c r="T2909" s="3"/>
      <c r="U2909" s="3"/>
      <c r="V2909" s="3"/>
      <c r="W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W2909" s="3"/>
      <c r="AX2909" s="3"/>
      <c r="AY2909" s="3"/>
      <c r="AZ2909" s="3"/>
      <c r="BA2909" s="3"/>
      <c r="BB2909" s="3">
        <f t="shared" si="61"/>
        <v>2</v>
      </c>
      <c r="BD2909" s="3"/>
    </row>
    <row r="2910" spans="1:56" x14ac:dyDescent="0.3">
      <c r="A2910">
        <v>2016</v>
      </c>
      <c r="B2910" t="s">
        <v>92</v>
      </c>
      <c r="C2910" s="126"/>
      <c r="D2910" s="127">
        <v>14</v>
      </c>
      <c r="F2910" t="s">
        <v>144</v>
      </c>
      <c r="G2910">
        <v>11</v>
      </c>
      <c r="I2910" s="3"/>
      <c r="J2910" s="3"/>
      <c r="M2910" s="3"/>
      <c r="N2910" s="3"/>
      <c r="O2910" s="3"/>
      <c r="P2910" s="3"/>
      <c r="R2910" s="3"/>
      <c r="T2910" s="3"/>
      <c r="U2910" s="3">
        <v>1</v>
      </c>
      <c r="V2910" s="3"/>
      <c r="W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W2910" s="3"/>
      <c r="AX2910" s="3"/>
      <c r="AY2910" s="3"/>
      <c r="AZ2910" s="3"/>
      <c r="BA2910" s="3"/>
      <c r="BB2910" s="3">
        <f t="shared" si="61"/>
        <v>1</v>
      </c>
      <c r="BD2910" s="3"/>
    </row>
    <row r="2911" spans="1:56" x14ac:dyDescent="0.3">
      <c r="A2911">
        <v>2016</v>
      </c>
      <c r="B2911" t="s">
        <v>92</v>
      </c>
      <c r="C2911" s="126"/>
      <c r="D2911" s="127">
        <v>15</v>
      </c>
      <c r="F2911" t="s">
        <v>144</v>
      </c>
      <c r="G2911">
        <v>11</v>
      </c>
      <c r="I2911" s="3"/>
      <c r="J2911" s="3"/>
      <c r="M2911" s="3"/>
      <c r="N2911" s="3"/>
      <c r="O2911" s="3"/>
      <c r="P2911" s="3"/>
      <c r="R2911" s="3"/>
      <c r="S2911" s="50">
        <v>1</v>
      </c>
      <c r="T2911" s="3"/>
      <c r="U2911" s="3"/>
      <c r="V2911" s="3"/>
      <c r="W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W2911" s="3"/>
      <c r="AX2911" s="3"/>
      <c r="AY2911" s="3"/>
      <c r="AZ2911" s="3"/>
      <c r="BA2911" s="3"/>
      <c r="BB2911" s="3">
        <f t="shared" si="61"/>
        <v>1</v>
      </c>
      <c r="BD2911" s="3"/>
    </row>
    <row r="2912" spans="1:56" x14ac:dyDescent="0.3">
      <c r="A2912">
        <v>2016</v>
      </c>
      <c r="B2912" t="s">
        <v>92</v>
      </c>
      <c r="C2912" s="126"/>
      <c r="D2912" s="127">
        <v>16</v>
      </c>
      <c r="F2912" t="s">
        <v>141</v>
      </c>
      <c r="G2912">
        <v>11</v>
      </c>
      <c r="I2912" s="3"/>
      <c r="J2912" s="3"/>
      <c r="M2912" s="3"/>
      <c r="N2912" s="3"/>
      <c r="O2912" s="3"/>
      <c r="P2912" s="3"/>
      <c r="R2912" s="3"/>
      <c r="T2912" s="3"/>
      <c r="U2912" s="3"/>
      <c r="V2912" s="3"/>
      <c r="W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>
        <v>1</v>
      </c>
      <c r="AN2912" s="3"/>
      <c r="AO2912" s="3"/>
      <c r="AP2912" s="3"/>
      <c r="AQ2912" s="3"/>
      <c r="AR2912" s="3"/>
      <c r="AS2912" s="3"/>
      <c r="AT2912" s="3"/>
      <c r="AU2912" s="3"/>
      <c r="AW2912" s="3"/>
      <c r="AX2912" s="3"/>
      <c r="AY2912" s="3"/>
      <c r="AZ2912" s="3"/>
      <c r="BA2912" s="3"/>
      <c r="BB2912" s="3">
        <f t="shared" si="61"/>
        <v>1</v>
      </c>
      <c r="BD2912" s="3"/>
    </row>
    <row r="2913" spans="1:56" x14ac:dyDescent="0.3">
      <c r="A2913">
        <v>2016</v>
      </c>
      <c r="B2913" t="s">
        <v>92</v>
      </c>
      <c r="C2913" s="126"/>
      <c r="D2913" s="127">
        <v>17</v>
      </c>
      <c r="F2913" t="s">
        <v>141</v>
      </c>
      <c r="G2913">
        <v>11</v>
      </c>
      <c r="I2913" s="3"/>
      <c r="J2913" s="3"/>
      <c r="M2913" s="3"/>
      <c r="N2913" s="3"/>
      <c r="O2913" s="3"/>
      <c r="P2913" s="3"/>
      <c r="Q2913" s="50">
        <v>8</v>
      </c>
      <c r="R2913" s="3"/>
      <c r="T2913" s="3"/>
      <c r="U2913" s="3"/>
      <c r="V2913" s="3"/>
      <c r="W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W2913" s="3"/>
      <c r="AX2913" s="3"/>
      <c r="AY2913" s="3"/>
      <c r="AZ2913" s="3"/>
      <c r="BA2913" s="3"/>
      <c r="BB2913" s="3">
        <f t="shared" si="61"/>
        <v>8</v>
      </c>
      <c r="BD2913" s="3"/>
    </row>
    <row r="2914" spans="1:56" x14ac:dyDescent="0.3">
      <c r="A2914">
        <v>2016</v>
      </c>
      <c r="B2914" t="s">
        <v>92</v>
      </c>
      <c r="C2914" s="126"/>
      <c r="D2914" s="127">
        <v>18</v>
      </c>
      <c r="F2914" t="s">
        <v>141</v>
      </c>
      <c r="G2914">
        <v>11</v>
      </c>
      <c r="I2914" s="3"/>
      <c r="J2914" s="3"/>
      <c r="M2914" s="3"/>
      <c r="N2914" s="3"/>
      <c r="O2914" s="3"/>
      <c r="P2914" s="3"/>
      <c r="Q2914" s="50">
        <v>3</v>
      </c>
      <c r="R2914" s="3"/>
      <c r="T2914" s="3"/>
      <c r="U2914" s="3"/>
      <c r="V2914" s="3"/>
      <c r="W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W2914" s="3"/>
      <c r="AX2914" s="3"/>
      <c r="AY2914" s="3"/>
      <c r="AZ2914" s="3"/>
      <c r="BA2914" s="3"/>
      <c r="BB2914" s="3">
        <f t="shared" si="61"/>
        <v>3</v>
      </c>
      <c r="BD2914" s="3">
        <v>2</v>
      </c>
    </row>
    <row r="2915" spans="1:56" x14ac:dyDescent="0.3">
      <c r="A2915">
        <v>2016</v>
      </c>
      <c r="B2915" t="s">
        <v>92</v>
      </c>
      <c r="C2915" s="126"/>
      <c r="D2915" s="127">
        <v>19</v>
      </c>
      <c r="F2915" t="s">
        <v>141</v>
      </c>
      <c r="G2915">
        <v>11</v>
      </c>
      <c r="I2915" s="3"/>
      <c r="J2915" s="3"/>
      <c r="M2915" s="3"/>
      <c r="N2915" s="3"/>
      <c r="O2915" s="3"/>
      <c r="P2915" s="3"/>
      <c r="Q2915" s="50">
        <v>4</v>
      </c>
      <c r="R2915" s="3"/>
      <c r="T2915" s="3"/>
      <c r="U2915" s="3">
        <v>2</v>
      </c>
      <c r="V2915" s="3"/>
      <c r="W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>
        <v>1</v>
      </c>
      <c r="AN2915" s="3"/>
      <c r="AO2915" s="3"/>
      <c r="AP2915" s="3"/>
      <c r="AQ2915" s="3"/>
      <c r="AR2915" s="3"/>
      <c r="AS2915" s="3"/>
      <c r="AT2915" s="3"/>
      <c r="AU2915" s="3"/>
      <c r="AW2915" s="3"/>
      <c r="AX2915" s="3"/>
      <c r="AY2915" s="3"/>
      <c r="AZ2915" s="3"/>
      <c r="BA2915" s="3"/>
      <c r="BB2915" s="3">
        <f t="shared" si="61"/>
        <v>7</v>
      </c>
      <c r="BD2915" s="3"/>
    </row>
    <row r="2916" spans="1:56" x14ac:dyDescent="0.3">
      <c r="A2916">
        <v>2016</v>
      </c>
      <c r="B2916" t="s">
        <v>92</v>
      </c>
      <c r="C2916" s="126"/>
      <c r="D2916" s="127">
        <v>20</v>
      </c>
      <c r="F2916" t="s">
        <v>141</v>
      </c>
      <c r="G2916">
        <v>11</v>
      </c>
      <c r="I2916" s="3"/>
      <c r="J2916" s="3"/>
      <c r="M2916" s="3"/>
      <c r="N2916" s="3"/>
      <c r="O2916" s="3"/>
      <c r="P2916" s="3"/>
      <c r="Q2916" s="50">
        <v>1</v>
      </c>
      <c r="R2916" s="3"/>
      <c r="T2916" s="3"/>
      <c r="U2916" s="3"/>
      <c r="V2916" s="3"/>
      <c r="W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W2916" s="3"/>
      <c r="AX2916" s="3"/>
      <c r="AY2916" s="3"/>
      <c r="AZ2916" s="3"/>
      <c r="BA2916" s="3"/>
      <c r="BB2916" s="3">
        <f t="shared" si="61"/>
        <v>1</v>
      </c>
      <c r="BD2916" s="3">
        <v>1</v>
      </c>
    </row>
    <row r="2917" spans="1:56" x14ac:dyDescent="0.3">
      <c r="A2917">
        <v>2016</v>
      </c>
      <c r="B2917" t="s">
        <v>92</v>
      </c>
      <c r="C2917" s="126"/>
      <c r="D2917" s="127">
        <v>21</v>
      </c>
      <c r="F2917" t="s">
        <v>141</v>
      </c>
      <c r="G2917">
        <v>11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f t="shared" si="61"/>
        <v>0</v>
      </c>
      <c r="BD2917" s="3"/>
    </row>
    <row r="2918" spans="1:56" x14ac:dyDescent="0.3">
      <c r="A2918">
        <v>2016</v>
      </c>
      <c r="B2918" t="s">
        <v>92</v>
      </c>
      <c r="C2918" s="126"/>
      <c r="D2918" s="127">
        <v>22</v>
      </c>
      <c r="F2918" t="s">
        <v>141</v>
      </c>
      <c r="G2918">
        <v>11</v>
      </c>
      <c r="I2918" s="3"/>
      <c r="J2918" s="3"/>
      <c r="M2918" s="3"/>
      <c r="N2918" s="3"/>
      <c r="O2918" s="3"/>
      <c r="P2918" s="3"/>
      <c r="Q2918" s="50">
        <v>6</v>
      </c>
      <c r="R2918" s="3"/>
      <c r="T2918" s="3"/>
      <c r="U2918" s="3"/>
      <c r="V2918" s="3"/>
      <c r="W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W2918" s="3"/>
      <c r="AX2918" s="3"/>
      <c r="AY2918" s="3"/>
      <c r="AZ2918" s="3"/>
      <c r="BA2918" s="3"/>
      <c r="BB2918" s="3">
        <f t="shared" si="61"/>
        <v>6</v>
      </c>
      <c r="BD2918" s="3"/>
    </row>
    <row r="2919" spans="1:56" x14ac:dyDescent="0.3">
      <c r="A2919">
        <v>2016</v>
      </c>
      <c r="B2919" t="s">
        <v>92</v>
      </c>
      <c r="C2919" s="126"/>
      <c r="D2919" s="127">
        <v>23</v>
      </c>
      <c r="F2919" t="s">
        <v>141</v>
      </c>
      <c r="G2919">
        <v>11</v>
      </c>
      <c r="I2919" s="3"/>
      <c r="J2919" s="3"/>
      <c r="M2919" s="3"/>
      <c r="N2919" s="3"/>
      <c r="O2919" s="3"/>
      <c r="P2919" s="3"/>
      <c r="Q2919" s="50">
        <v>6</v>
      </c>
      <c r="R2919" s="3"/>
      <c r="T2919" s="3"/>
      <c r="U2919" s="3"/>
      <c r="V2919" s="3"/>
      <c r="W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W2919" s="3"/>
      <c r="AX2919" s="3"/>
      <c r="AY2919" s="3"/>
      <c r="AZ2919" s="3"/>
      <c r="BA2919" s="3"/>
      <c r="BB2919" s="3">
        <f t="shared" si="61"/>
        <v>6</v>
      </c>
      <c r="BD2919" s="3"/>
    </row>
    <row r="2920" spans="1:56" x14ac:dyDescent="0.3">
      <c r="A2920">
        <v>2016</v>
      </c>
      <c r="B2920" t="s">
        <v>92</v>
      </c>
      <c r="C2920" s="126"/>
      <c r="D2920" s="127">
        <v>24</v>
      </c>
      <c r="F2920" t="s">
        <v>141</v>
      </c>
      <c r="G2920">
        <v>11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f t="shared" si="61"/>
        <v>0</v>
      </c>
      <c r="BD2920" s="3"/>
    </row>
    <row r="2921" spans="1:56" x14ac:dyDescent="0.3">
      <c r="A2921">
        <v>2016</v>
      </c>
      <c r="B2921" t="s">
        <v>92</v>
      </c>
      <c r="C2921" s="126"/>
      <c r="D2921" s="127">
        <v>25</v>
      </c>
      <c r="F2921" t="s">
        <v>141</v>
      </c>
      <c r="G2921">
        <v>11</v>
      </c>
      <c r="I2921" s="3"/>
      <c r="J2921" s="3"/>
      <c r="M2921" s="3"/>
      <c r="N2921" s="3"/>
      <c r="O2921" s="3"/>
      <c r="P2921" s="3"/>
      <c r="Q2921" s="50">
        <v>2</v>
      </c>
      <c r="R2921" s="3"/>
      <c r="T2921" s="3"/>
      <c r="U2921" s="3"/>
      <c r="V2921" s="3"/>
      <c r="W2921" s="3"/>
      <c r="X2921" s="50">
        <v>2</v>
      </c>
      <c r="AA2921" s="3">
        <v>1</v>
      </c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W2921" s="3"/>
      <c r="AX2921" s="3"/>
      <c r="AY2921" s="3"/>
      <c r="AZ2921" s="3"/>
      <c r="BA2921" s="3"/>
      <c r="BB2921" s="3">
        <f t="shared" si="61"/>
        <v>5</v>
      </c>
      <c r="BD2921" s="3"/>
    </row>
    <row r="2922" spans="1:56" x14ac:dyDescent="0.3">
      <c r="A2922">
        <v>2016</v>
      </c>
      <c r="B2922" t="s">
        <v>92</v>
      </c>
      <c r="C2922" s="126"/>
      <c r="D2922" s="127">
        <v>26</v>
      </c>
      <c r="F2922" t="s">
        <v>141</v>
      </c>
      <c r="G2922">
        <v>11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f t="shared" si="61"/>
        <v>0</v>
      </c>
      <c r="BD2922" s="3"/>
    </row>
    <row r="2923" spans="1:56" x14ac:dyDescent="0.3">
      <c r="A2923">
        <v>2016</v>
      </c>
      <c r="B2923" t="s">
        <v>92</v>
      </c>
      <c r="C2923" s="126"/>
      <c r="D2923" s="127">
        <v>27</v>
      </c>
      <c r="F2923" t="s">
        <v>141</v>
      </c>
      <c r="G2923">
        <v>11</v>
      </c>
      <c r="I2923" s="3"/>
      <c r="J2923" s="3"/>
      <c r="M2923" s="3"/>
      <c r="N2923" s="3"/>
      <c r="O2923" s="3"/>
      <c r="P2923" s="3"/>
      <c r="Q2923" s="50">
        <v>5</v>
      </c>
      <c r="R2923" s="3"/>
      <c r="T2923" s="3"/>
      <c r="U2923" s="3"/>
      <c r="V2923" s="3"/>
      <c r="W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W2923" s="3"/>
      <c r="AX2923" s="3"/>
      <c r="AY2923" s="3"/>
      <c r="AZ2923" s="3"/>
      <c r="BA2923" s="3"/>
      <c r="BB2923" s="3">
        <f t="shared" si="61"/>
        <v>5</v>
      </c>
      <c r="BD2923" s="3"/>
    </row>
    <row r="2924" spans="1:56" x14ac:dyDescent="0.3">
      <c r="A2924">
        <v>2016</v>
      </c>
      <c r="B2924" t="s">
        <v>92</v>
      </c>
      <c r="C2924" s="126"/>
      <c r="D2924" s="127">
        <v>28</v>
      </c>
      <c r="F2924" t="s">
        <v>141</v>
      </c>
      <c r="G2924">
        <v>11</v>
      </c>
      <c r="I2924" s="3"/>
      <c r="J2924" s="3"/>
      <c r="M2924" s="3"/>
      <c r="N2924" s="3"/>
      <c r="O2924" s="3"/>
      <c r="P2924" s="3"/>
      <c r="Q2924" s="50">
        <v>3</v>
      </c>
      <c r="R2924" s="3"/>
      <c r="T2924" s="3"/>
      <c r="U2924" s="3"/>
      <c r="V2924" s="3"/>
      <c r="W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W2924" s="3"/>
      <c r="AX2924" s="3"/>
      <c r="AY2924" s="3"/>
      <c r="AZ2924" s="3"/>
      <c r="BA2924" s="3"/>
      <c r="BB2924" s="3">
        <f t="shared" si="61"/>
        <v>3</v>
      </c>
      <c r="BD2924" s="3"/>
    </row>
    <row r="2925" spans="1:56" x14ac:dyDescent="0.3">
      <c r="A2925">
        <v>2016</v>
      </c>
      <c r="B2925" t="s">
        <v>92</v>
      </c>
      <c r="C2925" s="126"/>
      <c r="D2925" s="127">
        <v>29</v>
      </c>
      <c r="F2925" t="s">
        <v>141</v>
      </c>
      <c r="G2925">
        <v>11</v>
      </c>
      <c r="I2925" s="3"/>
      <c r="J2925" s="3"/>
      <c r="M2925" s="3"/>
      <c r="N2925" s="3"/>
      <c r="O2925" s="3"/>
      <c r="P2925" s="3"/>
      <c r="Q2925" s="50">
        <v>1</v>
      </c>
      <c r="R2925" s="3"/>
      <c r="S2925" s="50">
        <v>1</v>
      </c>
      <c r="T2925" s="3"/>
      <c r="U2925" s="3"/>
      <c r="V2925" s="3"/>
      <c r="W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W2925" s="3"/>
      <c r="AX2925" s="3"/>
      <c r="AY2925" s="3"/>
      <c r="AZ2925" s="3"/>
      <c r="BA2925" s="3"/>
      <c r="BB2925" s="3">
        <f t="shared" si="61"/>
        <v>2</v>
      </c>
      <c r="BD2925" s="3"/>
    </row>
    <row r="2926" spans="1:56" x14ac:dyDescent="0.3">
      <c r="A2926">
        <v>2016</v>
      </c>
      <c r="B2926" t="s">
        <v>92</v>
      </c>
      <c r="C2926" s="126"/>
      <c r="D2926" s="127">
        <v>30</v>
      </c>
      <c r="F2926" t="s">
        <v>141</v>
      </c>
      <c r="G2926">
        <v>11</v>
      </c>
      <c r="I2926" s="3"/>
      <c r="J2926" s="3"/>
      <c r="M2926" s="3"/>
      <c r="N2926" s="3"/>
      <c r="O2926" s="3"/>
      <c r="P2926" s="3"/>
      <c r="Q2926" s="50">
        <v>2</v>
      </c>
      <c r="R2926" s="3"/>
      <c r="T2926" s="3"/>
      <c r="U2926" s="3"/>
      <c r="V2926" s="3"/>
      <c r="W2926" s="3"/>
      <c r="Y2926" s="50">
        <v>1</v>
      </c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W2926" s="3"/>
      <c r="AX2926" s="3"/>
      <c r="AY2926" s="3"/>
      <c r="AZ2926" s="3"/>
      <c r="BA2926" s="3"/>
      <c r="BB2926" s="3">
        <f t="shared" si="61"/>
        <v>3</v>
      </c>
      <c r="BD2926" s="3"/>
    </row>
  </sheetData>
  <autoFilter ref="A1:BD2926" xr:uid="{00000000-0001-0000-0000-000000000000}"/>
  <sortState xmlns:xlrd2="http://schemas.microsoft.com/office/spreadsheetml/2017/richdata2" ref="A2:BD2076">
    <sortCondition ref="X3:X2076"/>
  </sortState>
  <phoneticPr fontId="19" type="noConversion"/>
  <pageMargins left="0.7" right="0.7" top="0.75" bottom="0.75" header="0.3" footer="0.3"/>
  <ignoredErrors>
    <ignoredError sqref="BB2717:BB2718 BB2719:BB2746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121"/>
  <sheetViews>
    <sheetView zoomScaleNormal="100" workbookViewId="0">
      <pane ySplit="1" topLeftCell="A2" activePane="bottomLeft" state="frozen"/>
      <selection activeCell="H1" sqref="H1"/>
      <selection pane="bottomLeft" activeCell="A99" sqref="A99:XFD99"/>
    </sheetView>
  </sheetViews>
  <sheetFormatPr defaultColWidth="2.85546875" defaultRowHeight="15" x14ac:dyDescent="0.25"/>
  <cols>
    <col min="1" max="1" width="5.28515625" customWidth="1"/>
    <col min="2" max="2" width="16.7109375" customWidth="1"/>
    <col min="3" max="3" width="8.85546875" customWidth="1"/>
    <col min="4" max="4" width="7.7109375" customWidth="1"/>
    <col min="5" max="5" width="10.85546875" customWidth="1"/>
    <col min="6" max="6" width="7.7109375" customWidth="1"/>
    <col min="7" max="7" width="9.7109375" customWidth="1"/>
    <col min="8" max="8" width="10.42578125" customWidth="1"/>
    <col min="9" max="14" width="8.140625" customWidth="1"/>
    <col min="15" max="15" width="9.42578125" customWidth="1"/>
    <col min="16" max="16" width="11.7109375" customWidth="1"/>
    <col min="17" max="40" width="8.140625" customWidth="1"/>
    <col min="41" max="41" width="9" customWidth="1"/>
    <col min="42" max="42" width="9.42578125" customWidth="1"/>
    <col min="43" max="48" width="8.140625" customWidth="1"/>
    <col min="49" max="49" width="13.140625" customWidth="1"/>
    <col min="50" max="50" width="13.7109375" customWidth="1"/>
    <col min="51" max="51" width="13.140625" customWidth="1"/>
    <col min="52" max="52" width="8.140625" customWidth="1"/>
  </cols>
  <sheetData>
    <row r="1" spans="1:52" s="35" customFormat="1" ht="60" x14ac:dyDescent="0.25">
      <c r="A1" s="34" t="s">
        <v>0</v>
      </c>
      <c r="B1" s="34" t="s">
        <v>146</v>
      </c>
      <c r="C1" s="34" t="s">
        <v>147</v>
      </c>
      <c r="D1" s="34" t="s">
        <v>148</v>
      </c>
      <c r="E1" s="34" t="s">
        <v>149</v>
      </c>
      <c r="F1" s="103" t="s">
        <v>150</v>
      </c>
      <c r="G1" s="34" t="s">
        <v>151</v>
      </c>
      <c r="H1" s="34" t="s">
        <v>152</v>
      </c>
      <c r="I1" s="34" t="s">
        <v>153</v>
      </c>
      <c r="J1" s="34" t="s">
        <v>154</v>
      </c>
      <c r="K1" s="34" t="s">
        <v>155</v>
      </c>
      <c r="L1" s="34" t="s">
        <v>156</v>
      </c>
      <c r="M1" s="34" t="s">
        <v>157</v>
      </c>
      <c r="N1" s="34" t="s">
        <v>158</v>
      </c>
      <c r="O1" s="34" t="s">
        <v>159</v>
      </c>
      <c r="P1" s="34" t="s">
        <v>160</v>
      </c>
      <c r="Q1" s="34" t="s">
        <v>161</v>
      </c>
      <c r="R1" s="34" t="s">
        <v>162</v>
      </c>
      <c r="S1" s="34" t="s">
        <v>163</v>
      </c>
      <c r="T1" s="34" t="s">
        <v>164</v>
      </c>
      <c r="U1" s="34" t="s">
        <v>165</v>
      </c>
      <c r="V1" s="34" t="s">
        <v>166</v>
      </c>
      <c r="W1" s="34" t="s">
        <v>167</v>
      </c>
      <c r="X1" s="34" t="s">
        <v>168</v>
      </c>
      <c r="Y1" s="34" t="s">
        <v>169</v>
      </c>
      <c r="Z1" s="34" t="s">
        <v>170</v>
      </c>
      <c r="AA1" s="34" t="s">
        <v>171</v>
      </c>
      <c r="AB1" s="34" t="s">
        <v>172</v>
      </c>
      <c r="AC1" s="34" t="s">
        <v>173</v>
      </c>
      <c r="AD1" s="34" t="s">
        <v>174</v>
      </c>
      <c r="AE1" s="34" t="s">
        <v>175</v>
      </c>
      <c r="AF1" s="34" t="s">
        <v>176</v>
      </c>
      <c r="AG1" s="34" t="s">
        <v>177</v>
      </c>
      <c r="AH1" s="34" t="s">
        <v>178</v>
      </c>
      <c r="AI1" s="34" t="s">
        <v>179</v>
      </c>
      <c r="AJ1" s="34" t="s">
        <v>180</v>
      </c>
      <c r="AK1" s="34" t="s">
        <v>181</v>
      </c>
      <c r="AL1" s="34" t="s">
        <v>182</v>
      </c>
      <c r="AM1" s="34" t="s">
        <v>183</v>
      </c>
      <c r="AN1" s="34" t="s">
        <v>184</v>
      </c>
      <c r="AO1" s="34" t="s">
        <v>185</v>
      </c>
      <c r="AP1" s="34" t="s">
        <v>186</v>
      </c>
      <c r="AQ1" s="34" t="s">
        <v>187</v>
      </c>
      <c r="AR1" s="34" t="s">
        <v>188</v>
      </c>
      <c r="AS1" s="34" t="s">
        <v>189</v>
      </c>
      <c r="AT1" s="34" t="s">
        <v>190</v>
      </c>
      <c r="AU1" s="34" t="s">
        <v>191</v>
      </c>
      <c r="AV1" s="34" t="s">
        <v>192</v>
      </c>
      <c r="AW1" s="34" t="s">
        <v>193</v>
      </c>
      <c r="AX1" s="34" t="s">
        <v>194</v>
      </c>
      <c r="AY1" s="34" t="s">
        <v>195</v>
      </c>
      <c r="AZ1" s="34" t="s">
        <v>196</v>
      </c>
    </row>
    <row r="2" spans="1:52" x14ac:dyDescent="0.25">
      <c r="A2" s="22">
        <v>2006</v>
      </c>
      <c r="B2" s="22" t="s">
        <v>55</v>
      </c>
      <c r="C2" s="22" t="s">
        <v>197</v>
      </c>
      <c r="D2" s="22">
        <f>COUNT('Raw Data All Years'!D2:D61)</f>
        <v>60</v>
      </c>
      <c r="E2" s="23">
        <f>SUM('Raw Data All Years'!BB2:BB61)</f>
        <v>321</v>
      </c>
      <c r="F2" s="23">
        <f>E2/D2</f>
        <v>5.35</v>
      </c>
      <c r="G2" s="23">
        <f>SUM('Raw Data All Years'!H2:K61)</f>
        <v>28</v>
      </c>
      <c r="H2" s="23">
        <f>G2/D2</f>
        <v>0.46666666666666667</v>
      </c>
      <c r="I2" s="23">
        <f>SUM('Raw Data All Years'!L2:L61)</f>
        <v>0</v>
      </c>
      <c r="J2" s="24">
        <f>I2/D2</f>
        <v>0</v>
      </c>
      <c r="K2" s="23">
        <f>SUM('Raw Data All Years'!M2:R61)</f>
        <v>85</v>
      </c>
      <c r="L2" s="23">
        <f>K2/D2</f>
        <v>1.4166666666666667</v>
      </c>
      <c r="M2" s="23">
        <f>SUM('Raw Data All Years'!S2:S61)</f>
        <v>78</v>
      </c>
      <c r="N2" s="23">
        <f>M2/D2</f>
        <v>1.3</v>
      </c>
      <c r="O2" s="23">
        <f>SUM('Raw Data All Years'!T2:W61)</f>
        <v>29</v>
      </c>
      <c r="P2" s="23">
        <f t="shared" ref="P2:P26" si="0">O2/D2</f>
        <v>0.48333333333333334</v>
      </c>
      <c r="Q2" s="23">
        <f>SUM('Raw Data All Years'!X2:Z61)</f>
        <v>82</v>
      </c>
      <c r="R2" s="23">
        <f>Q2/D2</f>
        <v>1.3666666666666667</v>
      </c>
      <c r="S2" s="23">
        <f>SUM('Raw Data All Years'!AA2:AA61)</f>
        <v>1</v>
      </c>
      <c r="T2" s="23">
        <f t="shared" ref="T2:T26" si="1">S2/D2</f>
        <v>1.6666666666666666E-2</v>
      </c>
      <c r="U2" s="23">
        <f>SUM('Raw Data All Years'!AB2:AE61)</f>
        <v>0</v>
      </c>
      <c r="V2" s="23">
        <f t="shared" ref="V2:V26" si="2">U2/D2</f>
        <v>0</v>
      </c>
      <c r="W2" s="23">
        <f>SUM('Raw Data All Years'!AF2:AF61)</f>
        <v>0</v>
      </c>
      <c r="X2" s="23">
        <f t="shared" ref="X2:X26" si="3">W2/D2</f>
        <v>0</v>
      </c>
      <c r="Y2" s="23">
        <f>SUM('Raw Data All Years'!AG2:AH61)</f>
        <v>2</v>
      </c>
      <c r="Z2" s="23">
        <f t="shared" ref="Z2:Z26" si="4">Y2/D2</f>
        <v>3.3333333333333333E-2</v>
      </c>
      <c r="AA2" s="23">
        <f>SUM('Raw Data All Years'!AI2:AI61)</f>
        <v>4</v>
      </c>
      <c r="AB2" s="23">
        <f t="shared" ref="AB2:AB26" si="5">AA2/D2</f>
        <v>6.6666666666666666E-2</v>
      </c>
      <c r="AC2" s="23">
        <f>SUM('Raw Data All Years'!AJ2:AJ61)</f>
        <v>5</v>
      </c>
      <c r="AD2" s="23">
        <f t="shared" ref="AD2:AD26" si="6">AC2/D2</f>
        <v>8.3333333333333329E-2</v>
      </c>
      <c r="AE2" s="23">
        <f>SUM('Raw Data All Years'!AK2:AM61)</f>
        <v>7</v>
      </c>
      <c r="AF2" s="23">
        <f t="shared" ref="AF2:AF26" si="7">AE2/D2</f>
        <v>0.11666666666666667</v>
      </c>
      <c r="AG2" s="23">
        <f>SUM('Raw Data All Years'!AN2:AN61)</f>
        <v>0</v>
      </c>
      <c r="AH2" s="23">
        <f t="shared" ref="AH2:AH26" si="8">AG2/D2</f>
        <v>0</v>
      </c>
      <c r="AI2" s="23">
        <f>SUM('Raw Data All Years'!AO2:AO61)</f>
        <v>0</v>
      </c>
      <c r="AJ2" s="23">
        <f t="shared" ref="AJ2:AJ26" si="9">AI2/D2</f>
        <v>0</v>
      </c>
      <c r="AK2" s="23">
        <f>SUM('Raw Data All Years'!AP2:AP61)</f>
        <v>0</v>
      </c>
      <c r="AL2" s="23">
        <f t="shared" ref="AL2:AL26" si="10">AK2/D2</f>
        <v>0</v>
      </c>
      <c r="AM2" s="23">
        <f>SUM('Raw Data All Years'!AQ2:AQ61)</f>
        <v>0</v>
      </c>
      <c r="AN2" s="23">
        <f t="shared" ref="AN2:AN26" si="11">AM2/D2</f>
        <v>0</v>
      </c>
      <c r="AO2" s="23">
        <f>SUM('Raw Data All Years'!AR2:AR61)</f>
        <v>0</v>
      </c>
      <c r="AP2" s="23">
        <f t="shared" ref="AP2:AP26" si="12">AO2/D2</f>
        <v>0</v>
      </c>
      <c r="AQ2" s="23">
        <f>SUM('Raw Data All Years'!AS2:AS61)</f>
        <v>0</v>
      </c>
      <c r="AR2" s="23">
        <f t="shared" ref="AR2:AR26" si="13">AQ2/D2</f>
        <v>0</v>
      </c>
      <c r="AS2" s="23">
        <f>SUM('Raw Data All Years'!AT2:AT61)</f>
        <v>0</v>
      </c>
      <c r="AT2" s="23">
        <f t="shared" ref="AT2:AT26" si="14">AS2/D2</f>
        <v>0</v>
      </c>
      <c r="AU2" s="23">
        <f>SUM('Raw Data All Years'!AU2:AU61)</f>
        <v>0</v>
      </c>
      <c r="AV2" s="23">
        <f t="shared" ref="AV2:AV26" si="15">AU2/D2</f>
        <v>0</v>
      </c>
      <c r="AW2" s="23">
        <f>SUM('Raw Data All Years'!AV2:AW61)</f>
        <v>0</v>
      </c>
      <c r="AX2" s="23">
        <f t="shared" ref="AX2:AX26" si="16">AW2/D2</f>
        <v>0</v>
      </c>
      <c r="AY2" s="23">
        <f>SUM('Raw Data All Years'!AX2:BA61)</f>
        <v>0</v>
      </c>
      <c r="AZ2" s="23">
        <f t="shared" ref="AZ2:AZ26" si="17">AY2/D2</f>
        <v>0</v>
      </c>
    </row>
    <row r="3" spans="1:52" x14ac:dyDescent="0.25">
      <c r="A3" s="22">
        <v>2006</v>
      </c>
      <c r="B3" s="25" t="s">
        <v>57</v>
      </c>
      <c r="C3" s="25" t="s">
        <v>197</v>
      </c>
      <c r="D3" s="25">
        <f>COUNT('Raw Data All Years'!D62:D121)</f>
        <v>60</v>
      </c>
      <c r="E3" s="26">
        <f>SUM('Raw Data All Years'!BB62:BB121)</f>
        <v>349</v>
      </c>
      <c r="F3" s="23">
        <f t="shared" ref="F3:F66" si="18">E3/D3</f>
        <v>5.8166666666666664</v>
      </c>
      <c r="G3" s="26">
        <f>SUM('Raw Data All Years'!H62:K121)</f>
        <v>48</v>
      </c>
      <c r="H3" s="23">
        <f t="shared" ref="H3:H66" si="19">G3/D3</f>
        <v>0.8</v>
      </c>
      <c r="I3" s="26">
        <f>SUM('Raw Data All Years'!L62:L121)</f>
        <v>6</v>
      </c>
      <c r="J3" s="24">
        <f t="shared" ref="J3:J66" si="20">I3/D3</f>
        <v>0.1</v>
      </c>
      <c r="K3" s="26">
        <f>SUM('Raw Data All Years'!M62:R121)</f>
        <v>102</v>
      </c>
      <c r="L3" s="23">
        <f t="shared" ref="L3:L66" si="21">K3/D3</f>
        <v>1.7</v>
      </c>
      <c r="M3" s="26">
        <f>SUM('Raw Data All Years'!S62:S121)</f>
        <v>74</v>
      </c>
      <c r="N3" s="23">
        <f t="shared" ref="N3:N66" si="22">M3/D3</f>
        <v>1.2333333333333334</v>
      </c>
      <c r="O3" s="26">
        <f>SUM('Raw Data All Years'!T62:W121)</f>
        <v>30</v>
      </c>
      <c r="P3" s="23">
        <f t="shared" si="0"/>
        <v>0.5</v>
      </c>
      <c r="Q3" s="26">
        <f>SUM('Raw Data All Years'!X62:Z121)</f>
        <v>67</v>
      </c>
      <c r="R3" s="23">
        <f t="shared" ref="R3:R66" si="23">Q3/D3</f>
        <v>1.1166666666666667</v>
      </c>
      <c r="S3" s="26">
        <f>SUM('Raw Data All Years'!AA62:AA121)</f>
        <v>3</v>
      </c>
      <c r="T3" s="23">
        <f t="shared" si="1"/>
        <v>0.05</v>
      </c>
      <c r="U3" s="26">
        <f>SUM('Raw Data All Years'!AB62:AE121)</f>
        <v>0</v>
      </c>
      <c r="V3" s="23">
        <f t="shared" si="2"/>
        <v>0</v>
      </c>
      <c r="W3" s="26">
        <f>SUM('Raw Data All Years'!AF62:AF121)</f>
        <v>0</v>
      </c>
      <c r="X3" s="23">
        <f t="shared" si="3"/>
        <v>0</v>
      </c>
      <c r="Y3" s="26">
        <f>SUM('Raw Data All Years'!AG62:AH121)</f>
        <v>2</v>
      </c>
      <c r="Z3" s="23">
        <f t="shared" si="4"/>
        <v>3.3333333333333333E-2</v>
      </c>
      <c r="AA3" s="26">
        <f>SUM('Raw Data All Years'!AI62:AI121)</f>
        <v>8</v>
      </c>
      <c r="AB3" s="23">
        <f t="shared" si="5"/>
        <v>0.13333333333333333</v>
      </c>
      <c r="AC3" s="26">
        <f>SUM('Raw Data All Years'!AJ62:AJ121)</f>
        <v>2</v>
      </c>
      <c r="AD3" s="23">
        <f t="shared" si="6"/>
        <v>3.3333333333333333E-2</v>
      </c>
      <c r="AE3" s="26">
        <f>SUM('Raw Data All Years'!AK62:AM121)</f>
        <v>7</v>
      </c>
      <c r="AF3" s="23">
        <f t="shared" si="7"/>
        <v>0.11666666666666667</v>
      </c>
      <c r="AG3" s="26">
        <f>SUM('Raw Data All Years'!AN62:AN121)</f>
        <v>0</v>
      </c>
      <c r="AH3" s="23">
        <f t="shared" si="8"/>
        <v>0</v>
      </c>
      <c r="AI3" s="26">
        <f>SUM('Raw Data All Years'!AO62:AO121)</f>
        <v>0</v>
      </c>
      <c r="AJ3" s="23">
        <f t="shared" si="9"/>
        <v>0</v>
      </c>
      <c r="AK3" s="26">
        <f>SUM('Raw Data All Years'!AP62:AP121)</f>
        <v>0</v>
      </c>
      <c r="AL3" s="23">
        <f t="shared" si="10"/>
        <v>0</v>
      </c>
      <c r="AM3" s="26">
        <f>SUM('Raw Data All Years'!AQ62:AQ121)</f>
        <v>0</v>
      </c>
      <c r="AN3" s="23">
        <f t="shared" si="11"/>
        <v>0</v>
      </c>
      <c r="AO3" s="26">
        <f>SUM('Raw Data All Years'!AR62:AR121)</f>
        <v>0</v>
      </c>
      <c r="AP3" s="23">
        <f t="shared" si="12"/>
        <v>0</v>
      </c>
      <c r="AQ3" s="26">
        <f>SUM('Raw Data All Years'!AS62:AS121)</f>
        <v>0</v>
      </c>
      <c r="AR3" s="23">
        <f t="shared" si="13"/>
        <v>0</v>
      </c>
      <c r="AS3" s="26">
        <f>SUM('Raw Data All Years'!AT62:AT121)</f>
        <v>0</v>
      </c>
      <c r="AT3" s="23">
        <f t="shared" si="14"/>
        <v>0</v>
      </c>
      <c r="AU3" s="26">
        <f>SUM('Raw Data All Years'!AU62:AU121)</f>
        <v>0</v>
      </c>
      <c r="AV3" s="23">
        <f t="shared" si="15"/>
        <v>0</v>
      </c>
      <c r="AW3" s="26">
        <f>SUM('Raw Data All Years'!AV62:AW121)</f>
        <v>0</v>
      </c>
      <c r="AX3" s="26">
        <f t="shared" si="16"/>
        <v>0</v>
      </c>
      <c r="AY3" s="26">
        <f>SUM('Raw Data All Years'!AX62:BA121)</f>
        <v>1</v>
      </c>
      <c r="AZ3" s="26">
        <f t="shared" si="17"/>
        <v>1.6666666666666666E-2</v>
      </c>
    </row>
    <row r="4" spans="1:52" x14ac:dyDescent="0.25">
      <c r="A4" s="22">
        <v>2006</v>
      </c>
      <c r="B4" s="22" t="s">
        <v>58</v>
      </c>
      <c r="C4" s="22" t="s">
        <v>198</v>
      </c>
      <c r="D4" s="22">
        <f>COUNT('Raw Data All Years'!D122:D181)</f>
        <v>60</v>
      </c>
      <c r="E4" s="23">
        <f>SUM('Raw Data All Years'!BB122:BB181)</f>
        <v>250</v>
      </c>
      <c r="F4" s="23">
        <f t="shared" si="18"/>
        <v>4.166666666666667</v>
      </c>
      <c r="G4" s="23">
        <f>SUM('Raw Data All Years'!H122:K181)</f>
        <v>20</v>
      </c>
      <c r="H4" s="23">
        <f t="shared" si="19"/>
        <v>0.33333333333333331</v>
      </c>
      <c r="I4" s="23">
        <f>SUM('Raw Data All Years'!L122:L181)</f>
        <v>4</v>
      </c>
      <c r="J4" s="24">
        <f t="shared" si="20"/>
        <v>6.6666666666666666E-2</v>
      </c>
      <c r="K4" s="23">
        <f>SUM('Raw Data All Years'!M122:R181)</f>
        <v>57</v>
      </c>
      <c r="L4" s="23">
        <f t="shared" si="21"/>
        <v>0.95</v>
      </c>
      <c r="M4" s="23">
        <f>SUM('Raw Data All Years'!S122:S181)</f>
        <v>49</v>
      </c>
      <c r="N4" s="23">
        <f t="shared" si="22"/>
        <v>0.81666666666666665</v>
      </c>
      <c r="O4" s="23">
        <f>SUM('Raw Data All Years'!T122:W181)</f>
        <v>20</v>
      </c>
      <c r="P4" s="23">
        <f t="shared" si="0"/>
        <v>0.33333333333333331</v>
      </c>
      <c r="Q4" s="23">
        <f>SUM('Raw Data All Years'!X122:Z181)</f>
        <v>82</v>
      </c>
      <c r="R4" s="23">
        <f t="shared" si="23"/>
        <v>1.3666666666666667</v>
      </c>
      <c r="S4" s="23">
        <f>SUM('Raw Data All Years'!AA122:AA181)</f>
        <v>3</v>
      </c>
      <c r="T4" s="23">
        <f t="shared" si="1"/>
        <v>0.05</v>
      </c>
      <c r="U4" s="23">
        <f>SUM('Raw Data All Years'!AB122:AE181)</f>
        <v>5</v>
      </c>
      <c r="V4" s="23">
        <f t="shared" si="2"/>
        <v>8.3333333333333329E-2</v>
      </c>
      <c r="W4" s="23">
        <f>SUM('Raw Data All Years'!AF122:AF181)</f>
        <v>1</v>
      </c>
      <c r="X4" s="23">
        <f t="shared" si="3"/>
        <v>1.6666666666666666E-2</v>
      </c>
      <c r="Y4" s="23">
        <f>SUM('Raw Data All Years'!AG122:AH181)</f>
        <v>4</v>
      </c>
      <c r="Z4" s="23">
        <f t="shared" si="4"/>
        <v>6.6666666666666666E-2</v>
      </c>
      <c r="AA4" s="23">
        <f>SUM('Raw Data All Years'!AI122:AI181)</f>
        <v>3</v>
      </c>
      <c r="AB4" s="23">
        <f t="shared" si="5"/>
        <v>0.05</v>
      </c>
      <c r="AC4" s="23">
        <f>SUM('Raw Data All Years'!AJ122:AJ181)</f>
        <v>1</v>
      </c>
      <c r="AD4" s="23">
        <f t="shared" si="6"/>
        <v>1.6666666666666666E-2</v>
      </c>
      <c r="AE4" s="23">
        <f>SUM('Raw Data All Years'!AK122:AM181)</f>
        <v>1</v>
      </c>
      <c r="AF4" s="23">
        <f t="shared" si="7"/>
        <v>1.6666666666666666E-2</v>
      </c>
      <c r="AG4" s="23">
        <f>SUM('Raw Data All Years'!AN122:AN181)</f>
        <v>0</v>
      </c>
      <c r="AH4" s="23">
        <f t="shared" si="8"/>
        <v>0</v>
      </c>
      <c r="AI4" s="23">
        <f>SUM('Raw Data All Years'!AO122:AO181)</f>
        <v>0</v>
      </c>
      <c r="AJ4" s="23">
        <f t="shared" si="9"/>
        <v>0</v>
      </c>
      <c r="AK4" s="23">
        <f>SUM('Raw Data All Years'!AP122:AP181)</f>
        <v>0</v>
      </c>
      <c r="AL4" s="23">
        <f t="shared" si="10"/>
        <v>0</v>
      </c>
      <c r="AM4" s="23">
        <f>SUM('Raw Data All Years'!AQ122:AQ181)</f>
        <v>0</v>
      </c>
      <c r="AN4" s="23">
        <f t="shared" si="11"/>
        <v>0</v>
      </c>
      <c r="AO4" s="23">
        <f>SUM('Raw Data All Years'!AR122:AR181)</f>
        <v>0</v>
      </c>
      <c r="AP4" s="23">
        <f t="shared" si="12"/>
        <v>0</v>
      </c>
      <c r="AQ4" s="23">
        <f>SUM('Raw Data All Years'!AS122:AS181)</f>
        <v>0</v>
      </c>
      <c r="AR4" s="23">
        <f t="shared" si="13"/>
        <v>0</v>
      </c>
      <c r="AS4" s="23">
        <f>SUM('Raw Data All Years'!AT122:AT181)</f>
        <v>0</v>
      </c>
      <c r="AT4" s="23">
        <f t="shared" si="14"/>
        <v>0</v>
      </c>
      <c r="AU4" s="23">
        <f>SUM('Raw Data All Years'!AU122:AU181)</f>
        <v>0</v>
      </c>
      <c r="AV4" s="23">
        <f t="shared" si="15"/>
        <v>0</v>
      </c>
      <c r="AW4" s="23">
        <f>SUM('Raw Data All Years'!AV122:AW181)</f>
        <v>0</v>
      </c>
      <c r="AX4" s="23">
        <f t="shared" si="16"/>
        <v>0</v>
      </c>
      <c r="AY4" s="23">
        <f>SUM('Raw Data All Years'!AX122:BA181)</f>
        <v>2</v>
      </c>
      <c r="AZ4" s="23">
        <f t="shared" si="17"/>
        <v>3.3333333333333333E-2</v>
      </c>
    </row>
    <row r="5" spans="1:52" x14ac:dyDescent="0.25">
      <c r="A5" s="22">
        <v>2006</v>
      </c>
      <c r="B5" s="25" t="s">
        <v>92</v>
      </c>
      <c r="C5" s="25" t="s">
        <v>198</v>
      </c>
      <c r="D5" s="25">
        <f>COUNT('Raw Data All Years'!D182:D261)</f>
        <v>80</v>
      </c>
      <c r="E5" s="26">
        <f>SUM('Raw Data All Years'!BB182:BB261)</f>
        <v>337</v>
      </c>
      <c r="F5" s="23">
        <f t="shared" si="18"/>
        <v>4.2125000000000004</v>
      </c>
      <c r="G5" s="26">
        <f>SUM('Raw Data All Years'!H182:K261)</f>
        <v>39</v>
      </c>
      <c r="H5" s="23">
        <f t="shared" si="19"/>
        <v>0.48749999999999999</v>
      </c>
      <c r="I5" s="26">
        <f>SUM('Raw Data All Years'!L182:L261)</f>
        <v>2</v>
      </c>
      <c r="J5" s="24">
        <f t="shared" si="20"/>
        <v>2.5000000000000001E-2</v>
      </c>
      <c r="K5" s="26">
        <f>SUM('Raw Data All Years'!M182:R261)</f>
        <v>140</v>
      </c>
      <c r="L5" s="23">
        <f t="shared" si="21"/>
        <v>1.75</v>
      </c>
      <c r="M5" s="26">
        <f>SUM('Raw Data All Years'!S182:S261)</f>
        <v>22</v>
      </c>
      <c r="N5" s="23">
        <f t="shared" si="22"/>
        <v>0.27500000000000002</v>
      </c>
      <c r="O5" s="26">
        <f>SUM('Raw Data All Years'!T182:W261)</f>
        <v>75</v>
      </c>
      <c r="P5" s="23">
        <f t="shared" si="0"/>
        <v>0.9375</v>
      </c>
      <c r="Q5" s="26">
        <f>SUM('Raw Data All Years'!X182:Z261)</f>
        <v>42</v>
      </c>
      <c r="R5" s="23">
        <f t="shared" si="23"/>
        <v>0.52500000000000002</v>
      </c>
      <c r="S5" s="26">
        <f>SUM('Raw Data All Years'!AA182:AA261)</f>
        <v>2</v>
      </c>
      <c r="T5" s="23">
        <f t="shared" si="1"/>
        <v>2.5000000000000001E-2</v>
      </c>
      <c r="U5" s="26">
        <f>SUM('Raw Data All Years'!AB182:AE261)</f>
        <v>0</v>
      </c>
      <c r="V5" s="23">
        <f t="shared" si="2"/>
        <v>0</v>
      </c>
      <c r="W5" s="26">
        <f>SUM('Raw Data All Years'!AF182:AF261)</f>
        <v>3</v>
      </c>
      <c r="X5" s="23">
        <f t="shared" si="3"/>
        <v>3.7499999999999999E-2</v>
      </c>
      <c r="Y5" s="26">
        <f>SUM('Raw Data All Years'!AG182:AH261)</f>
        <v>1</v>
      </c>
      <c r="Z5" s="23">
        <f t="shared" si="4"/>
        <v>1.2500000000000001E-2</v>
      </c>
      <c r="AA5" s="26">
        <f>SUM('Raw Data All Years'!AI182:AI261)</f>
        <v>3</v>
      </c>
      <c r="AB5" s="23">
        <f t="shared" si="5"/>
        <v>3.7499999999999999E-2</v>
      </c>
      <c r="AC5" s="26">
        <f>SUM('Raw Data All Years'!AJ182:AJ261)</f>
        <v>1</v>
      </c>
      <c r="AD5" s="23">
        <f t="shared" si="6"/>
        <v>1.2500000000000001E-2</v>
      </c>
      <c r="AE5" s="26">
        <f>SUM('Raw Data All Years'!AK182:AM261)</f>
        <v>4</v>
      </c>
      <c r="AF5" s="23">
        <f t="shared" si="7"/>
        <v>0.05</v>
      </c>
      <c r="AG5" s="26">
        <f>SUM('Raw Data All Years'!AN182:AN261)</f>
        <v>0</v>
      </c>
      <c r="AH5" s="23">
        <f t="shared" si="8"/>
        <v>0</v>
      </c>
      <c r="AI5" s="26">
        <f>SUM('Raw Data All Years'!AO182:AO261)</f>
        <v>3</v>
      </c>
      <c r="AJ5" s="23">
        <f t="shared" si="9"/>
        <v>3.7499999999999999E-2</v>
      </c>
      <c r="AK5" s="26">
        <f>SUM('Raw Data All Years'!AP182:AP261)</f>
        <v>0</v>
      </c>
      <c r="AL5" s="23">
        <f t="shared" si="10"/>
        <v>0</v>
      </c>
      <c r="AM5" s="26">
        <f>SUM('Raw Data All Years'!AQ182:AQ261)</f>
        <v>0</v>
      </c>
      <c r="AN5" s="23">
        <f t="shared" si="11"/>
        <v>0</v>
      </c>
      <c r="AO5" s="26">
        <f>SUM('Raw Data All Years'!AR182:AR261)</f>
        <v>0</v>
      </c>
      <c r="AP5" s="23">
        <f t="shared" si="12"/>
        <v>0</v>
      </c>
      <c r="AQ5" s="26">
        <f>SUM('Raw Data All Years'!AS182:AS261)</f>
        <v>0</v>
      </c>
      <c r="AR5" s="23">
        <f t="shared" si="13"/>
        <v>0</v>
      </c>
      <c r="AS5" s="26">
        <f>SUM('Raw Data All Years'!AT182:AT261)</f>
        <v>0</v>
      </c>
      <c r="AT5" s="23">
        <f t="shared" si="14"/>
        <v>0</v>
      </c>
      <c r="AU5" s="26">
        <f>SUM('Raw Data All Years'!AU182:AU261)</f>
        <v>0</v>
      </c>
      <c r="AV5" s="23">
        <f t="shared" si="15"/>
        <v>0</v>
      </c>
      <c r="AW5" s="26">
        <f>SUM('Raw Data All Years'!AV182:AW261)</f>
        <v>0</v>
      </c>
      <c r="AX5" s="26">
        <f t="shared" si="16"/>
        <v>0</v>
      </c>
      <c r="AY5" s="26">
        <f>SUM('Raw Data All Years'!AX182:BA261)</f>
        <v>1</v>
      </c>
      <c r="AZ5" s="26">
        <f t="shared" si="17"/>
        <v>1.2500000000000001E-2</v>
      </c>
    </row>
    <row r="6" spans="1:52" x14ac:dyDescent="0.25">
      <c r="A6" s="22">
        <v>2007</v>
      </c>
      <c r="B6" s="22" t="s">
        <v>60</v>
      </c>
      <c r="C6" s="22" t="s">
        <v>198</v>
      </c>
      <c r="D6" s="22">
        <f>COUNT('Raw Data All Years'!D262:D321)</f>
        <v>60</v>
      </c>
      <c r="E6" s="23">
        <f>SUM('Raw Data All Years'!BB262:BB321)</f>
        <v>169</v>
      </c>
      <c r="F6" s="23">
        <f t="shared" si="18"/>
        <v>2.8166666666666669</v>
      </c>
      <c r="G6" s="23">
        <f>SUM('Raw Data All Years'!H262:K321)</f>
        <v>4</v>
      </c>
      <c r="H6" s="23">
        <f t="shared" si="19"/>
        <v>6.6666666666666666E-2</v>
      </c>
      <c r="I6" s="23">
        <f>SUM('Raw Data All Years'!L262:L321)</f>
        <v>2</v>
      </c>
      <c r="J6" s="24">
        <f t="shared" si="20"/>
        <v>3.3333333333333333E-2</v>
      </c>
      <c r="K6" s="23">
        <f>SUM('Raw Data All Years'!M262:R321)</f>
        <v>16</v>
      </c>
      <c r="L6" s="23">
        <f t="shared" si="21"/>
        <v>0.26666666666666666</v>
      </c>
      <c r="M6" s="23">
        <f>SUM('Raw Data All Years'!S262:S321)</f>
        <v>46</v>
      </c>
      <c r="N6" s="23">
        <f t="shared" si="22"/>
        <v>0.76666666666666672</v>
      </c>
      <c r="O6" s="23">
        <f>SUM('Raw Data All Years'!T262:W321)</f>
        <v>3</v>
      </c>
      <c r="P6" s="23">
        <f t="shared" si="0"/>
        <v>0.05</v>
      </c>
      <c r="Q6" s="23">
        <f>SUM('Raw Data All Years'!X262:Z321)</f>
        <v>80</v>
      </c>
      <c r="R6" s="23">
        <f t="shared" si="23"/>
        <v>1.3333333333333333</v>
      </c>
      <c r="S6" s="23">
        <f>SUM('Raw Data All Years'!AA262:AA321)</f>
        <v>0</v>
      </c>
      <c r="T6" s="23">
        <f t="shared" si="1"/>
        <v>0</v>
      </c>
      <c r="U6" s="23">
        <f>SUM('Raw Data All Years'!AB262:AE321)</f>
        <v>0</v>
      </c>
      <c r="V6" s="23">
        <f t="shared" si="2"/>
        <v>0</v>
      </c>
      <c r="W6" s="23">
        <f>SUM('Raw Data All Years'!AF262:AF321)</f>
        <v>0</v>
      </c>
      <c r="X6" s="23">
        <f t="shared" si="3"/>
        <v>0</v>
      </c>
      <c r="Y6" s="23">
        <f>SUM('Raw Data All Years'!AG262:AH321)</f>
        <v>18</v>
      </c>
      <c r="Z6" s="23">
        <f t="shared" si="4"/>
        <v>0.3</v>
      </c>
      <c r="AA6" s="23">
        <f>SUM('Raw Data All Years'!AI262:AI321)</f>
        <v>0</v>
      </c>
      <c r="AB6" s="23">
        <f t="shared" si="5"/>
        <v>0</v>
      </c>
      <c r="AC6" s="23">
        <f>SUM('Raw Data All Years'!AJ262:AJ321)</f>
        <v>0</v>
      </c>
      <c r="AD6" s="23">
        <f t="shared" si="6"/>
        <v>0</v>
      </c>
      <c r="AE6" s="23">
        <f>SUM('Raw Data All Years'!AK262:AM321)</f>
        <v>0</v>
      </c>
      <c r="AF6" s="23">
        <f t="shared" si="7"/>
        <v>0</v>
      </c>
      <c r="AG6" s="23">
        <f>SUM('Raw Data All Years'!AN262:AN321)</f>
        <v>0</v>
      </c>
      <c r="AH6" s="23">
        <f t="shared" si="8"/>
        <v>0</v>
      </c>
      <c r="AI6" s="23">
        <f>SUM('Raw Data All Years'!AO262:AO321)</f>
        <v>0</v>
      </c>
      <c r="AJ6" s="23">
        <f t="shared" si="9"/>
        <v>0</v>
      </c>
      <c r="AK6" s="23">
        <f>SUM('Raw Data All Years'!AP262:AP321)</f>
        <v>0</v>
      </c>
      <c r="AL6" s="23">
        <f t="shared" si="10"/>
        <v>0</v>
      </c>
      <c r="AM6" s="23">
        <f>SUM('Raw Data All Years'!AQ262:AQ321)</f>
        <v>0</v>
      </c>
      <c r="AN6" s="23">
        <f t="shared" si="11"/>
        <v>0</v>
      </c>
      <c r="AO6" s="23">
        <f>SUM('Raw Data All Years'!AR262:AR321)</f>
        <v>0</v>
      </c>
      <c r="AP6" s="23">
        <f t="shared" si="12"/>
        <v>0</v>
      </c>
      <c r="AQ6" s="23">
        <f>SUM('Raw Data All Years'!AS262:AS321)</f>
        <v>0</v>
      </c>
      <c r="AR6" s="23">
        <f t="shared" si="13"/>
        <v>0</v>
      </c>
      <c r="AS6" s="23">
        <f>SUM('Raw Data All Years'!AT262:AT321)</f>
        <v>0</v>
      </c>
      <c r="AT6" s="23">
        <f t="shared" si="14"/>
        <v>0</v>
      </c>
      <c r="AU6" s="23">
        <f>SUM('Raw Data All Years'!AU262:AU321)</f>
        <v>0</v>
      </c>
      <c r="AV6" s="23">
        <f t="shared" si="15"/>
        <v>0</v>
      </c>
      <c r="AW6" s="23">
        <f>SUM('Raw Data All Years'!AV262:AW321)</f>
        <v>0</v>
      </c>
      <c r="AX6" s="23">
        <f t="shared" si="16"/>
        <v>0</v>
      </c>
      <c r="AY6" s="23">
        <f>SUM('Raw Data All Years'!AX262:BA321)</f>
        <v>0</v>
      </c>
      <c r="AZ6" s="23">
        <f t="shared" si="17"/>
        <v>0</v>
      </c>
    </row>
    <row r="7" spans="1:52" x14ac:dyDescent="0.25">
      <c r="A7" s="22">
        <v>2007</v>
      </c>
      <c r="B7" s="22" t="s">
        <v>62</v>
      </c>
      <c r="C7" s="22" t="s">
        <v>198</v>
      </c>
      <c r="D7" s="22">
        <f>COUNT('Raw Data All Years'!D322:D381)</f>
        <v>60</v>
      </c>
      <c r="E7" s="23">
        <f>SUM('Raw Data All Years'!BB322:BB381)</f>
        <v>149</v>
      </c>
      <c r="F7" s="23">
        <f t="shared" si="18"/>
        <v>2.4833333333333334</v>
      </c>
      <c r="G7" s="23">
        <f>SUM('Raw Data All Years'!H322:K381)</f>
        <v>9</v>
      </c>
      <c r="H7" s="23">
        <f t="shared" si="19"/>
        <v>0.15</v>
      </c>
      <c r="I7" s="23">
        <f>SUM('Raw Data All Years'!L322:L381)</f>
        <v>1</v>
      </c>
      <c r="J7" s="24">
        <f t="shared" si="20"/>
        <v>1.6666666666666666E-2</v>
      </c>
      <c r="K7" s="23">
        <f>SUM('Raw Data All Years'!M322:R381)</f>
        <v>37</v>
      </c>
      <c r="L7" s="23">
        <f t="shared" si="21"/>
        <v>0.6166666666666667</v>
      </c>
      <c r="M7" s="23">
        <f>SUM('Raw Data All Years'!S322:S381)</f>
        <v>32</v>
      </c>
      <c r="N7" s="23">
        <f t="shared" si="22"/>
        <v>0.53333333333333333</v>
      </c>
      <c r="O7" s="23">
        <f>SUM('Raw Data All Years'!T322:W381)</f>
        <v>9</v>
      </c>
      <c r="P7" s="23">
        <f t="shared" si="0"/>
        <v>0.15</v>
      </c>
      <c r="Q7" s="23">
        <f>SUM('Raw Data All Years'!X322:Z381)</f>
        <v>54</v>
      </c>
      <c r="R7" s="23">
        <f t="shared" si="23"/>
        <v>0.9</v>
      </c>
      <c r="S7" s="23">
        <f>SUM('Raw Data All Years'!AA322:AA381)</f>
        <v>0</v>
      </c>
      <c r="T7" s="23">
        <f t="shared" si="1"/>
        <v>0</v>
      </c>
      <c r="U7" s="23">
        <f>SUM('Raw Data All Years'!AB322:AE381)</f>
        <v>0</v>
      </c>
      <c r="V7" s="23">
        <f t="shared" si="2"/>
        <v>0</v>
      </c>
      <c r="W7" s="23">
        <f>SUM('Raw Data All Years'!AF322:AF381)</f>
        <v>0</v>
      </c>
      <c r="X7" s="23">
        <f t="shared" si="3"/>
        <v>0</v>
      </c>
      <c r="Y7" s="23">
        <f>SUM('Raw Data All Years'!AG322:AH381)</f>
        <v>5</v>
      </c>
      <c r="Z7" s="23">
        <f t="shared" si="4"/>
        <v>8.3333333333333329E-2</v>
      </c>
      <c r="AA7" s="23">
        <f>SUM('Raw Data All Years'!AI322:AI381)</f>
        <v>0</v>
      </c>
      <c r="AB7" s="23">
        <f t="shared" si="5"/>
        <v>0</v>
      </c>
      <c r="AC7" s="23">
        <f>SUM('Raw Data All Years'!AJ322:AJ381)</f>
        <v>1</v>
      </c>
      <c r="AD7" s="23">
        <f t="shared" si="6"/>
        <v>1.6666666666666666E-2</v>
      </c>
      <c r="AE7" s="23">
        <f>SUM('Raw Data All Years'!AK322:AM381)</f>
        <v>0</v>
      </c>
      <c r="AF7" s="23">
        <f t="shared" si="7"/>
        <v>0</v>
      </c>
      <c r="AG7" s="23">
        <f>SUM('Raw Data All Years'!AN322:AN381)</f>
        <v>1</v>
      </c>
      <c r="AH7" s="23">
        <f t="shared" si="8"/>
        <v>1.6666666666666666E-2</v>
      </c>
      <c r="AI7" s="23">
        <f>SUM('Raw Data All Years'!AO322:AO381)</f>
        <v>0</v>
      </c>
      <c r="AJ7" s="23">
        <f t="shared" si="9"/>
        <v>0</v>
      </c>
      <c r="AK7" s="23">
        <f>SUM('Raw Data All Years'!AP322:AP381)</f>
        <v>0</v>
      </c>
      <c r="AL7" s="23">
        <f t="shared" si="10"/>
        <v>0</v>
      </c>
      <c r="AM7" s="23">
        <f>SUM('Raw Data All Years'!AQ322:AQ381)</f>
        <v>0</v>
      </c>
      <c r="AN7" s="23">
        <f t="shared" si="11"/>
        <v>0</v>
      </c>
      <c r="AO7" s="23">
        <f>SUM('Raw Data All Years'!AR322:AR381)</f>
        <v>0</v>
      </c>
      <c r="AP7" s="23">
        <f t="shared" si="12"/>
        <v>0</v>
      </c>
      <c r="AQ7" s="23">
        <f>SUM('Raw Data All Years'!AS322:AS381)</f>
        <v>0</v>
      </c>
      <c r="AR7" s="23">
        <f t="shared" si="13"/>
        <v>0</v>
      </c>
      <c r="AS7" s="23">
        <f>SUM('Raw Data All Years'!AT322:AT381)</f>
        <v>0</v>
      </c>
      <c r="AT7" s="23">
        <f t="shared" si="14"/>
        <v>0</v>
      </c>
      <c r="AU7" s="23">
        <f>SUM('Raw Data All Years'!AU322:AU381)</f>
        <v>0</v>
      </c>
      <c r="AV7" s="23">
        <f t="shared" si="15"/>
        <v>0</v>
      </c>
      <c r="AW7" s="23">
        <f>SUM('Raw Data All Years'!AV322:AW381)</f>
        <v>0</v>
      </c>
      <c r="AX7" s="23">
        <f t="shared" si="16"/>
        <v>0</v>
      </c>
      <c r="AY7" s="23">
        <f>SUM('Raw Data All Years'!AX322:BA381)</f>
        <v>0</v>
      </c>
      <c r="AZ7" s="23">
        <f t="shared" si="17"/>
        <v>0</v>
      </c>
    </row>
    <row r="8" spans="1:52" x14ac:dyDescent="0.25">
      <c r="A8" s="22">
        <v>2007</v>
      </c>
      <c r="B8" s="22" t="s">
        <v>93</v>
      </c>
      <c r="C8" s="22" t="s">
        <v>197</v>
      </c>
      <c r="D8" s="22">
        <f>COUNT('Raw Data All Years'!D382:D441)</f>
        <v>60</v>
      </c>
      <c r="E8" s="23">
        <f>SUM('Raw Data All Years'!BB382:BB441)</f>
        <v>305</v>
      </c>
      <c r="F8" s="23">
        <f t="shared" si="18"/>
        <v>5.083333333333333</v>
      </c>
      <c r="G8" s="23">
        <f>SUM('Raw Data All Years'!H382:K441)</f>
        <v>21</v>
      </c>
      <c r="H8" s="23">
        <f t="shared" si="19"/>
        <v>0.35</v>
      </c>
      <c r="I8" s="23">
        <f>SUM('Raw Data All Years'!L382:L441)</f>
        <v>3</v>
      </c>
      <c r="J8" s="24">
        <f t="shared" si="20"/>
        <v>0.05</v>
      </c>
      <c r="K8" s="23">
        <f>SUM('Raw Data All Years'!M382:P441)</f>
        <v>81</v>
      </c>
      <c r="L8" s="23">
        <f t="shared" si="21"/>
        <v>1.35</v>
      </c>
      <c r="M8" s="23">
        <f>SUM('Raw Data All Years'!S382:S441)</f>
        <v>92</v>
      </c>
      <c r="N8" s="23">
        <f t="shared" si="22"/>
        <v>1.5333333333333334</v>
      </c>
      <c r="O8" s="23">
        <f>SUM('Raw Data All Years'!T382:W441)</f>
        <v>21</v>
      </c>
      <c r="P8" s="23">
        <f t="shared" si="0"/>
        <v>0.35</v>
      </c>
      <c r="Q8" s="23">
        <f>SUM('Raw Data All Years'!X382:Z441)</f>
        <v>57</v>
      </c>
      <c r="R8" s="23">
        <f t="shared" si="23"/>
        <v>0.95</v>
      </c>
      <c r="S8" s="23">
        <f>SUM('Raw Data All Years'!AA382:AA441)</f>
        <v>0</v>
      </c>
      <c r="T8" s="23">
        <f t="shared" si="1"/>
        <v>0</v>
      </c>
      <c r="U8" s="23">
        <f>SUM('Raw Data All Years'!AB382:AE441)</f>
        <v>6</v>
      </c>
      <c r="V8" s="23">
        <f t="shared" si="2"/>
        <v>0.1</v>
      </c>
      <c r="W8" s="23">
        <f>SUM('Raw Data All Years'!AF382:AF441)</f>
        <v>0</v>
      </c>
      <c r="X8" s="23">
        <f t="shared" si="3"/>
        <v>0</v>
      </c>
      <c r="Y8" s="23">
        <f>SUM('Raw Data All Years'!AG382:AH441)</f>
        <v>1</v>
      </c>
      <c r="Z8" s="23">
        <f t="shared" si="4"/>
        <v>1.6666666666666666E-2</v>
      </c>
      <c r="AA8" s="23">
        <f>SUM('Raw Data All Years'!AI382:AI441)</f>
        <v>10</v>
      </c>
      <c r="AB8" s="23">
        <f t="shared" si="5"/>
        <v>0.16666666666666666</v>
      </c>
      <c r="AC8" s="23">
        <f>SUM('Raw Data All Years'!AJ382:AJ441)</f>
        <v>10</v>
      </c>
      <c r="AD8" s="23">
        <f t="shared" si="6"/>
        <v>0.16666666666666666</v>
      </c>
      <c r="AE8" s="23">
        <f>SUM('Raw Data All Years'!AK382:AM441)</f>
        <v>0</v>
      </c>
      <c r="AF8" s="23">
        <f t="shared" si="7"/>
        <v>0</v>
      </c>
      <c r="AG8" s="23">
        <f>SUM('Raw Data All Years'!AN382:AN441)</f>
        <v>3</v>
      </c>
      <c r="AH8" s="23">
        <f t="shared" si="8"/>
        <v>0.05</v>
      </c>
      <c r="AI8" s="23">
        <f>SUM('Raw Data All Years'!AO382:AO441)</f>
        <v>0</v>
      </c>
      <c r="AJ8" s="23">
        <f t="shared" si="9"/>
        <v>0</v>
      </c>
      <c r="AK8" s="23">
        <f>SUM('Raw Data All Years'!AP382:AP441)</f>
        <v>0</v>
      </c>
      <c r="AL8" s="23">
        <f t="shared" si="10"/>
        <v>0</v>
      </c>
      <c r="AM8" s="23">
        <f>SUM('Raw Data All Years'!AQ382:AQ441)</f>
        <v>0</v>
      </c>
      <c r="AN8" s="23">
        <f t="shared" si="11"/>
        <v>0</v>
      </c>
      <c r="AO8" s="23">
        <f>SUM('Raw Data All Years'!AR382:AR441)</f>
        <v>0</v>
      </c>
      <c r="AP8" s="23">
        <f t="shared" si="12"/>
        <v>0</v>
      </c>
      <c r="AQ8" s="23">
        <f>SUM('Raw Data All Years'!AS382:AS441)</f>
        <v>0</v>
      </c>
      <c r="AR8" s="23">
        <f t="shared" si="13"/>
        <v>0</v>
      </c>
      <c r="AS8" s="23">
        <f>SUM('Raw Data All Years'!AT382:AT441)</f>
        <v>0</v>
      </c>
      <c r="AT8" s="23">
        <f t="shared" si="14"/>
        <v>0</v>
      </c>
      <c r="AU8" s="23">
        <f>SUM('Raw Data All Years'!AU382:AU441)</f>
        <v>0</v>
      </c>
      <c r="AV8" s="23">
        <f t="shared" si="15"/>
        <v>0</v>
      </c>
      <c r="AW8" s="23">
        <f>SUM('Raw Data All Years'!AV382:AW441)</f>
        <v>0</v>
      </c>
      <c r="AX8" s="23">
        <f t="shared" si="16"/>
        <v>0</v>
      </c>
      <c r="AY8" s="23">
        <f>SUM('Raw Data All Years'!AX382:BA441)</f>
        <v>0</v>
      </c>
      <c r="AZ8" s="23">
        <f t="shared" si="17"/>
        <v>0</v>
      </c>
    </row>
    <row r="9" spans="1:52" x14ac:dyDescent="0.25">
      <c r="A9" s="22">
        <v>2007</v>
      </c>
      <c r="B9" s="25" t="s">
        <v>65</v>
      </c>
      <c r="C9" s="25" t="s">
        <v>197</v>
      </c>
      <c r="D9" s="25">
        <f>COUNT('Raw Data All Years'!D442:D501)</f>
        <v>60</v>
      </c>
      <c r="E9" s="26">
        <f>SUM('Raw Data All Years'!BB442:BB501)</f>
        <v>267</v>
      </c>
      <c r="F9" s="23">
        <f t="shared" si="18"/>
        <v>4.45</v>
      </c>
      <c r="G9" s="26">
        <f>SUM('Raw Data All Years'!H442:K501)</f>
        <v>10</v>
      </c>
      <c r="H9" s="23">
        <f t="shared" si="19"/>
        <v>0.16666666666666666</v>
      </c>
      <c r="I9" s="26">
        <f>SUM('Raw Data All Years'!L442:L501)</f>
        <v>4</v>
      </c>
      <c r="J9" s="24">
        <f t="shared" si="20"/>
        <v>6.6666666666666666E-2</v>
      </c>
      <c r="K9" s="26">
        <f>SUM('Raw Data All Years'!M442:R501)</f>
        <v>65</v>
      </c>
      <c r="L9" s="23">
        <f t="shared" si="21"/>
        <v>1.0833333333333333</v>
      </c>
      <c r="M9" s="26">
        <f>SUM('Raw Data All Years'!S442:S501)</f>
        <v>124</v>
      </c>
      <c r="N9" s="23">
        <f t="shared" si="22"/>
        <v>2.0666666666666669</v>
      </c>
      <c r="O9" s="26">
        <f>SUM('Raw Data All Years'!T442:W501)</f>
        <v>17</v>
      </c>
      <c r="P9" s="23">
        <f t="shared" si="0"/>
        <v>0.28333333333333333</v>
      </c>
      <c r="Q9" s="26">
        <f>SUM('Raw Data All Years'!X442:Z501)</f>
        <v>13</v>
      </c>
      <c r="R9" s="23">
        <f t="shared" si="23"/>
        <v>0.21666666666666667</v>
      </c>
      <c r="S9" s="26">
        <f>SUM('Raw Data All Years'!AA442:AA501)</f>
        <v>0</v>
      </c>
      <c r="T9" s="23">
        <f t="shared" si="1"/>
        <v>0</v>
      </c>
      <c r="U9" s="26">
        <f>SUM('Raw Data All Years'!AB442:AE501)</f>
        <v>10</v>
      </c>
      <c r="V9" s="23">
        <f t="shared" si="2"/>
        <v>0.16666666666666666</v>
      </c>
      <c r="W9" s="26">
        <f>SUM('Raw Data All Years'!AF442:AF501)</f>
        <v>0</v>
      </c>
      <c r="X9" s="23">
        <f t="shared" si="3"/>
        <v>0</v>
      </c>
      <c r="Y9" s="26">
        <f>SUM('Raw Data All Years'!AG442:AH501)</f>
        <v>0</v>
      </c>
      <c r="Z9" s="23">
        <f t="shared" si="4"/>
        <v>0</v>
      </c>
      <c r="AA9" s="26">
        <f>SUM('Raw Data All Years'!AI442:AI501)</f>
        <v>4</v>
      </c>
      <c r="AB9" s="23">
        <f t="shared" si="5"/>
        <v>6.6666666666666666E-2</v>
      </c>
      <c r="AC9" s="26">
        <f>SUM('Raw Data All Years'!AJ442:AJ501)</f>
        <v>4</v>
      </c>
      <c r="AD9" s="23">
        <f t="shared" si="6"/>
        <v>6.6666666666666666E-2</v>
      </c>
      <c r="AE9" s="26">
        <f>SUM('Raw Data All Years'!AK442:AM501)</f>
        <v>6</v>
      </c>
      <c r="AF9" s="23">
        <f t="shared" si="7"/>
        <v>0.1</v>
      </c>
      <c r="AG9" s="26">
        <f>SUM('Raw Data All Years'!AN442:AN501)</f>
        <v>7</v>
      </c>
      <c r="AH9" s="23">
        <f t="shared" si="8"/>
        <v>0.11666666666666667</v>
      </c>
      <c r="AI9" s="26">
        <f>SUM('Raw Data All Years'!AO442:AO501)</f>
        <v>1</v>
      </c>
      <c r="AJ9" s="23">
        <f t="shared" si="9"/>
        <v>1.6666666666666666E-2</v>
      </c>
      <c r="AK9" s="26">
        <f>SUM('Raw Data All Years'!AP442:AP501)</f>
        <v>2</v>
      </c>
      <c r="AL9" s="23">
        <f t="shared" si="10"/>
        <v>3.3333333333333333E-2</v>
      </c>
      <c r="AM9" s="26">
        <f>SUM('Raw Data All Years'!AQ442:AQ501)</f>
        <v>0</v>
      </c>
      <c r="AN9" s="23">
        <f t="shared" si="11"/>
        <v>0</v>
      </c>
      <c r="AO9" s="26">
        <f>SUM('Raw Data All Years'!AR442:AR501)</f>
        <v>0</v>
      </c>
      <c r="AP9" s="23">
        <f t="shared" si="12"/>
        <v>0</v>
      </c>
      <c r="AQ9" s="26">
        <f>SUM('Raw Data All Years'!AS442:AS501)</f>
        <v>0</v>
      </c>
      <c r="AR9" s="23">
        <f t="shared" si="13"/>
        <v>0</v>
      </c>
      <c r="AS9" s="26">
        <f>SUM('Raw Data All Years'!AT442:AT501)</f>
        <v>0</v>
      </c>
      <c r="AT9" s="23">
        <f t="shared" si="14"/>
        <v>0</v>
      </c>
      <c r="AU9" s="26">
        <f>SUM('Raw Data All Years'!AU442:AU501)</f>
        <v>0</v>
      </c>
      <c r="AV9" s="23">
        <f t="shared" si="15"/>
        <v>0</v>
      </c>
      <c r="AW9" s="26">
        <f>SUM('Raw Data All Years'!AV442:AW501)</f>
        <v>0</v>
      </c>
      <c r="AX9" s="26">
        <f t="shared" si="16"/>
        <v>0</v>
      </c>
      <c r="AY9" s="26">
        <f>SUM('Raw Data All Years'!AX442:BA501)</f>
        <v>1</v>
      </c>
      <c r="AZ9" s="26">
        <f t="shared" si="17"/>
        <v>1.6666666666666666E-2</v>
      </c>
    </row>
    <row r="10" spans="1:52" x14ac:dyDescent="0.25">
      <c r="A10" s="22">
        <v>2007</v>
      </c>
      <c r="B10" s="22" t="s">
        <v>66</v>
      </c>
      <c r="C10" s="22" t="s">
        <v>197</v>
      </c>
      <c r="D10" s="22">
        <f>COUNT('Raw Data All Years'!D502:D561)</f>
        <v>60</v>
      </c>
      <c r="E10" s="23">
        <f>SUM('Raw Data All Years'!BB502:BB561)</f>
        <v>298</v>
      </c>
      <c r="F10" s="23">
        <f t="shared" si="18"/>
        <v>4.9666666666666668</v>
      </c>
      <c r="G10" s="23">
        <f>SUM('Raw Data All Years'!H502:K561)</f>
        <v>12</v>
      </c>
      <c r="H10" s="23">
        <f t="shared" si="19"/>
        <v>0.2</v>
      </c>
      <c r="I10" s="23">
        <f>SUM('Raw Data All Years'!L502:L561)</f>
        <v>3</v>
      </c>
      <c r="J10" s="24">
        <f t="shared" si="20"/>
        <v>0.05</v>
      </c>
      <c r="K10" s="23">
        <f>SUM('Raw Data All Years'!M502:R561)</f>
        <v>70</v>
      </c>
      <c r="L10" s="23">
        <f t="shared" si="21"/>
        <v>1.1666666666666667</v>
      </c>
      <c r="M10" s="23">
        <f>SUM('Raw Data All Years'!S502:S561)</f>
        <v>128</v>
      </c>
      <c r="N10" s="23">
        <f t="shared" si="22"/>
        <v>2.1333333333333333</v>
      </c>
      <c r="O10" s="23">
        <f>SUM('Raw Data All Years'!T502:W561)</f>
        <v>20</v>
      </c>
      <c r="P10" s="23">
        <f t="shared" si="0"/>
        <v>0.33333333333333331</v>
      </c>
      <c r="Q10" s="23">
        <f>SUM('Raw Data All Years'!X502:Z561)</f>
        <v>42</v>
      </c>
      <c r="R10" s="23">
        <f t="shared" si="23"/>
        <v>0.7</v>
      </c>
      <c r="S10" s="23">
        <f>SUM('Raw Data All Years'!AA502:AA561)</f>
        <v>2</v>
      </c>
      <c r="T10" s="23">
        <f t="shared" si="1"/>
        <v>3.3333333333333333E-2</v>
      </c>
      <c r="U10" s="23">
        <f>SUM('Raw Data All Years'!AB502:AE561)</f>
        <v>0</v>
      </c>
      <c r="V10" s="23">
        <f t="shared" si="2"/>
        <v>0</v>
      </c>
      <c r="W10" s="23">
        <f>SUM('Raw Data All Years'!AF502:AF561)</f>
        <v>0</v>
      </c>
      <c r="X10" s="23">
        <f t="shared" si="3"/>
        <v>0</v>
      </c>
      <c r="Y10" s="23">
        <f>SUM('Raw Data All Years'!AG502:AH561)</f>
        <v>2</v>
      </c>
      <c r="Z10" s="23">
        <f t="shared" si="4"/>
        <v>3.3333333333333333E-2</v>
      </c>
      <c r="AA10" s="23">
        <f>SUM('Raw Data All Years'!AI502:AI561)</f>
        <v>1</v>
      </c>
      <c r="AB10" s="23">
        <f t="shared" si="5"/>
        <v>1.6666666666666666E-2</v>
      </c>
      <c r="AC10" s="23">
        <f>SUM('Raw Data All Years'!AJ502:AJ561)</f>
        <v>6</v>
      </c>
      <c r="AD10" s="23">
        <f t="shared" si="6"/>
        <v>0.1</v>
      </c>
      <c r="AE10" s="23">
        <f>SUM('Raw Data All Years'!AK502:AM561)</f>
        <v>3</v>
      </c>
      <c r="AF10" s="23">
        <f t="shared" si="7"/>
        <v>0.05</v>
      </c>
      <c r="AG10" s="23">
        <f>SUM('Raw Data All Years'!AN502:AN561)</f>
        <v>9</v>
      </c>
      <c r="AH10" s="23">
        <f t="shared" si="8"/>
        <v>0.15</v>
      </c>
      <c r="AI10" s="23">
        <f>SUM('Raw Data All Years'!AO502:AO561)</f>
        <v>0</v>
      </c>
      <c r="AJ10" s="23">
        <f t="shared" si="9"/>
        <v>0</v>
      </c>
      <c r="AK10" s="23">
        <f>SUM('Raw Data All Years'!AP502:AP561)</f>
        <v>0</v>
      </c>
      <c r="AL10" s="23">
        <f t="shared" si="10"/>
        <v>0</v>
      </c>
      <c r="AM10" s="23">
        <f>SUM('Raw Data All Years'!AQ502:AQ561)</f>
        <v>0</v>
      </c>
      <c r="AN10" s="23">
        <f t="shared" si="11"/>
        <v>0</v>
      </c>
      <c r="AO10" s="23">
        <f>SUM('Raw Data All Years'!AR502:AR561)</f>
        <v>0</v>
      </c>
      <c r="AP10" s="23">
        <f t="shared" si="12"/>
        <v>0</v>
      </c>
      <c r="AQ10" s="23">
        <f>SUM('Raw Data All Years'!AS502:AS561)</f>
        <v>0</v>
      </c>
      <c r="AR10" s="23">
        <f t="shared" si="13"/>
        <v>0</v>
      </c>
      <c r="AS10" s="23">
        <f>SUM('Raw Data All Years'!AT502:AT561)</f>
        <v>0</v>
      </c>
      <c r="AT10" s="23">
        <f t="shared" si="14"/>
        <v>0</v>
      </c>
      <c r="AU10" s="23">
        <f>SUM('Raw Data All Years'!AU502:AU561)</f>
        <v>0</v>
      </c>
      <c r="AV10" s="23">
        <f t="shared" si="15"/>
        <v>0</v>
      </c>
      <c r="AW10" s="23">
        <f>SUM('Raw Data All Years'!AV502:AW561)</f>
        <v>0</v>
      </c>
      <c r="AX10" s="23">
        <f t="shared" si="16"/>
        <v>0</v>
      </c>
      <c r="AY10" s="23">
        <f>SUM('Raw Data All Years'!AX502:BA561)</f>
        <v>4</v>
      </c>
      <c r="AZ10" s="23">
        <f t="shared" si="17"/>
        <v>6.6666666666666666E-2</v>
      </c>
    </row>
    <row r="11" spans="1:52" x14ac:dyDescent="0.25">
      <c r="A11" s="22">
        <v>2007</v>
      </c>
      <c r="B11" s="25" t="s">
        <v>67</v>
      </c>
      <c r="C11" s="25" t="s">
        <v>197</v>
      </c>
      <c r="D11" s="25">
        <f>COUNT('Raw Data All Years'!D562:D621)</f>
        <v>60</v>
      </c>
      <c r="E11" s="26">
        <f>SUM('Raw Data All Years'!BB562:BB621)</f>
        <v>218</v>
      </c>
      <c r="F11" s="23">
        <f t="shared" si="18"/>
        <v>3.6333333333333333</v>
      </c>
      <c r="G11" s="26">
        <f>SUM('Raw Data All Years'!H562:K621)</f>
        <v>6</v>
      </c>
      <c r="H11" s="23">
        <f t="shared" si="19"/>
        <v>0.1</v>
      </c>
      <c r="I11" s="26">
        <f>SUM('Raw Data All Years'!L562:L621)</f>
        <v>8</v>
      </c>
      <c r="J11" s="24">
        <f t="shared" si="20"/>
        <v>0.13333333333333333</v>
      </c>
      <c r="K11" s="26">
        <f>SUM('Raw Data All Years'!M562:R621)</f>
        <v>75</v>
      </c>
      <c r="L11" s="23">
        <f t="shared" si="21"/>
        <v>1.25</v>
      </c>
      <c r="M11" s="26">
        <f>SUM('Raw Data All Years'!S562:S621)</f>
        <v>58</v>
      </c>
      <c r="N11" s="23">
        <f t="shared" si="22"/>
        <v>0.96666666666666667</v>
      </c>
      <c r="O11" s="26">
        <f>SUM('Raw Data All Years'!T561:W621)</f>
        <v>9</v>
      </c>
      <c r="P11" s="23">
        <f t="shared" si="0"/>
        <v>0.15</v>
      </c>
      <c r="Q11" s="26">
        <f>SUM('Raw Data All Years'!X562:Z621)</f>
        <v>29</v>
      </c>
      <c r="R11" s="23">
        <f t="shared" si="23"/>
        <v>0.48333333333333334</v>
      </c>
      <c r="S11" s="26">
        <f>SUM('Raw Data All Years'!AA562:AA621)</f>
        <v>1</v>
      </c>
      <c r="T11" s="23">
        <f t="shared" si="1"/>
        <v>1.6666666666666666E-2</v>
      </c>
      <c r="U11" s="26">
        <f>SUM('Raw Data All Years'!AB562:AE621)</f>
        <v>8</v>
      </c>
      <c r="V11" s="23">
        <f t="shared" si="2"/>
        <v>0.13333333333333333</v>
      </c>
      <c r="W11" s="26">
        <f>SUM('Raw Data All Years'!AF562:AF621)</f>
        <v>0</v>
      </c>
      <c r="X11" s="23">
        <f t="shared" si="3"/>
        <v>0</v>
      </c>
      <c r="Y11" s="26">
        <f>SUM('Raw Data All Years'!AG562:AH621)</f>
        <v>4</v>
      </c>
      <c r="Z11" s="23">
        <f t="shared" si="4"/>
        <v>6.6666666666666666E-2</v>
      </c>
      <c r="AA11" s="26">
        <f>SUM('Raw Data All Years'!AI562:AI621)</f>
        <v>8</v>
      </c>
      <c r="AB11" s="23">
        <f t="shared" si="5"/>
        <v>0.13333333333333333</v>
      </c>
      <c r="AC11" s="26">
        <f>SUM('Raw Data All Years'!AJ562:AJ621)</f>
        <v>0</v>
      </c>
      <c r="AD11" s="23">
        <f t="shared" si="6"/>
        <v>0</v>
      </c>
      <c r="AE11" s="26">
        <f>SUM('Raw Data All Years'!AK562:AM621)</f>
        <v>3</v>
      </c>
      <c r="AF11" s="23">
        <f t="shared" si="7"/>
        <v>0.05</v>
      </c>
      <c r="AG11" s="26">
        <f>SUM('Raw Data All Years'!AN562:AN621)</f>
        <v>2</v>
      </c>
      <c r="AH11" s="23">
        <f t="shared" si="8"/>
        <v>3.3333333333333333E-2</v>
      </c>
      <c r="AI11" s="26">
        <f>SUM('Raw Data All Years'!AO562:AO621)</f>
        <v>0</v>
      </c>
      <c r="AJ11" s="23">
        <f t="shared" si="9"/>
        <v>0</v>
      </c>
      <c r="AK11" s="26">
        <f>SUM('Raw Data All Years'!AP562:AP621)</f>
        <v>3</v>
      </c>
      <c r="AL11" s="23">
        <f t="shared" si="10"/>
        <v>0.05</v>
      </c>
      <c r="AM11" s="26">
        <f>SUM('Raw Data All Years'!AQ562:AQ621)</f>
        <v>0</v>
      </c>
      <c r="AN11" s="23">
        <f t="shared" si="11"/>
        <v>0</v>
      </c>
      <c r="AO11" s="26">
        <f>SUM('Raw Data All Years'!AR562:AR621)</f>
        <v>2</v>
      </c>
      <c r="AP11" s="23">
        <f t="shared" si="12"/>
        <v>3.3333333333333333E-2</v>
      </c>
      <c r="AQ11" s="26">
        <f>SUM('Raw Data All Years'!AS562:AS621)</f>
        <v>2</v>
      </c>
      <c r="AR11" s="23">
        <f t="shared" si="13"/>
        <v>3.3333333333333333E-2</v>
      </c>
      <c r="AS11" s="26">
        <f>SUM('Raw Data All Years'!AT562:AT621)</f>
        <v>0</v>
      </c>
      <c r="AT11" s="23">
        <f t="shared" si="14"/>
        <v>0</v>
      </c>
      <c r="AU11" s="26">
        <f>SUM('Raw Data All Years'!AU562:AU621)</f>
        <v>0</v>
      </c>
      <c r="AV11" s="23">
        <f t="shared" si="15"/>
        <v>0</v>
      </c>
      <c r="AW11" s="26">
        <f>SUM('Raw Data All Years'!AV562:AW621)</f>
        <v>0</v>
      </c>
      <c r="AX11" s="26">
        <f t="shared" si="16"/>
        <v>0</v>
      </c>
      <c r="AY11" s="26">
        <f>SUM('Raw Data All Years'!AX562:BA621)</f>
        <v>1</v>
      </c>
      <c r="AZ11" s="26">
        <f t="shared" si="17"/>
        <v>1.6666666666666666E-2</v>
      </c>
    </row>
    <row r="12" spans="1:52" x14ac:dyDescent="0.25">
      <c r="A12" s="22">
        <v>2007</v>
      </c>
      <c r="B12" s="22" t="s">
        <v>68</v>
      </c>
      <c r="C12" s="22" t="s">
        <v>197</v>
      </c>
      <c r="D12" s="22">
        <f>COUNT('Raw Data All Years'!D622:D712)</f>
        <v>91</v>
      </c>
      <c r="E12" s="23">
        <f>SUM('Raw Data All Years'!BB622:BB712)</f>
        <v>268</v>
      </c>
      <c r="F12" s="23">
        <f t="shared" si="18"/>
        <v>2.9450549450549453</v>
      </c>
      <c r="G12" s="23">
        <f>SUM('Raw Data All Years'!H622:K712)</f>
        <v>10</v>
      </c>
      <c r="H12" s="23">
        <f t="shared" si="19"/>
        <v>0.10989010989010989</v>
      </c>
      <c r="I12" s="23">
        <f>SUM('Raw Data All Years'!L622:L712)</f>
        <v>7</v>
      </c>
      <c r="J12" s="24">
        <f t="shared" si="20"/>
        <v>7.6923076923076927E-2</v>
      </c>
      <c r="K12" s="23">
        <f>SUM('Raw Data All Years'!M622:R712)</f>
        <v>71</v>
      </c>
      <c r="L12" s="23">
        <f t="shared" si="21"/>
        <v>0.78021978021978022</v>
      </c>
      <c r="M12" s="23">
        <f>SUM('Raw Data All Years'!S622:S712)</f>
        <v>63</v>
      </c>
      <c r="N12" s="23">
        <f t="shared" si="22"/>
        <v>0.69230769230769229</v>
      </c>
      <c r="O12" s="23">
        <f>SUM('Raw Data All Years'!T622:W712)</f>
        <v>19</v>
      </c>
      <c r="P12" s="23">
        <f t="shared" si="0"/>
        <v>0.2087912087912088</v>
      </c>
      <c r="Q12" s="23">
        <f>SUM('Raw Data All Years'!X622:Z712)</f>
        <v>55</v>
      </c>
      <c r="R12" s="23">
        <f t="shared" si="23"/>
        <v>0.60439560439560436</v>
      </c>
      <c r="S12" s="23">
        <f>SUM('Raw Data All Years'!AA622:AA712)</f>
        <v>0</v>
      </c>
      <c r="T12" s="23">
        <f t="shared" si="1"/>
        <v>0</v>
      </c>
      <c r="U12" s="23">
        <f>SUM('Raw Data All Years'!AB622:AE712)</f>
        <v>6</v>
      </c>
      <c r="V12" s="23">
        <f t="shared" si="2"/>
        <v>6.5934065934065936E-2</v>
      </c>
      <c r="W12" s="23">
        <f>SUM('Raw Data All Years'!AF622:AF712)</f>
        <v>0</v>
      </c>
      <c r="X12" s="23">
        <f t="shared" si="3"/>
        <v>0</v>
      </c>
      <c r="Y12" s="23">
        <f>SUM('Raw Data All Years'!AG622:AH712)</f>
        <v>16</v>
      </c>
      <c r="Z12" s="23">
        <f t="shared" si="4"/>
        <v>0.17582417582417584</v>
      </c>
      <c r="AA12" s="23">
        <f>SUM('Raw Data All Years'!AI622:AI712)</f>
        <v>4</v>
      </c>
      <c r="AB12" s="23">
        <f t="shared" si="5"/>
        <v>4.3956043956043959E-2</v>
      </c>
      <c r="AC12" s="23">
        <f>SUM('Raw Data All Years'!AJ622:AJ712)</f>
        <v>7</v>
      </c>
      <c r="AD12" s="23">
        <f t="shared" si="6"/>
        <v>7.6923076923076927E-2</v>
      </c>
      <c r="AE12" s="23">
        <f>SUM('Raw Data All Years'!AK622:AM712)</f>
        <v>7</v>
      </c>
      <c r="AF12" s="23">
        <f t="shared" si="7"/>
        <v>7.6923076923076927E-2</v>
      </c>
      <c r="AG12" s="23">
        <f>SUM('Raw Data All Years'!AN622:AN712)</f>
        <v>2</v>
      </c>
      <c r="AH12" s="23">
        <f t="shared" si="8"/>
        <v>2.197802197802198E-2</v>
      </c>
      <c r="AI12" s="23">
        <f>SUM('Raw Data All Years'!AO622:AO712)</f>
        <v>1</v>
      </c>
      <c r="AJ12" s="23">
        <f t="shared" si="9"/>
        <v>1.098901098901099E-2</v>
      </c>
      <c r="AK12" s="23">
        <f>SUM('Raw Data All Years'!AP622:AP712)</f>
        <v>0</v>
      </c>
      <c r="AL12" s="23">
        <f t="shared" si="10"/>
        <v>0</v>
      </c>
      <c r="AM12" s="23">
        <f>SUM('Raw Data All Years'!AQ622:AQ712)</f>
        <v>0</v>
      </c>
      <c r="AN12" s="23">
        <f t="shared" si="11"/>
        <v>0</v>
      </c>
      <c r="AO12" s="23">
        <f>SUM('Raw Data All Years'!AR622:AR712)</f>
        <v>0</v>
      </c>
      <c r="AP12" s="23">
        <f t="shared" si="12"/>
        <v>0</v>
      </c>
      <c r="AQ12" s="23">
        <f>SUM('Raw Data All Years'!AS622:AS712)</f>
        <v>0</v>
      </c>
      <c r="AR12" s="23">
        <f t="shared" si="13"/>
        <v>0</v>
      </c>
      <c r="AS12" s="23">
        <f>SUM('Raw Data All Years'!AT622:AT712)</f>
        <v>0</v>
      </c>
      <c r="AT12" s="23">
        <f t="shared" si="14"/>
        <v>0</v>
      </c>
      <c r="AU12" s="23">
        <f>SUM('Raw Data All Years'!AU622:AU712)</f>
        <v>0</v>
      </c>
      <c r="AV12" s="23">
        <f t="shared" si="15"/>
        <v>0</v>
      </c>
      <c r="AW12" s="23">
        <f>SUM('Raw Data All Years'!AV622:AW712)</f>
        <v>0</v>
      </c>
      <c r="AX12" s="23">
        <f t="shared" si="16"/>
        <v>0</v>
      </c>
      <c r="AY12" s="23">
        <f>SUM('Raw Data All Years'!AX622:BA712)</f>
        <v>15</v>
      </c>
      <c r="AZ12" s="23">
        <f t="shared" si="17"/>
        <v>0.16483516483516483</v>
      </c>
    </row>
    <row r="13" spans="1:52" x14ac:dyDescent="0.25">
      <c r="A13" s="22">
        <v>2009</v>
      </c>
      <c r="B13" s="22" t="s">
        <v>199</v>
      </c>
      <c r="C13" s="22" t="s">
        <v>198</v>
      </c>
      <c r="D13" s="22">
        <f>COUNT('Raw Data All Years'!D713:D732)</f>
        <v>20</v>
      </c>
      <c r="E13" s="23">
        <f>SUM('Raw Data All Years'!BB713:BB732)</f>
        <v>75</v>
      </c>
      <c r="F13" s="23">
        <f t="shared" si="18"/>
        <v>3.75</v>
      </c>
      <c r="G13" s="23">
        <f>SUM('Raw Data All Years'!H713:K732)</f>
        <v>0</v>
      </c>
      <c r="H13" s="23">
        <f t="shared" si="19"/>
        <v>0</v>
      </c>
      <c r="I13" s="23">
        <f>SUM('Raw Data All Years'!L713:L732)</f>
        <v>1</v>
      </c>
      <c r="J13" s="24">
        <f t="shared" si="20"/>
        <v>0.05</v>
      </c>
      <c r="K13" s="23">
        <f>SUM('Raw Data All Years'!M713:R732)</f>
        <v>24</v>
      </c>
      <c r="L13" s="23">
        <f t="shared" si="21"/>
        <v>1.2</v>
      </c>
      <c r="M13" s="23">
        <f>SUM('Raw Data All Years'!S713:S732)</f>
        <v>2</v>
      </c>
      <c r="N13" s="23">
        <f t="shared" si="22"/>
        <v>0.1</v>
      </c>
      <c r="O13" s="23">
        <f>SUM('Raw Data All Years'!T713:W732)</f>
        <v>0</v>
      </c>
      <c r="P13" s="23">
        <f t="shared" si="0"/>
        <v>0</v>
      </c>
      <c r="Q13" s="23">
        <f>SUM('Raw Data All Years'!X713:Z732)</f>
        <v>4</v>
      </c>
      <c r="R13" s="23">
        <f t="shared" si="23"/>
        <v>0.2</v>
      </c>
      <c r="S13" s="23">
        <f>SUM('Raw Data All Years'!AA713:AA732)</f>
        <v>0</v>
      </c>
      <c r="T13" s="23">
        <f t="shared" si="1"/>
        <v>0</v>
      </c>
      <c r="U13" s="23">
        <f>SUM('Raw Data All Years'!AB713:AE732)</f>
        <v>31</v>
      </c>
      <c r="V13" s="23">
        <f t="shared" si="2"/>
        <v>1.55</v>
      </c>
      <c r="W13" s="23">
        <f>SUM('Raw Data All Years'!AF713:AF732)</f>
        <v>0</v>
      </c>
      <c r="X13" s="23">
        <f t="shared" si="3"/>
        <v>0</v>
      </c>
      <c r="Y13" s="23">
        <f>SUM('Raw Data All Years'!AG713:AH732)</f>
        <v>5</v>
      </c>
      <c r="Z13" s="23">
        <f t="shared" si="4"/>
        <v>0.25</v>
      </c>
      <c r="AA13" s="23">
        <f>SUM('Raw Data All Years'!AI713:AI732)</f>
        <v>0</v>
      </c>
      <c r="AB13" s="23">
        <f t="shared" si="5"/>
        <v>0</v>
      </c>
      <c r="AC13" s="23">
        <f>SUM('Raw Data All Years'!AJ713:AJ732)</f>
        <v>0</v>
      </c>
      <c r="AD13" s="23">
        <f t="shared" si="6"/>
        <v>0</v>
      </c>
      <c r="AE13" s="23">
        <f>SUM('Raw Data All Years'!AK713:AM732)</f>
        <v>2</v>
      </c>
      <c r="AF13" s="23">
        <f t="shared" si="7"/>
        <v>0.1</v>
      </c>
      <c r="AG13" s="23">
        <f>SUM('Raw Data All Years'!AN713:AN732)</f>
        <v>1</v>
      </c>
      <c r="AH13" s="23">
        <f t="shared" si="8"/>
        <v>0.05</v>
      </c>
      <c r="AI13" s="23">
        <f>SUM('Raw Data All Years'!AO713:AO732)</f>
        <v>0</v>
      </c>
      <c r="AJ13" s="23">
        <f t="shared" si="9"/>
        <v>0</v>
      </c>
      <c r="AK13" s="23">
        <f>SUM('Raw Data All Years'!AP713:AP732)</f>
        <v>0</v>
      </c>
      <c r="AL13" s="23">
        <f t="shared" si="10"/>
        <v>0</v>
      </c>
      <c r="AM13" s="23">
        <f>SUM('Raw Data All Years'!AQ713:AQ732)</f>
        <v>0</v>
      </c>
      <c r="AN13" s="23">
        <f t="shared" si="11"/>
        <v>0</v>
      </c>
      <c r="AO13" s="23">
        <f>SUM('Raw Data All Years'!AR713:AR732)</f>
        <v>0</v>
      </c>
      <c r="AP13" s="23">
        <f t="shared" si="12"/>
        <v>0</v>
      </c>
      <c r="AQ13" s="23">
        <f>SUM('Raw Data All Years'!AS713:AS732)</f>
        <v>0</v>
      </c>
      <c r="AR13" s="23">
        <f t="shared" si="13"/>
        <v>0</v>
      </c>
      <c r="AS13" s="23">
        <f>SUM('Raw Data All Years'!AT713:AT732)</f>
        <v>0</v>
      </c>
      <c r="AT13" s="23">
        <f t="shared" si="14"/>
        <v>0</v>
      </c>
      <c r="AU13" s="23">
        <f>SUM('Raw Data All Years'!AU713:AU732)</f>
        <v>0</v>
      </c>
      <c r="AV13" s="23">
        <f t="shared" si="15"/>
        <v>0</v>
      </c>
      <c r="AW13" s="23">
        <f>SUM('Raw Data All Years'!AV713:AW732)</f>
        <v>0</v>
      </c>
      <c r="AX13" s="23">
        <f t="shared" si="16"/>
        <v>0</v>
      </c>
      <c r="AY13" s="23">
        <f>SUM('Raw Data All Years'!AX713:BA732)</f>
        <v>5</v>
      </c>
      <c r="AZ13" s="23">
        <f t="shared" si="17"/>
        <v>0.25</v>
      </c>
    </row>
    <row r="14" spans="1:52" x14ac:dyDescent="0.25">
      <c r="A14" s="22">
        <v>2009</v>
      </c>
      <c r="B14" s="22" t="s">
        <v>71</v>
      </c>
      <c r="C14" s="22" t="s">
        <v>198</v>
      </c>
      <c r="D14" s="22">
        <f>COUNT('Raw Data All Years'!D733:D750)</f>
        <v>18</v>
      </c>
      <c r="E14" s="23">
        <f>SUM('Raw Data All Years'!BB733:BB750)</f>
        <v>63</v>
      </c>
      <c r="F14" s="23">
        <f t="shared" si="18"/>
        <v>3.5</v>
      </c>
      <c r="G14" s="24">
        <f>SUM('Raw Data All Years'!H733:K750)</f>
        <v>0</v>
      </c>
      <c r="H14" s="23">
        <f t="shared" si="19"/>
        <v>0</v>
      </c>
      <c r="I14" s="24">
        <f>SUM('Raw Data All Years'!L733:L750)</f>
        <v>4</v>
      </c>
      <c r="J14" s="24">
        <f t="shared" si="20"/>
        <v>0.22222222222222221</v>
      </c>
      <c r="K14" s="23">
        <f>SUM('Raw Data All Years'!M733:R750)</f>
        <v>15</v>
      </c>
      <c r="L14" s="23">
        <f t="shared" si="21"/>
        <v>0.83333333333333337</v>
      </c>
      <c r="M14" s="24">
        <f>SUM('Raw Data All Years'!S733:S750)</f>
        <v>1</v>
      </c>
      <c r="N14" s="23">
        <f t="shared" si="22"/>
        <v>5.5555555555555552E-2</v>
      </c>
      <c r="O14" s="23">
        <f>SUM('Raw Data All Years'!T733:W750)</f>
        <v>0</v>
      </c>
      <c r="P14" s="23">
        <f t="shared" si="0"/>
        <v>0</v>
      </c>
      <c r="Q14" s="24">
        <f>SUM('Raw Data All Years'!X733:Z750)</f>
        <v>9</v>
      </c>
      <c r="R14" s="23">
        <f t="shared" si="23"/>
        <v>0.5</v>
      </c>
      <c r="S14" s="24">
        <f>SUM('Raw Data All Years'!AA733:AA750)</f>
        <v>0</v>
      </c>
      <c r="T14" s="23">
        <f t="shared" si="1"/>
        <v>0</v>
      </c>
      <c r="U14" s="24">
        <f>SUM('Raw Data All Years'!AB733:AE750)</f>
        <v>25</v>
      </c>
      <c r="V14" s="23">
        <f t="shared" si="2"/>
        <v>1.3888888888888888</v>
      </c>
      <c r="W14" s="24">
        <f>SUM('Raw Data All Years'!AF733:AF750)</f>
        <v>0</v>
      </c>
      <c r="X14" s="23">
        <f t="shared" si="3"/>
        <v>0</v>
      </c>
      <c r="Y14" s="24">
        <f>SUM('Raw Data All Years'!AG733:AH750)</f>
        <v>5</v>
      </c>
      <c r="Z14" s="23">
        <f t="shared" si="4"/>
        <v>0.27777777777777779</v>
      </c>
      <c r="AA14" s="24">
        <f>SUM('Raw Data All Years'!AI733:AI750)</f>
        <v>0</v>
      </c>
      <c r="AB14" s="23">
        <f t="shared" si="5"/>
        <v>0</v>
      </c>
      <c r="AC14" s="24">
        <f>SUM('Raw Data All Years'!AJ733:AJ750)</f>
        <v>0</v>
      </c>
      <c r="AD14" s="23">
        <f t="shared" si="6"/>
        <v>0</v>
      </c>
      <c r="AE14" s="24">
        <f>SUM('Raw Data All Years'!AK733:AM750)</f>
        <v>0</v>
      </c>
      <c r="AF14" s="23">
        <f t="shared" si="7"/>
        <v>0</v>
      </c>
      <c r="AG14" s="24">
        <f>SUM('Raw Data All Years'!AN733:AN750)</f>
        <v>3</v>
      </c>
      <c r="AH14" s="23">
        <f t="shared" si="8"/>
        <v>0.16666666666666666</v>
      </c>
      <c r="AI14" s="24">
        <f>SUM('Raw Data All Years'!AO733:AO750)</f>
        <v>0</v>
      </c>
      <c r="AJ14" s="23">
        <f t="shared" si="9"/>
        <v>0</v>
      </c>
      <c r="AK14" s="24">
        <f>SUM('Raw Data All Years'!AP733:AP750)</f>
        <v>0</v>
      </c>
      <c r="AL14" s="23">
        <f t="shared" si="10"/>
        <v>0</v>
      </c>
      <c r="AM14" s="24">
        <f>SUM('Raw Data All Years'!AQ733:AQ750)</f>
        <v>0</v>
      </c>
      <c r="AN14" s="23">
        <f t="shared" si="11"/>
        <v>0</v>
      </c>
      <c r="AO14" s="24">
        <f>SUM('Raw Data All Years'!AR733:AR750)</f>
        <v>0</v>
      </c>
      <c r="AP14" s="23">
        <f t="shared" si="12"/>
        <v>0</v>
      </c>
      <c r="AQ14" s="24">
        <f>SUM('Raw Data All Years'!AS733:AS750)</f>
        <v>0</v>
      </c>
      <c r="AR14" s="23">
        <f t="shared" si="13"/>
        <v>0</v>
      </c>
      <c r="AS14" s="24">
        <f>SUM('Raw Data All Years'!AT733:AT750)</f>
        <v>0</v>
      </c>
      <c r="AT14" s="23">
        <f t="shared" si="14"/>
        <v>0</v>
      </c>
      <c r="AU14" s="24">
        <f>SUM('Raw Data All Years'!AU733:AU750)</f>
        <v>0</v>
      </c>
      <c r="AV14" s="23">
        <f t="shared" si="15"/>
        <v>0</v>
      </c>
      <c r="AW14" s="23">
        <f>SUM('Raw Data All Years'!AV733:AW750)</f>
        <v>0</v>
      </c>
      <c r="AX14" s="23">
        <f t="shared" si="16"/>
        <v>0</v>
      </c>
      <c r="AY14" s="23">
        <f>SUM('Raw Data All Years'!AX733:BA750)</f>
        <v>1</v>
      </c>
      <c r="AZ14" s="23">
        <f t="shared" si="17"/>
        <v>5.5555555555555552E-2</v>
      </c>
    </row>
    <row r="15" spans="1:52" x14ac:dyDescent="0.25">
      <c r="A15" s="22">
        <v>2009</v>
      </c>
      <c r="B15" s="25" t="s">
        <v>72</v>
      </c>
      <c r="C15" s="25" t="s">
        <v>197</v>
      </c>
      <c r="D15" s="25">
        <f>COUNT('Raw Data All Years'!D751:D768)</f>
        <v>18</v>
      </c>
      <c r="E15" s="26">
        <f>SUM('Raw Data All Years'!BB751:BB768)</f>
        <v>39</v>
      </c>
      <c r="F15" s="23">
        <f t="shared" si="18"/>
        <v>2.1666666666666665</v>
      </c>
      <c r="G15" s="27">
        <f>SUM('Raw Data All Years'!H751:K768)</f>
        <v>0</v>
      </c>
      <c r="H15" s="23">
        <f t="shared" si="19"/>
        <v>0</v>
      </c>
      <c r="I15" s="27">
        <f>SUM('Raw Data All Years'!L751:L768)</f>
        <v>1</v>
      </c>
      <c r="J15" s="24">
        <f t="shared" si="20"/>
        <v>5.5555555555555552E-2</v>
      </c>
      <c r="K15" s="27">
        <f>SUM('Raw Data All Years'!M751:R768)</f>
        <v>13</v>
      </c>
      <c r="L15" s="23">
        <f t="shared" si="21"/>
        <v>0.72222222222222221</v>
      </c>
      <c r="M15" s="27">
        <f>SUM('Raw Data All Years'!S751:S768)</f>
        <v>0</v>
      </c>
      <c r="N15" s="23">
        <f t="shared" si="22"/>
        <v>0</v>
      </c>
      <c r="O15" s="26">
        <f>SUM('Raw Data All Years'!T751:W768)</f>
        <v>0</v>
      </c>
      <c r="P15" s="23">
        <f t="shared" si="0"/>
        <v>0</v>
      </c>
      <c r="Q15" s="27">
        <f>SUM('Raw Data All Years'!X751:Z768)</f>
        <v>1</v>
      </c>
      <c r="R15" s="23">
        <f t="shared" si="23"/>
        <v>5.5555555555555552E-2</v>
      </c>
      <c r="S15" s="27">
        <f>SUM('Raw Data All Years'!AA751:AA768)</f>
        <v>0</v>
      </c>
      <c r="T15" s="23">
        <f t="shared" si="1"/>
        <v>0</v>
      </c>
      <c r="U15" s="27">
        <f>SUM('Raw Data All Years'!AB751:AE768)</f>
        <v>15</v>
      </c>
      <c r="V15" s="23">
        <f t="shared" si="2"/>
        <v>0.83333333333333337</v>
      </c>
      <c r="W15" s="27">
        <f>SUM('Raw Data All Years'!AF751:AF768)</f>
        <v>0</v>
      </c>
      <c r="X15" s="23">
        <f t="shared" si="3"/>
        <v>0</v>
      </c>
      <c r="Y15" s="27">
        <f>SUM('Raw Data All Years'!AG751:AH768)</f>
        <v>2</v>
      </c>
      <c r="Z15" s="23">
        <f t="shared" si="4"/>
        <v>0.1111111111111111</v>
      </c>
      <c r="AA15" s="27">
        <f>SUM('Raw Data All Years'!AI751:AI768)</f>
        <v>0</v>
      </c>
      <c r="AB15" s="23">
        <f t="shared" si="5"/>
        <v>0</v>
      </c>
      <c r="AC15" s="27">
        <f>SUM('Raw Data All Years'!AJ751:AJ768)</f>
        <v>0</v>
      </c>
      <c r="AD15" s="23">
        <f t="shared" si="6"/>
        <v>0</v>
      </c>
      <c r="AE15" s="27">
        <f>SUM('Raw Data All Years'!AK751:AM768)</f>
        <v>2</v>
      </c>
      <c r="AF15" s="23">
        <f t="shared" si="7"/>
        <v>0.1111111111111111</v>
      </c>
      <c r="AG15" s="27">
        <f>SUM('Raw Data All Years'!AN751:AN768)</f>
        <v>1</v>
      </c>
      <c r="AH15" s="23">
        <f t="shared" si="8"/>
        <v>5.5555555555555552E-2</v>
      </c>
      <c r="AI15" s="27">
        <f>SUM('Raw Data All Years'!AO751:AO768)</f>
        <v>0</v>
      </c>
      <c r="AJ15" s="23">
        <f t="shared" si="9"/>
        <v>0</v>
      </c>
      <c r="AK15" s="27">
        <f>SUM('Raw Data All Years'!AP751:AP768)</f>
        <v>0</v>
      </c>
      <c r="AL15" s="23">
        <f t="shared" si="10"/>
        <v>0</v>
      </c>
      <c r="AM15" s="27">
        <f>SUM('Raw Data All Years'!AQ751:AQ768)</f>
        <v>0</v>
      </c>
      <c r="AN15" s="23">
        <f t="shared" si="11"/>
        <v>0</v>
      </c>
      <c r="AO15" s="27">
        <f>SUM('Raw Data All Years'!AR751:AR768)</f>
        <v>0</v>
      </c>
      <c r="AP15" s="23">
        <f t="shared" si="12"/>
        <v>0</v>
      </c>
      <c r="AQ15" s="27">
        <f>SUM('Raw Data All Years'!AS751:AS768)</f>
        <v>0</v>
      </c>
      <c r="AR15" s="23">
        <f t="shared" si="13"/>
        <v>0</v>
      </c>
      <c r="AS15" s="27">
        <f>SUM('Raw Data All Years'!AT751:AT768)</f>
        <v>0</v>
      </c>
      <c r="AT15" s="23">
        <f t="shared" si="14"/>
        <v>0</v>
      </c>
      <c r="AU15" s="27">
        <f>SUM('Raw Data All Years'!AU751:AU768)</f>
        <v>0</v>
      </c>
      <c r="AV15" s="23">
        <f t="shared" si="15"/>
        <v>0</v>
      </c>
      <c r="AW15" s="26">
        <f>SUM('Raw Data All Years'!AV751:AW768)</f>
        <v>1</v>
      </c>
      <c r="AX15" s="26">
        <f t="shared" si="16"/>
        <v>5.5555555555555552E-2</v>
      </c>
      <c r="AY15" s="26">
        <f>SUM('Raw Data All Years'!AX751:BA768)</f>
        <v>3</v>
      </c>
      <c r="AZ15" s="26">
        <f t="shared" si="17"/>
        <v>0.16666666666666666</v>
      </c>
    </row>
    <row r="16" spans="1:52" x14ac:dyDescent="0.25">
      <c r="A16" s="22">
        <v>2009</v>
      </c>
      <c r="B16" s="22" t="s">
        <v>68</v>
      </c>
      <c r="C16" s="22" t="s">
        <v>197</v>
      </c>
      <c r="D16" s="22">
        <f>COUNT('Raw Data All Years'!D769:D787)</f>
        <v>19</v>
      </c>
      <c r="E16" s="23">
        <f>SUM('Raw Data All Years'!BB769:BB787)</f>
        <v>103</v>
      </c>
      <c r="F16" s="23">
        <f t="shared" si="18"/>
        <v>5.4210526315789478</v>
      </c>
      <c r="G16" s="24">
        <f>SUM('Raw Data All Years'!H769:K787)</f>
        <v>6</v>
      </c>
      <c r="H16" s="23">
        <f t="shared" si="19"/>
        <v>0.31578947368421051</v>
      </c>
      <c r="I16" s="24">
        <f>SUM('Raw Data All Years'!L769:L787)</f>
        <v>1</v>
      </c>
      <c r="J16" s="24">
        <f t="shared" si="20"/>
        <v>5.2631578947368418E-2</v>
      </c>
      <c r="K16" s="24">
        <f>SUM('Raw Data All Years'!M769:R787)</f>
        <v>7</v>
      </c>
      <c r="L16" s="23">
        <f t="shared" si="21"/>
        <v>0.36842105263157893</v>
      </c>
      <c r="M16" s="24">
        <f>SUM('Raw Data All Years'!S769:S787)</f>
        <v>20</v>
      </c>
      <c r="N16" s="23">
        <f t="shared" si="22"/>
        <v>1.0526315789473684</v>
      </c>
      <c r="O16" s="23">
        <f>SUM('Raw Data All Years'!T769:W787)</f>
        <v>0</v>
      </c>
      <c r="P16" s="23">
        <f t="shared" si="0"/>
        <v>0</v>
      </c>
      <c r="Q16" s="24">
        <f>SUM('Raw Data All Years'!X769:Z787)</f>
        <v>9</v>
      </c>
      <c r="R16" s="23">
        <f t="shared" si="23"/>
        <v>0.47368421052631576</v>
      </c>
      <c r="S16" s="24">
        <f>SUM('Raw Data All Years'!AA769:AA787)</f>
        <v>0</v>
      </c>
      <c r="T16" s="23">
        <f t="shared" si="1"/>
        <v>0</v>
      </c>
      <c r="U16" s="24">
        <f>SUM('Raw Data All Years'!AB769:AE787)</f>
        <v>37</v>
      </c>
      <c r="V16" s="23">
        <f t="shared" si="2"/>
        <v>1.9473684210526316</v>
      </c>
      <c r="W16" s="24">
        <f>SUM('Raw Data All Years'!AF769:AF787)</f>
        <v>0</v>
      </c>
      <c r="X16" s="23">
        <f t="shared" si="3"/>
        <v>0</v>
      </c>
      <c r="Y16" s="24">
        <f>SUM('Raw Data All Years'!AG769:AH787)</f>
        <v>6</v>
      </c>
      <c r="Z16" s="23">
        <f t="shared" si="4"/>
        <v>0.31578947368421051</v>
      </c>
      <c r="AA16" s="24">
        <f>SUM('Raw Data All Years'!AI769:AI787)</f>
        <v>1</v>
      </c>
      <c r="AB16" s="23">
        <f t="shared" si="5"/>
        <v>5.2631578947368418E-2</v>
      </c>
      <c r="AC16" s="24">
        <f>SUM('Raw Data All Years'!AJ769:AJ787)</f>
        <v>1</v>
      </c>
      <c r="AD16" s="23">
        <f t="shared" si="6"/>
        <v>5.2631578947368418E-2</v>
      </c>
      <c r="AE16" s="24">
        <f>SUM('Raw Data All Years'!AK769:AM787)</f>
        <v>0</v>
      </c>
      <c r="AF16" s="23">
        <f t="shared" si="7"/>
        <v>0</v>
      </c>
      <c r="AG16" s="24">
        <f>SUM('Raw Data All Years'!AN769:AN787)</f>
        <v>3</v>
      </c>
      <c r="AH16" s="23">
        <f t="shared" si="8"/>
        <v>0.15789473684210525</v>
      </c>
      <c r="AI16" s="24">
        <f>SUM('Raw Data All Years'!AO769:AO787)</f>
        <v>0</v>
      </c>
      <c r="AJ16" s="23">
        <f t="shared" si="9"/>
        <v>0</v>
      </c>
      <c r="AK16" s="24">
        <f>SUM('Raw Data All Years'!AP769:AP787)</f>
        <v>0</v>
      </c>
      <c r="AL16" s="23">
        <f t="shared" si="10"/>
        <v>0</v>
      </c>
      <c r="AM16" s="24">
        <f>SUM('Raw Data All Years'!AQ769:AQ787)</f>
        <v>0</v>
      </c>
      <c r="AN16" s="23">
        <f t="shared" si="11"/>
        <v>0</v>
      </c>
      <c r="AO16" s="24">
        <f>SUM('Raw Data All Years'!AR769:AR787)</f>
        <v>0</v>
      </c>
      <c r="AP16" s="23">
        <f t="shared" si="12"/>
        <v>0</v>
      </c>
      <c r="AQ16" s="24">
        <f>SUM('Raw Data All Years'!AS769:AS787)</f>
        <v>0</v>
      </c>
      <c r="AR16" s="23">
        <f t="shared" si="13"/>
        <v>0</v>
      </c>
      <c r="AS16" s="24">
        <f>SUM('Raw Data All Years'!AT769:AT787)</f>
        <v>0</v>
      </c>
      <c r="AT16" s="23">
        <f t="shared" si="14"/>
        <v>0</v>
      </c>
      <c r="AU16" s="24">
        <f>SUM('Raw Data All Years'!AU769:AU787)</f>
        <v>0</v>
      </c>
      <c r="AV16" s="23">
        <f t="shared" si="15"/>
        <v>0</v>
      </c>
      <c r="AW16" s="23">
        <f>SUM('Raw Data All Years'!AV769:AW787)</f>
        <v>9</v>
      </c>
      <c r="AX16" s="23">
        <f t="shared" si="16"/>
        <v>0.47368421052631576</v>
      </c>
      <c r="AY16" s="23">
        <f>SUM('Raw Data All Years'!AX769:BA787)</f>
        <v>3</v>
      </c>
      <c r="AZ16" s="23">
        <f t="shared" si="17"/>
        <v>0.15789473684210525</v>
      </c>
    </row>
    <row r="17" spans="1:52" x14ac:dyDescent="0.25">
      <c r="A17" s="22">
        <v>2009</v>
      </c>
      <c r="B17" s="25" t="s">
        <v>67</v>
      </c>
      <c r="C17" s="25" t="s">
        <v>197</v>
      </c>
      <c r="D17" s="25">
        <f>COUNT('Raw Data All Years'!G788:G802)</f>
        <v>15</v>
      </c>
      <c r="E17" s="26">
        <f>SUM('Raw Data All Years'!BB788:BB802)</f>
        <v>172</v>
      </c>
      <c r="F17" s="23">
        <f t="shared" si="18"/>
        <v>11.466666666666667</v>
      </c>
      <c r="G17" s="27">
        <f>SUM('Raw Data All Years'!H788:K802)</f>
        <v>1</v>
      </c>
      <c r="H17" s="23">
        <f t="shared" si="19"/>
        <v>6.6666666666666666E-2</v>
      </c>
      <c r="I17" s="27">
        <f>SUM('Raw Data All Years'!L788:L802)</f>
        <v>7</v>
      </c>
      <c r="J17" s="24">
        <f t="shared" si="20"/>
        <v>0.46666666666666667</v>
      </c>
      <c r="K17" s="27">
        <f>SUM('Raw Data All Years'!M788:R802)</f>
        <v>85</v>
      </c>
      <c r="L17" s="23">
        <f t="shared" si="21"/>
        <v>5.666666666666667</v>
      </c>
      <c r="M17" s="27">
        <f>SUM('Raw Data All Years'!S788:S802)</f>
        <v>54</v>
      </c>
      <c r="N17" s="23">
        <f t="shared" si="22"/>
        <v>3.6</v>
      </c>
      <c r="O17" s="26">
        <f>SUM('Raw Data All Years'!T788:W802)</f>
        <v>1</v>
      </c>
      <c r="P17" s="23">
        <f t="shared" si="0"/>
        <v>6.6666666666666666E-2</v>
      </c>
      <c r="Q17" s="27">
        <f>SUM('Raw Data All Years'!X788:Z802)</f>
        <v>2</v>
      </c>
      <c r="R17" s="23">
        <f t="shared" si="23"/>
        <v>0.13333333333333333</v>
      </c>
      <c r="S17" s="27">
        <f>SUM('Raw Data All Years'!AA788:AA802)</f>
        <v>0</v>
      </c>
      <c r="T17" s="23">
        <f t="shared" si="1"/>
        <v>0</v>
      </c>
      <c r="U17" s="27">
        <f>SUM('Raw Data All Years'!AB788:AE802)</f>
        <v>8</v>
      </c>
      <c r="V17" s="23">
        <f t="shared" si="2"/>
        <v>0.53333333333333333</v>
      </c>
      <c r="W17" s="27">
        <f>SUM('Raw Data All Years'!AF788:AF802)</f>
        <v>3</v>
      </c>
      <c r="X17" s="23">
        <f t="shared" si="3"/>
        <v>0.2</v>
      </c>
      <c r="Y17" s="27">
        <f>SUM('Raw Data All Years'!AG788:AH802)</f>
        <v>1</v>
      </c>
      <c r="Z17" s="23">
        <f t="shared" si="4"/>
        <v>6.6666666666666666E-2</v>
      </c>
      <c r="AA17" s="27">
        <f>SUM('Raw Data All Years'!AI788:AI802)</f>
        <v>3</v>
      </c>
      <c r="AB17" s="23">
        <f t="shared" si="5"/>
        <v>0.2</v>
      </c>
      <c r="AC17" s="27">
        <f>SUM('Raw Data All Years'!AJ788:AJ802)</f>
        <v>3</v>
      </c>
      <c r="AD17" s="23">
        <f t="shared" si="6"/>
        <v>0.2</v>
      </c>
      <c r="AE17" s="27">
        <f>SUM('Raw Data All Years'!AK788:AM802)</f>
        <v>2</v>
      </c>
      <c r="AF17" s="23">
        <f t="shared" si="7"/>
        <v>0.13333333333333333</v>
      </c>
      <c r="AG17" s="27">
        <f>SUM('Raw Data All Years'!AN788:AN802)</f>
        <v>1</v>
      </c>
      <c r="AH17" s="23">
        <f t="shared" si="8"/>
        <v>6.6666666666666666E-2</v>
      </c>
      <c r="AI17" s="27">
        <f>SUM('Raw Data All Years'!AO788:AO802)</f>
        <v>0</v>
      </c>
      <c r="AJ17" s="23">
        <f t="shared" si="9"/>
        <v>0</v>
      </c>
      <c r="AK17" s="27">
        <f>SUM('Raw Data All Years'!AP788:AP802)</f>
        <v>0</v>
      </c>
      <c r="AL17" s="23">
        <f t="shared" si="10"/>
        <v>0</v>
      </c>
      <c r="AM17" s="27">
        <f>SUM('Raw Data All Years'!AQ788:AQ802)</f>
        <v>0</v>
      </c>
      <c r="AN17" s="23">
        <f t="shared" si="11"/>
        <v>0</v>
      </c>
      <c r="AO17" s="27">
        <f>SUM('Raw Data All Years'!AR788:AR802)</f>
        <v>0</v>
      </c>
      <c r="AP17" s="23">
        <f t="shared" si="12"/>
        <v>0</v>
      </c>
      <c r="AQ17" s="27">
        <f>SUM('Raw Data All Years'!AS788:AS802)</f>
        <v>0</v>
      </c>
      <c r="AR17" s="23">
        <f t="shared" si="13"/>
        <v>0</v>
      </c>
      <c r="AS17" s="27">
        <f>SUM('Raw Data All Years'!AT788:AT802)</f>
        <v>0</v>
      </c>
      <c r="AT17" s="23">
        <f t="shared" si="14"/>
        <v>0</v>
      </c>
      <c r="AU17" s="27">
        <f>SUM('Raw Data All Years'!AU788:AU802)</f>
        <v>0</v>
      </c>
      <c r="AV17" s="23">
        <f t="shared" si="15"/>
        <v>0</v>
      </c>
      <c r="AW17" s="26">
        <f>SUM('Raw Data All Years'!AV788:AW802)</f>
        <v>1</v>
      </c>
      <c r="AX17" s="26">
        <f t="shared" si="16"/>
        <v>6.6666666666666666E-2</v>
      </c>
      <c r="AY17" s="26">
        <f>SUM('Raw Data All Years'!AX788:BA802)</f>
        <v>1</v>
      </c>
      <c r="AZ17" s="26">
        <f t="shared" si="17"/>
        <v>6.6666666666666666E-2</v>
      </c>
    </row>
    <row r="18" spans="1:52" x14ac:dyDescent="0.25">
      <c r="A18" s="22">
        <v>2009</v>
      </c>
      <c r="B18" s="22" t="s">
        <v>73</v>
      </c>
      <c r="C18" s="22" t="s">
        <v>197</v>
      </c>
      <c r="D18" s="22">
        <f>COUNT('Raw Data All Years'!D803:D821)</f>
        <v>19</v>
      </c>
      <c r="E18" s="23">
        <f>SUM('Raw Data All Years'!BB803:BB821)</f>
        <v>55</v>
      </c>
      <c r="F18" s="23">
        <f t="shared" si="18"/>
        <v>2.8947368421052633</v>
      </c>
      <c r="G18" s="24">
        <f>SUM('Raw Data All Years'!H803:K821)</f>
        <v>3</v>
      </c>
      <c r="H18" s="23">
        <f t="shared" si="19"/>
        <v>0.15789473684210525</v>
      </c>
      <c r="I18" s="24">
        <f>SUM('Raw Data All Years'!L803:L821)</f>
        <v>0</v>
      </c>
      <c r="J18" s="24">
        <f t="shared" si="20"/>
        <v>0</v>
      </c>
      <c r="K18" s="24">
        <f>SUM('Raw Data All Years'!M803:R821)</f>
        <v>7</v>
      </c>
      <c r="L18" s="23">
        <f t="shared" si="21"/>
        <v>0.36842105263157893</v>
      </c>
      <c r="M18" s="24">
        <f>SUM('Raw Data All Years'!S803:S821)</f>
        <v>2</v>
      </c>
      <c r="N18" s="23">
        <f t="shared" si="22"/>
        <v>0.10526315789473684</v>
      </c>
      <c r="O18" s="24">
        <f>SUM('Raw Data All Years'!T803:W821)</f>
        <v>0</v>
      </c>
      <c r="P18" s="23">
        <f t="shared" si="0"/>
        <v>0</v>
      </c>
      <c r="Q18" s="24">
        <f>SUM('Raw Data All Years'!X803:Z821)</f>
        <v>17</v>
      </c>
      <c r="R18" s="23">
        <f t="shared" si="23"/>
        <v>0.89473684210526316</v>
      </c>
      <c r="S18" s="24">
        <f>SUM('Raw Data All Years'!AA803:AA821)</f>
        <v>0</v>
      </c>
      <c r="T18" s="23">
        <f t="shared" si="1"/>
        <v>0</v>
      </c>
      <c r="U18" s="24">
        <f>SUM('Raw Data All Years'!AB803:AE821)</f>
        <v>14</v>
      </c>
      <c r="V18" s="23">
        <f t="shared" si="2"/>
        <v>0.73684210526315785</v>
      </c>
      <c r="W18" s="24">
        <f>SUM('Raw Data All Years'!AF803:AF821)</f>
        <v>0</v>
      </c>
      <c r="X18" s="23">
        <f t="shared" si="3"/>
        <v>0</v>
      </c>
      <c r="Y18" s="24">
        <f>SUM('Raw Data All Years'!AG803:AH821)</f>
        <v>10</v>
      </c>
      <c r="Z18" s="23">
        <f t="shared" si="4"/>
        <v>0.52631578947368418</v>
      </c>
      <c r="AA18" s="24">
        <f>SUM('Raw Data All Years'!AI803:AI821)</f>
        <v>0</v>
      </c>
      <c r="AB18" s="23">
        <f t="shared" si="5"/>
        <v>0</v>
      </c>
      <c r="AC18" s="24">
        <f>SUM('Raw Data All Years'!AJ803:AJ821)</f>
        <v>0</v>
      </c>
      <c r="AD18" s="23">
        <f t="shared" si="6"/>
        <v>0</v>
      </c>
      <c r="AE18" s="24">
        <f>SUM('Raw Data All Years'!AK803:AM821)</f>
        <v>1</v>
      </c>
      <c r="AF18" s="23">
        <f t="shared" si="7"/>
        <v>5.2631578947368418E-2</v>
      </c>
      <c r="AG18" s="24">
        <f>SUM('Raw Data All Years'!AN803:AN821)</f>
        <v>0</v>
      </c>
      <c r="AH18" s="23">
        <f t="shared" si="8"/>
        <v>0</v>
      </c>
      <c r="AI18" s="24">
        <f>SUM('Raw Data All Years'!AO803:AO821)</f>
        <v>0</v>
      </c>
      <c r="AJ18" s="23">
        <f t="shared" si="9"/>
        <v>0</v>
      </c>
      <c r="AK18" s="24">
        <f>SUM('Raw Data All Years'!AP803:AP821)</f>
        <v>0</v>
      </c>
      <c r="AL18" s="23">
        <f t="shared" si="10"/>
        <v>0</v>
      </c>
      <c r="AM18" s="24">
        <f>SUM('Raw Data All Years'!AQ803:AQ821)</f>
        <v>0</v>
      </c>
      <c r="AN18" s="23">
        <f t="shared" si="11"/>
        <v>0</v>
      </c>
      <c r="AO18" s="24">
        <f>SUM('Raw Data All Years'!AR803:AR821)</f>
        <v>0</v>
      </c>
      <c r="AP18" s="23">
        <f t="shared" si="12"/>
        <v>0</v>
      </c>
      <c r="AQ18" s="24">
        <f>SUM('Raw Data All Years'!AS803:AS821)</f>
        <v>0</v>
      </c>
      <c r="AR18" s="23">
        <f t="shared" si="13"/>
        <v>0</v>
      </c>
      <c r="AS18" s="24">
        <f>SUM('Raw Data All Years'!AT803:AT821)</f>
        <v>0</v>
      </c>
      <c r="AT18" s="23">
        <f t="shared" si="14"/>
        <v>0</v>
      </c>
      <c r="AU18" s="24">
        <f>SUM('Raw Data All Years'!AU803:AU821)</f>
        <v>0</v>
      </c>
      <c r="AV18" s="23">
        <f t="shared" si="15"/>
        <v>0</v>
      </c>
      <c r="AW18" s="24">
        <f>SUM('Raw Data All Years'!AV803:AW821)</f>
        <v>1</v>
      </c>
      <c r="AX18" s="23">
        <f t="shared" si="16"/>
        <v>5.2631578947368418E-2</v>
      </c>
      <c r="AY18" s="24">
        <f>SUM('Raw Data All Years'!AX803:BA821)</f>
        <v>2</v>
      </c>
      <c r="AZ18" s="23">
        <f t="shared" si="17"/>
        <v>0.10526315789473684</v>
      </c>
    </row>
    <row r="19" spans="1:52" x14ac:dyDescent="0.25">
      <c r="A19" s="22">
        <v>2009</v>
      </c>
      <c r="B19" s="25" t="s">
        <v>74</v>
      </c>
      <c r="C19" s="25" t="s">
        <v>197</v>
      </c>
      <c r="D19" s="25">
        <f>COUNT('Raw Data All Years'!D822:D839)</f>
        <v>18</v>
      </c>
      <c r="E19" s="26">
        <f>SUM('Raw Data All Years'!BB822:BB839)</f>
        <v>56</v>
      </c>
      <c r="F19" s="23">
        <f t="shared" si="18"/>
        <v>3.1111111111111112</v>
      </c>
      <c r="G19" s="26">
        <f>SUM('Raw Data All Years'!H822:K839)</f>
        <v>6</v>
      </c>
      <c r="H19" s="23">
        <f t="shared" si="19"/>
        <v>0.33333333333333331</v>
      </c>
      <c r="I19" s="26">
        <f>SUM('Raw Data All Years'!L822:L839)</f>
        <v>0</v>
      </c>
      <c r="J19" s="24">
        <f t="shared" si="20"/>
        <v>0</v>
      </c>
      <c r="K19" s="26">
        <f>SUM('Raw Data All Years'!M822:R839)</f>
        <v>5</v>
      </c>
      <c r="L19" s="23">
        <f t="shared" si="21"/>
        <v>0.27777777777777779</v>
      </c>
      <c r="M19" s="26">
        <f>SUM('Raw Data All Years'!S822:S839)</f>
        <v>14</v>
      </c>
      <c r="N19" s="23">
        <f t="shared" si="22"/>
        <v>0.77777777777777779</v>
      </c>
      <c r="O19" s="27">
        <f>SUM('Raw Data All Years'!T822:W839)</f>
        <v>0</v>
      </c>
      <c r="P19" s="23">
        <f t="shared" si="0"/>
        <v>0</v>
      </c>
      <c r="Q19" s="26">
        <f>SUM('Raw Data All Years'!X822:Z839)</f>
        <v>9</v>
      </c>
      <c r="R19" s="23">
        <f t="shared" si="23"/>
        <v>0.5</v>
      </c>
      <c r="S19" s="26">
        <f>SUM('Raw Data All Years'!AA822:AA839)</f>
        <v>0</v>
      </c>
      <c r="T19" s="23">
        <f t="shared" si="1"/>
        <v>0</v>
      </c>
      <c r="U19" s="26">
        <f>SUM('Raw Data All Years'!AB822:AE839)</f>
        <v>14</v>
      </c>
      <c r="V19" s="23">
        <f t="shared" si="2"/>
        <v>0.77777777777777779</v>
      </c>
      <c r="W19" s="26">
        <f>SUM('Raw Data All Years'!AF822:AF839)</f>
        <v>0</v>
      </c>
      <c r="X19" s="23">
        <f t="shared" si="3"/>
        <v>0</v>
      </c>
      <c r="Y19" s="26">
        <f>SUM('Raw Data All Years'!AG822:AH839)</f>
        <v>4</v>
      </c>
      <c r="Z19" s="23">
        <f t="shared" si="4"/>
        <v>0.22222222222222221</v>
      </c>
      <c r="AA19" s="26">
        <f>SUM('Raw Data All Years'!AI822:AI839)</f>
        <v>0</v>
      </c>
      <c r="AB19" s="23">
        <f t="shared" si="5"/>
        <v>0</v>
      </c>
      <c r="AC19" s="26">
        <f>SUM('Raw Data All Years'!AJ822:AJ839)</f>
        <v>0</v>
      </c>
      <c r="AD19" s="23">
        <f t="shared" si="6"/>
        <v>0</v>
      </c>
      <c r="AE19" s="26">
        <f>SUM('Raw Data All Years'!AK822:AM839)</f>
        <v>0</v>
      </c>
      <c r="AF19" s="23">
        <f t="shared" si="7"/>
        <v>0</v>
      </c>
      <c r="AG19" s="26">
        <f>SUM('Raw Data All Years'!AN822:AN839)</f>
        <v>2</v>
      </c>
      <c r="AH19" s="23">
        <f t="shared" si="8"/>
        <v>0.1111111111111111</v>
      </c>
      <c r="AI19" s="26">
        <f>SUM('Raw Data All Years'!AO822:AO839)</f>
        <v>0</v>
      </c>
      <c r="AJ19" s="23">
        <f t="shared" si="9"/>
        <v>0</v>
      </c>
      <c r="AK19" s="26">
        <f>SUM('Raw Data All Years'!AP822:AP839)</f>
        <v>0</v>
      </c>
      <c r="AL19" s="23">
        <f t="shared" si="10"/>
        <v>0</v>
      </c>
      <c r="AM19" s="26">
        <f>SUM('Raw Data All Years'!AQ822:AQ839)</f>
        <v>0</v>
      </c>
      <c r="AN19" s="23">
        <f t="shared" si="11"/>
        <v>0</v>
      </c>
      <c r="AO19" s="26">
        <f>SUM('Raw Data All Years'!AR822:AR839)</f>
        <v>0</v>
      </c>
      <c r="AP19" s="23">
        <f t="shared" si="12"/>
        <v>0</v>
      </c>
      <c r="AQ19" s="26">
        <f>SUM('Raw Data All Years'!AS822:AS839)</f>
        <v>0</v>
      </c>
      <c r="AR19" s="23">
        <f t="shared" si="13"/>
        <v>0</v>
      </c>
      <c r="AS19" s="26">
        <f>SUM('Raw Data All Years'!AT822:AT839)</f>
        <v>0</v>
      </c>
      <c r="AT19" s="23">
        <f t="shared" si="14"/>
        <v>0</v>
      </c>
      <c r="AU19" s="26">
        <f>SUM('Raw Data All Years'!AU822:AU839)</f>
        <v>0</v>
      </c>
      <c r="AV19" s="23">
        <f t="shared" si="15"/>
        <v>0</v>
      </c>
      <c r="AW19" s="26">
        <f>SUM('Raw Data All Years'!AV822:AW839)</f>
        <v>1</v>
      </c>
      <c r="AX19" s="26">
        <f t="shared" si="16"/>
        <v>5.5555555555555552E-2</v>
      </c>
      <c r="AY19" s="26">
        <f>SUM('Raw Data All Years'!AX822:BA839)</f>
        <v>1</v>
      </c>
      <c r="AZ19" s="26">
        <f t="shared" si="17"/>
        <v>5.5555555555555552E-2</v>
      </c>
    </row>
    <row r="20" spans="1:52" x14ac:dyDescent="0.25">
      <c r="A20" s="22">
        <v>2009</v>
      </c>
      <c r="B20" s="25" t="s">
        <v>75</v>
      </c>
      <c r="C20" s="25" t="s">
        <v>197</v>
      </c>
      <c r="D20" s="28">
        <f>COUNT('Raw Data All Years'!D840:D863)</f>
        <v>24</v>
      </c>
      <c r="E20" s="26">
        <f>SUM('Raw Data All Years'!BB840:BB863)</f>
        <v>184</v>
      </c>
      <c r="F20" s="23">
        <f t="shared" si="18"/>
        <v>7.666666666666667</v>
      </c>
      <c r="G20" s="26">
        <f>SUM('Raw Data All Years'!H840:K863)</f>
        <v>7</v>
      </c>
      <c r="H20" s="23">
        <f t="shared" si="19"/>
        <v>0.29166666666666669</v>
      </c>
      <c r="I20" s="26">
        <f>SUM('Raw Data All Years'!L840:L863)</f>
        <v>0</v>
      </c>
      <c r="J20" s="24">
        <f t="shared" si="20"/>
        <v>0</v>
      </c>
      <c r="K20" s="26">
        <f>SUM('Raw Data All Years'!M840:R863)</f>
        <v>127</v>
      </c>
      <c r="L20" s="23">
        <f t="shared" si="21"/>
        <v>5.291666666666667</v>
      </c>
      <c r="M20" s="26">
        <f>SUM('Raw Data All Years'!S840:S863)</f>
        <v>26</v>
      </c>
      <c r="N20" s="23">
        <f t="shared" si="22"/>
        <v>1.0833333333333333</v>
      </c>
      <c r="O20" s="27">
        <f>SUM('Raw Data All Years'!T840:W863)</f>
        <v>3</v>
      </c>
      <c r="P20" s="23">
        <f t="shared" si="0"/>
        <v>0.125</v>
      </c>
      <c r="Q20" s="26">
        <f>SUM('Raw Data All Years'!X840:Z863)</f>
        <v>5</v>
      </c>
      <c r="R20" s="23">
        <f t="shared" si="23"/>
        <v>0.20833333333333334</v>
      </c>
      <c r="S20" s="26">
        <f>SUM('Raw Data All Years'!AA840:AA863)</f>
        <v>0</v>
      </c>
      <c r="T20" s="23">
        <f t="shared" si="1"/>
        <v>0</v>
      </c>
      <c r="U20" s="26">
        <f>SUM('Raw Data All Years'!AB840:AE863)</f>
        <v>3</v>
      </c>
      <c r="V20" s="23">
        <f t="shared" si="2"/>
        <v>0.125</v>
      </c>
      <c r="W20" s="26">
        <f>SUM('Raw Data All Years'!AF840:AF863)</f>
        <v>0</v>
      </c>
      <c r="X20" s="23">
        <f t="shared" si="3"/>
        <v>0</v>
      </c>
      <c r="Y20" s="26">
        <f>SUM('Raw Data All Years'!AG840:AH863)</f>
        <v>1</v>
      </c>
      <c r="Z20" s="23">
        <f t="shared" si="4"/>
        <v>4.1666666666666664E-2</v>
      </c>
      <c r="AA20" s="26">
        <f>SUM('Raw Data All Years'!AI840:AI863)</f>
        <v>10</v>
      </c>
      <c r="AB20" s="23">
        <f t="shared" si="5"/>
        <v>0.41666666666666669</v>
      </c>
      <c r="AC20" s="26">
        <f>SUM('Raw Data All Years'!AJ840:AJ863)</f>
        <v>0</v>
      </c>
      <c r="AD20" s="23">
        <f t="shared" si="6"/>
        <v>0</v>
      </c>
      <c r="AE20" s="26">
        <f>SUM('Raw Data All Years'!AK840:AM863)</f>
        <v>1</v>
      </c>
      <c r="AF20" s="23">
        <f t="shared" si="7"/>
        <v>4.1666666666666664E-2</v>
      </c>
      <c r="AG20" s="26">
        <f>SUM('Raw Data All Years'!AN840:AN863)</f>
        <v>0</v>
      </c>
      <c r="AH20" s="23">
        <f t="shared" si="8"/>
        <v>0</v>
      </c>
      <c r="AI20" s="26">
        <f>SUM('Raw Data All Years'!AO840:AO863)</f>
        <v>0</v>
      </c>
      <c r="AJ20" s="23">
        <f t="shared" si="9"/>
        <v>0</v>
      </c>
      <c r="AK20" s="26">
        <f>SUM('Raw Data All Years'!AP840:AP863)</f>
        <v>0</v>
      </c>
      <c r="AL20" s="23">
        <f t="shared" si="10"/>
        <v>0</v>
      </c>
      <c r="AM20" s="26">
        <f>SUM('Raw Data All Years'!AQ840:AQ863)</f>
        <v>0</v>
      </c>
      <c r="AN20" s="23">
        <f t="shared" si="11"/>
        <v>0</v>
      </c>
      <c r="AO20" s="26">
        <f>SUM('Raw Data All Years'!AR840:AR863)</f>
        <v>0</v>
      </c>
      <c r="AP20" s="23">
        <f t="shared" si="12"/>
        <v>0</v>
      </c>
      <c r="AQ20" s="26">
        <f>SUM('Raw Data All Years'!AS840:AS863)</f>
        <v>0</v>
      </c>
      <c r="AR20" s="23">
        <f t="shared" si="13"/>
        <v>0</v>
      </c>
      <c r="AS20" s="26">
        <f>SUM('Raw Data All Years'!AT840:AT863)</f>
        <v>0</v>
      </c>
      <c r="AT20" s="23">
        <f t="shared" si="14"/>
        <v>0</v>
      </c>
      <c r="AU20" s="26">
        <f>SUM('Raw Data All Years'!AU840:AU863)</f>
        <v>0</v>
      </c>
      <c r="AV20" s="23">
        <f t="shared" si="15"/>
        <v>0</v>
      </c>
      <c r="AW20" s="26">
        <f>SUM('Raw Data All Years'!AV840:AW863)</f>
        <v>0</v>
      </c>
      <c r="AX20" s="26">
        <f t="shared" si="16"/>
        <v>0</v>
      </c>
      <c r="AY20" s="26">
        <f>SUM('Raw Data All Years'!AX840:BA863)</f>
        <v>2</v>
      </c>
      <c r="AZ20" s="26">
        <f t="shared" si="17"/>
        <v>8.3333333333333329E-2</v>
      </c>
    </row>
    <row r="21" spans="1:52" x14ac:dyDescent="0.25">
      <c r="A21" s="22">
        <v>2009</v>
      </c>
      <c r="B21" s="22" t="s">
        <v>58</v>
      </c>
      <c r="C21" s="22" t="s">
        <v>198</v>
      </c>
      <c r="D21" s="22">
        <f>COUNT('Raw Data All Years'!D864:D886)</f>
        <v>23</v>
      </c>
      <c r="E21" s="23">
        <f>SUM('Raw Data All Years'!BB864:BB886)</f>
        <v>128</v>
      </c>
      <c r="F21" s="23">
        <f t="shared" si="18"/>
        <v>5.5652173913043477</v>
      </c>
      <c r="G21" s="24">
        <f>SUM('Raw Data All Years'!H864:K886)</f>
        <v>4</v>
      </c>
      <c r="H21" s="23">
        <f t="shared" si="19"/>
        <v>0.17391304347826086</v>
      </c>
      <c r="I21" s="24">
        <f>SUM('Raw Data All Years'!L864:L886)</f>
        <v>1</v>
      </c>
      <c r="J21" s="24">
        <f t="shared" si="20"/>
        <v>4.3478260869565216E-2</v>
      </c>
      <c r="K21" s="24">
        <f>SUM('Raw Data All Years'!M864:R886)</f>
        <v>26</v>
      </c>
      <c r="L21" s="23">
        <f t="shared" si="21"/>
        <v>1.1304347826086956</v>
      </c>
      <c r="M21" s="24">
        <f>SUM('Raw Data All Years'!S864:S886)</f>
        <v>40</v>
      </c>
      <c r="N21" s="23">
        <f t="shared" si="22"/>
        <v>1.7391304347826086</v>
      </c>
      <c r="O21" s="24">
        <f>SUM('Raw Data All Years'!T864:W886)</f>
        <v>3</v>
      </c>
      <c r="P21" s="23">
        <f t="shared" si="0"/>
        <v>0.13043478260869565</v>
      </c>
      <c r="Q21" s="24">
        <f>SUM('Raw Data All Years'!X864:Z886)</f>
        <v>46</v>
      </c>
      <c r="R21" s="23">
        <f t="shared" si="23"/>
        <v>2</v>
      </c>
      <c r="S21" s="24">
        <f>SUM('Raw Data All Years'!AA864:AA886)</f>
        <v>0</v>
      </c>
      <c r="T21" s="23">
        <f t="shared" si="1"/>
        <v>0</v>
      </c>
      <c r="U21" s="24">
        <f>SUM('Raw Data All Years'!AB864:AE886)</f>
        <v>0</v>
      </c>
      <c r="V21" s="23">
        <f t="shared" si="2"/>
        <v>0</v>
      </c>
      <c r="W21" s="24">
        <f>SUM('Raw Data All Years'!AF864:AF886)</f>
        <v>0</v>
      </c>
      <c r="X21" s="23">
        <f t="shared" si="3"/>
        <v>0</v>
      </c>
      <c r="Y21" s="24">
        <f>SUM('Raw Data All Years'!AG864:AH886)</f>
        <v>6</v>
      </c>
      <c r="Z21" s="23">
        <f t="shared" si="4"/>
        <v>0.2608695652173913</v>
      </c>
      <c r="AA21" s="24">
        <f>SUM('Raw Data All Years'!AI864:AI886)</f>
        <v>0</v>
      </c>
      <c r="AB21" s="23">
        <f t="shared" si="5"/>
        <v>0</v>
      </c>
      <c r="AC21" s="24">
        <f>SUM('Raw Data All Years'!AJ864:AJ886)</f>
        <v>0</v>
      </c>
      <c r="AD21" s="23">
        <f t="shared" si="6"/>
        <v>0</v>
      </c>
      <c r="AE21" s="24">
        <f>SUM('Raw Data All Years'!AK864:AM886)</f>
        <v>1</v>
      </c>
      <c r="AF21" s="23">
        <f t="shared" si="7"/>
        <v>4.3478260869565216E-2</v>
      </c>
      <c r="AG21" s="24">
        <f>SUM('Raw Data All Years'!AN864:AN886)</f>
        <v>0</v>
      </c>
      <c r="AH21" s="23">
        <f t="shared" si="8"/>
        <v>0</v>
      </c>
      <c r="AI21" s="24">
        <f>SUM('Raw Data All Years'!AO864:AO886)</f>
        <v>0</v>
      </c>
      <c r="AJ21" s="23">
        <f t="shared" si="9"/>
        <v>0</v>
      </c>
      <c r="AK21" s="24">
        <f>SUM('Raw Data All Years'!AP864:AP886)</f>
        <v>0</v>
      </c>
      <c r="AL21" s="23">
        <f t="shared" si="10"/>
        <v>0</v>
      </c>
      <c r="AM21" s="24">
        <f>SUM('Raw Data All Years'!AQ864:AQ886)</f>
        <v>0</v>
      </c>
      <c r="AN21" s="23">
        <f t="shared" si="11"/>
        <v>0</v>
      </c>
      <c r="AO21" s="24">
        <f>SUM('Raw Data All Years'!AR864:AR886)</f>
        <v>0</v>
      </c>
      <c r="AP21" s="23">
        <f t="shared" si="12"/>
        <v>0</v>
      </c>
      <c r="AQ21" s="24">
        <f>SUM('Raw Data All Years'!AS864:AS886)</f>
        <v>0</v>
      </c>
      <c r="AR21" s="23">
        <f t="shared" si="13"/>
        <v>0</v>
      </c>
      <c r="AS21" s="24">
        <f>SUM('Raw Data All Years'!AT864:AT886)</f>
        <v>0</v>
      </c>
      <c r="AT21" s="23">
        <f t="shared" si="14"/>
        <v>0</v>
      </c>
      <c r="AU21" s="24">
        <f>SUM('Raw Data All Years'!AU864:AU886)</f>
        <v>0</v>
      </c>
      <c r="AV21" s="23">
        <f t="shared" si="15"/>
        <v>0</v>
      </c>
      <c r="AW21" s="24">
        <f>SUM('Raw Data All Years'!AV864:AW886)</f>
        <v>0</v>
      </c>
      <c r="AX21" s="23">
        <f t="shared" si="16"/>
        <v>0</v>
      </c>
      <c r="AY21" s="24">
        <f>SUM('Raw Data All Years'!AX864:BA886)</f>
        <v>2</v>
      </c>
      <c r="AZ21" s="23">
        <f t="shared" si="17"/>
        <v>8.6956521739130432E-2</v>
      </c>
    </row>
    <row r="22" spans="1:52" x14ac:dyDescent="0.25">
      <c r="A22" s="22">
        <v>2009</v>
      </c>
      <c r="B22" s="22" t="s">
        <v>55</v>
      </c>
      <c r="C22" s="22" t="s">
        <v>197</v>
      </c>
      <c r="D22" s="22">
        <f>COUNT('Raw Data All Years'!D887:D905)</f>
        <v>19</v>
      </c>
      <c r="E22" s="23">
        <f>SUM('Raw Data All Years'!BB887:BB905)</f>
        <v>134</v>
      </c>
      <c r="F22" s="23">
        <f t="shared" si="18"/>
        <v>7.0526315789473681</v>
      </c>
      <c r="G22" s="24">
        <f>SUM('Raw Data All Years'!H887:K905)</f>
        <v>1</v>
      </c>
      <c r="H22" s="23">
        <f t="shared" si="19"/>
        <v>5.2631578947368418E-2</v>
      </c>
      <c r="I22" s="24">
        <f>SUM('Raw Data All Years'!L887:L887)</f>
        <v>0</v>
      </c>
      <c r="J22" s="24">
        <f t="shared" si="20"/>
        <v>0</v>
      </c>
      <c r="K22" s="24">
        <f>SUM('Raw Data All Years'!M887:R905)</f>
        <v>29</v>
      </c>
      <c r="L22" s="23">
        <f t="shared" si="21"/>
        <v>1.5263157894736843</v>
      </c>
      <c r="M22" s="24">
        <f>SUM('Raw Data All Years'!S887:S905)</f>
        <v>37</v>
      </c>
      <c r="N22" s="23">
        <f t="shared" si="22"/>
        <v>1.9473684210526316</v>
      </c>
      <c r="O22" s="24">
        <f>SUM('Raw Data All Years'!T887:W905)</f>
        <v>4</v>
      </c>
      <c r="P22" s="23">
        <f t="shared" si="0"/>
        <v>0.21052631578947367</v>
      </c>
      <c r="Q22" s="24">
        <f>SUM('Raw Data All Years'!X887:Z905)</f>
        <v>57</v>
      </c>
      <c r="R22" s="23">
        <f t="shared" si="23"/>
        <v>3</v>
      </c>
      <c r="S22" s="24">
        <f>SUM('Raw Data All Years'!AA887:AA905)</f>
        <v>0</v>
      </c>
      <c r="T22" s="23">
        <f t="shared" si="1"/>
        <v>0</v>
      </c>
      <c r="U22" s="24">
        <f>SUM('Raw Data All Years'!AB887:AE905)</f>
        <v>0</v>
      </c>
      <c r="V22" s="23">
        <f t="shared" si="2"/>
        <v>0</v>
      </c>
      <c r="W22" s="24">
        <f>SUM('Raw Data All Years'!AF887:AF905)</f>
        <v>0</v>
      </c>
      <c r="X22" s="23">
        <f t="shared" si="3"/>
        <v>0</v>
      </c>
      <c r="Y22" s="24">
        <f>SUM('Raw Data All Years'!AG887:AH905)</f>
        <v>0</v>
      </c>
      <c r="Z22" s="23">
        <f t="shared" si="4"/>
        <v>0</v>
      </c>
      <c r="AA22" s="24">
        <f>SUM('Raw Data All Years'!AI887:AI905)</f>
        <v>0</v>
      </c>
      <c r="AB22" s="23">
        <f t="shared" si="5"/>
        <v>0</v>
      </c>
      <c r="AC22" s="24">
        <f>SUM('Raw Data All Years'!AJ887:AJ905)</f>
        <v>1</v>
      </c>
      <c r="AD22" s="23">
        <f t="shared" si="6"/>
        <v>5.2631578947368418E-2</v>
      </c>
      <c r="AE22" s="24">
        <f>SUM('Raw Data All Years'!AK887:AM905)</f>
        <v>1</v>
      </c>
      <c r="AF22" s="23">
        <f t="shared" si="7"/>
        <v>5.2631578947368418E-2</v>
      </c>
      <c r="AG22" s="24">
        <f>SUM('Raw Data All Years'!AN887:AN905)</f>
        <v>0</v>
      </c>
      <c r="AH22" s="23">
        <f t="shared" si="8"/>
        <v>0</v>
      </c>
      <c r="AI22" s="24">
        <f>SUM('Raw Data All Years'!AO887:AO905)</f>
        <v>0</v>
      </c>
      <c r="AJ22" s="23">
        <f t="shared" si="9"/>
        <v>0</v>
      </c>
      <c r="AK22" s="24">
        <f>SUM('Raw Data All Years'!AP887:AP905)</f>
        <v>0</v>
      </c>
      <c r="AL22" s="23">
        <f t="shared" si="10"/>
        <v>0</v>
      </c>
      <c r="AM22" s="24">
        <f>SUM('Raw Data All Years'!AQ887:AQ905)</f>
        <v>2</v>
      </c>
      <c r="AN22" s="23">
        <f t="shared" si="11"/>
        <v>0.10526315789473684</v>
      </c>
      <c r="AO22" s="24">
        <f>SUM('Raw Data All Years'!AR887:AR905)</f>
        <v>0</v>
      </c>
      <c r="AP22" s="23">
        <f t="shared" si="12"/>
        <v>0</v>
      </c>
      <c r="AQ22" s="24">
        <f>SUM('Raw Data All Years'!AS887:AS905)</f>
        <v>0</v>
      </c>
      <c r="AR22" s="23">
        <f t="shared" si="13"/>
        <v>0</v>
      </c>
      <c r="AS22" s="24">
        <f>SUM('Raw Data All Years'!AT887:AT905)</f>
        <v>0</v>
      </c>
      <c r="AT22" s="23">
        <f t="shared" si="14"/>
        <v>0</v>
      </c>
      <c r="AU22" s="24">
        <f>SUM('Raw Data All Years'!AU887:AU905)</f>
        <v>0</v>
      </c>
      <c r="AV22" s="23">
        <f t="shared" si="15"/>
        <v>0</v>
      </c>
      <c r="AW22" s="24">
        <f>SUM('Raw Data All Years'!AV887:AW905)</f>
        <v>0</v>
      </c>
      <c r="AX22" s="23">
        <f t="shared" si="16"/>
        <v>0</v>
      </c>
      <c r="AY22" s="24">
        <f>SUM('Raw Data All Years'!AX887:BA905)</f>
        <v>2</v>
      </c>
      <c r="AZ22" s="23">
        <f t="shared" si="17"/>
        <v>0.10526315789473684</v>
      </c>
    </row>
    <row r="23" spans="1:52" x14ac:dyDescent="0.25">
      <c r="A23" s="22">
        <v>2009</v>
      </c>
      <c r="B23" s="25" t="s">
        <v>200</v>
      </c>
      <c r="C23" s="25" t="s">
        <v>197</v>
      </c>
      <c r="D23" s="25">
        <f>COUNT('Raw Data All Years'!D906:D931)</f>
        <v>26</v>
      </c>
      <c r="E23" s="26">
        <f>SUM('Raw Data All Years'!BB906:BB931)</f>
        <v>122</v>
      </c>
      <c r="F23" s="23">
        <f t="shared" si="18"/>
        <v>4.6923076923076925</v>
      </c>
      <c r="G23" s="27">
        <f>SUM('Raw Data All Years'!H906:K931)</f>
        <v>7</v>
      </c>
      <c r="H23" s="23">
        <f t="shared" si="19"/>
        <v>0.26923076923076922</v>
      </c>
      <c r="I23" s="27">
        <f>SUM('Raw Data All Years'!L906:L931)</f>
        <v>0</v>
      </c>
      <c r="J23" s="24">
        <f t="shared" si="20"/>
        <v>0</v>
      </c>
      <c r="K23" s="27">
        <f>SUM('Raw Data All Years'!M906:R931)</f>
        <v>54</v>
      </c>
      <c r="L23" s="23">
        <f t="shared" si="21"/>
        <v>2.0769230769230771</v>
      </c>
      <c r="M23" s="27">
        <f>SUM('Raw Data All Years'!S906:S931)</f>
        <v>20</v>
      </c>
      <c r="N23" s="23">
        <f t="shared" si="22"/>
        <v>0.76923076923076927</v>
      </c>
      <c r="O23" s="27">
        <f>SUM('Raw Data All Years'!T906:W931)</f>
        <v>3</v>
      </c>
      <c r="P23" s="23">
        <f t="shared" si="0"/>
        <v>0.11538461538461539</v>
      </c>
      <c r="Q23" s="27">
        <f>SUM('Raw Data All Years'!X906:Z931)</f>
        <v>8</v>
      </c>
      <c r="R23" s="23">
        <f t="shared" si="23"/>
        <v>0.30769230769230771</v>
      </c>
      <c r="S23" s="27">
        <f>SUM('Raw Data All Years'!AA906:AA931)</f>
        <v>0</v>
      </c>
      <c r="T23" s="23">
        <f t="shared" si="1"/>
        <v>0</v>
      </c>
      <c r="U23" s="27">
        <f>SUM('Raw Data All Years'!AB906:AE931)</f>
        <v>23</v>
      </c>
      <c r="V23" s="23">
        <f t="shared" si="2"/>
        <v>0.88461538461538458</v>
      </c>
      <c r="W23" s="27">
        <f>SUM('Raw Data All Years'!AF906:AF931)</f>
        <v>0</v>
      </c>
      <c r="X23" s="23">
        <f t="shared" si="3"/>
        <v>0</v>
      </c>
      <c r="Y23" s="27">
        <f>SUM('Raw Data All Years'!AG906:AH931)</f>
        <v>1</v>
      </c>
      <c r="Z23" s="23">
        <f t="shared" si="4"/>
        <v>3.8461538461538464E-2</v>
      </c>
      <c r="AA23" s="27">
        <f>SUM('Raw Data All Years'!AI906:AI931)</f>
        <v>4</v>
      </c>
      <c r="AB23" s="23">
        <f t="shared" si="5"/>
        <v>0.15384615384615385</v>
      </c>
      <c r="AC23" s="27">
        <f>SUM('Raw Data All Years'!AJ906:AJ931)</f>
        <v>0</v>
      </c>
      <c r="AD23" s="23">
        <f t="shared" si="6"/>
        <v>0</v>
      </c>
      <c r="AE23" s="27">
        <f>SUM('Raw Data All Years'!AK906:AM931)</f>
        <v>0</v>
      </c>
      <c r="AF23" s="23">
        <f t="shared" si="7"/>
        <v>0</v>
      </c>
      <c r="AG23" s="27">
        <f>SUM('Raw Data All Years'!AN906:AN931)</f>
        <v>1</v>
      </c>
      <c r="AH23" s="23">
        <f t="shared" si="8"/>
        <v>3.8461538461538464E-2</v>
      </c>
      <c r="AI23" s="27">
        <f>SUM('Raw Data All Years'!AO906:AO931)</f>
        <v>0</v>
      </c>
      <c r="AJ23" s="23">
        <f t="shared" si="9"/>
        <v>0</v>
      </c>
      <c r="AK23" s="27">
        <f>SUM('Raw Data All Years'!AP906:AP931)</f>
        <v>0</v>
      </c>
      <c r="AL23" s="23">
        <f t="shared" si="10"/>
        <v>0</v>
      </c>
      <c r="AM23" s="27">
        <f>SUM('Raw Data All Years'!AQ906:AQ931)</f>
        <v>0</v>
      </c>
      <c r="AN23" s="23">
        <f t="shared" si="11"/>
        <v>0</v>
      </c>
      <c r="AO23" s="27">
        <f>SUM('Raw Data All Years'!AR906:AR931)</f>
        <v>0</v>
      </c>
      <c r="AP23" s="23">
        <f t="shared" si="12"/>
        <v>0</v>
      </c>
      <c r="AQ23" s="27">
        <f>SUM('Raw Data All Years'!AS906:AS931)</f>
        <v>0</v>
      </c>
      <c r="AR23" s="23">
        <f t="shared" si="13"/>
        <v>0</v>
      </c>
      <c r="AS23" s="27">
        <f>SUM('Raw Data All Years'!AT906:AT931)</f>
        <v>0</v>
      </c>
      <c r="AT23" s="23">
        <f t="shared" si="14"/>
        <v>0</v>
      </c>
      <c r="AU23" s="27">
        <f>SUM('Raw Data All Years'!AU906:AU931)</f>
        <v>0</v>
      </c>
      <c r="AV23" s="23">
        <f t="shared" si="15"/>
        <v>0</v>
      </c>
      <c r="AW23" s="27">
        <f>SUM('Raw Data All Years'!AV906:AW931)</f>
        <v>0</v>
      </c>
      <c r="AX23" s="26">
        <f t="shared" si="16"/>
        <v>0</v>
      </c>
      <c r="AY23" s="27">
        <f>SUM('Raw Data All Years'!AX906:BA931)</f>
        <v>1</v>
      </c>
      <c r="AZ23" s="26">
        <f t="shared" si="17"/>
        <v>3.8461538461538464E-2</v>
      </c>
    </row>
    <row r="24" spans="1:52" x14ac:dyDescent="0.25">
      <c r="A24" s="22">
        <v>2009</v>
      </c>
      <c r="B24" s="25" t="s">
        <v>80</v>
      </c>
      <c r="C24" s="25" t="s">
        <v>197</v>
      </c>
      <c r="D24" s="28">
        <f>COUNT('Raw Data All Years'!D932:D952)</f>
        <v>21</v>
      </c>
      <c r="E24" s="26">
        <f>SUM('Raw Data All Years'!BB932:BB952)</f>
        <v>145</v>
      </c>
      <c r="F24" s="23">
        <f t="shared" si="18"/>
        <v>6.9047619047619051</v>
      </c>
      <c r="G24" s="27">
        <f>SUM('Raw Data All Years'!H932:K952)</f>
        <v>2</v>
      </c>
      <c r="H24" s="23">
        <f t="shared" si="19"/>
        <v>9.5238095238095233E-2</v>
      </c>
      <c r="I24" s="27">
        <f>SUM('Raw Data All Years'!L932:L952)</f>
        <v>0</v>
      </c>
      <c r="J24" s="24">
        <f t="shared" si="20"/>
        <v>0</v>
      </c>
      <c r="K24" s="27">
        <f>SUM('Raw Data All Years'!M932:R952)</f>
        <v>64</v>
      </c>
      <c r="L24" s="23">
        <f t="shared" si="21"/>
        <v>3.0476190476190474</v>
      </c>
      <c r="M24" s="27">
        <f>SUM('Raw Data All Years'!S932:S952)</f>
        <v>25</v>
      </c>
      <c r="N24" s="23">
        <f t="shared" si="22"/>
        <v>1.1904761904761905</v>
      </c>
      <c r="O24" s="27">
        <f>SUM('Raw Data All Years'!T932:W952)</f>
        <v>8</v>
      </c>
      <c r="P24" s="23">
        <f t="shared" si="0"/>
        <v>0.38095238095238093</v>
      </c>
      <c r="Q24" s="27">
        <f>SUM('Raw Data All Years'!X932:Z952)</f>
        <v>31</v>
      </c>
      <c r="R24" s="23">
        <f t="shared" si="23"/>
        <v>1.4761904761904763</v>
      </c>
      <c r="S24" s="27">
        <f>SUM('Raw Data All Years'!AA932:AA952)</f>
        <v>0</v>
      </c>
      <c r="T24" s="23">
        <f t="shared" si="1"/>
        <v>0</v>
      </c>
      <c r="U24" s="27">
        <f>SUM('Raw Data All Years'!AB932:AE952)</f>
        <v>7</v>
      </c>
      <c r="V24" s="23">
        <f t="shared" si="2"/>
        <v>0.33333333333333331</v>
      </c>
      <c r="W24" s="27">
        <f>SUM('Raw Data All Years'!AF932:AF952)</f>
        <v>0</v>
      </c>
      <c r="X24" s="23">
        <f t="shared" si="3"/>
        <v>0</v>
      </c>
      <c r="Y24" s="27">
        <f>SUM('Raw Data All Years'!AG932:AH952)</f>
        <v>4</v>
      </c>
      <c r="Z24" s="23">
        <f t="shared" si="4"/>
        <v>0.19047619047619047</v>
      </c>
      <c r="AA24" s="27">
        <f>SUM('Raw Data All Years'!AI932:AI952)</f>
        <v>0</v>
      </c>
      <c r="AB24" s="23">
        <f t="shared" si="5"/>
        <v>0</v>
      </c>
      <c r="AC24" s="27">
        <f>SUM('Raw Data All Years'!AJ932:AJ952)</f>
        <v>0</v>
      </c>
      <c r="AD24" s="23">
        <f t="shared" si="6"/>
        <v>0</v>
      </c>
      <c r="AE24" s="27">
        <f>SUM('Raw Data All Years'!AK932:AM952)</f>
        <v>2</v>
      </c>
      <c r="AF24" s="23">
        <f t="shared" si="7"/>
        <v>9.5238095238095233E-2</v>
      </c>
      <c r="AG24" s="27">
        <f>SUM('Raw Data All Years'!AN932:AN952)</f>
        <v>2</v>
      </c>
      <c r="AH24" s="23">
        <f t="shared" si="8"/>
        <v>9.5238095238095233E-2</v>
      </c>
      <c r="AI24" s="27">
        <f>SUM('Raw Data All Years'!AO932:AO952)</f>
        <v>0</v>
      </c>
      <c r="AJ24" s="23">
        <f t="shared" si="9"/>
        <v>0</v>
      </c>
      <c r="AK24" s="27">
        <f>SUM('Raw Data All Years'!AP932:AP952)</f>
        <v>0</v>
      </c>
      <c r="AL24" s="23">
        <f t="shared" si="10"/>
        <v>0</v>
      </c>
      <c r="AM24" s="27">
        <f>SUM('Raw Data All Years'!AQ932:AQ952)</f>
        <v>0</v>
      </c>
      <c r="AN24" s="23">
        <f t="shared" si="11"/>
        <v>0</v>
      </c>
      <c r="AO24" s="27">
        <f>SUM('Raw Data All Years'!AR932:AR952)</f>
        <v>0</v>
      </c>
      <c r="AP24" s="23">
        <f t="shared" si="12"/>
        <v>0</v>
      </c>
      <c r="AQ24" s="27">
        <f>SUM('Raw Data All Years'!AS932:AS952)</f>
        <v>0</v>
      </c>
      <c r="AR24" s="23">
        <f t="shared" si="13"/>
        <v>0</v>
      </c>
      <c r="AS24" s="27">
        <f>SUM('Raw Data All Years'!AT932:AT952)</f>
        <v>0</v>
      </c>
      <c r="AT24" s="23">
        <f t="shared" si="14"/>
        <v>0</v>
      </c>
      <c r="AU24" s="27">
        <f>SUM('Raw Data All Years'!AU932:AU952)</f>
        <v>0</v>
      </c>
      <c r="AV24" s="23">
        <f t="shared" si="15"/>
        <v>0</v>
      </c>
      <c r="AW24" s="27">
        <f>SUM('Raw Data All Years'!AV932:AW952)</f>
        <v>0</v>
      </c>
      <c r="AX24" s="26">
        <f t="shared" si="16"/>
        <v>0</v>
      </c>
      <c r="AY24" s="27">
        <f>SUM('Raw Data All Years'!AX932:BA952)</f>
        <v>0</v>
      </c>
      <c r="AZ24" s="26">
        <f t="shared" si="17"/>
        <v>0</v>
      </c>
    </row>
    <row r="25" spans="1:52" x14ac:dyDescent="0.25">
      <c r="A25" s="22">
        <v>2009</v>
      </c>
      <c r="B25" s="25" t="s">
        <v>57</v>
      </c>
      <c r="C25" s="25" t="s">
        <v>197</v>
      </c>
      <c r="D25" s="25">
        <f>COUNT('Raw Data All Years'!D953:D977)</f>
        <v>25</v>
      </c>
      <c r="E25" s="26">
        <f>SUM('Raw Data All Years'!BB953:BB977)</f>
        <v>105</v>
      </c>
      <c r="F25" s="23">
        <f t="shared" si="18"/>
        <v>4.2</v>
      </c>
      <c r="G25" s="27">
        <f>SUM('Raw Data All Years'!H953:K977)</f>
        <v>11</v>
      </c>
      <c r="H25" s="23">
        <f t="shared" si="19"/>
        <v>0.44</v>
      </c>
      <c r="I25" s="27">
        <f>SUM('Raw Data All Years'!L953:L977)</f>
        <v>1</v>
      </c>
      <c r="J25" s="24">
        <f t="shared" si="20"/>
        <v>0.04</v>
      </c>
      <c r="K25" s="27">
        <f>SUM('Raw Data All Years'!M953:R977)</f>
        <v>32</v>
      </c>
      <c r="L25" s="23">
        <f t="shared" si="21"/>
        <v>1.28</v>
      </c>
      <c r="M25" s="27">
        <f>SUM('Raw Data All Years'!S953:S977)</f>
        <v>15</v>
      </c>
      <c r="N25" s="23">
        <f t="shared" si="22"/>
        <v>0.6</v>
      </c>
      <c r="O25" s="27">
        <f>SUM('Raw Data All Years'!T953:W977)</f>
        <v>6</v>
      </c>
      <c r="P25" s="23">
        <f t="shared" si="0"/>
        <v>0.24</v>
      </c>
      <c r="Q25" s="27">
        <f>SUM('Raw Data All Years'!X953:Z977)</f>
        <v>28</v>
      </c>
      <c r="R25" s="23">
        <f t="shared" si="23"/>
        <v>1.1200000000000001</v>
      </c>
      <c r="S25" s="27">
        <f>SUM('Raw Data All Years'!AA953:AA977)</f>
        <v>0</v>
      </c>
      <c r="T25" s="23">
        <f t="shared" si="1"/>
        <v>0</v>
      </c>
      <c r="U25" s="27">
        <f>SUM('Raw Data All Years'!AB953:AE977)</f>
        <v>5</v>
      </c>
      <c r="V25" s="23">
        <f t="shared" si="2"/>
        <v>0.2</v>
      </c>
      <c r="W25" s="27">
        <f>SUM('Raw Data All Years'!AF953:AF977)</f>
        <v>0</v>
      </c>
      <c r="X25" s="23">
        <f t="shared" si="3"/>
        <v>0</v>
      </c>
      <c r="Y25" s="27">
        <f>SUM('Raw Data All Years'!AG953:AH977)</f>
        <v>0</v>
      </c>
      <c r="Z25" s="23">
        <f t="shared" si="4"/>
        <v>0</v>
      </c>
      <c r="AA25" s="27">
        <f>SUM('Raw Data All Years'!AI953:AI977)</f>
        <v>7</v>
      </c>
      <c r="AB25" s="23">
        <f t="shared" si="5"/>
        <v>0.28000000000000003</v>
      </c>
      <c r="AC25" s="27">
        <f>SUM('Raw Data All Years'!AJ953:AJ977)</f>
        <v>0</v>
      </c>
      <c r="AD25" s="23">
        <f t="shared" si="6"/>
        <v>0</v>
      </c>
      <c r="AE25" s="27">
        <f>SUM('Raw Data All Years'!AK953:AM977)</f>
        <v>0</v>
      </c>
      <c r="AF25" s="23">
        <f t="shared" si="7"/>
        <v>0</v>
      </c>
      <c r="AG25" s="27">
        <f>SUM('Raw Data All Years'!AN953:AN977)</f>
        <v>0</v>
      </c>
      <c r="AH25" s="23">
        <f t="shared" si="8"/>
        <v>0</v>
      </c>
      <c r="AI25" s="27">
        <f>SUM('Raw Data All Years'!AO953:AO977)</f>
        <v>0</v>
      </c>
      <c r="AJ25" s="23">
        <f t="shared" si="9"/>
        <v>0</v>
      </c>
      <c r="AK25" s="27">
        <f>SUM('Raw Data All Years'!AP953:AP977)</f>
        <v>0</v>
      </c>
      <c r="AL25" s="23">
        <f t="shared" si="10"/>
        <v>0</v>
      </c>
      <c r="AM25" s="27">
        <f>SUM('Raw Data All Years'!AQ953:AQ977)</f>
        <v>0</v>
      </c>
      <c r="AN25" s="23">
        <f t="shared" si="11"/>
        <v>0</v>
      </c>
      <c r="AO25" s="27">
        <f>SUM('Raw Data All Years'!AR953:AR977)</f>
        <v>0</v>
      </c>
      <c r="AP25" s="23">
        <f t="shared" si="12"/>
        <v>0</v>
      </c>
      <c r="AQ25" s="27">
        <f>SUM('Raw Data All Years'!AS953:AS977)</f>
        <v>0</v>
      </c>
      <c r="AR25" s="23">
        <f t="shared" si="13"/>
        <v>0</v>
      </c>
      <c r="AS25" s="27">
        <f>SUM('Raw Data All Years'!AT953:AT977)</f>
        <v>0</v>
      </c>
      <c r="AT25" s="23">
        <f t="shared" si="14"/>
        <v>0</v>
      </c>
      <c r="AU25" s="27">
        <f>SUM('Raw Data All Years'!AU953:AU977)</f>
        <v>0</v>
      </c>
      <c r="AV25" s="23">
        <f t="shared" si="15"/>
        <v>0</v>
      </c>
      <c r="AW25" s="27">
        <f>SUM('Raw Data All Years'!AV953:AW977)</f>
        <v>0</v>
      </c>
      <c r="AX25" s="26">
        <f t="shared" si="16"/>
        <v>0</v>
      </c>
      <c r="AY25" s="27">
        <f>SUM('Raw Data All Years'!AX953:BA977)</f>
        <v>0</v>
      </c>
      <c r="AZ25" s="26">
        <f t="shared" si="17"/>
        <v>0</v>
      </c>
    </row>
    <row r="26" spans="1:52" x14ac:dyDescent="0.25">
      <c r="A26" s="22">
        <v>2009</v>
      </c>
      <c r="B26" s="22" t="s">
        <v>60</v>
      </c>
      <c r="C26" s="22" t="s">
        <v>198</v>
      </c>
      <c r="D26" s="22">
        <f>COUNT('Raw Data All Years'!D978:D993)</f>
        <v>16</v>
      </c>
      <c r="E26" s="23">
        <f>SUM('Raw Data All Years'!BB978:BB993)</f>
        <v>73</v>
      </c>
      <c r="F26" s="23">
        <f t="shared" si="18"/>
        <v>4.5625</v>
      </c>
      <c r="G26" s="24">
        <f>SUM('Raw Data All Years'!H978:K993)</f>
        <v>0</v>
      </c>
      <c r="H26" s="23">
        <f t="shared" si="19"/>
        <v>0</v>
      </c>
      <c r="I26" s="24">
        <f>SUM('Raw Data All Years'!L978:L993)</f>
        <v>0</v>
      </c>
      <c r="J26" s="24">
        <f t="shared" si="20"/>
        <v>0</v>
      </c>
      <c r="K26" s="24">
        <f>SUM('Raw Data All Years'!M978:R993)</f>
        <v>8</v>
      </c>
      <c r="L26" s="23">
        <f t="shared" si="21"/>
        <v>0.5</v>
      </c>
      <c r="M26" s="24">
        <f>SUM('Raw Data All Years'!S978:S993)</f>
        <v>33</v>
      </c>
      <c r="N26" s="23">
        <f t="shared" si="22"/>
        <v>2.0625</v>
      </c>
      <c r="O26" s="24">
        <f>SUM('Raw Data All Years'!T978:W993)</f>
        <v>1</v>
      </c>
      <c r="P26" s="23">
        <f t="shared" si="0"/>
        <v>6.25E-2</v>
      </c>
      <c r="Q26" s="24">
        <f>SUM('Raw Data All Years'!X978:Z993)</f>
        <v>24</v>
      </c>
      <c r="R26" s="23">
        <f t="shared" si="23"/>
        <v>1.5</v>
      </c>
      <c r="S26" s="24">
        <f>SUM('Raw Data All Years'!AA978:AA993)</f>
        <v>0</v>
      </c>
      <c r="T26" s="23">
        <f t="shared" si="1"/>
        <v>0</v>
      </c>
      <c r="U26" s="24">
        <f>SUM('Raw Data All Years'!AB978:AE993)</f>
        <v>0</v>
      </c>
      <c r="V26" s="23">
        <f t="shared" si="2"/>
        <v>0</v>
      </c>
      <c r="W26" s="24">
        <f>SUM('Raw Data All Years'!AF978:AF993)</f>
        <v>0</v>
      </c>
      <c r="X26" s="23">
        <f t="shared" si="3"/>
        <v>0</v>
      </c>
      <c r="Y26" s="24">
        <f>SUM('Raw Data All Years'!AG978:AH993)</f>
        <v>6</v>
      </c>
      <c r="Z26" s="23">
        <f t="shared" si="4"/>
        <v>0.375</v>
      </c>
      <c r="AA26" s="24">
        <f>SUM('Raw Data All Years'!AI978:AI993)</f>
        <v>0</v>
      </c>
      <c r="AB26" s="23">
        <f t="shared" si="5"/>
        <v>0</v>
      </c>
      <c r="AC26" s="24">
        <f>SUM('Raw Data All Years'!AJ978:AJ993)</f>
        <v>0</v>
      </c>
      <c r="AD26" s="23">
        <f t="shared" si="6"/>
        <v>0</v>
      </c>
      <c r="AE26" s="24">
        <f>SUM('Raw Data All Years'!AK978:AM993)</f>
        <v>0</v>
      </c>
      <c r="AF26" s="23">
        <f t="shared" si="7"/>
        <v>0</v>
      </c>
      <c r="AG26" s="24">
        <f>SUM('Raw Data All Years'!AN978:AN993)</f>
        <v>1</v>
      </c>
      <c r="AH26" s="23">
        <f t="shared" si="8"/>
        <v>6.25E-2</v>
      </c>
      <c r="AI26" s="24">
        <f>SUM('Raw Data All Years'!AO978:AO993)</f>
        <v>0</v>
      </c>
      <c r="AJ26" s="23">
        <f t="shared" si="9"/>
        <v>0</v>
      </c>
      <c r="AK26" s="24">
        <f>SUM('Raw Data All Years'!AP978:AP993)</f>
        <v>0</v>
      </c>
      <c r="AL26" s="23">
        <f t="shared" si="10"/>
        <v>0</v>
      </c>
      <c r="AM26" s="24">
        <f>SUM('Raw Data All Years'!AQ978:AQ993)</f>
        <v>0</v>
      </c>
      <c r="AN26" s="23">
        <f t="shared" si="11"/>
        <v>0</v>
      </c>
      <c r="AO26" s="24">
        <f>SUM('Raw Data All Years'!AR978:AR993)</f>
        <v>0</v>
      </c>
      <c r="AP26" s="23">
        <f t="shared" si="12"/>
        <v>0</v>
      </c>
      <c r="AQ26" s="24">
        <f>SUM('Raw Data All Years'!AS978:AS993)</f>
        <v>0</v>
      </c>
      <c r="AR26" s="23">
        <f t="shared" si="13"/>
        <v>0</v>
      </c>
      <c r="AS26" s="24">
        <f>SUM('Raw Data All Years'!AT978:AT993)</f>
        <v>0</v>
      </c>
      <c r="AT26" s="23">
        <f t="shared" si="14"/>
        <v>0</v>
      </c>
      <c r="AU26" s="24">
        <f>SUM('Raw Data All Years'!AU978:AU993)</f>
        <v>0</v>
      </c>
      <c r="AV26" s="23">
        <f t="shared" si="15"/>
        <v>0</v>
      </c>
      <c r="AW26" s="24">
        <f>SUM('Raw Data All Years'!AV978:AW993)</f>
        <v>0</v>
      </c>
      <c r="AX26" s="23">
        <f t="shared" si="16"/>
        <v>0</v>
      </c>
      <c r="AY26" s="24">
        <f>SUM('Raw Data All Years'!AX978:BA993)</f>
        <v>0</v>
      </c>
      <c r="AZ26" s="23">
        <f t="shared" si="17"/>
        <v>0</v>
      </c>
    </row>
    <row r="27" spans="1:52" x14ac:dyDescent="0.25">
      <c r="A27" s="22">
        <v>2009</v>
      </c>
      <c r="B27" s="22" t="s">
        <v>83</v>
      </c>
      <c r="C27" s="22" t="s">
        <v>197</v>
      </c>
      <c r="D27" s="22">
        <f>COUNT('Raw Data All Years'!D994:D1009)</f>
        <v>16</v>
      </c>
      <c r="E27" s="23">
        <f>SUM('Raw Data All Years'!BB994:BB1009)</f>
        <v>61</v>
      </c>
      <c r="F27" s="23">
        <f t="shared" si="18"/>
        <v>3.8125</v>
      </c>
      <c r="G27" s="24">
        <f>SUM('Raw Data All Years'!H994:K1009)</f>
        <v>12</v>
      </c>
      <c r="H27" s="23">
        <f t="shared" si="19"/>
        <v>0.75</v>
      </c>
      <c r="I27" s="24">
        <f>SUM('Raw Data All Years'!L994:L1009)</f>
        <v>1</v>
      </c>
      <c r="J27" s="24">
        <f t="shared" ref="J27:J32" si="24">I27/D27</f>
        <v>6.25E-2</v>
      </c>
      <c r="K27" s="24">
        <f>SUM('Raw Data All Years'!M994:R1009)</f>
        <v>4</v>
      </c>
      <c r="L27" s="23">
        <f t="shared" ref="L27:L32" si="25">K27/D27</f>
        <v>0.25</v>
      </c>
      <c r="M27" s="24">
        <f>SUM('Raw Data All Years'!S994:S1009)</f>
        <v>22</v>
      </c>
      <c r="N27" s="23">
        <f t="shared" ref="N27:N32" si="26">M27/D27</f>
        <v>1.375</v>
      </c>
      <c r="O27" s="24">
        <f>SUM('Raw Data All Years'!T994:W1009)</f>
        <v>6</v>
      </c>
      <c r="P27" s="23">
        <f t="shared" ref="P27:P32" si="27">O27/D27</f>
        <v>0.375</v>
      </c>
      <c r="Q27" s="24">
        <f>SUM('Raw Data All Years'!X994:Z1009)</f>
        <v>15</v>
      </c>
      <c r="R27" s="23">
        <f t="shared" ref="R27:R32" si="28">Q27/D27</f>
        <v>0.9375</v>
      </c>
      <c r="S27" s="24">
        <f>SUM('Raw Data All Years'!AA994:AA1009)</f>
        <v>0</v>
      </c>
      <c r="T27" s="23">
        <f t="shared" ref="T27:T32" si="29">S27/D27</f>
        <v>0</v>
      </c>
      <c r="U27" s="24">
        <f>SUM('Raw Data All Years'!AB994:AE1009)</f>
        <v>0</v>
      </c>
      <c r="V27" s="23">
        <f t="shared" ref="V27:V32" si="30">U27/D27</f>
        <v>0</v>
      </c>
      <c r="W27" s="24">
        <f>SUM('Raw Data All Years'!AF994:AF1009)</f>
        <v>0</v>
      </c>
      <c r="X27" s="23">
        <f t="shared" ref="X27:X32" si="31">W27/D27</f>
        <v>0</v>
      </c>
      <c r="Y27" s="24">
        <f>SUM('Raw Data All Years'!AG994:AH1009)</f>
        <v>0</v>
      </c>
      <c r="Z27" s="23">
        <f t="shared" ref="Z27:Z32" si="32">Y27/D27</f>
        <v>0</v>
      </c>
      <c r="AA27" s="24">
        <f>SUM('Raw Data All Years'!AI994:AI1009)</f>
        <v>0</v>
      </c>
      <c r="AB27" s="23">
        <f t="shared" ref="AB27:AB32" si="33">AA27/D27</f>
        <v>0</v>
      </c>
      <c r="AC27" s="24">
        <f>SUM('Raw Data All Years'!AJ994:AJ1009)</f>
        <v>0</v>
      </c>
      <c r="AD27" s="23">
        <f t="shared" ref="AD27:AD32" si="34">AC27/D27</f>
        <v>0</v>
      </c>
      <c r="AE27" s="24">
        <f>SUM('Raw Data All Years'!AK994:AM1009)</f>
        <v>0</v>
      </c>
      <c r="AF27" s="23">
        <f t="shared" ref="AF27:AF32" si="35">AE27/D27</f>
        <v>0</v>
      </c>
      <c r="AG27" s="24">
        <f>SUM('Raw Data All Years'!AN994:AN1009)</f>
        <v>1</v>
      </c>
      <c r="AH27" s="23">
        <f t="shared" ref="AH27:AH32" si="36">AG27/D27</f>
        <v>6.25E-2</v>
      </c>
      <c r="AI27" s="24">
        <f>SUM('Raw Data All Years'!AO994:AO1009)</f>
        <v>0</v>
      </c>
      <c r="AJ27" s="23">
        <f t="shared" ref="AJ27:AJ32" si="37">AI27/D27</f>
        <v>0</v>
      </c>
      <c r="AK27" s="24">
        <f>SUM('Raw Data All Years'!AP994:AP1009)</f>
        <v>0</v>
      </c>
      <c r="AL27" s="23">
        <f t="shared" ref="AL27:AL32" si="38">AK27/D27</f>
        <v>0</v>
      </c>
      <c r="AM27" s="24">
        <f>SUM('Raw Data All Years'!AQ994:AQ1009)</f>
        <v>0</v>
      </c>
      <c r="AN27" s="23">
        <f t="shared" ref="AN27:AN32" si="39">AM27/D27</f>
        <v>0</v>
      </c>
      <c r="AO27" s="24">
        <f>SUM('Raw Data All Years'!AR994:AR1009)</f>
        <v>0</v>
      </c>
      <c r="AP27" s="23">
        <f t="shared" ref="AP27:AP32" si="40">AO27/D27</f>
        <v>0</v>
      </c>
      <c r="AQ27" s="24">
        <f>SUM('Raw Data All Years'!AS994:AS1009)</f>
        <v>0</v>
      </c>
      <c r="AR27" s="23">
        <f t="shared" ref="AR27:AR32" si="41">AQ27/D27</f>
        <v>0</v>
      </c>
      <c r="AS27" s="24">
        <f>SUM('Raw Data All Years'!AT994:AT1009)</f>
        <v>0</v>
      </c>
      <c r="AT27" s="23">
        <f t="shared" ref="AT27:AT32" si="42">AS27/D27</f>
        <v>0</v>
      </c>
      <c r="AU27" s="24">
        <f>SUM('Raw Data All Years'!AU994:AU1009)</f>
        <v>0</v>
      </c>
      <c r="AV27" s="23">
        <f t="shared" ref="AV27:AV32" si="43">AU27/D27</f>
        <v>0</v>
      </c>
      <c r="AW27" s="24">
        <f>SUM('Raw Data All Years'!AV994:AW1009)</f>
        <v>0</v>
      </c>
      <c r="AX27" s="23">
        <f t="shared" ref="AX27:AX32" si="44">AW27/D27</f>
        <v>0</v>
      </c>
      <c r="AY27" s="24">
        <f>SUM('Raw Data All Years'!AX994:BA1009)</f>
        <v>0</v>
      </c>
      <c r="AZ27" s="23">
        <f t="shared" ref="AZ27:AZ32" si="45">AY27/D27</f>
        <v>0</v>
      </c>
    </row>
    <row r="28" spans="1:52" x14ac:dyDescent="0.25">
      <c r="A28" s="22">
        <v>2009</v>
      </c>
      <c r="B28" s="22" t="s">
        <v>84</v>
      </c>
      <c r="C28" s="22" t="s">
        <v>137</v>
      </c>
      <c r="D28" s="22">
        <f>COUNT('Raw Data All Years'!D1010:D1028)</f>
        <v>19</v>
      </c>
      <c r="E28" s="23">
        <f>SUM('Raw Data All Years'!BB1010:BB1028)</f>
        <v>55</v>
      </c>
      <c r="F28" s="23">
        <f t="shared" si="18"/>
        <v>2.8947368421052633</v>
      </c>
      <c r="G28" s="24">
        <f>SUM('Raw Data All Years'!H1010:K1028)</f>
        <v>6</v>
      </c>
      <c r="H28" s="23">
        <f t="shared" si="19"/>
        <v>0.31578947368421051</v>
      </c>
      <c r="I28" s="24">
        <f>SUM('Raw Data All Years'!L1010:L1028)</f>
        <v>0</v>
      </c>
      <c r="J28" s="24">
        <f t="shared" si="24"/>
        <v>0</v>
      </c>
      <c r="K28" s="24">
        <f>SUM('Raw Data All Years'!M1010:R1028)</f>
        <v>1</v>
      </c>
      <c r="L28" s="23">
        <f t="shared" si="25"/>
        <v>5.2631578947368418E-2</v>
      </c>
      <c r="M28" s="24">
        <f>SUM('Raw Data All Years'!S1010:S1028)</f>
        <v>0</v>
      </c>
      <c r="N28" s="23">
        <f t="shared" si="26"/>
        <v>0</v>
      </c>
      <c r="O28" s="24">
        <f>SUM('Raw Data All Years'!T1010:W1028)</f>
        <v>12</v>
      </c>
      <c r="P28" s="23">
        <f t="shared" si="27"/>
        <v>0.63157894736842102</v>
      </c>
      <c r="Q28" s="24">
        <f>SUM('Raw Data All Years'!X1010:Z1028)</f>
        <v>36</v>
      </c>
      <c r="R28" s="23">
        <f t="shared" si="28"/>
        <v>1.8947368421052631</v>
      </c>
      <c r="S28" s="24">
        <f>SUM('Raw Data All Years'!AA1010:AA1028)</f>
        <v>0</v>
      </c>
      <c r="T28" s="23">
        <f t="shared" si="29"/>
        <v>0</v>
      </c>
      <c r="U28" s="24">
        <f>SUM('Raw Data All Years'!AB1010:AE1028)</f>
        <v>0</v>
      </c>
      <c r="V28" s="23">
        <f t="shared" si="30"/>
        <v>0</v>
      </c>
      <c r="W28" s="24">
        <f>SUM('Raw Data All Years'!AF1010:AF1028)</f>
        <v>0</v>
      </c>
      <c r="X28" s="23">
        <f t="shared" si="31"/>
        <v>0</v>
      </c>
      <c r="Y28" s="24">
        <f>SUM('Raw Data All Years'!AG1010:AH1028)</f>
        <v>0</v>
      </c>
      <c r="Z28" s="23">
        <f t="shared" si="32"/>
        <v>0</v>
      </c>
      <c r="AA28" s="24">
        <f>SUM('Raw Data All Years'!AI1010:AI1028)</f>
        <v>0</v>
      </c>
      <c r="AB28" s="23">
        <f t="shared" si="33"/>
        <v>0</v>
      </c>
      <c r="AC28" s="24">
        <f>SUM('Raw Data All Years'!AJ1010:AJ1028)</f>
        <v>0</v>
      </c>
      <c r="AD28" s="23">
        <f t="shared" si="34"/>
        <v>0</v>
      </c>
      <c r="AE28" s="24">
        <f>SUM('Raw Data All Years'!AK1010:AM1028)</f>
        <v>0</v>
      </c>
      <c r="AF28" s="23">
        <f t="shared" si="35"/>
        <v>0</v>
      </c>
      <c r="AG28" s="24">
        <f>SUM('Raw Data All Years'!AN1010:AN1028)</f>
        <v>0</v>
      </c>
      <c r="AH28" s="23">
        <f t="shared" si="36"/>
        <v>0</v>
      </c>
      <c r="AI28" s="24">
        <f>SUM('Raw Data All Years'!AO1010:AO1028)</f>
        <v>0</v>
      </c>
      <c r="AJ28" s="23">
        <f t="shared" si="37"/>
        <v>0</v>
      </c>
      <c r="AK28" s="24">
        <f>SUM('Raw Data All Years'!AP1010:AP1028)</f>
        <v>0</v>
      </c>
      <c r="AL28" s="23">
        <f t="shared" si="38"/>
        <v>0</v>
      </c>
      <c r="AM28" s="24">
        <f>SUM('Raw Data All Years'!AQ1010:AQ1028)</f>
        <v>0</v>
      </c>
      <c r="AN28" s="23">
        <f t="shared" si="39"/>
        <v>0</v>
      </c>
      <c r="AO28" s="24">
        <f>SUM('Raw Data All Years'!AR1010:AR1028)</f>
        <v>0</v>
      </c>
      <c r="AP28" s="23">
        <f t="shared" si="40"/>
        <v>0</v>
      </c>
      <c r="AQ28" s="24">
        <f>SUM('Raw Data All Years'!AS1010:AS1028)</f>
        <v>0</v>
      </c>
      <c r="AR28" s="23">
        <f t="shared" si="41"/>
        <v>0</v>
      </c>
      <c r="AS28" s="24">
        <f>SUM('Raw Data All Years'!AT1010:AT1028)</f>
        <v>0</v>
      </c>
      <c r="AT28" s="23">
        <f t="shared" si="42"/>
        <v>0</v>
      </c>
      <c r="AU28" s="24">
        <f>SUM('Raw Data All Years'!AU1010:AU1028)</f>
        <v>0</v>
      </c>
      <c r="AV28" s="23">
        <f t="shared" si="43"/>
        <v>0</v>
      </c>
      <c r="AW28" s="24">
        <f>SUM('Raw Data All Years'!AV1010:AW1028)</f>
        <v>0</v>
      </c>
      <c r="AX28" s="23">
        <f t="shared" si="44"/>
        <v>0</v>
      </c>
      <c r="AY28" s="24">
        <f>SUM('Raw Data All Years'!AX1010:BA1028)</f>
        <v>0</v>
      </c>
      <c r="AZ28" s="23">
        <f t="shared" si="45"/>
        <v>0</v>
      </c>
    </row>
    <row r="29" spans="1:52" x14ac:dyDescent="0.25">
      <c r="A29" s="22">
        <v>2009</v>
      </c>
      <c r="B29" s="22" t="s">
        <v>201</v>
      </c>
      <c r="C29" s="22" t="s">
        <v>137</v>
      </c>
      <c r="D29" s="22">
        <f>COUNT('Raw Data All Years'!D1029:D1042)</f>
        <v>14</v>
      </c>
      <c r="E29" s="23">
        <f>SUM('Raw Data All Years'!BB1029:BB1042)</f>
        <v>45</v>
      </c>
      <c r="F29" s="23">
        <f t="shared" si="18"/>
        <v>3.2142857142857144</v>
      </c>
      <c r="G29" s="24">
        <f>SUM('Raw Data All Years'!H1029:K1042)</f>
        <v>0</v>
      </c>
      <c r="H29" s="23">
        <f t="shared" si="19"/>
        <v>0</v>
      </c>
      <c r="I29" s="24">
        <f>SUM('Raw Data All Years'!L1029:L1042)</f>
        <v>0</v>
      </c>
      <c r="J29" s="24">
        <f t="shared" si="24"/>
        <v>0</v>
      </c>
      <c r="K29" s="24">
        <f>SUM('Raw Data All Years'!M1029:R1042)</f>
        <v>1</v>
      </c>
      <c r="L29" s="23">
        <f t="shared" si="25"/>
        <v>7.1428571428571425E-2</v>
      </c>
      <c r="M29" s="24">
        <f>SUM('Raw Data All Years'!S1029:S1042)</f>
        <v>0</v>
      </c>
      <c r="N29" s="23">
        <f t="shared" si="26"/>
        <v>0</v>
      </c>
      <c r="O29" s="24">
        <f>SUM('Raw Data All Years'!T1029:W1042)</f>
        <v>7</v>
      </c>
      <c r="P29" s="23">
        <f t="shared" si="27"/>
        <v>0.5</v>
      </c>
      <c r="Q29" s="24">
        <f>SUM('Raw Data All Years'!X1029:Z1042)</f>
        <v>37</v>
      </c>
      <c r="R29" s="23">
        <f t="shared" si="28"/>
        <v>2.6428571428571428</v>
      </c>
      <c r="S29" s="24">
        <f>SUM('Raw Data All Years'!AA1029:AA1042)</f>
        <v>0</v>
      </c>
      <c r="T29" s="23">
        <f t="shared" si="29"/>
        <v>0</v>
      </c>
      <c r="U29" s="24">
        <f>SUM('Raw Data All Years'!AB1029:AE1042)</f>
        <v>0</v>
      </c>
      <c r="V29" s="23">
        <f t="shared" si="30"/>
        <v>0</v>
      </c>
      <c r="W29" s="24">
        <f>SUM('Raw Data All Years'!AF1029:AF1042)</f>
        <v>0</v>
      </c>
      <c r="X29" s="23">
        <f t="shared" si="31"/>
        <v>0</v>
      </c>
      <c r="Y29" s="24">
        <f>SUM('Raw Data All Years'!AG1029:AH1042)</f>
        <v>0</v>
      </c>
      <c r="Z29" s="23">
        <f t="shared" si="32"/>
        <v>0</v>
      </c>
      <c r="AA29" s="24">
        <f>SUM('Raw Data All Years'!AI1029:AI1042)</f>
        <v>0</v>
      </c>
      <c r="AB29" s="23">
        <f t="shared" si="33"/>
        <v>0</v>
      </c>
      <c r="AC29" s="24">
        <f>SUM('Raw Data All Years'!AJ1029:AJ1042)</f>
        <v>0</v>
      </c>
      <c r="AD29" s="23">
        <f t="shared" si="34"/>
        <v>0</v>
      </c>
      <c r="AE29" s="24">
        <f>SUM('Raw Data All Years'!AK1029:AM1042)</f>
        <v>0</v>
      </c>
      <c r="AF29" s="23">
        <f t="shared" si="35"/>
        <v>0</v>
      </c>
      <c r="AG29" s="24">
        <f>SUM('Raw Data All Years'!AN1029:AN1042)</f>
        <v>0</v>
      </c>
      <c r="AH29" s="23">
        <f t="shared" si="36"/>
        <v>0</v>
      </c>
      <c r="AI29" s="24">
        <f>SUM('Raw Data All Years'!AO1029:AO1042)</f>
        <v>0</v>
      </c>
      <c r="AJ29" s="23">
        <f t="shared" si="37"/>
        <v>0</v>
      </c>
      <c r="AK29" s="24">
        <f>SUM('Raw Data All Years'!AP1029:AP1042)</f>
        <v>0</v>
      </c>
      <c r="AL29" s="23">
        <f t="shared" si="38"/>
        <v>0</v>
      </c>
      <c r="AM29" s="24">
        <f>SUM('Raw Data All Years'!AQ1029:AQ1042)</f>
        <v>0</v>
      </c>
      <c r="AN29" s="23">
        <f t="shared" si="39"/>
        <v>0</v>
      </c>
      <c r="AO29" s="24">
        <f>SUM('Raw Data All Years'!AR1029:AR1042)</f>
        <v>0</v>
      </c>
      <c r="AP29" s="23">
        <f t="shared" si="40"/>
        <v>0</v>
      </c>
      <c r="AQ29" s="24">
        <f>SUM('Raw Data All Years'!AS1029:AS1042)</f>
        <v>0</v>
      </c>
      <c r="AR29" s="23">
        <f t="shared" si="41"/>
        <v>0</v>
      </c>
      <c r="AS29" s="24">
        <f>SUM('Raw Data All Years'!AT1029:AT1042)</f>
        <v>0</v>
      </c>
      <c r="AT29" s="23">
        <f t="shared" si="42"/>
        <v>0</v>
      </c>
      <c r="AU29" s="24">
        <f>SUM('Raw Data All Years'!AU1029:AU1042)</f>
        <v>0</v>
      </c>
      <c r="AV29" s="23">
        <f t="shared" si="43"/>
        <v>0</v>
      </c>
      <c r="AW29" s="24">
        <f>SUM('Raw Data All Years'!AV1029:AW1042)</f>
        <v>0</v>
      </c>
      <c r="AX29" s="23">
        <f t="shared" si="44"/>
        <v>0</v>
      </c>
      <c r="AY29" s="24">
        <f>SUM('Raw Data All Years'!AX1029:BA1042)</f>
        <v>0</v>
      </c>
      <c r="AZ29" s="23">
        <f t="shared" si="45"/>
        <v>0</v>
      </c>
    </row>
    <row r="30" spans="1:52" x14ac:dyDescent="0.25">
      <c r="A30" s="22">
        <v>2009</v>
      </c>
      <c r="B30" s="22" t="s">
        <v>86</v>
      </c>
      <c r="C30" s="22" t="s">
        <v>202</v>
      </c>
      <c r="D30" s="22">
        <f>COUNT('Raw Data All Years'!D1043:D1059)</f>
        <v>17</v>
      </c>
      <c r="E30" s="23">
        <f>SUM('Raw Data All Years'!BB1043:BB1059)</f>
        <v>39</v>
      </c>
      <c r="F30" s="23">
        <f t="shared" si="18"/>
        <v>2.2941176470588234</v>
      </c>
      <c r="G30" s="24">
        <f>SUM('Raw Data All Years'!H1043:K1059)</f>
        <v>4</v>
      </c>
      <c r="H30" s="23">
        <f t="shared" si="19"/>
        <v>0.23529411764705882</v>
      </c>
      <c r="I30" s="24">
        <f>SUM('Raw Data All Years'!L1043:L1059)</f>
        <v>0</v>
      </c>
      <c r="J30" s="24">
        <f t="shared" si="24"/>
        <v>0</v>
      </c>
      <c r="K30" s="24">
        <f>SUM('Raw Data All Years'!M1043:R1059)</f>
        <v>0</v>
      </c>
      <c r="L30" s="23">
        <f t="shared" si="25"/>
        <v>0</v>
      </c>
      <c r="M30" s="24">
        <f>SUM('Raw Data All Years'!S1043:S1059)</f>
        <v>2</v>
      </c>
      <c r="N30" s="23">
        <f t="shared" si="26"/>
        <v>0.11764705882352941</v>
      </c>
      <c r="O30" s="24">
        <f>SUM('Raw Data All Years'!T1043:W1059)</f>
        <v>9</v>
      </c>
      <c r="P30" s="23">
        <f t="shared" si="27"/>
        <v>0.52941176470588236</v>
      </c>
      <c r="Q30" s="24">
        <f>SUM('Raw Data All Years'!X1043:Z1059)</f>
        <v>23</v>
      </c>
      <c r="R30" s="23">
        <f t="shared" si="28"/>
        <v>1.3529411764705883</v>
      </c>
      <c r="S30" s="24">
        <f>SUM('Raw Data All Years'!AA1043:AA1059)</f>
        <v>0</v>
      </c>
      <c r="T30" s="23">
        <f t="shared" si="29"/>
        <v>0</v>
      </c>
      <c r="U30" s="24">
        <f>SUM('Raw Data All Years'!AB1043:AE1059)</f>
        <v>0</v>
      </c>
      <c r="V30" s="23">
        <f t="shared" si="30"/>
        <v>0</v>
      </c>
      <c r="W30" s="24">
        <f>SUM('Raw Data All Years'!AF1043:AF1059)</f>
        <v>0</v>
      </c>
      <c r="X30" s="23">
        <f t="shared" si="31"/>
        <v>0</v>
      </c>
      <c r="Y30" s="24">
        <f>SUM('Raw Data All Years'!AG1043:AH1059)</f>
        <v>1</v>
      </c>
      <c r="Z30" s="23">
        <f t="shared" si="32"/>
        <v>5.8823529411764705E-2</v>
      </c>
      <c r="AA30" s="24">
        <f>SUM('Raw Data All Years'!AI1043:AI1059)</f>
        <v>0</v>
      </c>
      <c r="AB30" s="23">
        <f t="shared" si="33"/>
        <v>0</v>
      </c>
      <c r="AC30" s="24">
        <f>SUM('Raw Data All Years'!AJ1043:AJ1059)</f>
        <v>0</v>
      </c>
      <c r="AD30" s="23">
        <f t="shared" si="34"/>
        <v>0</v>
      </c>
      <c r="AE30" s="24">
        <f>SUM('Raw Data All Years'!AK1043:AM1059)</f>
        <v>0</v>
      </c>
      <c r="AF30" s="23">
        <f t="shared" si="35"/>
        <v>0</v>
      </c>
      <c r="AG30" s="24">
        <f>SUM('Raw Data All Years'!AN1043:AN1059)</f>
        <v>0</v>
      </c>
      <c r="AH30" s="23">
        <f t="shared" si="36"/>
        <v>0</v>
      </c>
      <c r="AI30" s="24">
        <f>SUM('Raw Data All Years'!AO1043:AO1059)</f>
        <v>0</v>
      </c>
      <c r="AJ30" s="23">
        <f t="shared" si="37"/>
        <v>0</v>
      </c>
      <c r="AK30" s="24">
        <f>SUM('Raw Data All Years'!AP1043:AP1059)</f>
        <v>0</v>
      </c>
      <c r="AL30" s="23">
        <f t="shared" si="38"/>
        <v>0</v>
      </c>
      <c r="AM30" s="24">
        <f>SUM('Raw Data All Years'!AQ1043:AQ1059)</f>
        <v>0</v>
      </c>
      <c r="AN30" s="23">
        <f t="shared" si="39"/>
        <v>0</v>
      </c>
      <c r="AO30" s="24">
        <f>SUM('Raw Data All Years'!AR1043:AR1059)</f>
        <v>0</v>
      </c>
      <c r="AP30" s="23">
        <f t="shared" si="40"/>
        <v>0</v>
      </c>
      <c r="AQ30" s="24">
        <f>SUM('Raw Data All Years'!AS1043:AS1059)</f>
        <v>0</v>
      </c>
      <c r="AR30" s="23">
        <f t="shared" si="41"/>
        <v>0</v>
      </c>
      <c r="AS30" s="24">
        <f>SUM('Raw Data All Years'!AT1043:AT1059)</f>
        <v>0</v>
      </c>
      <c r="AT30" s="23">
        <f t="shared" si="42"/>
        <v>0</v>
      </c>
      <c r="AU30" s="24">
        <f>SUM('Raw Data All Years'!AU1043:AU1059)</f>
        <v>0</v>
      </c>
      <c r="AV30" s="23">
        <f t="shared" si="43"/>
        <v>0</v>
      </c>
      <c r="AW30" s="24">
        <f>SUM('Raw Data All Years'!AV1043:AW1059)</f>
        <v>0</v>
      </c>
      <c r="AX30" s="23">
        <f t="shared" si="44"/>
        <v>0</v>
      </c>
      <c r="AY30" s="24">
        <f>SUM('Raw Data All Years'!AX1043:BA1059)</f>
        <v>0</v>
      </c>
      <c r="AZ30" s="23">
        <f t="shared" si="45"/>
        <v>0</v>
      </c>
    </row>
    <row r="31" spans="1:52" x14ac:dyDescent="0.25">
      <c r="A31" s="22">
        <v>2009</v>
      </c>
      <c r="B31" s="22" t="s">
        <v>87</v>
      </c>
      <c r="C31" s="22" t="s">
        <v>202</v>
      </c>
      <c r="D31" s="22">
        <f>COUNT('Raw Data All Years'!D1060:D1076)</f>
        <v>17</v>
      </c>
      <c r="E31" s="23">
        <f>SUM('Raw Data All Years'!BB1060:BB1076)</f>
        <v>38</v>
      </c>
      <c r="F31" s="23">
        <f t="shared" si="18"/>
        <v>2.2352941176470589</v>
      </c>
      <c r="G31" s="24">
        <f>SUM('Raw Data All Years'!H1060:K1076)</f>
        <v>0</v>
      </c>
      <c r="H31" s="23">
        <f t="shared" si="19"/>
        <v>0</v>
      </c>
      <c r="I31" s="24">
        <f>SUM('Raw Data All Years'!L1060:L1076)</f>
        <v>0</v>
      </c>
      <c r="J31" s="24">
        <f t="shared" si="24"/>
        <v>0</v>
      </c>
      <c r="K31" s="24">
        <f>SUM('Raw Data All Years'!M1060:R1076)</f>
        <v>1</v>
      </c>
      <c r="L31" s="23">
        <f t="shared" si="25"/>
        <v>5.8823529411764705E-2</v>
      </c>
      <c r="M31" s="24">
        <f>SUM('Raw Data All Years'!S1060:S1076)</f>
        <v>1</v>
      </c>
      <c r="N31" s="23">
        <f t="shared" si="26"/>
        <v>5.8823529411764705E-2</v>
      </c>
      <c r="O31" s="24">
        <f>SUM('Raw Data All Years'!T1060:W1076)</f>
        <v>2</v>
      </c>
      <c r="P31" s="23">
        <f t="shared" si="27"/>
        <v>0.11764705882352941</v>
      </c>
      <c r="Q31" s="24">
        <f>SUM('Raw Data All Years'!X1060:Z1076)</f>
        <v>17</v>
      </c>
      <c r="R31" s="23">
        <f t="shared" si="28"/>
        <v>1</v>
      </c>
      <c r="S31" s="24">
        <f>SUM('Raw Data All Years'!AA1060:AA1076)</f>
        <v>0</v>
      </c>
      <c r="T31" s="23">
        <f t="shared" si="29"/>
        <v>0</v>
      </c>
      <c r="U31" s="24">
        <f>SUM('Raw Data All Years'!AB1060:AE1076)</f>
        <v>0</v>
      </c>
      <c r="V31" s="23">
        <f t="shared" si="30"/>
        <v>0</v>
      </c>
      <c r="W31" s="24">
        <f>SUM('Raw Data All Years'!AF1060:AF1076)</f>
        <v>0</v>
      </c>
      <c r="X31" s="23">
        <f t="shared" si="31"/>
        <v>0</v>
      </c>
      <c r="Y31" s="24">
        <f>SUM('Raw Data All Years'!AG1060:AH1076)</f>
        <v>0</v>
      </c>
      <c r="Z31" s="23">
        <f t="shared" si="32"/>
        <v>0</v>
      </c>
      <c r="AA31" s="24">
        <f>SUM('Raw Data All Years'!AI1060:AI1076)</f>
        <v>0</v>
      </c>
      <c r="AB31" s="23">
        <f t="shared" si="33"/>
        <v>0</v>
      </c>
      <c r="AC31" s="24">
        <f>SUM('Raw Data All Years'!AJ1060:AJ1076)</f>
        <v>0</v>
      </c>
      <c r="AD31" s="23">
        <f t="shared" si="34"/>
        <v>0</v>
      </c>
      <c r="AE31" s="24">
        <f>SUM('Raw Data All Years'!AK1060:AM1076)</f>
        <v>0</v>
      </c>
      <c r="AF31" s="23">
        <f t="shared" si="35"/>
        <v>0</v>
      </c>
      <c r="AG31" s="24">
        <f>SUM('Raw Data All Years'!AN1060:AN1076)</f>
        <v>14</v>
      </c>
      <c r="AH31" s="23">
        <f t="shared" si="36"/>
        <v>0.82352941176470584</v>
      </c>
      <c r="AI31" s="24">
        <f>SUM('Raw Data All Years'!AO1060:AO1076)</f>
        <v>0</v>
      </c>
      <c r="AJ31" s="23">
        <f t="shared" si="37"/>
        <v>0</v>
      </c>
      <c r="AK31" s="24">
        <f>SUM('Raw Data All Years'!AP1060:AP1076)</f>
        <v>0</v>
      </c>
      <c r="AL31" s="23">
        <f t="shared" si="38"/>
        <v>0</v>
      </c>
      <c r="AM31" s="24">
        <f>SUM('Raw Data All Years'!AQ1060:AQ1076)</f>
        <v>0</v>
      </c>
      <c r="AN31" s="23">
        <f t="shared" si="39"/>
        <v>0</v>
      </c>
      <c r="AO31" s="24">
        <f>SUM('Raw Data All Years'!AR1060:AR1076)</f>
        <v>3</v>
      </c>
      <c r="AP31" s="23">
        <f t="shared" si="40"/>
        <v>0.17647058823529413</v>
      </c>
      <c r="AQ31" s="24">
        <f>SUM('Raw Data All Years'!AS1060:AS1076)</f>
        <v>0</v>
      </c>
      <c r="AR31" s="23">
        <f t="shared" si="41"/>
        <v>0</v>
      </c>
      <c r="AS31" s="24">
        <f>SUM('Raw Data All Years'!AT1060:AT1076)</f>
        <v>0</v>
      </c>
      <c r="AT31" s="23">
        <f t="shared" si="42"/>
        <v>0</v>
      </c>
      <c r="AU31" s="24">
        <f>SUM('Raw Data All Years'!AU1060:AU1076)</f>
        <v>0</v>
      </c>
      <c r="AV31" s="23">
        <f t="shared" si="43"/>
        <v>0</v>
      </c>
      <c r="AW31" s="24">
        <f>SUM('Raw Data All Years'!AV1060:AW1076)</f>
        <v>0</v>
      </c>
      <c r="AX31" s="23">
        <f t="shared" si="44"/>
        <v>0</v>
      </c>
      <c r="AY31" s="24">
        <f>SUM('Raw Data All Years'!AX1060:BA1076)</f>
        <v>0</v>
      </c>
      <c r="AZ31" s="23">
        <f t="shared" si="45"/>
        <v>0</v>
      </c>
    </row>
    <row r="32" spans="1:52" x14ac:dyDescent="0.25">
      <c r="A32" s="22">
        <v>2009</v>
      </c>
      <c r="B32" s="22" t="s">
        <v>203</v>
      </c>
      <c r="C32" s="22" t="s">
        <v>137</v>
      </c>
      <c r="D32" s="22">
        <f>COUNT('Raw Data All Years'!D1077:D1096)</f>
        <v>20</v>
      </c>
      <c r="E32" s="23">
        <f>SUM('Raw Data All Years'!BB1077:BB1096)</f>
        <v>53</v>
      </c>
      <c r="F32" s="23">
        <f t="shared" si="18"/>
        <v>2.65</v>
      </c>
      <c r="G32" s="24">
        <f>SUM('Raw Data All Years'!H1077:K1096)</f>
        <v>3</v>
      </c>
      <c r="H32" s="23">
        <f t="shared" si="19"/>
        <v>0.15</v>
      </c>
      <c r="I32" s="24">
        <f>SUM('Raw Data All Years'!L1077:L1096)</f>
        <v>0</v>
      </c>
      <c r="J32" s="24">
        <f t="shared" si="24"/>
        <v>0</v>
      </c>
      <c r="K32" s="24">
        <f>SUM('Raw Data All Years'!M1077:R1096)</f>
        <v>0</v>
      </c>
      <c r="L32" s="23">
        <f t="shared" si="25"/>
        <v>0</v>
      </c>
      <c r="M32" s="24">
        <f>SUM('Raw Data All Years'!S1077:S1096)</f>
        <v>3</v>
      </c>
      <c r="N32" s="23">
        <f t="shared" si="26"/>
        <v>0.15</v>
      </c>
      <c r="O32" s="24">
        <f>SUM('Raw Data All Years'!T1077:W1096)</f>
        <v>6</v>
      </c>
      <c r="P32" s="23">
        <f t="shared" si="27"/>
        <v>0.3</v>
      </c>
      <c r="Q32" s="24">
        <f>SUM('Raw Data All Years'!X1077:Z1096)</f>
        <v>38</v>
      </c>
      <c r="R32" s="23">
        <f t="shared" si="28"/>
        <v>1.9</v>
      </c>
      <c r="S32" s="24">
        <f>SUM('Raw Data All Years'!AA1077:AA1096)</f>
        <v>0</v>
      </c>
      <c r="T32" s="23">
        <f t="shared" si="29"/>
        <v>0</v>
      </c>
      <c r="U32" s="24">
        <f>SUM('Raw Data All Years'!AB1077:AE1096)</f>
        <v>0</v>
      </c>
      <c r="V32" s="23">
        <f t="shared" si="30"/>
        <v>0</v>
      </c>
      <c r="W32" s="24">
        <f>SUM('Raw Data All Years'!AF1077:AF1096)</f>
        <v>0</v>
      </c>
      <c r="X32" s="23">
        <f t="shared" si="31"/>
        <v>0</v>
      </c>
      <c r="Y32" s="24">
        <f>SUM('Raw Data All Years'!AG1077:AH1096)</f>
        <v>0</v>
      </c>
      <c r="Z32" s="23">
        <f t="shared" si="32"/>
        <v>0</v>
      </c>
      <c r="AA32" s="24">
        <f>SUM('Raw Data All Years'!AI1077:AI1096)</f>
        <v>0</v>
      </c>
      <c r="AB32" s="23">
        <f t="shared" si="33"/>
        <v>0</v>
      </c>
      <c r="AC32" s="24">
        <f>SUM('Raw Data All Years'!AJ1077:AJ1096)</f>
        <v>0</v>
      </c>
      <c r="AD32" s="23">
        <f t="shared" si="34"/>
        <v>0</v>
      </c>
      <c r="AE32" s="24">
        <f>SUM('Raw Data All Years'!AK1077:AM1096)</f>
        <v>0</v>
      </c>
      <c r="AF32" s="23">
        <f t="shared" si="35"/>
        <v>0</v>
      </c>
      <c r="AG32" s="24">
        <f>SUM('Raw Data All Years'!AN1077:AN1096)</f>
        <v>3</v>
      </c>
      <c r="AH32" s="23">
        <f t="shared" si="36"/>
        <v>0.15</v>
      </c>
      <c r="AI32" s="24">
        <f>SUM('Raw Data All Years'!AO1077:AO1096)</f>
        <v>0</v>
      </c>
      <c r="AJ32" s="23">
        <f t="shared" si="37"/>
        <v>0</v>
      </c>
      <c r="AK32" s="24">
        <f>SUM('Raw Data All Years'!AP1077:AP1096)</f>
        <v>0</v>
      </c>
      <c r="AL32" s="23">
        <f t="shared" si="38"/>
        <v>0</v>
      </c>
      <c r="AM32" s="24">
        <f>SUM('Raw Data All Years'!AQ1077:AQ1096)</f>
        <v>0</v>
      </c>
      <c r="AN32" s="23">
        <f t="shared" si="39"/>
        <v>0</v>
      </c>
      <c r="AO32" s="24">
        <f>SUM('Raw Data All Years'!AR1077:AR1096)</f>
        <v>0</v>
      </c>
      <c r="AP32" s="23">
        <f t="shared" si="40"/>
        <v>0</v>
      </c>
      <c r="AQ32" s="24">
        <f>SUM('Raw Data All Years'!AS1077:AS1096)</f>
        <v>0</v>
      </c>
      <c r="AR32" s="23">
        <f t="shared" si="41"/>
        <v>0</v>
      </c>
      <c r="AS32" s="24">
        <f>SUM('Raw Data All Years'!AT1077:AT1096)</f>
        <v>0</v>
      </c>
      <c r="AT32" s="23">
        <f t="shared" si="42"/>
        <v>0</v>
      </c>
      <c r="AU32" s="24">
        <f>SUM('Raw Data All Years'!AU1077:AU1096)</f>
        <v>0</v>
      </c>
      <c r="AV32" s="23">
        <f t="shared" si="43"/>
        <v>0</v>
      </c>
      <c r="AW32" s="24">
        <f>SUM('Raw Data All Years'!AV1077:AW1096)</f>
        <v>0</v>
      </c>
      <c r="AX32" s="23">
        <f t="shared" si="44"/>
        <v>0</v>
      </c>
      <c r="AY32" s="24">
        <f>SUM('Raw Data All Years'!AX1077:BA1099)</f>
        <v>0</v>
      </c>
      <c r="AZ32" s="23">
        <f t="shared" si="45"/>
        <v>0</v>
      </c>
    </row>
    <row r="33" spans="1:52" s="125" customFormat="1" x14ac:dyDescent="0.25">
      <c r="A33" s="122">
        <v>2010</v>
      </c>
      <c r="B33" s="122" t="s">
        <v>58</v>
      </c>
      <c r="C33" s="122" t="s">
        <v>198</v>
      </c>
      <c r="D33" s="22">
        <f>COUNT('Raw Data All Years'!D1097:D1104)</f>
        <v>8</v>
      </c>
      <c r="E33" s="123">
        <f>SUM('Raw Data All Years'!H1097:BA1104)</f>
        <v>37</v>
      </c>
      <c r="F33" s="23">
        <f t="shared" si="18"/>
        <v>4.625</v>
      </c>
      <c r="G33" s="124">
        <f>SUM('Raw Data All Years'!H1097:K1104)</f>
        <v>2</v>
      </c>
      <c r="H33" s="23">
        <f t="shared" si="19"/>
        <v>0.25</v>
      </c>
      <c r="I33" s="124">
        <f>SUM('Raw Data All Years'!L1097:L1104)</f>
        <v>0</v>
      </c>
      <c r="J33" s="24">
        <f t="shared" si="20"/>
        <v>0</v>
      </c>
      <c r="K33" s="124">
        <f>SUM('Raw Data All Years'!M1097:R1104)</f>
        <v>11</v>
      </c>
      <c r="L33" s="23">
        <f t="shared" si="21"/>
        <v>1.375</v>
      </c>
      <c r="M33" s="124">
        <f>SUM('Raw Data All Years'!S1097:S1104)</f>
        <v>13</v>
      </c>
      <c r="N33" s="23">
        <f t="shared" si="22"/>
        <v>1.625</v>
      </c>
      <c r="O33" s="124">
        <f>SUM('Raw Data All Years'!T1097:AV1104)</f>
        <v>11</v>
      </c>
      <c r="P33" s="23">
        <f t="shared" ref="P33:P64" si="46">O33/D33</f>
        <v>1.375</v>
      </c>
      <c r="Q33" s="124">
        <f>SUM('Raw Data All Years'!X1097:Z1104)</f>
        <v>8</v>
      </c>
      <c r="R33" s="23">
        <f t="shared" si="23"/>
        <v>1</v>
      </c>
      <c r="S33" s="124">
        <f>SUM('Raw Data All Years'!AA1097:AA1104)</f>
        <v>0</v>
      </c>
      <c r="T33" s="23">
        <f t="shared" ref="T33:T64" si="47">S33/D33</f>
        <v>0</v>
      </c>
      <c r="U33" s="124">
        <f>SUM('Raw Data All Years'!AB1097:AE1104)</f>
        <v>0</v>
      </c>
      <c r="V33" s="23">
        <f t="shared" ref="V33:V64" si="48">U33/D33</f>
        <v>0</v>
      </c>
      <c r="W33" s="124">
        <f>SUM('Raw Data All Years'!AF1097:AF1104)</f>
        <v>0</v>
      </c>
      <c r="X33" s="23">
        <f t="shared" ref="X33:X64" si="49">W33/D33</f>
        <v>0</v>
      </c>
      <c r="Y33" s="124">
        <f>SUM('Raw Data All Years'!AG1097:AH1104)</f>
        <v>0</v>
      </c>
      <c r="Z33" s="23">
        <f t="shared" ref="Z33:Z64" si="50">Y33/D33</f>
        <v>0</v>
      </c>
      <c r="AA33" s="124">
        <f>SUM('Raw Data All Years'!AI1097:AI1104)</f>
        <v>0</v>
      </c>
      <c r="AB33" s="23">
        <f t="shared" ref="AB33:AB64" si="51">AA33/D33</f>
        <v>0</v>
      </c>
      <c r="AC33" s="124">
        <f>SUM('Raw Data All Years'!AJ1097:AJ1104)</f>
        <v>0</v>
      </c>
      <c r="AD33" s="23">
        <f t="shared" ref="AD33:AD64" si="52">AC33/D33</f>
        <v>0</v>
      </c>
      <c r="AE33" s="124">
        <f>SUM('Raw Data All Years'!AK1097:AM1104)</f>
        <v>0</v>
      </c>
      <c r="AF33" s="23">
        <f t="shared" ref="AF33:AF64" si="53">AE33/D33</f>
        <v>0</v>
      </c>
      <c r="AG33" s="124">
        <f>SUM('Raw Data All Years'!AN1097:AN1104)</f>
        <v>0</v>
      </c>
      <c r="AH33" s="23">
        <f t="shared" ref="AH33:AH64" si="54">AG33/D33</f>
        <v>0</v>
      </c>
      <c r="AI33" s="124">
        <f>SUM('Raw Data All Years'!AO1097:AO1104)</f>
        <v>0</v>
      </c>
      <c r="AJ33" s="23">
        <f t="shared" ref="AJ33:AJ64" si="55">AI33/D33</f>
        <v>0</v>
      </c>
      <c r="AK33" s="124">
        <f>SUM('Raw Data All Years'!AP1097:AP1104)</f>
        <v>0</v>
      </c>
      <c r="AL33" s="23">
        <f t="shared" ref="AL33:AL64" si="56">AK33/D33</f>
        <v>0</v>
      </c>
      <c r="AM33" s="124">
        <f>SUM('Raw Data All Years'!AQ1097:AQ1104)</f>
        <v>0</v>
      </c>
      <c r="AN33" s="23">
        <f t="shared" ref="AN33:AN64" si="57">AM33/D33</f>
        <v>0</v>
      </c>
      <c r="AO33" s="124">
        <f>SUM('Raw Data All Years'!AR1097:AR1104)</f>
        <v>0</v>
      </c>
      <c r="AP33" s="23">
        <f t="shared" ref="AP33:AP64" si="58">AO33/D33</f>
        <v>0</v>
      </c>
      <c r="AQ33" s="124">
        <f>SUM('Raw Data All Years'!AS1097:AS1104)</f>
        <v>0</v>
      </c>
      <c r="AR33" s="23">
        <f t="shared" ref="AR33:AR64" si="59">AQ33/D33</f>
        <v>0</v>
      </c>
      <c r="AS33" s="124">
        <f>SUM('Raw Data All Years'!AT1097:AT1104)</f>
        <v>0</v>
      </c>
      <c r="AT33" s="23">
        <f t="shared" ref="AT33:AT64" si="60">AS33/D33</f>
        <v>0</v>
      </c>
      <c r="AU33" s="124">
        <f>SUM('Raw Data All Years'!AU1097:AU1104)</f>
        <v>0</v>
      </c>
      <c r="AV33" s="23">
        <f t="shared" ref="AV33:AV64" si="61">AU33/D33</f>
        <v>0</v>
      </c>
      <c r="AW33" s="124">
        <f>SUM('Raw Data All Years'!AV1097:AZ1104)</f>
        <v>0</v>
      </c>
      <c r="AX33" s="123">
        <f>AW33/$D$33</f>
        <v>0</v>
      </c>
      <c r="AY33" s="124">
        <f>SUM('Raw Data All Years'!AX1097:BB1104)</f>
        <v>37</v>
      </c>
      <c r="AZ33" s="123">
        <f>AY33/$D$33</f>
        <v>4.625</v>
      </c>
    </row>
    <row r="34" spans="1:52" s="125" customFormat="1" x14ac:dyDescent="0.25">
      <c r="A34" s="122">
        <v>2010</v>
      </c>
      <c r="B34" s="122" t="s">
        <v>90</v>
      </c>
      <c r="C34" s="122" t="s">
        <v>198</v>
      </c>
      <c r="D34" s="22">
        <f>COUNT('Raw Data All Years'!D1105:D1111)</f>
        <v>7</v>
      </c>
      <c r="E34" s="123">
        <f>SUM('Raw Data All Years'!H1105:BA1111)</f>
        <v>46</v>
      </c>
      <c r="F34" s="23">
        <f t="shared" si="18"/>
        <v>6.5714285714285712</v>
      </c>
      <c r="G34" s="124">
        <f>SUM('Raw Data All Years'!H1105:K1111)</f>
        <v>0</v>
      </c>
      <c r="H34" s="23">
        <f t="shared" si="19"/>
        <v>0</v>
      </c>
      <c r="I34" s="124">
        <f>SUM('Raw Data All Years'!L1105:L1111)</f>
        <v>3</v>
      </c>
      <c r="J34" s="24">
        <f t="shared" si="20"/>
        <v>0.42857142857142855</v>
      </c>
      <c r="K34" s="124">
        <f>SUM('Raw Data All Years'!M1105:R1111)</f>
        <v>10</v>
      </c>
      <c r="L34" s="23">
        <f t="shared" si="21"/>
        <v>1.4285714285714286</v>
      </c>
      <c r="M34" s="124">
        <f>SUM('Raw Data All Years'!S1105:S1111)</f>
        <v>6</v>
      </c>
      <c r="N34" s="23">
        <f t="shared" si="22"/>
        <v>0.8571428571428571</v>
      </c>
      <c r="O34" s="124">
        <f>SUM('Raw Data All Years'!T1105:AV1111)</f>
        <v>27</v>
      </c>
      <c r="P34" s="23">
        <f t="shared" si="46"/>
        <v>3.8571428571428572</v>
      </c>
      <c r="Q34" s="124">
        <f>SUM('Raw Data All Years'!X1105:Z1111)</f>
        <v>11</v>
      </c>
      <c r="R34" s="23">
        <f t="shared" si="23"/>
        <v>1.5714285714285714</v>
      </c>
      <c r="S34" s="124">
        <f>SUM('Raw Data All Years'!AA1105:AA1111)</f>
        <v>0</v>
      </c>
      <c r="T34" s="23">
        <f t="shared" si="47"/>
        <v>0</v>
      </c>
      <c r="U34" s="124">
        <f>SUM('Raw Data All Years'!AB1105:AE1111)</f>
        <v>0</v>
      </c>
      <c r="V34" s="23">
        <f t="shared" si="48"/>
        <v>0</v>
      </c>
      <c r="W34" s="124">
        <f>SUM('Raw Data All Years'!AF1105:AF1111)</f>
        <v>0</v>
      </c>
      <c r="X34" s="23">
        <f t="shared" si="49"/>
        <v>0</v>
      </c>
      <c r="Y34" s="124">
        <f>SUM('Raw Data All Years'!AG1105:AH1111)</f>
        <v>6</v>
      </c>
      <c r="Z34" s="23">
        <f t="shared" si="50"/>
        <v>0.8571428571428571</v>
      </c>
      <c r="AA34" s="124">
        <f>SUM('Raw Data All Years'!AI1105:AI1111)</f>
        <v>0</v>
      </c>
      <c r="AB34" s="23">
        <f t="shared" si="51"/>
        <v>0</v>
      </c>
      <c r="AC34" s="124">
        <f>SUM('Raw Data All Years'!AJ1105:AJ1111)</f>
        <v>0</v>
      </c>
      <c r="AD34" s="23">
        <f t="shared" si="52"/>
        <v>0</v>
      </c>
      <c r="AE34" s="124">
        <f>SUM('Raw Data All Years'!AK1105:AM1111)</f>
        <v>0</v>
      </c>
      <c r="AF34" s="23">
        <f t="shared" si="53"/>
        <v>0</v>
      </c>
      <c r="AG34" s="124">
        <f>SUM('Raw Data All Years'!AN1105:AN1111)</f>
        <v>3</v>
      </c>
      <c r="AH34" s="23">
        <f t="shared" si="54"/>
        <v>0.42857142857142855</v>
      </c>
      <c r="AI34" s="124">
        <f>SUM('Raw Data All Years'!AO1105:AO1111)</f>
        <v>0</v>
      </c>
      <c r="AJ34" s="23">
        <f t="shared" si="55"/>
        <v>0</v>
      </c>
      <c r="AK34" s="124">
        <f>SUM('Raw Data All Years'!AP1105:AP1111)</f>
        <v>0</v>
      </c>
      <c r="AL34" s="23">
        <f t="shared" si="56"/>
        <v>0</v>
      </c>
      <c r="AM34" s="124">
        <f>SUM('Raw Data All Years'!AQ1105:AQ1111)</f>
        <v>0</v>
      </c>
      <c r="AN34" s="23">
        <f t="shared" si="57"/>
        <v>0</v>
      </c>
      <c r="AO34" s="124">
        <f>SUM('Raw Data All Years'!AR1105:AR1111)</f>
        <v>0</v>
      </c>
      <c r="AP34" s="23">
        <f t="shared" si="58"/>
        <v>0</v>
      </c>
      <c r="AQ34" s="124">
        <f>SUM('Raw Data All Years'!AS1105:AS1111)</f>
        <v>0</v>
      </c>
      <c r="AR34" s="23">
        <f t="shared" si="59"/>
        <v>0</v>
      </c>
      <c r="AS34" s="124">
        <f>SUM('Raw Data All Years'!AT1105:AT1111)</f>
        <v>0</v>
      </c>
      <c r="AT34" s="23">
        <f t="shared" si="60"/>
        <v>0</v>
      </c>
      <c r="AU34" s="124">
        <f>SUM('Raw Data All Years'!AU1105:AU1111)</f>
        <v>0</v>
      </c>
      <c r="AV34" s="23">
        <f t="shared" si="61"/>
        <v>0</v>
      </c>
      <c r="AW34" s="124">
        <f>SUM('Raw Data All Years'!AV1105:AZ1111)</f>
        <v>0</v>
      </c>
      <c r="AX34" s="123">
        <f>AW34/$D$34</f>
        <v>0</v>
      </c>
      <c r="AY34" s="124">
        <f>SUM('Raw Data All Years'!AX1105:BB1111)</f>
        <v>46</v>
      </c>
      <c r="AZ34" s="123">
        <f>AY34/$D$34</f>
        <v>6.5714285714285712</v>
      </c>
    </row>
    <row r="35" spans="1:52" s="125" customFormat="1" x14ac:dyDescent="0.25">
      <c r="A35" s="122">
        <v>2010</v>
      </c>
      <c r="B35" s="122" t="s">
        <v>92</v>
      </c>
      <c r="C35" s="122" t="s">
        <v>198</v>
      </c>
      <c r="D35" s="22">
        <f>COUNT('Raw Data All Years'!D1112:D1119)</f>
        <v>8</v>
      </c>
      <c r="E35" s="123">
        <f>SUM('Raw Data All Years'!H1112:BA1119)</f>
        <v>96</v>
      </c>
      <c r="F35" s="23">
        <f t="shared" si="18"/>
        <v>12</v>
      </c>
      <c r="G35" s="124">
        <f>SUM('Raw Data All Years'!H1112:K1119)</f>
        <v>0</v>
      </c>
      <c r="H35" s="23">
        <f t="shared" si="19"/>
        <v>0</v>
      </c>
      <c r="I35" s="124">
        <f>SUM('Raw Data All Years'!L1112:L1119)</f>
        <v>0</v>
      </c>
      <c r="J35" s="24">
        <f t="shared" si="20"/>
        <v>0</v>
      </c>
      <c r="K35" s="124">
        <f>SUM('Raw Data All Years'!M1112:R1119)</f>
        <v>13</v>
      </c>
      <c r="L35" s="23">
        <f t="shared" si="21"/>
        <v>1.625</v>
      </c>
      <c r="M35" s="124">
        <f>SUM('Raw Data All Years'!S1112:S1119)</f>
        <v>13</v>
      </c>
      <c r="N35" s="23">
        <f t="shared" si="22"/>
        <v>1.625</v>
      </c>
      <c r="O35" s="124">
        <f>SUM('Raw Data All Years'!T1112:AV1119)</f>
        <v>70</v>
      </c>
      <c r="P35" s="23">
        <f t="shared" si="46"/>
        <v>8.75</v>
      </c>
      <c r="Q35" s="124">
        <f>SUM('Raw Data All Years'!X1112:Z1119)</f>
        <v>58</v>
      </c>
      <c r="R35" s="23">
        <f t="shared" si="23"/>
        <v>7.25</v>
      </c>
      <c r="S35" s="124">
        <f>SUM('Raw Data All Years'!AA1112:AA1119)</f>
        <v>0</v>
      </c>
      <c r="T35" s="23">
        <f t="shared" si="47"/>
        <v>0</v>
      </c>
      <c r="U35" s="124">
        <f>SUM('Raw Data All Years'!AB1112:AE1119)</f>
        <v>0</v>
      </c>
      <c r="V35" s="23">
        <f t="shared" si="48"/>
        <v>0</v>
      </c>
      <c r="W35" s="124">
        <f>SUM('Raw Data All Years'!AF1112:AF1119)</f>
        <v>0</v>
      </c>
      <c r="X35" s="23">
        <f t="shared" si="49"/>
        <v>0</v>
      </c>
      <c r="Y35" s="124">
        <f>SUM('Raw Data All Years'!AG1112:AH1119)</f>
        <v>3</v>
      </c>
      <c r="Z35" s="23">
        <f t="shared" si="50"/>
        <v>0.375</v>
      </c>
      <c r="AA35" s="124">
        <f>SUM('Raw Data All Years'!AI1112:AI1119)</f>
        <v>0</v>
      </c>
      <c r="AB35" s="23">
        <f t="shared" si="51"/>
        <v>0</v>
      </c>
      <c r="AC35" s="124">
        <f>SUM('Raw Data All Years'!AJ1112:AJ1119)</f>
        <v>0</v>
      </c>
      <c r="AD35" s="23">
        <f t="shared" si="52"/>
        <v>0</v>
      </c>
      <c r="AE35" s="124">
        <f>SUM('Raw Data All Years'!AK1112:AM1119)</f>
        <v>0</v>
      </c>
      <c r="AF35" s="23">
        <f t="shared" si="53"/>
        <v>0</v>
      </c>
      <c r="AG35" s="124">
        <f>SUM('Raw Data All Years'!AN1112:AN1119)</f>
        <v>5</v>
      </c>
      <c r="AH35" s="23">
        <f t="shared" si="54"/>
        <v>0.625</v>
      </c>
      <c r="AI35" s="124">
        <f>SUM('Raw Data All Years'!AO1112:AO1119)</f>
        <v>0</v>
      </c>
      <c r="AJ35" s="23">
        <f t="shared" si="55"/>
        <v>0</v>
      </c>
      <c r="AK35" s="124">
        <f>SUM('Raw Data All Years'!AP1112:AP1119)</f>
        <v>0</v>
      </c>
      <c r="AL35" s="23">
        <f t="shared" si="56"/>
        <v>0</v>
      </c>
      <c r="AM35" s="124">
        <f>SUM('Raw Data All Years'!AQ1112:AQ1119)</f>
        <v>0</v>
      </c>
      <c r="AN35" s="23">
        <f t="shared" si="57"/>
        <v>0</v>
      </c>
      <c r="AO35" s="124">
        <f>SUM('Raw Data All Years'!AR1112:AR1119)</f>
        <v>0</v>
      </c>
      <c r="AP35" s="23">
        <f t="shared" si="58"/>
        <v>0</v>
      </c>
      <c r="AQ35" s="124">
        <f>SUM('Raw Data All Years'!AS1112:AS1119)</f>
        <v>0</v>
      </c>
      <c r="AR35" s="23">
        <f t="shared" si="59"/>
        <v>0</v>
      </c>
      <c r="AS35" s="124">
        <f>SUM('Raw Data All Years'!AT1112:AT1119)</f>
        <v>0</v>
      </c>
      <c r="AT35" s="23">
        <f t="shared" si="60"/>
        <v>0</v>
      </c>
      <c r="AU35" s="124">
        <f>SUM('Raw Data All Years'!AU1112:AU1119)</f>
        <v>0</v>
      </c>
      <c r="AV35" s="23">
        <f t="shared" si="61"/>
        <v>0</v>
      </c>
      <c r="AW35" s="124">
        <f>SUM('Raw Data All Years'!AV1112:AZ1119)</f>
        <v>3</v>
      </c>
      <c r="AX35" s="123">
        <f>AW35/$D$35</f>
        <v>0.375</v>
      </c>
      <c r="AY35" s="124">
        <f>SUM('Raw Data All Years'!AX1112:BB1119)</f>
        <v>96</v>
      </c>
      <c r="AZ35" s="123">
        <f>AY35/$D$35</f>
        <v>12</v>
      </c>
    </row>
    <row r="36" spans="1:52" s="125" customFormat="1" x14ac:dyDescent="0.25">
      <c r="A36" s="122">
        <v>2010</v>
      </c>
      <c r="B36" s="122" t="s">
        <v>93</v>
      </c>
      <c r="C36" s="122" t="s">
        <v>197</v>
      </c>
      <c r="D36" s="22">
        <f>COUNT('Raw Data All Years'!D1120:D1127)</f>
        <v>8</v>
      </c>
      <c r="E36" s="123">
        <f>SUM('Raw Data All Years'!H1120:BA1127)</f>
        <v>63</v>
      </c>
      <c r="F36" s="23">
        <f t="shared" si="18"/>
        <v>7.875</v>
      </c>
      <c r="G36" s="124">
        <f>SUM('Raw Data All Years'!H1120:K1127)</f>
        <v>2</v>
      </c>
      <c r="H36" s="23">
        <f t="shared" si="19"/>
        <v>0.25</v>
      </c>
      <c r="I36" s="124">
        <f>SUM('Raw Data All Years'!L1120:L1127)</f>
        <v>1</v>
      </c>
      <c r="J36" s="24">
        <f t="shared" si="20"/>
        <v>0.125</v>
      </c>
      <c r="K36" s="124">
        <f>SUM('Raw Data All Years'!M1120:R1127)</f>
        <v>34</v>
      </c>
      <c r="L36" s="23">
        <f t="shared" si="21"/>
        <v>4.25</v>
      </c>
      <c r="M36" s="124">
        <f>SUM('Raw Data All Years'!S1120:S1127)</f>
        <v>16</v>
      </c>
      <c r="N36" s="23">
        <f t="shared" si="22"/>
        <v>2</v>
      </c>
      <c r="O36" s="124">
        <f>SUM('Raw Data All Years'!T1120:AV1127)</f>
        <v>9</v>
      </c>
      <c r="P36" s="23">
        <f t="shared" si="46"/>
        <v>1.125</v>
      </c>
      <c r="Q36" s="124">
        <f>SUM('Raw Data All Years'!X1120:Z1127)</f>
        <v>3</v>
      </c>
      <c r="R36" s="23">
        <f t="shared" si="23"/>
        <v>0.375</v>
      </c>
      <c r="S36" s="124">
        <f>SUM('Raw Data All Years'!AA1120:AA1127)</f>
        <v>0</v>
      </c>
      <c r="T36" s="23">
        <f t="shared" si="47"/>
        <v>0</v>
      </c>
      <c r="U36" s="124">
        <f>SUM('Raw Data All Years'!AB1120:AE1127)</f>
        <v>0</v>
      </c>
      <c r="V36" s="23">
        <f t="shared" si="48"/>
        <v>0</v>
      </c>
      <c r="W36" s="124">
        <f>SUM('Raw Data All Years'!AF1120:AF1127)</f>
        <v>0</v>
      </c>
      <c r="X36" s="23">
        <f t="shared" si="49"/>
        <v>0</v>
      </c>
      <c r="Y36" s="124">
        <f>SUM('Raw Data All Years'!AG1120:AH1127)</f>
        <v>0</v>
      </c>
      <c r="Z36" s="23">
        <f t="shared" si="50"/>
        <v>0</v>
      </c>
      <c r="AA36" s="124">
        <f>SUM('Raw Data All Years'!AI1120:AI1127)</f>
        <v>3</v>
      </c>
      <c r="AB36" s="23">
        <f t="shared" si="51"/>
        <v>0.375</v>
      </c>
      <c r="AC36" s="124">
        <f>SUM('Raw Data All Years'!AJ1120:AJ1127)</f>
        <v>0</v>
      </c>
      <c r="AD36" s="23">
        <f t="shared" si="52"/>
        <v>0</v>
      </c>
      <c r="AE36" s="124">
        <f>SUM('Raw Data All Years'!AK1120:AM1127)</f>
        <v>1</v>
      </c>
      <c r="AF36" s="23">
        <f t="shared" si="53"/>
        <v>0.125</v>
      </c>
      <c r="AG36" s="124">
        <f>SUM('Raw Data All Years'!AN1120:AN1127)</f>
        <v>0</v>
      </c>
      <c r="AH36" s="23">
        <f t="shared" si="54"/>
        <v>0</v>
      </c>
      <c r="AI36" s="124">
        <f>SUM('Raw Data All Years'!AO1120:AO1127)</f>
        <v>1</v>
      </c>
      <c r="AJ36" s="23">
        <f t="shared" si="55"/>
        <v>0.125</v>
      </c>
      <c r="AK36" s="124">
        <f>SUM('Raw Data All Years'!AP1120:AP1127)</f>
        <v>0</v>
      </c>
      <c r="AL36" s="23">
        <f t="shared" si="56"/>
        <v>0</v>
      </c>
      <c r="AM36" s="124">
        <f>SUM('Raw Data All Years'!AQ1120:AQ1127)</f>
        <v>0</v>
      </c>
      <c r="AN36" s="23">
        <f t="shared" si="57"/>
        <v>0</v>
      </c>
      <c r="AO36" s="124">
        <f>SUM('Raw Data All Years'!AR1120:AR1127)</f>
        <v>0</v>
      </c>
      <c r="AP36" s="23">
        <f t="shared" si="58"/>
        <v>0</v>
      </c>
      <c r="AQ36" s="124">
        <f>SUM('Raw Data All Years'!AS1120:AS1127)</f>
        <v>0</v>
      </c>
      <c r="AR36" s="23">
        <f t="shared" si="59"/>
        <v>0</v>
      </c>
      <c r="AS36" s="124">
        <f>SUM('Raw Data All Years'!AT1120:AT1127)</f>
        <v>0</v>
      </c>
      <c r="AT36" s="23">
        <f t="shared" si="60"/>
        <v>0</v>
      </c>
      <c r="AU36" s="124">
        <f>SUM('Raw Data All Years'!AU1120:AU1127)</f>
        <v>0</v>
      </c>
      <c r="AV36" s="23">
        <f t="shared" si="61"/>
        <v>0</v>
      </c>
      <c r="AW36" s="124">
        <f>SUM('Raw Data All Years'!AV1120:AZ1127)</f>
        <v>1</v>
      </c>
      <c r="AX36" s="123">
        <f>AW36/$D$36</f>
        <v>0.125</v>
      </c>
      <c r="AY36" s="124">
        <f>SUM('Raw Data All Years'!AX1120:BB1127)</f>
        <v>64</v>
      </c>
      <c r="AZ36" s="123">
        <f>AY36/$D$36</f>
        <v>8</v>
      </c>
    </row>
    <row r="37" spans="1:52" s="125" customFormat="1" x14ac:dyDescent="0.25">
      <c r="A37" s="122">
        <v>2010</v>
      </c>
      <c r="B37" s="122" t="s">
        <v>65</v>
      </c>
      <c r="C37" s="122" t="s">
        <v>197</v>
      </c>
      <c r="D37" s="22">
        <f>COUNT('Raw Data All Years'!D1128:D1137)</f>
        <v>10</v>
      </c>
      <c r="E37" s="123">
        <f>SUM('Raw Data All Years'!H1128:BA1137)</f>
        <v>99</v>
      </c>
      <c r="F37" s="23">
        <f t="shared" si="18"/>
        <v>9.9</v>
      </c>
      <c r="G37" s="124">
        <f>SUM('Raw Data All Years'!H1128:K1137)</f>
        <v>1</v>
      </c>
      <c r="H37" s="23">
        <f t="shared" si="19"/>
        <v>0.1</v>
      </c>
      <c r="I37" s="124">
        <f>SUM('Raw Data All Years'!L1128:L1137)</f>
        <v>0</v>
      </c>
      <c r="J37" s="24">
        <f t="shared" si="20"/>
        <v>0</v>
      </c>
      <c r="K37" s="124">
        <f>SUM('Raw Data All Years'!M1128:R1137)</f>
        <v>22</v>
      </c>
      <c r="L37" s="23">
        <f t="shared" si="21"/>
        <v>2.2000000000000002</v>
      </c>
      <c r="M37" s="124">
        <f>SUM('Raw Data All Years'!S1128:S1137)</f>
        <v>41</v>
      </c>
      <c r="N37" s="23">
        <f t="shared" si="22"/>
        <v>4.0999999999999996</v>
      </c>
      <c r="O37" s="124">
        <f>SUM('Raw Data All Years'!T1128:AV1137)</f>
        <v>35</v>
      </c>
      <c r="P37" s="23">
        <f t="shared" si="46"/>
        <v>3.5</v>
      </c>
      <c r="Q37" s="124">
        <f>SUM('Raw Data All Years'!X1128:Z1137)</f>
        <v>27</v>
      </c>
      <c r="R37" s="23">
        <f t="shared" si="23"/>
        <v>2.7</v>
      </c>
      <c r="S37" s="124">
        <f>SUM('Raw Data All Years'!AA1128:AA1137)</f>
        <v>0</v>
      </c>
      <c r="T37" s="23">
        <f t="shared" si="47"/>
        <v>0</v>
      </c>
      <c r="U37" s="124">
        <f>SUM('Raw Data All Years'!AB1128:AE1137)</f>
        <v>0</v>
      </c>
      <c r="V37" s="23">
        <f t="shared" si="48"/>
        <v>0</v>
      </c>
      <c r="W37" s="124">
        <f>SUM('Raw Data All Years'!AF1128:AF1137)</f>
        <v>0</v>
      </c>
      <c r="X37" s="23">
        <f t="shared" si="49"/>
        <v>0</v>
      </c>
      <c r="Y37" s="124">
        <f>SUM('Raw Data All Years'!AG1128:AH1137)</f>
        <v>0</v>
      </c>
      <c r="Z37" s="23">
        <f t="shared" si="50"/>
        <v>0</v>
      </c>
      <c r="AA37" s="124">
        <f>SUM('Raw Data All Years'!AI1128:AI1137)</f>
        <v>1</v>
      </c>
      <c r="AB37" s="23">
        <f t="shared" si="51"/>
        <v>0.1</v>
      </c>
      <c r="AC37" s="124">
        <f>SUM('Raw Data All Years'!AJ1128:AJ1137)</f>
        <v>0</v>
      </c>
      <c r="AD37" s="23">
        <f t="shared" si="52"/>
        <v>0</v>
      </c>
      <c r="AE37" s="124">
        <f>SUM('Raw Data All Years'!AK1128:AM1137)</f>
        <v>0</v>
      </c>
      <c r="AF37" s="23">
        <f t="shared" si="53"/>
        <v>0</v>
      </c>
      <c r="AG37" s="124">
        <f>SUM('Raw Data All Years'!AN1128:AN1137)</f>
        <v>0</v>
      </c>
      <c r="AH37" s="23">
        <f t="shared" si="54"/>
        <v>0</v>
      </c>
      <c r="AI37" s="124">
        <f>SUM('Raw Data All Years'!AO1128:AO1137)</f>
        <v>6</v>
      </c>
      <c r="AJ37" s="23">
        <f t="shared" si="55"/>
        <v>0.6</v>
      </c>
      <c r="AK37" s="124">
        <f>SUM('Raw Data All Years'!AP1128:AP1137)</f>
        <v>0</v>
      </c>
      <c r="AL37" s="23">
        <f t="shared" si="56"/>
        <v>0</v>
      </c>
      <c r="AM37" s="124">
        <f>SUM('Raw Data All Years'!AQ1128:AQ1137)</f>
        <v>0</v>
      </c>
      <c r="AN37" s="23">
        <f t="shared" si="57"/>
        <v>0</v>
      </c>
      <c r="AO37" s="124">
        <f>SUM('Raw Data All Years'!AR1128:AR1137)</f>
        <v>0</v>
      </c>
      <c r="AP37" s="23">
        <f t="shared" si="58"/>
        <v>0</v>
      </c>
      <c r="AQ37" s="124">
        <f>SUM('Raw Data All Years'!AS1128:AS1137)</f>
        <v>0</v>
      </c>
      <c r="AR37" s="23">
        <f t="shared" si="59"/>
        <v>0</v>
      </c>
      <c r="AS37" s="124">
        <f>SUM('Raw Data All Years'!AT1128:AT1137)</f>
        <v>0</v>
      </c>
      <c r="AT37" s="23">
        <f t="shared" si="60"/>
        <v>0</v>
      </c>
      <c r="AU37" s="124">
        <f>SUM('Raw Data All Years'!AU1128:AU1137)</f>
        <v>0</v>
      </c>
      <c r="AV37" s="23">
        <f t="shared" si="61"/>
        <v>0</v>
      </c>
      <c r="AW37" s="124">
        <f>SUM('Raw Data All Years'!AV1128:AW1137)</f>
        <v>1</v>
      </c>
      <c r="AX37" s="123">
        <f>AW37/$D$37</f>
        <v>0.1</v>
      </c>
      <c r="AY37" s="124">
        <f>SUM('Raw Data All Years'!AX1128:BA1137)</f>
        <v>0</v>
      </c>
      <c r="AZ37" s="123">
        <f>AY37/$D$37</f>
        <v>0</v>
      </c>
    </row>
    <row r="38" spans="1:52" s="125" customFormat="1" x14ac:dyDescent="0.25">
      <c r="A38" s="122">
        <v>2010</v>
      </c>
      <c r="B38" s="122" t="s">
        <v>94</v>
      </c>
      <c r="C38" s="122" t="s">
        <v>198</v>
      </c>
      <c r="D38" s="22">
        <f>COUNT('Raw Data All Years'!D1138:D1145)</f>
        <v>8</v>
      </c>
      <c r="E38" s="123">
        <f>SUM('Raw Data All Years'!H1138:BA1145)</f>
        <v>58</v>
      </c>
      <c r="F38" s="23">
        <f t="shared" si="18"/>
        <v>7.25</v>
      </c>
      <c r="G38" s="124">
        <f>SUM('Raw Data All Years'!H1138:K1145)</f>
        <v>0</v>
      </c>
      <c r="H38" s="23">
        <f t="shared" si="19"/>
        <v>0</v>
      </c>
      <c r="I38" s="124">
        <f>SUM('Raw Data All Years'!L1138:L1145)</f>
        <v>1</v>
      </c>
      <c r="J38" s="24">
        <f t="shared" si="20"/>
        <v>0.125</v>
      </c>
      <c r="K38" s="124">
        <f>SUM('Raw Data All Years'!M1138:R1145)</f>
        <v>2</v>
      </c>
      <c r="L38" s="23">
        <f t="shared" si="21"/>
        <v>0.25</v>
      </c>
      <c r="M38" s="124">
        <f>SUM('Raw Data All Years'!S1138:S1145)</f>
        <v>29</v>
      </c>
      <c r="N38" s="23">
        <f t="shared" si="22"/>
        <v>3.625</v>
      </c>
      <c r="O38" s="124">
        <f>SUM('Raw Data All Years'!T1138:AV1145)</f>
        <v>26</v>
      </c>
      <c r="P38" s="23">
        <f t="shared" si="46"/>
        <v>3.25</v>
      </c>
      <c r="Q38" s="124">
        <f>SUM('Raw Data All Years'!X1138:Z1145)</f>
        <v>18</v>
      </c>
      <c r="R38" s="23">
        <f t="shared" si="23"/>
        <v>2.25</v>
      </c>
      <c r="S38" s="124">
        <f>SUM('Raw Data All Years'!AA1138:AA1145)</f>
        <v>2</v>
      </c>
      <c r="T38" s="23">
        <f t="shared" si="47"/>
        <v>0.25</v>
      </c>
      <c r="U38" s="124">
        <f>SUM('Raw Data All Years'!AB1138:AE1145)</f>
        <v>0</v>
      </c>
      <c r="V38" s="23">
        <f t="shared" si="48"/>
        <v>0</v>
      </c>
      <c r="W38" s="124">
        <f>SUM('Raw Data All Years'!AF1138:AF1145)</f>
        <v>0</v>
      </c>
      <c r="X38" s="23">
        <f t="shared" si="49"/>
        <v>0</v>
      </c>
      <c r="Y38" s="124">
        <f>SUM('Raw Data All Years'!AG1138:AH1145)</f>
        <v>6</v>
      </c>
      <c r="Z38" s="23">
        <f t="shared" si="50"/>
        <v>0.75</v>
      </c>
      <c r="AA38" s="124">
        <f>SUM('Raw Data All Years'!AI1138:AI1145)</f>
        <v>0</v>
      </c>
      <c r="AB38" s="23">
        <f t="shared" si="51"/>
        <v>0</v>
      </c>
      <c r="AC38" s="124">
        <f>SUM('Raw Data All Years'!AJ1138:AJ1145)</f>
        <v>0</v>
      </c>
      <c r="AD38" s="23">
        <f t="shared" si="52"/>
        <v>0</v>
      </c>
      <c r="AE38" s="124">
        <f>SUM('Raw Data All Years'!AK1138:AM1145)</f>
        <v>0</v>
      </c>
      <c r="AF38" s="23">
        <f t="shared" si="53"/>
        <v>0</v>
      </c>
      <c r="AG38" s="124">
        <f>SUM('Raw Data All Years'!AN1138:AN1145)</f>
        <v>0</v>
      </c>
      <c r="AH38" s="23">
        <f t="shared" si="54"/>
        <v>0</v>
      </c>
      <c r="AI38" s="124">
        <f>SUM('Raw Data All Years'!AO1138:AO1145)</f>
        <v>0</v>
      </c>
      <c r="AJ38" s="23">
        <f t="shared" si="55"/>
        <v>0</v>
      </c>
      <c r="AK38" s="124">
        <f>SUM('Raw Data All Years'!AP1138:AP1145)</f>
        <v>0</v>
      </c>
      <c r="AL38" s="23">
        <f t="shared" si="56"/>
        <v>0</v>
      </c>
      <c r="AM38" s="124">
        <f>SUM('Raw Data All Years'!AQ1138:AQ1145)</f>
        <v>0</v>
      </c>
      <c r="AN38" s="23">
        <f t="shared" si="57"/>
        <v>0</v>
      </c>
      <c r="AO38" s="124">
        <f>SUM('Raw Data All Years'!AR1138:AR1145)</f>
        <v>0</v>
      </c>
      <c r="AP38" s="23">
        <f t="shared" si="58"/>
        <v>0</v>
      </c>
      <c r="AQ38" s="124">
        <f>SUM('Raw Data All Years'!AS1138:AS1145)</f>
        <v>0</v>
      </c>
      <c r="AR38" s="23">
        <f t="shared" si="59"/>
        <v>0</v>
      </c>
      <c r="AS38" s="124">
        <f>SUM('Raw Data All Years'!AT1138:AT1145)</f>
        <v>0</v>
      </c>
      <c r="AT38" s="23">
        <f t="shared" si="60"/>
        <v>0</v>
      </c>
      <c r="AU38" s="124">
        <f>SUM('Raw Data All Years'!AU1138:AU1145)</f>
        <v>0</v>
      </c>
      <c r="AV38" s="23">
        <f t="shared" si="61"/>
        <v>0</v>
      </c>
      <c r="AW38" s="124">
        <f>SUM('Raw Data All Years'!AV1139:AZ1145)</f>
        <v>0</v>
      </c>
      <c r="AX38" s="123">
        <f>AW38/$D$38</f>
        <v>0</v>
      </c>
      <c r="AY38" s="124">
        <f>SUM('Raw Data All Years'!AX1139:BB1145)</f>
        <v>47</v>
      </c>
      <c r="AZ38" s="123">
        <f>AY38/$D$38</f>
        <v>5.875</v>
      </c>
    </row>
    <row r="39" spans="1:52" s="125" customFormat="1" x14ac:dyDescent="0.25">
      <c r="A39" s="122">
        <v>2010</v>
      </c>
      <c r="B39" s="122" t="s">
        <v>62</v>
      </c>
      <c r="C39" s="122" t="s">
        <v>198</v>
      </c>
      <c r="D39" s="22">
        <f>COUNT('Raw Data All Years'!D1146:D1153)</f>
        <v>8</v>
      </c>
      <c r="E39" s="123">
        <f>SUM('Raw Data All Years'!H1146:BA1153)</f>
        <v>53</v>
      </c>
      <c r="F39" s="23">
        <f t="shared" si="18"/>
        <v>6.625</v>
      </c>
      <c r="G39" s="124">
        <f>SUM('Raw Data All Years'!H1146:K1153)</f>
        <v>5</v>
      </c>
      <c r="H39" s="23">
        <f t="shared" si="19"/>
        <v>0.625</v>
      </c>
      <c r="I39" s="124">
        <f>SUM('Raw Data All Years'!L1146:L1153)</f>
        <v>1</v>
      </c>
      <c r="J39" s="24">
        <f t="shared" si="20"/>
        <v>0.125</v>
      </c>
      <c r="K39" s="124">
        <f>SUM('Raw Data All Years'!M1146:R1153)</f>
        <v>21</v>
      </c>
      <c r="L39" s="23">
        <f t="shared" si="21"/>
        <v>2.625</v>
      </c>
      <c r="M39" s="124">
        <f>SUM('Raw Data All Years'!S1146:S1153)</f>
        <v>7</v>
      </c>
      <c r="N39" s="23">
        <f t="shared" si="22"/>
        <v>0.875</v>
      </c>
      <c r="O39" s="124">
        <f>SUM('Raw Data All Years'!T1146:AV1153)</f>
        <v>19</v>
      </c>
      <c r="P39" s="23">
        <f t="shared" si="46"/>
        <v>2.375</v>
      </c>
      <c r="Q39" s="124">
        <f>SUM('Raw Data All Years'!X1146:Z1153)</f>
        <v>17</v>
      </c>
      <c r="R39" s="23">
        <f t="shared" si="23"/>
        <v>2.125</v>
      </c>
      <c r="S39" s="124">
        <f>SUM('Raw Data All Years'!AA1146:AA1153)</f>
        <v>0</v>
      </c>
      <c r="T39" s="23">
        <f t="shared" si="47"/>
        <v>0</v>
      </c>
      <c r="U39" s="124">
        <f>SUM('Raw Data All Years'!AB1146:AE1153)</f>
        <v>0</v>
      </c>
      <c r="V39" s="23">
        <f t="shared" si="48"/>
        <v>0</v>
      </c>
      <c r="W39" s="124">
        <f>SUM('Raw Data All Years'!AF1146:AF1153)</f>
        <v>0</v>
      </c>
      <c r="X39" s="23">
        <f t="shared" si="49"/>
        <v>0</v>
      </c>
      <c r="Y39" s="124">
        <f>SUM('Raw Data All Years'!AG1146:AH1153)</f>
        <v>0</v>
      </c>
      <c r="Z39" s="23">
        <f t="shared" si="50"/>
        <v>0</v>
      </c>
      <c r="AA39" s="124">
        <f>SUM('Raw Data All Years'!AI1146:AI1153)</f>
        <v>0</v>
      </c>
      <c r="AB39" s="23">
        <f t="shared" si="51"/>
        <v>0</v>
      </c>
      <c r="AC39" s="124">
        <f>SUM('Raw Data All Years'!AJ1146:AJ1153)</f>
        <v>0</v>
      </c>
      <c r="AD39" s="23">
        <f t="shared" si="52"/>
        <v>0</v>
      </c>
      <c r="AE39" s="124">
        <f>SUM('Raw Data All Years'!AK1146:AM1153)</f>
        <v>0</v>
      </c>
      <c r="AF39" s="23">
        <f t="shared" si="53"/>
        <v>0</v>
      </c>
      <c r="AG39" s="124">
        <f>SUM('Raw Data All Years'!AN1146:AN1153)</f>
        <v>0</v>
      </c>
      <c r="AH39" s="23">
        <f t="shared" si="54"/>
        <v>0</v>
      </c>
      <c r="AI39" s="124">
        <f>SUM('Raw Data All Years'!AO1146:AO1153)</f>
        <v>0</v>
      </c>
      <c r="AJ39" s="23">
        <f t="shared" si="55"/>
        <v>0</v>
      </c>
      <c r="AK39" s="124">
        <f>SUM('Raw Data All Years'!AP1146:AP1153)</f>
        <v>0</v>
      </c>
      <c r="AL39" s="23">
        <f t="shared" si="56"/>
        <v>0</v>
      </c>
      <c r="AM39" s="124">
        <f>SUM('Raw Data All Years'!AQ1146:AQ1153)</f>
        <v>0</v>
      </c>
      <c r="AN39" s="23">
        <f t="shared" si="57"/>
        <v>0</v>
      </c>
      <c r="AO39" s="124">
        <f>SUM('Raw Data All Years'!AR1146:AR1153)</f>
        <v>0</v>
      </c>
      <c r="AP39" s="23">
        <f t="shared" si="58"/>
        <v>0</v>
      </c>
      <c r="AQ39" s="124">
        <f>SUM('Raw Data All Years'!AS1146:AS1153)</f>
        <v>0</v>
      </c>
      <c r="AR39" s="23">
        <f t="shared" si="59"/>
        <v>0</v>
      </c>
      <c r="AS39" s="124">
        <f>SUM('Raw Data All Years'!AT1146:AT1153)</f>
        <v>0</v>
      </c>
      <c r="AT39" s="23">
        <f t="shared" si="60"/>
        <v>0</v>
      </c>
      <c r="AU39" s="124">
        <f>SUM('Raw Data All Years'!AU1146:AU1153)</f>
        <v>0</v>
      </c>
      <c r="AV39" s="23">
        <f t="shared" si="61"/>
        <v>0</v>
      </c>
      <c r="AW39" s="124">
        <f>SUM('Raw Data All Years'!AV1146:AZ1153)</f>
        <v>1</v>
      </c>
      <c r="AX39" s="123">
        <f>AW39/$D$39</f>
        <v>0.125</v>
      </c>
      <c r="AY39" s="124">
        <f>SUM('Raw Data All Years'!AX1146:BB1153)</f>
        <v>53</v>
      </c>
      <c r="AZ39" s="123">
        <f>AY39/$D$39</f>
        <v>6.625</v>
      </c>
    </row>
    <row r="40" spans="1:52" s="125" customFormat="1" x14ac:dyDescent="0.25">
      <c r="A40" s="122">
        <v>2010</v>
      </c>
      <c r="B40" s="122" t="s">
        <v>75</v>
      </c>
      <c r="C40" s="122" t="s">
        <v>197</v>
      </c>
      <c r="D40" s="22">
        <f>COUNT('Raw Data All Years'!D1154:D1161)</f>
        <v>8</v>
      </c>
      <c r="E40" s="123">
        <f>SUM('Raw Data All Years'!H1154:BA1161)</f>
        <v>52</v>
      </c>
      <c r="F40" s="23">
        <f t="shared" si="18"/>
        <v>6.5</v>
      </c>
      <c r="G40" s="124">
        <f>SUM('Raw Data All Years'!H1154:K1161)</f>
        <v>0</v>
      </c>
      <c r="H40" s="23">
        <f t="shared" si="19"/>
        <v>0</v>
      </c>
      <c r="I40" s="124">
        <f>SUM('Raw Data All Years'!L1154:L1161)</f>
        <v>1</v>
      </c>
      <c r="J40" s="24">
        <f t="shared" si="20"/>
        <v>0.125</v>
      </c>
      <c r="K40" s="124">
        <f>SUM('Raw Data All Years'!M1154:R1161)</f>
        <v>43</v>
      </c>
      <c r="L40" s="23">
        <f t="shared" si="21"/>
        <v>5.375</v>
      </c>
      <c r="M40" s="124">
        <f>SUM('Raw Data All Years'!S1154:S1161)</f>
        <v>4</v>
      </c>
      <c r="N40" s="23">
        <f t="shared" si="22"/>
        <v>0.5</v>
      </c>
      <c r="O40" s="124">
        <f>SUM('Raw Data All Years'!T1154:AV1161)</f>
        <v>3</v>
      </c>
      <c r="P40" s="23">
        <f t="shared" si="46"/>
        <v>0.375</v>
      </c>
      <c r="Q40" s="124">
        <f>SUM('Raw Data All Years'!X1154:Z1161)</f>
        <v>0</v>
      </c>
      <c r="R40" s="23">
        <f t="shared" si="23"/>
        <v>0</v>
      </c>
      <c r="S40" s="124">
        <f>SUM('Raw Data All Years'!AA1154:AA1161)</f>
        <v>0</v>
      </c>
      <c r="T40" s="23">
        <f t="shared" si="47"/>
        <v>0</v>
      </c>
      <c r="U40" s="124">
        <f>SUM('Raw Data All Years'!AB1154:AE1161)</f>
        <v>0</v>
      </c>
      <c r="V40" s="23">
        <f t="shared" si="48"/>
        <v>0</v>
      </c>
      <c r="W40" s="124">
        <f>SUM('Raw Data All Years'!AF1154:AF1161)</f>
        <v>0</v>
      </c>
      <c r="X40" s="23">
        <f t="shared" si="49"/>
        <v>0</v>
      </c>
      <c r="Y40" s="124">
        <f>SUM('Raw Data All Years'!AG1154:AH1161)</f>
        <v>0</v>
      </c>
      <c r="Z40" s="23">
        <f t="shared" si="50"/>
        <v>0</v>
      </c>
      <c r="AA40" s="124">
        <f>SUM('Raw Data All Years'!AI1154:AI1161)</f>
        <v>2</v>
      </c>
      <c r="AB40" s="23">
        <f t="shared" si="51"/>
        <v>0.25</v>
      </c>
      <c r="AC40" s="124">
        <f>SUM('Raw Data All Years'!AJ1154:AJ1161)</f>
        <v>0</v>
      </c>
      <c r="AD40" s="23">
        <f t="shared" si="52"/>
        <v>0</v>
      </c>
      <c r="AE40" s="124">
        <f>SUM('Raw Data All Years'!AK1154:AM1161)</f>
        <v>0</v>
      </c>
      <c r="AF40" s="23">
        <f t="shared" si="53"/>
        <v>0</v>
      </c>
      <c r="AG40" s="124">
        <f>SUM('Raw Data All Years'!AN1154:AN1161)</f>
        <v>0</v>
      </c>
      <c r="AH40" s="23">
        <f t="shared" si="54"/>
        <v>0</v>
      </c>
      <c r="AI40" s="124">
        <f>SUM('Raw Data All Years'!AO1154:AO1161)</f>
        <v>0</v>
      </c>
      <c r="AJ40" s="23">
        <f t="shared" si="55"/>
        <v>0</v>
      </c>
      <c r="AK40" s="124">
        <f>SUM('Raw Data All Years'!AP1154:AP1161)</f>
        <v>0</v>
      </c>
      <c r="AL40" s="23">
        <f t="shared" si="56"/>
        <v>0</v>
      </c>
      <c r="AM40" s="124">
        <f>SUM('Raw Data All Years'!AQ1154:AQ1161)</f>
        <v>0</v>
      </c>
      <c r="AN40" s="23">
        <f t="shared" si="57"/>
        <v>0</v>
      </c>
      <c r="AO40" s="124">
        <f>SUM('Raw Data All Years'!AR1154:AR1161)</f>
        <v>0</v>
      </c>
      <c r="AP40" s="23">
        <f t="shared" si="58"/>
        <v>0</v>
      </c>
      <c r="AQ40" s="124">
        <f>SUM('Raw Data All Years'!AS1154:AS1161)</f>
        <v>0</v>
      </c>
      <c r="AR40" s="23">
        <f t="shared" si="59"/>
        <v>0</v>
      </c>
      <c r="AS40" s="124">
        <f>SUM('Raw Data All Years'!AT1154:AT1161)</f>
        <v>0</v>
      </c>
      <c r="AT40" s="23">
        <f t="shared" si="60"/>
        <v>0</v>
      </c>
      <c r="AU40" s="124">
        <f>SUM('Raw Data All Years'!AU1154:AU1161)</f>
        <v>0</v>
      </c>
      <c r="AV40" s="23">
        <f t="shared" si="61"/>
        <v>0</v>
      </c>
      <c r="AW40" s="124">
        <f>SUM('Raw Data All Years'!AV1154:AZ1161)</f>
        <v>2</v>
      </c>
      <c r="AX40" s="123">
        <f t="shared" ref="AX40:AX64" si="62">AW40/D40</f>
        <v>0.25</v>
      </c>
      <c r="AY40" s="124">
        <f>SUM('Raw Data All Years'!AX1154:BB1161)</f>
        <v>53</v>
      </c>
      <c r="AZ40" s="123">
        <f t="shared" ref="AZ40:AZ64" si="63">AY40/D40</f>
        <v>6.625</v>
      </c>
    </row>
    <row r="41" spans="1:52" s="125" customFormat="1" x14ac:dyDescent="0.25">
      <c r="A41" s="122">
        <v>2010</v>
      </c>
      <c r="B41" s="122" t="s">
        <v>80</v>
      </c>
      <c r="C41" s="122" t="s">
        <v>197</v>
      </c>
      <c r="D41" s="22">
        <f>COUNT('Raw Data All Years'!D1162:D1169)</f>
        <v>8</v>
      </c>
      <c r="E41" s="123">
        <f>SUM('Raw Data All Years'!H1162:BA1169)</f>
        <v>62</v>
      </c>
      <c r="F41" s="23">
        <f t="shared" si="18"/>
        <v>7.75</v>
      </c>
      <c r="G41" s="124">
        <f>SUM('Raw Data All Years'!H1162:K1169)</f>
        <v>0</v>
      </c>
      <c r="H41" s="23">
        <f t="shared" si="19"/>
        <v>0</v>
      </c>
      <c r="I41" s="124">
        <f>SUM('Raw Data All Years'!L1162:L1169)</f>
        <v>6</v>
      </c>
      <c r="J41" s="24">
        <f t="shared" si="20"/>
        <v>0.75</v>
      </c>
      <c r="K41" s="124">
        <f>SUM('Raw Data All Years'!M1162:R1169)</f>
        <v>21</v>
      </c>
      <c r="L41" s="23">
        <f t="shared" si="21"/>
        <v>2.625</v>
      </c>
      <c r="M41" s="124">
        <f>SUM('Raw Data All Years'!S1162:S1169)</f>
        <v>12</v>
      </c>
      <c r="N41" s="23">
        <f t="shared" si="22"/>
        <v>1.5</v>
      </c>
      <c r="O41" s="124">
        <f>SUM('Raw Data All Years'!T1162:AV1169)</f>
        <v>21</v>
      </c>
      <c r="P41" s="23">
        <f t="shared" si="46"/>
        <v>2.625</v>
      </c>
      <c r="Q41" s="124">
        <f>SUM('Raw Data All Years'!X1162:Z1169)</f>
        <v>6</v>
      </c>
      <c r="R41" s="23">
        <f t="shared" si="23"/>
        <v>0.75</v>
      </c>
      <c r="S41" s="124">
        <f>SUM('Raw Data All Years'!AA1162:AA1169)</f>
        <v>0</v>
      </c>
      <c r="T41" s="23">
        <f t="shared" si="47"/>
        <v>0</v>
      </c>
      <c r="U41" s="124">
        <f>SUM('Raw Data All Years'!AB1162:AE1169)</f>
        <v>4</v>
      </c>
      <c r="V41" s="23">
        <f t="shared" si="48"/>
        <v>0.5</v>
      </c>
      <c r="W41" s="124">
        <f>SUM('Raw Data All Years'!AF1162:AF1169)</f>
        <v>0</v>
      </c>
      <c r="X41" s="23">
        <f t="shared" si="49"/>
        <v>0</v>
      </c>
      <c r="Y41" s="124">
        <f>SUM('Raw Data All Years'!AG1162:AH1169)</f>
        <v>4</v>
      </c>
      <c r="Z41" s="23">
        <f t="shared" si="50"/>
        <v>0.5</v>
      </c>
      <c r="AA41" s="124">
        <f>SUM('Raw Data All Years'!AI1162:AI1169)</f>
        <v>2</v>
      </c>
      <c r="AB41" s="23">
        <f t="shared" si="51"/>
        <v>0.25</v>
      </c>
      <c r="AC41" s="124">
        <f>SUM('Raw Data All Years'!AJ1162:AJ1169)</f>
        <v>2</v>
      </c>
      <c r="AD41" s="23">
        <f t="shared" si="52"/>
        <v>0.25</v>
      </c>
      <c r="AE41" s="124">
        <f>SUM('Raw Data All Years'!AK1162:AM1169)</f>
        <v>0</v>
      </c>
      <c r="AF41" s="23">
        <f t="shared" si="53"/>
        <v>0</v>
      </c>
      <c r="AG41" s="124">
        <f>SUM('Raw Data All Years'!AN1162:AN1169)</f>
        <v>1</v>
      </c>
      <c r="AH41" s="23">
        <f t="shared" si="54"/>
        <v>0.125</v>
      </c>
      <c r="AI41" s="124">
        <f>SUM('Raw Data All Years'!AO1162:AO1169)</f>
        <v>0</v>
      </c>
      <c r="AJ41" s="23">
        <f t="shared" si="55"/>
        <v>0</v>
      </c>
      <c r="AK41" s="124">
        <f>SUM('Raw Data All Years'!AP1162:AP1169)</f>
        <v>0</v>
      </c>
      <c r="AL41" s="23">
        <f t="shared" si="56"/>
        <v>0</v>
      </c>
      <c r="AM41" s="124">
        <f>SUM('Raw Data All Years'!AQ1162:AQ1169)</f>
        <v>2</v>
      </c>
      <c r="AN41" s="23">
        <f t="shared" si="57"/>
        <v>0.25</v>
      </c>
      <c r="AO41" s="124">
        <f>SUM('Raw Data All Years'!AR1162:AR1169)</f>
        <v>0</v>
      </c>
      <c r="AP41" s="23">
        <f t="shared" si="58"/>
        <v>0</v>
      </c>
      <c r="AQ41" s="124">
        <f>SUM('Raw Data All Years'!AS1162:AS1169)</f>
        <v>0</v>
      </c>
      <c r="AR41" s="23">
        <f t="shared" si="59"/>
        <v>0</v>
      </c>
      <c r="AS41" s="124">
        <f>SUM('Raw Data All Years'!AT1162:AT1169)</f>
        <v>0</v>
      </c>
      <c r="AT41" s="23">
        <f t="shared" si="60"/>
        <v>0</v>
      </c>
      <c r="AU41" s="124">
        <f>SUM('Raw Data All Years'!AU1162:AU1169)</f>
        <v>0</v>
      </c>
      <c r="AV41" s="23">
        <f t="shared" si="61"/>
        <v>0</v>
      </c>
      <c r="AW41" s="124">
        <f>SUM('Raw Data All Years'!AV1162:AZ1169)</f>
        <v>2</v>
      </c>
      <c r="AX41" s="123">
        <f t="shared" si="62"/>
        <v>0.25</v>
      </c>
      <c r="AY41" s="124">
        <f>SUM('Raw Data All Years'!AX1162:BB1169)</f>
        <v>64</v>
      </c>
      <c r="AZ41" s="123">
        <f t="shared" si="63"/>
        <v>8</v>
      </c>
    </row>
    <row r="42" spans="1:52" s="125" customFormat="1" x14ac:dyDescent="0.25">
      <c r="A42" s="122">
        <v>2010</v>
      </c>
      <c r="B42" s="122" t="s">
        <v>67</v>
      </c>
      <c r="C42" s="122" t="s">
        <v>197</v>
      </c>
      <c r="D42" s="22">
        <f>COUNT('Raw Data All Years'!D1170:D1177)</f>
        <v>8</v>
      </c>
      <c r="E42" s="123">
        <f>SUM('Raw Data All Years'!H1170:BA1177)</f>
        <v>99</v>
      </c>
      <c r="F42" s="23">
        <f t="shared" si="18"/>
        <v>12.375</v>
      </c>
      <c r="G42" s="124">
        <f>SUM('Raw Data All Years'!H1170:K1177)</f>
        <v>0</v>
      </c>
      <c r="H42" s="23">
        <f t="shared" si="19"/>
        <v>0</v>
      </c>
      <c r="I42" s="124">
        <f>SUM('Raw Data All Years'!L1170:L1177)</f>
        <v>1</v>
      </c>
      <c r="J42" s="24">
        <f t="shared" si="20"/>
        <v>0.125</v>
      </c>
      <c r="K42" s="124">
        <f>SUM('Raw Data All Years'!M1170:R1177)</f>
        <v>24</v>
      </c>
      <c r="L42" s="23">
        <f t="shared" si="21"/>
        <v>3</v>
      </c>
      <c r="M42" s="124">
        <f>SUM('Raw Data All Years'!S1170:S1177)</f>
        <v>37</v>
      </c>
      <c r="N42" s="23">
        <f t="shared" si="22"/>
        <v>4.625</v>
      </c>
      <c r="O42" s="124">
        <f>SUM('Raw Data All Years'!T1170:AV1177)</f>
        <v>34</v>
      </c>
      <c r="P42" s="23">
        <f t="shared" si="46"/>
        <v>4.25</v>
      </c>
      <c r="Q42" s="124">
        <f>SUM('Raw Data All Years'!X1170:Z1177)</f>
        <v>19</v>
      </c>
      <c r="R42" s="23">
        <f t="shared" si="23"/>
        <v>2.375</v>
      </c>
      <c r="S42" s="124">
        <f>SUM('Raw Data All Years'!AA1170:AA1177)</f>
        <v>0</v>
      </c>
      <c r="T42" s="23">
        <f t="shared" si="47"/>
        <v>0</v>
      </c>
      <c r="U42" s="124">
        <f>SUM('Raw Data All Years'!AB1170:AE1177)</f>
        <v>1</v>
      </c>
      <c r="V42" s="23">
        <f t="shared" si="48"/>
        <v>0.125</v>
      </c>
      <c r="W42" s="124">
        <f>SUM('Raw Data All Years'!AF1170:AF1177)</f>
        <v>0</v>
      </c>
      <c r="X42" s="23">
        <f t="shared" si="49"/>
        <v>0</v>
      </c>
      <c r="Y42" s="124">
        <f>SUM('Raw Data All Years'!AG1170:AH1177)</f>
        <v>2</v>
      </c>
      <c r="Z42" s="23">
        <f t="shared" si="50"/>
        <v>0.25</v>
      </c>
      <c r="AA42" s="124">
        <f>SUM('Raw Data All Years'!AI1170:AI1177)</f>
        <v>2</v>
      </c>
      <c r="AB42" s="23">
        <f t="shared" si="51"/>
        <v>0.25</v>
      </c>
      <c r="AC42" s="124">
        <f>SUM('Raw Data All Years'!AJ1170:AJ1177)</f>
        <v>0</v>
      </c>
      <c r="AD42" s="23">
        <f t="shared" si="52"/>
        <v>0</v>
      </c>
      <c r="AE42" s="124">
        <f>SUM('Raw Data All Years'!AK1170:AM1177)</f>
        <v>1</v>
      </c>
      <c r="AF42" s="23">
        <f t="shared" si="53"/>
        <v>0.125</v>
      </c>
      <c r="AG42" s="124">
        <f>SUM('Raw Data All Years'!AN1170:AN1177)</f>
        <v>1</v>
      </c>
      <c r="AH42" s="23">
        <f t="shared" si="54"/>
        <v>0.125</v>
      </c>
      <c r="AI42" s="124">
        <f>SUM('Raw Data All Years'!AO1170:AO1177)</f>
        <v>0</v>
      </c>
      <c r="AJ42" s="23">
        <f t="shared" si="55"/>
        <v>0</v>
      </c>
      <c r="AK42" s="124">
        <f>SUM('Raw Data All Years'!AP1170:AP1177)</f>
        <v>0</v>
      </c>
      <c r="AL42" s="23">
        <f t="shared" si="56"/>
        <v>0</v>
      </c>
      <c r="AM42" s="124">
        <f>SUM('Raw Data All Years'!AQ1170:AQ1177)</f>
        <v>0</v>
      </c>
      <c r="AN42" s="23">
        <f t="shared" si="57"/>
        <v>0</v>
      </c>
      <c r="AO42" s="124">
        <f>SUM('Raw Data All Years'!AR1170:AR1177)</f>
        <v>0</v>
      </c>
      <c r="AP42" s="23">
        <f t="shared" si="58"/>
        <v>0</v>
      </c>
      <c r="AQ42" s="124">
        <f>SUM('Raw Data All Years'!AS1170:AS1177)</f>
        <v>0</v>
      </c>
      <c r="AR42" s="23">
        <f t="shared" si="59"/>
        <v>0</v>
      </c>
      <c r="AS42" s="124">
        <f>SUM('Raw Data All Years'!AT1170:AT1177)</f>
        <v>0</v>
      </c>
      <c r="AT42" s="23">
        <f t="shared" si="60"/>
        <v>0</v>
      </c>
      <c r="AU42" s="124">
        <f>SUM('Raw Data All Years'!AU1170:AU1177)</f>
        <v>0</v>
      </c>
      <c r="AV42" s="23">
        <f t="shared" si="61"/>
        <v>0</v>
      </c>
      <c r="AW42" s="124">
        <f>SUM('Raw Data All Years'!AV1170:AZ1177)</f>
        <v>6</v>
      </c>
      <c r="AX42" s="123">
        <f t="shared" si="62"/>
        <v>0.75</v>
      </c>
      <c r="AY42" s="124">
        <f>SUM('Raw Data All Years'!AX1170:BB1177)</f>
        <v>102</v>
      </c>
      <c r="AZ42" s="123">
        <f t="shared" si="63"/>
        <v>12.75</v>
      </c>
    </row>
    <row r="43" spans="1:52" s="125" customFormat="1" x14ac:dyDescent="0.25">
      <c r="A43" s="122">
        <v>2010</v>
      </c>
      <c r="B43" s="122" t="s">
        <v>96</v>
      </c>
      <c r="C43" s="122" t="s">
        <v>197</v>
      </c>
      <c r="D43" s="22">
        <f>COUNT('Raw Data All Years'!D1178:D1185)</f>
        <v>8</v>
      </c>
      <c r="E43" s="123">
        <f>SUM('Raw Data All Years'!H1178:BA1185)</f>
        <v>48</v>
      </c>
      <c r="F43" s="23">
        <f t="shared" si="18"/>
        <v>6</v>
      </c>
      <c r="G43" s="124">
        <f>SUM('Raw Data All Years'!H1178:K1185)</f>
        <v>1</v>
      </c>
      <c r="H43" s="23">
        <f t="shared" si="19"/>
        <v>0.125</v>
      </c>
      <c r="I43" s="124">
        <f>SUM('Raw Data All Years'!L1178:L1185)</f>
        <v>1</v>
      </c>
      <c r="J43" s="24">
        <f t="shared" si="20"/>
        <v>0.125</v>
      </c>
      <c r="K43" s="124">
        <f>SUM('Raw Data All Years'!M1178:R1185)</f>
        <v>12</v>
      </c>
      <c r="L43" s="23">
        <f t="shared" si="21"/>
        <v>1.5</v>
      </c>
      <c r="M43" s="124">
        <f>SUM('Raw Data All Years'!S1178:S1185)</f>
        <v>11</v>
      </c>
      <c r="N43" s="23">
        <f t="shared" si="22"/>
        <v>1.375</v>
      </c>
      <c r="O43" s="124">
        <f>SUM('Raw Data All Years'!T1178:AV1185)</f>
        <v>23</v>
      </c>
      <c r="P43" s="23">
        <f t="shared" si="46"/>
        <v>2.875</v>
      </c>
      <c r="Q43" s="124">
        <f>SUM('Raw Data All Years'!X1178:Z1185)</f>
        <v>3</v>
      </c>
      <c r="R43" s="23">
        <f t="shared" si="23"/>
        <v>0.375</v>
      </c>
      <c r="S43" s="124">
        <f>SUM('Raw Data All Years'!AA1178:AA1185)</f>
        <v>0</v>
      </c>
      <c r="T43" s="23">
        <f t="shared" si="47"/>
        <v>0</v>
      </c>
      <c r="U43" s="124">
        <f>SUM('Raw Data All Years'!AB1178:AE1185)</f>
        <v>0</v>
      </c>
      <c r="V43" s="23">
        <f t="shared" si="48"/>
        <v>0</v>
      </c>
      <c r="W43" s="124">
        <f>SUM('Raw Data All Years'!AF1178:AF1185)</f>
        <v>0</v>
      </c>
      <c r="X43" s="23">
        <f t="shared" si="49"/>
        <v>0</v>
      </c>
      <c r="Y43" s="124">
        <f>SUM('Raw Data All Years'!AG1178:AH1185)</f>
        <v>4</v>
      </c>
      <c r="Z43" s="23">
        <f t="shared" si="50"/>
        <v>0.5</v>
      </c>
      <c r="AA43" s="124">
        <f>SUM('Raw Data All Years'!AI1178:AI1185)</f>
        <v>0</v>
      </c>
      <c r="AB43" s="23">
        <f t="shared" si="51"/>
        <v>0</v>
      </c>
      <c r="AC43" s="124">
        <f>SUM('Raw Data All Years'!AJ1178:AJ1185)</f>
        <v>2</v>
      </c>
      <c r="AD43" s="23">
        <f t="shared" si="52"/>
        <v>0.25</v>
      </c>
      <c r="AE43" s="124">
        <f>SUM('Raw Data All Years'!AK1178:AM1185)</f>
        <v>0</v>
      </c>
      <c r="AF43" s="23">
        <f t="shared" si="53"/>
        <v>0</v>
      </c>
      <c r="AG43" s="124">
        <f>SUM('Raw Data All Years'!AN1178:AN1185)</f>
        <v>0</v>
      </c>
      <c r="AH43" s="23">
        <f t="shared" si="54"/>
        <v>0</v>
      </c>
      <c r="AI43" s="124">
        <f>SUM('Raw Data All Years'!AO1178:AO1185)</f>
        <v>1</v>
      </c>
      <c r="AJ43" s="23">
        <f t="shared" si="55"/>
        <v>0.125</v>
      </c>
      <c r="AK43" s="124">
        <f>SUM('Raw Data All Years'!AP1178:AP1185)</f>
        <v>0</v>
      </c>
      <c r="AL43" s="23">
        <f t="shared" si="56"/>
        <v>0</v>
      </c>
      <c r="AM43" s="124">
        <f>SUM('Raw Data All Years'!AQ1178:AQ1185)</f>
        <v>0</v>
      </c>
      <c r="AN43" s="23">
        <f t="shared" si="57"/>
        <v>0</v>
      </c>
      <c r="AO43" s="124">
        <f>SUM('Raw Data All Years'!AR1178:AR1185)</f>
        <v>0</v>
      </c>
      <c r="AP43" s="23">
        <f t="shared" si="58"/>
        <v>0</v>
      </c>
      <c r="AQ43" s="124">
        <f>SUM('Raw Data All Years'!AS1178:AS1185)</f>
        <v>0</v>
      </c>
      <c r="AR43" s="23">
        <f t="shared" si="59"/>
        <v>0</v>
      </c>
      <c r="AS43" s="124">
        <f>SUM('Raw Data All Years'!AT1178:AT1185)</f>
        <v>0</v>
      </c>
      <c r="AT43" s="23">
        <f t="shared" si="60"/>
        <v>0</v>
      </c>
      <c r="AU43" s="124">
        <f>SUM('Raw Data All Years'!AU1178:AU1185)</f>
        <v>0</v>
      </c>
      <c r="AV43" s="23">
        <f t="shared" si="61"/>
        <v>0</v>
      </c>
      <c r="AW43" s="124">
        <f>SUM('Raw Data All Years'!AV1178:AZ1185)</f>
        <v>10</v>
      </c>
      <c r="AX43" s="123">
        <f t="shared" si="62"/>
        <v>1.25</v>
      </c>
      <c r="AY43" s="124">
        <f>SUM('Raw Data All Years'!AX1178:BB1185)</f>
        <v>48</v>
      </c>
      <c r="AZ43" s="123">
        <f t="shared" si="63"/>
        <v>6</v>
      </c>
    </row>
    <row r="44" spans="1:52" s="125" customFormat="1" x14ac:dyDescent="0.25">
      <c r="A44" s="122">
        <v>2010</v>
      </c>
      <c r="B44" s="122" t="s">
        <v>97</v>
      </c>
      <c r="C44" s="122"/>
      <c r="D44" s="22">
        <f>COUNT('Raw Data All Years'!D1186:D1193)</f>
        <v>8</v>
      </c>
      <c r="E44" s="123">
        <f>SUM('Raw Data All Years'!H1186:BA1193)</f>
        <v>56</v>
      </c>
      <c r="F44" s="23">
        <f t="shared" si="18"/>
        <v>7</v>
      </c>
      <c r="G44" s="124">
        <f>SUM('Raw Data All Years'!H1186:K1193)</f>
        <v>0</v>
      </c>
      <c r="H44" s="23">
        <f t="shared" si="19"/>
        <v>0</v>
      </c>
      <c r="I44" s="124">
        <f>SUM('Raw Data All Years'!L1186:L1193)</f>
        <v>0</v>
      </c>
      <c r="J44" s="24">
        <f t="shared" si="20"/>
        <v>0</v>
      </c>
      <c r="K44" s="124">
        <f>SUM('Raw Data All Years'!M1186:R1193)</f>
        <v>16</v>
      </c>
      <c r="L44" s="23">
        <f t="shared" si="21"/>
        <v>2</v>
      </c>
      <c r="M44" s="124">
        <f>SUM('Raw Data All Years'!S1186:S1193)</f>
        <v>15</v>
      </c>
      <c r="N44" s="23">
        <f t="shared" si="22"/>
        <v>1.875</v>
      </c>
      <c r="O44" s="124">
        <f>SUM('Raw Data All Years'!T1186:AV1193)</f>
        <v>24</v>
      </c>
      <c r="P44" s="23">
        <f t="shared" si="46"/>
        <v>3</v>
      </c>
      <c r="Q44" s="124">
        <f>SUM('Raw Data All Years'!X1186:Z1193)</f>
        <v>12</v>
      </c>
      <c r="R44" s="23">
        <f t="shared" si="23"/>
        <v>1.5</v>
      </c>
      <c r="S44" s="124">
        <f>SUM('Raw Data All Years'!AA1186:AA1193)</f>
        <v>5</v>
      </c>
      <c r="T44" s="23">
        <f t="shared" si="47"/>
        <v>0.625</v>
      </c>
      <c r="U44" s="124">
        <f>SUM('Raw Data All Years'!AB1186:AE1193)</f>
        <v>0</v>
      </c>
      <c r="V44" s="23">
        <f t="shared" si="48"/>
        <v>0</v>
      </c>
      <c r="W44" s="124">
        <f>SUM('Raw Data All Years'!AF1186:AF1193)</f>
        <v>0</v>
      </c>
      <c r="X44" s="23">
        <f t="shared" si="49"/>
        <v>0</v>
      </c>
      <c r="Y44" s="124">
        <f>SUM('Raw Data All Years'!AG1186:AH1193)</f>
        <v>4</v>
      </c>
      <c r="Z44" s="23">
        <f t="shared" si="50"/>
        <v>0.5</v>
      </c>
      <c r="AA44" s="124">
        <f>SUM('Raw Data All Years'!AI1186:AI1193)</f>
        <v>0</v>
      </c>
      <c r="AB44" s="23">
        <f t="shared" si="51"/>
        <v>0</v>
      </c>
      <c r="AC44" s="124">
        <f>SUM('Raw Data All Years'!AJ1186:AJ1193)</f>
        <v>0</v>
      </c>
      <c r="AD44" s="23">
        <f t="shared" si="52"/>
        <v>0</v>
      </c>
      <c r="AE44" s="124">
        <f>SUM('Raw Data All Years'!AK1186:AM1193)</f>
        <v>0</v>
      </c>
      <c r="AF44" s="23">
        <f t="shared" si="53"/>
        <v>0</v>
      </c>
      <c r="AG44" s="124">
        <f>SUM('Raw Data All Years'!AN1186:AN1193)</f>
        <v>3</v>
      </c>
      <c r="AH44" s="23">
        <f t="shared" si="54"/>
        <v>0.375</v>
      </c>
      <c r="AI44" s="124">
        <f>SUM('Raw Data All Years'!AO1186:AO1193)</f>
        <v>0</v>
      </c>
      <c r="AJ44" s="23">
        <f t="shared" si="55"/>
        <v>0</v>
      </c>
      <c r="AK44" s="124">
        <f>SUM('Raw Data All Years'!AP1186:AP1193)</f>
        <v>0</v>
      </c>
      <c r="AL44" s="23">
        <f t="shared" si="56"/>
        <v>0</v>
      </c>
      <c r="AM44" s="124">
        <f>SUM('Raw Data All Years'!AQ1186:AQ1193)</f>
        <v>0</v>
      </c>
      <c r="AN44" s="23">
        <f t="shared" si="57"/>
        <v>0</v>
      </c>
      <c r="AO44" s="124">
        <f>SUM('Raw Data All Years'!AR1186:AR1193)</f>
        <v>0</v>
      </c>
      <c r="AP44" s="23">
        <f t="shared" si="58"/>
        <v>0</v>
      </c>
      <c r="AQ44" s="124">
        <f>SUM('Raw Data All Years'!AS1186:AS1193)</f>
        <v>0</v>
      </c>
      <c r="AR44" s="23">
        <f t="shared" si="59"/>
        <v>0</v>
      </c>
      <c r="AS44" s="124">
        <f>SUM('Raw Data All Years'!AT1186:AT1193)</f>
        <v>0</v>
      </c>
      <c r="AT44" s="23">
        <f t="shared" si="60"/>
        <v>0</v>
      </c>
      <c r="AU44" s="124">
        <f>SUM('Raw Data All Years'!AU1186:AU1193)</f>
        <v>0</v>
      </c>
      <c r="AV44" s="23">
        <f t="shared" si="61"/>
        <v>0</v>
      </c>
      <c r="AW44" s="124">
        <f>SUM('Raw Data All Years'!AV1186:AZ1193)</f>
        <v>1</v>
      </c>
      <c r="AX44" s="123">
        <f t="shared" si="62"/>
        <v>0.125</v>
      </c>
      <c r="AY44" s="124">
        <f>SUM('Raw Data All Years'!AX1186:BB1193)</f>
        <v>56</v>
      </c>
      <c r="AZ44" s="123">
        <f t="shared" si="63"/>
        <v>7</v>
      </c>
    </row>
    <row r="45" spans="1:52" s="125" customFormat="1" x14ac:dyDescent="0.25">
      <c r="A45" s="122">
        <v>2010</v>
      </c>
      <c r="B45" s="122" t="s">
        <v>68</v>
      </c>
      <c r="C45" s="122" t="s">
        <v>197</v>
      </c>
      <c r="D45" s="22">
        <f>COUNT('Raw Data All Years'!D1194:D1201)</f>
        <v>8</v>
      </c>
      <c r="E45" s="123">
        <f>SUM('Raw Data All Years'!H1194:BA1201)</f>
        <v>35</v>
      </c>
      <c r="F45" s="23">
        <f t="shared" si="18"/>
        <v>4.375</v>
      </c>
      <c r="G45" s="124">
        <f>SUM('Raw Data All Years'!H1194:K1201)</f>
        <v>0</v>
      </c>
      <c r="H45" s="23">
        <f t="shared" si="19"/>
        <v>0</v>
      </c>
      <c r="I45" s="124">
        <f>SUM('Raw Data All Years'!L1194:L1201)</f>
        <v>1</v>
      </c>
      <c r="J45" s="24">
        <f t="shared" si="20"/>
        <v>0.125</v>
      </c>
      <c r="K45" s="124">
        <f>SUM('Raw Data All Years'!M1194:R1201)</f>
        <v>3</v>
      </c>
      <c r="L45" s="23">
        <f t="shared" si="21"/>
        <v>0.375</v>
      </c>
      <c r="M45" s="124">
        <f>SUM('Raw Data All Years'!S1194:S1201)</f>
        <v>4</v>
      </c>
      <c r="N45" s="23">
        <f t="shared" si="22"/>
        <v>0.5</v>
      </c>
      <c r="O45" s="124">
        <f>SUM('Raw Data All Years'!T1194:AV1201)</f>
        <v>26</v>
      </c>
      <c r="P45" s="23">
        <f t="shared" si="46"/>
        <v>3.25</v>
      </c>
      <c r="Q45" s="124">
        <f>SUM('Raw Data All Years'!X1194:Z1201)</f>
        <v>3</v>
      </c>
      <c r="R45" s="23">
        <f t="shared" si="23"/>
        <v>0.375</v>
      </c>
      <c r="S45" s="124">
        <f>SUM('Raw Data All Years'!AA1194:AA1201)</f>
        <v>0</v>
      </c>
      <c r="T45" s="23">
        <f t="shared" si="47"/>
        <v>0</v>
      </c>
      <c r="U45" s="124">
        <f>SUM('Raw Data All Years'!AB1194:AE1201)</f>
        <v>7</v>
      </c>
      <c r="V45" s="23">
        <f t="shared" si="48"/>
        <v>0.875</v>
      </c>
      <c r="W45" s="124">
        <f>SUM('Raw Data All Years'!AF1194:AF1201)</f>
        <v>0</v>
      </c>
      <c r="X45" s="23">
        <f t="shared" si="49"/>
        <v>0</v>
      </c>
      <c r="Y45" s="124">
        <f>SUM('Raw Data All Years'!AG1194:AH1201)</f>
        <v>3</v>
      </c>
      <c r="Z45" s="23">
        <f t="shared" si="50"/>
        <v>0.375</v>
      </c>
      <c r="AA45" s="124">
        <f>SUM('Raw Data All Years'!AI1194:AI1201)</f>
        <v>0</v>
      </c>
      <c r="AB45" s="23">
        <f t="shared" si="51"/>
        <v>0</v>
      </c>
      <c r="AC45" s="124">
        <f>SUM('Raw Data All Years'!AJ1194:AJ1201)</f>
        <v>0</v>
      </c>
      <c r="AD45" s="23">
        <f t="shared" si="52"/>
        <v>0</v>
      </c>
      <c r="AE45" s="124">
        <f>SUM('Raw Data All Years'!AK1194:AM1201)</f>
        <v>2</v>
      </c>
      <c r="AF45" s="23">
        <f t="shared" si="53"/>
        <v>0.25</v>
      </c>
      <c r="AG45" s="124">
        <f>SUM('Raw Data All Years'!AN1194:AN1201)</f>
        <v>0</v>
      </c>
      <c r="AH45" s="23">
        <f t="shared" si="54"/>
        <v>0</v>
      </c>
      <c r="AI45" s="124">
        <f>SUM('Raw Data All Years'!AO1194:AO1201)</f>
        <v>0</v>
      </c>
      <c r="AJ45" s="23">
        <f t="shared" si="55"/>
        <v>0</v>
      </c>
      <c r="AK45" s="124">
        <f>SUM('Raw Data All Years'!AP1194:AP1201)</f>
        <v>0</v>
      </c>
      <c r="AL45" s="23">
        <f t="shared" si="56"/>
        <v>0</v>
      </c>
      <c r="AM45" s="124">
        <f>SUM('Raw Data All Years'!AQ1194:AQ1201)</f>
        <v>0</v>
      </c>
      <c r="AN45" s="23">
        <f t="shared" si="57"/>
        <v>0</v>
      </c>
      <c r="AO45" s="124">
        <f>SUM('Raw Data All Years'!AR1194:AR1201)</f>
        <v>0</v>
      </c>
      <c r="AP45" s="23">
        <f t="shared" si="58"/>
        <v>0</v>
      </c>
      <c r="AQ45" s="124">
        <f>SUM('Raw Data All Years'!AS1194:AS1201)</f>
        <v>0</v>
      </c>
      <c r="AR45" s="23">
        <f t="shared" si="59"/>
        <v>0</v>
      </c>
      <c r="AS45" s="124">
        <f>SUM('Raw Data All Years'!AT1194:AT1201)</f>
        <v>0</v>
      </c>
      <c r="AT45" s="23">
        <f t="shared" si="60"/>
        <v>0</v>
      </c>
      <c r="AU45" s="124">
        <f>SUM('Raw Data All Years'!AU1194:AU1201)</f>
        <v>0</v>
      </c>
      <c r="AV45" s="23">
        <f t="shared" si="61"/>
        <v>0</v>
      </c>
      <c r="AW45" s="124">
        <f>SUM('Raw Data All Years'!AV1194:AZ1201)</f>
        <v>5</v>
      </c>
      <c r="AX45" s="123">
        <f t="shared" si="62"/>
        <v>0.625</v>
      </c>
      <c r="AY45" s="124">
        <f>SUM('Raw Data All Years'!AX1194:BB1201)</f>
        <v>36</v>
      </c>
      <c r="AZ45" s="123">
        <f t="shared" si="63"/>
        <v>4.5</v>
      </c>
    </row>
    <row r="46" spans="1:52" s="125" customFormat="1" x14ac:dyDescent="0.25">
      <c r="A46" s="122">
        <v>2010</v>
      </c>
      <c r="B46" s="122" t="s">
        <v>99</v>
      </c>
      <c r="C46" s="122" t="s">
        <v>198</v>
      </c>
      <c r="D46" s="22">
        <f>COUNT('Raw Data All Years'!D1202:D1208)</f>
        <v>7</v>
      </c>
      <c r="E46" s="123">
        <f>SUM('Raw Data All Years'!H1202:BA1208)</f>
        <v>85</v>
      </c>
      <c r="F46" s="23">
        <f t="shared" si="18"/>
        <v>12.142857142857142</v>
      </c>
      <c r="G46" s="124">
        <f>SUM('Raw Data All Years'!H1202:K1208)</f>
        <v>1</v>
      </c>
      <c r="H46" s="23">
        <f t="shared" si="19"/>
        <v>0.14285714285714285</v>
      </c>
      <c r="I46" s="124">
        <f>SUM('Raw Data All Years'!L1202:L1208)</f>
        <v>2</v>
      </c>
      <c r="J46" s="24">
        <f t="shared" si="20"/>
        <v>0.2857142857142857</v>
      </c>
      <c r="K46" s="124">
        <f>SUM('Raw Data All Years'!M1202:R1208)</f>
        <v>26</v>
      </c>
      <c r="L46" s="23">
        <f t="shared" si="21"/>
        <v>3.7142857142857144</v>
      </c>
      <c r="M46" s="124">
        <f>SUM('Raw Data All Years'!S1202:S1208)</f>
        <v>2</v>
      </c>
      <c r="N46" s="23">
        <f t="shared" si="22"/>
        <v>0.2857142857142857</v>
      </c>
      <c r="O46" s="124">
        <f>SUM('Raw Data All Years'!T1202:AV1208)</f>
        <v>54</v>
      </c>
      <c r="P46" s="23">
        <f t="shared" si="46"/>
        <v>7.7142857142857144</v>
      </c>
      <c r="Q46" s="124">
        <f>SUM('Raw Data All Years'!X1202:Z1208)</f>
        <v>42</v>
      </c>
      <c r="R46" s="23">
        <f t="shared" si="23"/>
        <v>6</v>
      </c>
      <c r="S46" s="124">
        <f>SUM('Raw Data All Years'!AA1202:AA1208)</f>
        <v>0</v>
      </c>
      <c r="T46" s="23">
        <f t="shared" si="47"/>
        <v>0</v>
      </c>
      <c r="U46" s="124">
        <f>SUM('Raw Data All Years'!AB1202:AE1208)</f>
        <v>0</v>
      </c>
      <c r="V46" s="23">
        <f t="shared" si="48"/>
        <v>0</v>
      </c>
      <c r="W46" s="124">
        <f>SUM('Raw Data All Years'!AF1202:AF1208)</f>
        <v>0</v>
      </c>
      <c r="X46" s="23">
        <f t="shared" si="49"/>
        <v>0</v>
      </c>
      <c r="Y46" s="124">
        <f>SUM('Raw Data All Years'!AG1202:AH1208)</f>
        <v>6</v>
      </c>
      <c r="Z46" s="23">
        <f t="shared" si="50"/>
        <v>0.8571428571428571</v>
      </c>
      <c r="AA46" s="124">
        <f>SUM('Raw Data All Years'!AI1202:AI1208)</f>
        <v>1</v>
      </c>
      <c r="AB46" s="23">
        <f t="shared" si="51"/>
        <v>0.14285714285714285</v>
      </c>
      <c r="AC46" s="124">
        <f>SUM('Raw Data All Years'!AJ1202:AJ1208)</f>
        <v>0</v>
      </c>
      <c r="AD46" s="23">
        <f t="shared" si="52"/>
        <v>0</v>
      </c>
      <c r="AE46" s="124">
        <f>SUM('Raw Data All Years'!AK1202:AM1208)</f>
        <v>3</v>
      </c>
      <c r="AF46" s="23">
        <f t="shared" si="53"/>
        <v>0.42857142857142855</v>
      </c>
      <c r="AG46" s="124">
        <f>SUM('Raw Data All Years'!AN1202:AN1208)</f>
        <v>0</v>
      </c>
      <c r="AH46" s="23">
        <f t="shared" si="54"/>
        <v>0</v>
      </c>
      <c r="AI46" s="124">
        <f>SUM('Raw Data All Years'!AO1202:AO1208)</f>
        <v>0</v>
      </c>
      <c r="AJ46" s="23">
        <f t="shared" si="55"/>
        <v>0</v>
      </c>
      <c r="AK46" s="124">
        <f>SUM('Raw Data All Years'!AP1202:AP1208)</f>
        <v>0</v>
      </c>
      <c r="AL46" s="23">
        <f t="shared" si="56"/>
        <v>0</v>
      </c>
      <c r="AM46" s="124">
        <f>SUM('Raw Data All Years'!AQ1202:AQ1208)</f>
        <v>0</v>
      </c>
      <c r="AN46" s="23">
        <f t="shared" si="57"/>
        <v>0</v>
      </c>
      <c r="AO46" s="124">
        <f>SUM('Raw Data All Years'!AR1202:AR1208)</f>
        <v>0</v>
      </c>
      <c r="AP46" s="23">
        <f t="shared" si="58"/>
        <v>0</v>
      </c>
      <c r="AQ46" s="124">
        <f>SUM('Raw Data All Years'!AS1202:AS1208)</f>
        <v>0</v>
      </c>
      <c r="AR46" s="23">
        <f t="shared" si="59"/>
        <v>0</v>
      </c>
      <c r="AS46" s="124">
        <f>SUM('Raw Data All Years'!AT1202:AT1208)</f>
        <v>0</v>
      </c>
      <c r="AT46" s="23">
        <f t="shared" si="60"/>
        <v>0</v>
      </c>
      <c r="AU46" s="124">
        <f>SUM('Raw Data All Years'!AU1202:AU1208)</f>
        <v>0</v>
      </c>
      <c r="AV46" s="23">
        <f t="shared" si="61"/>
        <v>0</v>
      </c>
      <c r="AW46" s="124">
        <f>SUM('Raw Data All Years'!AV1202:AZ1208)</f>
        <v>0</v>
      </c>
      <c r="AX46" s="123">
        <f t="shared" si="62"/>
        <v>0</v>
      </c>
      <c r="AY46" s="124">
        <f>SUM('Raw Data All Years'!AX1202:BB1208)</f>
        <v>85</v>
      </c>
      <c r="AZ46" s="123">
        <f t="shared" si="63"/>
        <v>12.142857142857142</v>
      </c>
    </row>
    <row r="47" spans="1:52" x14ac:dyDescent="0.25">
      <c r="A47" s="22">
        <v>2011</v>
      </c>
      <c r="B47" s="25" t="s">
        <v>57</v>
      </c>
      <c r="C47" s="25" t="s">
        <v>197</v>
      </c>
      <c r="D47" s="22">
        <f>COUNT('Raw Data All Years'!D1209:D1244)</f>
        <v>36</v>
      </c>
      <c r="E47" s="26">
        <f>SUM('Raw Data All Years'!BB1209:BB1244)</f>
        <v>233</v>
      </c>
      <c r="F47" s="23">
        <f t="shared" si="18"/>
        <v>6.4722222222222223</v>
      </c>
      <c r="G47" s="27">
        <f>SUM('Raw Data All Years'!H1209:K1244)</f>
        <v>21</v>
      </c>
      <c r="H47" s="23">
        <f t="shared" si="19"/>
        <v>0.58333333333333337</v>
      </c>
      <c r="I47" s="27">
        <f>SUM('Raw Data All Years'!L1209:L1244)</f>
        <v>4</v>
      </c>
      <c r="J47" s="24">
        <f t="shared" si="20"/>
        <v>0.1111111111111111</v>
      </c>
      <c r="K47" s="27">
        <f>SUM('Raw Data All Years'!M1209:R1244)</f>
        <v>51</v>
      </c>
      <c r="L47" s="23">
        <f t="shared" si="21"/>
        <v>1.4166666666666667</v>
      </c>
      <c r="M47" s="27">
        <f>SUM('Raw Data All Years'!S1209:S1244)</f>
        <v>38</v>
      </c>
      <c r="N47" s="23">
        <f t="shared" si="22"/>
        <v>1.0555555555555556</v>
      </c>
      <c r="O47" s="27">
        <f>SUM('Raw Data All Years'!T1209:AV1244)</f>
        <v>111</v>
      </c>
      <c r="P47" s="23">
        <f t="shared" si="46"/>
        <v>3.0833333333333335</v>
      </c>
      <c r="Q47" s="27">
        <f>SUM('Raw Data All Years'!X1209:Z1244)</f>
        <v>28</v>
      </c>
      <c r="R47" s="23">
        <f t="shared" si="23"/>
        <v>0.77777777777777779</v>
      </c>
      <c r="S47" s="27">
        <f>SUM('Raw Data All Years'!AA1209:AA1244)</f>
        <v>0</v>
      </c>
      <c r="T47" s="23">
        <f t="shared" si="47"/>
        <v>0</v>
      </c>
      <c r="U47" s="27">
        <f>SUM('Raw Data All Years'!AB1209:AE1244)</f>
        <v>13</v>
      </c>
      <c r="V47" s="23">
        <f t="shared" si="48"/>
        <v>0.3611111111111111</v>
      </c>
      <c r="W47" s="27">
        <f>SUM('Raw Data All Years'!AF1209:AF1244)</f>
        <v>0</v>
      </c>
      <c r="X47" s="23">
        <f t="shared" si="49"/>
        <v>0</v>
      </c>
      <c r="Y47" s="27">
        <f>SUM('Raw Data All Years'!AG1209:AH1244)</f>
        <v>5</v>
      </c>
      <c r="Z47" s="23">
        <f t="shared" si="50"/>
        <v>0.1388888888888889</v>
      </c>
      <c r="AA47" s="27">
        <f>SUM('Raw Data All Years'!AI1209:AI1244)</f>
        <v>5</v>
      </c>
      <c r="AB47" s="23">
        <f t="shared" si="51"/>
        <v>0.1388888888888889</v>
      </c>
      <c r="AC47" s="27">
        <f>SUM('Raw Data All Years'!AJ1209:AJ1244)</f>
        <v>2</v>
      </c>
      <c r="AD47" s="23">
        <f t="shared" si="52"/>
        <v>5.5555555555555552E-2</v>
      </c>
      <c r="AE47" s="27">
        <f>SUM('Raw Data All Years'!AK1209:AM1244)</f>
        <v>0</v>
      </c>
      <c r="AF47" s="23">
        <f t="shared" si="53"/>
        <v>0</v>
      </c>
      <c r="AG47" s="27">
        <f>SUM('Raw Data All Years'!AN1209:AN1244)</f>
        <v>2</v>
      </c>
      <c r="AH47" s="23">
        <f t="shared" si="54"/>
        <v>5.5555555555555552E-2</v>
      </c>
      <c r="AI47" s="27">
        <f>SUM('Raw Data All Years'!AO1209:AO1244)</f>
        <v>0</v>
      </c>
      <c r="AJ47" s="23">
        <f t="shared" si="55"/>
        <v>0</v>
      </c>
      <c r="AK47" s="27">
        <f>SUM('Raw Data All Years'!AP1209:AP1244)</f>
        <v>0</v>
      </c>
      <c r="AL47" s="23">
        <f t="shared" si="56"/>
        <v>0</v>
      </c>
      <c r="AM47" s="27">
        <f>SUM('Raw Data All Years'!AQ1209:AQ1244)</f>
        <v>0</v>
      </c>
      <c r="AN47" s="23">
        <f t="shared" si="57"/>
        <v>0</v>
      </c>
      <c r="AO47" s="27">
        <f>SUM('Raw Data All Years'!AR1209:AR1244)</f>
        <v>0</v>
      </c>
      <c r="AP47" s="23">
        <f t="shared" si="58"/>
        <v>0</v>
      </c>
      <c r="AQ47" s="27">
        <f>SUM('Raw Data All Years'!AS1209:AS1244)</f>
        <v>0</v>
      </c>
      <c r="AR47" s="23">
        <f t="shared" si="59"/>
        <v>0</v>
      </c>
      <c r="AS47" s="27">
        <f>SUM('Raw Data All Years'!AT1209:AT1244)</f>
        <v>0</v>
      </c>
      <c r="AT47" s="23">
        <f t="shared" si="60"/>
        <v>0</v>
      </c>
      <c r="AU47" s="27">
        <f>SUM('Raw Data All Years'!AU1209:AU1244)</f>
        <v>0</v>
      </c>
      <c r="AV47" s="23">
        <f t="shared" si="61"/>
        <v>0</v>
      </c>
      <c r="AW47" s="27">
        <f>SUM('Raw Data All Years'!AV1209:AW1244)</f>
        <v>15</v>
      </c>
      <c r="AX47" s="26">
        <f t="shared" si="62"/>
        <v>0.41666666666666669</v>
      </c>
      <c r="AY47" s="27">
        <f>SUM('Raw Data All Years'!AX1209:BA1244)</f>
        <v>8</v>
      </c>
      <c r="AZ47" s="26">
        <f t="shared" si="63"/>
        <v>0.22222222222222221</v>
      </c>
    </row>
    <row r="48" spans="1:52" x14ac:dyDescent="0.25">
      <c r="A48" s="22">
        <v>2011</v>
      </c>
      <c r="B48" s="22" t="s">
        <v>55</v>
      </c>
      <c r="C48" s="22" t="s">
        <v>197</v>
      </c>
      <c r="D48" s="22">
        <f>COUNT('Raw Data All Years'!D1245:D1274)</f>
        <v>30</v>
      </c>
      <c r="E48" s="23">
        <f>SUM('Raw Data All Years'!BB1245:BB1274)</f>
        <v>223</v>
      </c>
      <c r="F48" s="23">
        <f t="shared" si="18"/>
        <v>7.4333333333333336</v>
      </c>
      <c r="G48" s="24">
        <f>SUM('Raw Data All Years'!H1245:K1274)</f>
        <v>6</v>
      </c>
      <c r="H48" s="23">
        <f t="shared" si="19"/>
        <v>0.2</v>
      </c>
      <c r="I48" s="24">
        <f>SUM('Raw Data All Years'!L1245:L1274)</f>
        <v>1</v>
      </c>
      <c r="J48" s="24">
        <f t="shared" si="20"/>
        <v>3.3333333333333333E-2</v>
      </c>
      <c r="K48" s="24">
        <f>SUM('Raw Data All Years'!M1245:R1274)</f>
        <v>85</v>
      </c>
      <c r="L48" s="23">
        <f t="shared" si="21"/>
        <v>2.8333333333333335</v>
      </c>
      <c r="M48" s="24">
        <f>SUM('Raw Data All Years'!S1245:S1274)</f>
        <v>50</v>
      </c>
      <c r="N48" s="23">
        <f t="shared" si="22"/>
        <v>1.6666666666666667</v>
      </c>
      <c r="O48" s="24">
        <f>SUM('Raw Data All Years'!T1245:AV1274)</f>
        <v>81</v>
      </c>
      <c r="P48" s="23">
        <f t="shared" si="46"/>
        <v>2.7</v>
      </c>
      <c r="Q48" s="24">
        <f>SUM('Raw Data All Years'!X1245:Z1274)</f>
        <v>58</v>
      </c>
      <c r="R48" s="23">
        <f t="shared" si="23"/>
        <v>1.9333333333333333</v>
      </c>
      <c r="S48" s="24">
        <f>SUM('Raw Data All Years'!AA1245:AA1274)</f>
        <v>1</v>
      </c>
      <c r="T48" s="23">
        <f t="shared" si="47"/>
        <v>3.3333333333333333E-2</v>
      </c>
      <c r="U48" s="24">
        <f>SUM('Raw Data All Years'!AB1245:AE1274)</f>
        <v>4</v>
      </c>
      <c r="V48" s="23">
        <f t="shared" si="48"/>
        <v>0.13333333333333333</v>
      </c>
      <c r="W48" s="24">
        <f>SUM('Raw Data All Years'!AF1245:AF1274)</f>
        <v>0</v>
      </c>
      <c r="X48" s="23">
        <f t="shared" si="49"/>
        <v>0</v>
      </c>
      <c r="Y48" s="24">
        <f>SUM('Raw Data All Years'!AG1245:AH1274)</f>
        <v>4</v>
      </c>
      <c r="Z48" s="23">
        <f t="shared" si="50"/>
        <v>0.13333333333333333</v>
      </c>
      <c r="AA48" s="24">
        <f>SUM('Raw Data All Years'!AI1245:AI1274)</f>
        <v>0</v>
      </c>
      <c r="AB48" s="23">
        <f t="shared" si="51"/>
        <v>0</v>
      </c>
      <c r="AC48" s="24">
        <f>SUM('Raw Data All Years'!AJ1245:AJ1274)</f>
        <v>0</v>
      </c>
      <c r="AD48" s="23">
        <f t="shared" si="52"/>
        <v>0</v>
      </c>
      <c r="AE48" s="24">
        <f>SUM('Raw Data All Years'!AK1245:AM1274)</f>
        <v>0</v>
      </c>
      <c r="AF48" s="23">
        <f t="shared" si="53"/>
        <v>0</v>
      </c>
      <c r="AG48" s="24">
        <f>SUM('Raw Data All Years'!AN1245:AN1274)</f>
        <v>0</v>
      </c>
      <c r="AH48" s="23">
        <f t="shared" si="54"/>
        <v>0</v>
      </c>
      <c r="AI48" s="24">
        <f>SUM('Raw Data All Years'!AO1245:AO1274)</f>
        <v>0</v>
      </c>
      <c r="AJ48" s="23">
        <f t="shared" si="55"/>
        <v>0</v>
      </c>
      <c r="AK48" s="24">
        <f>SUM('Raw Data All Years'!AP1245:AP1274)</f>
        <v>0</v>
      </c>
      <c r="AL48" s="23">
        <f t="shared" si="56"/>
        <v>0</v>
      </c>
      <c r="AM48" s="24">
        <f>SUM('Raw Data All Years'!AQ1245:AQ1274)</f>
        <v>0</v>
      </c>
      <c r="AN48" s="23">
        <f t="shared" si="57"/>
        <v>0</v>
      </c>
      <c r="AO48" s="24">
        <f>SUM('Raw Data All Years'!AR1245:AR1274)</f>
        <v>0</v>
      </c>
      <c r="AP48" s="23">
        <f t="shared" si="58"/>
        <v>0</v>
      </c>
      <c r="AQ48" s="24">
        <f>SUM('Raw Data All Years'!AS1245:AS1274)</f>
        <v>0</v>
      </c>
      <c r="AR48" s="23">
        <f t="shared" si="59"/>
        <v>0</v>
      </c>
      <c r="AS48" s="24">
        <f>SUM('Raw Data All Years'!AT1245:AT1274)</f>
        <v>0</v>
      </c>
      <c r="AT48" s="23">
        <f t="shared" si="60"/>
        <v>0</v>
      </c>
      <c r="AU48" s="24">
        <f>SUM('Raw Data All Years'!AU1245:AU1274)</f>
        <v>0</v>
      </c>
      <c r="AV48" s="23">
        <f t="shared" si="61"/>
        <v>0</v>
      </c>
      <c r="AW48" s="24">
        <f>SUM('Raw Data All Years'!AV1245:AW1274)</f>
        <v>6</v>
      </c>
      <c r="AX48" s="23">
        <f t="shared" si="62"/>
        <v>0.2</v>
      </c>
      <c r="AY48" s="24">
        <f>SUM('Raw Data All Years'!AX1245:BA1274)</f>
        <v>0</v>
      </c>
      <c r="AZ48" s="23">
        <f t="shared" si="63"/>
        <v>0</v>
      </c>
    </row>
    <row r="49" spans="1:52" x14ac:dyDescent="0.25">
      <c r="A49" s="22">
        <v>2011</v>
      </c>
      <c r="B49" s="22" t="s">
        <v>58</v>
      </c>
      <c r="C49" s="22" t="s">
        <v>198</v>
      </c>
      <c r="D49" s="22">
        <f>COUNT('Raw Data All Years'!D1275:D1304)</f>
        <v>30</v>
      </c>
      <c r="E49" s="23">
        <f>SUM('Raw Data All Years'!BB1275:BB1304)</f>
        <v>153</v>
      </c>
      <c r="F49" s="23">
        <f t="shared" si="18"/>
        <v>5.0999999999999996</v>
      </c>
      <c r="G49" s="24">
        <f>SUM('Raw Data All Years'!H1275:K1304)</f>
        <v>6</v>
      </c>
      <c r="H49" s="23">
        <f t="shared" si="19"/>
        <v>0.2</v>
      </c>
      <c r="I49" s="24">
        <f>SUM('Raw Data All Years'!L1275:L1304)</f>
        <v>2</v>
      </c>
      <c r="J49" s="24">
        <f t="shared" si="20"/>
        <v>6.6666666666666666E-2</v>
      </c>
      <c r="K49" s="24">
        <f>SUM('Raw Data All Years'!M1275:R1304)</f>
        <v>54</v>
      </c>
      <c r="L49" s="23">
        <f t="shared" si="21"/>
        <v>1.8</v>
      </c>
      <c r="M49" s="24">
        <f>SUM('Raw Data All Years'!S1275:S1304)</f>
        <v>26</v>
      </c>
      <c r="N49" s="23">
        <f t="shared" si="22"/>
        <v>0.8666666666666667</v>
      </c>
      <c r="O49" s="24">
        <f>SUM('Raw Data All Years'!T1275:AV1304)</f>
        <v>67</v>
      </c>
      <c r="P49" s="23">
        <f t="shared" si="46"/>
        <v>2.2333333333333334</v>
      </c>
      <c r="Q49" s="24">
        <f>SUM('Raw Data All Years'!X1275:Z1304)</f>
        <v>41</v>
      </c>
      <c r="R49" s="23">
        <f t="shared" si="23"/>
        <v>1.3666666666666667</v>
      </c>
      <c r="S49" s="24">
        <f>SUM('Raw Data All Years'!AA1275:AA1304)</f>
        <v>2</v>
      </c>
      <c r="T49" s="23">
        <f t="shared" si="47"/>
        <v>6.6666666666666666E-2</v>
      </c>
      <c r="U49" s="24">
        <f>SUM('Raw Data All Years'!AB1275:AE1304)</f>
        <v>3</v>
      </c>
      <c r="V49" s="23">
        <f t="shared" si="48"/>
        <v>0.1</v>
      </c>
      <c r="W49" s="24">
        <f>SUM('Raw Data All Years'!AF1275:AF1304)</f>
        <v>0</v>
      </c>
      <c r="X49" s="23">
        <f t="shared" si="49"/>
        <v>0</v>
      </c>
      <c r="Y49" s="24">
        <f>SUM('Raw Data All Years'!AG1275:AH1304)</f>
        <v>2</v>
      </c>
      <c r="Z49" s="23">
        <f t="shared" si="50"/>
        <v>6.6666666666666666E-2</v>
      </c>
      <c r="AA49" s="24">
        <f>SUM('Raw Data All Years'!AI1275:AI1304)</f>
        <v>2</v>
      </c>
      <c r="AB49" s="23">
        <f t="shared" si="51"/>
        <v>6.6666666666666666E-2</v>
      </c>
      <c r="AC49" s="24">
        <f>SUM('Raw Data All Years'!AJ1275:AJ1304)</f>
        <v>0</v>
      </c>
      <c r="AD49" s="23">
        <f t="shared" si="52"/>
        <v>0</v>
      </c>
      <c r="AE49" s="24">
        <f>SUM('Raw Data All Years'!AK1275:AM1304)</f>
        <v>0</v>
      </c>
      <c r="AF49" s="23">
        <f t="shared" si="53"/>
        <v>0</v>
      </c>
      <c r="AG49" s="24">
        <f>SUM('Raw Data All Years'!AN1275:AN1304)</f>
        <v>1</v>
      </c>
      <c r="AH49" s="23">
        <f t="shared" si="54"/>
        <v>3.3333333333333333E-2</v>
      </c>
      <c r="AI49" s="24">
        <f>SUM('Raw Data All Years'!AO1275:AO1304)</f>
        <v>0</v>
      </c>
      <c r="AJ49" s="23">
        <f t="shared" si="55"/>
        <v>0</v>
      </c>
      <c r="AK49" s="24">
        <f>SUM('Raw Data All Years'!AP1275:AP1304)</f>
        <v>0</v>
      </c>
      <c r="AL49" s="23">
        <f t="shared" si="56"/>
        <v>0</v>
      </c>
      <c r="AM49" s="24">
        <f>SUM('Raw Data All Years'!AQ1275:AQ1304)</f>
        <v>0</v>
      </c>
      <c r="AN49" s="23">
        <f t="shared" si="57"/>
        <v>0</v>
      </c>
      <c r="AO49" s="24">
        <f>SUM('Raw Data All Years'!AR1275:AR1304)</f>
        <v>0</v>
      </c>
      <c r="AP49" s="23">
        <f t="shared" si="58"/>
        <v>0</v>
      </c>
      <c r="AQ49" s="24">
        <f>SUM('Raw Data All Years'!AS1275:AS1304)</f>
        <v>0</v>
      </c>
      <c r="AR49" s="23">
        <f t="shared" si="59"/>
        <v>0</v>
      </c>
      <c r="AS49" s="24">
        <f>SUM('Raw Data All Years'!AT1275:AT1304)</f>
        <v>0</v>
      </c>
      <c r="AT49" s="23">
        <f t="shared" si="60"/>
        <v>0</v>
      </c>
      <c r="AU49" s="24">
        <f>SUM('Raw Data All Years'!AU1275:AU1304)</f>
        <v>0</v>
      </c>
      <c r="AV49" s="23">
        <f t="shared" si="61"/>
        <v>0</v>
      </c>
      <c r="AW49" s="24">
        <f>SUM('Raw Data All Years'!AV1275:AW1304)</f>
        <v>4</v>
      </c>
      <c r="AX49" s="23">
        <f t="shared" si="62"/>
        <v>0.13333333333333333</v>
      </c>
      <c r="AY49" s="24">
        <f>SUM('Raw Data All Years'!AX1275:BA1304)</f>
        <v>0</v>
      </c>
      <c r="AZ49" s="23">
        <f t="shared" si="63"/>
        <v>0</v>
      </c>
    </row>
    <row r="50" spans="1:52" x14ac:dyDescent="0.25">
      <c r="A50" s="22">
        <v>2011</v>
      </c>
      <c r="B50" s="25" t="s">
        <v>92</v>
      </c>
      <c r="C50" s="25" t="s">
        <v>198</v>
      </c>
      <c r="D50" s="22">
        <f>COUNT('Raw Data All Years'!D1305:D1336)</f>
        <v>32</v>
      </c>
      <c r="E50" s="26">
        <f>SUM('Raw Data All Years'!BB1305:BB1336)</f>
        <v>237</v>
      </c>
      <c r="F50" s="23">
        <f t="shared" si="18"/>
        <v>7.40625</v>
      </c>
      <c r="G50" s="27">
        <f>SUM('Raw Data All Years'!H1337:K1365)</f>
        <v>13</v>
      </c>
      <c r="H50" s="23">
        <f t="shared" si="19"/>
        <v>0.40625</v>
      </c>
      <c r="I50" s="27">
        <f>SUM('Raw Data All Years'!L1305:L1336)</f>
        <v>0</v>
      </c>
      <c r="J50" s="24">
        <f t="shared" si="20"/>
        <v>0</v>
      </c>
      <c r="K50" s="27">
        <f>SUM('Raw Data All Years'!M1305:R1336)</f>
        <v>67</v>
      </c>
      <c r="L50" s="23">
        <f t="shared" si="21"/>
        <v>2.09375</v>
      </c>
      <c r="M50" s="27">
        <f>SUM('Raw Data All Years'!S1305:S1336)</f>
        <v>19</v>
      </c>
      <c r="N50" s="23">
        <f t="shared" si="22"/>
        <v>0.59375</v>
      </c>
      <c r="O50" s="27">
        <f>SUM('Raw Data All Years'!T1305:AV1336)</f>
        <v>144</v>
      </c>
      <c r="P50" s="23">
        <f t="shared" si="46"/>
        <v>4.5</v>
      </c>
      <c r="Q50" s="27">
        <f>SUM('Raw Data All Years'!X1305:Z1336)</f>
        <v>103</v>
      </c>
      <c r="R50" s="23">
        <f t="shared" si="23"/>
        <v>3.21875</v>
      </c>
      <c r="S50" s="27">
        <f>SUM('Raw Data All Years'!AA1305:AA1336)</f>
        <v>1</v>
      </c>
      <c r="T50" s="23">
        <f t="shared" si="47"/>
        <v>3.125E-2</v>
      </c>
      <c r="U50" s="27">
        <f>SUM('Raw Data All Years'!AB1305:AE1336)</f>
        <v>0</v>
      </c>
      <c r="V50" s="23">
        <f t="shared" si="48"/>
        <v>0</v>
      </c>
      <c r="W50" s="27">
        <f>SUM('Raw Data All Years'!AF1305:AF1336)</f>
        <v>0</v>
      </c>
      <c r="X50" s="23">
        <f t="shared" si="49"/>
        <v>0</v>
      </c>
      <c r="Y50" s="27">
        <f>SUM('Raw Data All Years'!AG1305:AH1336)</f>
        <v>3</v>
      </c>
      <c r="Z50" s="23">
        <f t="shared" si="50"/>
        <v>9.375E-2</v>
      </c>
      <c r="AA50" s="27">
        <f>SUM('Raw Data All Years'!AI1305:AI1336)</f>
        <v>0</v>
      </c>
      <c r="AB50" s="23">
        <f t="shared" si="51"/>
        <v>0</v>
      </c>
      <c r="AC50" s="27">
        <f>SUM('Raw Data All Years'!AJ1305:AJ1336)</f>
        <v>1</v>
      </c>
      <c r="AD50" s="23">
        <f t="shared" si="52"/>
        <v>3.125E-2</v>
      </c>
      <c r="AE50" s="27">
        <f>SUM('Raw Data All Years'!AK1305:AM1336)</f>
        <v>1</v>
      </c>
      <c r="AF50" s="23">
        <f t="shared" si="53"/>
        <v>3.125E-2</v>
      </c>
      <c r="AG50" s="27">
        <f>SUM('Raw Data All Years'!AN1305:AN1336)</f>
        <v>13</v>
      </c>
      <c r="AH50" s="23">
        <f t="shared" si="54"/>
        <v>0.40625</v>
      </c>
      <c r="AI50" s="27">
        <f>SUM('Raw Data All Years'!AO1305:AO1336)</f>
        <v>0</v>
      </c>
      <c r="AJ50" s="23">
        <f t="shared" si="55"/>
        <v>0</v>
      </c>
      <c r="AK50" s="27">
        <f>SUM('Raw Data All Years'!AP1305:AP1336)</f>
        <v>0</v>
      </c>
      <c r="AL50" s="23">
        <f t="shared" si="56"/>
        <v>0</v>
      </c>
      <c r="AM50" s="27">
        <f>SUM('Raw Data All Years'!AQ1305:AQ1336)</f>
        <v>0</v>
      </c>
      <c r="AN50" s="23">
        <f t="shared" si="57"/>
        <v>0</v>
      </c>
      <c r="AO50" s="27">
        <f>SUM('Raw Data All Years'!AR1305:AR1336)</f>
        <v>0</v>
      </c>
      <c r="AP50" s="23">
        <f t="shared" si="58"/>
        <v>0</v>
      </c>
      <c r="AQ50" s="27">
        <f>SUM('Raw Data All Years'!AS1305:AS1336)</f>
        <v>0</v>
      </c>
      <c r="AR50" s="23">
        <f t="shared" si="59"/>
        <v>0</v>
      </c>
      <c r="AS50" s="27">
        <f>SUM('Raw Data All Years'!AT1305:AT1336)</f>
        <v>0</v>
      </c>
      <c r="AT50" s="23">
        <f t="shared" si="60"/>
        <v>0</v>
      </c>
      <c r="AU50" s="27">
        <f>SUM('Raw Data All Years'!AU1305:AU1336)</f>
        <v>0</v>
      </c>
      <c r="AV50" s="23">
        <f t="shared" si="61"/>
        <v>0</v>
      </c>
      <c r="AW50" s="27">
        <f>SUM('Raw Data All Years'!AV1305:AW1336)</f>
        <v>14</v>
      </c>
      <c r="AX50" s="26">
        <f t="shared" si="62"/>
        <v>0.4375</v>
      </c>
      <c r="AY50" s="27">
        <f>SUM('Raw Data All Years'!AX1305:BA1336)</f>
        <v>2</v>
      </c>
      <c r="AZ50" s="26">
        <f t="shared" si="63"/>
        <v>6.25E-2</v>
      </c>
    </row>
    <row r="51" spans="1:52" x14ac:dyDescent="0.25">
      <c r="A51" s="22">
        <v>2011</v>
      </c>
      <c r="B51" s="25" t="s">
        <v>75</v>
      </c>
      <c r="C51" s="25" t="s">
        <v>197</v>
      </c>
      <c r="D51" s="22">
        <f>COUNT('Raw Data All Years'!D1337:D1366)</f>
        <v>30</v>
      </c>
      <c r="E51" s="26">
        <f>SUM('Raw Data All Years'!BB1337:BB1366)</f>
        <v>249</v>
      </c>
      <c r="F51" s="23">
        <f t="shared" si="18"/>
        <v>8.3000000000000007</v>
      </c>
      <c r="G51" s="27">
        <f>SUM('Raw Data All Years'!H1337:K1366)</f>
        <v>13</v>
      </c>
      <c r="H51" s="23">
        <f t="shared" si="19"/>
        <v>0.43333333333333335</v>
      </c>
      <c r="I51" s="27">
        <f>SUM('Raw Data All Years'!L1337:L1366)</f>
        <v>3</v>
      </c>
      <c r="J51" s="24">
        <f t="shared" si="20"/>
        <v>0.1</v>
      </c>
      <c r="K51" s="27">
        <f>SUM('Raw Data All Years'!M1337:R1366)</f>
        <v>117</v>
      </c>
      <c r="L51" s="23">
        <f t="shared" si="21"/>
        <v>3.9</v>
      </c>
      <c r="M51" s="27">
        <f>SUM('Raw Data All Years'!S1337:S1366)</f>
        <v>40</v>
      </c>
      <c r="N51" s="23">
        <f t="shared" si="22"/>
        <v>1.3333333333333333</v>
      </c>
      <c r="O51" s="27">
        <f>SUM('Raw Data All Years'!T1337:AV1366)</f>
        <v>72</v>
      </c>
      <c r="P51" s="23">
        <f t="shared" si="46"/>
        <v>2.4</v>
      </c>
      <c r="Q51" s="27">
        <f>SUM('Raw Data All Years'!X1337:Z1366)</f>
        <v>11</v>
      </c>
      <c r="R51" s="23">
        <f t="shared" si="23"/>
        <v>0.36666666666666664</v>
      </c>
      <c r="S51" s="27">
        <f>SUM('Raw Data All Years'!AA1337:AA1366)</f>
        <v>1</v>
      </c>
      <c r="T51" s="23">
        <f t="shared" si="47"/>
        <v>3.3333333333333333E-2</v>
      </c>
      <c r="U51" s="27">
        <f>SUM('Raw Data All Years'!AB1337:AE1366)</f>
        <v>39</v>
      </c>
      <c r="V51" s="23">
        <f t="shared" si="48"/>
        <v>1.3</v>
      </c>
      <c r="W51" s="27">
        <f>SUM('Raw Data All Years'!AF1337:AF1366)</f>
        <v>0</v>
      </c>
      <c r="X51" s="23">
        <f t="shared" si="49"/>
        <v>0</v>
      </c>
      <c r="Y51" s="27">
        <f>SUM('Raw Data All Years'!AG1337:AH1366)</f>
        <v>3</v>
      </c>
      <c r="Z51" s="23">
        <f t="shared" si="50"/>
        <v>0.1</v>
      </c>
      <c r="AA51" s="27">
        <f>SUM('Raw Data All Years'!AI1337:AI1366)</f>
        <v>4</v>
      </c>
      <c r="AB51" s="23">
        <f t="shared" si="51"/>
        <v>0.13333333333333333</v>
      </c>
      <c r="AC51" s="27">
        <f>SUM('Raw Data All Years'!AJ1337:AJ1366)</f>
        <v>0</v>
      </c>
      <c r="AD51" s="23">
        <f t="shared" si="52"/>
        <v>0</v>
      </c>
      <c r="AE51" s="27">
        <f>SUM('Raw Data All Years'!AK1337:AM1366)</f>
        <v>0</v>
      </c>
      <c r="AF51" s="23">
        <f t="shared" si="53"/>
        <v>0</v>
      </c>
      <c r="AG51" s="27">
        <f>SUM('Raw Data All Years'!AN1337:AN1366)</f>
        <v>4</v>
      </c>
      <c r="AH51" s="23">
        <f t="shared" si="54"/>
        <v>0.13333333333333333</v>
      </c>
      <c r="AI51" s="27">
        <f>SUM('Raw Data All Years'!AO1337:AO1366)</f>
        <v>0</v>
      </c>
      <c r="AJ51" s="23">
        <f t="shared" si="55"/>
        <v>0</v>
      </c>
      <c r="AK51" s="27">
        <f>SUM('Raw Data All Years'!AP1337:AP1366)</f>
        <v>0</v>
      </c>
      <c r="AL51" s="23">
        <f t="shared" si="56"/>
        <v>0</v>
      </c>
      <c r="AM51" s="27">
        <f>SUM('Raw Data All Years'!AQ1337:AQ1366)</f>
        <v>0</v>
      </c>
      <c r="AN51" s="23">
        <f t="shared" si="57"/>
        <v>0</v>
      </c>
      <c r="AO51" s="27">
        <f>SUM('Raw Data All Years'!AR1337:AR1366)</f>
        <v>0</v>
      </c>
      <c r="AP51" s="23">
        <f t="shared" si="58"/>
        <v>0</v>
      </c>
      <c r="AQ51" s="27">
        <f>SUM('Raw Data All Years'!AS1337:AS1366)</f>
        <v>0</v>
      </c>
      <c r="AR51" s="23">
        <f t="shared" si="59"/>
        <v>0</v>
      </c>
      <c r="AS51" s="27">
        <f>SUM('Raw Data All Years'!AT1337:AT1366)</f>
        <v>0</v>
      </c>
      <c r="AT51" s="23">
        <f t="shared" si="60"/>
        <v>0</v>
      </c>
      <c r="AU51" s="27">
        <f>SUM('Raw Data All Years'!AU1337:AU1366)</f>
        <v>0</v>
      </c>
      <c r="AV51" s="23">
        <f t="shared" si="61"/>
        <v>0</v>
      </c>
      <c r="AW51" s="27">
        <f>SUM('Raw Data All Years'!AV1337:AW1366)</f>
        <v>8</v>
      </c>
      <c r="AX51" s="26">
        <f t="shared" si="62"/>
        <v>0.26666666666666666</v>
      </c>
      <c r="AY51" s="27">
        <f>SUM('Raw Data All Years'!AX1337:BA1366)</f>
        <v>4</v>
      </c>
      <c r="AZ51" s="26">
        <f t="shared" si="63"/>
        <v>0.13333333333333333</v>
      </c>
    </row>
    <row r="52" spans="1:52" x14ac:dyDescent="0.25">
      <c r="A52" s="22">
        <v>2011</v>
      </c>
      <c r="B52" s="22" t="s">
        <v>60</v>
      </c>
      <c r="C52" s="22" t="s">
        <v>198</v>
      </c>
      <c r="D52" s="22">
        <f>COUNT('Raw Data All Years'!D1367:D1396)</f>
        <v>30</v>
      </c>
      <c r="E52" s="23">
        <f>SUM('Raw Data All Years'!BB1367:BB1396)</f>
        <v>123</v>
      </c>
      <c r="F52" s="23">
        <f t="shared" si="18"/>
        <v>4.0999999999999996</v>
      </c>
      <c r="G52" s="24">
        <f>SUM('Raw Data All Years'!H1367:K1396)</f>
        <v>0</v>
      </c>
      <c r="H52" s="23">
        <f t="shared" si="19"/>
        <v>0</v>
      </c>
      <c r="I52" s="24">
        <f>SUM('Raw Data All Years'!L1367:L1396)</f>
        <v>2</v>
      </c>
      <c r="J52" s="24">
        <f t="shared" si="20"/>
        <v>6.6666666666666666E-2</v>
      </c>
      <c r="K52" s="24">
        <f>SUM('Raw Data All Years'!M1367:R1396)</f>
        <v>24</v>
      </c>
      <c r="L52" s="23">
        <f t="shared" si="21"/>
        <v>0.8</v>
      </c>
      <c r="M52" s="24">
        <f>SUM('Raw Data All Years'!S1367:S1396)</f>
        <v>31</v>
      </c>
      <c r="N52" s="23">
        <f t="shared" si="22"/>
        <v>1.0333333333333334</v>
      </c>
      <c r="O52" s="24">
        <f>SUM('Raw Data All Years'!T1367:AV1396)</f>
        <v>66</v>
      </c>
      <c r="P52" s="23">
        <f t="shared" si="46"/>
        <v>2.2000000000000002</v>
      </c>
      <c r="Q52" s="24">
        <f>SUM('Raw Data All Years'!X1367:Z1396)</f>
        <v>35</v>
      </c>
      <c r="R52" s="23">
        <f t="shared" si="23"/>
        <v>1.1666666666666667</v>
      </c>
      <c r="S52" s="24">
        <f>SUM('Raw Data All Years'!AA1367:AA1396)</f>
        <v>0</v>
      </c>
      <c r="T52" s="23">
        <f t="shared" si="47"/>
        <v>0</v>
      </c>
      <c r="U52" s="24">
        <f>SUM('Raw Data All Years'!AB1367:AE1396)</f>
        <v>0</v>
      </c>
      <c r="V52" s="23">
        <f t="shared" si="48"/>
        <v>0</v>
      </c>
      <c r="W52" s="24">
        <f>SUM('Raw Data All Years'!AF1367:AF1396)</f>
        <v>0</v>
      </c>
      <c r="X52" s="23">
        <f t="shared" si="49"/>
        <v>0</v>
      </c>
      <c r="Y52" s="24">
        <f>SUM('Raw Data All Years'!AG1367:AH1396)</f>
        <v>10</v>
      </c>
      <c r="Z52" s="23">
        <f t="shared" si="50"/>
        <v>0.33333333333333331</v>
      </c>
      <c r="AA52" s="24">
        <f>SUM('Raw Data All Years'!AI1367:AI1396)</f>
        <v>0</v>
      </c>
      <c r="AB52" s="23">
        <f t="shared" si="51"/>
        <v>0</v>
      </c>
      <c r="AC52" s="24">
        <f>SUM('Raw Data All Years'!AJ1367:AJ1396)</f>
        <v>0</v>
      </c>
      <c r="AD52" s="23">
        <f t="shared" si="52"/>
        <v>0</v>
      </c>
      <c r="AE52" s="24">
        <f>SUM('Raw Data All Years'!AK1367:AM1396)</f>
        <v>0</v>
      </c>
      <c r="AF52" s="23">
        <f t="shared" si="53"/>
        <v>0</v>
      </c>
      <c r="AG52" s="24">
        <f>SUM('Raw Data All Years'!AN1367:AN1396)</f>
        <v>10</v>
      </c>
      <c r="AH52" s="23">
        <f t="shared" si="54"/>
        <v>0.33333333333333331</v>
      </c>
      <c r="AI52" s="24">
        <f>SUM('Raw Data All Years'!AO1367:AO1396)</f>
        <v>0</v>
      </c>
      <c r="AJ52" s="23">
        <f t="shared" si="55"/>
        <v>0</v>
      </c>
      <c r="AK52" s="24">
        <f>SUM('Raw Data All Years'!AP1367:AP1396)</f>
        <v>0</v>
      </c>
      <c r="AL52" s="23">
        <f t="shared" si="56"/>
        <v>0</v>
      </c>
      <c r="AM52" s="24">
        <f>SUM('Raw Data All Years'!AQ1367:AQ1396)</f>
        <v>0</v>
      </c>
      <c r="AN52" s="23">
        <f t="shared" si="57"/>
        <v>0</v>
      </c>
      <c r="AO52" s="24">
        <f>SUM('Raw Data All Years'!AR1367:AR1396)</f>
        <v>0</v>
      </c>
      <c r="AP52" s="23">
        <f t="shared" si="58"/>
        <v>0</v>
      </c>
      <c r="AQ52" s="24">
        <f>SUM('Raw Data All Years'!AS1367:AS1396)</f>
        <v>0</v>
      </c>
      <c r="AR52" s="23">
        <f t="shared" si="59"/>
        <v>0</v>
      </c>
      <c r="AS52" s="24">
        <f>SUM('Raw Data All Years'!AT1367:AT1396)</f>
        <v>0</v>
      </c>
      <c r="AT52" s="23">
        <f t="shared" si="60"/>
        <v>0</v>
      </c>
      <c r="AU52" s="24">
        <f>SUM('Raw Data All Years'!AU1367:AU1396)</f>
        <v>0</v>
      </c>
      <c r="AV52" s="23">
        <f t="shared" si="61"/>
        <v>0</v>
      </c>
      <c r="AW52" s="24">
        <f>SUM('Raw Data All Years'!AV1367:AW1396)</f>
        <v>5</v>
      </c>
      <c r="AX52" s="23">
        <f t="shared" si="62"/>
        <v>0.16666666666666666</v>
      </c>
      <c r="AY52" s="24">
        <f>SUM('Raw Data All Years'!AX1367:BA1396)</f>
        <v>0</v>
      </c>
      <c r="AZ52" s="23">
        <f t="shared" si="63"/>
        <v>0</v>
      </c>
    </row>
    <row r="53" spans="1:52" x14ac:dyDescent="0.25">
      <c r="A53" s="22">
        <v>2011</v>
      </c>
      <c r="B53" s="25" t="s">
        <v>67</v>
      </c>
      <c r="C53" s="25" t="s">
        <v>197</v>
      </c>
      <c r="D53" s="22">
        <f>COUNT('Raw Data All Years'!D1397:D1426)</f>
        <v>30</v>
      </c>
      <c r="E53" s="26">
        <f>SUM('Raw Data All Years'!BB1397:BB1426)</f>
        <v>157</v>
      </c>
      <c r="F53" s="23">
        <f t="shared" si="18"/>
        <v>5.2333333333333334</v>
      </c>
      <c r="G53" s="27">
        <f>SUM('Raw Data All Years'!H1397:K1426)</f>
        <v>0</v>
      </c>
      <c r="H53" s="23">
        <f t="shared" si="19"/>
        <v>0</v>
      </c>
      <c r="I53" s="27">
        <f>SUM('Raw Data All Years'!L1397:L1426)</f>
        <v>5</v>
      </c>
      <c r="J53" s="24">
        <f t="shared" si="20"/>
        <v>0.16666666666666666</v>
      </c>
      <c r="K53" s="27">
        <f>SUM('Raw Data All Years'!M1397:R1426)</f>
        <v>44</v>
      </c>
      <c r="L53" s="23">
        <f t="shared" si="21"/>
        <v>1.4666666666666666</v>
      </c>
      <c r="M53" s="27">
        <f>SUM('Raw Data All Years'!S1397:S1426)</f>
        <v>31</v>
      </c>
      <c r="N53" s="23">
        <f t="shared" si="22"/>
        <v>1.0333333333333334</v>
      </c>
      <c r="O53" s="27">
        <f>SUM('Raw Data All Years'!T1397:AV1426)</f>
        <v>82</v>
      </c>
      <c r="P53" s="23">
        <f t="shared" si="46"/>
        <v>2.7333333333333334</v>
      </c>
      <c r="Q53" s="27">
        <f>SUM('Raw Data All Years'!X1397:Z1426)</f>
        <v>29</v>
      </c>
      <c r="R53" s="23">
        <f t="shared" si="23"/>
        <v>0.96666666666666667</v>
      </c>
      <c r="S53" s="27">
        <f>SUM('Raw Data All Years'!AA1397:AA1426)</f>
        <v>5</v>
      </c>
      <c r="T53" s="23">
        <f t="shared" si="47"/>
        <v>0.16666666666666666</v>
      </c>
      <c r="U53" s="27">
        <f>SUM('Raw Data All Years'!AB1397:AE1426)</f>
        <v>5</v>
      </c>
      <c r="V53" s="23">
        <f t="shared" si="48"/>
        <v>0.16666666666666666</v>
      </c>
      <c r="W53" s="27">
        <f>SUM('Raw Data All Years'!AF1397:AF1426)</f>
        <v>0</v>
      </c>
      <c r="X53" s="23">
        <f t="shared" si="49"/>
        <v>0</v>
      </c>
      <c r="Y53" s="27">
        <f>SUM('Raw Data All Years'!AG1397:AH1426)</f>
        <v>7</v>
      </c>
      <c r="Z53" s="23">
        <f t="shared" si="50"/>
        <v>0.23333333333333334</v>
      </c>
      <c r="AA53" s="27">
        <f>SUM('Raw Data All Years'!AI1397:AI1426)</f>
        <v>7</v>
      </c>
      <c r="AB53" s="23">
        <f t="shared" si="51"/>
        <v>0.23333333333333334</v>
      </c>
      <c r="AC53" s="27">
        <f>SUM('Raw Data All Years'!AJ1397:AJ1426)</f>
        <v>0</v>
      </c>
      <c r="AD53" s="23">
        <f t="shared" si="52"/>
        <v>0</v>
      </c>
      <c r="AE53" s="27">
        <f>SUM('Raw Data All Years'!AK1397:AM1426)</f>
        <v>2</v>
      </c>
      <c r="AF53" s="23">
        <f t="shared" si="53"/>
        <v>6.6666666666666666E-2</v>
      </c>
      <c r="AG53" s="27">
        <f>SUM('Raw Data All Years'!AN1397:AN1426)</f>
        <v>8</v>
      </c>
      <c r="AH53" s="23">
        <f t="shared" si="54"/>
        <v>0.26666666666666666</v>
      </c>
      <c r="AI53" s="27">
        <f>SUM('Raw Data All Years'!AO1397:AO1426)</f>
        <v>0</v>
      </c>
      <c r="AJ53" s="23">
        <f t="shared" si="55"/>
        <v>0</v>
      </c>
      <c r="AK53" s="27">
        <f>SUM('Raw Data All Years'!AP1397:AP1426)</f>
        <v>0</v>
      </c>
      <c r="AL53" s="23">
        <f t="shared" si="56"/>
        <v>0</v>
      </c>
      <c r="AM53" s="27">
        <f>SUM('Raw Data All Years'!AQ1397:AQ1426)</f>
        <v>0</v>
      </c>
      <c r="AN53" s="23">
        <f t="shared" si="57"/>
        <v>0</v>
      </c>
      <c r="AO53" s="27">
        <f>SUM('Raw Data All Years'!AR1397:AR1426)</f>
        <v>0</v>
      </c>
      <c r="AP53" s="23">
        <f t="shared" si="58"/>
        <v>0</v>
      </c>
      <c r="AQ53" s="27">
        <f>SUM('Raw Data All Years'!AS1397:AS1426)</f>
        <v>0</v>
      </c>
      <c r="AR53" s="23">
        <f t="shared" si="59"/>
        <v>0</v>
      </c>
      <c r="AS53" s="27">
        <f>SUM('Raw Data All Years'!AT1397:AT1426)</f>
        <v>0</v>
      </c>
      <c r="AT53" s="23">
        <f t="shared" si="60"/>
        <v>0</v>
      </c>
      <c r="AU53" s="27">
        <f>SUM('Raw Data All Years'!AU1397:AU1426)</f>
        <v>0</v>
      </c>
      <c r="AV53" s="23">
        <f t="shared" si="61"/>
        <v>0</v>
      </c>
      <c r="AW53" s="27">
        <f>SUM('Raw Data All Years'!AV1396:AW1426)</f>
        <v>16</v>
      </c>
      <c r="AX53" s="26">
        <f t="shared" si="62"/>
        <v>0.53333333333333333</v>
      </c>
      <c r="AY53" s="27">
        <f>SUM('Raw Data All Years'!AX1396:BA1426)</f>
        <v>4</v>
      </c>
      <c r="AZ53" s="26">
        <f t="shared" si="63"/>
        <v>0.13333333333333333</v>
      </c>
    </row>
    <row r="54" spans="1:52" x14ac:dyDescent="0.25">
      <c r="A54" s="22">
        <v>2011</v>
      </c>
      <c r="B54" s="22" t="s">
        <v>66</v>
      </c>
      <c r="C54" s="22" t="s">
        <v>197</v>
      </c>
      <c r="D54" s="22">
        <f>COUNT('Raw Data All Years'!D1427:D1456)</f>
        <v>30</v>
      </c>
      <c r="E54" s="23">
        <f>SUM('Raw Data All Years'!BB1427:BB1456)</f>
        <v>174</v>
      </c>
      <c r="F54" s="23">
        <f t="shared" si="18"/>
        <v>5.8</v>
      </c>
      <c r="G54" s="27">
        <f>SUM('Raw Data All Years'!H1427:K1456)</f>
        <v>0</v>
      </c>
      <c r="H54" s="23">
        <f t="shared" si="19"/>
        <v>0</v>
      </c>
      <c r="I54" s="24">
        <f>SUM('Raw Data All Years'!L1427:L1456)</f>
        <v>1</v>
      </c>
      <c r="J54" s="24">
        <f t="shared" si="20"/>
        <v>3.3333333333333333E-2</v>
      </c>
      <c r="K54" s="24">
        <f>SUM('Raw Data All Years'!M1427:R1456)</f>
        <v>34</v>
      </c>
      <c r="L54" s="23">
        <f t="shared" si="21"/>
        <v>1.1333333333333333</v>
      </c>
      <c r="M54" s="24">
        <f>SUM('Raw Data All Years'!S1427:S1456)</f>
        <v>66</v>
      </c>
      <c r="N54" s="23">
        <f t="shared" si="22"/>
        <v>2.2000000000000002</v>
      </c>
      <c r="O54" s="24">
        <f>SUM('Raw Data All Years'!T1427:AV1456)</f>
        <v>71</v>
      </c>
      <c r="P54" s="23">
        <f t="shared" si="46"/>
        <v>2.3666666666666667</v>
      </c>
      <c r="Q54" s="24">
        <f>SUM('Raw Data All Years'!X1427:Z1456)</f>
        <v>40</v>
      </c>
      <c r="R54" s="23">
        <f t="shared" si="23"/>
        <v>1.3333333333333333</v>
      </c>
      <c r="S54" s="24">
        <f>SUM('Raw Data All Years'!AA1427:AA1456)</f>
        <v>1</v>
      </c>
      <c r="T54" s="23">
        <f t="shared" si="47"/>
        <v>3.3333333333333333E-2</v>
      </c>
      <c r="U54" s="24">
        <f>SUM('Raw Data All Years'!AB1427:AE1456)</f>
        <v>3</v>
      </c>
      <c r="V54" s="23">
        <f t="shared" si="48"/>
        <v>0.1</v>
      </c>
      <c r="W54" s="24">
        <f>SUM('Raw Data All Years'!AF1427:AF1456)</f>
        <v>0</v>
      </c>
      <c r="X54" s="23">
        <f t="shared" si="49"/>
        <v>0</v>
      </c>
      <c r="Y54" s="24">
        <f>SUM('Raw Data All Years'!AG1427:AH1456)</f>
        <v>3</v>
      </c>
      <c r="Z54" s="23">
        <f t="shared" si="50"/>
        <v>0.1</v>
      </c>
      <c r="AA54" s="24">
        <f>SUM('Raw Data All Years'!AI1427:AI1456)</f>
        <v>1</v>
      </c>
      <c r="AB54" s="23">
        <f t="shared" si="51"/>
        <v>3.3333333333333333E-2</v>
      </c>
      <c r="AC54" s="24">
        <f>SUM('Raw Data All Years'!AJ1427:AJ1456)</f>
        <v>0</v>
      </c>
      <c r="AD54" s="23">
        <f t="shared" si="52"/>
        <v>0</v>
      </c>
      <c r="AE54" s="24">
        <f>SUM('Raw Data All Years'!AK1427:AM1456)</f>
        <v>0</v>
      </c>
      <c r="AF54" s="23">
        <f t="shared" si="53"/>
        <v>0</v>
      </c>
      <c r="AG54" s="24">
        <f>SUM('Raw Data All Years'!AN1427:AN1456)</f>
        <v>13</v>
      </c>
      <c r="AH54" s="23">
        <f t="shared" si="54"/>
        <v>0.43333333333333335</v>
      </c>
      <c r="AI54" s="24">
        <f>SUM('Raw Data All Years'!AO1427:AO1456)</f>
        <v>0</v>
      </c>
      <c r="AJ54" s="23">
        <f t="shared" si="55"/>
        <v>0</v>
      </c>
      <c r="AK54" s="24">
        <f>SUM('Raw Data All Years'!AP1427:AP1456)</f>
        <v>0</v>
      </c>
      <c r="AL54" s="23">
        <f t="shared" si="56"/>
        <v>0</v>
      </c>
      <c r="AM54" s="24">
        <f>SUM('Raw Data All Years'!AQ1427:AQ1456)</f>
        <v>0</v>
      </c>
      <c r="AN54" s="23">
        <f t="shared" si="57"/>
        <v>0</v>
      </c>
      <c r="AO54" s="24">
        <f>SUM('Raw Data All Years'!AR1427:AR1456)</f>
        <v>0</v>
      </c>
      <c r="AP54" s="23">
        <f t="shared" si="58"/>
        <v>0</v>
      </c>
      <c r="AQ54" s="24">
        <f>SUM('Raw Data All Years'!AS1427:AS1456)</f>
        <v>0</v>
      </c>
      <c r="AR54" s="23">
        <f t="shared" si="59"/>
        <v>0</v>
      </c>
      <c r="AS54" s="24">
        <f>SUM('Raw Data All Years'!AT1427:AT1456)</f>
        <v>0</v>
      </c>
      <c r="AT54" s="23">
        <f t="shared" si="60"/>
        <v>0</v>
      </c>
      <c r="AU54" s="24">
        <f>SUM('Raw Data All Years'!AU1427:AU1456)</f>
        <v>0</v>
      </c>
      <c r="AV54" s="23">
        <f t="shared" si="61"/>
        <v>0</v>
      </c>
      <c r="AW54" s="24">
        <f>SUM('Raw Data All Years'!AV1427:AW1456)</f>
        <v>4</v>
      </c>
      <c r="AX54" s="23">
        <f t="shared" si="62"/>
        <v>0.13333333333333333</v>
      </c>
      <c r="AY54" s="24">
        <f>SUM('Raw Data All Years'!AX1427:BA1456)</f>
        <v>2</v>
      </c>
      <c r="AZ54" s="23">
        <f t="shared" si="63"/>
        <v>6.6666666666666666E-2</v>
      </c>
    </row>
    <row r="55" spans="1:52" x14ac:dyDescent="0.25">
      <c r="A55" s="22">
        <v>2012</v>
      </c>
      <c r="B55" s="22" t="s">
        <v>58</v>
      </c>
      <c r="C55" s="22" t="s">
        <v>198</v>
      </c>
      <c r="D55" s="22">
        <f>COUNT('Raw Data All Years'!D1457:D1486)</f>
        <v>30</v>
      </c>
      <c r="E55" s="23">
        <f>SUM('Raw Data All Years'!BB1457:BB1486)</f>
        <v>127</v>
      </c>
      <c r="F55" s="23">
        <f t="shared" si="18"/>
        <v>4.2333333333333334</v>
      </c>
      <c r="G55" s="27">
        <f>SUM('Raw Data All Years'!H1457:K1486)</f>
        <v>0</v>
      </c>
      <c r="H55" s="23">
        <f t="shared" si="19"/>
        <v>0</v>
      </c>
      <c r="I55" s="24">
        <f>SUM('Raw Data All Years'!L1457:L1486)</f>
        <v>2</v>
      </c>
      <c r="J55" s="24">
        <f t="shared" si="20"/>
        <v>6.6666666666666666E-2</v>
      </c>
      <c r="K55" s="24">
        <f>SUM('Raw Data All Years'!R1457:R1486)</f>
        <v>0</v>
      </c>
      <c r="L55" s="23">
        <f t="shared" si="21"/>
        <v>0</v>
      </c>
      <c r="M55" s="24">
        <f>SUM('Raw Data All Years'!S1457:S1486)</f>
        <v>21</v>
      </c>
      <c r="N55" s="23">
        <f t="shared" si="22"/>
        <v>0.7</v>
      </c>
      <c r="O55" s="24">
        <f>SUM('Raw Data All Years'!AV1457:AV1486)</f>
        <v>21</v>
      </c>
      <c r="P55" s="23">
        <f t="shared" si="46"/>
        <v>0.7</v>
      </c>
      <c r="Q55" s="24">
        <f>SUM('Raw Data All Years'!X1457:Z1486)</f>
        <v>66</v>
      </c>
      <c r="R55" s="23">
        <f t="shared" si="23"/>
        <v>2.2000000000000002</v>
      </c>
      <c r="S55" s="24">
        <f>SUM('Raw Data All Years'!AA1457:AA1486)</f>
        <v>1</v>
      </c>
      <c r="T55" s="23">
        <f t="shared" si="47"/>
        <v>3.3333333333333333E-2</v>
      </c>
      <c r="U55" s="24">
        <f>SUM('Raw Data All Years'!AB1457:AE1486)</f>
        <v>0</v>
      </c>
      <c r="V55" s="23">
        <f t="shared" si="48"/>
        <v>0</v>
      </c>
      <c r="W55" s="24">
        <f>SUM('Raw Data All Years'!AF1457:AF1486)</f>
        <v>0</v>
      </c>
      <c r="X55" s="23">
        <f t="shared" si="49"/>
        <v>0</v>
      </c>
      <c r="Y55" s="24">
        <f>SUM('Raw Data All Years'!AG1457:AH1486)</f>
        <v>5</v>
      </c>
      <c r="Z55" s="23">
        <f t="shared" si="50"/>
        <v>0.16666666666666666</v>
      </c>
      <c r="AA55" s="24">
        <f>SUM('Raw Data All Years'!AI1457:AI1486)</f>
        <v>1</v>
      </c>
      <c r="AB55" s="23">
        <f t="shared" si="51"/>
        <v>3.3333333333333333E-2</v>
      </c>
      <c r="AC55" s="24">
        <f>SUM('Raw Data All Years'!AJ1457:AJ1486)</f>
        <v>0</v>
      </c>
      <c r="AD55" s="23">
        <f t="shared" si="52"/>
        <v>0</v>
      </c>
      <c r="AE55" s="24">
        <f>SUM('Raw Data All Years'!AK1457:AM1486)</f>
        <v>0</v>
      </c>
      <c r="AF55" s="23">
        <f t="shared" si="53"/>
        <v>0</v>
      </c>
      <c r="AG55" s="24">
        <f>SUM('Raw Data All Years'!AN1457:AN1486)</f>
        <v>0</v>
      </c>
      <c r="AH55" s="23">
        <f t="shared" si="54"/>
        <v>0</v>
      </c>
      <c r="AI55" s="24">
        <f>SUM('Raw Data All Years'!AO1457:AO1486)</f>
        <v>0</v>
      </c>
      <c r="AJ55" s="23">
        <f t="shared" si="55"/>
        <v>0</v>
      </c>
      <c r="AK55" s="24">
        <f>SUM('Raw Data All Years'!AP1457:AP1486)</f>
        <v>0</v>
      </c>
      <c r="AL55" s="23">
        <f t="shared" si="56"/>
        <v>0</v>
      </c>
      <c r="AM55" s="24">
        <f>SUM('Raw Data All Years'!AQ1457:AQ1486)</f>
        <v>0</v>
      </c>
      <c r="AN55" s="23">
        <f t="shared" si="57"/>
        <v>0</v>
      </c>
      <c r="AO55" s="24">
        <f>SUM('Raw Data All Years'!AR1457:AR1486)</f>
        <v>0</v>
      </c>
      <c r="AP55" s="23">
        <f t="shared" si="58"/>
        <v>0</v>
      </c>
      <c r="AQ55" s="24">
        <f>SUM('Raw Data All Years'!AS1457:AS1486)</f>
        <v>0</v>
      </c>
      <c r="AR55" s="23">
        <f t="shared" si="59"/>
        <v>0</v>
      </c>
      <c r="AS55" s="24">
        <f>SUM('Raw Data All Years'!AT1457:AT1486)</f>
        <v>0</v>
      </c>
      <c r="AT55" s="23">
        <f t="shared" si="60"/>
        <v>0</v>
      </c>
      <c r="AU55" s="24">
        <f>SUM('Raw Data All Years'!AU1457:AU1486)</f>
        <v>0</v>
      </c>
      <c r="AV55" s="23">
        <f t="shared" si="61"/>
        <v>0</v>
      </c>
      <c r="AW55" s="24">
        <f>SUM('Raw Data All Years'!AV1457:AW1486)</f>
        <v>21</v>
      </c>
      <c r="AX55" s="23">
        <f t="shared" si="62"/>
        <v>0.7</v>
      </c>
      <c r="AY55" s="24">
        <f>SUM('Raw Data All Years'!AX1457:BA1486)</f>
        <v>0</v>
      </c>
      <c r="AZ55" s="23">
        <f t="shared" si="63"/>
        <v>0</v>
      </c>
    </row>
    <row r="56" spans="1:52" x14ac:dyDescent="0.25">
      <c r="A56" s="22">
        <v>2012</v>
      </c>
      <c r="B56" s="25" t="s">
        <v>92</v>
      </c>
      <c r="C56" s="25" t="s">
        <v>198</v>
      </c>
      <c r="D56" s="22">
        <f>COUNT('Raw Data All Years'!D1487:D1516)</f>
        <v>30</v>
      </c>
      <c r="E56" s="26">
        <f>SUM('Raw Data All Years'!BB1487:BB1516)</f>
        <v>96</v>
      </c>
      <c r="F56" s="23">
        <f t="shared" si="18"/>
        <v>3.2</v>
      </c>
      <c r="G56" s="27">
        <f>SUM('Raw Data All Years'!H1487:K1516)</f>
        <v>0</v>
      </c>
      <c r="H56" s="23">
        <f t="shared" si="19"/>
        <v>0</v>
      </c>
      <c r="I56" s="27">
        <f>SUM('Raw Data All Years'!L1487:L1516)</f>
        <v>0</v>
      </c>
      <c r="J56" s="24">
        <f t="shared" si="20"/>
        <v>0</v>
      </c>
      <c r="K56" s="27">
        <f>SUM('Raw Data All Years'!R1487:R1516)</f>
        <v>0</v>
      </c>
      <c r="L56" s="23">
        <f t="shared" si="21"/>
        <v>0</v>
      </c>
      <c r="M56" s="27">
        <f>SUM('Raw Data All Years'!S1487:S1516)</f>
        <v>4</v>
      </c>
      <c r="N56" s="23">
        <f t="shared" si="22"/>
        <v>0.13333333333333333</v>
      </c>
      <c r="O56" s="27">
        <f>SUM('Raw Data All Years'!AV1487:AV1516)</f>
        <v>10</v>
      </c>
      <c r="P56" s="23">
        <f t="shared" si="46"/>
        <v>0.33333333333333331</v>
      </c>
      <c r="Q56" s="27">
        <f>SUM('Raw Data All Years'!X1487:Z1516)</f>
        <v>53</v>
      </c>
      <c r="R56" s="23">
        <f t="shared" si="23"/>
        <v>1.7666666666666666</v>
      </c>
      <c r="S56" s="27">
        <f>SUM('Raw Data All Years'!AA1487:AA1516)</f>
        <v>2</v>
      </c>
      <c r="T56" s="23">
        <f t="shared" si="47"/>
        <v>6.6666666666666666E-2</v>
      </c>
      <c r="U56" s="27">
        <f>SUM('Raw Data All Years'!AB1487:AE1516)</f>
        <v>0</v>
      </c>
      <c r="V56" s="23">
        <f t="shared" si="48"/>
        <v>0</v>
      </c>
      <c r="W56" s="27">
        <f>SUM('Raw Data All Years'!AF1487:AF1516)</f>
        <v>0</v>
      </c>
      <c r="X56" s="23">
        <f t="shared" si="49"/>
        <v>0</v>
      </c>
      <c r="Y56" s="27">
        <f>SUM('Raw Data All Years'!AG1487:AH1516)</f>
        <v>5</v>
      </c>
      <c r="Z56" s="23">
        <f t="shared" si="50"/>
        <v>0.16666666666666666</v>
      </c>
      <c r="AA56" s="27">
        <f>SUM('Raw Data All Years'!AI1487:AI1516)</f>
        <v>1</v>
      </c>
      <c r="AB56" s="23">
        <f t="shared" si="51"/>
        <v>3.3333333333333333E-2</v>
      </c>
      <c r="AC56" s="27">
        <f>SUM('Raw Data All Years'!AJ1487:AJ1516)</f>
        <v>0</v>
      </c>
      <c r="AD56" s="23">
        <f t="shared" si="52"/>
        <v>0</v>
      </c>
      <c r="AE56" s="27">
        <f>SUM('Raw Data All Years'!AK1487:AM1516)</f>
        <v>0</v>
      </c>
      <c r="AF56" s="23">
        <f t="shared" si="53"/>
        <v>0</v>
      </c>
      <c r="AG56" s="27">
        <f>SUM('Raw Data All Years'!AN1487:AN1516)</f>
        <v>0</v>
      </c>
      <c r="AH56" s="23">
        <f t="shared" si="54"/>
        <v>0</v>
      </c>
      <c r="AI56" s="27">
        <f>SUM('Raw Data All Years'!AO1487:AO1516)</f>
        <v>0</v>
      </c>
      <c r="AJ56" s="23">
        <f t="shared" si="55"/>
        <v>0</v>
      </c>
      <c r="AK56" s="27">
        <f>SUM('Raw Data All Years'!AP1487:AP1516)</f>
        <v>0</v>
      </c>
      <c r="AL56" s="23">
        <f t="shared" si="56"/>
        <v>0</v>
      </c>
      <c r="AM56" s="27">
        <f>SUM('Raw Data All Years'!AQ1487:AQ1516)</f>
        <v>0</v>
      </c>
      <c r="AN56" s="23">
        <f t="shared" si="57"/>
        <v>0</v>
      </c>
      <c r="AO56" s="27">
        <f>SUM('Raw Data All Years'!AR1487:AR1516)</f>
        <v>0</v>
      </c>
      <c r="AP56" s="23">
        <f t="shared" si="58"/>
        <v>0</v>
      </c>
      <c r="AQ56" s="27">
        <f>SUM('Raw Data All Years'!AS1487:AS1516)</f>
        <v>0</v>
      </c>
      <c r="AR56" s="23">
        <f t="shared" si="59"/>
        <v>0</v>
      </c>
      <c r="AS56" s="27">
        <f>SUM('Raw Data All Years'!AT1487:AT1516)</f>
        <v>0</v>
      </c>
      <c r="AT56" s="23">
        <f t="shared" si="60"/>
        <v>0</v>
      </c>
      <c r="AU56" s="27">
        <f>SUM('Raw Data All Years'!AU1487:AU1516)</f>
        <v>0</v>
      </c>
      <c r="AV56" s="23">
        <f t="shared" si="61"/>
        <v>0</v>
      </c>
      <c r="AW56" s="27">
        <f>SUM('Raw Data All Years'!AV1487:AW1516)</f>
        <v>11</v>
      </c>
      <c r="AX56" s="26">
        <f t="shared" si="62"/>
        <v>0.36666666666666664</v>
      </c>
      <c r="AY56" s="27">
        <f>SUM('Raw Data All Years'!AX1487:BA1516)</f>
        <v>1</v>
      </c>
      <c r="AZ56" s="26">
        <f t="shared" si="63"/>
        <v>3.3333333333333333E-2</v>
      </c>
    </row>
    <row r="57" spans="1:52" x14ac:dyDescent="0.25">
      <c r="A57" s="22">
        <v>2012</v>
      </c>
      <c r="B57" s="25" t="s">
        <v>117</v>
      </c>
      <c r="C57" s="25" t="s">
        <v>197</v>
      </c>
      <c r="D57" s="22">
        <f>COUNT('Raw Data All Years'!D1517:D1546)</f>
        <v>30</v>
      </c>
      <c r="E57" s="26">
        <f>SUM('Raw Data All Years'!BB1517:BB1546)</f>
        <v>128</v>
      </c>
      <c r="F57" s="23">
        <f t="shared" si="18"/>
        <v>4.2666666666666666</v>
      </c>
      <c r="G57" s="27">
        <f>SUM('Raw Data All Years'!H1517:K1546)</f>
        <v>0</v>
      </c>
      <c r="H57" s="23">
        <f t="shared" si="19"/>
        <v>0</v>
      </c>
      <c r="I57" s="27">
        <f>SUM('Raw Data All Years'!L1517:L1546)</f>
        <v>0</v>
      </c>
      <c r="J57" s="24">
        <f t="shared" si="20"/>
        <v>0</v>
      </c>
      <c r="K57" s="27">
        <f>SUM('Raw Data All Years'!R1517:R1546)</f>
        <v>0</v>
      </c>
      <c r="L57" s="23">
        <f t="shared" si="21"/>
        <v>0</v>
      </c>
      <c r="M57" s="27">
        <f>SUM('Raw Data All Years'!S1517:S1546)</f>
        <v>23</v>
      </c>
      <c r="N57" s="23">
        <f t="shared" si="22"/>
        <v>0.76666666666666672</v>
      </c>
      <c r="O57" s="27">
        <f>SUM('Raw Data All Years'!AV1517:AV1546)</f>
        <v>24</v>
      </c>
      <c r="P57" s="23">
        <f t="shared" si="46"/>
        <v>0.8</v>
      </c>
      <c r="Q57" s="27">
        <f>SUM('Raw Data All Years'!X1517:Z1546)</f>
        <v>40</v>
      </c>
      <c r="R57" s="23">
        <f t="shared" si="23"/>
        <v>1.3333333333333333</v>
      </c>
      <c r="S57" s="27">
        <f>SUM('Raw Data All Years'!AA1517:AA1546)</f>
        <v>0</v>
      </c>
      <c r="T57" s="23">
        <f t="shared" si="47"/>
        <v>0</v>
      </c>
      <c r="U57" s="27">
        <f>SUM('Raw Data All Years'!AB1517:AE1546)</f>
        <v>0</v>
      </c>
      <c r="V57" s="23">
        <f t="shared" si="48"/>
        <v>0</v>
      </c>
      <c r="W57" s="27">
        <f>SUM('Raw Data All Years'!AF1517:AF1546)</f>
        <v>0</v>
      </c>
      <c r="X57" s="23">
        <f t="shared" si="49"/>
        <v>0</v>
      </c>
      <c r="Y57" s="27">
        <f>SUM('Raw Data All Years'!AG1517:AH1546)</f>
        <v>1</v>
      </c>
      <c r="Z57" s="23">
        <f t="shared" si="50"/>
        <v>3.3333333333333333E-2</v>
      </c>
      <c r="AA57" s="27">
        <f>SUM('Raw Data All Years'!AI1517:AI1546)</f>
        <v>2</v>
      </c>
      <c r="AB57" s="23">
        <f t="shared" si="51"/>
        <v>6.6666666666666666E-2</v>
      </c>
      <c r="AC57" s="27">
        <f>SUM('Raw Data All Years'!AJ1517:AJ1546)</f>
        <v>0</v>
      </c>
      <c r="AD57" s="23">
        <f t="shared" si="52"/>
        <v>0</v>
      </c>
      <c r="AE57" s="27">
        <f>SUM('Raw Data All Years'!AK1517:AM1546)</f>
        <v>0</v>
      </c>
      <c r="AF57" s="23">
        <f t="shared" si="53"/>
        <v>0</v>
      </c>
      <c r="AG57" s="27">
        <f>SUM('Raw Data All Years'!AN1517:AN1546)</f>
        <v>11</v>
      </c>
      <c r="AH57" s="23">
        <f t="shared" si="54"/>
        <v>0.36666666666666664</v>
      </c>
      <c r="AI57" s="27">
        <f>SUM('Raw Data All Years'!AO1517:AO1546)</f>
        <v>2</v>
      </c>
      <c r="AJ57" s="23">
        <f t="shared" si="55"/>
        <v>6.6666666666666666E-2</v>
      </c>
      <c r="AK57" s="27">
        <f>SUM('Raw Data All Years'!AP1517:AP1546)</f>
        <v>0</v>
      </c>
      <c r="AL57" s="23">
        <f t="shared" si="56"/>
        <v>0</v>
      </c>
      <c r="AM57" s="27">
        <f>SUM('Raw Data All Years'!AQ1517:AQ1546)</f>
        <v>0</v>
      </c>
      <c r="AN57" s="23">
        <f t="shared" si="57"/>
        <v>0</v>
      </c>
      <c r="AO57" s="27">
        <f>SUM('Raw Data All Years'!AR1517:AR1546)</f>
        <v>0</v>
      </c>
      <c r="AP57" s="23">
        <f t="shared" si="58"/>
        <v>0</v>
      </c>
      <c r="AQ57" s="27">
        <f>SUM('Raw Data All Years'!AS1517:AS1546)</f>
        <v>0</v>
      </c>
      <c r="AR57" s="23">
        <f t="shared" si="59"/>
        <v>0</v>
      </c>
      <c r="AS57" s="27">
        <f>SUM('Raw Data All Years'!AT1517:AT1546)</f>
        <v>0</v>
      </c>
      <c r="AT57" s="23">
        <f t="shared" si="60"/>
        <v>0</v>
      </c>
      <c r="AU57" s="27">
        <f>SUM('Raw Data All Years'!AU1517:AU1546)</f>
        <v>0</v>
      </c>
      <c r="AV57" s="23">
        <f t="shared" si="61"/>
        <v>0</v>
      </c>
      <c r="AW57" s="27">
        <f>SUM('Raw Data All Years'!AV1517:AW1546)</f>
        <v>24</v>
      </c>
      <c r="AX57" s="26">
        <f t="shared" si="62"/>
        <v>0.8</v>
      </c>
      <c r="AY57" s="27">
        <f>SUM('Raw Data All Years'!AX1517:BA1546)</f>
        <v>0</v>
      </c>
      <c r="AZ57" s="26">
        <f t="shared" si="63"/>
        <v>0</v>
      </c>
    </row>
    <row r="58" spans="1:52" x14ac:dyDescent="0.25">
      <c r="A58" s="22">
        <v>2012</v>
      </c>
      <c r="B58" s="22" t="s">
        <v>66</v>
      </c>
      <c r="C58" s="22" t="s">
        <v>197</v>
      </c>
      <c r="D58" s="22">
        <f>COUNT('Raw Data All Years'!D1547:D1576)</f>
        <v>30</v>
      </c>
      <c r="E58" s="23">
        <f>SUM('Raw Data All Years'!BB1547:BB1576)</f>
        <v>125</v>
      </c>
      <c r="F58" s="23">
        <f t="shared" si="18"/>
        <v>4.166666666666667</v>
      </c>
      <c r="G58" s="27">
        <f>SUM('Raw Data All Years'!H1547:K1576)</f>
        <v>0</v>
      </c>
      <c r="H58" s="23">
        <f t="shared" si="19"/>
        <v>0</v>
      </c>
      <c r="I58" s="24">
        <f>SUM('Raw Data All Years'!L1547:L1576)</f>
        <v>0</v>
      </c>
      <c r="J58" s="24">
        <f t="shared" si="20"/>
        <v>0</v>
      </c>
      <c r="K58" s="24">
        <f>SUM('Raw Data All Years'!R1547:R1576)</f>
        <v>0</v>
      </c>
      <c r="L58" s="23">
        <f t="shared" si="21"/>
        <v>0</v>
      </c>
      <c r="M58" s="24">
        <f>SUM('Raw Data All Years'!S1547:S1576)</f>
        <v>25</v>
      </c>
      <c r="N58" s="23">
        <f t="shared" si="22"/>
        <v>0.83333333333333337</v>
      </c>
      <c r="O58" s="24">
        <f>SUM('Raw Data All Years'!AV1547:AV1576)</f>
        <v>18</v>
      </c>
      <c r="P58" s="23">
        <f t="shared" si="46"/>
        <v>0.6</v>
      </c>
      <c r="Q58" s="24">
        <f>SUM('Raw Data All Years'!X1547:Z1576)</f>
        <v>26</v>
      </c>
      <c r="R58" s="23">
        <f t="shared" si="23"/>
        <v>0.8666666666666667</v>
      </c>
      <c r="S58" s="24">
        <f>SUM('Raw Data All Years'!AA1547:AA1576)</f>
        <v>1</v>
      </c>
      <c r="T58" s="23">
        <f t="shared" si="47"/>
        <v>3.3333333333333333E-2</v>
      </c>
      <c r="U58" s="24">
        <f>SUM('Raw Data All Years'!AB1547:AE1576)</f>
        <v>0</v>
      </c>
      <c r="V58" s="23">
        <f t="shared" si="48"/>
        <v>0</v>
      </c>
      <c r="W58" s="24">
        <f>SUM('Raw Data All Years'!AF1547:AF1576)</f>
        <v>0</v>
      </c>
      <c r="X58" s="23">
        <f t="shared" si="49"/>
        <v>0</v>
      </c>
      <c r="Y58" s="24">
        <f>SUM('Raw Data All Years'!AG1547:AH1576)</f>
        <v>1</v>
      </c>
      <c r="Z58" s="23">
        <f t="shared" si="50"/>
        <v>3.3333333333333333E-2</v>
      </c>
      <c r="AA58" s="24">
        <f>SUM('Raw Data All Years'!AI1547:AI1576)</f>
        <v>1</v>
      </c>
      <c r="AB58" s="23">
        <f t="shared" si="51"/>
        <v>3.3333333333333333E-2</v>
      </c>
      <c r="AC58" s="24">
        <f>SUM('Raw Data All Years'!AJ1547:AJ1576)</f>
        <v>0</v>
      </c>
      <c r="AD58" s="23">
        <f t="shared" si="52"/>
        <v>0</v>
      </c>
      <c r="AE58" s="24">
        <f>SUM('Raw Data All Years'!AK1547:AM1576)</f>
        <v>0</v>
      </c>
      <c r="AF58" s="23">
        <f t="shared" si="53"/>
        <v>0</v>
      </c>
      <c r="AG58" s="24">
        <f>SUM('Raw Data All Years'!AN1547:AN1576)</f>
        <v>3</v>
      </c>
      <c r="AH58" s="23">
        <f t="shared" si="54"/>
        <v>0.1</v>
      </c>
      <c r="AI58" s="24">
        <f>SUM('Raw Data All Years'!AO1547:AO1576)</f>
        <v>0</v>
      </c>
      <c r="AJ58" s="23">
        <f t="shared" si="55"/>
        <v>0</v>
      </c>
      <c r="AK58" s="24">
        <f>SUM('Raw Data All Years'!AP1547:AP1576)</f>
        <v>1</v>
      </c>
      <c r="AL58" s="23">
        <f t="shared" si="56"/>
        <v>3.3333333333333333E-2</v>
      </c>
      <c r="AM58" s="24">
        <f>SUM('Raw Data All Years'!AQ1547:AQ1576)</f>
        <v>0</v>
      </c>
      <c r="AN58" s="23">
        <f t="shared" si="57"/>
        <v>0</v>
      </c>
      <c r="AO58" s="24">
        <f>SUM('Raw Data All Years'!AR1547:AR1576)</f>
        <v>0</v>
      </c>
      <c r="AP58" s="23">
        <f t="shared" si="58"/>
        <v>0</v>
      </c>
      <c r="AQ58" s="24">
        <f>SUM('Raw Data All Years'!AS1547:AS1576)</f>
        <v>0</v>
      </c>
      <c r="AR58" s="23">
        <f t="shared" si="59"/>
        <v>0</v>
      </c>
      <c r="AS58" s="24">
        <f>SUM('Raw Data All Years'!AT1547:AT1576)</f>
        <v>0</v>
      </c>
      <c r="AT58" s="23">
        <f t="shared" si="60"/>
        <v>0</v>
      </c>
      <c r="AU58" s="24">
        <f>SUM('Raw Data All Years'!AU1547:AU1576)</f>
        <v>0</v>
      </c>
      <c r="AV58" s="23">
        <f t="shared" si="61"/>
        <v>0</v>
      </c>
      <c r="AW58" s="24">
        <f>SUM('Raw Data All Years'!AV1547:AW1576)</f>
        <v>18</v>
      </c>
      <c r="AX58" s="23">
        <f t="shared" si="62"/>
        <v>0.6</v>
      </c>
      <c r="AY58" s="24">
        <f>SUM('Raw Data All Years'!AX1547:BA1576)</f>
        <v>1</v>
      </c>
      <c r="AZ58" s="23">
        <f t="shared" si="63"/>
        <v>3.3333333333333333E-2</v>
      </c>
    </row>
    <row r="59" spans="1:52" x14ac:dyDescent="0.25">
      <c r="A59" s="22">
        <v>2012</v>
      </c>
      <c r="B59" s="22" t="s">
        <v>60</v>
      </c>
      <c r="C59" s="22" t="s">
        <v>198</v>
      </c>
      <c r="D59" s="22">
        <f>COUNT('Raw Data All Years'!D1577:D1606)</f>
        <v>30</v>
      </c>
      <c r="E59" s="23">
        <f>SUM('Raw Data All Years'!BB1577:BB1606)</f>
        <v>89</v>
      </c>
      <c r="F59" s="23">
        <f t="shared" si="18"/>
        <v>2.9666666666666668</v>
      </c>
      <c r="G59" s="27">
        <f>SUM('Raw Data All Years'!H1577:K1606)</f>
        <v>0</v>
      </c>
      <c r="H59" s="23">
        <f t="shared" si="19"/>
        <v>0</v>
      </c>
      <c r="I59" s="24">
        <f>SUM('Raw Data All Years'!L1577:L1606)</f>
        <v>2</v>
      </c>
      <c r="J59" s="24">
        <f t="shared" si="20"/>
        <v>6.6666666666666666E-2</v>
      </c>
      <c r="K59" s="24">
        <f>SUM('Raw Data All Years'!R1577:R1606)</f>
        <v>0</v>
      </c>
      <c r="L59" s="23">
        <f t="shared" si="21"/>
        <v>0</v>
      </c>
      <c r="M59" s="24">
        <f>SUM('Raw Data All Years'!S1577:S1606)</f>
        <v>16</v>
      </c>
      <c r="N59" s="23">
        <f t="shared" si="22"/>
        <v>0.53333333333333333</v>
      </c>
      <c r="O59" s="24">
        <f>SUM('Raw Data All Years'!AV1577:AV1606)</f>
        <v>6</v>
      </c>
      <c r="P59" s="23">
        <f t="shared" si="46"/>
        <v>0.2</v>
      </c>
      <c r="Q59" s="24">
        <f>SUM('Raw Data All Years'!X1577:Z1606)</f>
        <v>44</v>
      </c>
      <c r="R59" s="23">
        <f t="shared" si="23"/>
        <v>1.4666666666666666</v>
      </c>
      <c r="S59" s="24">
        <f>SUM('Raw Data All Years'!AA1577:AA1606)</f>
        <v>1</v>
      </c>
      <c r="T59" s="23">
        <f t="shared" si="47"/>
        <v>3.3333333333333333E-2</v>
      </c>
      <c r="U59" s="24">
        <f>SUM('Raw Data All Years'!AB1577:AE1606)</f>
        <v>0</v>
      </c>
      <c r="V59" s="23">
        <f t="shared" si="48"/>
        <v>0</v>
      </c>
      <c r="W59" s="24">
        <f>SUM('Raw Data All Years'!AF1577:AF1606)</f>
        <v>0</v>
      </c>
      <c r="X59" s="23">
        <f t="shared" si="49"/>
        <v>0</v>
      </c>
      <c r="Y59" s="24">
        <f>SUM('Raw Data All Years'!AG1577:AH1606)</f>
        <v>13</v>
      </c>
      <c r="Z59" s="23">
        <f t="shared" si="50"/>
        <v>0.43333333333333335</v>
      </c>
      <c r="AA59" s="24">
        <f>SUM('Raw Data All Years'!AI1577:AI1606)</f>
        <v>0</v>
      </c>
      <c r="AB59" s="23">
        <f t="shared" si="51"/>
        <v>0</v>
      </c>
      <c r="AC59" s="24">
        <f>SUM('Raw Data All Years'!AJ1577:AJ1606)</f>
        <v>0</v>
      </c>
      <c r="AD59" s="23">
        <f t="shared" si="52"/>
        <v>0</v>
      </c>
      <c r="AE59" s="24">
        <f>SUM('Raw Data All Years'!AK1577:AM1606)</f>
        <v>0</v>
      </c>
      <c r="AF59" s="23">
        <f t="shared" si="53"/>
        <v>0</v>
      </c>
      <c r="AG59" s="24">
        <f>SUM('Raw Data All Years'!AN1577:AN1606)</f>
        <v>0</v>
      </c>
      <c r="AH59" s="23">
        <f t="shared" si="54"/>
        <v>0</v>
      </c>
      <c r="AI59" s="24">
        <f>SUM('Raw Data All Years'!AO1577:AO1606)</f>
        <v>1</v>
      </c>
      <c r="AJ59" s="23">
        <f t="shared" si="55"/>
        <v>3.3333333333333333E-2</v>
      </c>
      <c r="AK59" s="24">
        <f>SUM('Raw Data All Years'!AP1577:AP1606)</f>
        <v>0</v>
      </c>
      <c r="AL59" s="23">
        <f t="shared" si="56"/>
        <v>0</v>
      </c>
      <c r="AM59" s="24">
        <f>SUM('Raw Data All Years'!AQ1577:AQ1606)</f>
        <v>0</v>
      </c>
      <c r="AN59" s="23">
        <f t="shared" si="57"/>
        <v>0</v>
      </c>
      <c r="AO59" s="24">
        <f>SUM('Raw Data All Years'!AR1577:AR1606)</f>
        <v>0</v>
      </c>
      <c r="AP59" s="23">
        <f t="shared" si="58"/>
        <v>0</v>
      </c>
      <c r="AQ59" s="24">
        <f>SUM('Raw Data All Years'!AS1577:AS1606)</f>
        <v>0</v>
      </c>
      <c r="AR59" s="23">
        <f t="shared" si="59"/>
        <v>0</v>
      </c>
      <c r="AS59" s="24">
        <f>SUM('Raw Data All Years'!AT1577:AT1606)</f>
        <v>0</v>
      </c>
      <c r="AT59" s="23">
        <f t="shared" si="60"/>
        <v>0</v>
      </c>
      <c r="AU59" s="24">
        <f>SUM('Raw Data All Years'!AU1577:AU1606)</f>
        <v>1</v>
      </c>
      <c r="AV59" s="23">
        <f t="shared" si="61"/>
        <v>3.3333333333333333E-2</v>
      </c>
      <c r="AW59" s="24">
        <f>SUM('Raw Data All Years'!AV1577:AW1606)</f>
        <v>6</v>
      </c>
      <c r="AX59" s="23">
        <f t="shared" si="62"/>
        <v>0.2</v>
      </c>
      <c r="AY59" s="24">
        <f>SUM('Raw Data All Years'!AX1577:BA1606)</f>
        <v>0</v>
      </c>
      <c r="AZ59" s="23">
        <f t="shared" si="63"/>
        <v>0</v>
      </c>
    </row>
    <row r="60" spans="1:52" x14ac:dyDescent="0.25">
      <c r="A60" s="22">
        <v>2012</v>
      </c>
      <c r="B60" s="25" t="s">
        <v>75</v>
      </c>
      <c r="C60" s="25" t="s">
        <v>197</v>
      </c>
      <c r="D60" s="22">
        <f>COUNT('Raw Data All Years'!D1607:D1636)</f>
        <v>30</v>
      </c>
      <c r="E60" s="26">
        <f>SUM('Raw Data All Years'!BB1607:BB1636)</f>
        <v>162</v>
      </c>
      <c r="F60" s="23">
        <f t="shared" si="18"/>
        <v>5.4</v>
      </c>
      <c r="G60" s="27">
        <f>SUM('Raw Data All Years'!K1607:K1636)</f>
        <v>2</v>
      </c>
      <c r="H60" s="23">
        <f t="shared" si="19"/>
        <v>6.6666666666666666E-2</v>
      </c>
      <c r="I60" s="27">
        <f>SUM('Raw Data All Years'!L1607:L1636)</f>
        <v>1</v>
      </c>
      <c r="J60" s="24">
        <f t="shared" si="20"/>
        <v>3.3333333333333333E-2</v>
      </c>
      <c r="K60" s="27">
        <f>SUM('Raw Data All Years'!R1607:R1636)</f>
        <v>0</v>
      </c>
      <c r="L60" s="23">
        <f t="shared" si="21"/>
        <v>0</v>
      </c>
      <c r="M60" s="27">
        <f>SUM('Raw Data All Years'!S1607:S1636)</f>
        <v>7</v>
      </c>
      <c r="N60" s="23">
        <f t="shared" si="22"/>
        <v>0.23333333333333334</v>
      </c>
      <c r="O60" s="27">
        <f>SUM('Raw Data All Years'!AV1607:AV1636)</f>
        <v>23</v>
      </c>
      <c r="P60" s="23">
        <f t="shared" si="46"/>
        <v>0.76666666666666672</v>
      </c>
      <c r="Q60" s="27">
        <f>SUM('Raw Data All Years'!X1607:Z1636)</f>
        <v>5</v>
      </c>
      <c r="R60" s="23">
        <f t="shared" si="23"/>
        <v>0.16666666666666666</v>
      </c>
      <c r="S60" s="27">
        <f>SUM('Raw Data All Years'!AA1607:AA1636)</f>
        <v>1</v>
      </c>
      <c r="T60" s="23">
        <f t="shared" si="47"/>
        <v>3.3333333333333333E-2</v>
      </c>
      <c r="U60" s="27">
        <f>SUM('Raw Data All Years'!AB1607:AE1636)</f>
        <v>4</v>
      </c>
      <c r="V60" s="23">
        <f t="shared" si="48"/>
        <v>0.13333333333333333</v>
      </c>
      <c r="W60" s="27">
        <f>SUM('Raw Data All Years'!AF1607:AF1636)</f>
        <v>0</v>
      </c>
      <c r="X60" s="23">
        <f t="shared" si="49"/>
        <v>0</v>
      </c>
      <c r="Y60" s="27">
        <f>SUM('Raw Data All Years'!AG1607:AH1636)</f>
        <v>0</v>
      </c>
      <c r="Z60" s="23">
        <f t="shared" si="50"/>
        <v>0</v>
      </c>
      <c r="AA60" s="27">
        <f>SUM('Raw Data All Years'!AI1607:AI1636)</f>
        <v>3</v>
      </c>
      <c r="AB60" s="23">
        <f t="shared" si="51"/>
        <v>0.1</v>
      </c>
      <c r="AC60" s="27">
        <f>SUM('Raw Data All Years'!AJ1607:AJ1636)</f>
        <v>0</v>
      </c>
      <c r="AD60" s="23">
        <f t="shared" si="52"/>
        <v>0</v>
      </c>
      <c r="AE60" s="27">
        <f>SUM('Raw Data All Years'!AK1607:AM1636)</f>
        <v>3</v>
      </c>
      <c r="AF60" s="23">
        <f t="shared" si="53"/>
        <v>0.1</v>
      </c>
      <c r="AG60" s="27">
        <f>SUM('Raw Data All Years'!AN1607:AN1636)</f>
        <v>0</v>
      </c>
      <c r="AH60" s="23">
        <f t="shared" si="54"/>
        <v>0</v>
      </c>
      <c r="AI60" s="27">
        <f>SUM('Raw Data All Years'!AO1607:AO1636)</f>
        <v>0</v>
      </c>
      <c r="AJ60" s="23">
        <f t="shared" si="55"/>
        <v>0</v>
      </c>
      <c r="AK60" s="27">
        <f>SUM('Raw Data All Years'!AP1607:AP1636)</f>
        <v>0</v>
      </c>
      <c r="AL60" s="23">
        <f t="shared" si="56"/>
        <v>0</v>
      </c>
      <c r="AM60" s="27">
        <f>SUM('Raw Data All Years'!AQ1607:AQ1636)</f>
        <v>0</v>
      </c>
      <c r="AN60" s="23">
        <f t="shared" si="57"/>
        <v>0</v>
      </c>
      <c r="AO60" s="27">
        <f>SUM('Raw Data All Years'!AR1607:AR1636)</f>
        <v>1</v>
      </c>
      <c r="AP60" s="23">
        <f t="shared" si="58"/>
        <v>3.3333333333333333E-2</v>
      </c>
      <c r="AQ60" s="27">
        <f>SUM('Raw Data All Years'!AS1607:AS1636)</f>
        <v>0</v>
      </c>
      <c r="AR60" s="23">
        <f t="shared" si="59"/>
        <v>0</v>
      </c>
      <c r="AS60" s="27">
        <f>SUM('Raw Data All Years'!AT1607:AT1636)</f>
        <v>0</v>
      </c>
      <c r="AT60" s="23">
        <f t="shared" si="60"/>
        <v>0</v>
      </c>
      <c r="AU60" s="27">
        <f>SUM('Raw Data All Years'!AU1607:AU1636)</f>
        <v>0</v>
      </c>
      <c r="AV60" s="23">
        <f t="shared" si="61"/>
        <v>0</v>
      </c>
      <c r="AW60" s="27">
        <f>SUM('Raw Data All Years'!AV1607:AW1636)</f>
        <v>23</v>
      </c>
      <c r="AX60" s="26">
        <f t="shared" si="62"/>
        <v>0.76666666666666672</v>
      </c>
      <c r="AY60" s="27">
        <f>SUM('Raw Data All Years'!AX1607:BA1636)</f>
        <v>0</v>
      </c>
      <c r="AZ60" s="26">
        <f t="shared" si="63"/>
        <v>0</v>
      </c>
    </row>
    <row r="61" spans="1:52" x14ac:dyDescent="0.25">
      <c r="A61" s="22">
        <v>2012</v>
      </c>
      <c r="B61" s="22" t="s">
        <v>93</v>
      </c>
      <c r="C61" s="22" t="s">
        <v>197</v>
      </c>
      <c r="D61" s="22">
        <f>COUNT('Raw Data All Years'!D1637:D1666)</f>
        <v>30</v>
      </c>
      <c r="E61" s="23">
        <f>SUM('Raw Data All Years'!BB1637:BB1666)</f>
        <v>109</v>
      </c>
      <c r="F61" s="23">
        <f t="shared" si="18"/>
        <v>3.6333333333333333</v>
      </c>
      <c r="G61" s="27">
        <f>SUM('Raw Data All Years'!K1637:K1666)</f>
        <v>2</v>
      </c>
      <c r="H61" s="23">
        <f t="shared" si="19"/>
        <v>6.6666666666666666E-2</v>
      </c>
      <c r="I61" s="24">
        <f>SUM('Raw Data All Years'!L1637:L1666)</f>
        <v>1</v>
      </c>
      <c r="J61" s="24">
        <f t="shared" si="20"/>
        <v>3.3333333333333333E-2</v>
      </c>
      <c r="K61" s="24">
        <f>SUM('Raw Data All Years'!R1637:R1666)</f>
        <v>0</v>
      </c>
      <c r="L61" s="23">
        <f t="shared" si="21"/>
        <v>0</v>
      </c>
      <c r="M61" s="24">
        <f>SUM('Raw Data All Years'!S1637:S1666)</f>
        <v>16</v>
      </c>
      <c r="N61" s="23">
        <f t="shared" si="22"/>
        <v>0.53333333333333333</v>
      </c>
      <c r="O61" s="24">
        <f>SUM('Raw Data All Years'!AV1637:AV1666)</f>
        <v>17</v>
      </c>
      <c r="P61" s="23">
        <f t="shared" si="46"/>
        <v>0.56666666666666665</v>
      </c>
      <c r="Q61" s="24">
        <f>SUM('Raw Data All Years'!X1637:Z1666)</f>
        <v>30</v>
      </c>
      <c r="R61" s="23">
        <f t="shared" si="23"/>
        <v>1</v>
      </c>
      <c r="S61" s="24">
        <f>SUM('Raw Data All Years'!AA1637:AA1666)</f>
        <v>9</v>
      </c>
      <c r="T61" s="23">
        <f t="shared" si="47"/>
        <v>0.3</v>
      </c>
      <c r="U61" s="24">
        <f>SUM('Raw Data All Years'!AB1637:AE1666)</f>
        <v>3</v>
      </c>
      <c r="V61" s="23">
        <f t="shared" si="48"/>
        <v>0.1</v>
      </c>
      <c r="W61" s="24">
        <f>SUM('Raw Data All Years'!AF1637:AF1666)</f>
        <v>0</v>
      </c>
      <c r="X61" s="23">
        <f t="shared" si="49"/>
        <v>0</v>
      </c>
      <c r="Y61" s="24">
        <f>SUM('Raw Data All Years'!AG1637:AH1666)</f>
        <v>1</v>
      </c>
      <c r="Z61" s="23">
        <f t="shared" si="50"/>
        <v>3.3333333333333333E-2</v>
      </c>
      <c r="AA61" s="24">
        <f>SUM('Raw Data All Years'!AI1637:AI1666)</f>
        <v>1</v>
      </c>
      <c r="AB61" s="23">
        <f t="shared" si="51"/>
        <v>3.3333333333333333E-2</v>
      </c>
      <c r="AC61" s="24">
        <f>SUM('Raw Data All Years'!AJ1637:AJ1666)</f>
        <v>0</v>
      </c>
      <c r="AD61" s="23">
        <f t="shared" si="52"/>
        <v>0</v>
      </c>
      <c r="AE61" s="24">
        <f>SUM('Raw Data All Years'!AK1637:AM1666)</f>
        <v>1</v>
      </c>
      <c r="AF61" s="23">
        <f t="shared" si="53"/>
        <v>3.3333333333333333E-2</v>
      </c>
      <c r="AG61" s="24">
        <f>SUM('Raw Data All Years'!AN1637:AN1666)</f>
        <v>0</v>
      </c>
      <c r="AH61" s="23">
        <f t="shared" si="54"/>
        <v>0</v>
      </c>
      <c r="AI61" s="24">
        <f>SUM('Raw Data All Years'!AO1637:AO1666)</f>
        <v>0</v>
      </c>
      <c r="AJ61" s="23">
        <f t="shared" si="55"/>
        <v>0</v>
      </c>
      <c r="AK61" s="24">
        <f>SUM('Raw Data All Years'!AP1637:AP1666)</f>
        <v>0</v>
      </c>
      <c r="AL61" s="23">
        <f t="shared" si="56"/>
        <v>0</v>
      </c>
      <c r="AM61" s="24">
        <f>SUM('Raw Data All Years'!AQ1637:AQ1666)</f>
        <v>0</v>
      </c>
      <c r="AN61" s="23">
        <f t="shared" si="57"/>
        <v>0</v>
      </c>
      <c r="AO61" s="24">
        <f>SUM('Raw Data All Years'!AR1637:AR1666)</f>
        <v>0</v>
      </c>
      <c r="AP61" s="23">
        <f t="shared" si="58"/>
        <v>0</v>
      </c>
      <c r="AQ61" s="24">
        <f>SUM('Raw Data All Years'!AS1637:AS1666)</f>
        <v>0</v>
      </c>
      <c r="AR61" s="23">
        <f t="shared" si="59"/>
        <v>0</v>
      </c>
      <c r="AS61" s="24">
        <f>SUM('Raw Data All Years'!AT1637:AT1666)</f>
        <v>0</v>
      </c>
      <c r="AT61" s="23">
        <f t="shared" si="60"/>
        <v>0</v>
      </c>
      <c r="AU61" s="24">
        <f>SUM('Raw Data All Years'!AU1637:AU1666)</f>
        <v>1</v>
      </c>
      <c r="AV61" s="23">
        <f t="shared" si="61"/>
        <v>3.3333333333333333E-2</v>
      </c>
      <c r="AW61" s="24">
        <f>SUM('Raw Data All Years'!AV1637:AW1666)</f>
        <v>17</v>
      </c>
      <c r="AX61" s="23">
        <f t="shared" si="62"/>
        <v>0.56666666666666665</v>
      </c>
      <c r="AY61" s="24">
        <f>SUM('Raw Data All Years'!AX1637:BA1666)</f>
        <v>1</v>
      </c>
      <c r="AZ61" s="23">
        <f t="shared" si="63"/>
        <v>3.3333333333333333E-2</v>
      </c>
    </row>
    <row r="62" spans="1:52" x14ac:dyDescent="0.25">
      <c r="A62" s="22">
        <v>2012</v>
      </c>
      <c r="B62" s="25" t="s">
        <v>57</v>
      </c>
      <c r="C62" s="25" t="s">
        <v>197</v>
      </c>
      <c r="D62" s="22">
        <f>COUNT('Raw Data All Years'!D1667:D1696)</f>
        <v>30</v>
      </c>
      <c r="E62" s="26">
        <f>SUM('Raw Data All Years'!BB1667:BB1696)</f>
        <v>131</v>
      </c>
      <c r="F62" s="23">
        <f t="shared" si="18"/>
        <v>4.3666666666666663</v>
      </c>
      <c r="G62" s="27">
        <f>SUM('Raw Data All Years'!K1667:K1696)</f>
        <v>2</v>
      </c>
      <c r="H62" s="23">
        <f t="shared" si="19"/>
        <v>6.6666666666666666E-2</v>
      </c>
      <c r="I62" s="27">
        <f>SUM('Raw Data All Years'!L1667:L1696)</f>
        <v>1</v>
      </c>
      <c r="J62" s="24">
        <f t="shared" si="20"/>
        <v>3.3333333333333333E-2</v>
      </c>
      <c r="K62" s="27">
        <f>SUM('Raw Data All Years'!R1667:R1696)</f>
        <v>0</v>
      </c>
      <c r="L62" s="23">
        <f t="shared" si="21"/>
        <v>0</v>
      </c>
      <c r="M62" s="27">
        <f>SUM('Raw Data All Years'!S1667:S1696)</f>
        <v>46</v>
      </c>
      <c r="N62" s="23">
        <f t="shared" si="22"/>
        <v>1.5333333333333334</v>
      </c>
      <c r="O62" s="27">
        <f>SUM('Raw Data All Years'!AV1667:AV1696)</f>
        <v>2</v>
      </c>
      <c r="P62" s="23">
        <f t="shared" si="46"/>
        <v>6.6666666666666666E-2</v>
      </c>
      <c r="Q62" s="27">
        <f>SUM('Raw Data All Years'!X1667:Z1696)</f>
        <v>14</v>
      </c>
      <c r="R62" s="23">
        <f t="shared" si="23"/>
        <v>0.46666666666666667</v>
      </c>
      <c r="S62" s="27">
        <f>SUM('Raw Data All Years'!AA1667:AA1696)</f>
        <v>0</v>
      </c>
      <c r="T62" s="23">
        <f t="shared" si="47"/>
        <v>0</v>
      </c>
      <c r="U62" s="27">
        <f>SUM('Raw Data All Years'!AB1667:AE1696)</f>
        <v>0</v>
      </c>
      <c r="V62" s="23">
        <f t="shared" si="48"/>
        <v>0</v>
      </c>
      <c r="W62" s="27">
        <f>SUM('Raw Data All Years'!AF1667:AF1696)</f>
        <v>0</v>
      </c>
      <c r="X62" s="23">
        <f t="shared" si="49"/>
        <v>0</v>
      </c>
      <c r="Y62" s="27">
        <f>SUM('Raw Data All Years'!AG1667:AH1696)</f>
        <v>3</v>
      </c>
      <c r="Z62" s="23">
        <f t="shared" si="50"/>
        <v>0.1</v>
      </c>
      <c r="AA62" s="27">
        <f>SUM('Raw Data All Years'!AI1667:AI1696)</f>
        <v>3</v>
      </c>
      <c r="AB62" s="23">
        <f t="shared" si="51"/>
        <v>0.1</v>
      </c>
      <c r="AC62" s="27">
        <f>SUM('Raw Data All Years'!AJ1667:AJ1696)</f>
        <v>0</v>
      </c>
      <c r="AD62" s="23">
        <f t="shared" si="52"/>
        <v>0</v>
      </c>
      <c r="AE62" s="27">
        <f>SUM('Raw Data All Years'!AK1667:AM1696)</f>
        <v>0</v>
      </c>
      <c r="AF62" s="23">
        <f t="shared" si="53"/>
        <v>0</v>
      </c>
      <c r="AG62" s="27">
        <f>SUM('Raw Data All Years'!AN1667:AN1696)</f>
        <v>5</v>
      </c>
      <c r="AH62" s="23">
        <f t="shared" si="54"/>
        <v>0.16666666666666666</v>
      </c>
      <c r="AI62" s="27">
        <f>SUM('Raw Data All Years'!AO1667:AO1696)</f>
        <v>7</v>
      </c>
      <c r="AJ62" s="23">
        <f t="shared" si="55"/>
        <v>0.23333333333333334</v>
      </c>
      <c r="AK62" s="27">
        <f>SUM('Raw Data All Years'!AP1667:AP1696)</f>
        <v>0</v>
      </c>
      <c r="AL62" s="23">
        <f t="shared" si="56"/>
        <v>0</v>
      </c>
      <c r="AM62" s="27">
        <f>SUM('Raw Data All Years'!AQ1667:AQ1696)</f>
        <v>0</v>
      </c>
      <c r="AN62" s="23">
        <f t="shared" si="57"/>
        <v>0</v>
      </c>
      <c r="AO62" s="27">
        <f>SUM('Raw Data All Years'!AR1667:AR1696)</f>
        <v>0</v>
      </c>
      <c r="AP62" s="23">
        <f t="shared" si="58"/>
        <v>0</v>
      </c>
      <c r="AQ62" s="27">
        <f>SUM('Raw Data All Years'!AS1667:AS1696)</f>
        <v>0</v>
      </c>
      <c r="AR62" s="23">
        <f t="shared" si="59"/>
        <v>0</v>
      </c>
      <c r="AS62" s="27">
        <f>SUM('Raw Data All Years'!AT1667:AT1696)</f>
        <v>0</v>
      </c>
      <c r="AT62" s="23">
        <f t="shared" si="60"/>
        <v>0</v>
      </c>
      <c r="AU62" s="27">
        <f>SUM('Raw Data All Years'!AU1667:AU1696)</f>
        <v>0</v>
      </c>
      <c r="AV62" s="23">
        <f t="shared" si="61"/>
        <v>0</v>
      </c>
      <c r="AW62" s="27">
        <f>SUM('Raw Data All Years'!AV1667:AW1696)</f>
        <v>2</v>
      </c>
      <c r="AX62" s="26">
        <f t="shared" si="62"/>
        <v>6.6666666666666666E-2</v>
      </c>
      <c r="AY62" s="27">
        <f>SUM('Raw Data All Years'!AX1667:BA1696)</f>
        <v>1</v>
      </c>
      <c r="AZ62" s="26">
        <f t="shared" si="63"/>
        <v>3.3333333333333333E-2</v>
      </c>
    </row>
    <row r="63" spans="1:52" x14ac:dyDescent="0.25">
      <c r="A63" s="22">
        <v>2012</v>
      </c>
      <c r="B63" s="25" t="s">
        <v>67</v>
      </c>
      <c r="C63" s="25" t="s">
        <v>197</v>
      </c>
      <c r="D63" s="22">
        <f>COUNT('Raw Data All Years'!D1697:D1726)</f>
        <v>30</v>
      </c>
      <c r="E63" s="26">
        <f>SUM('Raw Data All Years'!BB1697:BB1726)</f>
        <v>137</v>
      </c>
      <c r="F63" s="23">
        <f t="shared" si="18"/>
        <v>4.5666666666666664</v>
      </c>
      <c r="G63" s="27">
        <f>SUM('Raw Data All Years'!H1697:K1726)</f>
        <v>1</v>
      </c>
      <c r="H63" s="23">
        <f t="shared" si="19"/>
        <v>3.3333333333333333E-2</v>
      </c>
      <c r="I63" s="27">
        <f>SUM('Raw Data All Years'!L1697:L1726)</f>
        <v>3</v>
      </c>
      <c r="J63" s="24">
        <f t="shared" si="20"/>
        <v>0.1</v>
      </c>
      <c r="K63" s="27">
        <f>SUM('Raw Data All Years'!R1697:R1726)</f>
        <v>0</v>
      </c>
      <c r="L63" s="23">
        <f t="shared" si="21"/>
        <v>0</v>
      </c>
      <c r="M63" s="27">
        <f>SUM('Raw Data All Years'!S1697:S1726)</f>
        <v>29</v>
      </c>
      <c r="N63" s="23">
        <f t="shared" si="22"/>
        <v>0.96666666666666667</v>
      </c>
      <c r="O63" s="27">
        <f>SUM('Raw Data All Years'!AV1697:AV1726)</f>
        <v>15</v>
      </c>
      <c r="P63" s="23">
        <f t="shared" si="46"/>
        <v>0.5</v>
      </c>
      <c r="Q63" s="27">
        <f>SUM('Raw Data All Years'!X1697:Z1726)</f>
        <v>12</v>
      </c>
      <c r="R63" s="23">
        <f t="shared" si="23"/>
        <v>0.4</v>
      </c>
      <c r="S63" s="27">
        <f>SUM('Raw Data All Years'!AA1697:AA1726)</f>
        <v>0</v>
      </c>
      <c r="T63" s="23">
        <f t="shared" si="47"/>
        <v>0</v>
      </c>
      <c r="U63" s="27">
        <f>SUM('Raw Data All Years'!AB1697:AE1726)</f>
        <v>1</v>
      </c>
      <c r="V63" s="23">
        <f t="shared" si="48"/>
        <v>3.3333333333333333E-2</v>
      </c>
      <c r="W63" s="27">
        <f>SUM('Raw Data All Years'!AF1697:AF1726)</f>
        <v>0</v>
      </c>
      <c r="X63" s="23">
        <f t="shared" si="49"/>
        <v>0</v>
      </c>
      <c r="Y63" s="27">
        <f>SUM('Raw Data All Years'!AG1697:AH1726)</f>
        <v>3</v>
      </c>
      <c r="Z63" s="23">
        <f t="shared" si="50"/>
        <v>0.1</v>
      </c>
      <c r="AA63" s="27">
        <f>SUM('Raw Data All Years'!AI1697:AI1726)</f>
        <v>6</v>
      </c>
      <c r="AB63" s="23">
        <f t="shared" si="51"/>
        <v>0.2</v>
      </c>
      <c r="AC63" s="27">
        <f>SUM('Raw Data All Years'!AJ1697:AJ1726)</f>
        <v>0</v>
      </c>
      <c r="AD63" s="23">
        <f t="shared" si="52"/>
        <v>0</v>
      </c>
      <c r="AE63" s="27">
        <f>SUM('Raw Data All Years'!AK1697:AM1726)</f>
        <v>3</v>
      </c>
      <c r="AF63" s="23">
        <f t="shared" si="53"/>
        <v>0.1</v>
      </c>
      <c r="AG63" s="27">
        <f>SUM('Raw Data All Years'!AN1697:AN1726)</f>
        <v>9</v>
      </c>
      <c r="AH63" s="23">
        <f t="shared" si="54"/>
        <v>0.3</v>
      </c>
      <c r="AI63" s="27">
        <f>SUM('Raw Data All Years'!AO1697:AO1726)</f>
        <v>5</v>
      </c>
      <c r="AJ63" s="23">
        <f t="shared" si="55"/>
        <v>0.16666666666666666</v>
      </c>
      <c r="AK63" s="27">
        <f>SUM('Raw Data All Years'!AP1697:AP1726)</f>
        <v>0</v>
      </c>
      <c r="AL63" s="23">
        <f t="shared" si="56"/>
        <v>0</v>
      </c>
      <c r="AM63" s="27">
        <f>SUM('Raw Data All Years'!AQ1697:AQ1726)</f>
        <v>0</v>
      </c>
      <c r="AN63" s="23">
        <f t="shared" si="57"/>
        <v>0</v>
      </c>
      <c r="AO63" s="27">
        <f>SUM('Raw Data All Years'!AR1697:AR1726)</f>
        <v>0</v>
      </c>
      <c r="AP63" s="23">
        <f t="shared" si="58"/>
        <v>0</v>
      </c>
      <c r="AQ63" s="27">
        <f>SUM('Raw Data All Years'!AS1697:AS1726)</f>
        <v>0</v>
      </c>
      <c r="AR63" s="23">
        <f t="shared" si="59"/>
        <v>0</v>
      </c>
      <c r="AS63" s="27">
        <f>SUM('Raw Data All Years'!AT1697:AT1726)</f>
        <v>0</v>
      </c>
      <c r="AT63" s="23">
        <f t="shared" si="60"/>
        <v>0</v>
      </c>
      <c r="AU63" s="27">
        <f>SUM('Raw Data All Years'!AU1697:AU1726)</f>
        <v>0</v>
      </c>
      <c r="AV63" s="23">
        <f t="shared" si="61"/>
        <v>0</v>
      </c>
      <c r="AW63" s="27">
        <f>SUM('Raw Data All Years'!AV1697:AW1726)</f>
        <v>15</v>
      </c>
      <c r="AX63" s="26">
        <f t="shared" si="62"/>
        <v>0.5</v>
      </c>
      <c r="AY63" s="27">
        <f>SUM('Raw Data All Years'!AX1697:BA1726)</f>
        <v>2</v>
      </c>
      <c r="AZ63" s="26">
        <f t="shared" si="63"/>
        <v>6.6666666666666666E-2</v>
      </c>
    </row>
    <row r="64" spans="1:52" x14ac:dyDescent="0.25">
      <c r="A64" s="22">
        <v>2012</v>
      </c>
      <c r="B64" s="22" t="s">
        <v>55</v>
      </c>
      <c r="C64" s="22" t="s">
        <v>197</v>
      </c>
      <c r="D64" s="22">
        <f>COUNT('Raw Data All Years'!D1727:D1756)</f>
        <v>30</v>
      </c>
      <c r="E64" s="23">
        <f>SUM('Raw Data All Years'!BB1727:BB1756)</f>
        <v>122</v>
      </c>
      <c r="F64" s="23">
        <f t="shared" si="18"/>
        <v>4.0666666666666664</v>
      </c>
      <c r="G64" s="24">
        <f>SUM('Raw Data All Years'!H1727:K1756)</f>
        <v>3</v>
      </c>
      <c r="H64" s="23">
        <f t="shared" si="19"/>
        <v>0.1</v>
      </c>
      <c r="I64" s="24">
        <f>SUM('Raw Data All Years'!L1727:L1756)</f>
        <v>0</v>
      </c>
      <c r="J64" s="24">
        <f t="shared" si="20"/>
        <v>0</v>
      </c>
      <c r="K64" s="24">
        <f>SUM('Raw Data All Years'!R1727:R1756)</f>
        <v>0</v>
      </c>
      <c r="L64" s="23">
        <f t="shared" si="21"/>
        <v>0</v>
      </c>
      <c r="M64" s="24">
        <f>SUM('Raw Data All Years'!S1727:S1756)</f>
        <v>23</v>
      </c>
      <c r="N64" s="23">
        <f t="shared" si="22"/>
        <v>0.76666666666666672</v>
      </c>
      <c r="O64" s="24">
        <f>SUM('Raw Data All Years'!AV1727:AV1756)</f>
        <v>18</v>
      </c>
      <c r="P64" s="23">
        <f t="shared" si="46"/>
        <v>0.6</v>
      </c>
      <c r="Q64" s="24">
        <f>SUM('Raw Data All Years'!X1727:Z1756)</f>
        <v>46</v>
      </c>
      <c r="R64" s="23">
        <f t="shared" si="23"/>
        <v>1.5333333333333334</v>
      </c>
      <c r="S64" s="24">
        <f>SUM('Raw Data All Years'!AA1727:AA1756)</f>
        <v>0</v>
      </c>
      <c r="T64" s="23">
        <f t="shared" si="47"/>
        <v>0</v>
      </c>
      <c r="U64" s="24">
        <f>SUM('Raw Data All Years'!AB1727:AE1756)</f>
        <v>0</v>
      </c>
      <c r="V64" s="23">
        <f t="shared" si="48"/>
        <v>0</v>
      </c>
      <c r="W64" s="24">
        <f>SUM('Raw Data All Years'!AF1727:AF1756)</f>
        <v>0</v>
      </c>
      <c r="X64" s="23">
        <f t="shared" si="49"/>
        <v>0</v>
      </c>
      <c r="Y64" s="24">
        <f>SUM('Raw Data All Years'!AG1727:AH1756)</f>
        <v>0</v>
      </c>
      <c r="Z64" s="23">
        <f t="shared" si="50"/>
        <v>0</v>
      </c>
      <c r="AA64" s="24">
        <f>SUM('Raw Data All Years'!AI1727:AI1756)</f>
        <v>1</v>
      </c>
      <c r="AB64" s="23">
        <f t="shared" si="51"/>
        <v>3.3333333333333333E-2</v>
      </c>
      <c r="AC64" s="24">
        <f>SUM('Raw Data All Years'!AJ1727:AJ1756)</f>
        <v>0</v>
      </c>
      <c r="AD64" s="23">
        <f t="shared" si="52"/>
        <v>0</v>
      </c>
      <c r="AE64" s="24">
        <f>SUM('Raw Data All Years'!AK1727:AM1756)</f>
        <v>0</v>
      </c>
      <c r="AF64" s="23">
        <f t="shared" si="53"/>
        <v>0</v>
      </c>
      <c r="AG64" s="24">
        <f>SUM('Raw Data All Years'!AN1727:AN1756)</f>
        <v>1</v>
      </c>
      <c r="AH64" s="23">
        <f t="shared" si="54"/>
        <v>3.3333333333333333E-2</v>
      </c>
      <c r="AI64" s="24">
        <f>SUM('Raw Data All Years'!AO1727:AO1756)</f>
        <v>1</v>
      </c>
      <c r="AJ64" s="23">
        <f t="shared" si="55"/>
        <v>3.3333333333333333E-2</v>
      </c>
      <c r="AK64" s="24">
        <f>SUM('Raw Data All Years'!AP1727:AP1756)</f>
        <v>0</v>
      </c>
      <c r="AL64" s="23">
        <f t="shared" si="56"/>
        <v>0</v>
      </c>
      <c r="AM64" s="24">
        <f>SUM('Raw Data All Years'!AQ1727:AQ1756)</f>
        <v>0</v>
      </c>
      <c r="AN64" s="23">
        <f t="shared" si="57"/>
        <v>0</v>
      </c>
      <c r="AO64" s="24">
        <f>SUM('Raw Data All Years'!AR1727:AR1756)</f>
        <v>0</v>
      </c>
      <c r="AP64" s="23">
        <f t="shared" si="58"/>
        <v>0</v>
      </c>
      <c r="AQ64" s="24">
        <f>SUM('Raw Data All Years'!AS1727:AS1756)</f>
        <v>0</v>
      </c>
      <c r="AR64" s="23">
        <f t="shared" si="59"/>
        <v>0</v>
      </c>
      <c r="AS64" s="24">
        <f>SUM('Raw Data All Years'!AT1727:AT1756)</f>
        <v>0</v>
      </c>
      <c r="AT64" s="23">
        <f t="shared" si="60"/>
        <v>0</v>
      </c>
      <c r="AU64" s="24">
        <f>SUM('Raw Data All Years'!AU1727:AU1756)</f>
        <v>0</v>
      </c>
      <c r="AV64" s="23">
        <f t="shared" si="61"/>
        <v>0</v>
      </c>
      <c r="AW64" s="24">
        <f>SUM('Raw Data All Years'!AV1727:AW1756)</f>
        <v>18</v>
      </c>
      <c r="AX64" s="23">
        <f t="shared" si="62"/>
        <v>0.6</v>
      </c>
      <c r="AY64" s="24">
        <f>SUM('Raw Data All Years'!AX1727:BA1756)</f>
        <v>0</v>
      </c>
      <c r="AZ64" s="23">
        <f t="shared" si="63"/>
        <v>0</v>
      </c>
    </row>
    <row r="65" spans="1:52" x14ac:dyDescent="0.25">
      <c r="A65" s="109">
        <v>2013</v>
      </c>
      <c r="B65" s="109" t="s">
        <v>75</v>
      </c>
      <c r="C65" s="110" t="s">
        <v>197</v>
      </c>
      <c r="D65" s="22">
        <f>COUNT('Raw Data All Years'!D1757:D1786)</f>
        <v>30</v>
      </c>
      <c r="E65" s="111">
        <f>SUM('Raw Data All Years'!H1757:BA1786)</f>
        <v>147</v>
      </c>
      <c r="F65" s="23">
        <f t="shared" si="18"/>
        <v>4.9000000000000004</v>
      </c>
      <c r="G65" s="112">
        <f>SUM('Raw Data All Years'!H1757:K1786)</f>
        <v>0</v>
      </c>
      <c r="H65" s="23">
        <f t="shared" si="19"/>
        <v>0</v>
      </c>
      <c r="I65" s="112">
        <f>SUM('Raw Data All Years'!L$1757:L$1786)</f>
        <v>0</v>
      </c>
      <c r="J65" s="24">
        <f t="shared" si="20"/>
        <v>0</v>
      </c>
      <c r="K65" s="112">
        <f>SUM('Raw Data All Years'!R$1757:R$1786)</f>
        <v>0</v>
      </c>
      <c r="L65" s="23">
        <f t="shared" si="21"/>
        <v>0</v>
      </c>
      <c r="M65" s="24">
        <f>SUM('Raw Data All Years'!S1757:S1786)</f>
        <v>17</v>
      </c>
      <c r="N65" s="23">
        <f t="shared" si="22"/>
        <v>0.56666666666666665</v>
      </c>
      <c r="O65" s="112">
        <f>SUM('Raw Data All Years'!AV$1757:AV$1786)</f>
        <v>7</v>
      </c>
      <c r="P65" s="23">
        <f t="shared" ref="P65:P93" si="64">O65/D65</f>
        <v>0.23333333333333334</v>
      </c>
      <c r="Q65" s="24">
        <f>SUM('Raw Data All Years'!X1757:Z1786)</f>
        <v>0</v>
      </c>
      <c r="R65" s="23">
        <f t="shared" si="23"/>
        <v>0</v>
      </c>
      <c r="S65" s="112">
        <f>SUM('Raw Data All Years'!AA$1757:AA$1786)</f>
        <v>0</v>
      </c>
      <c r="T65" s="23">
        <f t="shared" ref="T65:T93" si="65">S65/D65</f>
        <v>0</v>
      </c>
      <c r="U65" s="112">
        <f>SUM('Raw Data All Years'!AB$1757:AE$1786)</f>
        <v>0</v>
      </c>
      <c r="V65" s="23">
        <f t="shared" ref="V65:V93" si="66">U65/D65</f>
        <v>0</v>
      </c>
      <c r="W65" s="112">
        <f>SUM('Raw Data All Years'!AF$1757:AF$1786)</f>
        <v>0</v>
      </c>
      <c r="X65" s="23">
        <f t="shared" ref="X65:X93" si="67">W65/D65</f>
        <v>0</v>
      </c>
      <c r="Y65" s="112">
        <f>SUM('Raw Data All Years'!AG$1757:AH$1786)</f>
        <v>0</v>
      </c>
      <c r="Z65" s="23">
        <f t="shared" ref="Z65:Z93" si="68">Y65/D65</f>
        <v>0</v>
      </c>
      <c r="AA65" s="112">
        <f>SUM('Raw Data All Years'!AI$1757:AI$1786)</f>
        <v>9</v>
      </c>
      <c r="AB65" s="23">
        <f t="shared" ref="AB65:AB93" si="69">AA65/D65</f>
        <v>0.3</v>
      </c>
      <c r="AC65" s="112">
        <f>SUM('Raw Data All Years'!AJ$1757:AJ$1786)</f>
        <v>0</v>
      </c>
      <c r="AD65" s="23">
        <f t="shared" ref="AD65:AD93" si="70">AC65/D65</f>
        <v>0</v>
      </c>
      <c r="AE65" s="112">
        <f>SUM('Raw Data All Years'!AK$1757:AM$1786)</f>
        <v>0</v>
      </c>
      <c r="AF65" s="23">
        <f t="shared" ref="AF65:AF93" si="71">AE65/D65</f>
        <v>0</v>
      </c>
      <c r="AG65" s="112">
        <f>SUM('Raw Data All Years'!AN$1757:AN$1786)</f>
        <v>3</v>
      </c>
      <c r="AH65" s="23">
        <f t="shared" ref="AH65:AH93" si="72">AG65/D65</f>
        <v>0.1</v>
      </c>
      <c r="AI65" s="112">
        <f>SUM('Raw Data All Years'!AO$1757:AO$1786)</f>
        <v>1</v>
      </c>
      <c r="AJ65" s="23">
        <f t="shared" ref="AJ65:AJ93" si="73">AI65/D65</f>
        <v>3.3333333333333333E-2</v>
      </c>
      <c r="AK65" s="112">
        <f>SUM('Raw Data All Years'!AP$1757:AP$1786)</f>
        <v>1</v>
      </c>
      <c r="AL65" s="23">
        <f t="shared" ref="AL65:AL93" si="74">AK65/D65</f>
        <v>3.3333333333333333E-2</v>
      </c>
      <c r="AM65" s="112">
        <f>SUM('Raw Data All Years'!AQ$1757:AQ$1786)</f>
        <v>0</v>
      </c>
      <c r="AN65" s="23">
        <f t="shared" ref="AN65:AN93" si="75">AM65/D65</f>
        <v>0</v>
      </c>
      <c r="AO65" s="112">
        <f>SUM('Raw Data All Years'!AR$1757:AR$1786)</f>
        <v>0</v>
      </c>
      <c r="AP65" s="23">
        <f t="shared" ref="AP65:AP93" si="76">AO65/D65</f>
        <v>0</v>
      </c>
      <c r="AQ65" s="112">
        <f>SUM('Raw Data All Years'!AS$1757:AS$1786)</f>
        <v>0</v>
      </c>
      <c r="AR65" s="23">
        <f t="shared" ref="AR65:AR93" si="77">AQ65/D65</f>
        <v>0</v>
      </c>
      <c r="AS65" s="112">
        <f>SUM('Raw Data All Years'!AT$1757:AT$1786)</f>
        <v>0</v>
      </c>
      <c r="AT65" s="23">
        <f t="shared" ref="AT65:AT93" si="78">AS65/D65</f>
        <v>0</v>
      </c>
      <c r="AU65" s="112">
        <f>SUM('Raw Data All Years'!AU$1757:AU$1786)</f>
        <v>0</v>
      </c>
      <c r="AV65" s="23">
        <f t="shared" ref="AV65:AV93" si="79">AU65/D65</f>
        <v>0</v>
      </c>
      <c r="AW65" s="112">
        <f>SUM('Raw Data All Years'!AV1757:AW1786)</f>
        <v>7</v>
      </c>
      <c r="AX65" s="112">
        <f>AW65/30</f>
        <v>0.23333333333333334</v>
      </c>
      <c r="AY65" s="112">
        <f>SUM('Raw Data All Years'!AX1757:BA1786)</f>
        <v>1</v>
      </c>
      <c r="AZ65" s="112">
        <f>AY65/30</f>
        <v>3.3333333333333333E-2</v>
      </c>
    </row>
    <row r="66" spans="1:52" x14ac:dyDescent="0.25">
      <c r="A66" s="104">
        <v>2013</v>
      </c>
      <c r="B66" s="105" t="s">
        <v>55</v>
      </c>
      <c r="C66" s="106" t="s">
        <v>197</v>
      </c>
      <c r="D66" s="22">
        <f>COUNT('Raw Data All Years'!D1787:D1816)</f>
        <v>30</v>
      </c>
      <c r="E66" s="107">
        <f>SUM('Raw Data All Years'!H1787:BA1816)</f>
        <v>128</v>
      </c>
      <c r="F66" s="23">
        <f t="shared" si="18"/>
        <v>4.2666666666666666</v>
      </c>
      <c r="G66" s="108">
        <f>SUM('Raw Data All Years'!H1787:K1816)</f>
        <v>3</v>
      </c>
      <c r="H66" s="23">
        <f t="shared" si="19"/>
        <v>0.1</v>
      </c>
      <c r="I66" s="108">
        <f>SUM('Raw Data All Years'!L1787:L1816)</f>
        <v>0</v>
      </c>
      <c r="J66" s="24">
        <f t="shared" si="20"/>
        <v>0</v>
      </c>
      <c r="K66" s="108">
        <f>SUM('Raw Data All Years'!R1787:R1816)</f>
        <v>0</v>
      </c>
      <c r="L66" s="23">
        <f t="shared" si="21"/>
        <v>0</v>
      </c>
      <c r="M66" s="24">
        <f>SUM('Raw Data All Years'!S1787:S1816)</f>
        <v>35</v>
      </c>
      <c r="N66" s="23">
        <f t="shared" si="22"/>
        <v>1.1666666666666667</v>
      </c>
      <c r="O66" s="108">
        <f>SUM('Raw Data All Years'!AV1787:AV1816)</f>
        <v>6</v>
      </c>
      <c r="P66" s="23">
        <f t="shared" si="64"/>
        <v>0.2</v>
      </c>
      <c r="Q66" s="24">
        <f>SUM('Raw Data All Years'!X1787:Z1816)</f>
        <v>39</v>
      </c>
      <c r="R66" s="23">
        <f t="shared" si="23"/>
        <v>1.3</v>
      </c>
      <c r="S66" s="108">
        <f>SUM('Raw Data All Years'!AA1787:AA1816)</f>
        <v>0</v>
      </c>
      <c r="T66" s="23">
        <f t="shared" si="65"/>
        <v>0</v>
      </c>
      <c r="U66" s="108">
        <f>SUM('Raw Data All Years'!AB1787:AE1816)</f>
        <v>0</v>
      </c>
      <c r="V66" s="23">
        <f t="shared" si="66"/>
        <v>0</v>
      </c>
      <c r="W66" s="108">
        <f>SUM('Raw Data All Years'!AF1787:AF1816)</f>
        <v>0</v>
      </c>
      <c r="X66" s="23">
        <f t="shared" si="67"/>
        <v>0</v>
      </c>
      <c r="Y66" s="108">
        <f>SUM('Raw Data All Years'!AG1787:AH1816)</f>
        <v>1</v>
      </c>
      <c r="Z66" s="23">
        <f t="shared" si="68"/>
        <v>3.3333333333333333E-2</v>
      </c>
      <c r="AA66" s="108">
        <f>SUM('Raw Data All Years'!AI1787:AI1816)</f>
        <v>1</v>
      </c>
      <c r="AB66" s="23">
        <f t="shared" si="69"/>
        <v>3.3333333333333333E-2</v>
      </c>
      <c r="AC66" s="108">
        <f>SUM('Raw Data All Years'!AJ1787:AJ1816)</f>
        <v>1</v>
      </c>
      <c r="AD66" s="23">
        <f t="shared" si="70"/>
        <v>3.3333333333333333E-2</v>
      </c>
      <c r="AE66" s="108">
        <f>SUM('Raw Data All Years'!AK1787:AM1816)</f>
        <v>2</v>
      </c>
      <c r="AF66" s="23">
        <f t="shared" si="71"/>
        <v>6.6666666666666666E-2</v>
      </c>
      <c r="AG66" s="108">
        <f>SUM('Raw Data All Years'!AN1787:AN1816)</f>
        <v>3</v>
      </c>
      <c r="AH66" s="23">
        <f t="shared" si="72"/>
        <v>0.1</v>
      </c>
      <c r="AI66" s="108">
        <f>SUM('Raw Data All Years'!AO1787:AO1816)</f>
        <v>0</v>
      </c>
      <c r="AJ66" s="23">
        <f t="shared" si="73"/>
        <v>0</v>
      </c>
      <c r="AK66" s="108">
        <f>SUM('Raw Data All Years'!AP1787:AP1816)</f>
        <v>0</v>
      </c>
      <c r="AL66" s="23">
        <f t="shared" si="74"/>
        <v>0</v>
      </c>
      <c r="AM66" s="108">
        <f>SUM('Raw Data All Years'!AQ1787:AQ1816)</f>
        <v>0</v>
      </c>
      <c r="AN66" s="23">
        <f t="shared" si="75"/>
        <v>0</v>
      </c>
      <c r="AO66" s="108">
        <f>SUM('Raw Data All Years'!AR1787:AR1816)</f>
        <v>0</v>
      </c>
      <c r="AP66" s="23">
        <f t="shared" si="76"/>
        <v>0</v>
      </c>
      <c r="AQ66" s="108">
        <f>SUM('Raw Data All Years'!AS1787:AS1816)</f>
        <v>0</v>
      </c>
      <c r="AR66" s="23">
        <f t="shared" si="77"/>
        <v>0</v>
      </c>
      <c r="AS66" s="108">
        <f>SUM('Raw Data All Years'!AT1787:AT1816)</f>
        <v>1</v>
      </c>
      <c r="AT66" s="23">
        <f t="shared" si="78"/>
        <v>3.3333333333333333E-2</v>
      </c>
      <c r="AU66" s="108">
        <f>SUM('Raw Data All Years'!AU1787:AU1816)</f>
        <v>0</v>
      </c>
      <c r="AV66" s="23">
        <f t="shared" si="79"/>
        <v>0</v>
      </c>
      <c r="AW66" s="108">
        <f>SUM('Raw Data All Years'!AV1787:AW1816)</f>
        <v>6</v>
      </c>
      <c r="AX66" s="108">
        <f t="shared" ref="AX66" si="80">AW66/30</f>
        <v>0.2</v>
      </c>
      <c r="AY66" s="108">
        <f>SUM('Raw Data All Years'!AX1787:BA1816)</f>
        <v>0</v>
      </c>
      <c r="AZ66" s="108">
        <f t="shared" ref="AZ66:AZ74" si="81">AY66/30</f>
        <v>0</v>
      </c>
    </row>
    <row r="67" spans="1:52" x14ac:dyDescent="0.25">
      <c r="A67" s="104">
        <v>2013</v>
      </c>
      <c r="B67" s="105" t="s">
        <v>66</v>
      </c>
      <c r="C67" s="106" t="s">
        <v>197</v>
      </c>
      <c r="D67" s="22">
        <f>COUNT('Raw Data All Years'!D1817:D1846)</f>
        <v>30</v>
      </c>
      <c r="E67" s="107">
        <f>SUM('Raw Data All Years'!H1817:BA1846)</f>
        <v>102</v>
      </c>
      <c r="F67" s="23">
        <f t="shared" ref="F67:F93" si="82">E67/D67</f>
        <v>3.4</v>
      </c>
      <c r="G67" s="108">
        <f>SUM('Raw Data All Years'!H1817:K1846)</f>
        <v>0</v>
      </c>
      <c r="H67" s="23">
        <f t="shared" ref="H67:H93" si="83">G67/D67</f>
        <v>0</v>
      </c>
      <c r="I67" s="108">
        <f>SUM('Raw Data All Years'!L1817:L1846)</f>
        <v>0</v>
      </c>
      <c r="J67" s="24">
        <f t="shared" ref="J67:J93" si="84">I67/D67</f>
        <v>0</v>
      </c>
      <c r="K67" s="108">
        <f>SUM('Raw Data All Years'!R1817:R1846)</f>
        <v>0</v>
      </c>
      <c r="L67" s="23">
        <f t="shared" ref="L67:L93" si="85">K67/D67</f>
        <v>0</v>
      </c>
      <c r="M67" s="24">
        <f>SUM('Raw Data All Years'!S1817:S1846)</f>
        <v>37</v>
      </c>
      <c r="N67" s="23">
        <f t="shared" ref="N67:N93" si="86">M67/D67</f>
        <v>1.2333333333333334</v>
      </c>
      <c r="O67" s="108">
        <f>SUM('Raw Data All Years'!AV1817:AV1846)</f>
        <v>15</v>
      </c>
      <c r="P67" s="23">
        <f t="shared" si="64"/>
        <v>0.5</v>
      </c>
      <c r="Q67" s="24">
        <f>SUM('Raw Data All Years'!X1817:Z1846)</f>
        <v>11</v>
      </c>
      <c r="R67" s="23">
        <f t="shared" ref="R67:R93" si="87">Q67/D67</f>
        <v>0.36666666666666664</v>
      </c>
      <c r="S67" s="108">
        <f>SUM('Raw Data All Years'!AA1817:AA1846)</f>
        <v>0</v>
      </c>
      <c r="T67" s="23">
        <f t="shared" si="65"/>
        <v>0</v>
      </c>
      <c r="U67" s="108">
        <f>SUM('Raw Data All Years'!AB1817:AE1846)</f>
        <v>0</v>
      </c>
      <c r="V67" s="23">
        <f t="shared" si="66"/>
        <v>0</v>
      </c>
      <c r="W67" s="108">
        <f>SUM('Raw Data All Years'!AF1817:AF1846)</f>
        <v>0</v>
      </c>
      <c r="X67" s="23">
        <f t="shared" si="67"/>
        <v>0</v>
      </c>
      <c r="Y67" s="108">
        <f>SUM('Raw Data All Years'!AG1817:AH1846)</f>
        <v>2</v>
      </c>
      <c r="Z67" s="23">
        <f t="shared" si="68"/>
        <v>6.6666666666666666E-2</v>
      </c>
      <c r="AA67" s="108">
        <f>SUM('Raw Data All Years'!AI1817:AI1846)</f>
        <v>2</v>
      </c>
      <c r="AB67" s="23">
        <f t="shared" si="69"/>
        <v>6.6666666666666666E-2</v>
      </c>
      <c r="AC67" s="108">
        <f>SUM('Raw Data All Years'!AJ1817:AJ1846)</f>
        <v>0</v>
      </c>
      <c r="AD67" s="23">
        <f t="shared" si="70"/>
        <v>0</v>
      </c>
      <c r="AE67" s="108">
        <f>SUM('Raw Data All Years'!AK1817:AM1846)</f>
        <v>3</v>
      </c>
      <c r="AF67" s="23">
        <f t="shared" si="71"/>
        <v>0.1</v>
      </c>
      <c r="AG67" s="108">
        <f>SUM('Raw Data All Years'!AN1817:AN1846)</f>
        <v>1</v>
      </c>
      <c r="AH67" s="23">
        <f t="shared" si="72"/>
        <v>3.3333333333333333E-2</v>
      </c>
      <c r="AI67" s="108">
        <f>SUM('Raw Data All Years'!AO1817:AO1846)</f>
        <v>3</v>
      </c>
      <c r="AJ67" s="23">
        <f t="shared" si="73"/>
        <v>0.1</v>
      </c>
      <c r="AK67" s="108">
        <f>SUM('Raw Data All Years'!AP1817:AP1846)</f>
        <v>0</v>
      </c>
      <c r="AL67" s="23">
        <f t="shared" si="74"/>
        <v>0</v>
      </c>
      <c r="AM67" s="108">
        <f>SUM('Raw Data All Years'!AQ1817:AQ1846)</f>
        <v>0</v>
      </c>
      <c r="AN67" s="23">
        <f t="shared" si="75"/>
        <v>0</v>
      </c>
      <c r="AO67" s="108">
        <f>SUM('Raw Data All Years'!AR1817:AR1846)</f>
        <v>0</v>
      </c>
      <c r="AP67" s="23">
        <f t="shared" si="76"/>
        <v>0</v>
      </c>
      <c r="AQ67" s="108">
        <f>SUM('Raw Data All Years'!AS1817:AS1846)</f>
        <v>0</v>
      </c>
      <c r="AR67" s="23">
        <f t="shared" si="77"/>
        <v>0</v>
      </c>
      <c r="AS67" s="108">
        <f>SUM('Raw Data All Years'!AT1817:AT1846)</f>
        <v>0</v>
      </c>
      <c r="AT67" s="23">
        <f t="shared" si="78"/>
        <v>0</v>
      </c>
      <c r="AU67" s="108">
        <f>SUM('Raw Data All Years'!AU1817:AU1846)</f>
        <v>0</v>
      </c>
      <c r="AV67" s="23">
        <f t="shared" si="79"/>
        <v>0</v>
      </c>
      <c r="AW67" s="108">
        <f>SUM('Raw Data All Years'!AV1817:AW1846)</f>
        <v>15</v>
      </c>
      <c r="AX67" s="108">
        <f t="shared" ref="AX67" si="88">AW67/30</f>
        <v>0.5</v>
      </c>
      <c r="AY67" s="108">
        <f>SUM('Raw Data All Years'!AX1817:BA1846)</f>
        <v>1</v>
      </c>
      <c r="AZ67" s="108">
        <f t="shared" si="81"/>
        <v>3.3333333333333333E-2</v>
      </c>
    </row>
    <row r="68" spans="1:52" x14ac:dyDescent="0.25">
      <c r="A68" s="109">
        <v>2013</v>
      </c>
      <c r="B68" s="109" t="s">
        <v>117</v>
      </c>
      <c r="C68" s="110" t="s">
        <v>197</v>
      </c>
      <c r="D68" s="22">
        <f>COUNT('Raw Data All Years'!D1847:D1876)</f>
        <v>30</v>
      </c>
      <c r="E68" s="111">
        <f>SUM('Raw Data All Years'!H1847:BA1876)</f>
        <v>108</v>
      </c>
      <c r="F68" s="23">
        <f t="shared" si="82"/>
        <v>3.6</v>
      </c>
      <c r="G68" s="112">
        <f>SUM('Raw Data All Years'!H1847:K1876)</f>
        <v>1</v>
      </c>
      <c r="H68" s="23">
        <f t="shared" si="83"/>
        <v>3.3333333333333333E-2</v>
      </c>
      <c r="I68" s="112">
        <f>SUM('Raw Data All Years'!L1847:L1876)</f>
        <v>0</v>
      </c>
      <c r="J68" s="24">
        <f t="shared" si="84"/>
        <v>0</v>
      </c>
      <c r="K68" s="112">
        <f>SUM('Raw Data All Years'!R1847:R1876)</f>
        <v>0</v>
      </c>
      <c r="L68" s="23">
        <f t="shared" si="85"/>
        <v>0</v>
      </c>
      <c r="M68" s="24">
        <f>SUM('Raw Data All Years'!S1847:S1876)</f>
        <v>50</v>
      </c>
      <c r="N68" s="23">
        <f t="shared" si="86"/>
        <v>1.6666666666666667</v>
      </c>
      <c r="O68" s="112">
        <f>SUM('Raw Data All Years'!AV1847:AV1876)</f>
        <v>0</v>
      </c>
      <c r="P68" s="23">
        <f t="shared" si="64"/>
        <v>0</v>
      </c>
      <c r="Q68" s="24">
        <f>SUM('Raw Data All Years'!X1847:Z1876)</f>
        <v>21</v>
      </c>
      <c r="R68" s="23">
        <f t="shared" si="87"/>
        <v>0.7</v>
      </c>
      <c r="S68" s="112">
        <f>SUM('Raw Data All Years'!AA1847:AA1876)</f>
        <v>0</v>
      </c>
      <c r="T68" s="23">
        <f t="shared" si="65"/>
        <v>0</v>
      </c>
      <c r="U68" s="112">
        <f>SUM('Raw Data All Years'!AB1847:AE1876)</f>
        <v>0</v>
      </c>
      <c r="V68" s="23">
        <f t="shared" si="66"/>
        <v>0</v>
      </c>
      <c r="W68" s="112">
        <f>SUM('Raw Data All Years'!AF1847:AF1876)</f>
        <v>0</v>
      </c>
      <c r="X68" s="23">
        <f t="shared" si="67"/>
        <v>0</v>
      </c>
      <c r="Y68" s="112">
        <f>SUM('Raw Data All Years'!AG1847:AH1876)</f>
        <v>0</v>
      </c>
      <c r="Z68" s="23">
        <f t="shared" si="68"/>
        <v>0</v>
      </c>
      <c r="AA68" s="112">
        <f>SUM('Raw Data All Years'!AI1847:AI1876)</f>
        <v>0</v>
      </c>
      <c r="AB68" s="23">
        <f t="shared" si="69"/>
        <v>0</v>
      </c>
      <c r="AC68" s="112">
        <f>SUM('Raw Data All Years'!AJ1847:AJ1876)</f>
        <v>0</v>
      </c>
      <c r="AD68" s="23">
        <f t="shared" si="70"/>
        <v>0</v>
      </c>
      <c r="AE68" s="112">
        <f>SUM('Raw Data All Years'!AK1847:AM1876)</f>
        <v>1</v>
      </c>
      <c r="AF68" s="23">
        <f t="shared" si="71"/>
        <v>3.3333333333333333E-2</v>
      </c>
      <c r="AG68" s="112">
        <f>SUM('Raw Data All Years'!AN1847:AN1876)</f>
        <v>4</v>
      </c>
      <c r="AH68" s="23">
        <f t="shared" si="72"/>
        <v>0.13333333333333333</v>
      </c>
      <c r="AI68" s="112">
        <f>SUM('Raw Data All Years'!AO1847:AO1876)</f>
        <v>0</v>
      </c>
      <c r="AJ68" s="23">
        <f t="shared" si="73"/>
        <v>0</v>
      </c>
      <c r="AK68" s="112">
        <f>SUM('Raw Data All Years'!AP1847:AP1876)</f>
        <v>0</v>
      </c>
      <c r="AL68" s="23">
        <f t="shared" si="74"/>
        <v>0</v>
      </c>
      <c r="AM68" s="112">
        <f>SUM('Raw Data All Years'!AQ1847:AQ1876)</f>
        <v>0</v>
      </c>
      <c r="AN68" s="23">
        <f t="shared" si="75"/>
        <v>0</v>
      </c>
      <c r="AO68" s="112">
        <f>SUM('Raw Data All Years'!AR1847:AR1876)</f>
        <v>0</v>
      </c>
      <c r="AP68" s="23">
        <f t="shared" si="76"/>
        <v>0</v>
      </c>
      <c r="AQ68" s="112">
        <f>SUM('Raw Data All Years'!AS1847:AS1876)</f>
        <v>2</v>
      </c>
      <c r="AR68" s="23">
        <f t="shared" si="77"/>
        <v>6.6666666666666666E-2</v>
      </c>
      <c r="AS68" s="112">
        <f>SUM('Raw Data All Years'!AT1847:AT1876)</f>
        <v>0</v>
      </c>
      <c r="AT68" s="23">
        <f t="shared" si="78"/>
        <v>0</v>
      </c>
      <c r="AU68" s="112">
        <f>SUM('Raw Data All Years'!AU1847:AU1876)</f>
        <v>0</v>
      </c>
      <c r="AV68" s="23">
        <f t="shared" si="79"/>
        <v>0</v>
      </c>
      <c r="AW68" s="112">
        <f>SUM('Raw Data All Years'!AV1847:AW1876)</f>
        <v>0</v>
      </c>
      <c r="AX68" s="112">
        <f t="shared" ref="AX68" si="89">AW68/30</f>
        <v>0</v>
      </c>
      <c r="AY68" s="112">
        <f>SUM('Raw Data All Years'!AX1847:BA1876)</f>
        <v>0</v>
      </c>
      <c r="AZ68" s="112">
        <f t="shared" si="81"/>
        <v>0</v>
      </c>
    </row>
    <row r="69" spans="1:52" x14ac:dyDescent="0.25">
      <c r="A69" s="109">
        <v>2013</v>
      </c>
      <c r="B69" s="109" t="s">
        <v>57</v>
      </c>
      <c r="C69" s="110" t="s">
        <v>197</v>
      </c>
      <c r="D69" s="22">
        <f>COUNT('Raw Data All Years'!D1877:D1906)</f>
        <v>30</v>
      </c>
      <c r="E69" s="111">
        <f>SUM('Raw Data All Years'!H1877:BA1906)</f>
        <v>76</v>
      </c>
      <c r="F69" s="23">
        <f t="shared" si="82"/>
        <v>2.5333333333333332</v>
      </c>
      <c r="G69" s="112">
        <f>SUM('Raw Data All Years'!H1877:K1906)</f>
        <v>2</v>
      </c>
      <c r="H69" s="23">
        <f t="shared" si="83"/>
        <v>6.6666666666666666E-2</v>
      </c>
      <c r="I69" s="112">
        <f>SUM('Raw Data All Years'!L1877:L1906)</f>
        <v>0</v>
      </c>
      <c r="J69" s="24">
        <f t="shared" si="84"/>
        <v>0</v>
      </c>
      <c r="K69" s="112">
        <f>SUM('Raw Data All Years'!R1877:R1906)</f>
        <v>0</v>
      </c>
      <c r="L69" s="23">
        <f t="shared" si="85"/>
        <v>0</v>
      </c>
      <c r="M69" s="24">
        <f>SUM('Raw Data All Years'!S1877:S1906)</f>
        <v>28</v>
      </c>
      <c r="N69" s="23">
        <f t="shared" si="86"/>
        <v>0.93333333333333335</v>
      </c>
      <c r="O69" s="112">
        <f>SUM('Raw Data All Years'!AV1877:AV1906)</f>
        <v>1</v>
      </c>
      <c r="P69" s="23">
        <f t="shared" si="64"/>
        <v>3.3333333333333333E-2</v>
      </c>
      <c r="Q69" s="24">
        <f>SUM('Raw Data All Years'!X1877:Z1906)</f>
        <v>7</v>
      </c>
      <c r="R69" s="23">
        <f t="shared" si="87"/>
        <v>0.23333333333333334</v>
      </c>
      <c r="S69" s="112">
        <f>SUM('Raw Data All Years'!AA1877:AA1906)</f>
        <v>0</v>
      </c>
      <c r="T69" s="23">
        <f t="shared" si="65"/>
        <v>0</v>
      </c>
      <c r="U69" s="112">
        <f>SUM('Raw Data All Years'!AB1877:AE1906)</f>
        <v>0</v>
      </c>
      <c r="V69" s="23">
        <f t="shared" si="66"/>
        <v>0</v>
      </c>
      <c r="W69" s="112">
        <f>SUM('Raw Data All Years'!AF1877:AF1906)</f>
        <v>0</v>
      </c>
      <c r="X69" s="23">
        <f t="shared" si="67"/>
        <v>0</v>
      </c>
      <c r="Y69" s="112">
        <f>SUM('Raw Data All Years'!AG1877:AH1906)</f>
        <v>2</v>
      </c>
      <c r="Z69" s="23">
        <f t="shared" si="68"/>
        <v>6.6666666666666666E-2</v>
      </c>
      <c r="AA69" s="112">
        <f>SUM('Raw Data All Years'!AI1877:AI1906)</f>
        <v>0</v>
      </c>
      <c r="AB69" s="23">
        <f t="shared" si="69"/>
        <v>0</v>
      </c>
      <c r="AC69" s="112">
        <f>SUM('Raw Data All Years'!AJ1877:AJ1906)</f>
        <v>2</v>
      </c>
      <c r="AD69" s="23">
        <f t="shared" si="70"/>
        <v>6.6666666666666666E-2</v>
      </c>
      <c r="AE69" s="112">
        <f>SUM('Raw Data All Years'!AK1877:AM1906)</f>
        <v>1</v>
      </c>
      <c r="AF69" s="23">
        <f t="shared" si="71"/>
        <v>3.3333333333333333E-2</v>
      </c>
      <c r="AG69" s="112">
        <f>SUM('Raw Data All Years'!AN1877:AN1906)</f>
        <v>8</v>
      </c>
      <c r="AH69" s="23">
        <f t="shared" si="72"/>
        <v>0.26666666666666666</v>
      </c>
      <c r="AI69" s="112">
        <f>SUM('Raw Data All Years'!AO1877:AO1906)</f>
        <v>0</v>
      </c>
      <c r="AJ69" s="23">
        <f t="shared" si="73"/>
        <v>0</v>
      </c>
      <c r="AK69" s="112">
        <f>SUM('Raw Data All Years'!AP1877:AP1906)</f>
        <v>0</v>
      </c>
      <c r="AL69" s="23">
        <f t="shared" si="74"/>
        <v>0</v>
      </c>
      <c r="AM69" s="112">
        <f>SUM('Raw Data All Years'!AQ1877:AQ1906)</f>
        <v>0</v>
      </c>
      <c r="AN69" s="23">
        <f t="shared" si="75"/>
        <v>0</v>
      </c>
      <c r="AO69" s="112">
        <f>SUM('Raw Data All Years'!AR1877:AR1906)</f>
        <v>0</v>
      </c>
      <c r="AP69" s="23">
        <f t="shared" si="76"/>
        <v>0</v>
      </c>
      <c r="AQ69" s="112">
        <f>SUM('Raw Data All Years'!AS1877:AS1906)</f>
        <v>0</v>
      </c>
      <c r="AR69" s="23">
        <f t="shared" si="77"/>
        <v>0</v>
      </c>
      <c r="AS69" s="112">
        <f>SUM('Raw Data All Years'!AT1877:AT1906)</f>
        <v>0</v>
      </c>
      <c r="AT69" s="23">
        <f t="shared" si="78"/>
        <v>0</v>
      </c>
      <c r="AU69" s="112">
        <f>SUM('Raw Data All Years'!AU1877:AU1906)</f>
        <v>0</v>
      </c>
      <c r="AV69" s="23">
        <f t="shared" si="79"/>
        <v>0</v>
      </c>
      <c r="AW69" s="112">
        <f>SUM('Raw Data All Years'!AV1877:AW1906)</f>
        <v>1</v>
      </c>
      <c r="AX69" s="112">
        <f t="shared" ref="AX69" si="90">AW69/30</f>
        <v>3.3333333333333333E-2</v>
      </c>
      <c r="AY69" s="112">
        <f>SUM('Raw Data All Years'!AX1877:BA1906)</f>
        <v>0</v>
      </c>
      <c r="AZ69" s="112">
        <f t="shared" si="81"/>
        <v>0</v>
      </c>
    </row>
    <row r="70" spans="1:52" x14ac:dyDescent="0.25">
      <c r="A70" s="104">
        <v>2013</v>
      </c>
      <c r="B70" s="105" t="s">
        <v>58</v>
      </c>
      <c r="C70" s="106" t="s">
        <v>198</v>
      </c>
      <c r="D70" s="22">
        <f>COUNT('Raw Data All Years'!D1907:D1936)</f>
        <v>30</v>
      </c>
      <c r="E70" s="107">
        <f>SUM('Raw Data All Years'!H1907:BA1936)</f>
        <v>78</v>
      </c>
      <c r="F70" s="23">
        <f t="shared" si="82"/>
        <v>2.6</v>
      </c>
      <c r="G70" s="108">
        <f>SUM('Raw Data All Years'!H1907:K1936)</f>
        <v>1</v>
      </c>
      <c r="H70" s="23">
        <f t="shared" si="83"/>
        <v>3.3333333333333333E-2</v>
      </c>
      <c r="I70" s="108">
        <f>SUM('Raw Data All Years'!L1907:L1936)</f>
        <v>3</v>
      </c>
      <c r="J70" s="24">
        <f t="shared" si="84"/>
        <v>0.1</v>
      </c>
      <c r="K70" s="108">
        <f>SUM('Raw Data All Years'!R1907:R1936)</f>
        <v>0</v>
      </c>
      <c r="L70" s="23">
        <f t="shared" si="85"/>
        <v>0</v>
      </c>
      <c r="M70" s="24">
        <f>SUM('Raw Data All Years'!S1907:S1936)</f>
        <v>20</v>
      </c>
      <c r="N70" s="23">
        <f t="shared" si="86"/>
        <v>0.66666666666666663</v>
      </c>
      <c r="O70" s="108">
        <f>SUM('Raw Data All Years'!AV1907:AV1936)</f>
        <v>0</v>
      </c>
      <c r="P70" s="23">
        <f t="shared" si="64"/>
        <v>0</v>
      </c>
      <c r="Q70" s="24">
        <f>SUM('Raw Data All Years'!X1907:Z1936)</f>
        <v>25</v>
      </c>
      <c r="R70" s="23">
        <f t="shared" si="87"/>
        <v>0.83333333333333337</v>
      </c>
      <c r="S70" s="108">
        <f>SUM('Raw Data All Years'!AA1907:AA1936)</f>
        <v>2</v>
      </c>
      <c r="T70" s="23">
        <f t="shared" si="65"/>
        <v>6.6666666666666666E-2</v>
      </c>
      <c r="U70" s="108">
        <f>SUM('Raw Data All Years'!AB1907:AE1936)</f>
        <v>0</v>
      </c>
      <c r="V70" s="23">
        <f t="shared" si="66"/>
        <v>0</v>
      </c>
      <c r="W70" s="108">
        <f>SUM('Raw Data All Years'!AF1907:AF1936)</f>
        <v>0</v>
      </c>
      <c r="X70" s="23">
        <f t="shared" si="67"/>
        <v>0</v>
      </c>
      <c r="Y70" s="108">
        <f>SUM('Raw Data All Years'!AG1907:AH1936)</f>
        <v>7</v>
      </c>
      <c r="Z70" s="23">
        <f t="shared" si="68"/>
        <v>0.23333333333333334</v>
      </c>
      <c r="AA70" s="108">
        <f>SUM('Raw Data All Years'!AI1907:AI1936)</f>
        <v>1</v>
      </c>
      <c r="AB70" s="23">
        <f t="shared" si="69"/>
        <v>3.3333333333333333E-2</v>
      </c>
      <c r="AC70" s="108">
        <f>SUM('Raw Data All Years'!AJ1907:AJ1936)</f>
        <v>1</v>
      </c>
      <c r="AD70" s="23">
        <f t="shared" si="70"/>
        <v>3.3333333333333333E-2</v>
      </c>
      <c r="AE70" s="108">
        <f>SUM('Raw Data All Years'!AK1907:AM1936)</f>
        <v>1</v>
      </c>
      <c r="AF70" s="23">
        <f t="shared" si="71"/>
        <v>3.3333333333333333E-2</v>
      </c>
      <c r="AG70" s="108">
        <f>SUM('Raw Data All Years'!AN1907:AN1936)</f>
        <v>0</v>
      </c>
      <c r="AH70" s="23">
        <f t="shared" si="72"/>
        <v>0</v>
      </c>
      <c r="AI70" s="108">
        <f>SUM('Raw Data All Years'!AO1907:AO1936)</f>
        <v>0</v>
      </c>
      <c r="AJ70" s="23">
        <f t="shared" si="73"/>
        <v>0</v>
      </c>
      <c r="AK70" s="108">
        <f>SUM('Raw Data All Years'!AP1907:AP1936)</f>
        <v>0</v>
      </c>
      <c r="AL70" s="23">
        <f t="shared" si="74"/>
        <v>0</v>
      </c>
      <c r="AM70" s="108">
        <f>SUM('Raw Data All Years'!AQ1907:AQ1936)</f>
        <v>0</v>
      </c>
      <c r="AN70" s="23">
        <f t="shared" si="75"/>
        <v>0</v>
      </c>
      <c r="AO70" s="108">
        <f>SUM('Raw Data All Years'!AR1907:AR1936)</f>
        <v>0</v>
      </c>
      <c r="AP70" s="23">
        <f t="shared" si="76"/>
        <v>0</v>
      </c>
      <c r="AQ70" s="108">
        <f>SUM('Raw Data All Years'!AS1907:AS1936)</f>
        <v>0</v>
      </c>
      <c r="AR70" s="23">
        <f t="shared" si="77"/>
        <v>0</v>
      </c>
      <c r="AS70" s="108">
        <f>SUM('Raw Data All Years'!AT1907:AT1936)</f>
        <v>0</v>
      </c>
      <c r="AT70" s="23">
        <f t="shared" si="78"/>
        <v>0</v>
      </c>
      <c r="AU70" s="108">
        <f>SUM('Raw Data All Years'!AU1907:AU1936)</f>
        <v>0</v>
      </c>
      <c r="AV70" s="23">
        <f t="shared" si="79"/>
        <v>0</v>
      </c>
      <c r="AW70" s="108">
        <f>SUM('Raw Data All Years'!AV1907:AW1936)</f>
        <v>0</v>
      </c>
      <c r="AX70" s="108">
        <f t="shared" ref="AX70" si="91">AW70/30</f>
        <v>0</v>
      </c>
      <c r="AY70" s="108">
        <f>SUM('Raw Data All Years'!AX1907:BA1936)</f>
        <v>0</v>
      </c>
      <c r="AZ70" s="108">
        <f t="shared" si="81"/>
        <v>0</v>
      </c>
    </row>
    <row r="71" spans="1:52" x14ac:dyDescent="0.25">
      <c r="A71" s="109">
        <v>2013</v>
      </c>
      <c r="B71" s="109" t="s">
        <v>92</v>
      </c>
      <c r="C71" s="110" t="s">
        <v>198</v>
      </c>
      <c r="D71" s="22">
        <f>COUNT('Raw Data All Years'!D1937:D1966)</f>
        <v>30</v>
      </c>
      <c r="E71" s="111">
        <f>SUM('Raw Data All Years'!H1937:BA1966)</f>
        <v>72</v>
      </c>
      <c r="F71" s="23">
        <f t="shared" si="82"/>
        <v>2.4</v>
      </c>
      <c r="G71" s="112">
        <f>SUM('Raw Data All Years'!H1937:K1966)</f>
        <v>0</v>
      </c>
      <c r="H71" s="23">
        <f t="shared" si="83"/>
        <v>0</v>
      </c>
      <c r="I71" s="112">
        <f>SUM('Raw Data All Years'!L1937:L1966)</f>
        <v>0</v>
      </c>
      <c r="J71" s="24">
        <f t="shared" si="84"/>
        <v>0</v>
      </c>
      <c r="K71" s="112">
        <f>SUM('Raw Data All Years'!R1937:R1966)</f>
        <v>0</v>
      </c>
      <c r="L71" s="23">
        <f t="shared" si="85"/>
        <v>0</v>
      </c>
      <c r="M71" s="24">
        <f>SUM('Raw Data All Years'!S1937:S1966)</f>
        <v>12</v>
      </c>
      <c r="N71" s="23">
        <f t="shared" si="86"/>
        <v>0.4</v>
      </c>
      <c r="O71" s="112">
        <f>SUM('Raw Data All Years'!AV1937:AV1966)</f>
        <v>1</v>
      </c>
      <c r="P71" s="23">
        <f t="shared" si="64"/>
        <v>3.3333333333333333E-2</v>
      </c>
      <c r="Q71" s="24">
        <f>SUM('Raw Data All Years'!X1937:Z1966)</f>
        <v>11</v>
      </c>
      <c r="R71" s="23">
        <f t="shared" si="87"/>
        <v>0.36666666666666664</v>
      </c>
      <c r="S71" s="112">
        <f>SUM('Raw Data All Years'!AA1937:AA1966)</f>
        <v>2</v>
      </c>
      <c r="T71" s="23">
        <f t="shared" si="65"/>
        <v>6.6666666666666666E-2</v>
      </c>
      <c r="U71" s="112">
        <f>SUM('Raw Data All Years'!AB1937:AE1966)</f>
        <v>0</v>
      </c>
      <c r="V71" s="23">
        <f t="shared" si="66"/>
        <v>0</v>
      </c>
      <c r="W71" s="112">
        <f>SUM('Raw Data All Years'!AF1937:AF1966)</f>
        <v>0</v>
      </c>
      <c r="X71" s="23">
        <f t="shared" si="67"/>
        <v>0</v>
      </c>
      <c r="Y71" s="112">
        <f>SUM('Raw Data All Years'!AG1937:AH1966)</f>
        <v>3</v>
      </c>
      <c r="Z71" s="23">
        <f t="shared" si="68"/>
        <v>0.1</v>
      </c>
      <c r="AA71" s="112">
        <f>SUM('Raw Data All Years'!AI1937:AI1966)</f>
        <v>0</v>
      </c>
      <c r="AB71" s="23">
        <f t="shared" si="69"/>
        <v>0</v>
      </c>
      <c r="AC71" s="112">
        <f>SUM('Raw Data All Years'!AJ1937:AJ1966)</f>
        <v>0</v>
      </c>
      <c r="AD71" s="23">
        <f t="shared" si="70"/>
        <v>0</v>
      </c>
      <c r="AE71" s="112">
        <f>SUM('Raw Data All Years'!AK1937:AM1966)</f>
        <v>2</v>
      </c>
      <c r="AF71" s="23">
        <f t="shared" si="71"/>
        <v>6.6666666666666666E-2</v>
      </c>
      <c r="AG71" s="112">
        <f>SUM('Raw Data All Years'!AN1937:AN1966)</f>
        <v>8</v>
      </c>
      <c r="AH71" s="23">
        <f t="shared" si="72"/>
        <v>0.26666666666666666</v>
      </c>
      <c r="AI71" s="112">
        <f>SUM('Raw Data All Years'!AO1937:AO1966)</f>
        <v>0</v>
      </c>
      <c r="AJ71" s="23">
        <f t="shared" si="73"/>
        <v>0</v>
      </c>
      <c r="AK71" s="112">
        <f>SUM('Raw Data All Years'!AP1937:AP1966)</f>
        <v>0</v>
      </c>
      <c r="AL71" s="23">
        <f t="shared" si="74"/>
        <v>0</v>
      </c>
      <c r="AM71" s="112">
        <f>SUM('Raw Data All Years'!AQ1937:AQ1966)</f>
        <v>0</v>
      </c>
      <c r="AN71" s="23">
        <f t="shared" si="75"/>
        <v>0</v>
      </c>
      <c r="AO71" s="112">
        <f>SUM('Raw Data All Years'!AR1937:AR1966)</f>
        <v>0</v>
      </c>
      <c r="AP71" s="23">
        <f t="shared" si="76"/>
        <v>0</v>
      </c>
      <c r="AQ71" s="112">
        <f>SUM('Raw Data All Years'!AS1937:AS1966)</f>
        <v>0</v>
      </c>
      <c r="AR71" s="23">
        <f t="shared" si="77"/>
        <v>0</v>
      </c>
      <c r="AS71" s="112">
        <f>SUM('Raw Data All Years'!AT1937:AT1966)</f>
        <v>0</v>
      </c>
      <c r="AT71" s="23">
        <f t="shared" si="78"/>
        <v>0</v>
      </c>
      <c r="AU71" s="112">
        <f>SUM('Raw Data All Years'!AU1937:AU1966)</f>
        <v>0</v>
      </c>
      <c r="AV71" s="23">
        <f t="shared" si="79"/>
        <v>0</v>
      </c>
      <c r="AW71" s="112">
        <f>SUM('Raw Data All Years'!AV1937:AW1966)</f>
        <v>1</v>
      </c>
      <c r="AX71" s="112">
        <f t="shared" ref="AX71" si="92">AW71/30</f>
        <v>3.3333333333333333E-2</v>
      </c>
      <c r="AY71" s="112">
        <f>SUM('Raw Data All Years'!AX1937:BA1966)</f>
        <v>0</v>
      </c>
      <c r="AZ71" s="112">
        <f t="shared" si="81"/>
        <v>0</v>
      </c>
    </row>
    <row r="72" spans="1:52" x14ac:dyDescent="0.25">
      <c r="A72" s="104">
        <v>2013</v>
      </c>
      <c r="B72" s="105" t="s">
        <v>60</v>
      </c>
      <c r="C72" s="106" t="s">
        <v>198</v>
      </c>
      <c r="D72" s="22">
        <f>COUNT('Raw Data All Years'!D1967:D1996)</f>
        <v>30</v>
      </c>
      <c r="E72" s="107">
        <f>SUM('Raw Data All Years'!H1967:BA1996)</f>
        <v>89</v>
      </c>
      <c r="F72" s="23">
        <f t="shared" si="82"/>
        <v>2.9666666666666668</v>
      </c>
      <c r="G72" s="108">
        <f>SUM('Raw Data All Years'!H1967:K1996)</f>
        <v>1</v>
      </c>
      <c r="H72" s="23">
        <f t="shared" si="83"/>
        <v>3.3333333333333333E-2</v>
      </c>
      <c r="I72" s="108">
        <f>SUM('Raw Data All Years'!L1967:L1996)</f>
        <v>0</v>
      </c>
      <c r="J72" s="24">
        <f t="shared" si="84"/>
        <v>0</v>
      </c>
      <c r="K72" s="108">
        <f>SUM('Raw Data All Years'!R1967:R1996)</f>
        <v>0</v>
      </c>
      <c r="L72" s="23">
        <f t="shared" si="85"/>
        <v>0</v>
      </c>
      <c r="M72" s="24">
        <f>SUM('Raw Data All Years'!S1967:S1996)</f>
        <v>25</v>
      </c>
      <c r="N72" s="23">
        <f t="shared" si="86"/>
        <v>0.83333333333333337</v>
      </c>
      <c r="O72" s="108">
        <f>SUM('Raw Data All Years'!AV1967:AV1996)</f>
        <v>0</v>
      </c>
      <c r="P72" s="23">
        <f t="shared" si="64"/>
        <v>0</v>
      </c>
      <c r="Q72" s="24">
        <f>SUM('Raw Data All Years'!X1967:Z1996)</f>
        <v>37</v>
      </c>
      <c r="R72" s="23">
        <f t="shared" si="87"/>
        <v>1.2333333333333334</v>
      </c>
      <c r="S72" s="108">
        <f>SUM('Raw Data All Years'!AA1967:AA1996)</f>
        <v>1</v>
      </c>
      <c r="T72" s="23">
        <f t="shared" si="65"/>
        <v>3.3333333333333333E-2</v>
      </c>
      <c r="U72" s="108">
        <f>SUM('Raw Data All Years'!AB1967:AE1996)</f>
        <v>0</v>
      </c>
      <c r="V72" s="23">
        <f t="shared" si="66"/>
        <v>0</v>
      </c>
      <c r="W72" s="108">
        <f>SUM('Raw Data All Years'!AF1967:AF1996)</f>
        <v>0</v>
      </c>
      <c r="X72" s="23">
        <f t="shared" si="67"/>
        <v>0</v>
      </c>
      <c r="Y72" s="108">
        <f>SUM('Raw Data All Years'!AG1967:AH1996)</f>
        <v>6</v>
      </c>
      <c r="Z72" s="23">
        <f t="shared" si="68"/>
        <v>0.2</v>
      </c>
      <c r="AA72" s="108">
        <f>SUM('Raw Data All Years'!AI1967:AI1996)</f>
        <v>0</v>
      </c>
      <c r="AB72" s="23">
        <f t="shared" si="69"/>
        <v>0</v>
      </c>
      <c r="AC72" s="108">
        <f>SUM('Raw Data All Years'!AJ1967:AJ1996)</f>
        <v>0</v>
      </c>
      <c r="AD72" s="23">
        <f t="shared" si="70"/>
        <v>0</v>
      </c>
      <c r="AE72" s="108">
        <f>SUM('Raw Data All Years'!AK1967:AM1996)</f>
        <v>0</v>
      </c>
      <c r="AF72" s="23">
        <f t="shared" si="71"/>
        <v>0</v>
      </c>
      <c r="AG72" s="108">
        <f>SUM('Raw Data All Years'!AN1967:AN1996)</f>
        <v>5</v>
      </c>
      <c r="AH72" s="23">
        <f t="shared" si="72"/>
        <v>0.16666666666666666</v>
      </c>
      <c r="AI72" s="108">
        <f>SUM('Raw Data All Years'!AO1967:AO1996)</f>
        <v>0</v>
      </c>
      <c r="AJ72" s="23">
        <f t="shared" si="73"/>
        <v>0</v>
      </c>
      <c r="AK72" s="108">
        <f>SUM('Raw Data All Years'!AP1967:AP1996)</f>
        <v>0</v>
      </c>
      <c r="AL72" s="23">
        <f t="shared" si="74"/>
        <v>0</v>
      </c>
      <c r="AM72" s="108">
        <f>SUM('Raw Data All Years'!AQ1967:AQ1996)</f>
        <v>0</v>
      </c>
      <c r="AN72" s="23">
        <f t="shared" si="75"/>
        <v>0</v>
      </c>
      <c r="AO72" s="108">
        <f>SUM('Raw Data All Years'!AR1967:AR1996)</f>
        <v>0</v>
      </c>
      <c r="AP72" s="23">
        <f t="shared" si="76"/>
        <v>0</v>
      </c>
      <c r="AQ72" s="108">
        <f>SUM('Raw Data All Years'!AS1967:AS1996)</f>
        <v>1</v>
      </c>
      <c r="AR72" s="23">
        <f t="shared" si="77"/>
        <v>3.3333333333333333E-2</v>
      </c>
      <c r="AS72" s="108">
        <f>SUM('Raw Data All Years'!AT1967:AT1996)</f>
        <v>0</v>
      </c>
      <c r="AT72" s="23">
        <f t="shared" si="78"/>
        <v>0</v>
      </c>
      <c r="AU72" s="108">
        <f>SUM('Raw Data All Years'!AU1967:AU1996)</f>
        <v>0</v>
      </c>
      <c r="AV72" s="23">
        <f t="shared" si="79"/>
        <v>0</v>
      </c>
      <c r="AW72" s="108">
        <f>SUM('Raw Data All Years'!AV1967:AW1996)</f>
        <v>0</v>
      </c>
      <c r="AX72" s="108">
        <f t="shared" ref="AX72" si="93">AW72/30</f>
        <v>0</v>
      </c>
      <c r="AY72" s="108">
        <f>SUM('Raw Data All Years'!AX1967:BA1996)</f>
        <v>0</v>
      </c>
      <c r="AZ72" s="108">
        <f t="shared" si="81"/>
        <v>0</v>
      </c>
    </row>
    <row r="73" spans="1:52" x14ac:dyDescent="0.25">
      <c r="A73" s="109">
        <v>2013</v>
      </c>
      <c r="B73" s="109" t="s">
        <v>67</v>
      </c>
      <c r="C73" s="110" t="s">
        <v>197</v>
      </c>
      <c r="D73" s="22">
        <f>COUNT('Raw Data All Years'!D1997:D2026)</f>
        <v>30</v>
      </c>
      <c r="E73" s="111">
        <f>SUM('Raw Data All Years'!H1997:BA2026)</f>
        <v>96</v>
      </c>
      <c r="F73" s="23">
        <f t="shared" si="82"/>
        <v>3.2</v>
      </c>
      <c r="G73" s="112">
        <f>SUM('Raw Data All Years'!H1997:K2026)</f>
        <v>0</v>
      </c>
      <c r="H73" s="23">
        <f t="shared" si="83"/>
        <v>0</v>
      </c>
      <c r="I73" s="112">
        <f>SUM('Raw Data All Years'!L1997:L2026)</f>
        <v>3</v>
      </c>
      <c r="J73" s="24">
        <f t="shared" si="84"/>
        <v>0.1</v>
      </c>
      <c r="K73" s="112">
        <f>SUM('Raw Data All Years'!R1997:R2026)</f>
        <v>0</v>
      </c>
      <c r="L73" s="23">
        <f t="shared" si="85"/>
        <v>0</v>
      </c>
      <c r="M73" s="24">
        <f>SUM('Raw Data All Years'!S1997:S2026)</f>
        <v>32</v>
      </c>
      <c r="N73" s="23">
        <f t="shared" si="86"/>
        <v>1.0666666666666667</v>
      </c>
      <c r="O73" s="112">
        <f>SUM('Raw Data All Years'!AV1997:AV2026)</f>
        <v>4</v>
      </c>
      <c r="P73" s="23">
        <f t="shared" si="64"/>
        <v>0.13333333333333333</v>
      </c>
      <c r="Q73" s="24">
        <f>SUM('Raw Data All Years'!X1997:Z2026)</f>
        <v>23</v>
      </c>
      <c r="R73" s="23">
        <f t="shared" si="87"/>
        <v>0.76666666666666672</v>
      </c>
      <c r="S73" s="112">
        <f>SUM('Raw Data All Years'!AA1997:AA2026)</f>
        <v>0</v>
      </c>
      <c r="T73" s="23">
        <f t="shared" si="65"/>
        <v>0</v>
      </c>
      <c r="U73" s="112">
        <f>SUM('Raw Data All Years'!AB1997:AE2026)</f>
        <v>2</v>
      </c>
      <c r="V73" s="23">
        <f t="shared" si="66"/>
        <v>6.6666666666666666E-2</v>
      </c>
      <c r="W73" s="112">
        <f>SUM('Raw Data All Years'!AF1997:AF2026)</f>
        <v>0</v>
      </c>
      <c r="X73" s="23">
        <f t="shared" si="67"/>
        <v>0</v>
      </c>
      <c r="Y73" s="112">
        <f>SUM('Raw Data All Years'!AG1997:AH2026)</f>
        <v>3</v>
      </c>
      <c r="Z73" s="23">
        <f t="shared" si="68"/>
        <v>0.1</v>
      </c>
      <c r="AA73" s="112">
        <f>SUM('Raw Data All Years'!AI1997:AI2026)</f>
        <v>4</v>
      </c>
      <c r="AB73" s="23">
        <f t="shared" si="69"/>
        <v>0.13333333333333333</v>
      </c>
      <c r="AC73" s="112">
        <f>SUM('Raw Data All Years'!AJ1997:AJ2026)</f>
        <v>0</v>
      </c>
      <c r="AD73" s="23">
        <f t="shared" si="70"/>
        <v>0</v>
      </c>
      <c r="AE73" s="112">
        <f>SUM('Raw Data All Years'!AK1997:AM2026)</f>
        <v>0</v>
      </c>
      <c r="AF73" s="23">
        <f t="shared" si="71"/>
        <v>0</v>
      </c>
      <c r="AG73" s="112">
        <f>SUM('Raw Data All Years'!AN1997:AN2026)</f>
        <v>11</v>
      </c>
      <c r="AH73" s="23">
        <f t="shared" si="72"/>
        <v>0.36666666666666664</v>
      </c>
      <c r="AI73" s="112">
        <f>SUM('Raw Data All Years'!AO1997:AO2026)</f>
        <v>0</v>
      </c>
      <c r="AJ73" s="23">
        <f t="shared" si="73"/>
        <v>0</v>
      </c>
      <c r="AK73" s="112">
        <f>SUM('Raw Data All Years'!AP1997:AP2026)</f>
        <v>1</v>
      </c>
      <c r="AL73" s="23">
        <f t="shared" si="74"/>
        <v>3.3333333333333333E-2</v>
      </c>
      <c r="AM73" s="112">
        <f>SUM('Raw Data All Years'!AQ1997:AQ2026)</f>
        <v>0</v>
      </c>
      <c r="AN73" s="23">
        <f t="shared" si="75"/>
        <v>0</v>
      </c>
      <c r="AO73" s="112">
        <f>SUM('Raw Data All Years'!AR1997:AR2026)</f>
        <v>1</v>
      </c>
      <c r="AP73" s="23">
        <f t="shared" si="76"/>
        <v>3.3333333333333333E-2</v>
      </c>
      <c r="AQ73" s="112">
        <f>SUM('Raw Data All Years'!AS1997:AS2026)</f>
        <v>1</v>
      </c>
      <c r="AR73" s="23">
        <f t="shared" si="77"/>
        <v>3.3333333333333333E-2</v>
      </c>
      <c r="AS73" s="112">
        <f>SUM('Raw Data All Years'!AT1997:AT2026)</f>
        <v>0</v>
      </c>
      <c r="AT73" s="23">
        <f t="shared" si="78"/>
        <v>0</v>
      </c>
      <c r="AU73" s="112">
        <f>SUM('Raw Data All Years'!AU1997:AU2026)</f>
        <v>0</v>
      </c>
      <c r="AV73" s="23">
        <f t="shared" si="79"/>
        <v>0</v>
      </c>
      <c r="AW73" s="112">
        <f>SUM('Raw Data All Years'!AV1997:AW2026)</f>
        <v>4</v>
      </c>
      <c r="AX73" s="112">
        <f t="shared" ref="AX73" si="94">AW73/30</f>
        <v>0.13333333333333333</v>
      </c>
      <c r="AY73" s="112">
        <f>SUM('Raw Data All Years'!AX1997:BA2026)</f>
        <v>2</v>
      </c>
      <c r="AZ73" s="112">
        <f t="shared" si="81"/>
        <v>6.6666666666666666E-2</v>
      </c>
    </row>
    <row r="74" spans="1:52" x14ac:dyDescent="0.25">
      <c r="A74" s="104">
        <v>2013</v>
      </c>
      <c r="B74" s="105" t="s">
        <v>93</v>
      </c>
      <c r="C74" s="106" t="s">
        <v>197</v>
      </c>
      <c r="D74" s="22">
        <f>COUNT('Raw Data All Years'!D2027:D2056)</f>
        <v>30</v>
      </c>
      <c r="E74" s="107">
        <f>SUM('Raw Data All Years'!H2027:BA2056)</f>
        <v>73</v>
      </c>
      <c r="F74" s="23">
        <f t="shared" si="82"/>
        <v>2.4333333333333331</v>
      </c>
      <c r="G74" s="108">
        <f>SUM('Raw Data All Years'!H2027:K2056)</f>
        <v>1</v>
      </c>
      <c r="H74" s="23">
        <f t="shared" si="83"/>
        <v>3.3333333333333333E-2</v>
      </c>
      <c r="I74" s="108">
        <f>SUM('Raw Data All Years'!L2027:L2056)</f>
        <v>1</v>
      </c>
      <c r="J74" s="24">
        <f t="shared" si="84"/>
        <v>3.3333333333333333E-2</v>
      </c>
      <c r="K74" s="108">
        <f>SUM('Raw Data All Years'!R2027:R2056)</f>
        <v>0</v>
      </c>
      <c r="L74" s="23">
        <f t="shared" si="85"/>
        <v>0</v>
      </c>
      <c r="M74" s="24">
        <f>SUM('Raw Data All Years'!S2027:S2056)</f>
        <v>14</v>
      </c>
      <c r="N74" s="23">
        <f t="shared" si="86"/>
        <v>0.46666666666666667</v>
      </c>
      <c r="O74" s="108">
        <f>SUM('Raw Data All Years'!AV2027:AV2056)</f>
        <v>13</v>
      </c>
      <c r="P74" s="23">
        <f t="shared" si="64"/>
        <v>0.43333333333333335</v>
      </c>
      <c r="Q74" s="24">
        <f>SUM('Raw Data All Years'!X2027:Z2056)</f>
        <v>10</v>
      </c>
      <c r="R74" s="23">
        <f t="shared" si="87"/>
        <v>0.33333333333333331</v>
      </c>
      <c r="S74" s="108">
        <f>SUM('Raw Data All Years'!AA2027:AA2056)</f>
        <v>0</v>
      </c>
      <c r="T74" s="23">
        <f t="shared" si="65"/>
        <v>0</v>
      </c>
      <c r="U74" s="108">
        <f>SUM('Raw Data All Years'!AB2027:AE2056)</f>
        <v>0</v>
      </c>
      <c r="V74" s="23">
        <f t="shared" si="66"/>
        <v>0</v>
      </c>
      <c r="W74" s="108">
        <f>SUM('Raw Data All Years'!AF2027:AF2056)</f>
        <v>0</v>
      </c>
      <c r="X74" s="23">
        <f t="shared" si="67"/>
        <v>0</v>
      </c>
      <c r="Y74" s="108">
        <f>SUM('Raw Data All Years'!AG2027:AH2056)</f>
        <v>0</v>
      </c>
      <c r="Z74" s="23">
        <f t="shared" si="68"/>
        <v>0</v>
      </c>
      <c r="AA74" s="108">
        <f>SUM('Raw Data All Years'!AI2027:AI2056)</f>
        <v>2</v>
      </c>
      <c r="AB74" s="23">
        <f t="shared" si="69"/>
        <v>6.6666666666666666E-2</v>
      </c>
      <c r="AC74" s="108">
        <f>SUM('Raw Data All Years'!AJ2027:AJ2056)</f>
        <v>0</v>
      </c>
      <c r="AD74" s="23">
        <f t="shared" si="70"/>
        <v>0</v>
      </c>
      <c r="AE74" s="108">
        <f>SUM('Raw Data All Years'!AK2027:AM2056)</f>
        <v>0</v>
      </c>
      <c r="AF74" s="23">
        <f t="shared" si="71"/>
        <v>0</v>
      </c>
      <c r="AG74" s="108">
        <f>SUM('Raw Data All Years'!AN2027:AN2056)</f>
        <v>0</v>
      </c>
      <c r="AH74" s="23">
        <f t="shared" si="72"/>
        <v>0</v>
      </c>
      <c r="AI74" s="108">
        <f>SUM('Raw Data All Years'!AO2027:AO2056)</f>
        <v>0</v>
      </c>
      <c r="AJ74" s="23">
        <f t="shared" si="73"/>
        <v>0</v>
      </c>
      <c r="AK74" s="108">
        <f>SUM('Raw Data All Years'!AP2027:AP2056)</f>
        <v>2</v>
      </c>
      <c r="AL74" s="23">
        <f t="shared" si="74"/>
        <v>6.6666666666666666E-2</v>
      </c>
      <c r="AM74" s="108">
        <f>SUM('Raw Data All Years'!AQ2027:AQ2056)</f>
        <v>0</v>
      </c>
      <c r="AN74" s="23">
        <f t="shared" si="75"/>
        <v>0</v>
      </c>
      <c r="AO74" s="108">
        <f>SUM('Raw Data All Years'!AR2027:AR2056)</f>
        <v>1</v>
      </c>
      <c r="AP74" s="23">
        <f t="shared" si="76"/>
        <v>3.3333333333333333E-2</v>
      </c>
      <c r="AQ74" s="108">
        <f>SUM('Raw Data All Years'!AS2027:AS2056)</f>
        <v>4</v>
      </c>
      <c r="AR74" s="23">
        <f t="shared" si="77"/>
        <v>0.13333333333333333</v>
      </c>
      <c r="AS74" s="108">
        <f>SUM('Raw Data All Years'!AT2027:AT2056)</f>
        <v>0</v>
      </c>
      <c r="AT74" s="23">
        <f t="shared" si="78"/>
        <v>0</v>
      </c>
      <c r="AU74" s="108">
        <f>SUM('Raw Data All Years'!AU2027:AU2056)</f>
        <v>0</v>
      </c>
      <c r="AV74" s="23">
        <f t="shared" si="79"/>
        <v>0</v>
      </c>
      <c r="AW74" s="108">
        <f>SUM('Raw Data All Years'!AV2027:AW2056)</f>
        <v>13</v>
      </c>
      <c r="AX74" s="108">
        <f t="shared" ref="AX74" si="95">AW74/30</f>
        <v>0.43333333333333335</v>
      </c>
      <c r="AY74" s="108">
        <f>SUM('Raw Data All Years'!AX2027:BA2056)</f>
        <v>2</v>
      </c>
      <c r="AZ74" s="108">
        <f t="shared" si="81"/>
        <v>6.6666666666666666E-2</v>
      </c>
    </row>
    <row r="75" spans="1:52" x14ac:dyDescent="0.25">
      <c r="A75" s="22">
        <v>2014</v>
      </c>
      <c r="B75" s="22" t="s">
        <v>75</v>
      </c>
      <c r="C75" s="106" t="s">
        <v>197</v>
      </c>
      <c r="D75" s="22">
        <f>COUNT('Raw Data All Years'!D2057:D2086)</f>
        <v>30</v>
      </c>
      <c r="E75" s="107">
        <f>SUM('Raw Data All Years'!BB2057:BB2086)</f>
        <v>102</v>
      </c>
      <c r="F75" s="23">
        <f t="shared" si="82"/>
        <v>3.4</v>
      </c>
      <c r="G75" s="108">
        <f>SUM('Raw Data All Years'!H2057:K2086)</f>
        <v>9</v>
      </c>
      <c r="H75" s="23">
        <f t="shared" si="83"/>
        <v>0.3</v>
      </c>
      <c r="I75" s="108">
        <f>SUM('Raw Data All Years'!L2057:L2086)</f>
        <v>0</v>
      </c>
      <c r="J75" s="24">
        <f t="shared" si="84"/>
        <v>0</v>
      </c>
      <c r="K75" s="108">
        <f>SUM('Raw Data All Years'!M2057:R2086)</f>
        <v>67</v>
      </c>
      <c r="L75" s="23">
        <f t="shared" si="85"/>
        <v>2.2333333333333334</v>
      </c>
      <c r="M75" s="108">
        <f>SUM('Raw Data All Years'!S2057:S2086)</f>
        <v>15</v>
      </c>
      <c r="N75" s="23">
        <f t="shared" si="86"/>
        <v>0.5</v>
      </c>
      <c r="O75" s="108">
        <f>SUM('Raw Data All Years'!T2057:AV2086)</f>
        <v>11</v>
      </c>
      <c r="P75" s="23">
        <f t="shared" si="64"/>
        <v>0.36666666666666664</v>
      </c>
      <c r="Q75" s="108">
        <f>SUM('Raw Data All Years'!X2057:Z2086)</f>
        <v>3</v>
      </c>
      <c r="R75" s="23">
        <f t="shared" si="87"/>
        <v>0.1</v>
      </c>
      <c r="S75" s="108">
        <f>SUM('Raw Data All Years'!AA2057:AA2086)</f>
        <v>1</v>
      </c>
      <c r="T75" s="23">
        <f t="shared" si="65"/>
        <v>3.3333333333333333E-2</v>
      </c>
      <c r="U75" s="108">
        <f>SUM('Raw Data All Years'!AB2057:AE2086)</f>
        <v>0</v>
      </c>
      <c r="V75" s="23">
        <f t="shared" si="66"/>
        <v>0</v>
      </c>
      <c r="W75" s="108">
        <f>SUM('Raw Data All Years'!AF2057:AF2086)</f>
        <v>0</v>
      </c>
      <c r="X75" s="23">
        <f t="shared" si="67"/>
        <v>0</v>
      </c>
      <c r="Y75" s="108">
        <f>SUM('Raw Data All Years'!AG2057:AH2086)</f>
        <v>0</v>
      </c>
      <c r="Z75" s="23">
        <f t="shared" si="68"/>
        <v>0</v>
      </c>
      <c r="AA75" s="108">
        <f>SUM('Raw Data All Years'!AI2057:AI2086)</f>
        <v>0</v>
      </c>
      <c r="AB75" s="23">
        <f t="shared" si="69"/>
        <v>0</v>
      </c>
      <c r="AC75" s="108">
        <f>SUM('Raw Data All Years'!AJ2057:AJ2086)</f>
        <v>0</v>
      </c>
      <c r="AD75" s="23">
        <f t="shared" si="70"/>
        <v>0</v>
      </c>
      <c r="AE75" s="108">
        <f>SUM('Raw Data All Years'!AK2057:AM2086)</f>
        <v>0</v>
      </c>
      <c r="AF75" s="23">
        <f t="shared" si="71"/>
        <v>0</v>
      </c>
      <c r="AG75" s="108">
        <f>SUM('Raw Data All Years'!AN2057:AN2086)</f>
        <v>0</v>
      </c>
      <c r="AH75" s="23">
        <f t="shared" si="72"/>
        <v>0</v>
      </c>
      <c r="AI75" s="108">
        <f>SUM('Raw Data All Years'!AO2057:AO2086)</f>
        <v>1</v>
      </c>
      <c r="AJ75" s="23">
        <f t="shared" si="73"/>
        <v>3.3333333333333333E-2</v>
      </c>
      <c r="AK75" s="108">
        <f>SUM('Raw Data All Years'!AP2057:AP2086)</f>
        <v>0</v>
      </c>
      <c r="AL75" s="23">
        <f t="shared" si="74"/>
        <v>0</v>
      </c>
      <c r="AM75" s="108">
        <f>SUM('Raw Data All Years'!AQ2057:AQ2086)</f>
        <v>0</v>
      </c>
      <c r="AN75" s="23">
        <f t="shared" si="75"/>
        <v>0</v>
      </c>
      <c r="AO75" s="108">
        <f>SUM('Raw Data All Years'!AR2057:AR2086)</f>
        <v>0</v>
      </c>
      <c r="AP75" s="23">
        <f t="shared" si="76"/>
        <v>0</v>
      </c>
      <c r="AQ75" s="108">
        <f>SUM('Raw Data All Years'!AS2057:AS2086)</f>
        <v>0</v>
      </c>
      <c r="AR75" s="23">
        <f t="shared" si="77"/>
        <v>0</v>
      </c>
      <c r="AS75" s="108">
        <f>SUM('Raw Data All Years'!AT2057:AT2086)</f>
        <v>0</v>
      </c>
      <c r="AT75" s="23">
        <f t="shared" si="78"/>
        <v>0</v>
      </c>
      <c r="AU75" s="108">
        <f>SUM('Raw Data All Years'!AU2057:AU2086)</f>
        <v>0</v>
      </c>
      <c r="AV75" s="23">
        <f t="shared" si="79"/>
        <v>0</v>
      </c>
      <c r="AW75" s="108">
        <f>SUM('Raw Data All Years'!AT2057:AV2086)</f>
        <v>3</v>
      </c>
      <c r="AX75" s="108">
        <f t="shared" ref="AX75:AX93" si="96">AW75/D75</f>
        <v>0.1</v>
      </c>
      <c r="AY75" s="108">
        <f>SUM('Raw Data All Years'!AV2057:AX2086)</f>
        <v>3</v>
      </c>
      <c r="AZ75" s="108">
        <f t="shared" ref="AZ75:AZ93" si="97">AY75/D75</f>
        <v>0.1</v>
      </c>
    </row>
    <row r="76" spans="1:52" x14ac:dyDescent="0.25">
      <c r="A76" s="22">
        <v>2014</v>
      </c>
      <c r="B76" s="22" t="s">
        <v>67</v>
      </c>
      <c r="C76" s="106" t="s">
        <v>197</v>
      </c>
      <c r="D76" s="22">
        <f>COUNT('Raw Data All Years'!D2087:D2116)</f>
        <v>30</v>
      </c>
      <c r="E76" s="107">
        <f>SUM('Raw Data All Years'!BB2087:BB2116)</f>
        <v>80</v>
      </c>
      <c r="F76" s="23">
        <f t="shared" si="82"/>
        <v>2.6666666666666665</v>
      </c>
      <c r="G76" s="108">
        <f>SUM('Raw Data All Years'!H2087:K2116)</f>
        <v>6</v>
      </c>
      <c r="H76" s="23">
        <f t="shared" si="83"/>
        <v>0.2</v>
      </c>
      <c r="I76" s="108">
        <f>SUM('Raw Data All Years'!L2087:L2116)</f>
        <v>1</v>
      </c>
      <c r="J76" s="24">
        <f t="shared" si="84"/>
        <v>3.3333333333333333E-2</v>
      </c>
      <c r="K76" s="108">
        <f>SUM('Raw Data All Years'!M2087:R2116)</f>
        <v>25</v>
      </c>
      <c r="L76" s="23">
        <f t="shared" si="85"/>
        <v>0.83333333333333337</v>
      </c>
      <c r="M76" s="108">
        <f>SUM('Raw Data All Years'!S2087:S2116)</f>
        <v>24</v>
      </c>
      <c r="N76" s="23">
        <f t="shared" si="86"/>
        <v>0.8</v>
      </c>
      <c r="O76" s="108">
        <f>SUM('Raw Data All Years'!T2087:AV2116)</f>
        <v>24</v>
      </c>
      <c r="P76" s="23">
        <f t="shared" si="64"/>
        <v>0.8</v>
      </c>
      <c r="Q76" s="108">
        <f>SUM('Raw Data All Years'!X2087:Z2116)</f>
        <v>13</v>
      </c>
      <c r="R76" s="23">
        <f t="shared" si="87"/>
        <v>0.43333333333333335</v>
      </c>
      <c r="S76" s="108">
        <f>SUM('Raw Data All Years'!AA2087:AA2116)</f>
        <v>0</v>
      </c>
      <c r="T76" s="23">
        <f t="shared" si="65"/>
        <v>0</v>
      </c>
      <c r="U76" s="108">
        <f>SUM('Raw Data All Years'!AB2087:AE2116)</f>
        <v>0</v>
      </c>
      <c r="V76" s="23">
        <f t="shared" si="66"/>
        <v>0</v>
      </c>
      <c r="W76" s="108">
        <f>SUM('Raw Data All Years'!AF2087:AF2116)</f>
        <v>0</v>
      </c>
      <c r="X76" s="23">
        <f t="shared" si="67"/>
        <v>0</v>
      </c>
      <c r="Y76" s="108">
        <f>SUM('Raw Data All Years'!AG2087:AH2116)</f>
        <v>1</v>
      </c>
      <c r="Z76" s="23">
        <f t="shared" si="68"/>
        <v>3.3333333333333333E-2</v>
      </c>
      <c r="AA76" s="108">
        <f>SUM('Raw Data All Years'!AI2087:AI2116)</f>
        <v>2</v>
      </c>
      <c r="AB76" s="23">
        <f t="shared" si="69"/>
        <v>6.6666666666666666E-2</v>
      </c>
      <c r="AC76" s="108">
        <f>SUM('Raw Data All Years'!AJ2087:AJ2116)</f>
        <v>0</v>
      </c>
      <c r="AD76" s="23">
        <f t="shared" si="70"/>
        <v>0</v>
      </c>
      <c r="AE76" s="108">
        <f>SUM('Raw Data All Years'!AK2087:AM2116)</f>
        <v>0</v>
      </c>
      <c r="AF76" s="23">
        <f t="shared" si="71"/>
        <v>0</v>
      </c>
      <c r="AG76" s="108">
        <f>SUM('Raw Data All Years'!AN2087:AN2116)</f>
        <v>0</v>
      </c>
      <c r="AH76" s="23">
        <f t="shared" si="72"/>
        <v>0</v>
      </c>
      <c r="AI76" s="108">
        <f>SUM('Raw Data All Years'!AO2087:AO2116)</f>
        <v>4</v>
      </c>
      <c r="AJ76" s="23">
        <f t="shared" si="73"/>
        <v>0.13333333333333333</v>
      </c>
      <c r="AK76" s="108">
        <f>SUM('Raw Data All Years'!AP2087:AP2116)</f>
        <v>0</v>
      </c>
      <c r="AL76" s="23">
        <f t="shared" si="74"/>
        <v>0</v>
      </c>
      <c r="AM76" s="108">
        <f>SUM('Raw Data All Years'!AQ2087:AQ2116)</f>
        <v>1</v>
      </c>
      <c r="AN76" s="23">
        <f t="shared" si="75"/>
        <v>3.3333333333333333E-2</v>
      </c>
      <c r="AO76" s="108">
        <f>SUM('Raw Data All Years'!AR2087:AR2116)</f>
        <v>0</v>
      </c>
      <c r="AP76" s="23">
        <f t="shared" si="76"/>
        <v>0</v>
      </c>
      <c r="AQ76" s="108">
        <f>SUM('Raw Data All Years'!AS2087:AS2116)</f>
        <v>0</v>
      </c>
      <c r="AR76" s="23">
        <f t="shared" si="77"/>
        <v>0</v>
      </c>
      <c r="AS76" s="108">
        <f>SUM('Raw Data All Years'!AT2087:AT2116)</f>
        <v>0</v>
      </c>
      <c r="AT76" s="23">
        <f t="shared" si="78"/>
        <v>0</v>
      </c>
      <c r="AU76" s="108">
        <f>SUM('Raw Data All Years'!AU2087:AU2116)</f>
        <v>0</v>
      </c>
      <c r="AV76" s="23">
        <f t="shared" si="79"/>
        <v>0</v>
      </c>
      <c r="AW76" s="108">
        <f>SUM('Raw Data All Years'!AT2087:AV2116)</f>
        <v>3</v>
      </c>
      <c r="AX76" s="108">
        <f t="shared" si="96"/>
        <v>0.1</v>
      </c>
      <c r="AY76" s="108">
        <f>SUM('Raw Data All Years'!AV2087:AX2116)</f>
        <v>3</v>
      </c>
      <c r="AZ76" s="108">
        <f t="shared" si="97"/>
        <v>0.1</v>
      </c>
    </row>
    <row r="77" spans="1:52" x14ac:dyDescent="0.25">
      <c r="A77" s="22">
        <v>2014</v>
      </c>
      <c r="B77" s="22" t="s">
        <v>93</v>
      </c>
      <c r="C77" s="106" t="s">
        <v>197</v>
      </c>
      <c r="D77" s="22">
        <f>COUNT('Raw Data All Years'!D2117:D2146)</f>
        <v>30</v>
      </c>
      <c r="E77" s="107">
        <f>SUM('Raw Data All Years'!BB2117:BB2146)</f>
        <v>71</v>
      </c>
      <c r="F77" s="23">
        <f t="shared" si="82"/>
        <v>2.3666666666666667</v>
      </c>
      <c r="G77" s="108">
        <f>SUM('Raw Data All Years'!H2117:K2146)</f>
        <v>9</v>
      </c>
      <c r="H77" s="23">
        <f t="shared" si="83"/>
        <v>0.3</v>
      </c>
      <c r="I77" s="108">
        <f>SUM('Raw Data All Years'!L2117:L2146)</f>
        <v>0</v>
      </c>
      <c r="J77" s="24">
        <f t="shared" si="84"/>
        <v>0</v>
      </c>
      <c r="K77" s="108">
        <f>SUM('Raw Data All Years'!M2117:R2146)</f>
        <v>17</v>
      </c>
      <c r="L77" s="23">
        <f t="shared" si="85"/>
        <v>0.56666666666666665</v>
      </c>
      <c r="M77" s="108">
        <f>SUM('Raw Data All Years'!S2117:S2146)</f>
        <v>25</v>
      </c>
      <c r="N77" s="23">
        <f t="shared" si="86"/>
        <v>0.83333333333333337</v>
      </c>
      <c r="O77" s="108">
        <f>SUM('Raw Data All Years'!T2117:AV2146)</f>
        <v>19</v>
      </c>
      <c r="P77" s="23">
        <f t="shared" si="64"/>
        <v>0.6333333333333333</v>
      </c>
      <c r="Q77" s="108">
        <f>SUM('Raw Data All Years'!X2117:Z2146)</f>
        <v>12</v>
      </c>
      <c r="R77" s="23">
        <f t="shared" si="87"/>
        <v>0.4</v>
      </c>
      <c r="S77" s="108">
        <f>SUM('Raw Data All Years'!AA2117:AA2146)</f>
        <v>0</v>
      </c>
      <c r="T77" s="23">
        <f t="shared" si="65"/>
        <v>0</v>
      </c>
      <c r="U77" s="108">
        <f>SUM('Raw Data All Years'!AB2117:AE2146)</f>
        <v>0</v>
      </c>
      <c r="V77" s="23">
        <f t="shared" si="66"/>
        <v>0</v>
      </c>
      <c r="W77" s="108">
        <f>SUM('Raw Data All Years'!AF2117:AF2146)</f>
        <v>0</v>
      </c>
      <c r="X77" s="23">
        <f t="shared" si="67"/>
        <v>0</v>
      </c>
      <c r="Y77" s="108">
        <f>SUM('Raw Data All Years'!AG2117:AH2146)</f>
        <v>1</v>
      </c>
      <c r="Z77" s="23">
        <f t="shared" si="68"/>
        <v>3.3333333333333333E-2</v>
      </c>
      <c r="AA77" s="108">
        <f>SUM('Raw Data All Years'!AI2117:AI2146)</f>
        <v>2</v>
      </c>
      <c r="AB77" s="23">
        <f t="shared" si="69"/>
        <v>6.6666666666666666E-2</v>
      </c>
      <c r="AC77" s="108">
        <f>SUM('Raw Data All Years'!AJ2117:AJ2146)</f>
        <v>0</v>
      </c>
      <c r="AD77" s="23">
        <f t="shared" si="70"/>
        <v>0</v>
      </c>
      <c r="AE77" s="108">
        <f>SUM('Raw Data All Years'!AK2117:AM2146)</f>
        <v>0</v>
      </c>
      <c r="AF77" s="23">
        <f t="shared" si="71"/>
        <v>0</v>
      </c>
      <c r="AG77" s="108">
        <f>SUM('Raw Data All Years'!AN2117:AN2146)</f>
        <v>0</v>
      </c>
      <c r="AH77" s="23">
        <f t="shared" si="72"/>
        <v>0</v>
      </c>
      <c r="AI77" s="108">
        <f>SUM('Raw Data All Years'!AO2117:AO2146)</f>
        <v>0</v>
      </c>
      <c r="AJ77" s="23">
        <f t="shared" si="73"/>
        <v>0</v>
      </c>
      <c r="AK77" s="108">
        <f>SUM('Raw Data All Years'!AP2117:AP2146)</f>
        <v>0</v>
      </c>
      <c r="AL77" s="23">
        <f t="shared" si="74"/>
        <v>0</v>
      </c>
      <c r="AM77" s="108">
        <f>SUM('Raw Data All Years'!AQ2117:AQ2146)</f>
        <v>1</v>
      </c>
      <c r="AN77" s="23">
        <f t="shared" si="75"/>
        <v>3.3333333333333333E-2</v>
      </c>
      <c r="AO77" s="108">
        <f>SUM('Raw Data All Years'!AR2117:AR2146)</f>
        <v>0</v>
      </c>
      <c r="AP77" s="23">
        <f t="shared" si="76"/>
        <v>0</v>
      </c>
      <c r="AQ77" s="108">
        <f>SUM('Raw Data All Years'!AS2117:AS2146)</f>
        <v>0</v>
      </c>
      <c r="AR77" s="23">
        <f t="shared" si="77"/>
        <v>0</v>
      </c>
      <c r="AS77" s="108">
        <f>SUM('Raw Data All Years'!AT2117:AT2146)</f>
        <v>0</v>
      </c>
      <c r="AT77" s="23">
        <f t="shared" si="78"/>
        <v>0</v>
      </c>
      <c r="AU77" s="108">
        <f>SUM('Raw Data All Years'!AU2117:AU2146)</f>
        <v>0</v>
      </c>
      <c r="AV77" s="23">
        <f t="shared" si="79"/>
        <v>0</v>
      </c>
      <c r="AW77" s="108">
        <f>SUM('Raw Data All Years'!AT2117:AV2146)</f>
        <v>3</v>
      </c>
      <c r="AX77" s="108">
        <f t="shared" si="96"/>
        <v>0.1</v>
      </c>
      <c r="AY77" s="108">
        <f>SUM('Raw Data All Years'!AV2117:AX2146)</f>
        <v>3</v>
      </c>
      <c r="AZ77" s="108">
        <f t="shared" si="97"/>
        <v>0.1</v>
      </c>
    </row>
    <row r="78" spans="1:52" x14ac:dyDescent="0.25">
      <c r="A78" s="22">
        <v>2014</v>
      </c>
      <c r="B78" s="22" t="s">
        <v>117</v>
      </c>
      <c r="C78" s="106" t="s">
        <v>197</v>
      </c>
      <c r="D78" s="22">
        <f>COUNT('Raw Data All Years'!D2147:D2176)</f>
        <v>30</v>
      </c>
      <c r="E78" s="107">
        <f>SUM('Raw Data All Years'!BB2147:BB2176)</f>
        <v>107</v>
      </c>
      <c r="F78" s="23">
        <f t="shared" si="82"/>
        <v>3.5666666666666669</v>
      </c>
      <c r="G78" s="108">
        <f>SUM('Raw Data All Years'!H2147:K2176)</f>
        <v>0</v>
      </c>
      <c r="H78" s="23">
        <f t="shared" si="83"/>
        <v>0</v>
      </c>
      <c r="I78" s="108">
        <f>SUM('Raw Data All Years'!L2147:L2176)</f>
        <v>0</v>
      </c>
      <c r="J78" s="24">
        <f t="shared" si="84"/>
        <v>0</v>
      </c>
      <c r="K78" s="108">
        <f>SUM('Raw Data All Years'!M2147:R2176)</f>
        <v>25</v>
      </c>
      <c r="L78" s="23">
        <f t="shared" si="85"/>
        <v>0.83333333333333337</v>
      </c>
      <c r="M78" s="108">
        <f>SUM('Raw Data All Years'!S2147:S2176)</f>
        <v>42</v>
      </c>
      <c r="N78" s="23">
        <f t="shared" si="86"/>
        <v>1.4</v>
      </c>
      <c r="O78" s="108">
        <f>SUM('Raw Data All Years'!T2147:AV2176)</f>
        <v>40</v>
      </c>
      <c r="P78" s="23">
        <f t="shared" si="64"/>
        <v>1.3333333333333333</v>
      </c>
      <c r="Q78" s="108">
        <f>SUM('Raw Data All Years'!X2147:Z2176)</f>
        <v>36</v>
      </c>
      <c r="R78" s="23">
        <f t="shared" si="87"/>
        <v>1.2</v>
      </c>
      <c r="S78" s="108">
        <f>SUM('Raw Data All Years'!AA2147:AA2176)</f>
        <v>0</v>
      </c>
      <c r="T78" s="23">
        <f t="shared" si="65"/>
        <v>0</v>
      </c>
      <c r="U78" s="108">
        <f>SUM('Raw Data All Years'!AB2147:AE2176)</f>
        <v>0</v>
      </c>
      <c r="V78" s="23">
        <f t="shared" si="66"/>
        <v>0</v>
      </c>
      <c r="W78" s="108">
        <f>SUM('Raw Data All Years'!AF2147:AF2176)</f>
        <v>0</v>
      </c>
      <c r="X78" s="23">
        <f t="shared" si="67"/>
        <v>0</v>
      </c>
      <c r="Y78" s="108">
        <f>SUM('Raw Data All Years'!AG2147:AH2176)</f>
        <v>1</v>
      </c>
      <c r="Z78" s="23">
        <f t="shared" si="68"/>
        <v>3.3333333333333333E-2</v>
      </c>
      <c r="AA78" s="108">
        <f>SUM('Raw Data All Years'!AI2147:AI2176)</f>
        <v>0</v>
      </c>
      <c r="AB78" s="23">
        <f t="shared" si="69"/>
        <v>0</v>
      </c>
      <c r="AC78" s="108">
        <f>SUM('Raw Data All Years'!AJ2147:AJ2176)</f>
        <v>0</v>
      </c>
      <c r="AD78" s="23">
        <f t="shared" si="70"/>
        <v>0</v>
      </c>
      <c r="AE78" s="108">
        <f>SUM('Raw Data All Years'!AK2147:AM2176)</f>
        <v>0</v>
      </c>
      <c r="AF78" s="23">
        <f t="shared" si="71"/>
        <v>0</v>
      </c>
      <c r="AG78" s="108">
        <f>SUM('Raw Data All Years'!AN2147:AN2176)</f>
        <v>1</v>
      </c>
      <c r="AH78" s="23">
        <f t="shared" si="72"/>
        <v>3.3333333333333333E-2</v>
      </c>
      <c r="AI78" s="108">
        <f>SUM('Raw Data All Years'!AO2147:AO2176)</f>
        <v>1</v>
      </c>
      <c r="AJ78" s="23">
        <f t="shared" si="73"/>
        <v>3.3333333333333333E-2</v>
      </c>
      <c r="AK78" s="108">
        <f>SUM('Raw Data All Years'!AP2147:AP2176)</f>
        <v>0</v>
      </c>
      <c r="AL78" s="23">
        <f t="shared" si="74"/>
        <v>0</v>
      </c>
      <c r="AM78" s="108">
        <f>SUM('Raw Data All Years'!AQ2147:AQ2176)</f>
        <v>0</v>
      </c>
      <c r="AN78" s="23">
        <f t="shared" si="75"/>
        <v>0</v>
      </c>
      <c r="AO78" s="108">
        <f>SUM('Raw Data All Years'!AR2147:AR2176)</f>
        <v>0</v>
      </c>
      <c r="AP78" s="23">
        <f t="shared" si="76"/>
        <v>0</v>
      </c>
      <c r="AQ78" s="108">
        <f>SUM('Raw Data All Years'!AS2147:AS2176)</f>
        <v>0</v>
      </c>
      <c r="AR78" s="23">
        <f t="shared" si="77"/>
        <v>0</v>
      </c>
      <c r="AS78" s="108">
        <f>SUM('Raw Data All Years'!AT2147:AT2176)</f>
        <v>0</v>
      </c>
      <c r="AT78" s="23">
        <f t="shared" si="78"/>
        <v>0</v>
      </c>
      <c r="AU78" s="108">
        <f>SUM('Raw Data All Years'!AU2147:AU2176)</f>
        <v>0</v>
      </c>
      <c r="AV78" s="23">
        <f t="shared" si="79"/>
        <v>0</v>
      </c>
      <c r="AW78" s="108">
        <f>SUM('Raw Data All Years'!AT2147:AV2176)</f>
        <v>0</v>
      </c>
      <c r="AX78" s="108">
        <f t="shared" si="96"/>
        <v>0</v>
      </c>
      <c r="AY78" s="108">
        <f>SUM('Raw Data All Years'!AV2147:AX2176)</f>
        <v>0</v>
      </c>
      <c r="AZ78" s="108">
        <f t="shared" si="97"/>
        <v>0</v>
      </c>
    </row>
    <row r="79" spans="1:52" x14ac:dyDescent="0.25">
      <c r="A79" s="22">
        <v>2014</v>
      </c>
      <c r="B79" s="22" t="s">
        <v>60</v>
      </c>
      <c r="C79" s="106" t="s">
        <v>198</v>
      </c>
      <c r="D79" s="22">
        <f>COUNT('Raw Data All Years'!D2177:D2206)</f>
        <v>30</v>
      </c>
      <c r="E79" s="107">
        <f>SUM('Raw Data All Years'!BB2177:BB2206)</f>
        <v>51</v>
      </c>
      <c r="F79" s="23">
        <f t="shared" si="82"/>
        <v>1.7</v>
      </c>
      <c r="G79" s="108">
        <f>SUM('Raw Data All Years'!H2177:K2206)</f>
        <v>5</v>
      </c>
      <c r="H79" s="23">
        <f t="shared" si="83"/>
        <v>0.16666666666666666</v>
      </c>
      <c r="I79" s="108">
        <f>SUM('Raw Data All Years'!L2177:L2206)</f>
        <v>0</v>
      </c>
      <c r="J79" s="24">
        <f t="shared" si="84"/>
        <v>0</v>
      </c>
      <c r="K79" s="108">
        <f>SUM('Raw Data All Years'!M2177:R2206)</f>
        <v>5</v>
      </c>
      <c r="L79" s="23">
        <f t="shared" si="85"/>
        <v>0.16666666666666666</v>
      </c>
      <c r="M79" s="108">
        <f>SUM('Raw Data All Years'!S2177:S2206)</f>
        <v>13</v>
      </c>
      <c r="N79" s="23">
        <f t="shared" si="86"/>
        <v>0.43333333333333335</v>
      </c>
      <c r="O79" s="108">
        <f>SUM('Raw Data All Years'!T2177:AV2206)</f>
        <v>28</v>
      </c>
      <c r="P79" s="23">
        <f t="shared" si="64"/>
        <v>0.93333333333333335</v>
      </c>
      <c r="Q79" s="108">
        <f>SUM('Raw Data All Years'!X2177:Z2206)</f>
        <v>24</v>
      </c>
      <c r="R79" s="23">
        <f t="shared" si="87"/>
        <v>0.8</v>
      </c>
      <c r="S79" s="108">
        <f>SUM('Raw Data All Years'!AA2177:AA2206)</f>
        <v>0</v>
      </c>
      <c r="T79" s="23">
        <f t="shared" si="65"/>
        <v>0</v>
      </c>
      <c r="U79" s="108">
        <f>SUM('Raw Data All Years'!AB2177:AE2206)</f>
        <v>0</v>
      </c>
      <c r="V79" s="23">
        <f t="shared" si="66"/>
        <v>0</v>
      </c>
      <c r="W79" s="108">
        <f>SUM('Raw Data All Years'!AF2177:AF2206)</f>
        <v>0</v>
      </c>
      <c r="X79" s="23">
        <f t="shared" si="67"/>
        <v>0</v>
      </c>
      <c r="Y79" s="108">
        <f>SUM('Raw Data All Years'!AG2177:AH2206)</f>
        <v>1</v>
      </c>
      <c r="Z79" s="23">
        <f t="shared" si="68"/>
        <v>3.3333333333333333E-2</v>
      </c>
      <c r="AA79" s="108">
        <f>SUM('Raw Data All Years'!AI2177:AI2206)</f>
        <v>0</v>
      </c>
      <c r="AB79" s="23">
        <f t="shared" si="69"/>
        <v>0</v>
      </c>
      <c r="AC79" s="108">
        <f>SUM('Raw Data All Years'!AJ2177:AJ2206)</f>
        <v>0</v>
      </c>
      <c r="AD79" s="23">
        <f t="shared" si="70"/>
        <v>0</v>
      </c>
      <c r="AE79" s="108">
        <f>SUM('Raw Data All Years'!AK2177:AM2206)</f>
        <v>0</v>
      </c>
      <c r="AF79" s="23">
        <f t="shared" si="71"/>
        <v>0</v>
      </c>
      <c r="AG79" s="108">
        <f>SUM('Raw Data All Years'!AN2177:AN2206)</f>
        <v>0</v>
      </c>
      <c r="AH79" s="23">
        <f t="shared" si="72"/>
        <v>0</v>
      </c>
      <c r="AI79" s="108">
        <f>SUM('Raw Data All Years'!AO2177:AO2206)</f>
        <v>2</v>
      </c>
      <c r="AJ79" s="23">
        <f t="shared" si="73"/>
        <v>6.6666666666666666E-2</v>
      </c>
      <c r="AK79" s="108">
        <f>SUM('Raw Data All Years'!AP2177:AP2206)</f>
        <v>0</v>
      </c>
      <c r="AL79" s="23">
        <f t="shared" si="74"/>
        <v>0</v>
      </c>
      <c r="AM79" s="108">
        <f>SUM('Raw Data All Years'!AQ2177:AQ2206)</f>
        <v>0</v>
      </c>
      <c r="AN79" s="23">
        <f t="shared" si="75"/>
        <v>0</v>
      </c>
      <c r="AO79" s="108">
        <f>SUM('Raw Data All Years'!AR2177:AR2206)</f>
        <v>0</v>
      </c>
      <c r="AP79" s="23">
        <f t="shared" si="76"/>
        <v>0</v>
      </c>
      <c r="AQ79" s="108">
        <f>SUM('Raw Data All Years'!AS2177:AS2206)</f>
        <v>0</v>
      </c>
      <c r="AR79" s="23">
        <f t="shared" si="77"/>
        <v>0</v>
      </c>
      <c r="AS79" s="108">
        <f>SUM('Raw Data All Years'!AT2177:AT2206)</f>
        <v>0</v>
      </c>
      <c r="AT79" s="23">
        <f t="shared" si="78"/>
        <v>0</v>
      </c>
      <c r="AU79" s="108">
        <f>SUM('Raw Data All Years'!AU2177:AU2206)</f>
        <v>0</v>
      </c>
      <c r="AV79" s="23">
        <f t="shared" si="79"/>
        <v>0</v>
      </c>
      <c r="AW79" s="108">
        <f>SUM('Raw Data All Years'!AT2177:AV2206)</f>
        <v>1</v>
      </c>
      <c r="AX79" s="108">
        <f t="shared" si="96"/>
        <v>3.3333333333333333E-2</v>
      </c>
      <c r="AY79" s="108">
        <f>SUM('Raw Data All Years'!AV2177:AX2206)</f>
        <v>1</v>
      </c>
      <c r="AZ79" s="108">
        <f t="shared" si="97"/>
        <v>3.3333333333333333E-2</v>
      </c>
    </row>
    <row r="80" spans="1:52" x14ac:dyDescent="0.25">
      <c r="A80" s="104">
        <v>2014</v>
      </c>
      <c r="B80" s="22" t="s">
        <v>92</v>
      </c>
      <c r="C80" s="106" t="s">
        <v>198</v>
      </c>
      <c r="D80" s="22">
        <f>COUNT('Raw Data All Years'!D2207:D2236)</f>
        <v>30</v>
      </c>
      <c r="E80" s="107">
        <f>SUM('Raw Data All Years'!BB2207:BB2236)</f>
        <v>51</v>
      </c>
      <c r="F80" s="23">
        <f t="shared" si="82"/>
        <v>1.7</v>
      </c>
      <c r="G80" s="108">
        <f>SUM('Raw Data All Years'!H2207:K2236)</f>
        <v>3</v>
      </c>
      <c r="H80" s="23">
        <f t="shared" si="83"/>
        <v>0.1</v>
      </c>
      <c r="I80" s="108">
        <f>SUM('Raw Data All Years'!L2207:L2236)</f>
        <v>0</v>
      </c>
      <c r="J80" s="24">
        <f t="shared" si="84"/>
        <v>0</v>
      </c>
      <c r="K80" s="108">
        <f>SUM('Raw Data All Years'!M2207:R2236)</f>
        <v>22</v>
      </c>
      <c r="L80" s="23">
        <f t="shared" si="85"/>
        <v>0.73333333333333328</v>
      </c>
      <c r="M80" s="108">
        <f>SUM('Raw Data All Years'!S2207:S2236)</f>
        <v>5</v>
      </c>
      <c r="N80" s="23">
        <f t="shared" si="86"/>
        <v>0.16666666666666666</v>
      </c>
      <c r="O80" s="108">
        <f>SUM('Raw Data All Years'!T2207:AV2236)</f>
        <v>21</v>
      </c>
      <c r="P80" s="23">
        <f t="shared" si="64"/>
        <v>0.7</v>
      </c>
      <c r="Q80" s="108">
        <f>SUM('Raw Data All Years'!X2207:Z2236)</f>
        <v>18</v>
      </c>
      <c r="R80" s="23">
        <f t="shared" si="87"/>
        <v>0.6</v>
      </c>
      <c r="S80" s="108">
        <f>SUM('Raw Data All Years'!AA2207:AA2236)</f>
        <v>0</v>
      </c>
      <c r="T80" s="23">
        <f t="shared" si="65"/>
        <v>0</v>
      </c>
      <c r="U80" s="108">
        <f>SUM('Raw Data All Years'!AB2207:AE2236)</f>
        <v>0</v>
      </c>
      <c r="V80" s="23">
        <f t="shared" si="66"/>
        <v>0</v>
      </c>
      <c r="W80" s="108">
        <f>SUM('Raw Data All Years'!AF2207:AF2236)</f>
        <v>0</v>
      </c>
      <c r="X80" s="23">
        <f t="shared" si="67"/>
        <v>0</v>
      </c>
      <c r="Y80" s="108">
        <f>SUM('Raw Data All Years'!AG2207:AH2236)</f>
        <v>0</v>
      </c>
      <c r="Z80" s="23">
        <f t="shared" si="68"/>
        <v>0</v>
      </c>
      <c r="AA80" s="108">
        <f>SUM('Raw Data All Years'!AI2207:AI2236)</f>
        <v>0</v>
      </c>
      <c r="AB80" s="23">
        <f t="shared" si="69"/>
        <v>0</v>
      </c>
      <c r="AC80" s="108">
        <f>SUM('Raw Data All Years'!AJ2207:AJ2236)</f>
        <v>0</v>
      </c>
      <c r="AD80" s="23">
        <f t="shared" si="70"/>
        <v>0</v>
      </c>
      <c r="AE80" s="108">
        <f>SUM('Raw Data All Years'!AK2207:AM2236)</f>
        <v>0</v>
      </c>
      <c r="AF80" s="23">
        <f t="shared" si="71"/>
        <v>0</v>
      </c>
      <c r="AG80" s="108">
        <f>SUM('Raw Data All Years'!AN2207:AN2236)</f>
        <v>0</v>
      </c>
      <c r="AH80" s="23">
        <f t="shared" si="72"/>
        <v>0</v>
      </c>
      <c r="AI80" s="108">
        <f>SUM('Raw Data All Years'!AO2207:AO2236)</f>
        <v>0</v>
      </c>
      <c r="AJ80" s="23">
        <f t="shared" si="73"/>
        <v>0</v>
      </c>
      <c r="AK80" s="108">
        <f>SUM('Raw Data All Years'!AP2207:AP2236)</f>
        <v>0</v>
      </c>
      <c r="AL80" s="23">
        <f t="shared" si="74"/>
        <v>0</v>
      </c>
      <c r="AM80" s="108">
        <f>SUM('Raw Data All Years'!AQ2207:AQ2236)</f>
        <v>1</v>
      </c>
      <c r="AN80" s="23">
        <f t="shared" si="75"/>
        <v>3.3333333333333333E-2</v>
      </c>
      <c r="AO80" s="108">
        <f>SUM('Raw Data All Years'!AR2207:AR2236)</f>
        <v>0</v>
      </c>
      <c r="AP80" s="23">
        <f t="shared" si="76"/>
        <v>0</v>
      </c>
      <c r="AQ80" s="108">
        <f>SUM('Raw Data All Years'!AS2207:AS2236)</f>
        <v>0</v>
      </c>
      <c r="AR80" s="23">
        <f t="shared" si="77"/>
        <v>0</v>
      </c>
      <c r="AS80" s="108">
        <f>SUM('Raw Data All Years'!AT2207:AT2236)</f>
        <v>0</v>
      </c>
      <c r="AT80" s="23">
        <f t="shared" si="78"/>
        <v>0</v>
      </c>
      <c r="AU80" s="108">
        <f>SUM('Raw Data All Years'!AU2207:AU2236)</f>
        <v>0</v>
      </c>
      <c r="AV80" s="23">
        <f t="shared" si="79"/>
        <v>0</v>
      </c>
      <c r="AW80" s="108">
        <f>SUM('Raw Data All Years'!AT2207:AV2236)</f>
        <v>1</v>
      </c>
      <c r="AX80" s="108">
        <f t="shared" si="96"/>
        <v>3.3333333333333333E-2</v>
      </c>
      <c r="AY80" s="108">
        <f>SUM('Raw Data All Years'!AV2207:AX2236)</f>
        <v>1</v>
      </c>
      <c r="AZ80" s="108">
        <f t="shared" si="97"/>
        <v>3.3333333333333333E-2</v>
      </c>
    </row>
    <row r="81" spans="1:52" x14ac:dyDescent="0.25">
      <c r="A81" s="22">
        <v>2014</v>
      </c>
      <c r="B81" s="22" t="s">
        <v>58</v>
      </c>
      <c r="C81" s="106" t="s">
        <v>198</v>
      </c>
      <c r="D81" s="22">
        <f>COUNT('Raw Data All Years'!D2237:D2266)</f>
        <v>30</v>
      </c>
      <c r="E81" s="107">
        <f>SUM('Raw Data All Years'!BB2237:BB2266)</f>
        <v>49</v>
      </c>
      <c r="F81" s="23">
        <f t="shared" si="82"/>
        <v>1.6333333333333333</v>
      </c>
      <c r="G81" s="108">
        <f>SUM('Raw Data All Years'!H2237:K2266)</f>
        <v>2</v>
      </c>
      <c r="H81" s="23">
        <f t="shared" si="83"/>
        <v>6.6666666666666666E-2</v>
      </c>
      <c r="I81" s="108">
        <f>SUM('Raw Data All Years'!L2237:L2266)</f>
        <v>0</v>
      </c>
      <c r="J81" s="24">
        <f t="shared" si="84"/>
        <v>0</v>
      </c>
      <c r="K81" s="108">
        <f>SUM('Raw Data All Years'!M2237:R2266)</f>
        <v>4</v>
      </c>
      <c r="L81" s="23">
        <f t="shared" si="85"/>
        <v>0.13333333333333333</v>
      </c>
      <c r="M81" s="108">
        <f>SUM('Raw Data All Years'!S2237:S2266)</f>
        <v>5</v>
      </c>
      <c r="N81" s="23">
        <f t="shared" si="86"/>
        <v>0.16666666666666666</v>
      </c>
      <c r="O81" s="108">
        <f>SUM('Raw Data All Years'!T2237:AV2266)</f>
        <v>38</v>
      </c>
      <c r="P81" s="23">
        <f t="shared" si="64"/>
        <v>1.2666666666666666</v>
      </c>
      <c r="Q81" s="108">
        <f>SUM('Raw Data All Years'!X2237:Z2266)</f>
        <v>33</v>
      </c>
      <c r="R81" s="23">
        <f t="shared" si="87"/>
        <v>1.1000000000000001</v>
      </c>
      <c r="S81" s="108">
        <f>SUM('Raw Data All Years'!AA2237:AA2266)</f>
        <v>0</v>
      </c>
      <c r="T81" s="23">
        <f t="shared" si="65"/>
        <v>0</v>
      </c>
      <c r="U81" s="108">
        <f>SUM('Raw Data All Years'!AB2237:AE2266)</f>
        <v>0</v>
      </c>
      <c r="V81" s="23">
        <f t="shared" si="66"/>
        <v>0</v>
      </c>
      <c r="W81" s="108">
        <f>SUM('Raw Data All Years'!AF2237:AF2266)</f>
        <v>0</v>
      </c>
      <c r="X81" s="23">
        <f t="shared" si="67"/>
        <v>0</v>
      </c>
      <c r="Y81" s="108">
        <f>SUM('Raw Data All Years'!AG2237:AH2266)</f>
        <v>1</v>
      </c>
      <c r="Z81" s="23">
        <f t="shared" si="68"/>
        <v>3.3333333333333333E-2</v>
      </c>
      <c r="AA81" s="108">
        <f>SUM('Raw Data All Years'!AI2237:AI2266)</f>
        <v>0</v>
      </c>
      <c r="AB81" s="23">
        <f t="shared" si="69"/>
        <v>0</v>
      </c>
      <c r="AC81" s="108">
        <f>SUM('Raw Data All Years'!AJ2237:AJ2266)</f>
        <v>0</v>
      </c>
      <c r="AD81" s="23">
        <f t="shared" si="70"/>
        <v>0</v>
      </c>
      <c r="AE81" s="108">
        <f>SUM('Raw Data All Years'!AK2237:AM2266)</f>
        <v>0</v>
      </c>
      <c r="AF81" s="23">
        <f t="shared" si="71"/>
        <v>0</v>
      </c>
      <c r="AG81" s="108">
        <f>SUM('Raw Data All Years'!AN2237:AN2266)</f>
        <v>0</v>
      </c>
      <c r="AH81" s="23">
        <f t="shared" si="72"/>
        <v>0</v>
      </c>
      <c r="AI81" s="108">
        <f>SUM('Raw Data All Years'!AO2237:AO2266)</f>
        <v>0</v>
      </c>
      <c r="AJ81" s="23">
        <f t="shared" si="73"/>
        <v>0</v>
      </c>
      <c r="AK81" s="108">
        <f>SUM('Raw Data All Years'!AP2237:AP2266)</f>
        <v>0</v>
      </c>
      <c r="AL81" s="23">
        <f t="shared" si="74"/>
        <v>0</v>
      </c>
      <c r="AM81" s="108">
        <f>SUM('Raw Data All Years'!AQ2237:AQ2266)</f>
        <v>0</v>
      </c>
      <c r="AN81" s="23">
        <f t="shared" si="75"/>
        <v>0</v>
      </c>
      <c r="AO81" s="108">
        <f>SUM('Raw Data All Years'!AR2237:AR2266)</f>
        <v>0</v>
      </c>
      <c r="AP81" s="23">
        <f t="shared" si="76"/>
        <v>0</v>
      </c>
      <c r="AQ81" s="108">
        <f>SUM('Raw Data All Years'!AS2237:AS2266)</f>
        <v>0</v>
      </c>
      <c r="AR81" s="23">
        <f t="shared" si="77"/>
        <v>0</v>
      </c>
      <c r="AS81" s="108">
        <f>SUM('Raw Data All Years'!AT2237:AT2266)</f>
        <v>0</v>
      </c>
      <c r="AT81" s="23">
        <f t="shared" si="78"/>
        <v>0</v>
      </c>
      <c r="AU81" s="108">
        <f>SUM('Raw Data All Years'!AU2237:AU2266)</f>
        <v>0</v>
      </c>
      <c r="AV81" s="23">
        <f t="shared" si="79"/>
        <v>0</v>
      </c>
      <c r="AW81" s="108">
        <f>SUM('Raw Data All Years'!AT2237:AV2266)</f>
        <v>0</v>
      </c>
      <c r="AX81" s="108">
        <f t="shared" si="96"/>
        <v>0</v>
      </c>
      <c r="AY81" s="108">
        <f>SUM('Raw Data All Years'!AV2237:AX2266)</f>
        <v>0</v>
      </c>
      <c r="AZ81" s="108">
        <f t="shared" si="97"/>
        <v>0</v>
      </c>
    </row>
    <row r="82" spans="1:52" x14ac:dyDescent="0.25">
      <c r="A82" s="104">
        <v>2014</v>
      </c>
      <c r="B82" s="105" t="s">
        <v>55</v>
      </c>
      <c r="C82" s="106" t="s">
        <v>197</v>
      </c>
      <c r="D82" s="22">
        <f>COUNT('Raw Data All Years'!D2267:D2296)</f>
        <v>30</v>
      </c>
      <c r="E82" s="107">
        <f>SUM('Raw Data All Years'!BB2267:BB2296)</f>
        <v>53</v>
      </c>
      <c r="F82" s="23">
        <f t="shared" si="82"/>
        <v>1.7666666666666666</v>
      </c>
      <c r="G82" s="108">
        <f>SUM('Raw Data All Years'!H2267:K2296)</f>
        <v>1</v>
      </c>
      <c r="H82" s="23">
        <f t="shared" si="83"/>
        <v>3.3333333333333333E-2</v>
      </c>
      <c r="I82" s="108">
        <f>SUM('Raw Data All Years'!L2267:L2296)</f>
        <v>1</v>
      </c>
      <c r="J82" s="24">
        <f t="shared" si="84"/>
        <v>3.3333333333333333E-2</v>
      </c>
      <c r="K82" s="108">
        <f>SUM('Raw Data All Years'!M2267:R2296)</f>
        <v>12</v>
      </c>
      <c r="L82" s="23">
        <f t="shared" si="85"/>
        <v>0.4</v>
      </c>
      <c r="M82" s="108">
        <f>SUM('Raw Data All Years'!S2267:S2296)</f>
        <v>10</v>
      </c>
      <c r="N82" s="23">
        <f t="shared" si="86"/>
        <v>0.33333333333333331</v>
      </c>
      <c r="O82" s="108">
        <f>SUM('Raw Data All Years'!S2267:AV2296)</f>
        <v>38</v>
      </c>
      <c r="P82" s="23">
        <f t="shared" si="64"/>
        <v>1.2666666666666666</v>
      </c>
      <c r="Q82" s="108">
        <f>SUM('Raw Data All Years'!X2267:Z2296)</f>
        <v>21</v>
      </c>
      <c r="R82" s="23">
        <f t="shared" si="87"/>
        <v>0.7</v>
      </c>
      <c r="S82" s="108">
        <f>SUM('Raw Data All Years'!AA2276:AA2296)</f>
        <v>1</v>
      </c>
      <c r="T82" s="23">
        <f t="shared" si="65"/>
        <v>3.3333333333333333E-2</v>
      </c>
      <c r="U82" s="108">
        <f>SUM('Raw Data All Years'!AB2276:AE2296)</f>
        <v>0</v>
      </c>
      <c r="V82" s="23">
        <f t="shared" si="66"/>
        <v>0</v>
      </c>
      <c r="W82" s="108">
        <f>SUM('Raw Data All Years'!AF2276:AF2296)</f>
        <v>0</v>
      </c>
      <c r="X82" s="23">
        <f t="shared" si="67"/>
        <v>0</v>
      </c>
      <c r="Y82" s="108">
        <f>SUM('Raw Data All Years'!AG2276:AH2296)</f>
        <v>0</v>
      </c>
      <c r="Z82" s="23">
        <f t="shared" si="68"/>
        <v>0</v>
      </c>
      <c r="AA82" s="108">
        <f>SUM('Raw Data All Years'!AI2276:AI2296)</f>
        <v>0</v>
      </c>
      <c r="AB82" s="23">
        <f t="shared" si="69"/>
        <v>0</v>
      </c>
      <c r="AC82" s="108">
        <f>SUM('Raw Data All Years'!AJ2276:AJ2296)</f>
        <v>1</v>
      </c>
      <c r="AD82" s="23">
        <f t="shared" si="70"/>
        <v>3.3333333333333333E-2</v>
      </c>
      <c r="AE82" s="108">
        <f>SUM('Raw Data All Years'!AK2276:AM2296)</f>
        <v>0</v>
      </c>
      <c r="AF82" s="23">
        <f t="shared" si="71"/>
        <v>0</v>
      </c>
      <c r="AG82" s="108">
        <f>SUM('Raw Data All Years'!AN2276:AN2296)</f>
        <v>0</v>
      </c>
      <c r="AH82" s="23">
        <f t="shared" si="72"/>
        <v>0</v>
      </c>
      <c r="AI82" s="108">
        <f>SUM('Raw Data All Years'!AO2276:AO2296)</f>
        <v>3</v>
      </c>
      <c r="AJ82" s="23">
        <f t="shared" si="73"/>
        <v>0.1</v>
      </c>
      <c r="AK82" s="108">
        <f>SUM('Raw Data All Years'!AP2276:AP2296)</f>
        <v>0</v>
      </c>
      <c r="AL82" s="23">
        <f t="shared" si="74"/>
        <v>0</v>
      </c>
      <c r="AM82" s="108">
        <f>SUM('Raw Data All Years'!AQ2276:AQ2296)</f>
        <v>0</v>
      </c>
      <c r="AN82" s="23">
        <f t="shared" si="75"/>
        <v>0</v>
      </c>
      <c r="AO82" s="108">
        <f>SUM('Raw Data All Years'!AR2276:AR2296)</f>
        <v>0</v>
      </c>
      <c r="AP82" s="23">
        <f t="shared" si="76"/>
        <v>0</v>
      </c>
      <c r="AQ82" s="108">
        <f>SUM('Raw Data All Years'!AS2276:AS2296)</f>
        <v>0</v>
      </c>
      <c r="AR82" s="23">
        <f t="shared" si="77"/>
        <v>0</v>
      </c>
      <c r="AS82" s="108">
        <f>SUM('Raw Data All Years'!AT2276:AT2296)</f>
        <v>0</v>
      </c>
      <c r="AT82" s="23">
        <f t="shared" si="78"/>
        <v>0</v>
      </c>
      <c r="AU82" s="108">
        <f>SUM('Raw Data All Years'!AU2276:AU2296)</f>
        <v>0</v>
      </c>
      <c r="AV82" s="23">
        <f t="shared" si="79"/>
        <v>0</v>
      </c>
      <c r="AW82" s="108">
        <f>SUM('Raw Data All Years'!AV2267:AW2296)</f>
        <v>0</v>
      </c>
      <c r="AX82" s="108">
        <f t="shared" si="96"/>
        <v>0</v>
      </c>
      <c r="AY82" s="108">
        <f>SUM('Raw Data All Years'!AX2267:BA2296)</f>
        <v>1</v>
      </c>
      <c r="AZ82" s="108">
        <f t="shared" si="97"/>
        <v>3.3333333333333333E-2</v>
      </c>
    </row>
    <row r="83" spans="1:52" x14ac:dyDescent="0.25">
      <c r="A83" s="104">
        <v>2014</v>
      </c>
      <c r="B83" s="105" t="s">
        <v>57</v>
      </c>
      <c r="C83" s="106" t="s">
        <v>197</v>
      </c>
      <c r="D83" s="22">
        <f>COUNT('Raw Data All Years'!D2297:D2326)</f>
        <v>30</v>
      </c>
      <c r="E83" s="107">
        <f>SUM('Raw Data All Years'!BB2297:BB2326)</f>
        <v>59</v>
      </c>
      <c r="F83" s="23">
        <f t="shared" si="82"/>
        <v>1.9666666666666666</v>
      </c>
      <c r="G83" s="108">
        <f>SUM('Raw Data All Years'!H2297:K2326)</f>
        <v>2</v>
      </c>
      <c r="H83" s="23">
        <f t="shared" si="83"/>
        <v>6.6666666666666666E-2</v>
      </c>
      <c r="I83" s="108">
        <f>SUM('Raw Data All Years'!L2297:L2326)</f>
        <v>3</v>
      </c>
      <c r="J83" s="24">
        <f t="shared" si="84"/>
        <v>0.1</v>
      </c>
      <c r="K83" s="108">
        <f>SUM('Raw Data All Years'!M2297:R2326)</f>
        <v>17</v>
      </c>
      <c r="L83" s="23">
        <f t="shared" si="85"/>
        <v>0.56666666666666665</v>
      </c>
      <c r="M83" s="108">
        <f>SUM('Raw Data All Years'!S2297:S2326)</f>
        <v>24</v>
      </c>
      <c r="N83" s="23">
        <f t="shared" si="86"/>
        <v>0.8</v>
      </c>
      <c r="O83" s="108">
        <f>SUM('Raw Data All Years'!T2297:AV2326)</f>
        <v>13</v>
      </c>
      <c r="P83" s="23">
        <f t="shared" si="64"/>
        <v>0.43333333333333335</v>
      </c>
      <c r="Q83" s="108">
        <f>SUM('Raw Data All Years'!X2297:Z2326)</f>
        <v>11</v>
      </c>
      <c r="R83" s="23">
        <f t="shared" si="87"/>
        <v>0.36666666666666664</v>
      </c>
      <c r="S83" s="108">
        <f>SUM('Raw Data All Years'!AA2297:AA2326)</f>
        <v>0</v>
      </c>
      <c r="T83" s="23">
        <f t="shared" si="65"/>
        <v>0</v>
      </c>
      <c r="U83" s="108">
        <f>SUM('Raw Data All Years'!AB2297:AE2326)</f>
        <v>0</v>
      </c>
      <c r="V83" s="23">
        <f t="shared" si="66"/>
        <v>0</v>
      </c>
      <c r="W83" s="108">
        <f>SUM('Raw Data All Years'!AF2297:AF2326)</f>
        <v>0</v>
      </c>
      <c r="X83" s="23">
        <f t="shared" si="67"/>
        <v>0</v>
      </c>
      <c r="Y83" s="108">
        <f>SUM('Raw Data All Years'!AG2297:AH2326)</f>
        <v>0</v>
      </c>
      <c r="Z83" s="23">
        <f t="shared" si="68"/>
        <v>0</v>
      </c>
      <c r="AA83" s="108">
        <f>SUM('Raw Data All Years'!AI2297:AI2326)</f>
        <v>0</v>
      </c>
      <c r="AB83" s="23">
        <f t="shared" si="69"/>
        <v>0</v>
      </c>
      <c r="AC83" s="108">
        <f>SUM('Raw Data All Years'!AJ2297:AJ2326)</f>
        <v>0</v>
      </c>
      <c r="AD83" s="23">
        <f t="shared" si="70"/>
        <v>0</v>
      </c>
      <c r="AE83" s="108">
        <f>SUM('Raw Data All Years'!AK2297:AM2326)</f>
        <v>0</v>
      </c>
      <c r="AF83" s="23">
        <f t="shared" si="71"/>
        <v>0</v>
      </c>
      <c r="AG83" s="108">
        <f>SUM('Raw Data All Years'!AN2297:AN2326)</f>
        <v>0</v>
      </c>
      <c r="AH83" s="23">
        <f t="shared" si="72"/>
        <v>0</v>
      </c>
      <c r="AI83" s="108">
        <f>SUM('Raw Data All Years'!AO2297:AO2326)</f>
        <v>1</v>
      </c>
      <c r="AJ83" s="23">
        <f t="shared" si="73"/>
        <v>3.3333333333333333E-2</v>
      </c>
      <c r="AK83" s="108">
        <f>SUM('Raw Data All Years'!AP2297:AP2326)</f>
        <v>0</v>
      </c>
      <c r="AL83" s="23">
        <f t="shared" si="74"/>
        <v>0</v>
      </c>
      <c r="AM83" s="108">
        <f>SUM('Raw Data All Years'!AQ2297:AQ2326)</f>
        <v>0</v>
      </c>
      <c r="AN83" s="23">
        <f t="shared" si="75"/>
        <v>0</v>
      </c>
      <c r="AO83" s="108">
        <f>SUM('Raw Data All Years'!AR2297:AR2326)</f>
        <v>0</v>
      </c>
      <c r="AP83" s="23">
        <f t="shared" si="76"/>
        <v>0</v>
      </c>
      <c r="AQ83" s="108">
        <f>SUM('Raw Data All Years'!AS2297:AS2326)</f>
        <v>0</v>
      </c>
      <c r="AR83" s="23">
        <f t="shared" si="77"/>
        <v>0</v>
      </c>
      <c r="AS83" s="108">
        <f>SUM('Raw Data All Years'!AT2297:AT2326)</f>
        <v>0</v>
      </c>
      <c r="AT83" s="23">
        <f t="shared" si="78"/>
        <v>0</v>
      </c>
      <c r="AU83" s="108">
        <f>SUM('Raw Data All Years'!AU2297:AU2326)</f>
        <v>0</v>
      </c>
      <c r="AV83" s="23">
        <f t="shared" si="79"/>
        <v>0</v>
      </c>
      <c r="AW83" s="108">
        <f>SUM('Raw Data All Years'!AV2297:AW2326)</f>
        <v>1</v>
      </c>
      <c r="AX83" s="108">
        <f t="shared" si="96"/>
        <v>3.3333333333333333E-2</v>
      </c>
      <c r="AY83" s="108">
        <f>SUM('Raw Data All Years'!AX2297:BA2326)</f>
        <v>0</v>
      </c>
      <c r="AZ83" s="108">
        <f t="shared" si="97"/>
        <v>0</v>
      </c>
    </row>
    <row r="84" spans="1:52" x14ac:dyDescent="0.25">
      <c r="A84" s="104">
        <v>2014</v>
      </c>
      <c r="B84" s="105" t="s">
        <v>66</v>
      </c>
      <c r="C84" s="106" t="s">
        <v>197</v>
      </c>
      <c r="D84" s="22">
        <f>COUNT('Raw Data All Years'!D2327:D2356)</f>
        <v>30</v>
      </c>
      <c r="E84" s="107">
        <f>SUM('Raw Data All Years'!BB2327:BB2356)</f>
        <v>109</v>
      </c>
      <c r="F84" s="23">
        <f t="shared" si="82"/>
        <v>3.6333333333333333</v>
      </c>
      <c r="G84" s="108">
        <f>SUM('Raw Data All Years'!H2327:K2356)</f>
        <v>1</v>
      </c>
      <c r="H84" s="23">
        <f t="shared" si="83"/>
        <v>3.3333333333333333E-2</v>
      </c>
      <c r="I84" s="108">
        <f>SUM('Raw Data All Years'!L2327:L2356)</f>
        <v>0</v>
      </c>
      <c r="J84" s="24">
        <f t="shared" si="84"/>
        <v>0</v>
      </c>
      <c r="K84" s="108">
        <f>SUM('Raw Data All Years'!M2327:R2356)</f>
        <v>19</v>
      </c>
      <c r="L84" s="23">
        <f t="shared" si="85"/>
        <v>0.6333333333333333</v>
      </c>
      <c r="M84" s="108">
        <f>SUM('Raw Data All Years'!S2327:S2356)</f>
        <v>41</v>
      </c>
      <c r="N84" s="23">
        <f t="shared" si="86"/>
        <v>1.3666666666666667</v>
      </c>
      <c r="O84" s="108">
        <f>SUM('Raw Data All Years'!T2327:AV2356)</f>
        <v>48</v>
      </c>
      <c r="P84" s="23">
        <f t="shared" si="64"/>
        <v>1.6</v>
      </c>
      <c r="Q84" s="108">
        <f>SUM('Raw Data All Years'!X2327:Z2356)</f>
        <v>38</v>
      </c>
      <c r="R84" s="23">
        <f t="shared" si="87"/>
        <v>1.2666666666666666</v>
      </c>
      <c r="S84" s="108">
        <f>SUM('Raw Data All Years'!AA2327:AA2356)</f>
        <v>0</v>
      </c>
      <c r="T84" s="23">
        <f t="shared" si="65"/>
        <v>0</v>
      </c>
      <c r="U84" s="108">
        <f>SUM('Raw Data All Years'!AB2327:AE2356)</f>
        <v>0</v>
      </c>
      <c r="V84" s="23">
        <f t="shared" si="66"/>
        <v>0</v>
      </c>
      <c r="W84" s="108">
        <f>SUM('Raw Data All Years'!AF2327:AF2356)</f>
        <v>0</v>
      </c>
      <c r="X84" s="23">
        <f t="shared" si="67"/>
        <v>0</v>
      </c>
      <c r="Y84" s="108">
        <f>SUM('Raw Data All Years'!AG2327:AH2356)</f>
        <v>0</v>
      </c>
      <c r="Z84" s="23">
        <f t="shared" si="68"/>
        <v>0</v>
      </c>
      <c r="AA84" s="108">
        <f>SUM('Raw Data All Years'!AI2327:AI2356)</f>
        <v>0</v>
      </c>
      <c r="AB84" s="23">
        <f t="shared" si="69"/>
        <v>0</v>
      </c>
      <c r="AC84" s="108">
        <f>SUM('Raw Data All Years'!AJ2327:AJ2356)</f>
        <v>0</v>
      </c>
      <c r="AD84" s="23">
        <f t="shared" si="70"/>
        <v>0</v>
      </c>
      <c r="AE84" s="108">
        <f>SUM('Raw Data All Years'!AK2327:AM2356)</f>
        <v>0</v>
      </c>
      <c r="AF84" s="23">
        <f t="shared" si="71"/>
        <v>0</v>
      </c>
      <c r="AG84" s="108">
        <f>SUM('Raw Data All Years'!AN2327:AN2356)</f>
        <v>5</v>
      </c>
      <c r="AH84" s="23">
        <f t="shared" si="72"/>
        <v>0.16666666666666666</v>
      </c>
      <c r="AI84" s="108">
        <f>SUM('Raw Data All Years'!AO2327:AO2356)</f>
        <v>1</v>
      </c>
      <c r="AJ84" s="23">
        <f t="shared" si="73"/>
        <v>3.3333333333333333E-2</v>
      </c>
      <c r="AK84" s="108">
        <f>SUM('Raw Data All Years'!AP2327:AP2356)</f>
        <v>0</v>
      </c>
      <c r="AL84" s="23">
        <f t="shared" si="74"/>
        <v>0</v>
      </c>
      <c r="AM84" s="108">
        <f>SUM('Raw Data All Years'!AQ2327:AQ2356)</f>
        <v>0</v>
      </c>
      <c r="AN84" s="23">
        <f t="shared" si="75"/>
        <v>0</v>
      </c>
      <c r="AO84" s="108">
        <f>SUM('Raw Data All Years'!AR2327:AR2356)</f>
        <v>0</v>
      </c>
      <c r="AP84" s="23">
        <f t="shared" si="76"/>
        <v>0</v>
      </c>
      <c r="AQ84" s="108">
        <f>SUM('Raw Data All Years'!AS2327:AS2356)</f>
        <v>0</v>
      </c>
      <c r="AR84" s="23">
        <f t="shared" si="77"/>
        <v>0</v>
      </c>
      <c r="AS84" s="108">
        <f>SUM('Raw Data All Years'!AT2327:AT2356)</f>
        <v>0</v>
      </c>
      <c r="AT84" s="23">
        <f t="shared" si="78"/>
        <v>0</v>
      </c>
      <c r="AU84" s="108">
        <f>SUM('Raw Data All Years'!AU2327:AU2356)</f>
        <v>1</v>
      </c>
      <c r="AV84" s="23">
        <f t="shared" si="79"/>
        <v>3.3333333333333333E-2</v>
      </c>
      <c r="AW84" s="108">
        <f>SUM('Raw Data All Years'!AT2327:AV2356)</f>
        <v>2</v>
      </c>
      <c r="AX84" s="108">
        <f t="shared" si="96"/>
        <v>6.6666666666666666E-2</v>
      </c>
      <c r="AY84" s="108">
        <f>SUM('Raw Data All Years'!AV2327:AX2356)</f>
        <v>1</v>
      </c>
      <c r="AZ84" s="108">
        <f t="shared" si="97"/>
        <v>3.3333333333333333E-2</v>
      </c>
    </row>
    <row r="85" spans="1:52" x14ac:dyDescent="0.25">
      <c r="A85" s="129">
        <v>2015</v>
      </c>
      <c r="B85" s="169" t="s">
        <v>66</v>
      </c>
      <c r="C85" s="106" t="s">
        <v>197</v>
      </c>
      <c r="D85" s="22">
        <f>COUNT('Raw Data All Years'!D2357:D2386)</f>
        <v>30</v>
      </c>
      <c r="E85" s="107">
        <f>SUM('Raw Data All Years'!BB2357:BB2386)</f>
        <v>199</v>
      </c>
      <c r="F85" s="23">
        <f t="shared" si="82"/>
        <v>6.6333333333333337</v>
      </c>
      <c r="G85" s="108">
        <f>SUM('Raw Data All Years'!H2357:K2386)</f>
        <v>4</v>
      </c>
      <c r="H85" s="23">
        <f t="shared" si="83"/>
        <v>0.13333333333333333</v>
      </c>
      <c r="I85" s="108">
        <f>SUM('Raw Data All Years'!L2357:L2386)</f>
        <v>1</v>
      </c>
      <c r="J85" s="24">
        <f t="shared" si="84"/>
        <v>3.3333333333333333E-2</v>
      </c>
      <c r="K85" s="108">
        <f>SUM('Raw Data All Years'!M2357:R2386)</f>
        <v>52</v>
      </c>
      <c r="L85" s="23">
        <f t="shared" si="85"/>
        <v>1.7333333333333334</v>
      </c>
      <c r="M85" s="108">
        <f>SUM('Raw Data All Years'!S2357:S2386)</f>
        <v>69</v>
      </c>
      <c r="N85" s="23">
        <f t="shared" si="86"/>
        <v>2.2999999999999998</v>
      </c>
      <c r="O85" s="108">
        <f>SUM('Raw Data All Years'!T2357:AV2386)</f>
        <v>73</v>
      </c>
      <c r="P85" s="23">
        <f t="shared" si="64"/>
        <v>2.4333333333333331</v>
      </c>
      <c r="Q85" s="108">
        <f>SUM('Raw Data All Years'!X2357:Z2386)</f>
        <v>43</v>
      </c>
      <c r="R85" s="23">
        <f t="shared" si="87"/>
        <v>1.4333333333333333</v>
      </c>
      <c r="S85" s="108">
        <f>SUM('Raw Data All Years'!AA2357:AA2386)</f>
        <v>0</v>
      </c>
      <c r="T85" s="23">
        <f t="shared" si="65"/>
        <v>0</v>
      </c>
      <c r="U85" s="108">
        <f>SUM('Raw Data All Years'!AB2357:AE2386)</f>
        <v>2</v>
      </c>
      <c r="V85" s="23">
        <f t="shared" si="66"/>
        <v>6.6666666666666666E-2</v>
      </c>
      <c r="W85" s="108">
        <f>SUM('Raw Data All Years'!AF2357:AF2386)</f>
        <v>0</v>
      </c>
      <c r="X85" s="23">
        <f t="shared" si="67"/>
        <v>0</v>
      </c>
      <c r="Y85" s="108">
        <f>SUM('Raw Data All Years'!AG2357:AH2386)</f>
        <v>0</v>
      </c>
      <c r="Z85" s="23">
        <f t="shared" si="68"/>
        <v>0</v>
      </c>
      <c r="AA85" s="108">
        <f>SUM('Raw Data All Years'!AI2357:AI2386)</f>
        <v>1</v>
      </c>
      <c r="AB85" s="23">
        <f t="shared" si="69"/>
        <v>3.3333333333333333E-2</v>
      </c>
      <c r="AC85" s="108">
        <f>SUM('Raw Data All Years'!AJ2357:AJ2386)</f>
        <v>0</v>
      </c>
      <c r="AD85" s="23">
        <f t="shared" si="70"/>
        <v>0</v>
      </c>
      <c r="AE85" s="108">
        <f>SUM('Raw Data All Years'!AK2357:AM2386)</f>
        <v>0</v>
      </c>
      <c r="AF85" s="23">
        <f t="shared" si="71"/>
        <v>0</v>
      </c>
      <c r="AG85" s="108">
        <f>SUM('Raw Data All Years'!AN2357:AN2386)</f>
        <v>13</v>
      </c>
      <c r="AH85" s="23">
        <f t="shared" si="72"/>
        <v>0.43333333333333335</v>
      </c>
      <c r="AI85" s="108">
        <f>SUM('Raw Data All Years'!AO2357:AO2386)</f>
        <v>0</v>
      </c>
      <c r="AJ85" s="23">
        <f t="shared" si="73"/>
        <v>0</v>
      </c>
      <c r="AK85" s="108">
        <f>SUM('Raw Data All Years'!AP2357:AP2386)</f>
        <v>0</v>
      </c>
      <c r="AL85" s="23">
        <f t="shared" si="74"/>
        <v>0</v>
      </c>
      <c r="AM85" s="108">
        <f>SUM('Raw Data All Years'!AQ2357:AQ2386)</f>
        <v>0</v>
      </c>
      <c r="AN85" s="23">
        <f t="shared" si="75"/>
        <v>0</v>
      </c>
      <c r="AO85" s="108">
        <f>SUM('Raw Data All Years'!AR2357:AR2386)</f>
        <v>0</v>
      </c>
      <c r="AP85" s="23">
        <f t="shared" si="76"/>
        <v>0</v>
      </c>
      <c r="AQ85" s="108">
        <f>SUM('Raw Data All Years'!AS2357:AS2386)</f>
        <v>0</v>
      </c>
      <c r="AR85" s="23">
        <f t="shared" si="77"/>
        <v>0</v>
      </c>
      <c r="AS85" s="108">
        <f>SUM('Raw Data All Years'!AT2357:AT2386)</f>
        <v>0</v>
      </c>
      <c r="AT85" s="23">
        <f t="shared" si="78"/>
        <v>0</v>
      </c>
      <c r="AU85" s="108">
        <f>SUM('Raw Data All Years'!AU2357:AU2386)</f>
        <v>1</v>
      </c>
      <c r="AV85" s="23">
        <f t="shared" si="79"/>
        <v>3.3333333333333333E-2</v>
      </c>
      <c r="AW85" s="108">
        <f>SUM('Raw Data All Years'!AT2357:AV2386)</f>
        <v>1</v>
      </c>
      <c r="AX85" s="108">
        <f t="shared" si="96"/>
        <v>3.3333333333333333E-2</v>
      </c>
      <c r="AY85" s="108">
        <f>SUM('Raw Data All Years'!AV2357:AX2386)</f>
        <v>0</v>
      </c>
      <c r="AZ85" s="108">
        <f t="shared" si="97"/>
        <v>0</v>
      </c>
    </row>
    <row r="86" spans="1:52" x14ac:dyDescent="0.25">
      <c r="A86" s="129">
        <v>2015</v>
      </c>
      <c r="B86" s="129" t="s">
        <v>75</v>
      </c>
      <c r="C86" s="106" t="s">
        <v>197</v>
      </c>
      <c r="D86" s="22">
        <f>COUNT('Raw Data All Years'!D2387:D2416)</f>
        <v>30</v>
      </c>
      <c r="E86" s="107">
        <f>SUM('Raw Data All Years'!BB2387:BB2416)</f>
        <v>166</v>
      </c>
      <c r="F86" s="23">
        <f t="shared" si="82"/>
        <v>5.5333333333333332</v>
      </c>
      <c r="G86" s="108">
        <f>SUM('Raw Data All Years'!H2387:K2416)</f>
        <v>14</v>
      </c>
      <c r="H86" s="23">
        <f t="shared" si="83"/>
        <v>0.46666666666666667</v>
      </c>
      <c r="I86" s="108">
        <f>SUM('Raw Data All Years'!L2387:L2416)</f>
        <v>0</v>
      </c>
      <c r="J86" s="24">
        <f t="shared" si="84"/>
        <v>0</v>
      </c>
      <c r="K86" s="108">
        <f>SUM('Raw Data All Years'!M2387:R2416)</f>
        <v>101</v>
      </c>
      <c r="L86" s="23">
        <f t="shared" si="85"/>
        <v>3.3666666666666667</v>
      </c>
      <c r="M86" s="108">
        <f>SUM('Raw Data All Years'!S2387:S2416)</f>
        <v>22</v>
      </c>
      <c r="N86" s="23">
        <f t="shared" si="86"/>
        <v>0.73333333333333328</v>
      </c>
      <c r="O86" s="108">
        <f>SUM('Raw Data All Years'!T2387:AV2416)</f>
        <v>29</v>
      </c>
      <c r="P86" s="23">
        <f t="shared" si="64"/>
        <v>0.96666666666666667</v>
      </c>
      <c r="Q86" s="108">
        <f>SUM('Raw Data All Years'!X2387:Z2416)</f>
        <v>3</v>
      </c>
      <c r="R86" s="23">
        <f t="shared" si="87"/>
        <v>0.1</v>
      </c>
      <c r="S86" s="108">
        <f>SUM('Raw Data All Years'!AA2387:AA2416)</f>
        <v>0</v>
      </c>
      <c r="T86" s="23">
        <f t="shared" si="65"/>
        <v>0</v>
      </c>
      <c r="U86" s="108">
        <f>SUM('Raw Data All Years'!AB2387:AE2416)</f>
        <v>11</v>
      </c>
      <c r="V86" s="23">
        <f t="shared" si="66"/>
        <v>0.36666666666666664</v>
      </c>
      <c r="W86" s="108">
        <f>SUM('Raw Data All Years'!AF2387:AF2416)</f>
        <v>0</v>
      </c>
      <c r="X86" s="23">
        <f t="shared" si="67"/>
        <v>0</v>
      </c>
      <c r="Y86" s="108">
        <f>SUM('Raw Data All Years'!AG2387:AH2416)</f>
        <v>1</v>
      </c>
      <c r="Z86" s="23">
        <f t="shared" si="68"/>
        <v>3.3333333333333333E-2</v>
      </c>
      <c r="AA86" s="108">
        <f>SUM('Raw Data All Years'!AI2387:AI2416)</f>
        <v>9</v>
      </c>
      <c r="AB86" s="23">
        <f t="shared" si="69"/>
        <v>0.3</v>
      </c>
      <c r="AC86" s="108">
        <f>SUM('Raw Data All Years'!AJ2387:AJ2416)</f>
        <v>1</v>
      </c>
      <c r="AD86" s="23">
        <f t="shared" si="70"/>
        <v>3.3333333333333333E-2</v>
      </c>
      <c r="AE86" s="108">
        <f>SUM('Raw Data All Years'!AK2387:AM2416)</f>
        <v>0</v>
      </c>
      <c r="AF86" s="23">
        <f t="shared" si="71"/>
        <v>0</v>
      </c>
      <c r="AG86" s="108">
        <f>SUM('Raw Data All Years'!AN2387:AN2416)</f>
        <v>0</v>
      </c>
      <c r="AH86" s="23">
        <f t="shared" si="72"/>
        <v>0</v>
      </c>
      <c r="AI86" s="108">
        <f>SUM('Raw Data All Years'!AO2387:AO2416)</f>
        <v>0</v>
      </c>
      <c r="AJ86" s="23">
        <f t="shared" si="73"/>
        <v>0</v>
      </c>
      <c r="AK86" s="108">
        <f>SUM('Raw Data All Years'!AP2387:AP2416)</f>
        <v>1</v>
      </c>
      <c r="AL86" s="23">
        <f t="shared" si="74"/>
        <v>3.3333333333333333E-2</v>
      </c>
      <c r="AM86" s="108">
        <f>SUM('Raw Data All Years'!AQ2387:AQ2416)</f>
        <v>0</v>
      </c>
      <c r="AN86" s="23">
        <f t="shared" si="75"/>
        <v>0</v>
      </c>
      <c r="AO86" s="108">
        <f>SUM('Raw Data All Years'!AR2387:AR2416)</f>
        <v>0</v>
      </c>
      <c r="AP86" s="23">
        <f t="shared" si="76"/>
        <v>0</v>
      </c>
      <c r="AQ86" s="108">
        <f>SUM('Raw Data All Years'!AS2387:AS2416)</f>
        <v>0</v>
      </c>
      <c r="AR86" s="23">
        <f t="shared" si="77"/>
        <v>0</v>
      </c>
      <c r="AS86" s="108">
        <f>SUM('Raw Data All Years'!AT2387:AT2416)</f>
        <v>0</v>
      </c>
      <c r="AT86" s="23">
        <f t="shared" si="78"/>
        <v>0</v>
      </c>
      <c r="AU86" s="108">
        <f>SUM('Raw Data All Years'!AU2387:AU2416)</f>
        <v>0</v>
      </c>
      <c r="AV86" s="23">
        <f t="shared" si="79"/>
        <v>0</v>
      </c>
      <c r="AW86" s="108">
        <f>SUM('Raw Data All Years'!AT2387:AV2416)</f>
        <v>0</v>
      </c>
      <c r="AX86" s="108">
        <f t="shared" si="96"/>
        <v>0</v>
      </c>
      <c r="AY86" s="108">
        <f>SUM('Raw Data All Years'!AV2387:AX2416)</f>
        <v>0</v>
      </c>
      <c r="AZ86" s="108">
        <f t="shared" si="97"/>
        <v>0</v>
      </c>
    </row>
    <row r="87" spans="1:52" x14ac:dyDescent="0.25">
      <c r="A87" s="129">
        <v>2015</v>
      </c>
      <c r="B87" s="129" t="s">
        <v>57</v>
      </c>
      <c r="C87" s="106" t="s">
        <v>197</v>
      </c>
      <c r="D87" s="22">
        <f>COUNT('Raw Data All Years'!D2417:D2446)</f>
        <v>30</v>
      </c>
      <c r="E87" s="107">
        <f>SUM('Raw Data All Years'!BB2417:BB2446)</f>
        <v>71</v>
      </c>
      <c r="F87" s="23">
        <f t="shared" si="82"/>
        <v>2.3666666666666667</v>
      </c>
      <c r="G87" s="108">
        <f>SUM('Raw Data All Years'!H2417:K2446)</f>
        <v>0</v>
      </c>
      <c r="H87" s="23">
        <f t="shared" si="83"/>
        <v>0</v>
      </c>
      <c r="I87" s="108">
        <f>SUM('Raw Data All Years'!L2417:L2446)</f>
        <v>2</v>
      </c>
      <c r="J87" s="24">
        <f t="shared" si="84"/>
        <v>6.6666666666666666E-2</v>
      </c>
      <c r="K87" s="108">
        <f>SUM('Raw Data All Years'!M2417:R2446)</f>
        <v>16</v>
      </c>
      <c r="L87" s="23">
        <f t="shared" si="85"/>
        <v>0.53333333333333333</v>
      </c>
      <c r="M87" s="108">
        <f>SUM('Raw Data All Years'!S2417:S2446)</f>
        <v>19</v>
      </c>
      <c r="N87" s="23">
        <f t="shared" si="86"/>
        <v>0.6333333333333333</v>
      </c>
      <c r="O87" s="108">
        <f>SUM('Raw Data All Years'!T2417:AV2446)</f>
        <v>34</v>
      </c>
      <c r="P87" s="23">
        <f t="shared" si="64"/>
        <v>1.1333333333333333</v>
      </c>
      <c r="Q87" s="108">
        <f>SUM('Raw Data All Years'!X2417:Z2446)</f>
        <v>19</v>
      </c>
      <c r="R87" s="23">
        <f t="shared" si="87"/>
        <v>0.6333333333333333</v>
      </c>
      <c r="S87" s="108">
        <f>SUM('Raw Data All Years'!AA2417:AA2446)</f>
        <v>0</v>
      </c>
      <c r="T87" s="23">
        <f t="shared" si="65"/>
        <v>0</v>
      </c>
      <c r="U87" s="108">
        <f>SUM('Raw Data All Years'!AB2417:AE2446)</f>
        <v>2</v>
      </c>
      <c r="V87" s="23">
        <f t="shared" si="66"/>
        <v>6.6666666666666666E-2</v>
      </c>
      <c r="W87" s="108">
        <f>SUM('Raw Data All Years'!AF2417:AF2446)</f>
        <v>0</v>
      </c>
      <c r="X87" s="23">
        <f t="shared" si="67"/>
        <v>0</v>
      </c>
      <c r="Y87" s="108">
        <f>SUM('Raw Data All Years'!AG2417:AH2446)</f>
        <v>1</v>
      </c>
      <c r="Z87" s="23">
        <f t="shared" si="68"/>
        <v>3.3333333333333333E-2</v>
      </c>
      <c r="AA87" s="108">
        <f>SUM('Raw Data All Years'!AI2417:AI2446)</f>
        <v>2</v>
      </c>
      <c r="AB87" s="23">
        <f t="shared" si="69"/>
        <v>6.6666666666666666E-2</v>
      </c>
      <c r="AC87" s="108">
        <f>SUM('Raw Data All Years'!AJ2417:AJ2446)</f>
        <v>0</v>
      </c>
      <c r="AD87" s="23">
        <f t="shared" si="70"/>
        <v>0</v>
      </c>
      <c r="AE87" s="108">
        <f>SUM('Raw Data All Years'!AK2417:AM2446)</f>
        <v>2</v>
      </c>
      <c r="AF87" s="23">
        <f t="shared" si="71"/>
        <v>6.6666666666666666E-2</v>
      </c>
      <c r="AG87" s="108">
        <f>SUM('Raw Data All Years'!AN2417:AN2446)</f>
        <v>3</v>
      </c>
      <c r="AH87" s="23">
        <f t="shared" si="72"/>
        <v>0.1</v>
      </c>
      <c r="AI87" s="108">
        <f>SUM('Raw Data All Years'!AO2417:AO2446)</f>
        <v>0</v>
      </c>
      <c r="AJ87" s="23">
        <f t="shared" si="73"/>
        <v>0</v>
      </c>
      <c r="AK87" s="108">
        <f>SUM('Raw Data All Years'!AP2417:AP2446)</f>
        <v>0</v>
      </c>
      <c r="AL87" s="23">
        <f t="shared" si="74"/>
        <v>0</v>
      </c>
      <c r="AM87" s="108">
        <f>SUM('Raw Data All Years'!AQ2417:AQ2446)</f>
        <v>0</v>
      </c>
      <c r="AN87" s="23">
        <f t="shared" si="75"/>
        <v>0</v>
      </c>
      <c r="AO87" s="108">
        <f>SUM('Raw Data All Years'!AR2417:AR2446)</f>
        <v>0</v>
      </c>
      <c r="AP87" s="23">
        <f t="shared" si="76"/>
        <v>0</v>
      </c>
      <c r="AQ87" s="108">
        <f>SUM('Raw Data All Years'!AS2417:AS2446)</f>
        <v>0</v>
      </c>
      <c r="AR87" s="23">
        <f t="shared" si="77"/>
        <v>0</v>
      </c>
      <c r="AS87" s="108">
        <f>SUM('Raw Data All Years'!AT2417:AT2446)</f>
        <v>0</v>
      </c>
      <c r="AT87" s="23">
        <f t="shared" si="78"/>
        <v>0</v>
      </c>
      <c r="AU87" s="108">
        <f>SUM('Raw Data All Years'!AU2417:AU2446)</f>
        <v>1</v>
      </c>
      <c r="AV87" s="23">
        <f t="shared" si="79"/>
        <v>3.3333333333333333E-2</v>
      </c>
      <c r="AW87" s="108">
        <f>SUM('Raw Data All Years'!AT2417:AV2446)</f>
        <v>1</v>
      </c>
      <c r="AX87" s="108">
        <f t="shared" si="96"/>
        <v>3.3333333333333333E-2</v>
      </c>
      <c r="AY87" s="108">
        <f>SUM('Raw Data All Years'!AV2417:AX2446)</f>
        <v>0</v>
      </c>
      <c r="AZ87" s="108">
        <f t="shared" si="97"/>
        <v>0</v>
      </c>
    </row>
    <row r="88" spans="1:52" x14ac:dyDescent="0.25">
      <c r="A88" s="129">
        <v>2015</v>
      </c>
      <c r="B88" s="129" t="s">
        <v>117</v>
      </c>
      <c r="C88" s="106" t="s">
        <v>197</v>
      </c>
      <c r="D88" s="22">
        <f>COUNT('Raw Data All Years'!D2447:D2476)</f>
        <v>30</v>
      </c>
      <c r="E88" s="107">
        <f>SUM('Raw Data All Years'!BB2447:BB2476)</f>
        <v>112</v>
      </c>
      <c r="F88" s="23">
        <f t="shared" si="82"/>
        <v>3.7333333333333334</v>
      </c>
      <c r="G88" s="108">
        <f>SUM('Raw Data All Years'!H2447:K2476)</f>
        <v>1</v>
      </c>
      <c r="H88" s="23">
        <f t="shared" si="83"/>
        <v>3.3333333333333333E-2</v>
      </c>
      <c r="I88" s="108">
        <f>SUM('Raw Data All Years'!L2447:L2476)</f>
        <v>0</v>
      </c>
      <c r="J88" s="24">
        <f t="shared" si="84"/>
        <v>0</v>
      </c>
      <c r="K88" s="108">
        <f>SUM('Raw Data All Years'!M2447:R2476)</f>
        <v>29</v>
      </c>
      <c r="L88" s="23">
        <f t="shared" si="85"/>
        <v>0.96666666666666667</v>
      </c>
      <c r="M88" s="108">
        <f>SUM('Raw Data All Years'!S2447:S2476)</f>
        <v>45</v>
      </c>
      <c r="N88" s="23">
        <f t="shared" si="86"/>
        <v>1.5</v>
      </c>
      <c r="O88" s="108">
        <f>SUM('Raw Data All Years'!T2447:AV2476)</f>
        <v>36</v>
      </c>
      <c r="P88" s="23">
        <f t="shared" si="64"/>
        <v>1.2</v>
      </c>
      <c r="Q88" s="108">
        <f>SUM('Raw Data All Years'!X2447:Z2476)</f>
        <v>18</v>
      </c>
      <c r="R88" s="23">
        <f t="shared" si="87"/>
        <v>0.6</v>
      </c>
      <c r="S88" s="108">
        <f>SUM('Raw Data All Years'!AA2447:AA2476)</f>
        <v>0</v>
      </c>
      <c r="T88" s="23">
        <f t="shared" si="65"/>
        <v>0</v>
      </c>
      <c r="U88" s="108">
        <f>SUM('Raw Data All Years'!AB2447:AE2476)</f>
        <v>1</v>
      </c>
      <c r="V88" s="23">
        <f t="shared" si="66"/>
        <v>3.3333333333333333E-2</v>
      </c>
      <c r="W88" s="108">
        <f>SUM('Raw Data All Years'!AF2447:AF2476)</f>
        <v>0</v>
      </c>
      <c r="X88" s="23">
        <f t="shared" si="67"/>
        <v>0</v>
      </c>
      <c r="Y88" s="108">
        <f>SUM('Raw Data All Years'!AG2447:AH2476)</f>
        <v>3</v>
      </c>
      <c r="Z88" s="23">
        <f t="shared" si="68"/>
        <v>0.1</v>
      </c>
      <c r="AA88" s="108">
        <f>SUM('Raw Data All Years'!AI2447:AI2476)</f>
        <v>2</v>
      </c>
      <c r="AB88" s="23">
        <f t="shared" si="69"/>
        <v>6.6666666666666666E-2</v>
      </c>
      <c r="AC88" s="108">
        <f>SUM('Raw Data All Years'!AJ2447:AJ2476)</f>
        <v>0</v>
      </c>
      <c r="AD88" s="23">
        <f t="shared" si="70"/>
        <v>0</v>
      </c>
      <c r="AE88" s="108">
        <f>SUM('Raw Data All Years'!AK2447:AM2476)</f>
        <v>0</v>
      </c>
      <c r="AF88" s="23">
        <f t="shared" si="71"/>
        <v>0</v>
      </c>
      <c r="AG88" s="108">
        <f>SUM('Raw Data All Years'!AN2447:AN2476)</f>
        <v>6</v>
      </c>
      <c r="AH88" s="23">
        <f t="shared" si="72"/>
        <v>0.2</v>
      </c>
      <c r="AI88" s="108">
        <f>SUM('Raw Data All Years'!AO2447:AO2476)</f>
        <v>0</v>
      </c>
      <c r="AJ88" s="23">
        <f t="shared" si="73"/>
        <v>0</v>
      </c>
      <c r="AK88" s="108">
        <f>SUM('Raw Data All Years'!AP2447:AP2476)</f>
        <v>2</v>
      </c>
      <c r="AL88" s="23">
        <f t="shared" si="74"/>
        <v>6.6666666666666666E-2</v>
      </c>
      <c r="AM88" s="108">
        <f>SUM('Raw Data All Years'!AQ2447:AQ2476)</f>
        <v>0</v>
      </c>
      <c r="AN88" s="23">
        <f t="shared" si="75"/>
        <v>0</v>
      </c>
      <c r="AO88" s="108">
        <f>SUM('Raw Data All Years'!AR2447:AR2476)</f>
        <v>0</v>
      </c>
      <c r="AP88" s="23">
        <f t="shared" si="76"/>
        <v>0</v>
      </c>
      <c r="AQ88" s="108">
        <f>SUM('Raw Data All Years'!AS2447:AS2476)</f>
        <v>0</v>
      </c>
      <c r="AR88" s="23">
        <f t="shared" si="77"/>
        <v>0</v>
      </c>
      <c r="AS88" s="108">
        <f>SUM('Raw Data All Years'!AT2447:AT2476)</f>
        <v>0</v>
      </c>
      <c r="AT88" s="23">
        <f t="shared" si="78"/>
        <v>0</v>
      </c>
      <c r="AU88" s="108">
        <f>SUM('Raw Data All Years'!AU2447:AU2476)</f>
        <v>0</v>
      </c>
      <c r="AV88" s="23">
        <f t="shared" si="79"/>
        <v>0</v>
      </c>
      <c r="AW88" s="108">
        <f>SUM('Raw Data All Years'!AT2447:AV2476)</f>
        <v>0</v>
      </c>
      <c r="AX88" s="108">
        <f t="shared" si="96"/>
        <v>0</v>
      </c>
      <c r="AY88" s="108">
        <f>SUM('Raw Data All Years'!AV2447:AX2476)</f>
        <v>0</v>
      </c>
      <c r="AZ88" s="108">
        <f t="shared" si="97"/>
        <v>0</v>
      </c>
    </row>
    <row r="89" spans="1:52" x14ac:dyDescent="0.25">
      <c r="A89" s="129">
        <v>2015</v>
      </c>
      <c r="B89" s="129" t="s">
        <v>58</v>
      </c>
      <c r="C89" s="106" t="s">
        <v>197</v>
      </c>
      <c r="D89" s="22">
        <f>COUNT('Raw Data All Years'!D2477:D2506)</f>
        <v>30</v>
      </c>
      <c r="E89" s="107">
        <f>SUM('Raw Data All Years'!BB2477:BB2506)</f>
        <v>143</v>
      </c>
      <c r="F89" s="23">
        <f t="shared" si="82"/>
        <v>4.7666666666666666</v>
      </c>
      <c r="G89" s="108">
        <f>SUM('Raw Data All Years'!H2477:K2506)</f>
        <v>2</v>
      </c>
      <c r="H89" s="23">
        <f t="shared" si="83"/>
        <v>6.6666666666666666E-2</v>
      </c>
      <c r="I89" s="108">
        <f>SUM('Raw Data All Years'!L2477:L2506)</f>
        <v>4</v>
      </c>
      <c r="J89" s="24">
        <f t="shared" si="84"/>
        <v>0.13333333333333333</v>
      </c>
      <c r="K89" s="108">
        <f>SUM('Raw Data All Years'!M2477:R2506)</f>
        <v>22</v>
      </c>
      <c r="L89" s="23">
        <f t="shared" si="85"/>
        <v>0.73333333333333328</v>
      </c>
      <c r="M89" s="108">
        <f>SUM('Raw Data All Years'!S2477:S2506)</f>
        <v>41</v>
      </c>
      <c r="N89" s="23">
        <f t="shared" si="86"/>
        <v>1.3666666666666667</v>
      </c>
      <c r="O89" s="108">
        <f>SUM('Raw Data All Years'!T2477:AV2506)</f>
        <v>73</v>
      </c>
      <c r="P89" s="23">
        <f t="shared" si="64"/>
        <v>2.4333333333333331</v>
      </c>
      <c r="Q89" s="108">
        <f>SUM('Raw Data All Years'!X2477:Z2506)</f>
        <v>53</v>
      </c>
      <c r="R89" s="23">
        <f t="shared" si="87"/>
        <v>1.7666666666666666</v>
      </c>
      <c r="S89" s="108">
        <f>SUM('Raw Data All Years'!AA2477:AA2506)</f>
        <v>0</v>
      </c>
      <c r="T89" s="23">
        <f t="shared" si="65"/>
        <v>0</v>
      </c>
      <c r="U89" s="108">
        <f>SUM('Raw Data All Years'!AB2477:AE2506)</f>
        <v>1</v>
      </c>
      <c r="V89" s="23">
        <f t="shared" si="66"/>
        <v>3.3333333333333333E-2</v>
      </c>
      <c r="W89" s="108">
        <f>SUM('Raw Data All Years'!AF2477:AF2506)</f>
        <v>0</v>
      </c>
      <c r="X89" s="23">
        <f t="shared" si="67"/>
        <v>0</v>
      </c>
      <c r="Y89" s="108">
        <f>SUM('Raw Data All Years'!AG2477:AH2506)</f>
        <v>1</v>
      </c>
      <c r="Z89" s="23">
        <f t="shared" si="68"/>
        <v>3.3333333333333333E-2</v>
      </c>
      <c r="AA89" s="108">
        <f>SUM('Raw Data All Years'!AI2477:AI2506)</f>
        <v>9</v>
      </c>
      <c r="AB89" s="23">
        <f t="shared" si="69"/>
        <v>0.3</v>
      </c>
      <c r="AC89" s="108">
        <f>SUM('Raw Data All Years'!AJ2477:AJ2506)</f>
        <v>0</v>
      </c>
      <c r="AD89" s="23">
        <f t="shared" si="70"/>
        <v>0</v>
      </c>
      <c r="AE89" s="108">
        <f>SUM('Raw Data All Years'!AK2477:AM2506)</f>
        <v>0</v>
      </c>
      <c r="AF89" s="23">
        <f t="shared" si="71"/>
        <v>0</v>
      </c>
      <c r="AG89" s="108">
        <f>SUM('Raw Data All Years'!AN2477:AN2506)</f>
        <v>0</v>
      </c>
      <c r="AH89" s="23">
        <f t="shared" si="72"/>
        <v>0</v>
      </c>
      <c r="AI89" s="108">
        <f>SUM('Raw Data All Years'!AO2477:AO2506)</f>
        <v>0</v>
      </c>
      <c r="AJ89" s="23">
        <f t="shared" si="73"/>
        <v>0</v>
      </c>
      <c r="AK89" s="108">
        <f>SUM('Raw Data All Years'!AP2477:AP2506)</f>
        <v>0</v>
      </c>
      <c r="AL89" s="23">
        <f t="shared" si="74"/>
        <v>0</v>
      </c>
      <c r="AM89" s="108">
        <f>SUM('Raw Data All Years'!AQ2477:AQ2506)</f>
        <v>0</v>
      </c>
      <c r="AN89" s="23">
        <f t="shared" si="75"/>
        <v>0</v>
      </c>
      <c r="AO89" s="108">
        <f>SUM('Raw Data All Years'!AR2477:AR2506)</f>
        <v>0</v>
      </c>
      <c r="AP89" s="23">
        <f t="shared" si="76"/>
        <v>0</v>
      </c>
      <c r="AQ89" s="108">
        <f>SUM('Raw Data All Years'!AS2477:AS2506)</f>
        <v>0</v>
      </c>
      <c r="AR89" s="23">
        <f t="shared" si="77"/>
        <v>0</v>
      </c>
      <c r="AS89" s="108">
        <f>SUM('Raw Data All Years'!AT2477:AT2506)</f>
        <v>0</v>
      </c>
      <c r="AT89" s="23">
        <f t="shared" si="78"/>
        <v>0</v>
      </c>
      <c r="AU89" s="108">
        <f>SUM('Raw Data All Years'!AU2477:AU2506)</f>
        <v>0</v>
      </c>
      <c r="AV89" s="23">
        <f t="shared" si="79"/>
        <v>0</v>
      </c>
      <c r="AW89" s="108">
        <f>SUM('Raw Data All Years'!AT2477:AV2506)</f>
        <v>9</v>
      </c>
      <c r="AX89" s="108">
        <f t="shared" si="96"/>
        <v>0.3</v>
      </c>
      <c r="AY89" s="108">
        <f>SUM('Raw Data All Years'!AV2477:AX2506)</f>
        <v>9</v>
      </c>
      <c r="AZ89" s="108">
        <f t="shared" si="97"/>
        <v>0.3</v>
      </c>
    </row>
    <row r="90" spans="1:52" x14ac:dyDescent="0.25">
      <c r="A90" s="129">
        <v>2015</v>
      </c>
      <c r="B90" s="129" t="s">
        <v>67</v>
      </c>
      <c r="C90" s="106" t="s">
        <v>197</v>
      </c>
      <c r="D90" s="22">
        <f>COUNT('Raw Data All Years'!D2507:D2536)</f>
        <v>30</v>
      </c>
      <c r="E90" s="107">
        <f>SUM('Raw Data All Years'!BB2507:BB2536)</f>
        <v>164</v>
      </c>
      <c r="F90" s="23">
        <f t="shared" si="82"/>
        <v>5.4666666666666668</v>
      </c>
      <c r="G90" s="108">
        <f>SUM('Raw Data All Years'!H2507:K2536)</f>
        <v>25</v>
      </c>
      <c r="H90" s="23">
        <f t="shared" si="83"/>
        <v>0.83333333333333337</v>
      </c>
      <c r="I90" s="108">
        <f>SUM('Raw Data All Years'!L2507:L2536)</f>
        <v>5</v>
      </c>
      <c r="J90" s="24">
        <f t="shared" si="84"/>
        <v>0.16666666666666666</v>
      </c>
      <c r="K90" s="108">
        <f>SUM('Raw Data All Years'!M2507:R2536)</f>
        <v>41</v>
      </c>
      <c r="L90" s="23">
        <f t="shared" si="85"/>
        <v>1.3666666666666667</v>
      </c>
      <c r="M90" s="108">
        <f>SUM('Raw Data All Years'!S2507:S2536)</f>
        <v>55</v>
      </c>
      <c r="N90" s="23">
        <f t="shared" si="86"/>
        <v>1.8333333333333333</v>
      </c>
      <c r="O90" s="108">
        <f>SUM('Raw Data All Years'!T2507:AV2536)</f>
        <v>38</v>
      </c>
      <c r="P90" s="23">
        <f t="shared" si="64"/>
        <v>1.2666666666666666</v>
      </c>
      <c r="Q90" s="108">
        <f>SUM('Raw Data All Years'!X2507:Z2536)</f>
        <v>16</v>
      </c>
      <c r="R90" s="23">
        <f t="shared" si="87"/>
        <v>0.53333333333333333</v>
      </c>
      <c r="S90" s="108">
        <f>SUM('Raw Data All Years'!AA2507:AA2536)</f>
        <v>0</v>
      </c>
      <c r="T90" s="23">
        <f t="shared" si="65"/>
        <v>0</v>
      </c>
      <c r="U90" s="108">
        <f>SUM('Raw Data All Years'!AB2507:AE2536)</f>
        <v>0</v>
      </c>
      <c r="V90" s="23">
        <f t="shared" si="66"/>
        <v>0</v>
      </c>
      <c r="W90" s="108">
        <f>SUM('Raw Data All Years'!AF2507:AF2536)</f>
        <v>0</v>
      </c>
      <c r="X90" s="23">
        <f t="shared" si="67"/>
        <v>0</v>
      </c>
      <c r="Y90" s="108">
        <f>SUM('Raw Data All Years'!AG2507:AH2536)</f>
        <v>1</v>
      </c>
      <c r="Z90" s="23">
        <f t="shared" si="68"/>
        <v>3.3333333333333333E-2</v>
      </c>
      <c r="AA90" s="108">
        <f>SUM('Raw Data All Years'!AI2507:AI2536)</f>
        <v>6</v>
      </c>
      <c r="AB90" s="23">
        <f t="shared" si="69"/>
        <v>0.2</v>
      </c>
      <c r="AC90" s="108">
        <f>SUM('Raw Data All Years'!AJ2507:AJ2536)</f>
        <v>2</v>
      </c>
      <c r="AD90" s="23">
        <f t="shared" si="70"/>
        <v>6.6666666666666666E-2</v>
      </c>
      <c r="AE90" s="108">
        <f>SUM('Raw Data All Years'!AK2507:AM2536)</f>
        <v>1</v>
      </c>
      <c r="AF90" s="23">
        <f t="shared" si="71"/>
        <v>3.3333333333333333E-2</v>
      </c>
      <c r="AG90" s="108">
        <f>SUM('Raw Data All Years'!AN2507:AN2536)</f>
        <v>2</v>
      </c>
      <c r="AH90" s="23">
        <f t="shared" si="72"/>
        <v>6.6666666666666666E-2</v>
      </c>
      <c r="AI90" s="108">
        <f>SUM('Raw Data All Years'!AO2507:AO2536)</f>
        <v>0</v>
      </c>
      <c r="AJ90" s="23">
        <f t="shared" si="73"/>
        <v>0</v>
      </c>
      <c r="AK90" s="108">
        <f>SUM('Raw Data All Years'!AP2507:AP2536)</f>
        <v>0</v>
      </c>
      <c r="AL90" s="23">
        <f t="shared" si="74"/>
        <v>0</v>
      </c>
      <c r="AM90" s="108">
        <f>SUM('Raw Data All Years'!AQ2507:AQ2536)</f>
        <v>0</v>
      </c>
      <c r="AN90" s="23">
        <f t="shared" si="75"/>
        <v>0</v>
      </c>
      <c r="AO90" s="108">
        <f>SUM('Raw Data All Years'!AR2507:AR2536)</f>
        <v>0</v>
      </c>
      <c r="AP90" s="23">
        <f t="shared" si="76"/>
        <v>0</v>
      </c>
      <c r="AQ90" s="108">
        <f>SUM('Raw Data All Years'!AS2507:AS2536)</f>
        <v>0</v>
      </c>
      <c r="AR90" s="23">
        <f t="shared" si="77"/>
        <v>0</v>
      </c>
      <c r="AS90" s="108">
        <f>SUM('Raw Data All Years'!AT2507:AT2536)</f>
        <v>0</v>
      </c>
      <c r="AT90" s="23">
        <f t="shared" si="78"/>
        <v>0</v>
      </c>
      <c r="AU90" s="108">
        <f>SUM('Raw Data All Years'!AU2507:AU2536)</f>
        <v>5</v>
      </c>
      <c r="AV90" s="23">
        <f t="shared" si="79"/>
        <v>0.16666666666666666</v>
      </c>
      <c r="AW90" s="108">
        <f>SUM('Raw Data All Years'!AT2507:AV2536)</f>
        <v>5</v>
      </c>
      <c r="AX90" s="108">
        <f t="shared" si="96"/>
        <v>0.16666666666666666</v>
      </c>
      <c r="AY90" s="108">
        <f>SUM('Raw Data All Years'!AV2507:AX2536)</f>
        <v>0</v>
      </c>
      <c r="AZ90" s="108">
        <f t="shared" si="97"/>
        <v>0</v>
      </c>
    </row>
    <row r="91" spans="1:52" x14ac:dyDescent="0.25">
      <c r="A91" s="129">
        <v>2015</v>
      </c>
      <c r="B91" s="129" t="s">
        <v>55</v>
      </c>
      <c r="C91" s="106" t="s">
        <v>197</v>
      </c>
      <c r="D91" s="22">
        <f>COUNT('Raw Data All Years'!D2537:D2566)</f>
        <v>30</v>
      </c>
      <c r="E91" s="107">
        <f>SUM('Raw Data All Years'!BB2537:BB2566)</f>
        <v>95</v>
      </c>
      <c r="F91" s="23">
        <f t="shared" si="82"/>
        <v>3.1666666666666665</v>
      </c>
      <c r="G91" s="108">
        <f>SUM('Raw Data All Years'!H2537:K2566)</f>
        <v>2</v>
      </c>
      <c r="H91" s="23">
        <f t="shared" si="83"/>
        <v>6.6666666666666666E-2</v>
      </c>
      <c r="I91" s="108">
        <f>SUM('Raw Data All Years'!L2537:L2566)</f>
        <v>0</v>
      </c>
      <c r="J91" s="24">
        <f t="shared" si="84"/>
        <v>0</v>
      </c>
      <c r="K91" s="108">
        <f>SUM('Raw Data All Years'!M2537:R2566)</f>
        <v>30</v>
      </c>
      <c r="L91" s="23">
        <f t="shared" si="85"/>
        <v>1</v>
      </c>
      <c r="M91" s="108">
        <f>SUM('Raw Data All Years'!S2537:S2566)</f>
        <v>29</v>
      </c>
      <c r="N91" s="23">
        <f t="shared" si="86"/>
        <v>0.96666666666666667</v>
      </c>
      <c r="O91" s="108">
        <f>SUM('Raw Data All Years'!T2537:AV2566)</f>
        <v>34</v>
      </c>
      <c r="P91" s="23">
        <f t="shared" si="64"/>
        <v>1.1333333333333333</v>
      </c>
      <c r="Q91" s="108">
        <f>SUM('Raw Data All Years'!X2537:Z2566)</f>
        <v>20</v>
      </c>
      <c r="R91" s="23">
        <f t="shared" si="87"/>
        <v>0.66666666666666663</v>
      </c>
      <c r="S91" s="108">
        <f>SUM('Raw Data All Years'!AA2537:AA2566)</f>
        <v>0</v>
      </c>
      <c r="T91" s="23">
        <f t="shared" si="65"/>
        <v>0</v>
      </c>
      <c r="U91" s="108">
        <f>SUM('Raw Data All Years'!AB2537:AE2566)</f>
        <v>0</v>
      </c>
      <c r="V91" s="23">
        <f t="shared" si="66"/>
        <v>0</v>
      </c>
      <c r="W91" s="108">
        <f>SUM('Raw Data All Years'!AF2537:AF2566)</f>
        <v>0</v>
      </c>
      <c r="X91" s="23">
        <f t="shared" si="67"/>
        <v>0</v>
      </c>
      <c r="Y91" s="108">
        <f>SUM('Raw Data All Years'!AG2537:AH2566)</f>
        <v>2</v>
      </c>
      <c r="Z91" s="23">
        <f t="shared" si="68"/>
        <v>6.6666666666666666E-2</v>
      </c>
      <c r="AA91" s="108">
        <f>SUM('Raw Data All Years'!AI2537:AI2566)</f>
        <v>0</v>
      </c>
      <c r="AB91" s="23">
        <f t="shared" si="69"/>
        <v>0</v>
      </c>
      <c r="AC91" s="108">
        <f>SUM('Raw Data All Years'!AJ2537:AJ2566)</f>
        <v>0</v>
      </c>
      <c r="AD91" s="23">
        <f t="shared" si="70"/>
        <v>0</v>
      </c>
      <c r="AE91" s="108">
        <f>SUM('Raw Data All Years'!AK2537:AM2566)</f>
        <v>4</v>
      </c>
      <c r="AF91" s="23">
        <f t="shared" si="71"/>
        <v>0.13333333333333333</v>
      </c>
      <c r="AG91" s="108">
        <f>SUM('Raw Data All Years'!AN2537:AN2566)</f>
        <v>0</v>
      </c>
      <c r="AH91" s="23">
        <f t="shared" si="72"/>
        <v>0</v>
      </c>
      <c r="AI91" s="108">
        <f>SUM('Raw Data All Years'!AO2537:AO2566)</f>
        <v>0</v>
      </c>
      <c r="AJ91" s="23">
        <f t="shared" si="73"/>
        <v>0</v>
      </c>
      <c r="AK91" s="108">
        <f>SUM('Raw Data All Years'!AP2537:AP2566)</f>
        <v>1</v>
      </c>
      <c r="AL91" s="23">
        <f t="shared" si="74"/>
        <v>3.3333333333333333E-2</v>
      </c>
      <c r="AM91" s="108">
        <f>SUM('Raw Data All Years'!AQ2537:AQ2566)</f>
        <v>0</v>
      </c>
      <c r="AN91" s="23">
        <f t="shared" si="75"/>
        <v>0</v>
      </c>
      <c r="AO91" s="108">
        <f>SUM('Raw Data All Years'!AR2537:AR2566)</f>
        <v>0</v>
      </c>
      <c r="AP91" s="23">
        <f t="shared" si="76"/>
        <v>0</v>
      </c>
      <c r="AQ91" s="108">
        <f>SUM('Raw Data All Years'!AS2537:AS2566)</f>
        <v>0</v>
      </c>
      <c r="AR91" s="23">
        <f t="shared" si="77"/>
        <v>0</v>
      </c>
      <c r="AS91" s="108">
        <f>SUM('Raw Data All Years'!AT2537:AT2566)</f>
        <v>0</v>
      </c>
      <c r="AT91" s="23">
        <f t="shared" si="78"/>
        <v>0</v>
      </c>
      <c r="AU91" s="108">
        <f>SUM('Raw Data All Years'!AU2537:AU2566)</f>
        <v>0</v>
      </c>
      <c r="AV91" s="23">
        <f t="shared" si="79"/>
        <v>0</v>
      </c>
      <c r="AW91" s="108">
        <f>SUM('Raw Data All Years'!AT2537:AV2566)</f>
        <v>0</v>
      </c>
      <c r="AX91" s="108">
        <f t="shared" si="96"/>
        <v>0</v>
      </c>
      <c r="AY91" s="108">
        <f>SUM('Raw Data All Years'!AV2537:AX2566)</f>
        <v>0</v>
      </c>
      <c r="AZ91" s="108">
        <f t="shared" si="97"/>
        <v>0</v>
      </c>
    </row>
    <row r="92" spans="1:52" x14ac:dyDescent="0.25">
      <c r="A92" s="129">
        <v>2015</v>
      </c>
      <c r="B92" s="129" t="s">
        <v>60</v>
      </c>
      <c r="C92" s="106" t="s">
        <v>197</v>
      </c>
      <c r="D92" s="22">
        <f>COUNT('Raw Data All Years'!D2567:D2596)</f>
        <v>30</v>
      </c>
      <c r="E92" s="107">
        <f>SUM('Raw Data All Years'!BB2567:BB2596)</f>
        <v>2</v>
      </c>
      <c r="F92" s="23">
        <f t="shared" si="82"/>
        <v>6.6666666666666666E-2</v>
      </c>
      <c r="G92" s="108">
        <f>SUM('Raw Data All Years'!H2567:K2596)</f>
        <v>0</v>
      </c>
      <c r="H92" s="23">
        <f t="shared" si="83"/>
        <v>0</v>
      </c>
      <c r="I92" s="108">
        <f>SUM('Raw Data All Years'!L2567:L2596)</f>
        <v>0</v>
      </c>
      <c r="J92" s="24">
        <f t="shared" si="84"/>
        <v>0</v>
      </c>
      <c r="K92" s="108">
        <f>SUM('Raw Data All Years'!M2567:R2596)</f>
        <v>1</v>
      </c>
      <c r="L92" s="23">
        <f t="shared" si="85"/>
        <v>3.3333333333333333E-2</v>
      </c>
      <c r="M92" s="108">
        <f>SUM('Raw Data All Years'!S2567:S2596)</f>
        <v>1</v>
      </c>
      <c r="N92" s="23">
        <f t="shared" si="86"/>
        <v>3.3333333333333333E-2</v>
      </c>
      <c r="O92" s="108">
        <f>SUM('Raw Data All Years'!T2567:AV2596)</f>
        <v>0</v>
      </c>
      <c r="P92" s="23">
        <f t="shared" si="64"/>
        <v>0</v>
      </c>
      <c r="Q92" s="108">
        <f>SUM('Raw Data All Years'!X2567:Z2596)</f>
        <v>0</v>
      </c>
      <c r="R92" s="23">
        <f t="shared" si="87"/>
        <v>0</v>
      </c>
      <c r="S92" s="108">
        <f>SUM('Raw Data All Years'!AA2567:AA2596)</f>
        <v>0</v>
      </c>
      <c r="T92" s="23">
        <f t="shared" si="65"/>
        <v>0</v>
      </c>
      <c r="U92" s="108">
        <f>SUM('Raw Data All Years'!AB2567:AE2596)</f>
        <v>0</v>
      </c>
      <c r="V92" s="23">
        <f t="shared" si="66"/>
        <v>0</v>
      </c>
      <c r="W92" s="108">
        <f>SUM('Raw Data All Years'!AF2567:AF2596)</f>
        <v>0</v>
      </c>
      <c r="X92" s="23">
        <f t="shared" si="67"/>
        <v>0</v>
      </c>
      <c r="Y92" s="108">
        <f>SUM('Raw Data All Years'!AG2567:AH2596)</f>
        <v>0</v>
      </c>
      <c r="Z92" s="23">
        <f t="shared" si="68"/>
        <v>0</v>
      </c>
      <c r="AA92" s="108">
        <f>SUM('Raw Data All Years'!AI2567:AI2596)</f>
        <v>0</v>
      </c>
      <c r="AB92" s="23">
        <f t="shared" si="69"/>
        <v>0</v>
      </c>
      <c r="AC92" s="108">
        <f>SUM('Raw Data All Years'!AJ2567:AJ2596)</f>
        <v>0</v>
      </c>
      <c r="AD92" s="23">
        <f t="shared" si="70"/>
        <v>0</v>
      </c>
      <c r="AE92" s="108">
        <f>SUM('Raw Data All Years'!AK2567:AM2596)</f>
        <v>0</v>
      </c>
      <c r="AF92" s="23">
        <f t="shared" si="71"/>
        <v>0</v>
      </c>
      <c r="AG92" s="108">
        <f>SUM('Raw Data All Years'!AN2567:AN2596)</f>
        <v>0</v>
      </c>
      <c r="AH92" s="23">
        <f t="shared" si="72"/>
        <v>0</v>
      </c>
      <c r="AI92" s="108">
        <f>SUM('Raw Data All Years'!AO2567:AO2596)</f>
        <v>0</v>
      </c>
      <c r="AJ92" s="23">
        <f t="shared" si="73"/>
        <v>0</v>
      </c>
      <c r="AK92" s="108">
        <f>SUM('Raw Data All Years'!AP2567:AP2596)</f>
        <v>0</v>
      </c>
      <c r="AL92" s="23">
        <f t="shared" si="74"/>
        <v>0</v>
      </c>
      <c r="AM92" s="108">
        <f>SUM('Raw Data All Years'!AQ2567:AQ2596)</f>
        <v>0</v>
      </c>
      <c r="AN92" s="23">
        <f t="shared" si="75"/>
        <v>0</v>
      </c>
      <c r="AO92" s="108">
        <f>SUM('Raw Data All Years'!AR2567:AR2596)</f>
        <v>0</v>
      </c>
      <c r="AP92" s="23">
        <f t="shared" si="76"/>
        <v>0</v>
      </c>
      <c r="AQ92" s="108">
        <f>SUM('Raw Data All Years'!AS2567:AS2596)</f>
        <v>0</v>
      </c>
      <c r="AR92" s="23">
        <f t="shared" si="77"/>
        <v>0</v>
      </c>
      <c r="AS92" s="108">
        <f>SUM('Raw Data All Years'!AT2567:AT2596)</f>
        <v>0</v>
      </c>
      <c r="AT92" s="23">
        <f t="shared" si="78"/>
        <v>0</v>
      </c>
      <c r="AU92" s="108">
        <f>SUM('Raw Data All Years'!AU2567:AU2596)</f>
        <v>0</v>
      </c>
      <c r="AV92" s="23">
        <f t="shared" si="79"/>
        <v>0</v>
      </c>
      <c r="AW92" s="108">
        <f>SUM('Raw Data All Years'!AT2567:AV2596)</f>
        <v>0</v>
      </c>
      <c r="AX92" s="108">
        <f t="shared" si="96"/>
        <v>0</v>
      </c>
      <c r="AY92" s="108">
        <f>SUM('Raw Data All Years'!AV2567:AX2596)</f>
        <v>0</v>
      </c>
      <c r="AZ92" s="108">
        <f t="shared" si="97"/>
        <v>0</v>
      </c>
    </row>
    <row r="93" spans="1:52" x14ac:dyDescent="0.25">
      <c r="A93" s="129">
        <v>2015</v>
      </c>
      <c r="B93" s="129" t="s">
        <v>92</v>
      </c>
      <c r="C93" s="106" t="s">
        <v>197</v>
      </c>
      <c r="D93" s="22">
        <f>COUNT('Raw Data All Years'!D2597:D2626)</f>
        <v>30</v>
      </c>
      <c r="E93" s="107">
        <f>SUM('Raw Data All Years'!BB2597:BB2626)</f>
        <v>43</v>
      </c>
      <c r="F93" s="23">
        <f t="shared" si="82"/>
        <v>1.4333333333333333</v>
      </c>
      <c r="G93" s="108">
        <f>SUM('Raw Data All Years'!H2597:K2626)</f>
        <v>0</v>
      </c>
      <c r="H93" s="23">
        <f t="shared" si="83"/>
        <v>0</v>
      </c>
      <c r="I93" s="108">
        <f>SUM('Raw Data All Years'!L2597:L2626)</f>
        <v>1</v>
      </c>
      <c r="J93" s="24">
        <f t="shared" si="84"/>
        <v>3.3333333333333333E-2</v>
      </c>
      <c r="K93" s="108">
        <f>SUM('Raw Data All Years'!M2597:R2626)</f>
        <v>20</v>
      </c>
      <c r="L93" s="23">
        <f t="shared" si="85"/>
        <v>0.66666666666666663</v>
      </c>
      <c r="M93" s="108">
        <f>SUM('Raw Data All Years'!S2597:S2626)</f>
        <v>5</v>
      </c>
      <c r="N93" s="23">
        <f t="shared" si="86"/>
        <v>0.16666666666666666</v>
      </c>
      <c r="O93" s="108">
        <f>SUM('Raw Data All Years'!T2597:AV2626)</f>
        <v>17</v>
      </c>
      <c r="P93" s="23">
        <f t="shared" si="64"/>
        <v>0.56666666666666665</v>
      </c>
      <c r="Q93" s="108">
        <f>SUM('Raw Data All Years'!X2597:Z2626)</f>
        <v>7</v>
      </c>
      <c r="R93" s="23">
        <f t="shared" si="87"/>
        <v>0.23333333333333334</v>
      </c>
      <c r="S93" s="108">
        <f>SUM('Raw Data All Years'!AA2597:AA2626)</f>
        <v>0</v>
      </c>
      <c r="T93" s="23">
        <f t="shared" si="65"/>
        <v>0</v>
      </c>
      <c r="U93" s="108">
        <f>SUM('Raw Data All Years'!AB2597:AE2626)</f>
        <v>0</v>
      </c>
      <c r="V93" s="108">
        <f t="shared" si="66"/>
        <v>0</v>
      </c>
      <c r="W93" s="108">
        <f>SUM('Raw Data All Years'!AF2597:AF2626)</f>
        <v>0</v>
      </c>
      <c r="X93" s="23">
        <f t="shared" si="67"/>
        <v>0</v>
      </c>
      <c r="Y93" s="108">
        <f>SUM('Raw Data All Years'!AG2597:AH2626)</f>
        <v>0</v>
      </c>
      <c r="Z93" s="23">
        <f t="shared" si="68"/>
        <v>0</v>
      </c>
      <c r="AA93" s="108">
        <f>SUM('Raw Data All Years'!AI2597:AI2626)</f>
        <v>2</v>
      </c>
      <c r="AB93" s="23">
        <f t="shared" si="69"/>
        <v>6.6666666666666666E-2</v>
      </c>
      <c r="AC93" s="108">
        <f>SUM('Raw Data All Years'!AJ2597:AJ2626)</f>
        <v>1</v>
      </c>
      <c r="AD93" s="23">
        <f t="shared" si="70"/>
        <v>3.3333333333333333E-2</v>
      </c>
      <c r="AE93" s="108">
        <f>SUM('Raw Data All Years'!AK2597:AM2626)</f>
        <v>0</v>
      </c>
      <c r="AF93" s="23">
        <f t="shared" si="71"/>
        <v>0</v>
      </c>
      <c r="AG93" s="108">
        <f>SUM('Raw Data All Years'!AN2597:AN2626)</f>
        <v>0</v>
      </c>
      <c r="AH93" s="23">
        <f t="shared" si="72"/>
        <v>0</v>
      </c>
      <c r="AI93" s="108">
        <f>SUM('Raw Data All Years'!AO2597:AO2626)</f>
        <v>0</v>
      </c>
      <c r="AJ93" s="23">
        <f t="shared" si="73"/>
        <v>0</v>
      </c>
      <c r="AK93" s="108">
        <f>SUM('Raw Data All Years'!AP2597:AP2626)</f>
        <v>0</v>
      </c>
      <c r="AL93" s="23">
        <f t="shared" si="74"/>
        <v>0</v>
      </c>
      <c r="AM93" s="108">
        <f>SUM('Raw Data All Years'!AQ2597:AQ2626)</f>
        <v>0</v>
      </c>
      <c r="AN93" s="23">
        <f t="shared" si="75"/>
        <v>0</v>
      </c>
      <c r="AO93" s="108">
        <f>SUM('Raw Data All Years'!AR2597:AR2626)</f>
        <v>0</v>
      </c>
      <c r="AP93" s="23">
        <f t="shared" si="76"/>
        <v>0</v>
      </c>
      <c r="AQ93" s="108">
        <f>SUM('Raw Data All Years'!AS2597:AS2626)</f>
        <v>0</v>
      </c>
      <c r="AR93" s="23">
        <f t="shared" si="77"/>
        <v>0</v>
      </c>
      <c r="AS93" s="108">
        <f>SUM('Raw Data All Years'!AT2597:AT2626)</f>
        <v>0</v>
      </c>
      <c r="AT93" s="23">
        <f t="shared" si="78"/>
        <v>0</v>
      </c>
      <c r="AU93" s="108">
        <f>SUM('Raw Data All Years'!AU2597:AU2626)</f>
        <v>0</v>
      </c>
      <c r="AV93" s="23">
        <f t="shared" si="79"/>
        <v>0</v>
      </c>
      <c r="AW93" s="108">
        <f>SUM('Raw Data All Years'!AT2597:AV2626)</f>
        <v>0</v>
      </c>
      <c r="AX93" s="108">
        <f t="shared" si="96"/>
        <v>0</v>
      </c>
      <c r="AY93" s="108">
        <f>SUM('Raw Data All Years'!AV2597:AX2626)</f>
        <v>0</v>
      </c>
      <c r="AZ93" s="108">
        <f t="shared" si="97"/>
        <v>0</v>
      </c>
    </row>
    <row r="94" spans="1:52" x14ac:dyDescent="0.25">
      <c r="A94" s="129">
        <v>2016</v>
      </c>
      <c r="B94" s="169" t="s">
        <v>66</v>
      </c>
      <c r="C94" s="106" t="s">
        <v>197</v>
      </c>
      <c r="D94" s="22">
        <f>COUNT('Raw Data All Years'!D2627:D2656)</f>
        <v>30</v>
      </c>
      <c r="E94" s="107">
        <f>SUM('Raw Data All Years'!BB2627:BB2656)</f>
        <v>169</v>
      </c>
      <c r="F94" s="23">
        <f t="shared" ref="F94:F103" si="98">E94/D94</f>
        <v>5.6333333333333337</v>
      </c>
      <c r="G94" s="108">
        <f>SUM('Raw Data All Years'!H2627:K2656)</f>
        <v>1</v>
      </c>
      <c r="H94" s="23">
        <f t="shared" ref="H94:H103" si="99">G94/D94</f>
        <v>3.3333333333333333E-2</v>
      </c>
      <c r="I94" s="108">
        <f>SUM('Raw Data All Years'!L2627:L2656)</f>
        <v>1</v>
      </c>
      <c r="J94" s="24">
        <f t="shared" ref="J94:J103" si="100">I94/D94</f>
        <v>3.3333333333333333E-2</v>
      </c>
      <c r="K94" s="108">
        <f>SUM('Raw Data All Years'!M2627:R2656)</f>
        <v>33</v>
      </c>
      <c r="L94" s="23">
        <f t="shared" ref="L94:L103" si="101">K94/D94</f>
        <v>1.1000000000000001</v>
      </c>
      <c r="M94" s="108">
        <f>SUM('Raw Data All Years'!S2627:S2656)</f>
        <v>63</v>
      </c>
      <c r="N94" s="23">
        <f t="shared" ref="N94:N103" si="102">M94/D94</f>
        <v>2.1</v>
      </c>
      <c r="O94" s="108">
        <f>SUM('Raw Data All Years'!T2627:AV2656)</f>
        <v>71</v>
      </c>
      <c r="P94" s="23">
        <f t="shared" ref="P94:P103" si="103">O94/D94</f>
        <v>2.3666666666666667</v>
      </c>
      <c r="Q94" s="108">
        <f>SUM('Raw Data All Years'!X2627:Z2656)</f>
        <v>47</v>
      </c>
      <c r="R94" s="23">
        <f t="shared" ref="R94:R103" si="104">Q94/D94</f>
        <v>1.5666666666666667</v>
      </c>
      <c r="S94" s="108">
        <f>SUM('Raw Data All Years'!AA2627:AA2656)</f>
        <v>0</v>
      </c>
      <c r="T94" s="23">
        <f t="shared" ref="T94:T103" si="105">S94/D94</f>
        <v>0</v>
      </c>
      <c r="U94" s="108">
        <f>SUM('Raw Data All Years'!AB2627:AE2656)</f>
        <v>0</v>
      </c>
      <c r="V94" s="23">
        <f t="shared" ref="V94:V103" si="106">U94/D94</f>
        <v>0</v>
      </c>
      <c r="W94" s="108">
        <f>SUM('Raw Data All Years'!AF2627:AF2656)</f>
        <v>0</v>
      </c>
      <c r="X94" s="23">
        <f t="shared" ref="X94:X103" si="107">W94/D94</f>
        <v>0</v>
      </c>
      <c r="Y94" s="108">
        <f>SUM('Raw Data All Years'!AG2627:AH2656)</f>
        <v>0</v>
      </c>
      <c r="Z94" s="23">
        <f t="shared" ref="Z94:Z103" si="108">Y94/D94</f>
        <v>0</v>
      </c>
      <c r="AA94" s="108">
        <f>SUM('Raw Data All Years'!AI2627:AI2656)</f>
        <v>2</v>
      </c>
      <c r="AB94" s="23">
        <f t="shared" ref="AB94:AB103" si="109">AA94/D94</f>
        <v>6.6666666666666666E-2</v>
      </c>
      <c r="AC94" s="108">
        <f>SUM('Raw Data All Years'!AJ2627:AJ2656)</f>
        <v>2</v>
      </c>
      <c r="AD94" s="23">
        <f t="shared" ref="AD94:AD103" si="110">AC94/D94</f>
        <v>6.6666666666666666E-2</v>
      </c>
      <c r="AE94" s="108">
        <f>SUM('Raw Data All Years'!AK2627:AM2656)</f>
        <v>1</v>
      </c>
      <c r="AF94" s="23">
        <f t="shared" ref="AF94:AF103" si="111">AE94/D94</f>
        <v>3.3333333333333333E-2</v>
      </c>
      <c r="AG94" s="108">
        <f>SUM('Raw Data All Years'!AN2627:AN2656)</f>
        <v>15</v>
      </c>
      <c r="AH94" s="23">
        <f t="shared" ref="AH94:AH103" si="112">AG94/D94</f>
        <v>0.5</v>
      </c>
      <c r="AI94" s="108">
        <f>SUM('Raw Data All Years'!AO2627:AO2656)</f>
        <v>0</v>
      </c>
      <c r="AJ94" s="23">
        <f t="shared" ref="AJ94:AJ103" si="113">AI94/D94</f>
        <v>0</v>
      </c>
      <c r="AK94" s="108">
        <f>SUM('Raw Data All Years'!AP2627:AP2656)</f>
        <v>0</v>
      </c>
      <c r="AL94" s="23">
        <f t="shared" ref="AL94:AL103" si="114">AK94/D94</f>
        <v>0</v>
      </c>
      <c r="AM94" s="108">
        <f>SUM('Raw Data All Years'!AQ2627:AQ2656)</f>
        <v>0</v>
      </c>
      <c r="AN94" s="23">
        <f t="shared" ref="AN94:AN103" si="115">AM94/D94</f>
        <v>0</v>
      </c>
      <c r="AO94" s="108">
        <f>SUM('Raw Data All Years'!AR2627:AR2656)</f>
        <v>0</v>
      </c>
      <c r="AP94" s="23">
        <f t="shared" ref="AP94:AP103" si="116">AO94/D94</f>
        <v>0</v>
      </c>
      <c r="AQ94" s="108">
        <f>SUM('Raw Data All Years'!AS2627:AS2656)</f>
        <v>0</v>
      </c>
      <c r="AR94" s="23">
        <f t="shared" ref="AR94:AR103" si="117">AQ94/D94</f>
        <v>0</v>
      </c>
      <c r="AS94" s="108">
        <f>SUM('Raw Data All Years'!AT2627:AT2656)</f>
        <v>0</v>
      </c>
      <c r="AT94" s="23">
        <f t="shared" ref="AT94:AT103" si="118">AS94/D94</f>
        <v>0</v>
      </c>
      <c r="AU94" s="108">
        <f>SUM('Raw Data All Years'!AU2627:AU2656)</f>
        <v>0</v>
      </c>
      <c r="AV94" s="23">
        <f t="shared" ref="AV94:AV103" si="119">AU94/D94</f>
        <v>0</v>
      </c>
      <c r="AW94" s="108">
        <f>SUM('Raw Data All Years'!AT2627:AV2656)</f>
        <v>0</v>
      </c>
      <c r="AX94" s="108">
        <f t="shared" ref="AX94:AX103" si="120">AW94/D94</f>
        <v>0</v>
      </c>
      <c r="AY94" s="108">
        <f>SUM('Raw Data All Years'!AV2647:AX2656)</f>
        <v>0</v>
      </c>
      <c r="AZ94" s="108">
        <f t="shared" ref="AZ94:AZ103" si="121">AY94/D94</f>
        <v>0</v>
      </c>
    </row>
    <row r="95" spans="1:52" x14ac:dyDescent="0.25">
      <c r="A95" s="129">
        <v>2016</v>
      </c>
      <c r="B95" s="129" t="s">
        <v>75</v>
      </c>
      <c r="C95" s="106" t="s">
        <v>197</v>
      </c>
      <c r="D95" s="22">
        <f>COUNT('Raw Data All Years'!D2657:D2686)</f>
        <v>30</v>
      </c>
      <c r="E95" s="107">
        <f>SUM('Raw Data All Years'!BB2657:BB2686)</f>
        <v>283</v>
      </c>
      <c r="F95" s="23">
        <f t="shared" si="98"/>
        <v>9.4333333333333336</v>
      </c>
      <c r="G95" s="108">
        <f>SUM('Raw Data All Years'!H2657:K2686)</f>
        <v>16</v>
      </c>
      <c r="H95" s="23">
        <f t="shared" si="99"/>
        <v>0.53333333333333333</v>
      </c>
      <c r="I95" s="108">
        <f>SUM('Raw Data All Years'!L2657:L2686)</f>
        <v>1</v>
      </c>
      <c r="J95" s="24">
        <f t="shared" si="100"/>
        <v>3.3333333333333333E-2</v>
      </c>
      <c r="K95" s="108">
        <f>SUM('Raw Data All Years'!M2657:R2686)</f>
        <v>117</v>
      </c>
      <c r="L95" s="23">
        <f t="shared" si="101"/>
        <v>3.9</v>
      </c>
      <c r="M95" s="108">
        <f>SUM('Raw Data All Years'!S2657:S2686)</f>
        <v>36</v>
      </c>
      <c r="N95" s="23">
        <f t="shared" si="102"/>
        <v>1.2</v>
      </c>
      <c r="O95" s="108">
        <f>SUM('Raw Data All Years'!T2657:AV2686)</f>
        <v>113</v>
      </c>
      <c r="P95" s="23">
        <f t="shared" si="103"/>
        <v>3.7666666666666666</v>
      </c>
      <c r="Q95" s="108">
        <f>SUM('Raw Data All Years'!X2657:Z2686)</f>
        <v>9</v>
      </c>
      <c r="R95" s="23">
        <f t="shared" si="104"/>
        <v>0.3</v>
      </c>
      <c r="S95" s="108">
        <f>SUM('Raw Data All Years'!AA2657:AA2686)</f>
        <v>1</v>
      </c>
      <c r="T95" s="23">
        <f t="shared" si="105"/>
        <v>3.3333333333333333E-2</v>
      </c>
      <c r="U95" s="108">
        <f>SUM('Raw Data All Years'!AB2657:AE2686)</f>
        <v>28</v>
      </c>
      <c r="V95" s="23">
        <f t="shared" si="106"/>
        <v>0.93333333333333335</v>
      </c>
      <c r="W95" s="108">
        <f>SUM('Raw Data All Years'!AF2657:AF2686)</f>
        <v>0</v>
      </c>
      <c r="X95" s="23">
        <f t="shared" si="107"/>
        <v>0</v>
      </c>
      <c r="Y95" s="108">
        <f>SUM('Raw Data All Years'!AG2657:AH2686)</f>
        <v>1</v>
      </c>
      <c r="Z95" s="23">
        <f t="shared" si="108"/>
        <v>3.3333333333333333E-2</v>
      </c>
      <c r="AA95" s="108">
        <f>SUM('Raw Data All Years'!AI2657:AI2686)</f>
        <v>6</v>
      </c>
      <c r="AB95" s="23">
        <f t="shared" si="109"/>
        <v>0.2</v>
      </c>
      <c r="AC95" s="108">
        <f>SUM('Raw Data All Years'!AJ2657:AJ2686)</f>
        <v>0</v>
      </c>
      <c r="AD95" s="23">
        <f t="shared" si="110"/>
        <v>0</v>
      </c>
      <c r="AE95" s="108">
        <f>SUM('Raw Data All Years'!AK2657:AM2686)</f>
        <v>41</v>
      </c>
      <c r="AF95" s="23">
        <f t="shared" si="111"/>
        <v>1.3666666666666667</v>
      </c>
      <c r="AG95" s="108">
        <f>SUM('Raw Data All Years'!AN2657:AN2686)</f>
        <v>2</v>
      </c>
      <c r="AH95" s="23">
        <f t="shared" si="112"/>
        <v>6.6666666666666666E-2</v>
      </c>
      <c r="AI95" s="108">
        <f>SUM('Raw Data All Years'!AO2657:AO2686)</f>
        <v>1</v>
      </c>
      <c r="AJ95" s="23">
        <f t="shared" si="113"/>
        <v>3.3333333333333333E-2</v>
      </c>
      <c r="AK95" s="108">
        <f>SUM('Raw Data All Years'!AP2657:AP2686)</f>
        <v>0</v>
      </c>
      <c r="AL95" s="23">
        <f t="shared" si="114"/>
        <v>0</v>
      </c>
      <c r="AM95" s="108">
        <f>SUM('Raw Data All Years'!AQ2657:AQ2686)</f>
        <v>2</v>
      </c>
      <c r="AN95" s="23">
        <f t="shared" si="115"/>
        <v>6.6666666666666666E-2</v>
      </c>
      <c r="AO95" s="108">
        <f>SUM('Raw Data All Years'!AR2657:AR2686)</f>
        <v>1</v>
      </c>
      <c r="AP95" s="23">
        <f t="shared" si="116"/>
        <v>3.3333333333333333E-2</v>
      </c>
      <c r="AQ95" s="108">
        <f>SUM('Raw Data All Years'!AS2657:AS2686)</f>
        <v>0</v>
      </c>
      <c r="AR95" s="23">
        <f t="shared" si="117"/>
        <v>0</v>
      </c>
      <c r="AS95" s="108">
        <f>SUM('Raw Data All Years'!AT2657:AT2686)</f>
        <v>0</v>
      </c>
      <c r="AT95" s="23">
        <f t="shared" si="118"/>
        <v>0</v>
      </c>
      <c r="AU95" s="108">
        <f>SUM('Raw Data All Years'!AU2657:AU2686)</f>
        <v>1</v>
      </c>
      <c r="AV95" s="23">
        <f t="shared" si="119"/>
        <v>3.3333333333333333E-2</v>
      </c>
      <c r="AW95" s="108">
        <f>SUM('Raw Data All Years'!AT2657:AV2686)</f>
        <v>1</v>
      </c>
      <c r="AX95" s="108">
        <f t="shared" si="120"/>
        <v>3.3333333333333333E-2</v>
      </c>
      <c r="AY95" s="108">
        <f>SUM('Raw Data All Years'!AV2657:AX2686)</f>
        <v>0</v>
      </c>
      <c r="AZ95" s="108">
        <f t="shared" si="121"/>
        <v>0</v>
      </c>
    </row>
    <row r="96" spans="1:52" x14ac:dyDescent="0.25">
      <c r="A96" s="129">
        <v>2016</v>
      </c>
      <c r="B96" s="129" t="s">
        <v>57</v>
      </c>
      <c r="C96" s="106" t="s">
        <v>197</v>
      </c>
      <c r="D96" s="22">
        <f>COUNT('Raw Data All Years'!D2687:D2716)</f>
        <v>30</v>
      </c>
      <c r="E96" s="107">
        <f>SUM('Raw Data All Years'!BB2687:BB2716)</f>
        <v>170</v>
      </c>
      <c r="F96" s="23">
        <f t="shared" si="98"/>
        <v>5.666666666666667</v>
      </c>
      <c r="G96" s="108">
        <f>SUM('Raw Data All Years'!H2687:K2716)</f>
        <v>8</v>
      </c>
      <c r="H96" s="23">
        <f t="shared" si="99"/>
        <v>0.26666666666666666</v>
      </c>
      <c r="I96" s="108">
        <f>SUM('Raw Data All Years'!L2687:L2716)</f>
        <v>2</v>
      </c>
      <c r="J96" s="24">
        <f t="shared" si="100"/>
        <v>6.6666666666666666E-2</v>
      </c>
      <c r="K96" s="108">
        <f>SUM('Raw Data All Years'!M2687:R2716)</f>
        <v>37</v>
      </c>
      <c r="L96" s="23">
        <f t="shared" si="101"/>
        <v>1.2333333333333334</v>
      </c>
      <c r="M96" s="108">
        <f>SUM('Raw Data All Years'!S2687:S2716)</f>
        <v>41</v>
      </c>
      <c r="N96" s="23">
        <f t="shared" si="102"/>
        <v>1.3666666666666667</v>
      </c>
      <c r="O96" s="108">
        <f>SUM('Raw Data All Years'!T2687:AV2716)</f>
        <v>81</v>
      </c>
      <c r="P96" s="23">
        <f t="shared" si="103"/>
        <v>2.7</v>
      </c>
      <c r="Q96" s="108">
        <f>SUM('Raw Data All Years'!X2687:Z2716)</f>
        <v>24</v>
      </c>
      <c r="R96" s="23">
        <f t="shared" si="104"/>
        <v>0.8</v>
      </c>
      <c r="S96" s="108">
        <f>SUM('Raw Data All Years'!AA2687:AA2716)</f>
        <v>0</v>
      </c>
      <c r="T96" s="23">
        <f t="shared" si="105"/>
        <v>0</v>
      </c>
      <c r="U96" s="108">
        <f>SUM('Raw Data All Years'!AB2687:AE2716)</f>
        <v>10</v>
      </c>
      <c r="V96" s="23">
        <f t="shared" si="106"/>
        <v>0.33333333333333331</v>
      </c>
      <c r="W96" s="108">
        <f>SUM('Raw Data All Years'!AF2687:AF2716)</f>
        <v>0</v>
      </c>
      <c r="X96" s="23">
        <f t="shared" si="107"/>
        <v>0</v>
      </c>
      <c r="Y96" s="108">
        <f>SUM('Raw Data All Years'!AG2687:AH2716)</f>
        <v>4</v>
      </c>
      <c r="Z96" s="23">
        <f t="shared" si="108"/>
        <v>0.13333333333333333</v>
      </c>
      <c r="AA96" s="108">
        <f>SUM('Raw Data All Years'!AI2687:AI2716)</f>
        <v>2</v>
      </c>
      <c r="AB96" s="23">
        <f t="shared" si="109"/>
        <v>6.6666666666666666E-2</v>
      </c>
      <c r="AC96" s="108">
        <f>SUM('Raw Data All Years'!AJ2687:AJ2716)</f>
        <v>0</v>
      </c>
      <c r="AD96" s="23">
        <f t="shared" si="110"/>
        <v>0</v>
      </c>
      <c r="AE96" s="108">
        <f>SUM('Raw Data All Years'!AK2687:AM2716)</f>
        <v>17</v>
      </c>
      <c r="AF96" s="23">
        <f t="shared" si="111"/>
        <v>0.56666666666666665</v>
      </c>
      <c r="AG96" s="108">
        <f>SUM('Raw Data All Years'!AN2687:AN2716)</f>
        <v>2</v>
      </c>
      <c r="AH96" s="23">
        <f t="shared" si="112"/>
        <v>6.6666666666666666E-2</v>
      </c>
      <c r="AI96" s="108">
        <f>SUM('Raw Data All Years'!AO2687:AO2716)</f>
        <v>1</v>
      </c>
      <c r="AJ96" s="23">
        <f t="shared" si="113"/>
        <v>3.3333333333333333E-2</v>
      </c>
      <c r="AK96" s="108">
        <f>SUM('Raw Data All Years'!AP2687:AP2716)</f>
        <v>3</v>
      </c>
      <c r="AL96" s="23">
        <f t="shared" si="114"/>
        <v>0.1</v>
      </c>
      <c r="AM96" s="108">
        <f>SUM('Raw Data All Years'!AQ2687:AQ2716)</f>
        <v>0</v>
      </c>
      <c r="AN96" s="23">
        <f t="shared" si="115"/>
        <v>0</v>
      </c>
      <c r="AO96" s="108">
        <f>SUM('Raw Data All Years'!AR2687:AR2716)</f>
        <v>2</v>
      </c>
      <c r="AP96" s="23">
        <f t="shared" si="116"/>
        <v>6.6666666666666666E-2</v>
      </c>
      <c r="AQ96" s="108">
        <f>SUM('Raw Data All Years'!AS2687:AS2716)</f>
        <v>0</v>
      </c>
      <c r="AR96" s="23">
        <f t="shared" si="117"/>
        <v>0</v>
      </c>
      <c r="AS96" s="108">
        <f>SUM('Raw Data All Years'!AT2687:AT2716)</f>
        <v>0</v>
      </c>
      <c r="AT96" s="23">
        <f t="shared" si="118"/>
        <v>0</v>
      </c>
      <c r="AU96" s="108">
        <f>SUM('Raw Data All Years'!AU2687:AU2716)</f>
        <v>1</v>
      </c>
      <c r="AV96" s="23">
        <f t="shared" si="119"/>
        <v>3.3333333333333333E-2</v>
      </c>
      <c r="AW96" s="108">
        <f>SUM('Raw Data All Years'!AT2687:AV2716)</f>
        <v>1</v>
      </c>
      <c r="AX96" s="108">
        <f t="shared" si="120"/>
        <v>3.3333333333333333E-2</v>
      </c>
      <c r="AY96" s="108">
        <f>SUM('Raw Data All Years'!AV2687:AX2716)</f>
        <v>0</v>
      </c>
      <c r="AZ96" s="108">
        <f t="shared" si="121"/>
        <v>0</v>
      </c>
    </row>
    <row r="97" spans="1:52" x14ac:dyDescent="0.25">
      <c r="A97" s="129">
        <v>2016</v>
      </c>
      <c r="B97" s="129" t="s">
        <v>117</v>
      </c>
      <c r="C97" s="106" t="s">
        <v>197</v>
      </c>
      <c r="D97" s="22">
        <f>COUNT('Raw Data All Years'!D2717:D2746)</f>
        <v>30</v>
      </c>
      <c r="E97" s="107">
        <f>SUM('Raw Data All Years'!BB2717:BB2746)</f>
        <v>35</v>
      </c>
      <c r="F97" s="23">
        <f t="shared" si="98"/>
        <v>1.1666666666666667</v>
      </c>
      <c r="G97" s="108">
        <f>SUM('Raw Data All Years'!H2717:K2746)</f>
        <v>2</v>
      </c>
      <c r="H97" s="23">
        <f t="shared" si="99"/>
        <v>6.6666666666666666E-2</v>
      </c>
      <c r="I97" s="108">
        <f>SUM('Raw Data All Years'!L2717:L2746)</f>
        <v>0</v>
      </c>
      <c r="J97" s="24">
        <f t="shared" si="100"/>
        <v>0</v>
      </c>
      <c r="K97" s="108">
        <f>SUM('Raw Data All Years'!M2717:R2746)</f>
        <v>10</v>
      </c>
      <c r="L97" s="23">
        <f t="shared" si="101"/>
        <v>0.33333333333333331</v>
      </c>
      <c r="M97" s="108">
        <f>SUM('Raw Data All Years'!S2717:S2746)</f>
        <v>14</v>
      </c>
      <c r="N97" s="23">
        <f t="shared" si="102"/>
        <v>0.46666666666666667</v>
      </c>
      <c r="O97" s="108">
        <f>SUM('Raw Data All Years'!T2717:AV2746)</f>
        <v>9</v>
      </c>
      <c r="P97" s="23">
        <f t="shared" si="103"/>
        <v>0.3</v>
      </c>
      <c r="Q97" s="108">
        <f>SUM('Raw Data All Years'!X2717:Z2746)</f>
        <v>8</v>
      </c>
      <c r="R97" s="23">
        <f t="shared" si="104"/>
        <v>0.26666666666666666</v>
      </c>
      <c r="S97" s="108">
        <f>SUM('Raw Data All Years'!AA2717:AA2746)</f>
        <v>0</v>
      </c>
      <c r="T97" s="23">
        <f t="shared" si="105"/>
        <v>0</v>
      </c>
      <c r="U97" s="108">
        <f>SUM('Raw Data All Years'!AB2717:AE2746)</f>
        <v>0</v>
      </c>
      <c r="V97" s="23">
        <f t="shared" si="106"/>
        <v>0</v>
      </c>
      <c r="W97" s="108">
        <f>SUM('Raw Data All Years'!AF2717:AF2746)</f>
        <v>0</v>
      </c>
      <c r="X97" s="23">
        <f t="shared" si="107"/>
        <v>0</v>
      </c>
      <c r="Y97" s="108">
        <f>SUM('Raw Data All Years'!AG2717:AH2746)</f>
        <v>0</v>
      </c>
      <c r="Z97" s="23">
        <f t="shared" si="108"/>
        <v>0</v>
      </c>
      <c r="AA97" s="108">
        <f>SUM('Raw Data All Years'!AI2717:AI2746)</f>
        <v>0</v>
      </c>
      <c r="AB97" s="23">
        <f t="shared" si="109"/>
        <v>0</v>
      </c>
      <c r="AC97" s="108">
        <f>SUM('Raw Data All Years'!AJ2717:AJ2746)</f>
        <v>0</v>
      </c>
      <c r="AD97" s="23">
        <f t="shared" si="110"/>
        <v>0</v>
      </c>
      <c r="AE97" s="108">
        <f>SUM('Raw Data All Years'!AK2717:AM2746)</f>
        <v>0</v>
      </c>
      <c r="AF97" s="23">
        <f t="shared" si="111"/>
        <v>0</v>
      </c>
      <c r="AG97" s="108">
        <f>SUM('Raw Data All Years'!AN2717:AN2746)</f>
        <v>0</v>
      </c>
      <c r="AH97" s="23">
        <f t="shared" si="112"/>
        <v>0</v>
      </c>
      <c r="AI97" s="108">
        <f>SUM('Raw Data All Years'!AO2717:AO2746)</f>
        <v>0</v>
      </c>
      <c r="AJ97" s="23">
        <f t="shared" si="113"/>
        <v>0</v>
      </c>
      <c r="AK97" s="108">
        <f>SUM('Raw Data All Years'!AP2717:AP2746)</f>
        <v>1</v>
      </c>
      <c r="AL97" s="23">
        <f t="shared" si="114"/>
        <v>3.3333333333333333E-2</v>
      </c>
      <c r="AM97" s="108">
        <f>SUM('Raw Data All Years'!AQ2717:AQ2746)</f>
        <v>0</v>
      </c>
      <c r="AN97" s="23">
        <f t="shared" si="115"/>
        <v>0</v>
      </c>
      <c r="AO97" s="108">
        <f>SUM('Raw Data All Years'!AR2717:AR2746)</f>
        <v>0</v>
      </c>
      <c r="AP97" s="23">
        <f t="shared" si="116"/>
        <v>0</v>
      </c>
      <c r="AQ97" s="108">
        <f>SUM('Raw Data All Years'!AS2717:AS2746)</f>
        <v>0</v>
      </c>
      <c r="AR97" s="23">
        <f t="shared" si="117"/>
        <v>0</v>
      </c>
      <c r="AS97" s="108">
        <f>SUM('Raw Data All Years'!AT2717:AT2746)</f>
        <v>0</v>
      </c>
      <c r="AT97" s="23">
        <f t="shared" si="118"/>
        <v>0</v>
      </c>
      <c r="AU97" s="108">
        <f>SUM('Raw Data All Years'!AU2717:AU2746)</f>
        <v>0</v>
      </c>
      <c r="AV97" s="23">
        <f t="shared" si="119"/>
        <v>0</v>
      </c>
      <c r="AW97" s="108">
        <f>SUM('Raw Data All Years'!AT2717:AV2746)</f>
        <v>0</v>
      </c>
      <c r="AX97" s="108">
        <f t="shared" si="120"/>
        <v>0</v>
      </c>
      <c r="AY97" s="108">
        <f>SUM('Raw Data All Years'!AV2717:AX2746)</f>
        <v>0</v>
      </c>
      <c r="AZ97" s="108">
        <f t="shared" si="121"/>
        <v>0</v>
      </c>
    </row>
    <row r="98" spans="1:52" x14ac:dyDescent="0.25">
      <c r="A98" s="129">
        <v>2016</v>
      </c>
      <c r="B98" s="129" t="s">
        <v>58</v>
      </c>
      <c r="C98" s="106" t="s">
        <v>197</v>
      </c>
      <c r="D98" s="22">
        <f>COUNT('Raw Data All Years'!D2747:D2776)</f>
        <v>30</v>
      </c>
      <c r="E98" s="107">
        <f>SUM('Raw Data All Years'!BB2747:BB2776)</f>
        <v>63</v>
      </c>
      <c r="F98" s="23">
        <f t="shared" si="98"/>
        <v>2.1</v>
      </c>
      <c r="G98" s="108">
        <f>SUM('Raw Data All Years'!H2747:K2776)</f>
        <v>1</v>
      </c>
      <c r="H98" s="23">
        <f t="shared" si="99"/>
        <v>3.3333333333333333E-2</v>
      </c>
      <c r="I98" s="108">
        <f>SUM('Raw Data All Years'!L2747:L2776)</f>
        <v>0</v>
      </c>
      <c r="J98" s="24">
        <f t="shared" si="100"/>
        <v>0</v>
      </c>
      <c r="K98" s="108">
        <f>SUM('Raw Data All Years'!M2747:R2776)</f>
        <v>18</v>
      </c>
      <c r="L98" s="23">
        <f t="shared" si="101"/>
        <v>0.6</v>
      </c>
      <c r="M98" s="108">
        <f>SUM('Raw Data All Years'!S2747:S2776)</f>
        <v>13</v>
      </c>
      <c r="N98" s="23">
        <f t="shared" si="102"/>
        <v>0.43333333333333335</v>
      </c>
      <c r="O98" s="108">
        <f>SUM('Raw Data All Years'!T2747:AV2776)</f>
        <v>31</v>
      </c>
      <c r="P98" s="23">
        <f t="shared" si="103"/>
        <v>1.0333333333333334</v>
      </c>
      <c r="Q98" s="108">
        <f>SUM('Raw Data All Years'!X2747:Z2776)</f>
        <v>17</v>
      </c>
      <c r="R98" s="23">
        <f t="shared" si="104"/>
        <v>0.56666666666666665</v>
      </c>
      <c r="S98" s="108">
        <f>SUM('Raw Data All Years'!AA2747:AA2776)</f>
        <v>0</v>
      </c>
      <c r="T98" s="23">
        <f t="shared" si="105"/>
        <v>0</v>
      </c>
      <c r="U98" s="108">
        <f>SUM('Raw Data All Years'!AB2747:AE2776)</f>
        <v>1</v>
      </c>
      <c r="V98" s="23">
        <f t="shared" si="106"/>
        <v>3.3333333333333333E-2</v>
      </c>
      <c r="W98" s="108">
        <f>SUM('Raw Data All Years'!AF2747:AF2776)</f>
        <v>0</v>
      </c>
      <c r="X98" s="23">
        <f t="shared" si="107"/>
        <v>0</v>
      </c>
      <c r="Y98" s="108">
        <f>SUM('Raw Data All Years'!AG2747:AH2776)</f>
        <v>1</v>
      </c>
      <c r="Z98" s="23">
        <f t="shared" si="108"/>
        <v>3.3333333333333333E-2</v>
      </c>
      <c r="AA98" s="108">
        <f>SUM('Raw Data All Years'!AI2747:AI2776)</f>
        <v>0</v>
      </c>
      <c r="AB98" s="23">
        <f t="shared" si="109"/>
        <v>0</v>
      </c>
      <c r="AC98" s="108">
        <f>SUM('Raw Data All Years'!AJ2747:AJ2776)</f>
        <v>0</v>
      </c>
      <c r="AD98" s="23">
        <f t="shared" si="110"/>
        <v>0</v>
      </c>
      <c r="AE98" s="108">
        <f>SUM('Raw Data All Years'!AK2747:AM2776)</f>
        <v>0</v>
      </c>
      <c r="AF98" s="23">
        <f t="shared" si="111"/>
        <v>0</v>
      </c>
      <c r="AG98" s="108">
        <f>SUM('Raw Data All Years'!AN2747:AN2776)</f>
        <v>1</v>
      </c>
      <c r="AH98" s="23">
        <f t="shared" si="112"/>
        <v>3.3333333333333333E-2</v>
      </c>
      <c r="AI98" s="108">
        <f>SUM('Raw Data All Years'!AO2747:AO2776)</f>
        <v>0</v>
      </c>
      <c r="AJ98" s="23">
        <f t="shared" si="113"/>
        <v>0</v>
      </c>
      <c r="AK98" s="108">
        <f>SUM('Raw Data All Years'!AP2747:AP2776)</f>
        <v>0</v>
      </c>
      <c r="AL98" s="23">
        <f t="shared" si="114"/>
        <v>0</v>
      </c>
      <c r="AM98" s="108">
        <f>SUM('Raw Data All Years'!AQ2747:AQ2776)</f>
        <v>0</v>
      </c>
      <c r="AN98" s="23">
        <f t="shared" si="115"/>
        <v>0</v>
      </c>
      <c r="AO98" s="108">
        <f>SUM('Raw Data All Years'!AR2747:AR2776)</f>
        <v>0</v>
      </c>
      <c r="AP98" s="23">
        <f t="shared" si="116"/>
        <v>0</v>
      </c>
      <c r="AQ98" s="108">
        <f>SUM('Raw Data All Years'!AS2747:AS2776)</f>
        <v>0</v>
      </c>
      <c r="AR98" s="23">
        <f t="shared" si="117"/>
        <v>0</v>
      </c>
      <c r="AS98" s="108">
        <f>SUM('Raw Data All Years'!AT2747:AT2776)</f>
        <v>0</v>
      </c>
      <c r="AT98" s="23">
        <f t="shared" si="118"/>
        <v>0</v>
      </c>
      <c r="AU98" s="108">
        <f>SUM('Raw Data All Years'!AU2747:AU2776)</f>
        <v>1</v>
      </c>
      <c r="AV98" s="23">
        <f t="shared" si="119"/>
        <v>3.3333333333333333E-2</v>
      </c>
      <c r="AW98" s="108">
        <f>SUM('Raw Data All Years'!AT2747:AV2776)</f>
        <v>1</v>
      </c>
      <c r="AX98" s="108">
        <f t="shared" si="120"/>
        <v>3.3333333333333333E-2</v>
      </c>
      <c r="AY98" s="108">
        <f>SUM('Raw Data All Years'!AV2747:AX2776)</f>
        <v>0</v>
      </c>
      <c r="AZ98" s="108">
        <f t="shared" si="121"/>
        <v>0</v>
      </c>
    </row>
    <row r="99" spans="1:52" x14ac:dyDescent="0.25">
      <c r="A99" s="129">
        <v>2016</v>
      </c>
      <c r="B99" s="129" t="s">
        <v>67</v>
      </c>
      <c r="C99" s="106" t="s">
        <v>197</v>
      </c>
      <c r="D99" s="22">
        <f>COUNT('Raw Data All Years'!D2777:D2806)</f>
        <v>30</v>
      </c>
      <c r="E99" s="107">
        <f>SUM('Raw Data All Years'!BB2777:BB2806)</f>
        <v>130</v>
      </c>
      <c r="F99" s="23">
        <f t="shared" si="98"/>
        <v>4.333333333333333</v>
      </c>
      <c r="G99" s="108">
        <f>SUM('Raw Data All Years'!H2777:K2806)</f>
        <v>2</v>
      </c>
      <c r="H99" s="23">
        <f t="shared" si="99"/>
        <v>6.6666666666666666E-2</v>
      </c>
      <c r="I99" s="108">
        <f>SUM('Raw Data All Years'!L2777:L2806)</f>
        <v>4</v>
      </c>
      <c r="J99" s="24">
        <f t="shared" si="100"/>
        <v>0.13333333333333333</v>
      </c>
      <c r="K99" s="108">
        <f>SUM('Raw Data All Years'!M2777:R2806)</f>
        <v>36</v>
      </c>
      <c r="L99" s="23">
        <f t="shared" si="101"/>
        <v>1.2</v>
      </c>
      <c r="M99" s="108">
        <f>SUM('Raw Data All Years'!S2777:S2806)</f>
        <v>40</v>
      </c>
      <c r="N99" s="23">
        <f t="shared" si="102"/>
        <v>1.3333333333333333</v>
      </c>
      <c r="O99" s="108">
        <f>SUM('Raw Data All Years'!T2777:AV2806)</f>
        <v>47</v>
      </c>
      <c r="P99" s="23">
        <f t="shared" si="103"/>
        <v>1.5666666666666667</v>
      </c>
      <c r="Q99" s="108">
        <f>SUM('Raw Data All Years'!X2777:Z2806)</f>
        <v>18</v>
      </c>
      <c r="R99" s="23">
        <f t="shared" si="104"/>
        <v>0.6</v>
      </c>
      <c r="S99" s="108">
        <f>SUM('Raw Data All Years'!AA2777:AA2806)</f>
        <v>0</v>
      </c>
      <c r="T99" s="23">
        <f t="shared" si="105"/>
        <v>0</v>
      </c>
      <c r="U99" s="108">
        <f>SUM('Raw Data All Years'!AB2777:AE2806)</f>
        <v>0</v>
      </c>
      <c r="V99" s="23">
        <f t="shared" si="106"/>
        <v>0</v>
      </c>
      <c r="W99" s="108">
        <f>SUM('Raw Data All Years'!AF2777:AF2806)</f>
        <v>0</v>
      </c>
      <c r="X99" s="23">
        <f t="shared" si="107"/>
        <v>0</v>
      </c>
      <c r="Y99" s="108">
        <f>SUM('Raw Data All Years'!AG2777:AH2806)</f>
        <v>1</v>
      </c>
      <c r="Z99" s="23">
        <f t="shared" si="108"/>
        <v>3.3333333333333333E-2</v>
      </c>
      <c r="AA99" s="108">
        <f>SUM('Raw Data All Years'!AI2777:AI2806)</f>
        <v>2</v>
      </c>
      <c r="AB99" s="23">
        <f t="shared" si="109"/>
        <v>6.6666666666666666E-2</v>
      </c>
      <c r="AC99" s="108">
        <f>SUM('Raw Data All Years'!AJ2777:AJ2806)</f>
        <v>0</v>
      </c>
      <c r="AD99" s="23">
        <f t="shared" si="110"/>
        <v>0</v>
      </c>
      <c r="AE99" s="108">
        <f>SUM('Raw Data All Years'!AK2777:AM2806)</f>
        <v>8</v>
      </c>
      <c r="AF99" s="23">
        <f t="shared" si="111"/>
        <v>0.26666666666666666</v>
      </c>
      <c r="AG99" s="108">
        <f>SUM('Raw Data All Years'!AN2777:AN2806)</f>
        <v>4</v>
      </c>
      <c r="AH99" s="23">
        <f t="shared" si="112"/>
        <v>0.13333333333333333</v>
      </c>
      <c r="AI99" s="108">
        <f>SUM('Raw Data All Years'!AO2777:AO2806)</f>
        <v>1</v>
      </c>
      <c r="AJ99" s="23">
        <f t="shared" si="113"/>
        <v>3.3333333333333333E-2</v>
      </c>
      <c r="AK99" s="108">
        <f>SUM('Raw Data All Years'!AP2777:AP2806)</f>
        <v>0</v>
      </c>
      <c r="AL99" s="23">
        <f t="shared" si="114"/>
        <v>0</v>
      </c>
      <c r="AM99" s="108">
        <f>SUM('Raw Data All Years'!AQ2777:AQ2806)</f>
        <v>0</v>
      </c>
      <c r="AN99" s="23">
        <f t="shared" si="115"/>
        <v>0</v>
      </c>
      <c r="AO99" s="108">
        <f>SUM('Raw Data All Years'!AR2777:AR2806)</f>
        <v>0</v>
      </c>
      <c r="AP99" s="23">
        <f t="shared" si="116"/>
        <v>0</v>
      </c>
      <c r="AQ99" s="108">
        <f>SUM('Raw Data All Years'!AS2777:AS2806)</f>
        <v>0</v>
      </c>
      <c r="AR99" s="23">
        <f t="shared" si="117"/>
        <v>0</v>
      </c>
      <c r="AS99" s="108">
        <f>SUM('Raw Data All Years'!AT2777:AT2806)</f>
        <v>0</v>
      </c>
      <c r="AT99" s="23">
        <f t="shared" si="118"/>
        <v>0</v>
      </c>
      <c r="AU99" s="108">
        <f>SUM('Raw Data All Years'!AU2777:AU2806)</f>
        <v>1</v>
      </c>
      <c r="AV99" s="23">
        <f t="shared" si="119"/>
        <v>3.3333333333333333E-2</v>
      </c>
      <c r="AW99" s="108">
        <f>SUM('Raw Data All Years'!AT2777:AV2806)</f>
        <v>1</v>
      </c>
      <c r="AX99" s="108">
        <f t="shared" si="120"/>
        <v>3.3333333333333333E-2</v>
      </c>
      <c r="AY99" s="108">
        <f>SUM('Raw Data All Years'!AV2777:AX2806)</f>
        <v>0</v>
      </c>
      <c r="AZ99" s="108">
        <f t="shared" si="121"/>
        <v>0</v>
      </c>
    </row>
    <row r="100" spans="1:52" x14ac:dyDescent="0.25">
      <c r="A100" s="129">
        <v>2016</v>
      </c>
      <c r="B100" s="129" t="s">
        <v>93</v>
      </c>
      <c r="C100" s="106" t="s">
        <v>197</v>
      </c>
      <c r="D100" s="22">
        <f>COUNT('Raw Data All Years'!D2807:D2836)</f>
        <v>30</v>
      </c>
      <c r="E100" s="107">
        <f>SUM('Raw Data All Years'!BB2807:BB2836)</f>
        <v>0</v>
      </c>
      <c r="F100" s="23">
        <f t="shared" ref="F100" si="122">E100/D100</f>
        <v>0</v>
      </c>
      <c r="G100" s="108">
        <f>SUM('Raw Data All Years'!H2807:K2836)</f>
        <v>2</v>
      </c>
      <c r="H100" s="23">
        <f t="shared" ref="H100" si="123">G100/D100</f>
        <v>6.6666666666666666E-2</v>
      </c>
      <c r="I100" s="108">
        <f>SUM('Raw Data All Years'!L2807:L2836)</f>
        <v>2</v>
      </c>
      <c r="J100" s="24">
        <f t="shared" ref="J100" si="124">I100/D100</f>
        <v>6.6666666666666666E-2</v>
      </c>
      <c r="K100" s="108">
        <f>SUM('Raw Data All Years'!M2807:R2836)</f>
        <v>53</v>
      </c>
      <c r="L100" s="23">
        <f t="shared" ref="L100" si="125">K100/D100</f>
        <v>1.7666666666666666</v>
      </c>
      <c r="M100" s="108">
        <f>SUM('Raw Data All Years'!S2807:S2836)</f>
        <v>45</v>
      </c>
      <c r="N100" s="23">
        <f t="shared" ref="N100" si="126">M100/D100</f>
        <v>1.5</v>
      </c>
      <c r="O100" s="108">
        <f>SUM('Raw Data All Years'!T2807:AV2836)</f>
        <v>54</v>
      </c>
      <c r="P100" s="23">
        <f t="shared" ref="P100" si="127">O100/D100</f>
        <v>1.8</v>
      </c>
      <c r="Q100" s="108">
        <f>SUM('Raw Data All Years'!X2807:Z2836)</f>
        <v>33</v>
      </c>
      <c r="R100" s="23">
        <f t="shared" ref="R100" si="128">Q100/D100</f>
        <v>1.1000000000000001</v>
      </c>
      <c r="S100" s="108">
        <f>SUM('Raw Data All Years'!AA2807:AA2836)</f>
        <v>1</v>
      </c>
      <c r="T100" s="23">
        <f t="shared" ref="T100" si="129">S100/D100</f>
        <v>3.3333333333333333E-2</v>
      </c>
      <c r="U100" s="108">
        <f>SUM('Raw Data All Years'!AB2807:AE2836)</f>
        <v>0</v>
      </c>
      <c r="V100" s="23">
        <f t="shared" ref="V100" si="130">U100/D100</f>
        <v>0</v>
      </c>
      <c r="W100" s="108">
        <f>SUM('Raw Data All Years'!AF2807:AF2836)</f>
        <v>0</v>
      </c>
      <c r="X100" s="23">
        <f t="shared" ref="X100" si="131">W100/D100</f>
        <v>0</v>
      </c>
      <c r="Y100" s="108">
        <f>SUM('Raw Data All Years'!AG2807:AH2836)</f>
        <v>0</v>
      </c>
      <c r="Z100" s="23">
        <f t="shared" ref="Z100" si="132">Y100/D100</f>
        <v>0</v>
      </c>
      <c r="AA100" s="108">
        <f>SUM('Raw Data All Years'!AI2807:AI2836)</f>
        <v>2</v>
      </c>
      <c r="AB100" s="23">
        <f t="shared" ref="AB100" si="133">AA100/D100</f>
        <v>6.6666666666666666E-2</v>
      </c>
      <c r="AC100" s="108">
        <f>SUM('Raw Data All Years'!AJ2807:AJ2836)</f>
        <v>0</v>
      </c>
      <c r="AD100" s="23">
        <f t="shared" ref="AD100" si="134">AC100/D100</f>
        <v>0</v>
      </c>
      <c r="AE100" s="108">
        <f>SUM('Raw Data All Years'!AK2807:AM2836)</f>
        <v>2</v>
      </c>
      <c r="AF100" s="23">
        <f t="shared" ref="AF100" si="135">AE100/D100</f>
        <v>6.6666666666666666E-2</v>
      </c>
      <c r="AG100" s="108">
        <f>SUM('Raw Data All Years'!AN2807:AN2836)</f>
        <v>2</v>
      </c>
      <c r="AH100" s="23">
        <f t="shared" ref="AH100" si="136">AG100/D100</f>
        <v>6.6666666666666666E-2</v>
      </c>
      <c r="AI100" s="108">
        <f>SUM('Raw Data All Years'!AO2807:AO2836)</f>
        <v>0</v>
      </c>
      <c r="AJ100" s="23">
        <f t="shared" ref="AJ100" si="137">AI100/D100</f>
        <v>0</v>
      </c>
      <c r="AK100" s="108">
        <f>SUM('Raw Data All Years'!AP2807:AP2836)</f>
        <v>0</v>
      </c>
      <c r="AL100" s="23">
        <f t="shared" ref="AL100" si="138">AK100/D100</f>
        <v>0</v>
      </c>
      <c r="AM100" s="108">
        <f>SUM('Raw Data All Years'!AQ2807:AQ2836)</f>
        <v>0</v>
      </c>
      <c r="AN100" s="23">
        <f t="shared" ref="AN100" si="139">AM100/D100</f>
        <v>0</v>
      </c>
      <c r="AO100" s="108">
        <f>SUM('Raw Data All Years'!AR2807:AR2836)</f>
        <v>0</v>
      </c>
      <c r="AP100" s="23">
        <f t="shared" ref="AP100" si="140">AO100/D100</f>
        <v>0</v>
      </c>
      <c r="AQ100" s="108">
        <f>SUM('Raw Data All Years'!AS2807:AS2836)</f>
        <v>2</v>
      </c>
      <c r="AR100" s="23">
        <f t="shared" ref="AR100" si="141">AQ100/D100</f>
        <v>6.6666666666666666E-2</v>
      </c>
      <c r="AS100" s="108">
        <f>SUM('Raw Data All Years'!AT2807:AT2836)</f>
        <v>0</v>
      </c>
      <c r="AT100" s="23">
        <f t="shared" ref="AT100" si="142">AS100/D100</f>
        <v>0</v>
      </c>
      <c r="AU100" s="108">
        <f>SUM('Raw Data All Years'!AU2807:AU2836)</f>
        <v>1</v>
      </c>
      <c r="AV100" s="23">
        <f t="shared" ref="AV100" si="143">AU100/D100</f>
        <v>3.3333333333333333E-2</v>
      </c>
      <c r="AW100" s="108">
        <f>SUM('Raw Data All Years'!AT2807:AV2836)</f>
        <v>5</v>
      </c>
      <c r="AX100" s="108">
        <f t="shared" ref="AX100" si="144">AW100/D100</f>
        <v>0.16666666666666666</v>
      </c>
      <c r="AY100" s="108">
        <f>SUM('Raw Data All Years'!AV2807:AX2836)</f>
        <v>4</v>
      </c>
      <c r="AZ100" s="108">
        <f t="shared" ref="AZ100" si="145">AY100/D100</f>
        <v>0.13333333333333333</v>
      </c>
    </row>
    <row r="101" spans="1:52" x14ac:dyDescent="0.25">
      <c r="A101" s="129">
        <v>2016</v>
      </c>
      <c r="B101" s="129" t="s">
        <v>55</v>
      </c>
      <c r="C101" s="106" t="s">
        <v>197</v>
      </c>
      <c r="D101" s="22">
        <f>COUNT('Raw Data All Years'!D2837:D2866)</f>
        <v>30</v>
      </c>
      <c r="E101" s="107">
        <f>SUM('Raw Data All Years'!BB2837:BB2866)</f>
        <v>146</v>
      </c>
      <c r="F101" s="23">
        <f t="shared" si="98"/>
        <v>4.8666666666666663</v>
      </c>
      <c r="G101" s="108">
        <f>SUM('Raw Data All Years'!H2837:K2866)</f>
        <v>0</v>
      </c>
      <c r="H101" s="23">
        <f t="shared" si="99"/>
        <v>0</v>
      </c>
      <c r="I101" s="108">
        <f>SUM('Raw Data All Years'!L2837:L2866)</f>
        <v>0</v>
      </c>
      <c r="J101" s="24">
        <f t="shared" si="100"/>
        <v>0</v>
      </c>
      <c r="K101" s="108">
        <f>SUM('Raw Data All Years'!M2837:R2866)</f>
        <v>66</v>
      </c>
      <c r="L101" s="23">
        <f t="shared" si="101"/>
        <v>2.2000000000000002</v>
      </c>
      <c r="M101" s="108">
        <f>SUM('Raw Data All Years'!S2837:S2866)</f>
        <v>43</v>
      </c>
      <c r="N101" s="23">
        <f t="shared" si="102"/>
        <v>1.4333333333333333</v>
      </c>
      <c r="O101" s="108">
        <f>SUM('Raw Data All Years'!T2837:AV2866)</f>
        <v>37</v>
      </c>
      <c r="P101" s="23">
        <f t="shared" si="103"/>
        <v>1.2333333333333334</v>
      </c>
      <c r="Q101" s="108">
        <f>SUM('Raw Data All Years'!X2837:Z2866)</f>
        <v>13</v>
      </c>
      <c r="R101" s="23">
        <f t="shared" si="104"/>
        <v>0.43333333333333335</v>
      </c>
      <c r="S101" s="108">
        <f>SUM('Raw Data All Years'!AA2837:AA2866)</f>
        <v>0</v>
      </c>
      <c r="T101" s="23">
        <f t="shared" si="105"/>
        <v>0</v>
      </c>
      <c r="U101" s="108">
        <f>SUM('Raw Data All Years'!AB2837:AE2866)</f>
        <v>3</v>
      </c>
      <c r="V101" s="23">
        <f t="shared" si="106"/>
        <v>0.1</v>
      </c>
      <c r="W101" s="108">
        <f>SUM('Raw Data All Years'!AF2837:AF2866)</f>
        <v>0</v>
      </c>
      <c r="X101" s="23">
        <f t="shared" si="107"/>
        <v>0</v>
      </c>
      <c r="Y101" s="108">
        <f>SUM('Raw Data All Years'!AG2837:AH2866)</f>
        <v>0</v>
      </c>
      <c r="Z101" s="23">
        <f t="shared" si="108"/>
        <v>0</v>
      </c>
      <c r="AA101" s="108">
        <f>SUM('Raw Data All Years'!AI2837:AI2866)</f>
        <v>0</v>
      </c>
      <c r="AB101" s="23">
        <f t="shared" si="109"/>
        <v>0</v>
      </c>
      <c r="AC101" s="108">
        <f>SUM('Raw Data All Years'!AJ2837:AJ2866)</f>
        <v>0</v>
      </c>
      <c r="AD101" s="23">
        <f t="shared" si="110"/>
        <v>0</v>
      </c>
      <c r="AE101" s="108">
        <f>SUM('Raw Data All Years'!AK2837:AM2866)</f>
        <v>3</v>
      </c>
      <c r="AF101" s="23">
        <f t="shared" si="111"/>
        <v>0.1</v>
      </c>
      <c r="AG101" s="108">
        <f>SUM('Raw Data All Years'!AN2837:AN2866)</f>
        <v>0</v>
      </c>
      <c r="AH101" s="23">
        <f t="shared" si="112"/>
        <v>0</v>
      </c>
      <c r="AI101" s="108">
        <f>SUM('Raw Data All Years'!AO2837:AO2866)</f>
        <v>0</v>
      </c>
      <c r="AJ101" s="23">
        <f t="shared" si="113"/>
        <v>0</v>
      </c>
      <c r="AK101" s="108">
        <f>SUM('Raw Data All Years'!AP2837:AP2866)</f>
        <v>0</v>
      </c>
      <c r="AL101" s="23">
        <f t="shared" si="114"/>
        <v>0</v>
      </c>
      <c r="AM101" s="108">
        <f>SUM('Raw Data All Years'!AQ2837:AQ2866)</f>
        <v>0</v>
      </c>
      <c r="AN101" s="23">
        <f t="shared" si="115"/>
        <v>0</v>
      </c>
      <c r="AO101" s="108">
        <f>SUM('Raw Data All Years'!AR2837:AR2866)</f>
        <v>0</v>
      </c>
      <c r="AP101" s="23">
        <f t="shared" si="116"/>
        <v>0</v>
      </c>
      <c r="AQ101" s="108">
        <f>SUM('Raw Data All Years'!AS2837:AS2866)</f>
        <v>0</v>
      </c>
      <c r="AR101" s="23">
        <f t="shared" si="117"/>
        <v>0</v>
      </c>
      <c r="AS101" s="108">
        <f>SUM('Raw Data All Years'!AT2837:AT2866)</f>
        <v>0</v>
      </c>
      <c r="AT101" s="23">
        <f t="shared" si="118"/>
        <v>0</v>
      </c>
      <c r="AU101" s="108">
        <f>SUM('Raw Data All Years'!AU2837:AU2866)</f>
        <v>0</v>
      </c>
      <c r="AV101" s="23">
        <f t="shared" si="119"/>
        <v>0</v>
      </c>
      <c r="AW101" s="108">
        <f>SUM('Raw Data All Years'!AT2837:AV2866)</f>
        <v>0</v>
      </c>
      <c r="AX101" s="108">
        <f t="shared" si="120"/>
        <v>0</v>
      </c>
      <c r="AY101" s="108">
        <f>SUM('Raw Data All Years'!AV2837:AX2866)</f>
        <v>0</v>
      </c>
      <c r="AZ101" s="108">
        <f t="shared" si="121"/>
        <v>0</v>
      </c>
    </row>
    <row r="102" spans="1:52" x14ac:dyDescent="0.25">
      <c r="A102" s="129">
        <v>2016</v>
      </c>
      <c r="B102" s="129" t="s">
        <v>60</v>
      </c>
      <c r="C102" s="106" t="s">
        <v>197</v>
      </c>
      <c r="D102" s="22">
        <f>COUNT('Raw Data All Years'!D2867:D2896)</f>
        <v>30</v>
      </c>
      <c r="E102" s="107">
        <f>SUM('Raw Data All Years'!BB2867:BB2896)</f>
        <v>161</v>
      </c>
      <c r="F102" s="23">
        <f t="shared" si="98"/>
        <v>5.3666666666666663</v>
      </c>
      <c r="G102" s="108">
        <f>SUM('Raw Data All Years'!H2867:K2896)</f>
        <v>2</v>
      </c>
      <c r="H102" s="23">
        <f t="shared" si="99"/>
        <v>6.6666666666666666E-2</v>
      </c>
      <c r="I102" s="108">
        <f>SUM('Raw Data All Years'!L2867:L2896)</f>
        <v>2</v>
      </c>
      <c r="J102" s="24">
        <f t="shared" si="100"/>
        <v>6.6666666666666666E-2</v>
      </c>
      <c r="K102" s="108">
        <f>SUM('Raw Data All Years'!M2867:R2896)</f>
        <v>30</v>
      </c>
      <c r="L102" s="23">
        <f t="shared" si="101"/>
        <v>1</v>
      </c>
      <c r="M102" s="108">
        <f>SUM('Raw Data All Years'!S2867:S2896)</f>
        <v>45</v>
      </c>
      <c r="N102" s="23">
        <f t="shared" si="102"/>
        <v>1.5</v>
      </c>
      <c r="O102" s="108">
        <f>SUM('Raw Data All Years'!T2867:AV2896)</f>
        <v>78</v>
      </c>
      <c r="P102" s="23">
        <f t="shared" si="103"/>
        <v>2.6</v>
      </c>
      <c r="Q102" s="108">
        <f>SUM('Raw Data All Years'!X2867:Z2896)</f>
        <v>38</v>
      </c>
      <c r="R102" s="23">
        <f t="shared" si="104"/>
        <v>1.2666666666666666</v>
      </c>
      <c r="S102" s="108">
        <f>SUM('Raw Data All Years'!AA2867:AA2896)</f>
        <v>1</v>
      </c>
      <c r="T102" s="23">
        <f t="shared" si="105"/>
        <v>3.3333333333333333E-2</v>
      </c>
      <c r="U102" s="108">
        <f>SUM('Raw Data All Years'!AB2867:AE2896)</f>
        <v>7</v>
      </c>
      <c r="V102" s="23">
        <f t="shared" si="106"/>
        <v>0.23333333333333334</v>
      </c>
      <c r="W102" s="108">
        <f>SUM('Raw Data All Years'!AF2867:AF2896)</f>
        <v>0</v>
      </c>
      <c r="X102" s="23">
        <f t="shared" si="107"/>
        <v>0</v>
      </c>
      <c r="Y102" s="108">
        <f>SUM('Raw Data All Years'!AG2867:AH2896)</f>
        <v>5</v>
      </c>
      <c r="Z102" s="23">
        <f t="shared" si="108"/>
        <v>0.16666666666666666</v>
      </c>
      <c r="AA102" s="108">
        <f>SUM('Raw Data All Years'!AI2867:AI2896)</f>
        <v>0</v>
      </c>
      <c r="AB102" s="23">
        <f t="shared" si="109"/>
        <v>0</v>
      </c>
      <c r="AC102" s="108">
        <f>SUM('Raw Data All Years'!AJ2867:AJ2896)</f>
        <v>0</v>
      </c>
      <c r="AD102" s="23">
        <f t="shared" si="110"/>
        <v>0</v>
      </c>
      <c r="AE102" s="108">
        <f>SUM('Raw Data All Years'!AK2867:AM2896)</f>
        <v>0</v>
      </c>
      <c r="AF102" s="23">
        <f t="shared" si="111"/>
        <v>0</v>
      </c>
      <c r="AG102" s="108">
        <f>SUM('Raw Data All Years'!AN2867:AN2896)</f>
        <v>1</v>
      </c>
      <c r="AH102" s="23">
        <f t="shared" si="112"/>
        <v>3.3333333333333333E-2</v>
      </c>
      <c r="AI102" s="108">
        <f>SUM('Raw Data All Years'!AO2867:AO2896)</f>
        <v>1</v>
      </c>
      <c r="AJ102" s="23">
        <f t="shared" si="113"/>
        <v>3.3333333333333333E-2</v>
      </c>
      <c r="AK102" s="108">
        <f>SUM('Raw Data All Years'!AP2867:AP2896)</f>
        <v>0</v>
      </c>
      <c r="AL102" s="23">
        <f t="shared" si="114"/>
        <v>0</v>
      </c>
      <c r="AM102" s="108">
        <f>SUM('Raw Data All Years'!AQ2867:AQ2896)</f>
        <v>0</v>
      </c>
      <c r="AN102" s="23">
        <f t="shared" si="115"/>
        <v>0</v>
      </c>
      <c r="AO102" s="108">
        <f>SUM('Raw Data All Years'!AR2867:AR2896)</f>
        <v>0</v>
      </c>
      <c r="AP102" s="23">
        <f t="shared" si="116"/>
        <v>0</v>
      </c>
      <c r="AQ102" s="108">
        <f>SUM('Raw Data All Years'!AS2867:AS2896)</f>
        <v>0</v>
      </c>
      <c r="AR102" s="23">
        <f t="shared" si="117"/>
        <v>0</v>
      </c>
      <c r="AS102" s="108">
        <f>SUM('Raw Data All Years'!AT2867:AT2896)</f>
        <v>0</v>
      </c>
      <c r="AT102" s="23">
        <f t="shared" si="118"/>
        <v>0</v>
      </c>
      <c r="AU102" s="108">
        <f>SUM('Raw Data All Years'!AU2867:AU2896)</f>
        <v>1</v>
      </c>
      <c r="AV102" s="23">
        <f t="shared" si="119"/>
        <v>3.3333333333333333E-2</v>
      </c>
      <c r="AW102" s="108">
        <f>SUM('Raw Data All Years'!AT2867:AV2896)</f>
        <v>1</v>
      </c>
      <c r="AX102" s="108">
        <f t="shared" si="120"/>
        <v>3.3333333333333333E-2</v>
      </c>
      <c r="AY102" s="108">
        <f>SUM('Raw Data All Years'!AV2867:AX2896)</f>
        <v>1</v>
      </c>
      <c r="AZ102" s="108">
        <f t="shared" si="121"/>
        <v>3.3333333333333333E-2</v>
      </c>
    </row>
    <row r="103" spans="1:52" x14ac:dyDescent="0.25">
      <c r="A103" s="129">
        <v>2016</v>
      </c>
      <c r="B103" s="129" t="s">
        <v>92</v>
      </c>
      <c r="C103" s="106" t="s">
        <v>197</v>
      </c>
      <c r="D103" s="22">
        <f>COUNT('Raw Data All Years'!D2897:D2926)</f>
        <v>30</v>
      </c>
      <c r="E103" s="107">
        <f>SUM('Raw Data All Years'!BB2897:BB2926)</f>
        <v>81</v>
      </c>
      <c r="F103" s="23">
        <f t="shared" si="98"/>
        <v>2.7</v>
      </c>
      <c r="G103" s="108">
        <f>SUM('Raw Data All Years'!H2897:K2926)</f>
        <v>0</v>
      </c>
      <c r="H103" s="23">
        <f t="shared" si="99"/>
        <v>0</v>
      </c>
      <c r="I103" s="108">
        <f>SUM('Raw Data All Years'!L2897:L2926)</f>
        <v>1</v>
      </c>
      <c r="J103" s="24">
        <f t="shared" si="100"/>
        <v>3.3333333333333333E-2</v>
      </c>
      <c r="K103" s="108">
        <f>SUM('Raw Data All Years'!M2897:R2926)</f>
        <v>66</v>
      </c>
      <c r="L103" s="23">
        <f t="shared" si="101"/>
        <v>2.2000000000000002</v>
      </c>
      <c r="M103" s="108">
        <f>SUM('Raw Data All Years'!S2897:S2926)</f>
        <v>4</v>
      </c>
      <c r="N103" s="23">
        <f t="shared" si="102"/>
        <v>0.13333333333333333</v>
      </c>
      <c r="O103" s="108">
        <f>SUM('Raw Data All Years'!T2897:AV2926)</f>
        <v>10</v>
      </c>
      <c r="P103" s="23">
        <f t="shared" si="103"/>
        <v>0.33333333333333331</v>
      </c>
      <c r="Q103" s="108">
        <f>SUM('Raw Data All Years'!X2897:Z2926)</f>
        <v>4</v>
      </c>
      <c r="R103" s="23">
        <f t="shared" si="104"/>
        <v>0.13333333333333333</v>
      </c>
      <c r="S103" s="108">
        <f>SUM('Raw Data All Years'!AA2897:AA2926)</f>
        <v>1</v>
      </c>
      <c r="T103" s="23">
        <f t="shared" si="105"/>
        <v>3.3333333333333333E-2</v>
      </c>
      <c r="U103" s="108">
        <f>SUM('Raw Data All Years'!AB2897:AE2926)</f>
        <v>0</v>
      </c>
      <c r="V103" s="108">
        <f t="shared" si="106"/>
        <v>0</v>
      </c>
      <c r="W103" s="108">
        <f>SUM('Raw Data All Years'!AF2897:AF2926)</f>
        <v>0</v>
      </c>
      <c r="X103" s="23">
        <f t="shared" si="107"/>
        <v>0</v>
      </c>
      <c r="Y103" s="108">
        <f>SUM('Raw Data All Years'!AG2897:AH2926)</f>
        <v>0</v>
      </c>
      <c r="Z103" s="23">
        <f t="shared" si="108"/>
        <v>0</v>
      </c>
      <c r="AA103" s="108">
        <f>SUM('Raw Data All Years'!AI2897:AI2926)</f>
        <v>0</v>
      </c>
      <c r="AB103" s="23">
        <f t="shared" si="109"/>
        <v>0</v>
      </c>
      <c r="AC103" s="108">
        <f>SUM('Raw Data All Years'!AJ2897:AJ2926)</f>
        <v>0</v>
      </c>
      <c r="AD103" s="23">
        <f t="shared" si="110"/>
        <v>0</v>
      </c>
      <c r="AE103" s="108">
        <f>SUM('Raw Data All Years'!AK2897:AM2926)</f>
        <v>2</v>
      </c>
      <c r="AF103" s="23">
        <f t="shared" si="111"/>
        <v>6.6666666666666666E-2</v>
      </c>
      <c r="AG103" s="108">
        <f>SUM('Raw Data All Years'!AN2897:AN2926)</f>
        <v>0</v>
      </c>
      <c r="AH103" s="23">
        <f t="shared" si="112"/>
        <v>0</v>
      </c>
      <c r="AI103" s="108">
        <f>SUM('Raw Data All Years'!AO2897:AO2926)</f>
        <v>0</v>
      </c>
      <c r="AJ103" s="23">
        <f t="shared" si="113"/>
        <v>0</v>
      </c>
      <c r="AK103" s="108">
        <f>SUM('Raw Data All Years'!AP2897:AP2926)</f>
        <v>0</v>
      </c>
      <c r="AL103" s="23">
        <f t="shared" si="114"/>
        <v>0</v>
      </c>
      <c r="AM103" s="108">
        <f>SUM('Raw Data All Years'!AQ2897:AQ2926)</f>
        <v>0</v>
      </c>
      <c r="AN103" s="23">
        <f t="shared" si="115"/>
        <v>0</v>
      </c>
      <c r="AO103" s="108">
        <f>SUM('Raw Data All Years'!AR2897:AR2926)</f>
        <v>0</v>
      </c>
      <c r="AP103" s="23">
        <f t="shared" si="116"/>
        <v>0</v>
      </c>
      <c r="AQ103" s="108">
        <f>SUM('Raw Data All Years'!AS2897:AS2926)</f>
        <v>0</v>
      </c>
      <c r="AR103" s="23">
        <f t="shared" si="117"/>
        <v>0</v>
      </c>
      <c r="AS103" s="108">
        <f>SUM('Raw Data All Years'!AT2897:AT2926)</f>
        <v>0</v>
      </c>
      <c r="AT103" s="23">
        <f t="shared" si="118"/>
        <v>0</v>
      </c>
      <c r="AU103" s="108">
        <f>SUM('Raw Data All Years'!AU2897:AU2926)</f>
        <v>0</v>
      </c>
      <c r="AV103" s="23">
        <f t="shared" si="119"/>
        <v>0</v>
      </c>
      <c r="AW103" s="108">
        <f>SUM('Raw Data All Years'!AT2897:AV2926)</f>
        <v>0</v>
      </c>
      <c r="AX103" s="108">
        <f t="shared" si="120"/>
        <v>0</v>
      </c>
      <c r="AY103" s="108">
        <f>SUM('Raw Data All Years'!AV2897:AX2926)</f>
        <v>0</v>
      </c>
      <c r="AZ103" s="108">
        <f t="shared" si="121"/>
        <v>0</v>
      </c>
    </row>
    <row r="106" spans="1:52" x14ac:dyDescent="0.25">
      <c r="E106" s="21"/>
      <c r="F106" s="3"/>
      <c r="G106" s="3"/>
      <c r="H106" s="3"/>
      <c r="I106" s="3"/>
      <c r="K106" s="3"/>
      <c r="L106" s="3"/>
      <c r="M106" s="3"/>
      <c r="N106" s="21"/>
      <c r="O106" s="3"/>
      <c r="P106" s="21"/>
      <c r="Q106" s="3"/>
      <c r="R106" s="21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21"/>
      <c r="AY106" s="3"/>
      <c r="AZ106" s="21"/>
    </row>
    <row r="107" spans="1:52" x14ac:dyDescent="0.25">
      <c r="A107" s="171" t="s">
        <v>204</v>
      </c>
      <c r="D107">
        <f>SUM(D2:D103)</f>
        <v>2925</v>
      </c>
      <c r="E107" s="21">
        <f>SUM(E2:E103)</f>
        <v>12274</v>
      </c>
      <c r="F107" t="s">
        <v>205</v>
      </c>
      <c r="G107" s="21">
        <f>SUM(G2:G103)</f>
        <v>490</v>
      </c>
      <c r="I107" s="3">
        <f>SUM(I2:I103)</f>
        <v>141</v>
      </c>
      <c r="K107" s="21">
        <f>SUM(K2:K103)</f>
        <v>3027</v>
      </c>
      <c r="M107" s="21">
        <f>SUM(M2:M103)</f>
        <v>2908</v>
      </c>
      <c r="O107" s="21">
        <f>SUM(O2:O103)</f>
        <v>2745</v>
      </c>
      <c r="Q107" s="21">
        <f>SUM(Q2:Q103)</f>
        <v>2710</v>
      </c>
      <c r="S107" s="21">
        <f>SUM(S2:S103)</f>
        <v>56</v>
      </c>
      <c r="T107" t="s">
        <v>205</v>
      </c>
      <c r="U107" s="21">
        <f>SUM(U2:U103)</f>
        <v>372</v>
      </c>
      <c r="V107" t="s">
        <v>205</v>
      </c>
      <c r="W107" s="21">
        <f>SUM(W2:W103)</f>
        <v>7</v>
      </c>
      <c r="X107" t="s">
        <v>205</v>
      </c>
      <c r="Y107" s="21">
        <f>SUM(Y2:Y103)</f>
        <v>264</v>
      </c>
      <c r="Z107" t="s">
        <v>205</v>
      </c>
      <c r="AA107" s="21">
        <f>SUM(AA2:AA103)</f>
        <v>187</v>
      </c>
      <c r="AB107" t="s">
        <v>205</v>
      </c>
      <c r="AC107" s="21">
        <f>SUM(AC2:AC103)</f>
        <v>60</v>
      </c>
      <c r="AD107" t="s">
        <v>205</v>
      </c>
      <c r="AE107" s="21">
        <f>SUM(AE2:AE103)</f>
        <v>158</v>
      </c>
      <c r="AF107" t="s">
        <v>205</v>
      </c>
      <c r="AG107" s="21">
        <f>SUM(AG2:AG103)</f>
        <v>250</v>
      </c>
      <c r="AH107" t="s">
        <v>205</v>
      </c>
      <c r="AI107" s="21">
        <f>SUM(AI2:AI103)</f>
        <v>50</v>
      </c>
      <c r="AJ107" t="s">
        <v>205</v>
      </c>
      <c r="AK107" s="21">
        <f>SUM(AK2:AK103)</f>
        <v>18</v>
      </c>
      <c r="AL107" t="s">
        <v>205</v>
      </c>
      <c r="AM107" s="21">
        <f>SUM(AM2:AM103)</f>
        <v>9</v>
      </c>
      <c r="AN107" t="s">
        <v>205</v>
      </c>
      <c r="AO107" s="21">
        <f>SUM(AO2:AO103)</f>
        <v>11</v>
      </c>
      <c r="AP107" t="s">
        <v>205</v>
      </c>
      <c r="AQ107" s="21">
        <f>SUM(AQ2:AQ103)</f>
        <v>12</v>
      </c>
      <c r="AR107" t="s">
        <v>205</v>
      </c>
      <c r="AS107" s="21">
        <f>SUM(AS2:AS103)</f>
        <v>1</v>
      </c>
      <c r="AT107" t="s">
        <v>205</v>
      </c>
      <c r="AU107" s="21">
        <f>SUM(AU2:AU103)</f>
        <v>16</v>
      </c>
      <c r="AV107" t="s">
        <v>205</v>
      </c>
      <c r="AW107" s="21">
        <f>SUM(AW2:AW103)</f>
        <v>359</v>
      </c>
      <c r="AX107" t="s">
        <v>205</v>
      </c>
      <c r="AY107" s="21">
        <f>SUM(AY2:AY103)</f>
        <v>894</v>
      </c>
      <c r="AZ107" t="s">
        <v>205</v>
      </c>
    </row>
    <row r="108" spans="1:52" x14ac:dyDescent="0.25">
      <c r="A108" t="s">
        <v>206</v>
      </c>
      <c r="G108" s="3">
        <f>+G107/$E$107*100</f>
        <v>3.9921785888870782</v>
      </c>
      <c r="I108" s="3">
        <f>+I107/$E$107*100</f>
        <v>1.1487697572103635</v>
      </c>
      <c r="K108" s="3">
        <f>+K107/$E$107*100</f>
        <v>24.661886915430991</v>
      </c>
      <c r="L108" s="3" t="s">
        <v>205</v>
      </c>
      <c r="M108" s="3">
        <f>+M107/$E$107*100</f>
        <v>23.692357829558418</v>
      </c>
      <c r="N108" t="s">
        <v>205</v>
      </c>
      <c r="O108" s="3">
        <f>+O107/$E$107*100</f>
        <v>22.364347401010264</v>
      </c>
      <c r="P108" t="s">
        <v>205</v>
      </c>
      <c r="Q108" s="3">
        <f t="shared" ref="Q108" si="146">+Q107/$E$107*100</f>
        <v>22.079191787518333</v>
      </c>
      <c r="R108" t="s">
        <v>205</v>
      </c>
      <c r="S108" s="3">
        <f>+S107/$E$107*100</f>
        <v>0.45624898158709465</v>
      </c>
      <c r="T108" t="s">
        <v>205</v>
      </c>
      <c r="U108" s="3">
        <f>+U107/$E$107*100</f>
        <v>3.0307968062571291</v>
      </c>
      <c r="V108" t="s">
        <v>205</v>
      </c>
      <c r="W108" s="3">
        <f>+W107/$E$107*100</f>
        <v>5.7031122698386831E-2</v>
      </c>
      <c r="X108" t="s">
        <v>205</v>
      </c>
      <c r="Y108" s="3">
        <f>+Y107/$E$107*100</f>
        <v>2.1508880560534465</v>
      </c>
      <c r="Z108" t="s">
        <v>205</v>
      </c>
      <c r="AA108" s="3">
        <f>+AA107/$E$107*100</f>
        <v>1.5235457063711912</v>
      </c>
      <c r="AB108" t="s">
        <v>205</v>
      </c>
      <c r="AC108" s="3">
        <f>+AC107/$E$107*100</f>
        <v>0.48883819455760141</v>
      </c>
      <c r="AD108" t="s">
        <v>205</v>
      </c>
      <c r="AE108" s="3">
        <f>+AE107/$E$107*100</f>
        <v>1.2872739123350172</v>
      </c>
      <c r="AF108" t="s">
        <v>205</v>
      </c>
      <c r="AG108" s="3">
        <f>+AG107/$E$107*100</f>
        <v>2.0368258106566728</v>
      </c>
      <c r="AH108" t="s">
        <v>205</v>
      </c>
      <c r="AI108" s="3">
        <f>+AI107/$E$107*100</f>
        <v>0.40736516213133456</v>
      </c>
      <c r="AJ108" t="s">
        <v>205</v>
      </c>
      <c r="AK108" s="3">
        <f>+AK107/$E$107*100</f>
        <v>0.14665145836728041</v>
      </c>
      <c r="AL108" t="s">
        <v>205</v>
      </c>
      <c r="AM108" s="3">
        <f>+AM107/$E$107*100</f>
        <v>7.3325729183640206E-2</v>
      </c>
      <c r="AN108" t="s">
        <v>205</v>
      </c>
      <c r="AO108" s="3">
        <f>+AO107/$E$107*100</f>
        <v>8.9620335668893589E-2</v>
      </c>
      <c r="AP108" t="s">
        <v>205</v>
      </c>
      <c r="AQ108" s="3">
        <f>+AQ107/$E$107*100</f>
        <v>9.7767638911520294E-2</v>
      </c>
      <c r="AR108" t="s">
        <v>205</v>
      </c>
      <c r="AS108" s="3">
        <f>+AS107/$E$107*100</f>
        <v>8.1473032426266911E-3</v>
      </c>
      <c r="AT108" t="s">
        <v>205</v>
      </c>
      <c r="AU108" s="3">
        <f>+AU107/$E$107*100</f>
        <v>0.13035685188202706</v>
      </c>
      <c r="AV108" t="s">
        <v>205</v>
      </c>
      <c r="AW108" s="3">
        <f>+AW107/$E$107*100</f>
        <v>2.9248818641029817</v>
      </c>
      <c r="AX108" s="33"/>
      <c r="AY108" s="3">
        <f>+AY107/$E$107*100</f>
        <v>7.283689098908261</v>
      </c>
      <c r="AZ108" s="33"/>
    </row>
    <row r="109" spans="1:52" x14ac:dyDescent="0.25">
      <c r="A109" t="s">
        <v>207</v>
      </c>
      <c r="F109" s="21">
        <f>AVERAGE(F2:F103)</f>
        <v>4.5962147028246045</v>
      </c>
      <c r="G109" s="3"/>
      <c r="H109" s="21">
        <f>AVERAGE(H2:H103)</f>
        <v>0.14536547589705223</v>
      </c>
      <c r="I109" s="3"/>
      <c r="J109" s="21">
        <f>AVERAGE(J2:J103)</f>
        <v>6.0085367842300091E-2</v>
      </c>
      <c r="K109" s="3"/>
      <c r="L109" s="21">
        <f>AVERAGE(L2:L103)</f>
        <v>1.1556161314191402</v>
      </c>
      <c r="M109" s="3"/>
      <c r="N109" s="21">
        <f>AVERAGE(N2:N103)</f>
        <v>1.0593386424641176</v>
      </c>
      <c r="O109" s="3"/>
      <c r="P109" s="21">
        <f>AVERAGE(P2:P103)</f>
        <v>1.2055832252861383</v>
      </c>
      <c r="Q109" s="3"/>
      <c r="R109" s="21">
        <f>AVERAGE(R2:R103)</f>
        <v>1.0660449003964523</v>
      </c>
      <c r="S109" s="3"/>
      <c r="T109" s="21">
        <f>AVERAGE(T2:T103)</f>
        <v>2.252859477124183E-2</v>
      </c>
      <c r="U109" s="3"/>
      <c r="V109" s="21">
        <f>AVERAGE(V2:V103)</f>
        <v>0.15739416099323217</v>
      </c>
      <c r="W109" s="3"/>
      <c r="X109" s="21">
        <f>AVERAGE(X2:X103)</f>
        <v>2.4918300653594769E-3</v>
      </c>
      <c r="Y109" s="3"/>
      <c r="Z109" s="21">
        <f>AVERAGE(Z2:Z103)</f>
        <v>0.12209571219118948</v>
      </c>
      <c r="AA109" s="3"/>
      <c r="AB109" s="21">
        <f>AVERAGE(AB2:AB103)</f>
        <v>6.5601436031002561E-2</v>
      </c>
      <c r="AC109" s="3"/>
      <c r="AD109" s="21">
        <f>AVERAGE(AD2:AD103)</f>
        <v>1.7955801866405583E-2</v>
      </c>
      <c r="AE109" s="3"/>
      <c r="AF109" s="21">
        <f>AVERAGE(AF2:AF103)</f>
        <v>5.3923220234719078E-2</v>
      </c>
      <c r="AG109" s="3"/>
      <c r="AH109" s="21">
        <f>AVERAGE(AH2:AH103)</f>
        <v>9.6756327990961899E-2</v>
      </c>
      <c r="AI109" s="3"/>
      <c r="AJ109" s="21">
        <f>AVERAGE(AJ2:AJ103)</f>
        <v>2.1063617754794227E-2</v>
      </c>
      <c r="AK109" s="3"/>
      <c r="AL109" s="21">
        <f>AVERAGE(AL2:AL103)</f>
        <v>5.0653594771241824E-3</v>
      </c>
      <c r="AM109" s="3"/>
      <c r="AN109" s="21">
        <f>AVERAGE(AN2:AN103)</f>
        <v>5.1169590643274851E-3</v>
      </c>
      <c r="AO109" s="3"/>
      <c r="AP109" s="21">
        <f>AVERAGE(AP2:AP103)</f>
        <v>4.0176855055747791E-3</v>
      </c>
      <c r="AQ109" s="3"/>
      <c r="AR109" s="21">
        <f>AVERAGE(AR2:AR103)</f>
        <v>3.5947712418300652E-3</v>
      </c>
      <c r="AS109" s="3"/>
      <c r="AT109" s="21">
        <f>AVERAGE(AT2:AT103)</f>
        <v>3.2679738562091501E-4</v>
      </c>
      <c r="AU109" s="3"/>
      <c r="AV109" s="21">
        <f>AVERAGE(AV2:AV103)</f>
        <v>5.2287581699346402E-3</v>
      </c>
      <c r="AW109" s="3"/>
      <c r="AX109" s="21">
        <f>AVERAGE(AX2:AX103)</f>
        <v>0.14738490425409925</v>
      </c>
      <c r="AY109" s="3"/>
      <c r="AZ109" s="21">
        <f>AVERAGE(AZ2:AZ103)</f>
        <v>1.0208950326008472</v>
      </c>
    </row>
    <row r="110" spans="1:52" x14ac:dyDescent="0.25">
      <c r="A110" t="s">
        <v>208</v>
      </c>
      <c r="F110" s="21">
        <f>MIN(F2:F103)</f>
        <v>0</v>
      </c>
      <c r="G110" s="3"/>
      <c r="H110" s="21">
        <f>MIN(H2:H103)</f>
        <v>0</v>
      </c>
      <c r="I110" s="3"/>
      <c r="J110" s="21">
        <f>MIN(J2:J103)</f>
        <v>0</v>
      </c>
      <c r="K110" s="3"/>
      <c r="L110" s="21">
        <f>MIN(L2:L103)</f>
        <v>0</v>
      </c>
      <c r="M110" s="3"/>
      <c r="N110" s="21">
        <f>MIN(N2:N103)</f>
        <v>0</v>
      </c>
      <c r="O110" s="3"/>
      <c r="P110" s="21">
        <f>MIN(P2:P103)</f>
        <v>0</v>
      </c>
      <c r="Q110" s="3"/>
      <c r="R110" s="21">
        <f>MIN(R2:R103)</f>
        <v>0</v>
      </c>
      <c r="S110" s="3"/>
      <c r="T110" s="21">
        <f>MIN(T2:T103)</f>
        <v>0</v>
      </c>
      <c r="U110" s="3"/>
      <c r="V110" s="21">
        <f>MIN(V2:V103)</f>
        <v>0</v>
      </c>
      <c r="W110" s="3"/>
      <c r="X110" s="21">
        <f>MIN(X2:X103)</f>
        <v>0</v>
      </c>
      <c r="Y110" s="3"/>
      <c r="Z110" s="21">
        <f>MIN(Z2:Z103)</f>
        <v>0</v>
      </c>
      <c r="AA110" s="3"/>
      <c r="AB110" s="21">
        <f>MIN(AB2:AB103)</f>
        <v>0</v>
      </c>
      <c r="AC110" s="3"/>
      <c r="AD110" s="21">
        <f>MIN(AD2:AD103)</f>
        <v>0</v>
      </c>
      <c r="AE110" s="3"/>
      <c r="AF110" s="21">
        <f>MIN(AF2:AF103)</f>
        <v>0</v>
      </c>
      <c r="AG110" s="3"/>
      <c r="AH110" s="21">
        <f>MIN(AH2:AH103)</f>
        <v>0</v>
      </c>
      <c r="AI110" s="3"/>
      <c r="AJ110" s="21">
        <f>MIN(AJ2:AJ103)</f>
        <v>0</v>
      </c>
      <c r="AK110" s="3"/>
      <c r="AL110" s="21">
        <f>MIN(AL2:AL103)</f>
        <v>0</v>
      </c>
      <c r="AM110" s="3"/>
      <c r="AN110" s="21">
        <f>MIN(AN2:AN103)</f>
        <v>0</v>
      </c>
      <c r="AO110" s="3"/>
      <c r="AP110" s="21">
        <f>MIN(AP2:AP103)</f>
        <v>0</v>
      </c>
      <c r="AQ110" s="3"/>
      <c r="AR110" s="21">
        <f>MIN(AR2:AR103)</f>
        <v>0</v>
      </c>
      <c r="AS110" s="3"/>
      <c r="AT110" s="21">
        <f>MIN(AT2:AT103)</f>
        <v>0</v>
      </c>
      <c r="AU110" s="3"/>
      <c r="AV110" s="21">
        <f>MIN(AV2:AV103)</f>
        <v>0</v>
      </c>
      <c r="AW110" s="3"/>
      <c r="AX110" s="21">
        <f>MIN(AX2:AX103)</f>
        <v>0</v>
      </c>
      <c r="AY110" s="3"/>
      <c r="AZ110" s="21">
        <f>MIN(AZ2:AZ103)</f>
        <v>0</v>
      </c>
    </row>
    <row r="111" spans="1:52" x14ac:dyDescent="0.25">
      <c r="A111" t="s">
        <v>209</v>
      </c>
      <c r="F111" s="21">
        <f>MAX(F2:F103)</f>
        <v>12.375</v>
      </c>
      <c r="G111" s="3"/>
      <c r="H111" s="21">
        <f>MAX(H2:H103)</f>
        <v>0.83333333333333337</v>
      </c>
      <c r="I111" s="3"/>
      <c r="J111" s="21">
        <f>MAX(J2:J103)</f>
        <v>0.75</v>
      </c>
      <c r="K111" s="3"/>
      <c r="L111" s="21">
        <f>MAX(L2:L103)</f>
        <v>5.666666666666667</v>
      </c>
      <c r="M111" s="3"/>
      <c r="N111" s="21">
        <f>MAX(N2:N103)</f>
        <v>4.625</v>
      </c>
      <c r="O111" s="3"/>
      <c r="P111" s="21">
        <f>MAX(P2:P103)</f>
        <v>8.75</v>
      </c>
      <c r="Q111" s="3"/>
      <c r="R111" s="21">
        <f>MAX(R2:R103)</f>
        <v>7.25</v>
      </c>
      <c r="S111" s="3"/>
      <c r="T111" s="21">
        <f>MAX(T2:T103)</f>
        <v>0.625</v>
      </c>
      <c r="U111" s="3"/>
      <c r="V111" s="21">
        <f>MAX(V2:V103)</f>
        <v>1.9473684210526316</v>
      </c>
      <c r="W111" s="3"/>
      <c r="X111" s="21">
        <f>MAX(X2:X103)</f>
        <v>0.2</v>
      </c>
      <c r="Y111" s="3"/>
      <c r="Z111" s="21">
        <f>MAX(Z2:Z103)</f>
        <v>0.8571428571428571</v>
      </c>
      <c r="AA111" s="3"/>
      <c r="AB111" s="21">
        <f>MAX(AB2:AB103)</f>
        <v>0.41666666666666669</v>
      </c>
      <c r="AC111" s="3"/>
      <c r="AD111" s="21">
        <f>MAX(AD2:AD103)</f>
        <v>0.25</v>
      </c>
      <c r="AE111" s="3"/>
      <c r="AF111" s="21">
        <f>MAX(AF2:AF103)</f>
        <v>1.3666666666666667</v>
      </c>
      <c r="AG111" s="3"/>
      <c r="AH111" s="21">
        <f>MAX(AH2:AH103)</f>
        <v>0.82352941176470584</v>
      </c>
      <c r="AI111" s="3"/>
      <c r="AJ111" s="21">
        <f>MAX(AJ2:AJ103)</f>
        <v>0.6</v>
      </c>
      <c r="AK111" s="3"/>
      <c r="AL111" s="21">
        <f>MAX(AL2:AL103)</f>
        <v>0.1</v>
      </c>
      <c r="AM111" s="3"/>
      <c r="AN111" s="21">
        <f>MAX(AN2:AN103)</f>
        <v>0.25</v>
      </c>
      <c r="AO111" s="3"/>
      <c r="AP111" s="21">
        <f>MAX(AP2:AP103)</f>
        <v>0.17647058823529413</v>
      </c>
      <c r="AQ111" s="3"/>
      <c r="AR111" s="21">
        <f>MAX(AR2:AR103)</f>
        <v>0.13333333333333333</v>
      </c>
      <c r="AS111" s="3"/>
      <c r="AT111" s="21">
        <f>MAX(AT2:AT103)</f>
        <v>3.3333333333333333E-2</v>
      </c>
      <c r="AU111" s="3"/>
      <c r="AV111" s="21">
        <f>MAX(AV2:AV103)</f>
        <v>0.16666666666666666</v>
      </c>
      <c r="AW111" s="3"/>
      <c r="AX111" s="21">
        <f>MAX(AX2:AX103)</f>
        <v>1.25</v>
      </c>
      <c r="AY111" s="3"/>
      <c r="AZ111" s="21">
        <f>MAX(AZ2:AZ103)</f>
        <v>12.75</v>
      </c>
    </row>
    <row r="112" spans="1:52" x14ac:dyDescent="0.25">
      <c r="G112" s="3"/>
      <c r="I112" s="3"/>
      <c r="K112" s="3"/>
      <c r="L112" s="3"/>
      <c r="M112" s="3"/>
      <c r="O112" s="3"/>
      <c r="Q112" s="3"/>
      <c r="S112" s="3"/>
      <c r="U112" s="3"/>
      <c r="W112" s="3"/>
      <c r="Y112" s="3"/>
      <c r="AA112" s="3"/>
      <c r="AC112" s="3"/>
      <c r="AE112" s="3"/>
      <c r="AG112" s="3"/>
      <c r="AI112" s="3"/>
      <c r="AK112" s="3"/>
      <c r="AM112" s="3"/>
      <c r="AO112" s="3"/>
      <c r="AQ112" s="3"/>
      <c r="AS112" s="3"/>
      <c r="AU112" s="3"/>
      <c r="AW112" s="3"/>
      <c r="AX112" s="33"/>
      <c r="AY112" s="3"/>
      <c r="AZ112" s="33"/>
    </row>
    <row r="113" spans="1:53" s="172" customFormat="1" x14ac:dyDescent="0.25">
      <c r="G113" s="173"/>
      <c r="I113" s="173"/>
      <c r="K113" s="173"/>
      <c r="L113" s="173"/>
      <c r="M113" s="173"/>
      <c r="O113" s="173"/>
      <c r="Q113" s="173"/>
      <c r="S113" s="173"/>
      <c r="U113" s="173"/>
      <c r="W113" s="173"/>
      <c r="Y113" s="173"/>
      <c r="AA113" s="173"/>
      <c r="AC113" s="173"/>
      <c r="AE113" s="173"/>
      <c r="AG113" s="173"/>
      <c r="AI113" s="173"/>
      <c r="AK113" s="173"/>
      <c r="AM113" s="173"/>
      <c r="AO113" s="173"/>
      <c r="AQ113" s="173"/>
      <c r="AS113" s="173"/>
      <c r="AU113" s="173"/>
      <c r="AW113" s="173"/>
      <c r="AX113" s="174"/>
      <c r="AY113" s="173"/>
      <c r="AZ113" s="174"/>
    </row>
    <row r="114" spans="1:53" x14ac:dyDescent="0.25">
      <c r="A114" s="171" t="s">
        <v>210</v>
      </c>
      <c r="D114">
        <f>SUM(D2:D27,D33:D103)</f>
        <v>2838</v>
      </c>
      <c r="E114" s="21">
        <f>SUM(E2:E27,E33:E103)</f>
        <v>12044</v>
      </c>
      <c r="G114" s="21">
        <f>SUM(G2:G27,G33:G103)</f>
        <v>477</v>
      </c>
      <c r="I114" s="21">
        <f>SUM(I2:I27,I33:I103)</f>
        <v>141</v>
      </c>
      <c r="K114" s="21">
        <f>SUM(K2:K27,K33:K103)</f>
        <v>3024</v>
      </c>
      <c r="M114" s="21">
        <f>SUM(M2:M27,M33:M103)</f>
        <v>2902</v>
      </c>
      <c r="O114" s="21">
        <f>SUM(O2:O27,O33:O103)</f>
        <v>2709</v>
      </c>
      <c r="Q114" s="21">
        <f>SUM(Q2:Q27,Q33:Q103)</f>
        <v>2559</v>
      </c>
      <c r="S114" s="21">
        <f>SUM(S2:S27,S33:S103)</f>
        <v>56</v>
      </c>
      <c r="U114" s="21">
        <f>SUM(U2:U27,U33:U103)</f>
        <v>372</v>
      </c>
      <c r="W114" s="21">
        <f>SUM(W2:W27,W33:W103)</f>
        <v>7</v>
      </c>
      <c r="Y114" s="21">
        <f>SUM(Y2:Y27,Y33:Y103)</f>
        <v>263</v>
      </c>
      <c r="AA114" s="21">
        <f>SUM(AA2:AA27,AA33:AA103)</f>
        <v>187</v>
      </c>
      <c r="AC114" s="21">
        <f>SUM(AC2:AC27,AC33:AC103)</f>
        <v>60</v>
      </c>
      <c r="AE114" s="21">
        <f>SUM(AE2:AE27,AE33:AE103)</f>
        <v>158</v>
      </c>
      <c r="AG114" s="21">
        <f>SUM(AG2:AG27,AG33:AG103)</f>
        <v>233</v>
      </c>
      <c r="AI114" s="21">
        <f>SUM(AI2:AI27,AI33:AI103)</f>
        <v>50</v>
      </c>
      <c r="AK114" s="21">
        <f>SUM(AK2:AK27,AK33:AK103)</f>
        <v>18</v>
      </c>
      <c r="AM114" s="21">
        <f>SUM(AM2:AM27,AM33:AM103)</f>
        <v>9</v>
      </c>
      <c r="AO114" s="21">
        <f>SUM(AO2:AO27,AO33:AO103)</f>
        <v>8</v>
      </c>
      <c r="AQ114" s="21">
        <f>SUM(AQ2:AQ27,AQ33:AQ103)</f>
        <v>12</v>
      </c>
      <c r="AS114" s="21">
        <f>SUM(AS2:AS27,AS33:AS103)</f>
        <v>1</v>
      </c>
      <c r="AU114" s="21">
        <f>SUM(AU2:AU27,AU33:AU103)</f>
        <v>16</v>
      </c>
      <c r="AW114" s="21">
        <f>SUM(AW2:AW27,AW33:AW103)</f>
        <v>359</v>
      </c>
      <c r="AY114" s="21">
        <f>SUM(AY2:AY27,AY33:AY103)</f>
        <v>894</v>
      </c>
    </row>
    <row r="115" spans="1:53" x14ac:dyDescent="0.25">
      <c r="A115" t="s">
        <v>206</v>
      </c>
      <c r="G115" s="3">
        <f>+G114/$E$114*100</f>
        <v>3.9604782464297577</v>
      </c>
      <c r="I115" s="3">
        <f>+I114/$E$114*100</f>
        <v>1.1707074061773497</v>
      </c>
      <c r="K115" s="3">
        <f>+K114/$E$114*100</f>
        <v>25.107937562271669</v>
      </c>
      <c r="M115" s="3">
        <f>+M114/$E$114*100</f>
        <v>24.094985054799071</v>
      </c>
      <c r="O115" s="3">
        <f>+O114/$E$114*100</f>
        <v>22.492527399535039</v>
      </c>
      <c r="Q115" s="3">
        <f>+Q114/$E$114*100</f>
        <v>21.24709398870807</v>
      </c>
      <c r="S115" s="3">
        <f>+S114/$E$114*100</f>
        <v>0.46496180670873466</v>
      </c>
      <c r="U115" s="3">
        <f>+U114/$E$114*100</f>
        <v>3.0886748588508803</v>
      </c>
      <c r="W115" s="3">
        <f>+W114/$E$114*100</f>
        <v>5.8120225838591832E-2</v>
      </c>
      <c r="Y115" s="3">
        <f>+Y114/$E$114*100</f>
        <v>2.1836599136499499</v>
      </c>
      <c r="AA115" s="3">
        <f>+AA114/$E$114*100</f>
        <v>1.5526403188309532</v>
      </c>
      <c r="AC115" s="3">
        <f>+AC114/$E$114*100</f>
        <v>0.49817336433078707</v>
      </c>
      <c r="AE115" s="3">
        <f>+AE114/$E$114*100</f>
        <v>1.3118565260710728</v>
      </c>
      <c r="AG115" s="3">
        <f>+AG114/$E$114*100</f>
        <v>1.9345732314845567</v>
      </c>
      <c r="AI115" s="3">
        <f>+AI114/$E$114*100</f>
        <v>0.41514447027565593</v>
      </c>
      <c r="AK115" s="3">
        <f>+AK114/$E$114*100</f>
        <v>0.14945200929923613</v>
      </c>
      <c r="AM115" s="3">
        <f>+AM114/$E$114*100</f>
        <v>7.4726004649618066E-2</v>
      </c>
      <c r="AO115" s="3">
        <f>+AO114/$E$114*100</f>
        <v>6.6423115244104949E-2</v>
      </c>
      <c r="AQ115" s="3">
        <f>+AQ114/$E$114*100</f>
        <v>9.9634672866157417E-2</v>
      </c>
      <c r="AS115" s="3">
        <f>+AS114/$E$114*100</f>
        <v>8.3028894055131187E-3</v>
      </c>
      <c r="AU115" s="3">
        <f>+AU114/$E$114*100</f>
        <v>0.1328462304882099</v>
      </c>
      <c r="AW115" s="3">
        <f>+AW114/$E$114*100</f>
        <v>2.9807372965792096</v>
      </c>
      <c r="AY115" s="3">
        <f>+AY114/$E$114*100</f>
        <v>7.4227831285287271</v>
      </c>
      <c r="BA115" s="3"/>
    </row>
    <row r="116" spans="1:53" x14ac:dyDescent="0.25">
      <c r="A116" t="s">
        <v>207</v>
      </c>
      <c r="F116" s="21">
        <f>AVERAGE(F2:F27,F33:F103)</f>
        <v>4.6961388182166264</v>
      </c>
      <c r="H116" s="21">
        <f>AVERAGE(H2:H27,H33:H103)</f>
        <v>0.14563087577492842</v>
      </c>
      <c r="J116" s="21">
        <f>AVERAGE(J2:J27,J33:J103)</f>
        <v>6.3182551751697E-2</v>
      </c>
      <c r="L116" s="21">
        <f>AVERAGE(L2:L27,L33:L103)</f>
        <v>1.2132985744841711</v>
      </c>
      <c r="N116" s="21">
        <f>AVERAGE(N2:N27,N33:N103)</f>
        <v>1.1105780509598422</v>
      </c>
      <c r="P116" s="21">
        <f>AVERAGE(P2:P27,P33:P103)</f>
        <v>1.2462974351369924</v>
      </c>
      <c r="R116" s="21">
        <f>AVERAGE(R2:R27,R33:R103)</f>
        <v>1.0303715946289191</v>
      </c>
      <c r="T116" s="21">
        <f>AVERAGE(T2:T27,T33:T103)</f>
        <v>2.3689862542955326E-2</v>
      </c>
      <c r="V116" s="21">
        <f>AVERAGE(V2:V27,V33:V103)</f>
        <v>0.16550726207535754</v>
      </c>
      <c r="X116" s="21">
        <f>AVERAGE(X2:X27,X33:X103)</f>
        <v>2.6202749140893469E-3</v>
      </c>
      <c r="Z116" s="21">
        <f>AVERAGE(Z2:Z27,Z33:Z103)</f>
        <v>0.12778287746484085</v>
      </c>
      <c r="AB116" s="21">
        <f>AVERAGE(AB2:AB27,AB33:AB103)</f>
        <v>6.898295335218825E-2</v>
      </c>
      <c r="AD116" s="21">
        <f>AVERAGE(AD2:AD27,AD33:AD103)</f>
        <v>1.8881358663642985E-2</v>
      </c>
      <c r="AF116" s="21">
        <f>AVERAGE(AF2:AF27,AF33:AF103)</f>
        <v>5.6702767669498416E-2</v>
      </c>
      <c r="AH116" s="21">
        <f>AVERAGE(AH2:AH27,AH33:AH103)</f>
        <v>9.1707381889828965E-2</v>
      </c>
      <c r="AJ116" s="21">
        <f>AVERAGE(AJ2:AJ27,AJ33:AJ103)</f>
        <v>2.2149371247309393E-2</v>
      </c>
      <c r="AL116" s="21">
        <f>AVERAGE(AL2:AL27,AL33:AL103)</f>
        <v>5.3264604810996556E-3</v>
      </c>
      <c r="AN116" s="21">
        <f>AVERAGE(AN2:AN27,AN33:AN103)</f>
        <v>5.3807198408392107E-3</v>
      </c>
      <c r="AP116" s="21">
        <f>AVERAGE(AP2:AP27,AP33:AP103)</f>
        <v>2.4054982817869417E-3</v>
      </c>
      <c r="AR116" s="21">
        <f>AVERAGE(AR2:AR27,AR33:AR103)</f>
        <v>3.7800687285223364E-3</v>
      </c>
      <c r="AT116" s="21">
        <f>AVERAGE(AT2:AT27,AT33:AT103)</f>
        <v>3.4364261168384877E-4</v>
      </c>
      <c r="AV116" s="21">
        <f>AVERAGE(AV2:AV27,AV33:AV103)</f>
        <v>5.4982817869415803E-3</v>
      </c>
      <c r="AX116" s="21">
        <f>AVERAGE(AX2:AX27,AX33:AX103)</f>
        <v>0.15498206426719716</v>
      </c>
      <c r="AZ116" s="21">
        <f>AVERAGE(AZ2:AZ27,AZ33:AZ103)</f>
        <v>1.0735184878895507</v>
      </c>
    </row>
    <row r="117" spans="1:53" x14ac:dyDescent="0.25">
      <c r="A117" t="s">
        <v>208</v>
      </c>
      <c r="F117" s="21">
        <f>MIN(F2:F27,F33:F103)</f>
        <v>0</v>
      </c>
      <c r="H117" s="21">
        <f>MIN(H2:H27,H33:H103)</f>
        <v>0</v>
      </c>
      <c r="J117" s="21">
        <f>MIN(J2:J27,J33:J103)</f>
        <v>0</v>
      </c>
      <c r="L117" s="21">
        <f>MIN(L2:L27,L33:L103)</f>
        <v>0</v>
      </c>
      <c r="N117" s="21">
        <f>MIN(N2:N27,N33:N103)</f>
        <v>0</v>
      </c>
      <c r="P117" s="21">
        <f>MIN(P2:P27,P33:P103)</f>
        <v>0</v>
      </c>
      <c r="R117" s="21">
        <f>MIN(R2:R27,R33:R103)</f>
        <v>0</v>
      </c>
      <c r="T117" s="21">
        <f>MIN(T2:T27,T33:T103)</f>
        <v>0</v>
      </c>
      <c r="V117" s="21">
        <f>MIN(V2:V27,V33:V103)</f>
        <v>0</v>
      </c>
      <c r="X117" s="21">
        <f>MIN(X2:X27,X33:X103)</f>
        <v>0</v>
      </c>
      <c r="Z117" s="21">
        <f>MIN(Z2:Z27,Z33:Z103)</f>
        <v>0</v>
      </c>
      <c r="AB117" s="21">
        <f>MIN(AB2:AB27,AB33:AB103)</f>
        <v>0</v>
      </c>
      <c r="AD117" s="21">
        <f>MIN(AD2:AD27,AD33:AD103)</f>
        <v>0</v>
      </c>
      <c r="AF117" s="21">
        <f>MIN(AF2:AF27,AF33:AF103)</f>
        <v>0</v>
      </c>
      <c r="AH117" s="21">
        <f>MIN(AH2:AH27,AH33:AH103)</f>
        <v>0</v>
      </c>
      <c r="AJ117" s="21">
        <f>MIN(AJ2:AJ27,AJ33:AJ103)</f>
        <v>0</v>
      </c>
      <c r="AL117" s="21">
        <f>MIN(AL2:AL27,AL33:AL103)</f>
        <v>0</v>
      </c>
      <c r="AN117" s="21">
        <f>MIN(AN2:AN27,AN33:AN103)</f>
        <v>0</v>
      </c>
      <c r="AP117" s="21">
        <f>MIN(AP2:AP27,AP33:AP103)</f>
        <v>0</v>
      </c>
      <c r="AR117" s="21">
        <f>MIN(AR2:AR27,AR33:AR103)</f>
        <v>0</v>
      </c>
      <c r="AT117" s="21">
        <f>MIN(AT2:AT27,AT33:AT103)</f>
        <v>0</v>
      </c>
      <c r="AV117" s="21">
        <f>MIN(AV2:AV27,AV33:AV103)</f>
        <v>0</v>
      </c>
      <c r="AX117" s="21">
        <f>MIN(AX2:AX27,AX33:AX103)</f>
        <v>0</v>
      </c>
      <c r="AZ117" s="21">
        <f>MIN(AZ2:AZ27,AZ33:AZ103)</f>
        <v>0</v>
      </c>
    </row>
    <row r="118" spans="1:53" x14ac:dyDescent="0.25">
      <c r="A118" t="s">
        <v>209</v>
      </c>
      <c r="D118" s="3"/>
      <c r="E118" s="3"/>
      <c r="F118" s="21">
        <f>AVERAGE(F2:F27,F33:F103)</f>
        <v>4.6961388182166264</v>
      </c>
      <c r="G118" s="3"/>
      <c r="H118" s="21">
        <f>AVERAGE(H2:H27,H33:H103)</f>
        <v>0.14563087577492842</v>
      </c>
      <c r="I118" s="3"/>
      <c r="J118" s="21">
        <f>AVERAGE(J2:J27,J33:J103)</f>
        <v>6.3182551751697E-2</v>
      </c>
      <c r="K118" s="3"/>
      <c r="L118" s="21">
        <f>AVERAGE(L2:L27,L33:L103)</f>
        <v>1.2132985744841711</v>
      </c>
      <c r="M118" s="3"/>
      <c r="N118" s="21">
        <f>AVERAGE(N2:N27,N33:N103)</f>
        <v>1.1105780509598422</v>
      </c>
      <c r="O118" s="3"/>
      <c r="P118" s="21">
        <f>AVERAGE(P2:P27,P33:P103)</f>
        <v>1.2462974351369924</v>
      </c>
      <c r="Q118" s="3"/>
      <c r="R118" s="21">
        <f>AVERAGE(R2:R27,R33:R103)</f>
        <v>1.0303715946289191</v>
      </c>
      <c r="S118" s="3"/>
      <c r="T118" s="21">
        <f>AVERAGE(T2:T27,T33:T103)</f>
        <v>2.3689862542955326E-2</v>
      </c>
      <c r="U118" s="3"/>
      <c r="V118" s="21">
        <f>AVERAGE(V2:V27,V33:V103)</f>
        <v>0.16550726207535754</v>
      </c>
      <c r="W118" s="3"/>
      <c r="X118" s="21">
        <f>AVERAGE(X2:X27,X33:X103)</f>
        <v>2.6202749140893469E-3</v>
      </c>
      <c r="Y118" s="3"/>
      <c r="Z118" s="21">
        <f>AVERAGE(Z2:Z27,Z33:Z103)</f>
        <v>0.12778287746484085</v>
      </c>
      <c r="AA118" s="3"/>
      <c r="AB118" s="21">
        <f>AVERAGE(AB2:AB27,AB33:AB103)</f>
        <v>6.898295335218825E-2</v>
      </c>
      <c r="AC118" s="3"/>
      <c r="AD118" s="21">
        <f>AVERAGE(AD2:AD27,AD33:AD103)</f>
        <v>1.8881358663642985E-2</v>
      </c>
      <c r="AE118" s="3"/>
      <c r="AF118" s="21">
        <f>AVERAGE(AF2:AF27,AF33:AF103)</f>
        <v>5.6702767669498416E-2</v>
      </c>
      <c r="AG118" s="3"/>
      <c r="AH118" s="21">
        <f>AVERAGE(AH2:AH27,AH33:AH103)</f>
        <v>9.1707381889828965E-2</v>
      </c>
      <c r="AI118" s="3"/>
      <c r="AJ118" s="21">
        <f>AVERAGE(AJ2:AJ27,AJ33:AJ103)</f>
        <v>2.2149371247309393E-2</v>
      </c>
      <c r="AK118" s="3"/>
      <c r="AL118" s="21">
        <f>AVERAGE(AL2:AL27,AL33:AL103)</f>
        <v>5.3264604810996556E-3</v>
      </c>
      <c r="AM118" s="3"/>
      <c r="AN118" s="21">
        <f>AVERAGE(AN2:AN27,AN33:AN103)</f>
        <v>5.3807198408392107E-3</v>
      </c>
      <c r="AO118" s="3"/>
      <c r="AP118" s="21">
        <f>AVERAGE(AP2:AP27,AP33:AP103)</f>
        <v>2.4054982817869417E-3</v>
      </c>
      <c r="AQ118" s="3"/>
      <c r="AR118" s="21">
        <f>AVERAGE(AR2:AR27,AR33:AR103)</f>
        <v>3.7800687285223364E-3</v>
      </c>
      <c r="AS118" s="3"/>
      <c r="AT118" s="21">
        <f>AVERAGE(AT2:AT27,AT33:AT103)</f>
        <v>3.4364261168384877E-4</v>
      </c>
      <c r="AU118" s="3"/>
      <c r="AV118" s="21">
        <f>AVERAGE(AV2:AV27,AV33:AV103)</f>
        <v>5.4982817869415803E-3</v>
      </c>
      <c r="AW118" s="3"/>
      <c r="AX118" s="21">
        <f>AVERAGE(AX2:AX27,AX33:AX103)</f>
        <v>0.15498206426719716</v>
      </c>
      <c r="AY118" s="3"/>
      <c r="AZ118" s="21">
        <f>AVERAGE(AZ2:AZ27,AZ33:AZ103)</f>
        <v>1.0735184878895507</v>
      </c>
      <c r="BA118" s="3"/>
    </row>
    <row r="119" spans="1:53" x14ac:dyDescent="0.25">
      <c r="D119" s="3"/>
      <c r="E119" s="3"/>
      <c r="F119" s="3"/>
      <c r="G119" s="3"/>
    </row>
    <row r="120" spans="1:53" x14ac:dyDescent="0.25">
      <c r="D120" s="3"/>
      <c r="E120" s="3"/>
      <c r="F120" s="3"/>
      <c r="G120" s="3"/>
    </row>
    <row r="121" spans="1:53" x14ac:dyDescent="0.25">
      <c r="D121" s="3"/>
      <c r="E121" s="3"/>
      <c r="F121" s="3"/>
      <c r="G121" s="3"/>
    </row>
  </sheetData>
  <phoneticPr fontId="19" type="noConversion"/>
  <pageMargins left="0.25" right="0.25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tabSelected="1" zoomScaleNormal="100" workbookViewId="0">
      <selection activeCell="I3" sqref="I3:I12"/>
    </sheetView>
  </sheetViews>
  <sheetFormatPr defaultColWidth="5.85546875" defaultRowHeight="15" x14ac:dyDescent="0.25"/>
  <cols>
    <col min="2" max="2" width="13" customWidth="1"/>
    <col min="3" max="3" width="10.42578125" customWidth="1"/>
    <col min="4" max="4" width="19.28515625" customWidth="1"/>
    <col min="5" max="5" width="9.42578125" customWidth="1"/>
    <col min="6" max="6" width="9" customWidth="1"/>
    <col min="7" max="10" width="12" bestFit="1" customWidth="1"/>
    <col min="11" max="11" width="8.7109375" customWidth="1"/>
    <col min="12" max="12" width="10" bestFit="1" customWidth="1"/>
    <col min="13" max="13" width="10" customWidth="1"/>
    <col min="14" max="14" width="9.7109375" customWidth="1"/>
    <col min="18" max="18" width="7.28515625" customWidth="1"/>
  </cols>
  <sheetData>
    <row r="1" spans="1:14" x14ac:dyDescent="0.25">
      <c r="A1" s="59"/>
      <c r="B1" s="187" t="s">
        <v>211</v>
      </c>
      <c r="C1" s="187"/>
      <c r="D1" s="187"/>
      <c r="E1" s="188" t="s">
        <v>212</v>
      </c>
      <c r="F1" s="189"/>
      <c r="G1" s="189"/>
      <c r="H1" s="189"/>
      <c r="I1" s="189"/>
      <c r="J1" s="189"/>
      <c r="K1" s="189"/>
      <c r="L1" s="189"/>
      <c r="M1" s="190"/>
      <c r="N1" s="191"/>
    </row>
    <row r="2" spans="1:14" ht="30" x14ac:dyDescent="0.25">
      <c r="A2" s="59"/>
      <c r="B2" s="96" t="s">
        <v>149</v>
      </c>
      <c r="C2" s="96" t="s">
        <v>213</v>
      </c>
      <c r="D2" s="96" t="s">
        <v>214</v>
      </c>
      <c r="E2" s="97" t="s">
        <v>215</v>
      </c>
      <c r="F2" s="98" t="s">
        <v>216</v>
      </c>
      <c r="G2" s="98" t="s">
        <v>217</v>
      </c>
      <c r="H2" s="98" t="s">
        <v>218</v>
      </c>
      <c r="I2" s="175" t="s">
        <v>219</v>
      </c>
      <c r="J2" s="98" t="s">
        <v>220</v>
      </c>
      <c r="K2" s="98" t="s">
        <v>221</v>
      </c>
      <c r="L2" s="98" t="s">
        <v>222</v>
      </c>
      <c r="M2" s="176" t="s">
        <v>223</v>
      </c>
      <c r="N2" s="99" t="s">
        <v>224</v>
      </c>
    </row>
    <row r="3" spans="1:14" x14ac:dyDescent="0.25">
      <c r="A3" s="63">
        <v>2006</v>
      </c>
      <c r="B3" s="61">
        <f>SUM('Summary of Data By Site'!E2:E5)</f>
        <v>1257</v>
      </c>
      <c r="C3" s="60">
        <f>SUM('Summary of Data By Site'!D2:D5)</f>
        <v>260</v>
      </c>
      <c r="D3" s="177">
        <f t="shared" ref="D3:D9" si="0">B3/C3</f>
        <v>4.8346153846153843</v>
      </c>
      <c r="E3" s="62">
        <f>(SUM('Summary of Data By Site'!G2:G5))/(SUM('Summary of Data By Site'!$D$2:$D$5))</f>
        <v>0.51923076923076927</v>
      </c>
      <c r="F3" s="62">
        <f>(SUM('Summary of Data By Site'!I2:I5))/(SUM('Summary of Data By Site'!$D$2:$D$5))</f>
        <v>4.6153846153846156E-2</v>
      </c>
      <c r="G3" s="62">
        <f>(SUM('Summary of Data By Site'!K2:K5))/(SUM('Summary of Data By Site'!$D$2:$D$5))</f>
        <v>1.476923076923077</v>
      </c>
      <c r="H3" s="62">
        <f>(SUM('Summary of Data By Site'!Q2:Q5))/(SUM('Summary of Data By Site'!$D$2:$D$5))</f>
        <v>1.05</v>
      </c>
      <c r="I3" s="62">
        <f>(SUM('Summary of Data By Site'!O2:O5))/(SUM('Summary of Data By Site'!$D$2:$D$5))</f>
        <v>0.59230769230769231</v>
      </c>
      <c r="J3" s="62">
        <f>(SUM('Summary of Data By Site'!U2:U5))/(SUM('Summary of Data By Site'!$D$2:$D$5))</f>
        <v>1.9230769230769232E-2</v>
      </c>
      <c r="K3" s="62">
        <f>(SUM('Summary of Data By Site'!M2:M5))/(SUM('Summary of Data By Site'!$D$2:$D$5))</f>
        <v>0.85769230769230764</v>
      </c>
      <c r="L3" s="62">
        <f>(SUM('Summary of Data By Site'!Y2:Y5))/(SUM('Summary of Data By Site'!$D$2:$D$5))</f>
        <v>3.4615384615384617E-2</v>
      </c>
      <c r="M3" s="62">
        <f>(SUM('Summary of Data By Site'!AG2:AG5))/(SUM('Summary of Data By Site'!$D$2:$D$5))</f>
        <v>0</v>
      </c>
      <c r="N3" s="62">
        <f>(SUM('Summary of Data By Site'!AA2:AA5))/(SUM('Summary of Data By Site'!$D$2:$D$5))</f>
        <v>6.9230769230769235E-2</v>
      </c>
    </row>
    <row r="4" spans="1:14" x14ac:dyDescent="0.25">
      <c r="A4" s="63">
        <v>2007</v>
      </c>
      <c r="B4" s="61">
        <f>SUM('Summary of Data By Site'!E6:E12)</f>
        <v>1674</v>
      </c>
      <c r="C4" s="60">
        <f>SUM('Summary of Data By Site'!D6:D12)</f>
        <v>451</v>
      </c>
      <c r="D4" s="177">
        <f t="shared" si="0"/>
        <v>3.7117516629711753</v>
      </c>
      <c r="E4" s="62">
        <f>(SUM('Summary of Data By Site'!G6:G12))/(SUM('Summary of Data By Site'!$D$6:$D$12))</f>
        <v>0.15964523281596452</v>
      </c>
      <c r="F4" s="62">
        <f>(SUM('Summary of Data By Site'!I6:I12))/(SUM('Summary of Data By Site'!$D$6:$D$12))</f>
        <v>6.2084257206208429E-2</v>
      </c>
      <c r="G4" s="62">
        <f>(SUM('Summary of Data By Site'!K6:K12))/(SUM('Summary of Data By Site'!$D$6:$D$12))</f>
        <v>0.92017738359201773</v>
      </c>
      <c r="H4" s="62">
        <f>(SUM('Summary of Data By Site'!Q6:Q12))/(SUM('Summary of Data By Site'!$D$6:$D$12))</f>
        <v>0.73170731707317072</v>
      </c>
      <c r="I4" s="62">
        <f>(SUM('Summary of Data By Site'!O6:O12))/(SUM('Summary of Data By Site'!$D$6:$D$12))</f>
        <v>0.21729490022172948</v>
      </c>
      <c r="J4" s="62">
        <f>(SUM('Summary of Data By Site'!U6:U12))/(SUM('Summary of Data By Site'!$D$6:$D$12))</f>
        <v>6.6518847006651879E-2</v>
      </c>
      <c r="K4" s="62">
        <f>(SUM('Summary of Data By Site'!M6:M12))/(SUM('Summary of Data By Site'!$D$6:$D$12))</f>
        <v>1.2039911308203992</v>
      </c>
      <c r="L4" s="62">
        <f>(SUM('Summary of Data By Site'!Y6:Y12))/(SUM('Summary of Data By Site'!$D$6:$D$12))</f>
        <v>0.10199556541019955</v>
      </c>
      <c r="M4" s="62">
        <f>(SUM('Summary of Data By Site'!AG6:AG12))/(SUM('Summary of Data By Site'!$D$6:$D$12))</f>
        <v>5.3215077605321508E-2</v>
      </c>
      <c r="N4" s="62">
        <f>(SUM('Summary of Data By Site'!AA6:AA12))/(SUM('Summary of Data By Site'!$D$6:$D$12))</f>
        <v>5.9866962305986697E-2</v>
      </c>
    </row>
    <row r="5" spans="1:14" x14ac:dyDescent="0.25">
      <c r="A5" s="63">
        <v>2009</v>
      </c>
      <c r="B5" s="61">
        <f>SUM('Summary of Data By Site'!E13:E32)</f>
        <v>1745</v>
      </c>
      <c r="C5" s="60">
        <f>SUM('Summary of Data By Site'!D13:D32)</f>
        <v>384</v>
      </c>
      <c r="D5" s="177">
        <f t="shared" si="0"/>
        <v>4.544270833333333</v>
      </c>
      <c r="E5" s="62">
        <f>(SUM('Summary of Data By Site'!G13:G32))/(SUM('Summary of Data By Site'!$D$13:$D$32))</f>
        <v>0.19010416666666666</v>
      </c>
      <c r="F5" s="62">
        <f>(SUM('Summary of Data By Site'!I13:I32))/(SUM('Summary of Data By Site'!$D$13:$D$32))</f>
        <v>4.4270833333333336E-2</v>
      </c>
      <c r="G5" s="62">
        <f>(SUM('Summary of Data By Site'!K13:K32))/(SUM('Summary of Data By Site'!$D$13:$D$32))</f>
        <v>1.3098958333333333</v>
      </c>
      <c r="H5" s="62">
        <f>(SUM('Summary of Data By Site'!Q13:Q32))/(SUM('Summary of Data By Site'!$D$13:$D$32))</f>
        <v>1.0833333333333333</v>
      </c>
      <c r="I5" s="62">
        <f>(SUM('Summary of Data By Site'!O13:O32))/(SUM('Summary of Data By Site'!$D$13:$D$32))</f>
        <v>0.18489583333333334</v>
      </c>
      <c r="J5" s="62">
        <f>(SUM('Summary of Data By Site'!U13:U32))/(SUM('Summary of Data By Site'!$D$13:$D$32))</f>
        <v>0.47395833333333331</v>
      </c>
      <c r="K5" s="62">
        <f>(SUM('Summary of Data By Site'!M13:M32))/(SUM('Summary of Data By Site'!$D$13:$D$32))</f>
        <v>0.82552083333333337</v>
      </c>
      <c r="L5" s="62">
        <f>(SUM('Summary of Data By Site'!Y13:Y32))/(SUM('Summary of Data By Site'!$D$13:$D$32))</f>
        <v>0.13541666666666666</v>
      </c>
      <c r="M5" s="62">
        <f>(SUM('Summary of Data By Site'!AG13:AG32))/(SUM('Summary of Data By Site'!$D$13:$D$32))</f>
        <v>8.59375E-2</v>
      </c>
      <c r="N5" s="62">
        <f>(SUM('Summary of Data By Site'!AA13:AA32))/(SUM('Summary of Data By Site'!$D$13:$D$32))</f>
        <v>6.5104166666666671E-2</v>
      </c>
    </row>
    <row r="6" spans="1:14" x14ac:dyDescent="0.25">
      <c r="A6" s="63">
        <v>2010</v>
      </c>
      <c r="B6" s="61">
        <f>SUM('Summary of Data By Site'!E33:E46)</f>
        <v>889</v>
      </c>
      <c r="C6" s="60">
        <f>SUM('Summary of Data By Site'!D33:D46)</f>
        <v>112</v>
      </c>
      <c r="D6" s="177">
        <f t="shared" si="0"/>
        <v>7.9375</v>
      </c>
      <c r="E6" s="62">
        <f>(SUM('Summary of Data By Site'!G33:G46))/(SUM('Summary of Data By Site'!$D$33:$D$46))</f>
        <v>0.10714285714285714</v>
      </c>
      <c r="F6" s="62">
        <f>(SUM('Summary of Data By Site'!I33:I46))/(SUM('Summary of Data By Site'!$D$33:$D$46))</f>
        <v>0.16071428571428573</v>
      </c>
      <c r="G6" s="62">
        <f>(SUM('Summary of Data By Site'!K33:K46))/(SUM('Summary of Data By Site'!$D$33:$D$46))</f>
        <v>2.3035714285714284</v>
      </c>
      <c r="H6" s="62">
        <f>(SUM('Summary of Data By Site'!Q33:Q46))/(SUM('Summary of Data By Site'!$D$33:$D$46))</f>
        <v>2.0267857142857144</v>
      </c>
      <c r="I6" s="62">
        <f>(SUM('Summary of Data By Site'!O33:O46))/(SUM('Summary of Data By Site'!$D$33:$D$46))</f>
        <v>3.4107142857142856</v>
      </c>
      <c r="J6" s="62">
        <f>(SUM('Summary of Data By Site'!U33:U46))/(SUM('Summary of Data By Site'!$D$33:$D$46))</f>
        <v>0.10714285714285714</v>
      </c>
      <c r="K6" s="62">
        <f>(SUM('Summary of Data By Site'!M33:M46))/(SUM('Summary of Data By Site'!$D$33:$D$46))</f>
        <v>1.875</v>
      </c>
      <c r="L6" s="62">
        <f>(SUM('Summary of Data By Site'!Y33:Y46))/(SUM('Summary of Data By Site'!$D$33:$D$46))</f>
        <v>0.3392857142857143</v>
      </c>
      <c r="M6" s="62">
        <f>(SUM('Summary of Data By Site'!AG33:AG46))/(SUM('Summary of Data By Site'!$D$33:$D$46))</f>
        <v>0.11607142857142858</v>
      </c>
      <c r="N6" s="62">
        <f>(SUM('Summary of Data By Site'!AA33:AA46))/(SUM('Summary of Data By Site'!$D$33:$D$46))</f>
        <v>9.8214285714285712E-2</v>
      </c>
    </row>
    <row r="7" spans="1:14" x14ac:dyDescent="0.25">
      <c r="A7" s="63">
        <v>2011</v>
      </c>
      <c r="B7" s="61">
        <f>SUM('Summary of Data By Site'!E47:E54)</f>
        <v>1549</v>
      </c>
      <c r="C7" s="60">
        <f>SUM('Summary of Data By Site'!D47:D54)</f>
        <v>248</v>
      </c>
      <c r="D7" s="177">
        <f t="shared" si="0"/>
        <v>6.245967741935484</v>
      </c>
      <c r="E7" s="62">
        <f>(SUM('Summary of Data By Site'!G47:G54))/(SUM('Summary of Data By Site'!$D$47:$D$54))</f>
        <v>0.23790322580645162</v>
      </c>
      <c r="F7" s="62">
        <f>(SUM('Summary of Data By Site'!I47:I54))/(SUM('Summary of Data By Site'!$D$47:$D$54))</f>
        <v>7.2580645161290328E-2</v>
      </c>
      <c r="G7" s="62">
        <f>(SUM('Summary of Data By Site'!K47:K54))/(SUM('Summary of Data By Site'!$D$47:$D$54))</f>
        <v>1.9193548387096775</v>
      </c>
      <c r="H7" s="62">
        <f>(SUM('Summary of Data By Site'!Q47:Q54))/(SUM('Summary of Data By Site'!$D$47:$D$54))</f>
        <v>1.3911290322580645</v>
      </c>
      <c r="I7" s="62">
        <f>(SUM('Summary of Data By Site'!O47:O54))/(SUM('Summary of Data By Site'!$D$47:$D$54))</f>
        <v>2.7983870967741935</v>
      </c>
      <c r="J7" s="62">
        <f>(SUM('Summary of Data By Site'!U47:U54))/(SUM('Summary of Data By Site'!$D$47:$D$54))</f>
        <v>0.27016129032258063</v>
      </c>
      <c r="K7" s="62">
        <f>(SUM('Summary of Data By Site'!M47:M54))/(SUM('Summary of Data By Site'!$D$47:$D$54))</f>
        <v>1.2137096774193548</v>
      </c>
      <c r="L7" s="62">
        <f>(SUM('Summary of Data By Site'!Y47:Y54))/(SUM('Summary of Data By Site'!$D$47:$D$54))</f>
        <v>0.14919354838709678</v>
      </c>
      <c r="M7" s="62">
        <f>(SUM('Summary of Data By Site'!AG47:AG54))/(SUM('Summary of Data By Site'!$D$47:$D$54))</f>
        <v>0.20564516129032259</v>
      </c>
      <c r="N7" s="62">
        <f>(SUM('Summary of Data By Site'!AA47:AA54))/(SUM('Summary of Data By Site'!$D$47:$D$54))</f>
        <v>7.6612903225806453E-2</v>
      </c>
    </row>
    <row r="8" spans="1:14" x14ac:dyDescent="0.25">
      <c r="A8" s="63">
        <v>2012</v>
      </c>
      <c r="B8" s="61">
        <f>SUM('Summary of Data By Site'!E55:E64)</f>
        <v>1226</v>
      </c>
      <c r="C8" s="60">
        <f>SUM('Summary of Data By Site'!D55:D64)</f>
        <v>300</v>
      </c>
      <c r="D8" s="177">
        <f t="shared" si="0"/>
        <v>4.0866666666666669</v>
      </c>
      <c r="E8" s="62">
        <f>(SUM('Summary of Data By Site'!G55:G64))/(SUM('Summary of Data By Site'!$D$55:$D$64))</f>
        <v>3.3333333333333333E-2</v>
      </c>
      <c r="F8" s="62">
        <f>(SUM('Summary of Data By Site'!I55:I64))/(SUM('Summary of Data By Site'!$D$55:$D$64))</f>
        <v>3.3333333333333333E-2</v>
      </c>
      <c r="G8" s="62">
        <f>(SUM('Summary of Data By Site'!K55:K64))/(SUM('Summary of Data By Site'!$D$55:$D$64))</f>
        <v>0</v>
      </c>
      <c r="H8" s="62">
        <f>(SUM('Summary of Data By Site'!Q55:Q64))/(SUM('Summary of Data By Site'!$D$55:$D$64))</f>
        <v>1.1200000000000001</v>
      </c>
      <c r="I8" s="62">
        <f>(SUM('Summary of Data By Site'!O55:O64))/(SUM('Summary of Data By Site'!$D$55:$D$64))</f>
        <v>0.51333333333333331</v>
      </c>
      <c r="J8" s="62">
        <f>(SUM('Summary of Data By Site'!U55:U64))/(SUM('Summary of Data By Site'!$D$55:$D$64))</f>
        <v>2.6666666666666668E-2</v>
      </c>
      <c r="K8" s="62">
        <f>(SUM('Summary of Data By Site'!M55:M64))/(SUM('Summary of Data By Site'!$D$55:$D$64))</f>
        <v>0.7</v>
      </c>
      <c r="L8" s="62">
        <f>(SUM('Summary of Data By Site'!Y55:Y64))/(SUM('Summary of Data By Site'!$D$55:$D$64))</f>
        <v>0.10666666666666667</v>
      </c>
      <c r="M8" s="62">
        <f>(SUM('Summary of Data By Site'!AG55:AG64))/(SUM('Summary of Data By Site'!$D$55:$D$64))</f>
        <v>9.6666666666666665E-2</v>
      </c>
      <c r="N8" s="62">
        <f>(SUM('Summary of Data By Site'!AA55:AA64))/(SUM('Summary of Data By Site'!$D$55:$D$64))</f>
        <v>6.3333333333333339E-2</v>
      </c>
    </row>
    <row r="9" spans="1:14" x14ac:dyDescent="0.25">
      <c r="A9" s="100">
        <v>2013</v>
      </c>
      <c r="B9" s="101">
        <f>SUM('Summary of Data By Site'!E65:E74)</f>
        <v>969</v>
      </c>
      <c r="C9" s="102">
        <f>SUM('Summary of Data By Site'!D65:D74)</f>
        <v>300</v>
      </c>
      <c r="D9" s="177">
        <f t="shared" si="0"/>
        <v>3.23</v>
      </c>
      <c r="E9" s="62">
        <f>(SUM('Summary of Data By Site'!G65:G74))/(SUM('Summary of Data By Site'!$D$65:$D$74))</f>
        <v>0.03</v>
      </c>
      <c r="F9" s="62">
        <f>(SUM('Summary of Data By Site'!I65:I74))/(SUM('Summary of Data By Site'!$D$65:$D$74))</f>
        <v>2.3333333333333334E-2</v>
      </c>
      <c r="G9" s="62">
        <f>(SUM('Summary of Data By Site'!K65:K74))/(SUM('Summary of Data By Site'!$D$65:$D$74))</f>
        <v>0</v>
      </c>
      <c r="H9" s="62">
        <f>(SUM('Summary of Data By Site'!Q65:Q74))/(SUM('Summary of Data By Site'!$D$65:$D$74))</f>
        <v>0.61333333333333329</v>
      </c>
      <c r="I9" s="62">
        <f>(SUM('Summary of Data By Site'!O65:O74))/(SUM('Summary of Data By Site'!$D$65:$D$74))</f>
        <v>0.15666666666666668</v>
      </c>
      <c r="J9" s="62">
        <f>(SUM('Summary of Data By Site'!U65:U74))/(SUM('Summary of Data By Site'!$D$65:$D$74))</f>
        <v>6.6666666666666671E-3</v>
      </c>
      <c r="K9" s="62">
        <f>(SUM('Summary of Data By Site'!M65:M74))/(SUM('Summary of Data By Site'!$D$65:$D$74))</f>
        <v>0.9</v>
      </c>
      <c r="L9" s="62">
        <f>(SUM('Summary of Data By Site'!Y65:Y74))/(SUM('Summary of Data By Site'!$D$65:$D$74))</f>
        <v>0.08</v>
      </c>
      <c r="M9" s="62">
        <f>(SUM('Summary of Data By Site'!AG65:AG74))/(SUM('Summary of Data By Site'!$D$65:$D$74))</f>
        <v>0.14333333333333334</v>
      </c>
      <c r="N9" s="62">
        <f>(SUM('Summary of Data By Site'!AA65:AA74))/(SUM('Summary of Data By Site'!$D$65:$D$74))</f>
        <v>6.3333333333333339E-2</v>
      </c>
    </row>
    <row r="10" spans="1:14" x14ac:dyDescent="0.25">
      <c r="A10" s="100">
        <v>2014</v>
      </c>
      <c r="B10" s="101">
        <f>SUM('Summary of Data By Site'!E75:E84)</f>
        <v>732</v>
      </c>
      <c r="C10" s="102">
        <f>SUM('Summary of Data By Site'!D75:D84)</f>
        <v>300</v>
      </c>
      <c r="D10" s="67">
        <f>B10/C10</f>
        <v>2.44</v>
      </c>
      <c r="E10" s="62">
        <f>(SUM('Summary of Data By Site'!G75:G84))/(SUM('Summary of Data By Site'!$D$75:$D$84))</f>
        <v>0.12666666666666668</v>
      </c>
      <c r="F10" s="62">
        <f>(SUM('Summary of Data By Site'!I75:I84))/(SUM('Summary of Data By Site'!$D$75:$D$84))</f>
        <v>1.6666666666666666E-2</v>
      </c>
      <c r="G10" s="62">
        <f>(SUM('Summary of Data By Site'!K75:K84))/(SUM('Summary of Data By Site'!$D$75:$D$84))</f>
        <v>0.71</v>
      </c>
      <c r="H10" s="62">
        <f>(SUM('Summary of Data By Site'!Q75:Q84))/(SUM('Summary of Data By Site'!$D$75:$D$84))</f>
        <v>0.69666666666666666</v>
      </c>
      <c r="I10" s="62">
        <f>(SUM('Summary of Data By Site'!O75:O84))/(SUM('Summary of Data By Site'!$D$75:$D$84))</f>
        <v>0.93333333333333335</v>
      </c>
      <c r="J10" s="62">
        <f>(SUM('Summary of Data By Site'!U75:U84))/(SUM('Summary of Data By Site'!$D$75:$D$84))</f>
        <v>0</v>
      </c>
      <c r="K10" s="62">
        <f>(SUM('Summary of Data By Site'!M75:M84))/(SUM('Summary of Data By Site'!$D$75:$D$84))</f>
        <v>0.68</v>
      </c>
      <c r="L10" s="62">
        <f>(SUM('Summary of Data By Site'!Y75:Y84))/(SUM('Summary of Data By Site'!$D$75:$D$84))</f>
        <v>1.6666666666666666E-2</v>
      </c>
      <c r="M10" s="62">
        <f>(SUM('Summary of Data By Site'!AG75:AG84))/(SUM('Summary of Data By Site'!$D$75:$D$84))</f>
        <v>0.02</v>
      </c>
      <c r="N10" s="62">
        <f>(SUM('Summary of Data By Site'!AA75:AA84))/(SUM('Summary of Data By Site'!$D$75:$D$84))</f>
        <v>1.3333333333333334E-2</v>
      </c>
    </row>
    <row r="11" spans="1:14" x14ac:dyDescent="0.25">
      <c r="A11" s="100">
        <v>2015</v>
      </c>
      <c r="B11" s="101">
        <f>SUM('Summary of Data By Site'!E85:E93)</f>
        <v>995</v>
      </c>
      <c r="C11" s="102">
        <f>SUM('Summary of Data By Site'!D85:D93)</f>
        <v>270</v>
      </c>
      <c r="D11" s="67">
        <f>B11/C11</f>
        <v>3.6851851851851851</v>
      </c>
      <c r="E11" s="62">
        <f>(SUM('Summary of Data By Site'!G85:G93))/(SUM('Summary of Data By Site'!$D$85:$D$93))</f>
        <v>0.17777777777777778</v>
      </c>
      <c r="F11" s="62">
        <f>(SUM('Summary of Data By Site'!I85:I93))/(SUM('Summary of Data By Site'!$D$85:$D$93))</f>
        <v>4.8148148148148148E-2</v>
      </c>
      <c r="G11" s="62">
        <f>(SUM('Summary of Data By Site'!K85:K93))/(SUM('Summary of Data By Site'!$D$85:$D$93))</f>
        <v>1.1555555555555554</v>
      </c>
      <c r="H11" s="62">
        <f>(SUM('Summary of Data By Site'!Q85:Q93))/(SUM('Summary of Data By Site'!$D$85:$D$93))</f>
        <v>0.66296296296296298</v>
      </c>
      <c r="I11" s="62">
        <f>(SUM('Summary of Data By Site'!O85:O93))/(SUM('Summary of Data By Site'!$D$85:$D$93))</f>
        <v>1.2370370370370369</v>
      </c>
      <c r="J11" s="62">
        <f>(SUM('Summary of Data By Site'!U85:U93))/(SUM('Summary of Data By Site'!$D$85:$D$93))</f>
        <v>6.2962962962962957E-2</v>
      </c>
      <c r="K11" s="62">
        <f>(SUM('Summary of Data By Site'!M85:M93))/(SUM('Summary of Data By Site'!$D$85:$D$93))</f>
        <v>1.0592592592592593</v>
      </c>
      <c r="L11" s="62">
        <f>(SUM('Summary of Data By Site'!Y85:Y93))/(SUM('Summary of Data By Site'!$D$85:$D$93))</f>
        <v>3.3333333333333333E-2</v>
      </c>
      <c r="M11" s="62">
        <f>(SUM('Summary of Data By Site'!AG85:AG93))/(SUM('Summary of Data By Site'!$D$85:$D$93))</f>
        <v>8.8888888888888892E-2</v>
      </c>
      <c r="N11" s="62">
        <f>(SUM('Summary of Data By Site'!AA85:AA93))/(SUM('Summary of Data By Site'!$D$85:$D$93))</f>
        <v>0.11481481481481481</v>
      </c>
    </row>
    <row r="12" spans="1:14" x14ac:dyDescent="0.25">
      <c r="A12" s="100">
        <v>2016</v>
      </c>
      <c r="B12" s="101">
        <f>SUM('Summary of Data By Site'!E94:E103)</f>
        <v>1238</v>
      </c>
      <c r="C12" s="102">
        <f>SUM('Summary of Data By Site'!D94:D103)</f>
        <v>300</v>
      </c>
      <c r="D12" s="67">
        <f>B12/C12</f>
        <v>4.1266666666666669</v>
      </c>
      <c r="E12" s="62">
        <f>(SUM('Summary of Data By Site'!G94:G103))/(SUM('Summary of Data By Site'!$D$94:$D$103))</f>
        <v>0.11333333333333333</v>
      </c>
      <c r="F12" s="62">
        <f>(SUM('Summary of Data By Site'!I94:I103))/(SUM('Summary of Data By Site'!$D$94:$D$103))</f>
        <v>4.3333333333333335E-2</v>
      </c>
      <c r="G12" s="62">
        <f>(SUM('Summary of Data By Site'!K94:K103))/(SUM('Summary of Data By Site'!$D$94:$D$103))</f>
        <v>1.5533333333333332</v>
      </c>
      <c r="H12" s="62">
        <f>(SUM('Summary of Data By Site'!Q94:Q103))/(SUM('Summary of Data By Site'!$D$94:$D$103))</f>
        <v>0.70333333333333337</v>
      </c>
      <c r="I12" s="62">
        <f>(SUM('Summary of Data By Site'!O94:O103))/(SUM('Summary of Data By Site'!$D$94:$D$103))</f>
        <v>1.77</v>
      </c>
      <c r="J12" s="62">
        <f>(SUM('Summary of Data By Site'!U94:U103))/(SUM('Summary of Data By Site'!$D$94:$D$103))</f>
        <v>0.16333333333333333</v>
      </c>
      <c r="K12" s="62">
        <f>(SUM('Summary of Data By Site'!M94:M103))/(SUM('Summary of Data By Site'!$D$94:$D$103))</f>
        <v>1.1466666666666667</v>
      </c>
      <c r="L12" s="62">
        <f>(SUM('Summary of Data By Site'!Y94:Y103))/(SUM('Summary of Data By Site'!$D$94:$D$103))</f>
        <v>0.04</v>
      </c>
      <c r="M12" s="62">
        <f>(SUM('Summary of Data By Site'!AG94:AG103))/(SUM('Summary of Data By Site'!$D$94:$D$103))</f>
        <v>0.09</v>
      </c>
      <c r="N12" s="62">
        <f>(SUM('Summary of Data By Site'!AA94:AA103))/(SUM('Summary of Data By Site'!$D$94:$D$103))</f>
        <v>4.6666666666666669E-2</v>
      </c>
    </row>
    <row r="13" spans="1:14" x14ac:dyDescent="0.25">
      <c r="A13" s="59"/>
      <c r="B13" s="64"/>
      <c r="C13" s="59"/>
      <c r="D13" s="178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4" x14ac:dyDescent="0.25">
      <c r="C14" t="s">
        <v>225</v>
      </c>
      <c r="D14" s="3">
        <f>AVERAGE(D3:D12)</f>
        <v>4.4842624141373886</v>
      </c>
    </row>
    <row r="15" spans="1:14" x14ac:dyDescent="0.25">
      <c r="C15" t="s">
        <v>226</v>
      </c>
      <c r="D15">
        <f>STDEV(D3:D12)</f>
        <v>1.578615465723382</v>
      </c>
    </row>
    <row r="17" spans="9:14" x14ac:dyDescent="0.25">
      <c r="L17" t="s">
        <v>227</v>
      </c>
      <c r="M17" t="s">
        <v>228</v>
      </c>
      <c r="N17" t="s">
        <v>229</v>
      </c>
    </row>
    <row r="18" spans="9:14" x14ac:dyDescent="0.25">
      <c r="J18" s="180">
        <v>2006</v>
      </c>
      <c r="K18" s="24">
        <f t="shared" ref="K18:K27" si="1">D3</f>
        <v>4.8346153846153843</v>
      </c>
      <c r="L18" s="3">
        <f>$D$14-$D$15</f>
        <v>2.9056469484140068</v>
      </c>
      <c r="M18" s="3">
        <f>$D$14</f>
        <v>4.4842624141373886</v>
      </c>
      <c r="N18" s="3">
        <f>$D$14+$D$15</f>
        <v>6.0628778798607703</v>
      </c>
    </row>
    <row r="19" spans="9:14" x14ac:dyDescent="0.25">
      <c r="I19" t="s">
        <v>205</v>
      </c>
      <c r="J19" s="180">
        <v>2007</v>
      </c>
      <c r="K19" s="24">
        <f t="shared" si="1"/>
        <v>3.7117516629711753</v>
      </c>
      <c r="L19" s="3">
        <f t="shared" ref="L19:L27" si="2">$D$14-$D$15</f>
        <v>2.9056469484140068</v>
      </c>
      <c r="M19" s="3">
        <f t="shared" ref="M19:M27" si="3">$D$14</f>
        <v>4.4842624141373886</v>
      </c>
      <c r="N19" s="3">
        <f t="shared" ref="N19:N27" si="4">$D$14+$D$15</f>
        <v>6.0628778798607703</v>
      </c>
    </row>
    <row r="20" spans="9:14" x14ac:dyDescent="0.25">
      <c r="J20" s="180">
        <v>2009</v>
      </c>
      <c r="K20" s="24">
        <f t="shared" si="1"/>
        <v>4.544270833333333</v>
      </c>
      <c r="L20" s="3">
        <f t="shared" si="2"/>
        <v>2.9056469484140068</v>
      </c>
      <c r="M20" s="3">
        <f t="shared" si="3"/>
        <v>4.4842624141373886</v>
      </c>
      <c r="N20" s="3">
        <f t="shared" si="4"/>
        <v>6.0628778798607703</v>
      </c>
    </row>
    <row r="21" spans="9:14" x14ac:dyDescent="0.25">
      <c r="J21" s="180">
        <v>2010</v>
      </c>
      <c r="K21" s="24">
        <f t="shared" si="1"/>
        <v>7.9375</v>
      </c>
      <c r="L21" s="3">
        <f t="shared" si="2"/>
        <v>2.9056469484140068</v>
      </c>
      <c r="M21" s="3">
        <f t="shared" si="3"/>
        <v>4.4842624141373886</v>
      </c>
      <c r="N21" s="3">
        <f t="shared" si="4"/>
        <v>6.0628778798607703</v>
      </c>
    </row>
    <row r="22" spans="9:14" x14ac:dyDescent="0.25">
      <c r="J22" s="180">
        <v>2011</v>
      </c>
      <c r="K22" s="24">
        <f t="shared" si="1"/>
        <v>6.245967741935484</v>
      </c>
      <c r="L22" s="3">
        <f t="shared" si="2"/>
        <v>2.9056469484140068</v>
      </c>
      <c r="M22" s="3">
        <f t="shared" si="3"/>
        <v>4.4842624141373886</v>
      </c>
      <c r="N22" s="3">
        <f t="shared" si="4"/>
        <v>6.0628778798607703</v>
      </c>
    </row>
    <row r="23" spans="9:14" x14ac:dyDescent="0.25">
      <c r="J23" s="180">
        <v>2012</v>
      </c>
      <c r="K23" s="24">
        <f t="shared" si="1"/>
        <v>4.0866666666666669</v>
      </c>
      <c r="L23" s="3">
        <f t="shared" si="2"/>
        <v>2.9056469484140068</v>
      </c>
      <c r="M23" s="3">
        <f t="shared" si="3"/>
        <v>4.4842624141373886</v>
      </c>
      <c r="N23" s="3">
        <f t="shared" si="4"/>
        <v>6.0628778798607703</v>
      </c>
    </row>
    <row r="24" spans="9:14" x14ac:dyDescent="0.25">
      <c r="J24" s="180">
        <v>2013</v>
      </c>
      <c r="K24" s="24">
        <f t="shared" si="1"/>
        <v>3.23</v>
      </c>
      <c r="L24" s="3">
        <f t="shared" si="2"/>
        <v>2.9056469484140068</v>
      </c>
      <c r="M24" s="3">
        <f t="shared" si="3"/>
        <v>4.4842624141373886</v>
      </c>
      <c r="N24" s="3">
        <f t="shared" si="4"/>
        <v>6.0628778798607703</v>
      </c>
    </row>
    <row r="25" spans="9:14" x14ac:dyDescent="0.25">
      <c r="J25" s="180">
        <v>2014</v>
      </c>
      <c r="K25" s="24">
        <f t="shared" si="1"/>
        <v>2.44</v>
      </c>
      <c r="L25" s="3">
        <f t="shared" si="2"/>
        <v>2.9056469484140068</v>
      </c>
      <c r="M25" s="3">
        <f t="shared" si="3"/>
        <v>4.4842624141373886</v>
      </c>
      <c r="N25" s="3">
        <f t="shared" si="4"/>
        <v>6.0628778798607703</v>
      </c>
    </row>
    <row r="26" spans="9:14" x14ac:dyDescent="0.25">
      <c r="J26" s="180">
        <v>2015</v>
      </c>
      <c r="K26" s="24">
        <f t="shared" si="1"/>
        <v>3.6851851851851851</v>
      </c>
      <c r="L26" s="3">
        <f t="shared" si="2"/>
        <v>2.9056469484140068</v>
      </c>
      <c r="M26" s="3">
        <f t="shared" si="3"/>
        <v>4.4842624141373886</v>
      </c>
      <c r="N26" s="3">
        <f t="shared" si="4"/>
        <v>6.0628778798607703</v>
      </c>
    </row>
    <row r="27" spans="9:14" x14ac:dyDescent="0.25">
      <c r="J27" s="180">
        <v>2016</v>
      </c>
      <c r="K27" s="24">
        <f t="shared" si="1"/>
        <v>4.1266666666666669</v>
      </c>
      <c r="L27" s="3">
        <f t="shared" si="2"/>
        <v>2.9056469484140068</v>
      </c>
      <c r="M27" s="3">
        <f t="shared" si="3"/>
        <v>4.4842624141373886</v>
      </c>
      <c r="N27" s="3">
        <f t="shared" si="4"/>
        <v>6.0628778798607703</v>
      </c>
    </row>
  </sheetData>
  <mergeCells count="2">
    <mergeCell ref="B1:D1"/>
    <mergeCell ref="E1:N1"/>
  </mergeCells>
  <phoneticPr fontId="19" type="noConversion"/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33"/>
  <sheetViews>
    <sheetView workbookViewId="0">
      <pane ySplit="1" topLeftCell="A47" activePane="bottomLeft" state="frozen"/>
      <selection pane="bottomLeft" activeCell="D7" sqref="D7"/>
    </sheetView>
  </sheetViews>
  <sheetFormatPr defaultColWidth="8.85546875" defaultRowHeight="15" x14ac:dyDescent="0.25"/>
  <cols>
    <col min="2" max="2" width="19.42578125" customWidth="1"/>
  </cols>
  <sheetData>
    <row r="1" spans="1:11" x14ac:dyDescent="0.25">
      <c r="A1" s="36" t="s">
        <v>0</v>
      </c>
      <c r="B1" s="42" t="s">
        <v>1</v>
      </c>
      <c r="C1" s="42" t="s">
        <v>3</v>
      </c>
      <c r="D1" s="42" t="s">
        <v>5</v>
      </c>
      <c r="E1" s="42" t="s">
        <v>6</v>
      </c>
      <c r="F1" s="42" t="s">
        <v>230</v>
      </c>
      <c r="G1" s="42" t="s">
        <v>231</v>
      </c>
      <c r="H1" s="43" t="s">
        <v>232</v>
      </c>
      <c r="I1" s="37" t="s">
        <v>233</v>
      </c>
      <c r="J1" s="37" t="s">
        <v>234</v>
      </c>
      <c r="K1" s="37" t="s">
        <v>235</v>
      </c>
    </row>
    <row r="2" spans="1:11" x14ac:dyDescent="0.25">
      <c r="A2">
        <v>2009</v>
      </c>
      <c r="B2" t="s">
        <v>236</v>
      </c>
      <c r="C2">
        <v>1</v>
      </c>
      <c r="D2" t="s">
        <v>237</v>
      </c>
      <c r="E2">
        <v>2.2000000000000002</v>
      </c>
      <c r="F2" t="s">
        <v>238</v>
      </c>
      <c r="G2">
        <v>1</v>
      </c>
    </row>
    <row r="3" spans="1:11" x14ac:dyDescent="0.25">
      <c r="C3">
        <v>1</v>
      </c>
      <c r="D3" t="s">
        <v>237</v>
      </c>
      <c r="E3">
        <v>2.2000000000000002</v>
      </c>
      <c r="F3" t="s">
        <v>239</v>
      </c>
      <c r="G3">
        <v>2</v>
      </c>
    </row>
    <row r="4" spans="1:11" x14ac:dyDescent="0.25">
      <c r="C4">
        <v>1</v>
      </c>
      <c r="D4" t="s">
        <v>237</v>
      </c>
      <c r="E4">
        <v>2.2000000000000002</v>
      </c>
      <c r="F4" t="s">
        <v>240</v>
      </c>
      <c r="G4">
        <v>1</v>
      </c>
    </row>
    <row r="5" spans="1:11" x14ac:dyDescent="0.25">
      <c r="C5">
        <v>1</v>
      </c>
      <c r="D5" t="s">
        <v>237</v>
      </c>
      <c r="E5">
        <v>2.2000000000000002</v>
      </c>
      <c r="F5" t="s">
        <v>241</v>
      </c>
      <c r="G5">
        <v>1</v>
      </c>
    </row>
    <row r="6" spans="1:11" x14ac:dyDescent="0.25">
      <c r="C6">
        <v>2</v>
      </c>
      <c r="D6" t="s">
        <v>237</v>
      </c>
      <c r="E6">
        <v>2.2000000000000002</v>
      </c>
      <c r="F6" t="s">
        <v>241</v>
      </c>
      <c r="G6">
        <v>1</v>
      </c>
      <c r="H6" t="s">
        <v>242</v>
      </c>
    </row>
    <row r="7" spans="1:11" x14ac:dyDescent="0.25">
      <c r="C7">
        <v>2</v>
      </c>
      <c r="D7" t="s">
        <v>237</v>
      </c>
      <c r="E7">
        <v>2.2000000000000002</v>
      </c>
      <c r="F7" t="s">
        <v>241</v>
      </c>
      <c r="G7">
        <v>2</v>
      </c>
    </row>
    <row r="8" spans="1:11" x14ac:dyDescent="0.25">
      <c r="C8">
        <v>2</v>
      </c>
      <c r="D8" t="s">
        <v>237</v>
      </c>
      <c r="E8">
        <v>2.2000000000000002</v>
      </c>
      <c r="F8" t="s">
        <v>241</v>
      </c>
      <c r="G8">
        <v>2</v>
      </c>
    </row>
    <row r="9" spans="1:11" x14ac:dyDescent="0.25">
      <c r="C9">
        <v>3</v>
      </c>
      <c r="D9" t="s">
        <v>237</v>
      </c>
      <c r="E9">
        <v>2.2000000000000002</v>
      </c>
      <c r="F9" t="s">
        <v>240</v>
      </c>
      <c r="G9">
        <v>3</v>
      </c>
    </row>
    <row r="10" spans="1:11" x14ac:dyDescent="0.25">
      <c r="C10">
        <v>3</v>
      </c>
      <c r="D10" t="s">
        <v>237</v>
      </c>
      <c r="E10">
        <v>2.2000000000000002</v>
      </c>
      <c r="F10" t="s">
        <v>243</v>
      </c>
      <c r="G10">
        <v>2</v>
      </c>
    </row>
    <row r="11" spans="1:11" x14ac:dyDescent="0.25">
      <c r="C11">
        <v>4</v>
      </c>
      <c r="D11" t="s">
        <v>237</v>
      </c>
      <c r="E11">
        <v>2.2000000000000002</v>
      </c>
      <c r="F11" t="s">
        <v>241</v>
      </c>
      <c r="G11">
        <v>1</v>
      </c>
    </row>
    <row r="12" spans="1:11" x14ac:dyDescent="0.25">
      <c r="C12">
        <v>4</v>
      </c>
      <c r="D12" t="s">
        <v>237</v>
      </c>
      <c r="E12">
        <v>2.2000000000000002</v>
      </c>
      <c r="F12" t="s">
        <v>239</v>
      </c>
      <c r="G12">
        <v>3</v>
      </c>
      <c r="H12" t="s">
        <v>244</v>
      </c>
    </row>
    <row r="13" spans="1:11" x14ac:dyDescent="0.25">
      <c r="C13">
        <v>4</v>
      </c>
      <c r="D13" t="s">
        <v>237</v>
      </c>
      <c r="E13">
        <v>2.2000000000000002</v>
      </c>
      <c r="F13" t="s">
        <v>239</v>
      </c>
      <c r="G13">
        <v>3</v>
      </c>
    </row>
    <row r="14" spans="1:11" x14ac:dyDescent="0.25">
      <c r="C14">
        <v>4</v>
      </c>
      <c r="D14" t="s">
        <v>237</v>
      </c>
      <c r="E14">
        <v>2.2000000000000002</v>
      </c>
      <c r="F14" t="s">
        <v>239</v>
      </c>
      <c r="G14">
        <v>2</v>
      </c>
    </row>
    <row r="15" spans="1:11" x14ac:dyDescent="0.25">
      <c r="C15">
        <v>4</v>
      </c>
      <c r="D15" t="s">
        <v>237</v>
      </c>
      <c r="E15">
        <v>2.2000000000000002</v>
      </c>
      <c r="F15" t="s">
        <v>239</v>
      </c>
      <c r="G15">
        <v>1</v>
      </c>
    </row>
    <row r="16" spans="1:11" x14ac:dyDescent="0.25">
      <c r="C16">
        <v>5</v>
      </c>
      <c r="D16" t="s">
        <v>237</v>
      </c>
      <c r="E16">
        <v>2.2000000000000002</v>
      </c>
      <c r="F16" t="s">
        <v>239</v>
      </c>
      <c r="G16">
        <v>1</v>
      </c>
    </row>
    <row r="17" spans="3:8" x14ac:dyDescent="0.25">
      <c r="C17">
        <v>5</v>
      </c>
      <c r="D17" t="s">
        <v>237</v>
      </c>
      <c r="E17">
        <v>2.2000000000000002</v>
      </c>
      <c r="F17" t="s">
        <v>239</v>
      </c>
      <c r="G17">
        <v>2</v>
      </c>
    </row>
    <row r="18" spans="3:8" x14ac:dyDescent="0.25">
      <c r="C18">
        <v>5</v>
      </c>
      <c r="D18" t="s">
        <v>237</v>
      </c>
      <c r="E18">
        <v>2.2000000000000002</v>
      </c>
      <c r="F18" t="s">
        <v>239</v>
      </c>
      <c r="G18">
        <v>2</v>
      </c>
    </row>
    <row r="19" spans="3:8" x14ac:dyDescent="0.25">
      <c r="C19">
        <v>5</v>
      </c>
      <c r="D19" t="s">
        <v>237</v>
      </c>
      <c r="E19">
        <v>2.2000000000000002</v>
      </c>
      <c r="F19" t="s">
        <v>239</v>
      </c>
      <c r="G19">
        <v>2</v>
      </c>
    </row>
    <row r="20" spans="3:8" x14ac:dyDescent="0.25">
      <c r="C20">
        <v>5</v>
      </c>
      <c r="D20" t="s">
        <v>237</v>
      </c>
      <c r="E20">
        <v>2.2000000000000002</v>
      </c>
      <c r="F20" t="s">
        <v>239</v>
      </c>
      <c r="G20">
        <v>2</v>
      </c>
    </row>
    <row r="21" spans="3:8" x14ac:dyDescent="0.25">
      <c r="C21">
        <v>5</v>
      </c>
      <c r="D21" t="s">
        <v>237</v>
      </c>
      <c r="E21">
        <v>2.2000000000000002</v>
      </c>
      <c r="F21" t="s">
        <v>239</v>
      </c>
      <c r="G21">
        <v>1</v>
      </c>
    </row>
    <row r="22" spans="3:8" x14ac:dyDescent="0.25">
      <c r="C22">
        <v>6</v>
      </c>
      <c r="D22" t="s">
        <v>237</v>
      </c>
      <c r="E22">
        <v>2.2000000000000002</v>
      </c>
      <c r="F22" t="s">
        <v>239</v>
      </c>
      <c r="G22">
        <v>1</v>
      </c>
    </row>
    <row r="23" spans="3:8" x14ac:dyDescent="0.25">
      <c r="C23">
        <v>6</v>
      </c>
      <c r="D23" t="s">
        <v>237</v>
      </c>
      <c r="E23">
        <v>2.2000000000000002</v>
      </c>
      <c r="F23" t="s">
        <v>245</v>
      </c>
      <c r="G23">
        <v>2</v>
      </c>
    </row>
    <row r="24" spans="3:8" x14ac:dyDescent="0.25">
      <c r="C24">
        <v>6</v>
      </c>
      <c r="D24" t="s">
        <v>237</v>
      </c>
      <c r="E24">
        <v>2.2000000000000002</v>
      </c>
      <c r="F24" t="s">
        <v>246</v>
      </c>
      <c r="G24">
        <v>2</v>
      </c>
    </row>
    <row r="25" spans="3:8" x14ac:dyDescent="0.25">
      <c r="C25">
        <v>6</v>
      </c>
      <c r="D25" t="s">
        <v>237</v>
      </c>
      <c r="E25">
        <v>2.2000000000000002</v>
      </c>
      <c r="F25" t="s">
        <v>245</v>
      </c>
      <c r="G25">
        <v>1</v>
      </c>
    </row>
    <row r="26" spans="3:8" x14ac:dyDescent="0.25">
      <c r="C26">
        <v>6</v>
      </c>
      <c r="D26" t="s">
        <v>237</v>
      </c>
      <c r="E26">
        <v>2.2000000000000002</v>
      </c>
      <c r="F26" t="s">
        <v>245</v>
      </c>
      <c r="G26">
        <v>1</v>
      </c>
    </row>
    <row r="27" spans="3:8" x14ac:dyDescent="0.25">
      <c r="C27">
        <v>6</v>
      </c>
      <c r="D27" t="s">
        <v>237</v>
      </c>
      <c r="E27">
        <v>2.2000000000000002</v>
      </c>
      <c r="F27" t="s">
        <v>247</v>
      </c>
      <c r="G27">
        <v>1</v>
      </c>
    </row>
    <row r="28" spans="3:8" x14ac:dyDescent="0.25">
      <c r="C28">
        <v>6</v>
      </c>
      <c r="D28" t="s">
        <v>237</v>
      </c>
      <c r="E28">
        <v>2.2000000000000002</v>
      </c>
      <c r="F28" t="s">
        <v>245</v>
      </c>
      <c r="G28">
        <v>2</v>
      </c>
    </row>
    <row r="29" spans="3:8" x14ac:dyDescent="0.25">
      <c r="C29">
        <v>7</v>
      </c>
      <c r="D29" t="s">
        <v>237</v>
      </c>
      <c r="E29">
        <v>2.2000000000000002</v>
      </c>
      <c r="F29" t="s">
        <v>247</v>
      </c>
      <c r="G29">
        <v>1</v>
      </c>
      <c r="H29" t="s">
        <v>248</v>
      </c>
    </row>
    <row r="30" spans="3:8" x14ac:dyDescent="0.25">
      <c r="C30">
        <v>8</v>
      </c>
      <c r="D30" t="s">
        <v>237</v>
      </c>
      <c r="E30">
        <v>2.2000000000000002</v>
      </c>
      <c r="F30" t="s">
        <v>238</v>
      </c>
      <c r="G30">
        <v>1</v>
      </c>
    </row>
    <row r="31" spans="3:8" x14ac:dyDescent="0.25">
      <c r="C31">
        <v>9</v>
      </c>
      <c r="D31" t="s">
        <v>237</v>
      </c>
      <c r="E31">
        <v>2.2000000000000002</v>
      </c>
      <c r="F31" t="s">
        <v>241</v>
      </c>
      <c r="G31">
        <v>1</v>
      </c>
    </row>
    <row r="32" spans="3:8" x14ac:dyDescent="0.25">
      <c r="C32">
        <v>9</v>
      </c>
      <c r="D32" t="s">
        <v>237</v>
      </c>
      <c r="E32">
        <v>2.2000000000000002</v>
      </c>
      <c r="F32" t="s">
        <v>241</v>
      </c>
      <c r="G32">
        <v>1</v>
      </c>
    </row>
    <row r="33" spans="3:8" x14ac:dyDescent="0.25">
      <c r="C33">
        <v>10</v>
      </c>
      <c r="D33" t="s">
        <v>237</v>
      </c>
      <c r="E33">
        <v>2.2000000000000002</v>
      </c>
      <c r="F33" t="s">
        <v>241</v>
      </c>
      <c r="G33">
        <v>1</v>
      </c>
      <c r="H33" t="s">
        <v>244</v>
      </c>
    </row>
    <row r="34" spans="3:8" x14ac:dyDescent="0.25">
      <c r="C34">
        <v>10</v>
      </c>
      <c r="D34" t="s">
        <v>237</v>
      </c>
      <c r="E34">
        <v>2.2000000000000002</v>
      </c>
      <c r="F34" t="s">
        <v>241</v>
      </c>
      <c r="G34">
        <v>2</v>
      </c>
    </row>
    <row r="35" spans="3:8" x14ac:dyDescent="0.25">
      <c r="C35">
        <v>10</v>
      </c>
      <c r="D35" t="s">
        <v>237</v>
      </c>
      <c r="E35">
        <v>2.2000000000000002</v>
      </c>
      <c r="F35" t="s">
        <v>241</v>
      </c>
      <c r="G35">
        <v>1</v>
      </c>
    </row>
    <row r="36" spans="3:8" x14ac:dyDescent="0.25">
      <c r="C36">
        <v>10</v>
      </c>
      <c r="D36" t="s">
        <v>237</v>
      </c>
      <c r="E36">
        <v>2.2000000000000002</v>
      </c>
      <c r="F36" t="s">
        <v>241</v>
      </c>
      <c r="G36">
        <v>1</v>
      </c>
      <c r="H36" t="s">
        <v>244</v>
      </c>
    </row>
    <row r="37" spans="3:8" x14ac:dyDescent="0.25">
      <c r="C37">
        <v>10</v>
      </c>
      <c r="D37" t="s">
        <v>237</v>
      </c>
      <c r="E37">
        <v>2.2000000000000002</v>
      </c>
      <c r="F37" t="s">
        <v>241</v>
      </c>
      <c r="G37">
        <v>1</v>
      </c>
      <c r="H37" t="s">
        <v>244</v>
      </c>
    </row>
    <row r="38" spans="3:8" x14ac:dyDescent="0.25">
      <c r="C38">
        <v>11</v>
      </c>
      <c r="D38" t="s">
        <v>237</v>
      </c>
      <c r="E38">
        <v>2.2000000000000002</v>
      </c>
      <c r="F38" t="s">
        <v>240</v>
      </c>
      <c r="G38">
        <v>2</v>
      </c>
    </row>
    <row r="39" spans="3:8" x14ac:dyDescent="0.25">
      <c r="C39">
        <v>12</v>
      </c>
      <c r="D39" t="s">
        <v>237</v>
      </c>
      <c r="E39">
        <v>2.2000000000000002</v>
      </c>
      <c r="F39" t="s">
        <v>240</v>
      </c>
      <c r="G39">
        <v>1</v>
      </c>
      <c r="H39" t="s">
        <v>244</v>
      </c>
    </row>
    <row r="40" spans="3:8" x14ac:dyDescent="0.25">
      <c r="C40">
        <v>13</v>
      </c>
      <c r="D40" t="s">
        <v>237</v>
      </c>
      <c r="E40">
        <v>2.2000000000000002</v>
      </c>
      <c r="F40" t="s">
        <v>249</v>
      </c>
      <c r="G40">
        <v>2</v>
      </c>
    </row>
    <row r="41" spans="3:8" x14ac:dyDescent="0.25">
      <c r="C41">
        <v>13</v>
      </c>
      <c r="D41" t="s">
        <v>237</v>
      </c>
      <c r="E41">
        <v>2.2000000000000002</v>
      </c>
      <c r="F41" t="s">
        <v>239</v>
      </c>
      <c r="G41">
        <v>2</v>
      </c>
    </row>
    <row r="42" spans="3:8" x14ac:dyDescent="0.25">
      <c r="C42">
        <v>13</v>
      </c>
      <c r="D42" t="s">
        <v>237</v>
      </c>
      <c r="E42">
        <v>2.2000000000000002</v>
      </c>
      <c r="F42" t="s">
        <v>239</v>
      </c>
      <c r="G42">
        <v>2</v>
      </c>
    </row>
    <row r="43" spans="3:8" x14ac:dyDescent="0.25">
      <c r="C43">
        <v>14</v>
      </c>
      <c r="D43" t="s">
        <v>237</v>
      </c>
      <c r="E43">
        <v>2.2000000000000002</v>
      </c>
      <c r="F43" t="s">
        <v>239</v>
      </c>
      <c r="G43">
        <v>3</v>
      </c>
    </row>
    <row r="44" spans="3:8" x14ac:dyDescent="0.25">
      <c r="C44">
        <v>14</v>
      </c>
      <c r="D44" t="s">
        <v>237</v>
      </c>
      <c r="E44">
        <v>2.2000000000000002</v>
      </c>
      <c r="F44" t="s">
        <v>239</v>
      </c>
      <c r="G44">
        <v>3</v>
      </c>
    </row>
    <row r="45" spans="3:8" x14ac:dyDescent="0.25">
      <c r="C45">
        <v>14</v>
      </c>
      <c r="D45" t="s">
        <v>237</v>
      </c>
      <c r="E45">
        <v>2.2000000000000002</v>
      </c>
      <c r="F45" t="s">
        <v>239</v>
      </c>
      <c r="G45">
        <v>3</v>
      </c>
    </row>
    <row r="46" spans="3:8" x14ac:dyDescent="0.25">
      <c r="C46">
        <v>14</v>
      </c>
      <c r="D46" t="s">
        <v>237</v>
      </c>
      <c r="E46">
        <v>2.2000000000000002</v>
      </c>
      <c r="F46" t="s">
        <v>239</v>
      </c>
      <c r="G46">
        <v>2</v>
      </c>
    </row>
    <row r="47" spans="3:8" x14ac:dyDescent="0.25">
      <c r="C47">
        <v>14</v>
      </c>
      <c r="D47" t="s">
        <v>237</v>
      </c>
      <c r="E47">
        <v>2.2000000000000002</v>
      </c>
      <c r="F47" t="s">
        <v>239</v>
      </c>
      <c r="G47">
        <v>2</v>
      </c>
    </row>
    <row r="48" spans="3:8" x14ac:dyDescent="0.25">
      <c r="C48">
        <v>14</v>
      </c>
      <c r="D48" t="s">
        <v>237</v>
      </c>
      <c r="E48">
        <v>2.2000000000000002</v>
      </c>
      <c r="F48" t="s">
        <v>239</v>
      </c>
      <c r="G48">
        <v>2</v>
      </c>
    </row>
    <row r="49" spans="1:8" x14ac:dyDescent="0.25">
      <c r="C49">
        <v>14</v>
      </c>
      <c r="D49" t="s">
        <v>237</v>
      </c>
      <c r="E49">
        <v>2.2000000000000002</v>
      </c>
      <c r="F49" t="s">
        <v>239</v>
      </c>
      <c r="G49">
        <v>2</v>
      </c>
    </row>
    <row r="50" spans="1:8" x14ac:dyDescent="0.25">
      <c r="C50">
        <v>15</v>
      </c>
      <c r="D50" t="s">
        <v>237</v>
      </c>
      <c r="E50">
        <v>2.2000000000000002</v>
      </c>
      <c r="F50" t="s">
        <v>239</v>
      </c>
      <c r="G50">
        <v>2</v>
      </c>
    </row>
    <row r="51" spans="1:8" x14ac:dyDescent="0.25">
      <c r="C51">
        <v>16</v>
      </c>
      <c r="D51" t="s">
        <v>237</v>
      </c>
      <c r="E51">
        <v>2.2000000000000002</v>
      </c>
      <c r="F51" t="s">
        <v>239</v>
      </c>
      <c r="G51">
        <v>1</v>
      </c>
    </row>
    <row r="52" spans="1:8" x14ac:dyDescent="0.25">
      <c r="C52">
        <v>16</v>
      </c>
      <c r="D52" t="s">
        <v>237</v>
      </c>
      <c r="E52">
        <v>2.2000000000000002</v>
      </c>
      <c r="F52" t="s">
        <v>239</v>
      </c>
      <c r="G52">
        <v>2</v>
      </c>
    </row>
    <row r="53" spans="1:8" x14ac:dyDescent="0.25">
      <c r="C53">
        <v>16</v>
      </c>
      <c r="D53" t="s">
        <v>237</v>
      </c>
      <c r="E53">
        <v>2.2000000000000002</v>
      </c>
      <c r="F53" t="s">
        <v>239</v>
      </c>
      <c r="G53">
        <v>2</v>
      </c>
    </row>
    <row r="54" spans="1:8" x14ac:dyDescent="0.25">
      <c r="C54">
        <v>16</v>
      </c>
      <c r="D54" t="s">
        <v>237</v>
      </c>
      <c r="E54">
        <v>2.2000000000000002</v>
      </c>
      <c r="F54" t="s">
        <v>239</v>
      </c>
      <c r="G54">
        <v>2</v>
      </c>
    </row>
    <row r="55" spans="1:8" x14ac:dyDescent="0.25">
      <c r="C55">
        <v>16</v>
      </c>
      <c r="D55" t="s">
        <v>237</v>
      </c>
      <c r="E55">
        <v>2.2000000000000002</v>
      </c>
      <c r="F55" t="s">
        <v>239</v>
      </c>
      <c r="G55">
        <v>3</v>
      </c>
    </row>
    <row r="56" spans="1:8" x14ac:dyDescent="0.25">
      <c r="C56">
        <v>16</v>
      </c>
      <c r="D56" t="s">
        <v>237</v>
      </c>
      <c r="E56">
        <v>2.2000000000000002</v>
      </c>
      <c r="F56" t="s">
        <v>239</v>
      </c>
      <c r="G56">
        <v>3</v>
      </c>
    </row>
    <row r="57" spans="1:8" x14ac:dyDescent="0.25">
      <c r="A57">
        <v>2009</v>
      </c>
      <c r="B57" t="s">
        <v>84</v>
      </c>
      <c r="C57">
        <v>1</v>
      </c>
      <c r="D57" t="s">
        <v>237</v>
      </c>
      <c r="E57">
        <v>1.52</v>
      </c>
      <c r="F57" t="s">
        <v>240</v>
      </c>
      <c r="G57">
        <v>3</v>
      </c>
    </row>
    <row r="58" spans="1:8" x14ac:dyDescent="0.25">
      <c r="C58">
        <v>1</v>
      </c>
      <c r="D58" t="s">
        <v>237</v>
      </c>
      <c r="E58">
        <v>1.52</v>
      </c>
      <c r="F58" t="s">
        <v>241</v>
      </c>
      <c r="G58">
        <v>1</v>
      </c>
    </row>
    <row r="59" spans="1:8" x14ac:dyDescent="0.25">
      <c r="C59">
        <v>1</v>
      </c>
      <c r="D59" t="s">
        <v>237</v>
      </c>
      <c r="E59">
        <v>1.52</v>
      </c>
      <c r="F59" t="s">
        <v>241</v>
      </c>
      <c r="G59">
        <v>2</v>
      </c>
    </row>
    <row r="60" spans="1:8" x14ac:dyDescent="0.25">
      <c r="C60">
        <v>2</v>
      </c>
      <c r="D60" t="s">
        <v>237</v>
      </c>
      <c r="E60">
        <v>1.52</v>
      </c>
      <c r="F60" t="s">
        <v>238</v>
      </c>
      <c r="G60">
        <v>2</v>
      </c>
    </row>
    <row r="61" spans="1:8" x14ac:dyDescent="0.25">
      <c r="C61">
        <v>3</v>
      </c>
      <c r="D61" t="s">
        <v>237</v>
      </c>
      <c r="E61">
        <v>1.52</v>
      </c>
      <c r="F61" t="s">
        <v>240</v>
      </c>
      <c r="G61">
        <v>3</v>
      </c>
      <c r="H61" t="s">
        <v>250</v>
      </c>
    </row>
    <row r="62" spans="1:8" x14ac:dyDescent="0.25">
      <c r="C62">
        <v>3</v>
      </c>
      <c r="D62" t="s">
        <v>237</v>
      </c>
      <c r="E62">
        <v>1.52</v>
      </c>
      <c r="F62" t="s">
        <v>247</v>
      </c>
      <c r="G62">
        <v>2</v>
      </c>
      <c r="H62" t="s">
        <v>250</v>
      </c>
    </row>
    <row r="63" spans="1:8" x14ac:dyDescent="0.25">
      <c r="C63">
        <v>4</v>
      </c>
      <c r="D63" t="s">
        <v>237</v>
      </c>
      <c r="E63">
        <v>1.52</v>
      </c>
      <c r="F63" t="s">
        <v>247</v>
      </c>
      <c r="G63">
        <v>2</v>
      </c>
    </row>
    <row r="64" spans="1:8" x14ac:dyDescent="0.25">
      <c r="C64">
        <v>5</v>
      </c>
      <c r="D64" t="s">
        <v>237</v>
      </c>
      <c r="E64">
        <v>1.52</v>
      </c>
      <c r="F64" t="s">
        <v>240</v>
      </c>
      <c r="G64">
        <v>1</v>
      </c>
    </row>
    <row r="65" spans="3:8" x14ac:dyDescent="0.25">
      <c r="C65">
        <v>5</v>
      </c>
      <c r="D65" t="s">
        <v>237</v>
      </c>
      <c r="E65">
        <v>1.52</v>
      </c>
      <c r="F65" t="s">
        <v>241</v>
      </c>
      <c r="G65">
        <v>1</v>
      </c>
    </row>
    <row r="66" spans="3:8" x14ac:dyDescent="0.25">
      <c r="C66">
        <v>5</v>
      </c>
      <c r="D66" t="s">
        <v>237</v>
      </c>
      <c r="E66">
        <v>1.52</v>
      </c>
      <c r="F66" t="s">
        <v>247</v>
      </c>
      <c r="G66">
        <v>1</v>
      </c>
    </row>
    <row r="67" spans="3:8" x14ac:dyDescent="0.25">
      <c r="C67">
        <v>5</v>
      </c>
      <c r="D67" t="s">
        <v>237</v>
      </c>
      <c r="E67">
        <v>1.52</v>
      </c>
      <c r="F67" t="s">
        <v>247</v>
      </c>
      <c r="G67">
        <v>2</v>
      </c>
    </row>
    <row r="68" spans="3:8" x14ac:dyDescent="0.25">
      <c r="C68">
        <v>5</v>
      </c>
      <c r="D68" t="s">
        <v>237</v>
      </c>
      <c r="E68">
        <v>1.52</v>
      </c>
      <c r="F68" t="s">
        <v>247</v>
      </c>
      <c r="G68">
        <v>3</v>
      </c>
    </row>
    <row r="69" spans="3:8" x14ac:dyDescent="0.25">
      <c r="C69">
        <v>6</v>
      </c>
      <c r="D69" t="s">
        <v>237</v>
      </c>
      <c r="E69">
        <v>1.52</v>
      </c>
      <c r="F69" t="s">
        <v>240</v>
      </c>
      <c r="G69">
        <v>3</v>
      </c>
    </row>
    <row r="70" spans="3:8" x14ac:dyDescent="0.25">
      <c r="C70">
        <v>6</v>
      </c>
      <c r="D70" t="s">
        <v>237</v>
      </c>
      <c r="E70">
        <v>1.52</v>
      </c>
      <c r="F70" t="s">
        <v>247</v>
      </c>
      <c r="G70">
        <v>1</v>
      </c>
    </row>
    <row r="71" spans="3:8" x14ac:dyDescent="0.25">
      <c r="C71">
        <v>6</v>
      </c>
      <c r="D71" t="s">
        <v>237</v>
      </c>
      <c r="E71">
        <v>1.52</v>
      </c>
      <c r="F71" t="s">
        <v>247</v>
      </c>
      <c r="G71">
        <v>1</v>
      </c>
    </row>
    <row r="72" spans="3:8" x14ac:dyDescent="0.25">
      <c r="C72">
        <v>6</v>
      </c>
      <c r="D72" t="s">
        <v>237</v>
      </c>
      <c r="E72">
        <v>1.52</v>
      </c>
      <c r="F72" t="s">
        <v>247</v>
      </c>
      <c r="G72">
        <v>1</v>
      </c>
    </row>
    <row r="73" spans="3:8" x14ac:dyDescent="0.25">
      <c r="C73">
        <v>6</v>
      </c>
      <c r="D73" t="s">
        <v>237</v>
      </c>
      <c r="E73">
        <v>1.52</v>
      </c>
      <c r="F73" t="s">
        <v>247</v>
      </c>
      <c r="G73">
        <v>3</v>
      </c>
    </row>
    <row r="74" spans="3:8" x14ac:dyDescent="0.25">
      <c r="C74">
        <v>6</v>
      </c>
      <c r="D74" t="s">
        <v>237</v>
      </c>
      <c r="E74">
        <v>1.52</v>
      </c>
      <c r="F74" t="s">
        <v>245</v>
      </c>
      <c r="G74">
        <v>1</v>
      </c>
    </row>
    <row r="75" spans="3:8" x14ac:dyDescent="0.25">
      <c r="C75">
        <v>7</v>
      </c>
      <c r="D75" t="s">
        <v>237</v>
      </c>
      <c r="E75">
        <v>1.52</v>
      </c>
      <c r="F75" t="s">
        <v>241</v>
      </c>
      <c r="G75">
        <v>1</v>
      </c>
    </row>
    <row r="76" spans="3:8" x14ac:dyDescent="0.25">
      <c r="C76">
        <v>8</v>
      </c>
      <c r="D76" t="s">
        <v>237</v>
      </c>
      <c r="E76">
        <v>1.52</v>
      </c>
      <c r="F76" t="s">
        <v>247</v>
      </c>
      <c r="G76">
        <v>2</v>
      </c>
    </row>
    <row r="77" spans="3:8" x14ac:dyDescent="0.25">
      <c r="C77">
        <v>8</v>
      </c>
      <c r="D77" t="s">
        <v>237</v>
      </c>
      <c r="E77">
        <v>1.52</v>
      </c>
      <c r="F77" t="s">
        <v>247</v>
      </c>
      <c r="G77">
        <v>2</v>
      </c>
    </row>
    <row r="78" spans="3:8" x14ac:dyDescent="0.25">
      <c r="C78">
        <v>8</v>
      </c>
      <c r="D78" t="s">
        <v>237</v>
      </c>
      <c r="E78">
        <v>1.52</v>
      </c>
      <c r="F78" t="s">
        <v>240</v>
      </c>
      <c r="G78">
        <v>1</v>
      </c>
      <c r="H78" t="s">
        <v>251</v>
      </c>
    </row>
    <row r="79" spans="3:8" x14ac:dyDescent="0.25">
      <c r="C79">
        <v>8</v>
      </c>
      <c r="D79" t="s">
        <v>237</v>
      </c>
      <c r="E79">
        <v>1.52</v>
      </c>
      <c r="F79" t="s">
        <v>241</v>
      </c>
      <c r="G79">
        <v>1</v>
      </c>
    </row>
    <row r="80" spans="3:8" x14ac:dyDescent="0.25">
      <c r="C80">
        <v>8</v>
      </c>
      <c r="D80" t="s">
        <v>237</v>
      </c>
      <c r="E80">
        <v>1.52</v>
      </c>
      <c r="F80" t="s">
        <v>241</v>
      </c>
      <c r="G80">
        <v>1</v>
      </c>
    </row>
    <row r="81" spans="3:7" x14ac:dyDescent="0.25">
      <c r="C81">
        <v>9</v>
      </c>
      <c r="D81" t="s">
        <v>237</v>
      </c>
      <c r="E81">
        <v>1.52</v>
      </c>
      <c r="F81" t="s">
        <v>247</v>
      </c>
      <c r="G81">
        <v>1</v>
      </c>
    </row>
    <row r="82" spans="3:7" x14ac:dyDescent="0.25">
      <c r="C82">
        <v>9</v>
      </c>
      <c r="D82" t="s">
        <v>237</v>
      </c>
      <c r="E82">
        <v>1.52</v>
      </c>
      <c r="F82" t="s">
        <v>247</v>
      </c>
      <c r="G82">
        <v>1</v>
      </c>
    </row>
    <row r="83" spans="3:7" x14ac:dyDescent="0.25">
      <c r="C83">
        <v>9</v>
      </c>
      <c r="D83" t="s">
        <v>237</v>
      </c>
      <c r="E83">
        <v>1.52</v>
      </c>
      <c r="F83" t="s">
        <v>247</v>
      </c>
      <c r="G83">
        <v>1</v>
      </c>
    </row>
    <row r="84" spans="3:7" x14ac:dyDescent="0.25">
      <c r="C84">
        <v>9</v>
      </c>
      <c r="D84" t="s">
        <v>237</v>
      </c>
      <c r="E84">
        <v>1.52</v>
      </c>
      <c r="F84" t="s">
        <v>247</v>
      </c>
      <c r="G84">
        <v>2</v>
      </c>
    </row>
    <row r="85" spans="3:7" x14ac:dyDescent="0.25">
      <c r="C85">
        <v>9</v>
      </c>
      <c r="D85" t="s">
        <v>237</v>
      </c>
      <c r="E85">
        <v>1.52</v>
      </c>
      <c r="F85" t="s">
        <v>247</v>
      </c>
      <c r="G85">
        <v>2</v>
      </c>
    </row>
    <row r="86" spans="3:7" x14ac:dyDescent="0.25">
      <c r="C86">
        <v>9</v>
      </c>
      <c r="D86" t="s">
        <v>237</v>
      </c>
      <c r="E86">
        <v>1.52</v>
      </c>
      <c r="F86" t="s">
        <v>249</v>
      </c>
      <c r="G86">
        <v>3</v>
      </c>
    </row>
    <row r="87" spans="3:7" x14ac:dyDescent="0.25">
      <c r="C87">
        <v>10</v>
      </c>
      <c r="D87" t="s">
        <v>237</v>
      </c>
      <c r="E87">
        <v>1.52</v>
      </c>
      <c r="F87" t="s">
        <v>247</v>
      </c>
      <c r="G87">
        <v>2</v>
      </c>
    </row>
    <row r="88" spans="3:7" x14ac:dyDescent="0.25">
      <c r="C88">
        <v>11</v>
      </c>
      <c r="D88" t="s">
        <v>237</v>
      </c>
      <c r="E88">
        <v>1.52</v>
      </c>
      <c r="F88" t="s">
        <v>247</v>
      </c>
      <c r="G88">
        <v>2</v>
      </c>
    </row>
    <row r="89" spans="3:7" x14ac:dyDescent="0.25">
      <c r="C89">
        <v>11</v>
      </c>
      <c r="D89" t="s">
        <v>237</v>
      </c>
      <c r="E89">
        <v>1.52</v>
      </c>
      <c r="F89" t="s">
        <v>247</v>
      </c>
      <c r="G89">
        <v>2</v>
      </c>
    </row>
    <row r="90" spans="3:7" x14ac:dyDescent="0.25">
      <c r="C90">
        <v>11</v>
      </c>
      <c r="D90" t="s">
        <v>237</v>
      </c>
      <c r="E90">
        <v>1.52</v>
      </c>
      <c r="F90" t="s">
        <v>247</v>
      </c>
      <c r="G90">
        <v>2</v>
      </c>
    </row>
    <row r="91" spans="3:7" x14ac:dyDescent="0.25">
      <c r="C91">
        <v>11</v>
      </c>
      <c r="D91" t="s">
        <v>237</v>
      </c>
      <c r="E91">
        <v>1.52</v>
      </c>
      <c r="F91" t="s">
        <v>247</v>
      </c>
      <c r="G91">
        <v>3</v>
      </c>
    </row>
    <row r="92" spans="3:7" x14ac:dyDescent="0.25">
      <c r="C92">
        <v>11</v>
      </c>
      <c r="D92" t="s">
        <v>237</v>
      </c>
      <c r="E92">
        <v>1.52</v>
      </c>
      <c r="F92" t="s">
        <v>247</v>
      </c>
      <c r="G92">
        <v>3</v>
      </c>
    </row>
    <row r="93" spans="3:7" x14ac:dyDescent="0.25">
      <c r="C93">
        <v>11</v>
      </c>
      <c r="D93" t="s">
        <v>237</v>
      </c>
      <c r="E93">
        <v>1.52</v>
      </c>
      <c r="F93" t="s">
        <v>238</v>
      </c>
      <c r="G93">
        <v>3</v>
      </c>
    </row>
    <row r="94" spans="3:7" x14ac:dyDescent="0.25">
      <c r="C94">
        <v>11</v>
      </c>
      <c r="D94" t="s">
        <v>237</v>
      </c>
      <c r="E94">
        <v>1.52</v>
      </c>
      <c r="F94" t="s">
        <v>240</v>
      </c>
      <c r="G94">
        <v>3</v>
      </c>
    </row>
    <row r="95" spans="3:7" x14ac:dyDescent="0.25">
      <c r="C95">
        <v>11</v>
      </c>
      <c r="D95" t="s">
        <v>237</v>
      </c>
      <c r="E95">
        <v>1.52</v>
      </c>
      <c r="F95" t="s">
        <v>247</v>
      </c>
      <c r="G95">
        <v>3</v>
      </c>
    </row>
    <row r="96" spans="3:7" x14ac:dyDescent="0.25">
      <c r="C96">
        <v>12</v>
      </c>
      <c r="D96" t="s">
        <v>237</v>
      </c>
      <c r="E96">
        <v>1.52</v>
      </c>
      <c r="F96" t="s">
        <v>240</v>
      </c>
      <c r="G96">
        <v>2</v>
      </c>
    </row>
    <row r="97" spans="3:7" x14ac:dyDescent="0.25">
      <c r="C97">
        <v>12</v>
      </c>
      <c r="D97" t="s">
        <v>237</v>
      </c>
      <c r="E97">
        <v>1.52</v>
      </c>
      <c r="F97" t="s">
        <v>240</v>
      </c>
      <c r="G97">
        <v>3</v>
      </c>
    </row>
    <row r="98" spans="3:7" x14ac:dyDescent="0.25">
      <c r="C98">
        <v>12</v>
      </c>
      <c r="D98" t="s">
        <v>237</v>
      </c>
      <c r="E98">
        <v>1.52</v>
      </c>
      <c r="F98" t="s">
        <v>245</v>
      </c>
      <c r="G98">
        <v>3</v>
      </c>
    </row>
    <row r="99" spans="3:7" x14ac:dyDescent="0.25">
      <c r="C99">
        <v>12</v>
      </c>
      <c r="D99" t="s">
        <v>237</v>
      </c>
      <c r="E99">
        <v>1.52</v>
      </c>
      <c r="F99" t="s">
        <v>247</v>
      </c>
      <c r="G99">
        <v>1</v>
      </c>
    </row>
    <row r="100" spans="3:7" x14ac:dyDescent="0.25">
      <c r="C100">
        <v>13</v>
      </c>
      <c r="D100" t="s">
        <v>237</v>
      </c>
      <c r="E100">
        <v>1.52</v>
      </c>
      <c r="F100" t="s">
        <v>240</v>
      </c>
      <c r="G100">
        <v>1</v>
      </c>
    </row>
    <row r="101" spans="3:7" x14ac:dyDescent="0.25">
      <c r="C101">
        <v>13</v>
      </c>
      <c r="D101" t="s">
        <v>237</v>
      </c>
      <c r="E101">
        <v>1.52</v>
      </c>
      <c r="F101" t="s">
        <v>247</v>
      </c>
      <c r="G101">
        <v>1</v>
      </c>
    </row>
    <row r="102" spans="3:7" x14ac:dyDescent="0.25">
      <c r="C102">
        <v>14</v>
      </c>
      <c r="D102" t="s">
        <v>237</v>
      </c>
      <c r="E102">
        <v>1.52</v>
      </c>
      <c r="F102" t="s">
        <v>247</v>
      </c>
      <c r="G102">
        <v>3</v>
      </c>
    </row>
    <row r="103" spans="3:7" x14ac:dyDescent="0.25">
      <c r="C103">
        <v>15</v>
      </c>
      <c r="D103" t="s">
        <v>237</v>
      </c>
      <c r="E103">
        <v>1.52</v>
      </c>
      <c r="F103" t="s">
        <v>247</v>
      </c>
      <c r="G103">
        <v>1</v>
      </c>
    </row>
    <row r="104" spans="3:7" x14ac:dyDescent="0.25">
      <c r="C104">
        <v>15</v>
      </c>
      <c r="D104" t="s">
        <v>237</v>
      </c>
      <c r="E104">
        <v>1.52</v>
      </c>
      <c r="F104" t="s">
        <v>247</v>
      </c>
      <c r="G104">
        <v>1</v>
      </c>
    </row>
    <row r="105" spans="3:7" x14ac:dyDescent="0.25">
      <c r="C105">
        <v>15</v>
      </c>
      <c r="D105" t="s">
        <v>237</v>
      </c>
      <c r="E105">
        <v>1.52</v>
      </c>
      <c r="F105" t="s">
        <v>247</v>
      </c>
      <c r="G105">
        <v>1</v>
      </c>
    </row>
    <row r="106" spans="3:7" x14ac:dyDescent="0.25">
      <c r="C106">
        <v>15</v>
      </c>
      <c r="D106" t="s">
        <v>237</v>
      </c>
      <c r="E106">
        <v>1.52</v>
      </c>
      <c r="F106" t="s">
        <v>247</v>
      </c>
      <c r="G106">
        <v>1</v>
      </c>
    </row>
    <row r="107" spans="3:7" x14ac:dyDescent="0.25">
      <c r="C107">
        <v>15</v>
      </c>
      <c r="D107" t="s">
        <v>237</v>
      </c>
      <c r="E107">
        <v>1.52</v>
      </c>
      <c r="F107" t="s">
        <v>247</v>
      </c>
      <c r="G107">
        <v>1</v>
      </c>
    </row>
    <row r="108" spans="3:7" x14ac:dyDescent="0.25">
      <c r="C108">
        <v>15</v>
      </c>
      <c r="D108" t="s">
        <v>237</v>
      </c>
      <c r="E108">
        <v>1.52</v>
      </c>
      <c r="F108" t="s">
        <v>247</v>
      </c>
      <c r="G108">
        <v>3</v>
      </c>
    </row>
    <row r="109" spans="3:7" x14ac:dyDescent="0.25">
      <c r="C109">
        <v>15</v>
      </c>
      <c r="D109" t="s">
        <v>237</v>
      </c>
      <c r="E109">
        <v>1.52</v>
      </c>
      <c r="F109" t="s">
        <v>247</v>
      </c>
      <c r="G109">
        <v>2</v>
      </c>
    </row>
    <row r="110" spans="3:7" x14ac:dyDescent="0.25">
      <c r="C110">
        <v>15</v>
      </c>
      <c r="D110" t="s">
        <v>237</v>
      </c>
      <c r="E110">
        <v>1.52</v>
      </c>
      <c r="F110" t="s">
        <v>240</v>
      </c>
      <c r="G110">
        <v>1</v>
      </c>
    </row>
    <row r="111" spans="3:7" x14ac:dyDescent="0.25">
      <c r="C111">
        <v>15</v>
      </c>
      <c r="D111" t="s">
        <v>237</v>
      </c>
      <c r="E111">
        <v>1.52</v>
      </c>
      <c r="F111" t="s">
        <v>240</v>
      </c>
      <c r="G111">
        <v>1</v>
      </c>
    </row>
    <row r="112" spans="3:7" x14ac:dyDescent="0.25">
      <c r="C112">
        <v>15</v>
      </c>
      <c r="D112" t="s">
        <v>237</v>
      </c>
      <c r="E112">
        <v>1.52</v>
      </c>
      <c r="F112" t="s">
        <v>238</v>
      </c>
      <c r="G112">
        <v>1</v>
      </c>
    </row>
    <row r="113" spans="1:8" x14ac:dyDescent="0.25">
      <c r="C113">
        <v>16</v>
      </c>
      <c r="D113" t="s">
        <v>237</v>
      </c>
      <c r="E113">
        <v>1.52</v>
      </c>
      <c r="F113" t="s">
        <v>247</v>
      </c>
      <c r="G113">
        <v>2</v>
      </c>
    </row>
    <row r="114" spans="1:8" x14ac:dyDescent="0.25">
      <c r="C114">
        <v>16</v>
      </c>
      <c r="D114" t="s">
        <v>237</v>
      </c>
      <c r="E114">
        <v>1.52</v>
      </c>
      <c r="F114" t="s">
        <v>247</v>
      </c>
      <c r="G114">
        <v>3</v>
      </c>
    </row>
    <row r="115" spans="1:8" x14ac:dyDescent="0.25">
      <c r="C115">
        <v>17</v>
      </c>
      <c r="D115" t="s">
        <v>237</v>
      </c>
      <c r="E115">
        <v>1.52</v>
      </c>
      <c r="F115" t="s">
        <v>240</v>
      </c>
      <c r="G115">
        <v>3</v>
      </c>
    </row>
    <row r="116" spans="1:8" x14ac:dyDescent="0.25">
      <c r="C116">
        <v>17</v>
      </c>
      <c r="D116" t="s">
        <v>237</v>
      </c>
      <c r="E116">
        <v>1.52</v>
      </c>
      <c r="F116" t="s">
        <v>240</v>
      </c>
      <c r="G116">
        <v>3</v>
      </c>
    </row>
    <row r="117" spans="1:8" x14ac:dyDescent="0.25">
      <c r="C117">
        <v>17</v>
      </c>
      <c r="D117" t="s">
        <v>237</v>
      </c>
      <c r="E117">
        <v>1.52</v>
      </c>
      <c r="F117" t="s">
        <v>240</v>
      </c>
      <c r="G117">
        <v>3</v>
      </c>
    </row>
    <row r="118" spans="1:8" x14ac:dyDescent="0.25">
      <c r="C118">
        <v>17</v>
      </c>
      <c r="D118" t="s">
        <v>237</v>
      </c>
      <c r="E118">
        <v>1.52</v>
      </c>
      <c r="F118" t="s">
        <v>240</v>
      </c>
      <c r="G118">
        <v>3</v>
      </c>
    </row>
    <row r="119" spans="1:8" x14ac:dyDescent="0.25">
      <c r="C119">
        <v>18</v>
      </c>
      <c r="D119" t="s">
        <v>237</v>
      </c>
      <c r="E119">
        <v>1.52</v>
      </c>
      <c r="F119" t="s">
        <v>240</v>
      </c>
      <c r="G119">
        <v>2</v>
      </c>
    </row>
    <row r="120" spans="1:8" x14ac:dyDescent="0.25">
      <c r="C120">
        <v>18</v>
      </c>
      <c r="D120" t="s">
        <v>237</v>
      </c>
      <c r="E120">
        <v>1.52</v>
      </c>
      <c r="F120" t="s">
        <v>247</v>
      </c>
      <c r="G120">
        <v>1</v>
      </c>
    </row>
    <row r="121" spans="1:8" x14ac:dyDescent="0.25">
      <c r="C121">
        <v>19</v>
      </c>
      <c r="D121" t="s">
        <v>237</v>
      </c>
      <c r="E121">
        <v>1.52</v>
      </c>
      <c r="F121" t="s">
        <v>240</v>
      </c>
      <c r="G121">
        <v>2</v>
      </c>
    </row>
    <row r="122" spans="1:8" x14ac:dyDescent="0.25">
      <c r="C122">
        <v>19</v>
      </c>
      <c r="D122" t="s">
        <v>237</v>
      </c>
      <c r="E122">
        <v>1.52</v>
      </c>
      <c r="F122" t="s">
        <v>247</v>
      </c>
      <c r="G122">
        <v>1</v>
      </c>
    </row>
    <row r="123" spans="1:8" x14ac:dyDescent="0.25">
      <c r="C123">
        <v>19</v>
      </c>
      <c r="D123" t="s">
        <v>237</v>
      </c>
      <c r="E123">
        <v>1.52</v>
      </c>
      <c r="F123" t="s">
        <v>247</v>
      </c>
      <c r="G123">
        <v>2</v>
      </c>
    </row>
    <row r="124" spans="1:8" x14ac:dyDescent="0.25">
      <c r="C124">
        <v>19</v>
      </c>
      <c r="D124" t="s">
        <v>237</v>
      </c>
      <c r="E124">
        <v>1.52</v>
      </c>
      <c r="F124" t="s">
        <v>238</v>
      </c>
      <c r="G124">
        <v>1</v>
      </c>
    </row>
    <row r="125" spans="1:8" x14ac:dyDescent="0.25">
      <c r="C125">
        <v>19</v>
      </c>
      <c r="D125" t="s">
        <v>237</v>
      </c>
      <c r="E125">
        <v>1.52</v>
      </c>
      <c r="F125" t="s">
        <v>238</v>
      </c>
      <c r="G125">
        <v>2</v>
      </c>
    </row>
    <row r="126" spans="1:8" x14ac:dyDescent="0.25">
      <c r="A126">
        <v>2009</v>
      </c>
      <c r="B126" t="s">
        <v>252</v>
      </c>
      <c r="C126">
        <v>1</v>
      </c>
      <c r="D126" t="s">
        <v>237</v>
      </c>
      <c r="E126">
        <v>1.82</v>
      </c>
      <c r="F126" t="s">
        <v>247</v>
      </c>
      <c r="G126">
        <v>1</v>
      </c>
      <c r="H126" t="s">
        <v>253</v>
      </c>
    </row>
    <row r="127" spans="1:8" x14ac:dyDescent="0.25">
      <c r="C127">
        <v>2</v>
      </c>
      <c r="D127" t="s">
        <v>237</v>
      </c>
      <c r="E127">
        <v>1.82</v>
      </c>
      <c r="F127" t="s">
        <v>240</v>
      </c>
      <c r="G127">
        <v>1</v>
      </c>
    </row>
    <row r="128" spans="1:8" x14ac:dyDescent="0.25">
      <c r="C128">
        <v>3</v>
      </c>
      <c r="D128" t="s">
        <v>237</v>
      </c>
      <c r="E128">
        <v>1.82</v>
      </c>
      <c r="F128" t="s">
        <v>238</v>
      </c>
      <c r="G128">
        <v>2</v>
      </c>
    </row>
    <row r="129" spans="3:8" x14ac:dyDescent="0.25">
      <c r="C129">
        <v>3</v>
      </c>
      <c r="D129" t="s">
        <v>237</v>
      </c>
      <c r="E129">
        <v>1.82</v>
      </c>
      <c r="F129" t="s">
        <v>247</v>
      </c>
      <c r="G129">
        <v>1</v>
      </c>
    </row>
    <row r="130" spans="3:8" x14ac:dyDescent="0.25">
      <c r="C130">
        <v>4</v>
      </c>
      <c r="D130" t="s">
        <v>237</v>
      </c>
      <c r="E130">
        <v>1.82</v>
      </c>
      <c r="F130" t="s">
        <v>247</v>
      </c>
      <c r="G130">
        <v>1</v>
      </c>
      <c r="H130" t="s">
        <v>254</v>
      </c>
    </row>
    <row r="131" spans="3:8" x14ac:dyDescent="0.25">
      <c r="C131">
        <v>4</v>
      </c>
      <c r="D131" t="s">
        <v>237</v>
      </c>
      <c r="E131">
        <v>1.82</v>
      </c>
      <c r="F131" t="s">
        <v>247</v>
      </c>
      <c r="G131">
        <v>1</v>
      </c>
    </row>
    <row r="132" spans="3:8" x14ac:dyDescent="0.25">
      <c r="C132">
        <v>5</v>
      </c>
      <c r="D132" t="s">
        <v>237</v>
      </c>
      <c r="E132">
        <v>1.82</v>
      </c>
      <c r="F132" t="s">
        <v>245</v>
      </c>
      <c r="G132">
        <v>1</v>
      </c>
    </row>
    <row r="133" spans="3:8" x14ac:dyDescent="0.25">
      <c r="C133">
        <v>6</v>
      </c>
      <c r="D133" t="s">
        <v>237</v>
      </c>
      <c r="E133">
        <v>1.82</v>
      </c>
      <c r="F133" t="s">
        <v>247</v>
      </c>
      <c r="G133">
        <v>1</v>
      </c>
    </row>
    <row r="134" spans="3:8" x14ac:dyDescent="0.25">
      <c r="C134">
        <v>7</v>
      </c>
      <c r="D134" t="s">
        <v>237</v>
      </c>
      <c r="E134">
        <v>1.82</v>
      </c>
      <c r="F134" t="s">
        <v>247</v>
      </c>
      <c r="G134">
        <v>1</v>
      </c>
    </row>
    <row r="135" spans="3:8" x14ac:dyDescent="0.25">
      <c r="C135">
        <v>7</v>
      </c>
      <c r="D135" t="s">
        <v>237</v>
      </c>
      <c r="E135">
        <v>1.82</v>
      </c>
      <c r="F135" t="s">
        <v>247</v>
      </c>
      <c r="G135">
        <v>1</v>
      </c>
    </row>
    <row r="136" spans="3:8" x14ac:dyDescent="0.25">
      <c r="C136">
        <v>8</v>
      </c>
      <c r="D136" t="s">
        <v>237</v>
      </c>
      <c r="E136">
        <v>1.82</v>
      </c>
      <c r="F136" t="s">
        <v>240</v>
      </c>
      <c r="G136">
        <v>2</v>
      </c>
    </row>
    <row r="137" spans="3:8" x14ac:dyDescent="0.25">
      <c r="C137">
        <v>8</v>
      </c>
      <c r="D137" t="s">
        <v>237</v>
      </c>
      <c r="E137">
        <v>1.82</v>
      </c>
      <c r="F137" t="s">
        <v>240</v>
      </c>
      <c r="G137">
        <v>2</v>
      </c>
    </row>
    <row r="138" spans="3:8" x14ac:dyDescent="0.25">
      <c r="C138">
        <v>8</v>
      </c>
      <c r="D138" t="s">
        <v>237</v>
      </c>
      <c r="E138">
        <v>1.82</v>
      </c>
      <c r="F138" t="s">
        <v>238</v>
      </c>
      <c r="G138">
        <v>1</v>
      </c>
    </row>
    <row r="139" spans="3:8" x14ac:dyDescent="0.25">
      <c r="C139">
        <v>8</v>
      </c>
      <c r="D139" t="s">
        <v>237</v>
      </c>
      <c r="E139">
        <v>1.82</v>
      </c>
      <c r="F139" t="s">
        <v>238</v>
      </c>
      <c r="G139">
        <v>1</v>
      </c>
    </row>
    <row r="140" spans="3:8" x14ac:dyDescent="0.25">
      <c r="C140">
        <v>9</v>
      </c>
      <c r="D140" t="s">
        <v>237</v>
      </c>
      <c r="E140">
        <v>1.82</v>
      </c>
      <c r="F140" t="s">
        <v>247</v>
      </c>
      <c r="G140">
        <v>3</v>
      </c>
    </row>
    <row r="141" spans="3:8" x14ac:dyDescent="0.25">
      <c r="C141">
        <v>9</v>
      </c>
      <c r="D141" t="s">
        <v>237</v>
      </c>
      <c r="E141">
        <v>1.82</v>
      </c>
      <c r="F141" t="s">
        <v>247</v>
      </c>
      <c r="G141">
        <v>3</v>
      </c>
    </row>
    <row r="142" spans="3:8" x14ac:dyDescent="0.25">
      <c r="C142">
        <v>9</v>
      </c>
      <c r="D142" t="s">
        <v>237</v>
      </c>
      <c r="E142">
        <v>1.82</v>
      </c>
      <c r="F142" t="s">
        <v>247</v>
      </c>
      <c r="G142">
        <v>3</v>
      </c>
    </row>
    <row r="143" spans="3:8" x14ac:dyDescent="0.25">
      <c r="C143">
        <v>9</v>
      </c>
      <c r="D143" t="s">
        <v>237</v>
      </c>
      <c r="E143">
        <v>1.82</v>
      </c>
      <c r="F143" t="s">
        <v>247</v>
      </c>
      <c r="G143">
        <v>3</v>
      </c>
    </row>
    <row r="144" spans="3:8" x14ac:dyDescent="0.25">
      <c r="C144">
        <v>9</v>
      </c>
      <c r="D144" t="s">
        <v>237</v>
      </c>
      <c r="E144">
        <v>1.82</v>
      </c>
      <c r="F144" t="s">
        <v>247</v>
      </c>
      <c r="G144">
        <v>3</v>
      </c>
    </row>
    <row r="145" spans="3:7" x14ac:dyDescent="0.25">
      <c r="C145">
        <v>9</v>
      </c>
      <c r="D145" t="s">
        <v>237</v>
      </c>
      <c r="E145">
        <v>1.82</v>
      </c>
      <c r="F145" t="s">
        <v>247</v>
      </c>
      <c r="G145">
        <v>2</v>
      </c>
    </row>
    <row r="146" spans="3:7" x14ac:dyDescent="0.25">
      <c r="C146">
        <v>9</v>
      </c>
      <c r="D146" t="s">
        <v>237</v>
      </c>
      <c r="E146">
        <v>1.82</v>
      </c>
      <c r="F146" t="s">
        <v>247</v>
      </c>
      <c r="G146">
        <v>2</v>
      </c>
    </row>
    <row r="147" spans="3:7" x14ac:dyDescent="0.25">
      <c r="C147">
        <v>9</v>
      </c>
      <c r="D147" t="s">
        <v>237</v>
      </c>
      <c r="E147">
        <v>1.82</v>
      </c>
      <c r="F147" t="s">
        <v>247</v>
      </c>
      <c r="G147">
        <v>3</v>
      </c>
    </row>
    <row r="148" spans="3:7" x14ac:dyDescent="0.25">
      <c r="C148">
        <v>9</v>
      </c>
      <c r="D148" t="s">
        <v>237</v>
      </c>
      <c r="E148">
        <v>1.82</v>
      </c>
      <c r="F148" t="s">
        <v>247</v>
      </c>
      <c r="G148">
        <v>3</v>
      </c>
    </row>
    <row r="149" spans="3:7" x14ac:dyDescent="0.25">
      <c r="C149">
        <v>9</v>
      </c>
      <c r="D149" t="s">
        <v>237</v>
      </c>
      <c r="E149">
        <v>1.82</v>
      </c>
      <c r="F149" t="s">
        <v>240</v>
      </c>
      <c r="G149">
        <v>2</v>
      </c>
    </row>
    <row r="150" spans="3:7" x14ac:dyDescent="0.25">
      <c r="C150">
        <v>10</v>
      </c>
      <c r="D150" t="s">
        <v>237</v>
      </c>
      <c r="E150">
        <v>1.82</v>
      </c>
      <c r="F150" t="s">
        <v>247</v>
      </c>
      <c r="G150">
        <v>1</v>
      </c>
    </row>
    <row r="151" spans="3:7" x14ac:dyDescent="0.25">
      <c r="C151">
        <v>10</v>
      </c>
      <c r="D151" t="s">
        <v>237</v>
      </c>
      <c r="E151">
        <v>1.82</v>
      </c>
      <c r="F151" t="s">
        <v>247</v>
      </c>
      <c r="G151">
        <v>1</v>
      </c>
    </row>
    <row r="152" spans="3:7" x14ac:dyDescent="0.25">
      <c r="C152">
        <v>10</v>
      </c>
      <c r="D152" t="s">
        <v>237</v>
      </c>
      <c r="E152">
        <v>1.82</v>
      </c>
      <c r="F152" t="s">
        <v>247</v>
      </c>
      <c r="G152">
        <v>1</v>
      </c>
    </row>
    <row r="153" spans="3:7" x14ac:dyDescent="0.25">
      <c r="C153">
        <v>10</v>
      </c>
      <c r="D153" t="s">
        <v>237</v>
      </c>
      <c r="E153">
        <v>1.82</v>
      </c>
      <c r="F153" t="s">
        <v>247</v>
      </c>
      <c r="G153">
        <v>1</v>
      </c>
    </row>
    <row r="154" spans="3:7" x14ac:dyDescent="0.25">
      <c r="C154">
        <v>10</v>
      </c>
      <c r="D154" t="s">
        <v>237</v>
      </c>
      <c r="E154">
        <v>1.82</v>
      </c>
      <c r="F154" t="s">
        <v>247</v>
      </c>
      <c r="G154">
        <v>1</v>
      </c>
    </row>
    <row r="155" spans="3:7" x14ac:dyDescent="0.25">
      <c r="C155">
        <v>10</v>
      </c>
      <c r="D155" t="s">
        <v>237</v>
      </c>
      <c r="E155">
        <v>1.82</v>
      </c>
      <c r="F155" t="s">
        <v>247</v>
      </c>
      <c r="G155">
        <v>1</v>
      </c>
    </row>
    <row r="156" spans="3:7" x14ac:dyDescent="0.25">
      <c r="C156">
        <v>10</v>
      </c>
      <c r="D156" t="s">
        <v>237</v>
      </c>
      <c r="E156">
        <v>1.82</v>
      </c>
      <c r="F156" t="s">
        <v>247</v>
      </c>
      <c r="G156">
        <v>1</v>
      </c>
    </row>
    <row r="157" spans="3:7" x14ac:dyDescent="0.25">
      <c r="C157">
        <v>10</v>
      </c>
      <c r="D157" t="s">
        <v>237</v>
      </c>
      <c r="E157">
        <v>1.82</v>
      </c>
      <c r="F157" t="s">
        <v>247</v>
      </c>
      <c r="G157">
        <v>1</v>
      </c>
    </row>
    <row r="158" spans="3:7" x14ac:dyDescent="0.25">
      <c r="C158">
        <v>10</v>
      </c>
      <c r="D158" t="s">
        <v>237</v>
      </c>
      <c r="E158">
        <v>1.82</v>
      </c>
      <c r="F158" t="s">
        <v>247</v>
      </c>
      <c r="G158">
        <v>1</v>
      </c>
    </row>
    <row r="159" spans="3:7" x14ac:dyDescent="0.25">
      <c r="C159">
        <v>10</v>
      </c>
      <c r="D159" t="s">
        <v>237</v>
      </c>
      <c r="E159">
        <v>1.82</v>
      </c>
      <c r="F159" t="s">
        <v>247</v>
      </c>
      <c r="G159">
        <v>1</v>
      </c>
    </row>
    <row r="160" spans="3:7" x14ac:dyDescent="0.25">
      <c r="C160">
        <v>10</v>
      </c>
      <c r="D160" t="s">
        <v>237</v>
      </c>
      <c r="E160">
        <v>1.82</v>
      </c>
      <c r="F160" t="s">
        <v>247</v>
      </c>
      <c r="G160">
        <v>1</v>
      </c>
    </row>
    <row r="161" spans="1:8" x14ac:dyDescent="0.25">
      <c r="C161">
        <v>10</v>
      </c>
      <c r="D161" t="s">
        <v>237</v>
      </c>
      <c r="E161">
        <v>1.82</v>
      </c>
      <c r="F161" t="s">
        <v>247</v>
      </c>
      <c r="G161">
        <v>1</v>
      </c>
    </row>
    <row r="162" spans="1:8" x14ac:dyDescent="0.25">
      <c r="C162">
        <v>10</v>
      </c>
      <c r="D162" t="s">
        <v>237</v>
      </c>
      <c r="E162">
        <v>1.82</v>
      </c>
      <c r="F162" t="s">
        <v>247</v>
      </c>
      <c r="G162">
        <v>2</v>
      </c>
    </row>
    <row r="163" spans="1:8" x14ac:dyDescent="0.25">
      <c r="C163">
        <v>10</v>
      </c>
      <c r="D163" t="s">
        <v>237</v>
      </c>
      <c r="E163">
        <v>1.82</v>
      </c>
      <c r="F163" t="s">
        <v>247</v>
      </c>
      <c r="G163">
        <v>2</v>
      </c>
    </row>
    <row r="164" spans="1:8" x14ac:dyDescent="0.25">
      <c r="C164">
        <v>10</v>
      </c>
      <c r="D164" t="s">
        <v>237</v>
      </c>
      <c r="E164">
        <v>1.82</v>
      </c>
      <c r="F164" t="s">
        <v>247</v>
      </c>
      <c r="G164">
        <v>3</v>
      </c>
    </row>
    <row r="165" spans="1:8" x14ac:dyDescent="0.25">
      <c r="C165">
        <v>11</v>
      </c>
      <c r="D165" t="s">
        <v>237</v>
      </c>
      <c r="E165">
        <v>1.82</v>
      </c>
      <c r="F165" t="s">
        <v>247</v>
      </c>
      <c r="G165">
        <v>1</v>
      </c>
    </row>
    <row r="166" spans="1:8" x14ac:dyDescent="0.25">
      <c r="C166">
        <v>11</v>
      </c>
      <c r="D166" t="s">
        <v>237</v>
      </c>
      <c r="E166">
        <v>1.82</v>
      </c>
      <c r="F166" t="s">
        <v>247</v>
      </c>
      <c r="G166">
        <v>2</v>
      </c>
    </row>
    <row r="167" spans="1:8" x14ac:dyDescent="0.25">
      <c r="C167">
        <v>11</v>
      </c>
      <c r="D167" t="s">
        <v>237</v>
      </c>
      <c r="E167">
        <v>1.82</v>
      </c>
      <c r="F167" t="s">
        <v>247</v>
      </c>
      <c r="G167">
        <v>2</v>
      </c>
    </row>
    <row r="168" spans="1:8" x14ac:dyDescent="0.25">
      <c r="C168">
        <v>11</v>
      </c>
      <c r="D168" t="s">
        <v>237</v>
      </c>
      <c r="E168">
        <v>1.82</v>
      </c>
      <c r="F168" t="s">
        <v>247</v>
      </c>
      <c r="G168">
        <v>2</v>
      </c>
    </row>
    <row r="169" spans="1:8" x14ac:dyDescent="0.25">
      <c r="C169">
        <v>12</v>
      </c>
      <c r="D169" t="s">
        <v>237</v>
      </c>
      <c r="E169">
        <v>1.82</v>
      </c>
      <c r="F169" t="s">
        <v>247</v>
      </c>
      <c r="G169">
        <v>3</v>
      </c>
    </row>
    <row r="170" spans="1:8" x14ac:dyDescent="0.25">
      <c r="C170">
        <v>13</v>
      </c>
      <c r="D170" t="s">
        <v>237</v>
      </c>
      <c r="E170">
        <v>1.82</v>
      </c>
      <c r="F170" t="s">
        <v>247</v>
      </c>
      <c r="G170">
        <v>1</v>
      </c>
    </row>
    <row r="171" spans="1:8" x14ac:dyDescent="0.25">
      <c r="C171">
        <v>13</v>
      </c>
      <c r="D171" t="s">
        <v>237</v>
      </c>
      <c r="E171">
        <v>1.82</v>
      </c>
      <c r="F171" t="s">
        <v>247</v>
      </c>
      <c r="G171">
        <v>1</v>
      </c>
    </row>
    <row r="172" spans="1:8" x14ac:dyDescent="0.25">
      <c r="C172">
        <v>13</v>
      </c>
      <c r="D172" t="s">
        <v>237</v>
      </c>
      <c r="E172">
        <v>1.82</v>
      </c>
      <c r="F172" t="s">
        <v>247</v>
      </c>
      <c r="G172">
        <v>1</v>
      </c>
    </row>
    <row r="173" spans="1:8" x14ac:dyDescent="0.25">
      <c r="C173">
        <v>13</v>
      </c>
      <c r="D173" t="s">
        <v>237</v>
      </c>
      <c r="E173">
        <v>1.82</v>
      </c>
      <c r="F173" t="s">
        <v>247</v>
      </c>
      <c r="G173">
        <v>1</v>
      </c>
    </row>
    <row r="174" spans="1:8" x14ac:dyDescent="0.25">
      <c r="C174">
        <v>13</v>
      </c>
      <c r="D174" t="s">
        <v>237</v>
      </c>
      <c r="E174">
        <v>1.82</v>
      </c>
      <c r="F174" t="s">
        <v>247</v>
      </c>
      <c r="G174">
        <v>1</v>
      </c>
    </row>
    <row r="175" spans="1:8" x14ac:dyDescent="0.25">
      <c r="C175">
        <v>14</v>
      </c>
      <c r="D175" t="s">
        <v>237</v>
      </c>
      <c r="E175">
        <v>1.82</v>
      </c>
      <c r="F175" t="s">
        <v>247</v>
      </c>
      <c r="G175">
        <v>3</v>
      </c>
    </row>
    <row r="176" spans="1:8" x14ac:dyDescent="0.25">
      <c r="A176">
        <v>2009</v>
      </c>
      <c r="B176" t="s">
        <v>86</v>
      </c>
      <c r="C176">
        <v>1</v>
      </c>
      <c r="D176" t="s">
        <v>237</v>
      </c>
      <c r="E176">
        <v>1.82</v>
      </c>
      <c r="F176" t="s">
        <v>247</v>
      </c>
      <c r="G176">
        <v>2</v>
      </c>
      <c r="H176" t="s">
        <v>255</v>
      </c>
    </row>
    <row r="177" spans="3:7" x14ac:dyDescent="0.25">
      <c r="C177">
        <v>1</v>
      </c>
      <c r="D177" t="s">
        <v>237</v>
      </c>
      <c r="E177">
        <v>1.82</v>
      </c>
      <c r="F177" t="s">
        <v>247</v>
      </c>
      <c r="G177">
        <v>2</v>
      </c>
    </row>
    <row r="178" spans="3:7" x14ac:dyDescent="0.25">
      <c r="C178">
        <v>1</v>
      </c>
      <c r="D178" t="s">
        <v>237</v>
      </c>
      <c r="E178">
        <v>1.82</v>
      </c>
      <c r="F178" t="s">
        <v>247</v>
      </c>
      <c r="G178">
        <v>2</v>
      </c>
    </row>
    <row r="179" spans="3:7" x14ac:dyDescent="0.25">
      <c r="C179">
        <v>1</v>
      </c>
      <c r="D179" t="s">
        <v>237</v>
      </c>
      <c r="E179">
        <v>1.82</v>
      </c>
      <c r="F179" t="s">
        <v>241</v>
      </c>
      <c r="G179">
        <v>1</v>
      </c>
    </row>
    <row r="180" spans="3:7" x14ac:dyDescent="0.25">
      <c r="C180">
        <v>2</v>
      </c>
      <c r="D180" t="s">
        <v>237</v>
      </c>
      <c r="E180">
        <v>1.82</v>
      </c>
      <c r="F180" t="s">
        <v>256</v>
      </c>
      <c r="G180">
        <v>1</v>
      </c>
    </row>
    <row r="181" spans="3:7" x14ac:dyDescent="0.25">
      <c r="C181">
        <v>2</v>
      </c>
      <c r="D181" t="s">
        <v>237</v>
      </c>
      <c r="E181">
        <v>1.82</v>
      </c>
      <c r="F181" t="s">
        <v>241</v>
      </c>
      <c r="G181">
        <v>1</v>
      </c>
    </row>
    <row r="182" spans="3:7" x14ac:dyDescent="0.25">
      <c r="C182">
        <v>3</v>
      </c>
      <c r="D182" t="s">
        <v>237</v>
      </c>
      <c r="E182">
        <v>1.82</v>
      </c>
      <c r="F182" t="s">
        <v>247</v>
      </c>
      <c r="G182">
        <v>1</v>
      </c>
    </row>
    <row r="183" spans="3:7" x14ac:dyDescent="0.25">
      <c r="C183">
        <v>3</v>
      </c>
      <c r="D183" t="s">
        <v>237</v>
      </c>
      <c r="E183">
        <v>1.82</v>
      </c>
      <c r="F183" t="s">
        <v>247</v>
      </c>
      <c r="G183">
        <v>2</v>
      </c>
    </row>
    <row r="184" spans="3:7" x14ac:dyDescent="0.25">
      <c r="C184">
        <v>3</v>
      </c>
      <c r="D184" t="s">
        <v>237</v>
      </c>
      <c r="E184">
        <v>1.82</v>
      </c>
      <c r="F184" t="s">
        <v>247</v>
      </c>
      <c r="G184">
        <v>3</v>
      </c>
    </row>
    <row r="185" spans="3:7" x14ac:dyDescent="0.25">
      <c r="C185">
        <v>3</v>
      </c>
      <c r="D185" t="s">
        <v>237</v>
      </c>
      <c r="E185">
        <v>1.82</v>
      </c>
      <c r="F185" t="s">
        <v>240</v>
      </c>
      <c r="G185">
        <v>3</v>
      </c>
    </row>
    <row r="186" spans="3:7" x14ac:dyDescent="0.25">
      <c r="C186">
        <v>3</v>
      </c>
      <c r="D186" t="s">
        <v>237</v>
      </c>
      <c r="E186">
        <v>1.82</v>
      </c>
      <c r="F186" t="s">
        <v>240</v>
      </c>
      <c r="G186">
        <v>3</v>
      </c>
    </row>
    <row r="187" spans="3:7" x14ac:dyDescent="0.25">
      <c r="C187">
        <v>4</v>
      </c>
      <c r="D187" t="s">
        <v>237</v>
      </c>
      <c r="E187">
        <v>1.82</v>
      </c>
      <c r="F187" t="s">
        <v>247</v>
      </c>
      <c r="G187">
        <v>1</v>
      </c>
    </row>
    <row r="188" spans="3:7" x14ac:dyDescent="0.25">
      <c r="C188">
        <v>4</v>
      </c>
      <c r="D188" t="s">
        <v>237</v>
      </c>
      <c r="E188">
        <v>1.82</v>
      </c>
      <c r="F188" t="s">
        <v>247</v>
      </c>
      <c r="G188">
        <v>1</v>
      </c>
    </row>
    <row r="189" spans="3:7" x14ac:dyDescent="0.25">
      <c r="C189">
        <v>4</v>
      </c>
      <c r="D189" t="s">
        <v>237</v>
      </c>
      <c r="E189">
        <v>1.82</v>
      </c>
      <c r="F189" t="s">
        <v>247</v>
      </c>
      <c r="G189">
        <v>2</v>
      </c>
    </row>
    <row r="190" spans="3:7" x14ac:dyDescent="0.25">
      <c r="C190">
        <v>5</v>
      </c>
      <c r="D190" t="s">
        <v>237</v>
      </c>
      <c r="E190">
        <v>1.82</v>
      </c>
      <c r="F190" t="s">
        <v>241</v>
      </c>
      <c r="G190">
        <v>2</v>
      </c>
    </row>
    <row r="191" spans="3:7" x14ac:dyDescent="0.25">
      <c r="C191">
        <v>6</v>
      </c>
      <c r="D191" t="s">
        <v>237</v>
      </c>
      <c r="E191">
        <v>1.82</v>
      </c>
      <c r="F191" t="s">
        <v>247</v>
      </c>
      <c r="G191">
        <v>3</v>
      </c>
    </row>
    <row r="192" spans="3:7" x14ac:dyDescent="0.25">
      <c r="C192">
        <v>6</v>
      </c>
      <c r="D192" t="s">
        <v>237</v>
      </c>
      <c r="E192">
        <v>1.82</v>
      </c>
      <c r="F192" t="s">
        <v>247</v>
      </c>
      <c r="G192">
        <v>3</v>
      </c>
    </row>
    <row r="193" spans="3:7" x14ac:dyDescent="0.25">
      <c r="C193">
        <v>6</v>
      </c>
      <c r="D193" t="s">
        <v>237</v>
      </c>
      <c r="E193">
        <v>1.82</v>
      </c>
      <c r="F193" t="s">
        <v>241</v>
      </c>
      <c r="G193">
        <v>1</v>
      </c>
    </row>
    <row r="194" spans="3:7" x14ac:dyDescent="0.25">
      <c r="C194">
        <v>6</v>
      </c>
      <c r="D194" t="s">
        <v>237</v>
      </c>
      <c r="E194">
        <v>1.82</v>
      </c>
      <c r="F194" t="s">
        <v>238</v>
      </c>
      <c r="G194">
        <v>1</v>
      </c>
    </row>
    <row r="195" spans="3:7" x14ac:dyDescent="0.25">
      <c r="C195">
        <v>7</v>
      </c>
      <c r="D195" t="s">
        <v>237</v>
      </c>
      <c r="E195">
        <v>1.82</v>
      </c>
      <c r="F195" t="s">
        <v>239</v>
      </c>
      <c r="G195">
        <v>2</v>
      </c>
    </row>
    <row r="196" spans="3:7" x14ac:dyDescent="0.25">
      <c r="C196">
        <v>7</v>
      </c>
      <c r="D196" t="s">
        <v>237</v>
      </c>
      <c r="E196">
        <v>1.82</v>
      </c>
      <c r="F196" t="s">
        <v>239</v>
      </c>
      <c r="G196">
        <v>1</v>
      </c>
    </row>
    <row r="197" spans="3:7" x14ac:dyDescent="0.25">
      <c r="C197">
        <v>7</v>
      </c>
      <c r="D197" t="s">
        <v>237</v>
      </c>
      <c r="E197">
        <v>1.82</v>
      </c>
      <c r="F197" t="s">
        <v>249</v>
      </c>
      <c r="G197">
        <v>1</v>
      </c>
    </row>
    <row r="198" spans="3:7" x14ac:dyDescent="0.25">
      <c r="C198">
        <v>7</v>
      </c>
      <c r="D198" t="s">
        <v>237</v>
      </c>
      <c r="E198">
        <v>1.82</v>
      </c>
      <c r="F198" t="s">
        <v>249</v>
      </c>
      <c r="G198">
        <v>1</v>
      </c>
    </row>
    <row r="199" spans="3:7" x14ac:dyDescent="0.25">
      <c r="C199">
        <v>8</v>
      </c>
      <c r="D199" t="s">
        <v>237</v>
      </c>
      <c r="E199">
        <v>1.82</v>
      </c>
      <c r="F199" t="s">
        <v>247</v>
      </c>
      <c r="G199">
        <v>1</v>
      </c>
    </row>
    <row r="200" spans="3:7" x14ac:dyDescent="0.25">
      <c r="C200">
        <v>9</v>
      </c>
      <c r="D200" t="s">
        <v>237</v>
      </c>
      <c r="E200">
        <v>1.82</v>
      </c>
      <c r="F200" t="s">
        <v>247</v>
      </c>
      <c r="G200">
        <v>1</v>
      </c>
    </row>
    <row r="201" spans="3:7" x14ac:dyDescent="0.25">
      <c r="C201">
        <v>9</v>
      </c>
      <c r="D201" t="s">
        <v>237</v>
      </c>
      <c r="E201">
        <v>1.82</v>
      </c>
      <c r="F201" t="s">
        <v>247</v>
      </c>
      <c r="G201">
        <v>1</v>
      </c>
    </row>
    <row r="202" spans="3:7" x14ac:dyDescent="0.25">
      <c r="C202">
        <v>9</v>
      </c>
      <c r="D202" t="s">
        <v>237</v>
      </c>
      <c r="E202">
        <v>1.82</v>
      </c>
      <c r="F202" t="s">
        <v>238</v>
      </c>
      <c r="G202">
        <v>1</v>
      </c>
    </row>
    <row r="203" spans="3:7" x14ac:dyDescent="0.25">
      <c r="C203">
        <v>10</v>
      </c>
      <c r="D203" t="s">
        <v>237</v>
      </c>
      <c r="E203">
        <v>1.82</v>
      </c>
      <c r="F203" t="s">
        <v>238</v>
      </c>
      <c r="G203">
        <v>2</v>
      </c>
    </row>
    <row r="204" spans="3:7" x14ac:dyDescent="0.25">
      <c r="C204">
        <v>10</v>
      </c>
      <c r="D204" t="s">
        <v>237</v>
      </c>
      <c r="E204">
        <v>1.82</v>
      </c>
      <c r="F204" t="s">
        <v>238</v>
      </c>
      <c r="G204">
        <v>2</v>
      </c>
    </row>
    <row r="205" spans="3:7" x14ac:dyDescent="0.25">
      <c r="C205">
        <v>10</v>
      </c>
      <c r="D205" t="s">
        <v>237</v>
      </c>
      <c r="E205">
        <v>1.82</v>
      </c>
      <c r="F205" t="s">
        <v>238</v>
      </c>
      <c r="G205">
        <v>2</v>
      </c>
    </row>
    <row r="206" spans="3:7" x14ac:dyDescent="0.25">
      <c r="C206">
        <v>10</v>
      </c>
      <c r="D206" t="s">
        <v>237</v>
      </c>
      <c r="E206">
        <v>1.82</v>
      </c>
      <c r="F206" t="s">
        <v>238</v>
      </c>
      <c r="G206">
        <v>2</v>
      </c>
    </row>
    <row r="207" spans="3:7" x14ac:dyDescent="0.25">
      <c r="C207">
        <v>10</v>
      </c>
      <c r="D207" t="s">
        <v>237</v>
      </c>
      <c r="E207">
        <v>1.82</v>
      </c>
      <c r="F207" t="s">
        <v>238</v>
      </c>
      <c r="G207">
        <v>2</v>
      </c>
    </row>
    <row r="208" spans="3:7" x14ac:dyDescent="0.25">
      <c r="C208">
        <v>10</v>
      </c>
      <c r="D208" t="s">
        <v>237</v>
      </c>
      <c r="E208">
        <v>1.82</v>
      </c>
      <c r="F208" t="s">
        <v>247</v>
      </c>
      <c r="G208">
        <v>3</v>
      </c>
    </row>
    <row r="209" spans="3:7" x14ac:dyDescent="0.25">
      <c r="C209">
        <v>10</v>
      </c>
      <c r="D209" t="s">
        <v>237</v>
      </c>
      <c r="E209">
        <v>1.82</v>
      </c>
      <c r="F209" t="s">
        <v>247</v>
      </c>
      <c r="G209">
        <v>3</v>
      </c>
    </row>
    <row r="210" spans="3:7" x14ac:dyDescent="0.25">
      <c r="C210">
        <v>11</v>
      </c>
      <c r="D210" t="s">
        <v>237</v>
      </c>
      <c r="E210">
        <v>1.82</v>
      </c>
      <c r="F210" t="s">
        <v>247</v>
      </c>
      <c r="G210">
        <v>2</v>
      </c>
    </row>
    <row r="211" spans="3:7" x14ac:dyDescent="0.25">
      <c r="C211">
        <v>12</v>
      </c>
      <c r="D211" t="s">
        <v>237</v>
      </c>
      <c r="E211">
        <v>1.82</v>
      </c>
      <c r="F211" t="s">
        <v>249</v>
      </c>
      <c r="G211">
        <v>3</v>
      </c>
    </row>
    <row r="212" spans="3:7" x14ac:dyDescent="0.25">
      <c r="C212">
        <v>12</v>
      </c>
      <c r="D212" t="s">
        <v>237</v>
      </c>
      <c r="E212">
        <v>1.82</v>
      </c>
      <c r="F212" t="s">
        <v>240</v>
      </c>
      <c r="G212">
        <v>1</v>
      </c>
    </row>
    <row r="213" spans="3:7" x14ac:dyDescent="0.25">
      <c r="C213">
        <v>13</v>
      </c>
      <c r="D213" t="s">
        <v>237</v>
      </c>
      <c r="E213">
        <v>1.82</v>
      </c>
      <c r="F213" t="s">
        <v>247</v>
      </c>
      <c r="G213">
        <v>3</v>
      </c>
    </row>
    <row r="214" spans="3:7" x14ac:dyDescent="0.25">
      <c r="C214">
        <v>14</v>
      </c>
      <c r="D214" t="s">
        <v>237</v>
      </c>
      <c r="E214">
        <v>1.82</v>
      </c>
      <c r="F214" t="s">
        <v>247</v>
      </c>
      <c r="G214">
        <v>3</v>
      </c>
    </row>
    <row r="215" spans="3:7" x14ac:dyDescent="0.25">
      <c r="C215">
        <v>14</v>
      </c>
      <c r="D215" t="s">
        <v>237</v>
      </c>
      <c r="E215">
        <v>1.82</v>
      </c>
      <c r="F215" t="s">
        <v>247</v>
      </c>
      <c r="G215">
        <v>3</v>
      </c>
    </row>
    <row r="216" spans="3:7" x14ac:dyDescent="0.25">
      <c r="C216">
        <v>14</v>
      </c>
      <c r="D216" t="s">
        <v>237</v>
      </c>
      <c r="E216">
        <v>1.82</v>
      </c>
      <c r="F216" t="s">
        <v>247</v>
      </c>
      <c r="G216">
        <v>3</v>
      </c>
    </row>
    <row r="217" spans="3:7" x14ac:dyDescent="0.25">
      <c r="C217">
        <v>14</v>
      </c>
      <c r="D217" t="s">
        <v>237</v>
      </c>
      <c r="E217">
        <v>1.82</v>
      </c>
      <c r="F217" t="s">
        <v>249</v>
      </c>
      <c r="G217">
        <v>3</v>
      </c>
    </row>
    <row r="218" spans="3:7" x14ac:dyDescent="0.25">
      <c r="C218">
        <v>15</v>
      </c>
      <c r="D218" t="s">
        <v>237</v>
      </c>
      <c r="E218">
        <v>1.82</v>
      </c>
      <c r="F218" t="s">
        <v>240</v>
      </c>
      <c r="G218">
        <v>2</v>
      </c>
    </row>
    <row r="219" spans="3:7" x14ac:dyDescent="0.25">
      <c r="C219">
        <v>15</v>
      </c>
      <c r="D219" t="s">
        <v>237</v>
      </c>
      <c r="E219">
        <v>1.82</v>
      </c>
      <c r="F219" t="s">
        <v>239</v>
      </c>
      <c r="G219">
        <v>3</v>
      </c>
    </row>
    <row r="220" spans="3:7" x14ac:dyDescent="0.25">
      <c r="C220">
        <v>16</v>
      </c>
      <c r="D220" t="s">
        <v>237</v>
      </c>
      <c r="E220">
        <v>1.82</v>
      </c>
      <c r="F220" t="s">
        <v>247</v>
      </c>
      <c r="G220">
        <v>3</v>
      </c>
    </row>
    <row r="221" spans="3:7" x14ac:dyDescent="0.25">
      <c r="C221">
        <v>16</v>
      </c>
      <c r="D221" t="s">
        <v>237</v>
      </c>
      <c r="E221">
        <v>1.82</v>
      </c>
      <c r="F221" t="s">
        <v>247</v>
      </c>
      <c r="G221">
        <v>2</v>
      </c>
    </row>
    <row r="222" spans="3:7" x14ac:dyDescent="0.25">
      <c r="C222">
        <v>16</v>
      </c>
      <c r="D222" t="s">
        <v>237</v>
      </c>
      <c r="E222">
        <v>1.82</v>
      </c>
      <c r="F222" t="s">
        <v>249</v>
      </c>
      <c r="G222">
        <v>3</v>
      </c>
    </row>
    <row r="223" spans="3:7" x14ac:dyDescent="0.25">
      <c r="C223">
        <v>17</v>
      </c>
      <c r="D223" t="s">
        <v>237</v>
      </c>
      <c r="E223">
        <v>1.82</v>
      </c>
      <c r="F223" t="s">
        <v>247</v>
      </c>
      <c r="G223">
        <v>3</v>
      </c>
    </row>
    <row r="224" spans="3:7" x14ac:dyDescent="0.25">
      <c r="C224">
        <v>17</v>
      </c>
      <c r="D224" t="s">
        <v>237</v>
      </c>
      <c r="E224">
        <v>1.82</v>
      </c>
      <c r="F224" t="s">
        <v>247</v>
      </c>
      <c r="G224">
        <v>2</v>
      </c>
    </row>
    <row r="225" spans="1:7" x14ac:dyDescent="0.25">
      <c r="C225">
        <v>17</v>
      </c>
      <c r="D225" t="s">
        <v>237</v>
      </c>
      <c r="E225">
        <v>1.82</v>
      </c>
      <c r="F225" t="s">
        <v>247</v>
      </c>
      <c r="G225">
        <v>2</v>
      </c>
    </row>
    <row r="226" spans="1:7" x14ac:dyDescent="0.25">
      <c r="C226">
        <v>17</v>
      </c>
      <c r="D226" t="s">
        <v>237</v>
      </c>
      <c r="E226">
        <v>1.82</v>
      </c>
      <c r="F226" t="s">
        <v>249</v>
      </c>
      <c r="G226">
        <v>2</v>
      </c>
    </row>
    <row r="227" spans="1:7" x14ac:dyDescent="0.25">
      <c r="C227">
        <v>17</v>
      </c>
      <c r="D227" t="s">
        <v>237</v>
      </c>
      <c r="E227">
        <v>1.82</v>
      </c>
      <c r="F227" t="s">
        <v>249</v>
      </c>
      <c r="G227">
        <v>3</v>
      </c>
    </row>
    <row r="228" spans="1:7" x14ac:dyDescent="0.25">
      <c r="A228">
        <v>2009</v>
      </c>
      <c r="B228" t="s">
        <v>87</v>
      </c>
      <c r="C228">
        <v>1</v>
      </c>
      <c r="D228" t="s">
        <v>237</v>
      </c>
      <c r="E228">
        <v>1.21</v>
      </c>
      <c r="F228" t="s">
        <v>247</v>
      </c>
      <c r="G228">
        <v>3</v>
      </c>
    </row>
    <row r="229" spans="1:7" x14ac:dyDescent="0.25">
      <c r="C229">
        <v>2</v>
      </c>
      <c r="D229" t="s">
        <v>237</v>
      </c>
      <c r="E229">
        <v>1.21</v>
      </c>
      <c r="F229" t="s">
        <v>247</v>
      </c>
      <c r="G229">
        <v>2</v>
      </c>
    </row>
    <row r="230" spans="1:7" x14ac:dyDescent="0.25">
      <c r="C230">
        <v>2</v>
      </c>
      <c r="D230" t="s">
        <v>237</v>
      </c>
      <c r="E230">
        <v>1.21</v>
      </c>
      <c r="F230" t="s">
        <v>241</v>
      </c>
      <c r="G230">
        <v>3</v>
      </c>
    </row>
    <row r="231" spans="1:7" x14ac:dyDescent="0.25">
      <c r="C231">
        <v>2</v>
      </c>
      <c r="D231" t="s">
        <v>237</v>
      </c>
      <c r="E231">
        <v>1.21</v>
      </c>
      <c r="F231" t="s">
        <v>249</v>
      </c>
      <c r="G231">
        <v>2</v>
      </c>
    </row>
    <row r="232" spans="1:7" x14ac:dyDescent="0.25">
      <c r="C232">
        <v>2</v>
      </c>
      <c r="D232" t="s">
        <v>237</v>
      </c>
      <c r="E232">
        <v>1.21</v>
      </c>
      <c r="F232" t="s">
        <v>249</v>
      </c>
      <c r="G232">
        <v>2</v>
      </c>
    </row>
    <row r="233" spans="1:7" x14ac:dyDescent="0.25">
      <c r="C233">
        <v>3</v>
      </c>
      <c r="D233" t="s">
        <v>237</v>
      </c>
      <c r="E233">
        <v>1.21</v>
      </c>
      <c r="F233" t="s">
        <v>249</v>
      </c>
      <c r="G233">
        <v>1</v>
      </c>
    </row>
    <row r="234" spans="1:7" x14ac:dyDescent="0.25">
      <c r="C234">
        <v>4</v>
      </c>
      <c r="D234" t="s">
        <v>237</v>
      </c>
      <c r="E234">
        <v>1.21</v>
      </c>
      <c r="F234" t="s">
        <v>239</v>
      </c>
      <c r="G234">
        <v>2</v>
      </c>
    </row>
    <row r="235" spans="1:7" x14ac:dyDescent="0.25">
      <c r="C235">
        <v>5</v>
      </c>
      <c r="D235" t="s">
        <v>237</v>
      </c>
      <c r="E235">
        <v>1.21</v>
      </c>
      <c r="F235" t="s">
        <v>245</v>
      </c>
      <c r="G235">
        <v>2</v>
      </c>
    </row>
    <row r="236" spans="1:7" x14ac:dyDescent="0.25">
      <c r="C236">
        <v>5</v>
      </c>
      <c r="D236" t="s">
        <v>237</v>
      </c>
      <c r="E236">
        <v>1.21</v>
      </c>
      <c r="F236" t="s">
        <v>238</v>
      </c>
      <c r="G236">
        <v>3</v>
      </c>
    </row>
    <row r="237" spans="1:7" x14ac:dyDescent="0.25">
      <c r="C237">
        <v>6</v>
      </c>
      <c r="D237" t="s">
        <v>237</v>
      </c>
      <c r="E237">
        <v>1.21</v>
      </c>
      <c r="F237" t="s">
        <v>247</v>
      </c>
      <c r="G237">
        <v>2</v>
      </c>
    </row>
    <row r="238" spans="1:7" x14ac:dyDescent="0.25">
      <c r="C238">
        <v>6</v>
      </c>
      <c r="D238" t="s">
        <v>237</v>
      </c>
      <c r="E238">
        <v>1.21</v>
      </c>
      <c r="F238" t="s">
        <v>247</v>
      </c>
      <c r="G238">
        <v>2</v>
      </c>
    </row>
    <row r="239" spans="1:7" x14ac:dyDescent="0.25">
      <c r="C239">
        <v>6</v>
      </c>
      <c r="D239" t="s">
        <v>237</v>
      </c>
      <c r="E239">
        <v>1.21</v>
      </c>
      <c r="F239" t="s">
        <v>247</v>
      </c>
      <c r="G239">
        <v>3</v>
      </c>
    </row>
    <row r="240" spans="1:7" x14ac:dyDescent="0.25">
      <c r="C240">
        <v>7</v>
      </c>
      <c r="D240" t="s">
        <v>237</v>
      </c>
      <c r="E240">
        <v>1.21</v>
      </c>
      <c r="F240" t="s">
        <v>240</v>
      </c>
      <c r="G240">
        <v>2</v>
      </c>
    </row>
    <row r="241" spans="3:7" x14ac:dyDescent="0.25">
      <c r="C241">
        <v>7</v>
      </c>
      <c r="D241" t="s">
        <v>237</v>
      </c>
      <c r="E241">
        <v>1.21</v>
      </c>
      <c r="F241" t="s">
        <v>247</v>
      </c>
      <c r="G241">
        <v>3</v>
      </c>
    </row>
    <row r="242" spans="3:7" x14ac:dyDescent="0.25">
      <c r="C242">
        <v>7</v>
      </c>
      <c r="D242" t="s">
        <v>237</v>
      </c>
      <c r="E242">
        <v>1.21</v>
      </c>
      <c r="F242" t="s">
        <v>247</v>
      </c>
      <c r="G242">
        <v>3</v>
      </c>
    </row>
    <row r="243" spans="3:7" x14ac:dyDescent="0.25">
      <c r="C243">
        <v>7</v>
      </c>
      <c r="D243" t="s">
        <v>237</v>
      </c>
      <c r="E243">
        <v>1.21</v>
      </c>
      <c r="F243" t="s">
        <v>247</v>
      </c>
      <c r="G243">
        <v>3</v>
      </c>
    </row>
    <row r="244" spans="3:7" x14ac:dyDescent="0.25">
      <c r="C244">
        <v>7</v>
      </c>
      <c r="D244" t="s">
        <v>237</v>
      </c>
      <c r="E244">
        <v>1.21</v>
      </c>
      <c r="F244" t="s">
        <v>247</v>
      </c>
      <c r="G244">
        <v>3</v>
      </c>
    </row>
    <row r="245" spans="3:7" x14ac:dyDescent="0.25">
      <c r="C245">
        <v>7</v>
      </c>
      <c r="D245" t="s">
        <v>237</v>
      </c>
      <c r="E245">
        <v>1.21</v>
      </c>
      <c r="F245" t="s">
        <v>247</v>
      </c>
      <c r="G245">
        <v>3</v>
      </c>
    </row>
    <row r="246" spans="3:7" x14ac:dyDescent="0.25">
      <c r="C246">
        <v>7</v>
      </c>
      <c r="D246" t="s">
        <v>237</v>
      </c>
      <c r="E246">
        <v>1.21</v>
      </c>
      <c r="F246" t="s">
        <v>247</v>
      </c>
      <c r="G246">
        <v>3</v>
      </c>
    </row>
    <row r="247" spans="3:7" x14ac:dyDescent="0.25">
      <c r="C247">
        <v>7</v>
      </c>
      <c r="D247" t="s">
        <v>237</v>
      </c>
      <c r="E247">
        <v>1.21</v>
      </c>
      <c r="F247" t="s">
        <v>247</v>
      </c>
      <c r="G247">
        <v>2</v>
      </c>
    </row>
    <row r="248" spans="3:7" x14ac:dyDescent="0.25">
      <c r="C248">
        <v>7</v>
      </c>
      <c r="D248" t="s">
        <v>237</v>
      </c>
      <c r="E248">
        <v>1.21</v>
      </c>
      <c r="F248" t="s">
        <v>247</v>
      </c>
      <c r="G248">
        <v>2</v>
      </c>
    </row>
    <row r="249" spans="3:7" x14ac:dyDescent="0.25">
      <c r="C249">
        <v>8</v>
      </c>
      <c r="D249" t="s">
        <v>237</v>
      </c>
      <c r="E249">
        <v>1.21</v>
      </c>
      <c r="F249" t="s">
        <v>238</v>
      </c>
      <c r="G249">
        <v>1</v>
      </c>
    </row>
    <row r="250" spans="3:7" x14ac:dyDescent="0.25">
      <c r="C250">
        <v>9</v>
      </c>
      <c r="D250" t="s">
        <v>237</v>
      </c>
      <c r="E250">
        <v>1.21</v>
      </c>
      <c r="F250" t="s">
        <v>247</v>
      </c>
      <c r="G250">
        <v>3</v>
      </c>
    </row>
    <row r="251" spans="3:7" x14ac:dyDescent="0.25">
      <c r="C251">
        <v>9</v>
      </c>
      <c r="D251" t="s">
        <v>237</v>
      </c>
      <c r="E251">
        <v>1.21</v>
      </c>
      <c r="F251" t="s">
        <v>247</v>
      </c>
      <c r="G251">
        <v>3</v>
      </c>
    </row>
    <row r="252" spans="3:7" x14ac:dyDescent="0.25">
      <c r="C252">
        <v>9</v>
      </c>
      <c r="D252" t="s">
        <v>237</v>
      </c>
      <c r="E252">
        <v>1.21</v>
      </c>
      <c r="F252" t="s">
        <v>247</v>
      </c>
      <c r="G252">
        <v>3</v>
      </c>
    </row>
    <row r="253" spans="3:7" x14ac:dyDescent="0.25">
      <c r="C253">
        <v>10</v>
      </c>
      <c r="D253" t="s">
        <v>237</v>
      </c>
      <c r="E253">
        <v>1.21</v>
      </c>
      <c r="F253" t="s">
        <v>247</v>
      </c>
      <c r="G253">
        <v>2</v>
      </c>
    </row>
    <row r="254" spans="3:7" x14ac:dyDescent="0.25">
      <c r="C254">
        <v>11</v>
      </c>
      <c r="D254" t="s">
        <v>237</v>
      </c>
      <c r="E254">
        <v>1.21</v>
      </c>
      <c r="F254" t="s">
        <v>246</v>
      </c>
      <c r="G254">
        <v>3</v>
      </c>
    </row>
    <row r="255" spans="3:7" x14ac:dyDescent="0.25">
      <c r="C255">
        <v>11</v>
      </c>
      <c r="D255" t="s">
        <v>237</v>
      </c>
      <c r="E255">
        <v>1.21</v>
      </c>
      <c r="F255" t="s">
        <v>246</v>
      </c>
      <c r="G255">
        <v>3</v>
      </c>
    </row>
    <row r="256" spans="3:7" x14ac:dyDescent="0.25">
      <c r="C256">
        <v>11</v>
      </c>
      <c r="D256" t="s">
        <v>237</v>
      </c>
      <c r="E256">
        <v>1.21</v>
      </c>
      <c r="F256" t="s">
        <v>246</v>
      </c>
      <c r="G256">
        <v>3</v>
      </c>
    </row>
    <row r="257" spans="3:7" x14ac:dyDescent="0.25">
      <c r="C257">
        <v>11</v>
      </c>
      <c r="D257" t="s">
        <v>237</v>
      </c>
      <c r="E257">
        <v>1.21</v>
      </c>
      <c r="F257" t="s">
        <v>246</v>
      </c>
      <c r="G257">
        <v>3</v>
      </c>
    </row>
    <row r="258" spans="3:7" x14ac:dyDescent="0.25">
      <c r="C258">
        <v>11</v>
      </c>
      <c r="D258" t="s">
        <v>237</v>
      </c>
      <c r="E258">
        <v>1.21</v>
      </c>
      <c r="F258" t="s">
        <v>246</v>
      </c>
      <c r="G258">
        <v>3</v>
      </c>
    </row>
    <row r="259" spans="3:7" x14ac:dyDescent="0.25">
      <c r="C259">
        <v>11</v>
      </c>
      <c r="D259" t="s">
        <v>237</v>
      </c>
      <c r="E259">
        <v>1.21</v>
      </c>
      <c r="F259" t="s">
        <v>246</v>
      </c>
      <c r="G259">
        <v>3</v>
      </c>
    </row>
    <row r="260" spans="3:7" x14ac:dyDescent="0.25">
      <c r="C260">
        <v>11</v>
      </c>
      <c r="D260" t="s">
        <v>237</v>
      </c>
      <c r="E260">
        <v>1.21</v>
      </c>
      <c r="F260" t="s">
        <v>246</v>
      </c>
      <c r="G260">
        <v>3</v>
      </c>
    </row>
    <row r="261" spans="3:7" x14ac:dyDescent="0.25">
      <c r="C261">
        <v>11</v>
      </c>
      <c r="D261" t="s">
        <v>237</v>
      </c>
      <c r="E261">
        <v>1.21</v>
      </c>
      <c r="F261" t="s">
        <v>246</v>
      </c>
      <c r="G261">
        <v>3</v>
      </c>
    </row>
    <row r="262" spans="3:7" x14ac:dyDescent="0.25">
      <c r="C262">
        <v>11</v>
      </c>
      <c r="D262" t="s">
        <v>237</v>
      </c>
      <c r="E262">
        <v>1.21</v>
      </c>
      <c r="F262" t="s">
        <v>246</v>
      </c>
      <c r="G262">
        <v>2</v>
      </c>
    </row>
    <row r="263" spans="3:7" x14ac:dyDescent="0.25">
      <c r="C263">
        <v>11</v>
      </c>
      <c r="D263" t="s">
        <v>237</v>
      </c>
      <c r="E263">
        <v>1.21</v>
      </c>
      <c r="F263" t="s">
        <v>246</v>
      </c>
      <c r="G263">
        <v>2</v>
      </c>
    </row>
    <row r="264" spans="3:7" x14ac:dyDescent="0.25">
      <c r="C264">
        <v>11</v>
      </c>
      <c r="D264" t="s">
        <v>237</v>
      </c>
      <c r="E264">
        <v>1.21</v>
      </c>
      <c r="F264" t="s">
        <v>246</v>
      </c>
      <c r="G264">
        <v>2</v>
      </c>
    </row>
    <row r="265" spans="3:7" x14ac:dyDescent="0.25">
      <c r="C265">
        <v>11</v>
      </c>
      <c r="D265" t="s">
        <v>237</v>
      </c>
      <c r="E265">
        <v>1.21</v>
      </c>
      <c r="F265" t="s">
        <v>246</v>
      </c>
      <c r="G265">
        <v>2</v>
      </c>
    </row>
    <row r="266" spans="3:7" x14ac:dyDescent="0.25">
      <c r="C266">
        <v>11</v>
      </c>
      <c r="D266" t="s">
        <v>237</v>
      </c>
      <c r="E266">
        <v>1.21</v>
      </c>
      <c r="F266" t="s">
        <v>246</v>
      </c>
      <c r="G266">
        <v>2</v>
      </c>
    </row>
    <row r="267" spans="3:7" x14ac:dyDescent="0.25">
      <c r="C267">
        <v>11</v>
      </c>
      <c r="D267" t="s">
        <v>237</v>
      </c>
      <c r="E267">
        <v>1.21</v>
      </c>
      <c r="F267" t="s">
        <v>238</v>
      </c>
      <c r="G267">
        <v>3</v>
      </c>
    </row>
    <row r="268" spans="3:7" x14ac:dyDescent="0.25">
      <c r="C268">
        <v>12</v>
      </c>
      <c r="D268" t="s">
        <v>237</v>
      </c>
      <c r="E268">
        <v>1.21</v>
      </c>
      <c r="F268" t="s">
        <v>247</v>
      </c>
      <c r="G268">
        <v>2</v>
      </c>
    </row>
    <row r="269" spans="3:7" x14ac:dyDescent="0.25">
      <c r="C269">
        <v>12</v>
      </c>
      <c r="D269" t="s">
        <v>237</v>
      </c>
      <c r="E269">
        <v>1.21</v>
      </c>
      <c r="F269" t="s">
        <v>247</v>
      </c>
      <c r="G269">
        <v>3</v>
      </c>
    </row>
    <row r="270" spans="3:7" x14ac:dyDescent="0.25">
      <c r="C270">
        <v>13</v>
      </c>
      <c r="D270" t="s">
        <v>237</v>
      </c>
      <c r="E270">
        <v>1.21</v>
      </c>
      <c r="F270" t="s">
        <v>247</v>
      </c>
      <c r="G270">
        <v>2</v>
      </c>
    </row>
    <row r="271" spans="3:7" x14ac:dyDescent="0.25">
      <c r="C271">
        <v>13</v>
      </c>
      <c r="D271" t="s">
        <v>237</v>
      </c>
      <c r="E271">
        <v>1.21</v>
      </c>
      <c r="F271" t="s">
        <v>247</v>
      </c>
      <c r="G271">
        <v>2</v>
      </c>
    </row>
    <row r="272" spans="3:7" x14ac:dyDescent="0.25">
      <c r="C272">
        <v>13</v>
      </c>
      <c r="D272" t="s">
        <v>237</v>
      </c>
      <c r="E272">
        <v>1.21</v>
      </c>
      <c r="F272" t="s">
        <v>247</v>
      </c>
      <c r="G272">
        <v>2</v>
      </c>
    </row>
    <row r="273" spans="3:7" x14ac:dyDescent="0.25">
      <c r="C273">
        <v>14</v>
      </c>
      <c r="D273" t="s">
        <v>237</v>
      </c>
      <c r="E273">
        <v>1.21</v>
      </c>
      <c r="F273" t="s">
        <v>249</v>
      </c>
      <c r="G273">
        <v>3</v>
      </c>
    </row>
    <row r="274" spans="3:7" x14ac:dyDescent="0.25">
      <c r="C274">
        <v>14</v>
      </c>
      <c r="D274" t="s">
        <v>237</v>
      </c>
      <c r="E274">
        <v>1.21</v>
      </c>
      <c r="F274" t="s">
        <v>247</v>
      </c>
      <c r="G274">
        <v>2</v>
      </c>
    </row>
    <row r="275" spans="3:7" x14ac:dyDescent="0.25">
      <c r="C275">
        <v>15</v>
      </c>
      <c r="D275" t="s">
        <v>237</v>
      </c>
      <c r="E275">
        <v>1.21</v>
      </c>
      <c r="F275" t="s">
        <v>246</v>
      </c>
      <c r="G275">
        <v>3</v>
      </c>
    </row>
    <row r="276" spans="3:7" x14ac:dyDescent="0.25">
      <c r="C276">
        <v>15</v>
      </c>
      <c r="D276" t="s">
        <v>237</v>
      </c>
      <c r="E276">
        <v>1.21</v>
      </c>
      <c r="F276" t="s">
        <v>246</v>
      </c>
      <c r="G276">
        <v>3</v>
      </c>
    </row>
    <row r="277" spans="3:7" x14ac:dyDescent="0.25">
      <c r="C277">
        <v>15</v>
      </c>
      <c r="D277" t="s">
        <v>237</v>
      </c>
      <c r="E277">
        <v>1.21</v>
      </c>
      <c r="F277" t="s">
        <v>246</v>
      </c>
      <c r="G277">
        <v>3</v>
      </c>
    </row>
    <row r="278" spans="3:7" x14ac:dyDescent="0.25">
      <c r="C278">
        <v>15</v>
      </c>
      <c r="D278" t="s">
        <v>237</v>
      </c>
      <c r="E278">
        <v>1.21</v>
      </c>
      <c r="F278" t="s">
        <v>246</v>
      </c>
      <c r="G278">
        <v>3</v>
      </c>
    </row>
    <row r="279" spans="3:7" x14ac:dyDescent="0.25">
      <c r="C279">
        <v>15</v>
      </c>
      <c r="D279" t="s">
        <v>237</v>
      </c>
      <c r="E279">
        <v>1.21</v>
      </c>
      <c r="F279" t="s">
        <v>246</v>
      </c>
      <c r="G279">
        <v>3</v>
      </c>
    </row>
    <row r="280" spans="3:7" x14ac:dyDescent="0.25">
      <c r="C280">
        <v>15</v>
      </c>
      <c r="D280" t="s">
        <v>237</v>
      </c>
      <c r="E280">
        <v>1.21</v>
      </c>
      <c r="F280" t="s">
        <v>246</v>
      </c>
      <c r="G280">
        <v>3</v>
      </c>
    </row>
    <row r="281" spans="3:7" x14ac:dyDescent="0.25">
      <c r="C281">
        <v>15</v>
      </c>
      <c r="D281" t="s">
        <v>237</v>
      </c>
      <c r="E281">
        <v>1.21</v>
      </c>
      <c r="F281" t="s">
        <v>246</v>
      </c>
      <c r="G281">
        <v>3</v>
      </c>
    </row>
    <row r="282" spans="3:7" x14ac:dyDescent="0.25">
      <c r="C282">
        <v>15</v>
      </c>
      <c r="D282" t="s">
        <v>237</v>
      </c>
      <c r="E282">
        <v>1.21</v>
      </c>
      <c r="F282" t="s">
        <v>246</v>
      </c>
      <c r="G282">
        <v>3</v>
      </c>
    </row>
    <row r="283" spans="3:7" x14ac:dyDescent="0.25">
      <c r="C283">
        <v>15</v>
      </c>
      <c r="D283" t="s">
        <v>237</v>
      </c>
      <c r="E283">
        <v>1.21</v>
      </c>
      <c r="F283" t="s">
        <v>246</v>
      </c>
      <c r="G283">
        <v>3</v>
      </c>
    </row>
    <row r="284" spans="3:7" x14ac:dyDescent="0.25">
      <c r="C284">
        <v>15</v>
      </c>
      <c r="D284" t="s">
        <v>237</v>
      </c>
      <c r="E284">
        <v>1.21</v>
      </c>
      <c r="F284" t="s">
        <v>246</v>
      </c>
      <c r="G284">
        <v>3</v>
      </c>
    </row>
    <row r="285" spans="3:7" x14ac:dyDescent="0.25">
      <c r="C285">
        <v>15</v>
      </c>
      <c r="D285" t="s">
        <v>237</v>
      </c>
      <c r="E285">
        <v>1.21</v>
      </c>
      <c r="F285" t="s">
        <v>246</v>
      </c>
      <c r="G285">
        <v>3</v>
      </c>
    </row>
    <row r="286" spans="3:7" x14ac:dyDescent="0.25">
      <c r="C286">
        <v>15</v>
      </c>
      <c r="D286" t="s">
        <v>237</v>
      </c>
      <c r="E286">
        <v>1.21</v>
      </c>
      <c r="F286" t="s">
        <v>246</v>
      </c>
      <c r="G286">
        <v>3</v>
      </c>
    </row>
    <row r="287" spans="3:7" x14ac:dyDescent="0.25">
      <c r="C287">
        <v>15</v>
      </c>
      <c r="D287" t="s">
        <v>237</v>
      </c>
      <c r="E287">
        <v>1.21</v>
      </c>
      <c r="F287" t="s">
        <v>246</v>
      </c>
      <c r="G287">
        <v>3</v>
      </c>
    </row>
    <row r="288" spans="3:7" x14ac:dyDescent="0.25">
      <c r="C288">
        <v>15</v>
      </c>
      <c r="D288" t="s">
        <v>237</v>
      </c>
      <c r="E288">
        <v>1.21</v>
      </c>
      <c r="F288" t="s">
        <v>246</v>
      </c>
      <c r="G288">
        <v>3</v>
      </c>
    </row>
    <row r="289" spans="1:7" x14ac:dyDescent="0.25">
      <c r="C289">
        <v>15</v>
      </c>
      <c r="D289" t="s">
        <v>237</v>
      </c>
      <c r="E289">
        <v>1.21</v>
      </c>
      <c r="F289" t="s">
        <v>246</v>
      </c>
      <c r="G289">
        <v>2</v>
      </c>
    </row>
    <row r="290" spans="1:7" x14ac:dyDescent="0.25">
      <c r="C290">
        <v>15</v>
      </c>
      <c r="D290" t="s">
        <v>237</v>
      </c>
      <c r="E290">
        <v>1.21</v>
      </c>
      <c r="F290" t="s">
        <v>246</v>
      </c>
      <c r="G290">
        <v>2</v>
      </c>
    </row>
    <row r="291" spans="1:7" x14ac:dyDescent="0.25">
      <c r="C291">
        <v>15</v>
      </c>
      <c r="D291" t="s">
        <v>237</v>
      </c>
      <c r="E291">
        <v>1.21</v>
      </c>
      <c r="F291" t="s">
        <v>246</v>
      </c>
      <c r="G291">
        <v>2</v>
      </c>
    </row>
    <row r="292" spans="1:7" x14ac:dyDescent="0.25">
      <c r="C292">
        <v>15</v>
      </c>
      <c r="D292" t="s">
        <v>237</v>
      </c>
      <c r="E292">
        <v>1.21</v>
      </c>
      <c r="F292" t="s">
        <v>246</v>
      </c>
      <c r="G292">
        <v>2</v>
      </c>
    </row>
    <row r="293" spans="1:7" x14ac:dyDescent="0.25">
      <c r="C293">
        <v>15</v>
      </c>
      <c r="D293" t="s">
        <v>237</v>
      </c>
      <c r="E293">
        <v>1.21</v>
      </c>
      <c r="F293" t="s">
        <v>246</v>
      </c>
      <c r="G293">
        <v>2</v>
      </c>
    </row>
    <row r="294" spans="1:7" x14ac:dyDescent="0.25">
      <c r="C294">
        <v>15</v>
      </c>
      <c r="D294" t="s">
        <v>237</v>
      </c>
      <c r="E294">
        <v>1.21</v>
      </c>
      <c r="F294" t="s">
        <v>246</v>
      </c>
      <c r="G294">
        <v>1</v>
      </c>
    </row>
    <row r="295" spans="1:7" x14ac:dyDescent="0.25">
      <c r="C295">
        <v>15</v>
      </c>
      <c r="D295" t="s">
        <v>237</v>
      </c>
      <c r="E295">
        <v>1.21</v>
      </c>
      <c r="F295" t="s">
        <v>246</v>
      </c>
      <c r="G295">
        <v>1</v>
      </c>
    </row>
    <row r="296" spans="1:7" x14ac:dyDescent="0.25">
      <c r="C296">
        <v>15</v>
      </c>
      <c r="D296" t="s">
        <v>237</v>
      </c>
      <c r="E296">
        <v>1.21</v>
      </c>
      <c r="F296" t="s">
        <v>246</v>
      </c>
      <c r="G296">
        <v>1</v>
      </c>
    </row>
    <row r="297" spans="1:7" x14ac:dyDescent="0.25">
      <c r="C297">
        <v>15</v>
      </c>
      <c r="D297" t="s">
        <v>237</v>
      </c>
      <c r="E297">
        <v>1.21</v>
      </c>
      <c r="F297" t="s">
        <v>246</v>
      </c>
      <c r="G297">
        <v>1</v>
      </c>
    </row>
    <row r="298" spans="1:7" x14ac:dyDescent="0.25">
      <c r="C298">
        <v>15</v>
      </c>
      <c r="D298" t="s">
        <v>237</v>
      </c>
      <c r="E298">
        <v>1.21</v>
      </c>
      <c r="F298" t="s">
        <v>257</v>
      </c>
      <c r="G298">
        <v>2</v>
      </c>
    </row>
    <row r="299" spans="1:7" x14ac:dyDescent="0.25">
      <c r="C299">
        <v>16</v>
      </c>
      <c r="D299" t="s">
        <v>237</v>
      </c>
      <c r="E299">
        <v>1.21</v>
      </c>
      <c r="F299" t="s">
        <v>247</v>
      </c>
      <c r="G299">
        <v>1</v>
      </c>
    </row>
    <row r="300" spans="1:7" x14ac:dyDescent="0.25">
      <c r="C300">
        <v>17</v>
      </c>
      <c r="D300" t="s">
        <v>237</v>
      </c>
      <c r="E300">
        <v>1.21</v>
      </c>
      <c r="F300" t="s">
        <v>257</v>
      </c>
      <c r="G300">
        <v>2</v>
      </c>
    </row>
    <row r="301" spans="1:7" x14ac:dyDescent="0.25">
      <c r="C301">
        <v>17</v>
      </c>
      <c r="D301" t="s">
        <v>237</v>
      </c>
      <c r="E301">
        <v>1.21</v>
      </c>
      <c r="F301" t="s">
        <v>257</v>
      </c>
      <c r="G301">
        <v>2</v>
      </c>
    </row>
    <row r="302" spans="1:7" x14ac:dyDescent="0.25">
      <c r="C302">
        <v>17</v>
      </c>
      <c r="D302" t="s">
        <v>237</v>
      </c>
      <c r="E302">
        <v>1.21</v>
      </c>
      <c r="F302" t="s">
        <v>247</v>
      </c>
      <c r="G302">
        <v>2</v>
      </c>
    </row>
    <row r="303" spans="1:7" x14ac:dyDescent="0.25">
      <c r="C303">
        <v>17</v>
      </c>
      <c r="D303" t="s">
        <v>237</v>
      </c>
      <c r="E303">
        <v>1.21</v>
      </c>
      <c r="F303" t="s">
        <v>247</v>
      </c>
      <c r="G303">
        <v>2</v>
      </c>
    </row>
    <row r="304" spans="1:7" x14ac:dyDescent="0.25">
      <c r="A304">
        <v>2009</v>
      </c>
      <c r="B304" t="s">
        <v>203</v>
      </c>
      <c r="C304">
        <v>1</v>
      </c>
      <c r="D304" t="s">
        <v>237</v>
      </c>
      <c r="E304">
        <v>0.91</v>
      </c>
      <c r="F304" t="s">
        <v>247</v>
      </c>
      <c r="G304">
        <v>1</v>
      </c>
    </row>
    <row r="305" spans="3:8" x14ac:dyDescent="0.25">
      <c r="C305">
        <v>1</v>
      </c>
      <c r="D305" t="s">
        <v>237</v>
      </c>
      <c r="E305">
        <v>0.91</v>
      </c>
      <c r="F305" t="s">
        <v>247</v>
      </c>
      <c r="G305">
        <v>1</v>
      </c>
    </row>
    <row r="306" spans="3:8" x14ac:dyDescent="0.25">
      <c r="C306">
        <v>1</v>
      </c>
      <c r="D306" t="s">
        <v>237</v>
      </c>
      <c r="E306">
        <v>0.91</v>
      </c>
      <c r="F306" t="s">
        <v>247</v>
      </c>
      <c r="G306">
        <v>2</v>
      </c>
    </row>
    <row r="307" spans="3:8" x14ac:dyDescent="0.25">
      <c r="C307">
        <v>1</v>
      </c>
      <c r="D307" t="s">
        <v>237</v>
      </c>
      <c r="E307">
        <v>0.91</v>
      </c>
      <c r="F307" t="s">
        <v>247</v>
      </c>
      <c r="G307">
        <v>2</v>
      </c>
    </row>
    <row r="308" spans="3:8" x14ac:dyDescent="0.25">
      <c r="C308">
        <v>1</v>
      </c>
      <c r="D308" t="s">
        <v>237</v>
      </c>
      <c r="E308">
        <v>0.91</v>
      </c>
      <c r="F308" t="s">
        <v>247</v>
      </c>
      <c r="G308">
        <v>2</v>
      </c>
    </row>
    <row r="309" spans="3:8" x14ac:dyDescent="0.25">
      <c r="C309">
        <v>1</v>
      </c>
      <c r="D309" t="s">
        <v>237</v>
      </c>
      <c r="E309">
        <v>0.91</v>
      </c>
      <c r="F309" t="s">
        <v>247</v>
      </c>
      <c r="G309">
        <v>2</v>
      </c>
    </row>
    <row r="310" spans="3:8" x14ac:dyDescent="0.25">
      <c r="C310">
        <v>1</v>
      </c>
      <c r="D310" t="s">
        <v>237</v>
      </c>
      <c r="E310">
        <v>0.91</v>
      </c>
      <c r="F310" t="s">
        <v>247</v>
      </c>
      <c r="G310">
        <v>3</v>
      </c>
    </row>
    <row r="311" spans="3:8" x14ac:dyDescent="0.25">
      <c r="C311">
        <v>2</v>
      </c>
      <c r="D311" t="s">
        <v>237</v>
      </c>
      <c r="E311">
        <v>0.91</v>
      </c>
      <c r="F311" t="s">
        <v>247</v>
      </c>
      <c r="G311">
        <v>2</v>
      </c>
    </row>
    <row r="312" spans="3:8" x14ac:dyDescent="0.25">
      <c r="C312">
        <v>2</v>
      </c>
      <c r="D312" t="s">
        <v>237</v>
      </c>
      <c r="E312">
        <v>0.91</v>
      </c>
      <c r="F312" t="s">
        <v>247</v>
      </c>
      <c r="G312">
        <v>3</v>
      </c>
    </row>
    <row r="313" spans="3:8" x14ac:dyDescent="0.25">
      <c r="C313">
        <v>2</v>
      </c>
      <c r="D313" t="s">
        <v>237</v>
      </c>
      <c r="E313">
        <v>0.91</v>
      </c>
      <c r="F313" t="s">
        <v>249</v>
      </c>
      <c r="G313">
        <v>3</v>
      </c>
      <c r="H313" t="s">
        <v>251</v>
      </c>
    </row>
    <row r="314" spans="3:8" x14ac:dyDescent="0.25">
      <c r="C314">
        <v>2</v>
      </c>
      <c r="D314" t="s">
        <v>237</v>
      </c>
      <c r="E314">
        <v>0.91</v>
      </c>
      <c r="F314" t="s">
        <v>249</v>
      </c>
      <c r="G314">
        <v>3</v>
      </c>
    </row>
    <row r="315" spans="3:8" x14ac:dyDescent="0.25">
      <c r="C315">
        <v>3</v>
      </c>
      <c r="D315" t="s">
        <v>237</v>
      </c>
      <c r="E315">
        <v>0.91</v>
      </c>
      <c r="F315" t="s">
        <v>247</v>
      </c>
      <c r="G315">
        <v>2</v>
      </c>
      <c r="H315" t="s">
        <v>251</v>
      </c>
    </row>
    <row r="316" spans="3:8" x14ac:dyDescent="0.25">
      <c r="C316">
        <v>3</v>
      </c>
      <c r="D316" t="s">
        <v>237</v>
      </c>
      <c r="E316">
        <v>0.91</v>
      </c>
      <c r="F316" t="s">
        <v>247</v>
      </c>
      <c r="G316">
        <v>2</v>
      </c>
      <c r="H316" t="s">
        <v>251</v>
      </c>
    </row>
    <row r="317" spans="3:8" x14ac:dyDescent="0.25">
      <c r="C317">
        <v>3</v>
      </c>
      <c r="D317" t="s">
        <v>237</v>
      </c>
      <c r="E317">
        <v>0.91</v>
      </c>
      <c r="F317" t="s">
        <v>249</v>
      </c>
      <c r="G317">
        <v>3</v>
      </c>
      <c r="H317" t="s">
        <v>251</v>
      </c>
    </row>
    <row r="318" spans="3:8" x14ac:dyDescent="0.25">
      <c r="C318">
        <v>3</v>
      </c>
      <c r="D318" t="s">
        <v>237</v>
      </c>
      <c r="E318">
        <v>0.91</v>
      </c>
      <c r="F318" t="s">
        <v>239</v>
      </c>
      <c r="G318">
        <v>1</v>
      </c>
    </row>
    <row r="319" spans="3:8" x14ac:dyDescent="0.25">
      <c r="C319">
        <v>4</v>
      </c>
      <c r="D319" t="s">
        <v>237</v>
      </c>
      <c r="E319">
        <v>0.91</v>
      </c>
      <c r="F319" t="s">
        <v>239</v>
      </c>
      <c r="G319">
        <v>2</v>
      </c>
    </row>
    <row r="320" spans="3:8" x14ac:dyDescent="0.25">
      <c r="C320">
        <v>4</v>
      </c>
      <c r="D320" t="s">
        <v>237</v>
      </c>
      <c r="E320">
        <v>0.91</v>
      </c>
      <c r="F320" t="s">
        <v>239</v>
      </c>
      <c r="G320">
        <v>2</v>
      </c>
    </row>
    <row r="321" spans="3:8" x14ac:dyDescent="0.25">
      <c r="C321">
        <v>4</v>
      </c>
      <c r="D321" t="s">
        <v>237</v>
      </c>
      <c r="E321">
        <v>0.91</v>
      </c>
      <c r="F321" t="s">
        <v>246</v>
      </c>
      <c r="G321">
        <v>1</v>
      </c>
    </row>
    <row r="322" spans="3:8" x14ac:dyDescent="0.25">
      <c r="C322">
        <v>4</v>
      </c>
      <c r="D322" t="s">
        <v>237</v>
      </c>
      <c r="E322">
        <v>0.91</v>
      </c>
      <c r="F322" t="s">
        <v>249</v>
      </c>
      <c r="G322">
        <v>3</v>
      </c>
      <c r="H322" t="s">
        <v>251</v>
      </c>
    </row>
    <row r="323" spans="3:8" x14ac:dyDescent="0.25">
      <c r="C323">
        <v>5</v>
      </c>
      <c r="D323" t="s">
        <v>237</v>
      </c>
      <c r="E323">
        <v>0.91</v>
      </c>
      <c r="F323" t="s">
        <v>241</v>
      </c>
      <c r="G323">
        <v>1</v>
      </c>
      <c r="H323" t="s">
        <v>251</v>
      </c>
    </row>
    <row r="324" spans="3:8" x14ac:dyDescent="0.25">
      <c r="C324">
        <v>5</v>
      </c>
      <c r="D324" t="s">
        <v>237</v>
      </c>
      <c r="E324">
        <v>0.91</v>
      </c>
      <c r="F324" t="s">
        <v>246</v>
      </c>
      <c r="G324">
        <v>2</v>
      </c>
    </row>
    <row r="325" spans="3:8" x14ac:dyDescent="0.25">
      <c r="C325">
        <v>6</v>
      </c>
      <c r="D325" t="s">
        <v>237</v>
      </c>
      <c r="E325">
        <v>0.91</v>
      </c>
      <c r="F325" t="s">
        <v>247</v>
      </c>
      <c r="G325">
        <v>3</v>
      </c>
      <c r="H325" t="s">
        <v>251</v>
      </c>
    </row>
    <row r="326" spans="3:8" x14ac:dyDescent="0.25">
      <c r="C326">
        <v>6</v>
      </c>
      <c r="D326" t="s">
        <v>237</v>
      </c>
      <c r="E326">
        <v>0.91</v>
      </c>
      <c r="F326" t="s">
        <v>249</v>
      </c>
      <c r="G326">
        <v>1</v>
      </c>
    </row>
    <row r="327" spans="3:8" x14ac:dyDescent="0.25">
      <c r="C327">
        <v>7</v>
      </c>
      <c r="D327" t="s">
        <v>237</v>
      </c>
      <c r="E327">
        <v>0.91</v>
      </c>
      <c r="F327" t="s">
        <v>247</v>
      </c>
      <c r="G327">
        <v>2</v>
      </c>
    </row>
    <row r="328" spans="3:8" x14ac:dyDescent="0.25">
      <c r="C328">
        <v>7</v>
      </c>
      <c r="D328" t="s">
        <v>237</v>
      </c>
      <c r="E328">
        <v>0.91</v>
      </c>
      <c r="F328" t="s">
        <v>247</v>
      </c>
      <c r="G328">
        <v>2</v>
      </c>
    </row>
    <row r="329" spans="3:8" x14ac:dyDescent="0.25">
      <c r="C329">
        <v>7</v>
      </c>
      <c r="D329" t="s">
        <v>237</v>
      </c>
      <c r="E329">
        <v>0.91</v>
      </c>
      <c r="F329" t="s">
        <v>247</v>
      </c>
      <c r="G329">
        <v>1</v>
      </c>
      <c r="H329" t="s">
        <v>251</v>
      </c>
    </row>
    <row r="330" spans="3:8" x14ac:dyDescent="0.25">
      <c r="C330">
        <v>7</v>
      </c>
      <c r="D330" t="s">
        <v>237</v>
      </c>
      <c r="E330">
        <v>0.91</v>
      </c>
      <c r="F330" t="s">
        <v>247</v>
      </c>
      <c r="G330">
        <v>1</v>
      </c>
      <c r="H330" t="s">
        <v>251</v>
      </c>
    </row>
    <row r="331" spans="3:8" x14ac:dyDescent="0.25">
      <c r="C331">
        <v>8</v>
      </c>
      <c r="D331" t="s">
        <v>237</v>
      </c>
      <c r="E331">
        <v>0.91</v>
      </c>
      <c r="F331" t="s">
        <v>247</v>
      </c>
      <c r="G331">
        <v>1</v>
      </c>
    </row>
    <row r="332" spans="3:8" x14ac:dyDescent="0.25">
      <c r="C332">
        <v>8</v>
      </c>
      <c r="D332" t="s">
        <v>237</v>
      </c>
      <c r="E332">
        <v>0.91</v>
      </c>
      <c r="F332" t="s">
        <v>247</v>
      </c>
      <c r="G332">
        <v>1</v>
      </c>
    </row>
    <row r="333" spans="3:8" x14ac:dyDescent="0.25">
      <c r="C333">
        <v>8</v>
      </c>
      <c r="D333" t="s">
        <v>237</v>
      </c>
      <c r="E333">
        <v>0.91</v>
      </c>
      <c r="F333" t="s">
        <v>247</v>
      </c>
      <c r="G333">
        <v>1</v>
      </c>
    </row>
    <row r="334" spans="3:8" x14ac:dyDescent="0.25">
      <c r="C334">
        <v>8</v>
      </c>
      <c r="D334" t="s">
        <v>237</v>
      </c>
      <c r="E334">
        <v>0.91</v>
      </c>
      <c r="F334" t="s">
        <v>247</v>
      </c>
      <c r="G334">
        <v>2</v>
      </c>
    </row>
    <row r="335" spans="3:8" x14ac:dyDescent="0.25">
      <c r="C335">
        <v>8</v>
      </c>
      <c r="D335" t="s">
        <v>237</v>
      </c>
      <c r="E335">
        <v>0.91</v>
      </c>
      <c r="F335" t="s">
        <v>247</v>
      </c>
      <c r="G335">
        <v>2</v>
      </c>
    </row>
    <row r="336" spans="3:8" x14ac:dyDescent="0.25">
      <c r="C336">
        <v>8</v>
      </c>
      <c r="D336" t="s">
        <v>237</v>
      </c>
      <c r="E336">
        <v>0.91</v>
      </c>
      <c r="F336" t="s">
        <v>247</v>
      </c>
      <c r="G336">
        <v>3</v>
      </c>
    </row>
    <row r="337" spans="3:8" x14ac:dyDescent="0.25">
      <c r="C337">
        <v>8</v>
      </c>
      <c r="D337" t="s">
        <v>237</v>
      </c>
      <c r="E337">
        <v>0.91</v>
      </c>
      <c r="F337" t="s">
        <v>247</v>
      </c>
      <c r="G337">
        <v>3</v>
      </c>
    </row>
    <row r="338" spans="3:8" x14ac:dyDescent="0.25">
      <c r="C338">
        <v>8</v>
      </c>
      <c r="D338" t="s">
        <v>237</v>
      </c>
      <c r="E338">
        <v>0.91</v>
      </c>
      <c r="F338" t="s">
        <v>240</v>
      </c>
      <c r="G338">
        <v>1</v>
      </c>
    </row>
    <row r="339" spans="3:8" x14ac:dyDescent="0.25">
      <c r="C339">
        <v>9</v>
      </c>
      <c r="D339" t="s">
        <v>237</v>
      </c>
      <c r="E339">
        <v>0.91</v>
      </c>
      <c r="F339" t="s">
        <v>240</v>
      </c>
      <c r="G339">
        <v>1</v>
      </c>
    </row>
    <row r="340" spans="3:8" x14ac:dyDescent="0.25">
      <c r="C340">
        <v>9</v>
      </c>
      <c r="D340" t="s">
        <v>237</v>
      </c>
      <c r="E340">
        <v>0.91</v>
      </c>
      <c r="F340" t="s">
        <v>238</v>
      </c>
      <c r="G340">
        <v>1</v>
      </c>
    </row>
    <row r="341" spans="3:8" x14ac:dyDescent="0.25">
      <c r="C341">
        <v>10</v>
      </c>
      <c r="D341" t="s">
        <v>237</v>
      </c>
      <c r="E341">
        <v>0.91</v>
      </c>
      <c r="F341" t="s">
        <v>246</v>
      </c>
      <c r="G341">
        <v>2</v>
      </c>
    </row>
    <row r="342" spans="3:8" x14ac:dyDescent="0.25">
      <c r="C342">
        <v>11</v>
      </c>
      <c r="D342" t="s">
        <v>237</v>
      </c>
      <c r="E342">
        <v>0.91</v>
      </c>
      <c r="F342" t="s">
        <v>241</v>
      </c>
      <c r="G342">
        <v>1</v>
      </c>
    </row>
    <row r="343" spans="3:8" x14ac:dyDescent="0.25">
      <c r="C343">
        <v>11</v>
      </c>
      <c r="D343" t="s">
        <v>237</v>
      </c>
      <c r="E343">
        <v>0.91</v>
      </c>
      <c r="F343" t="s">
        <v>241</v>
      </c>
      <c r="G343">
        <v>2</v>
      </c>
      <c r="H343" t="s">
        <v>251</v>
      </c>
    </row>
    <row r="344" spans="3:8" x14ac:dyDescent="0.25">
      <c r="C344">
        <v>12</v>
      </c>
      <c r="D344" t="s">
        <v>237</v>
      </c>
      <c r="E344">
        <v>0.91</v>
      </c>
      <c r="F344" t="s">
        <v>247</v>
      </c>
      <c r="G344">
        <v>2</v>
      </c>
    </row>
    <row r="345" spans="3:8" x14ac:dyDescent="0.25">
      <c r="C345">
        <v>13</v>
      </c>
      <c r="D345" t="s">
        <v>237</v>
      </c>
      <c r="E345">
        <v>0.91</v>
      </c>
      <c r="F345" t="s">
        <v>238</v>
      </c>
      <c r="G345">
        <v>1</v>
      </c>
    </row>
    <row r="346" spans="3:8" x14ac:dyDescent="0.25">
      <c r="C346">
        <v>14</v>
      </c>
      <c r="D346" t="s">
        <v>237</v>
      </c>
      <c r="E346">
        <v>0.91</v>
      </c>
      <c r="F346" t="s">
        <v>247</v>
      </c>
      <c r="G346">
        <v>1</v>
      </c>
    </row>
    <row r="347" spans="3:8" x14ac:dyDescent="0.25">
      <c r="C347">
        <v>14</v>
      </c>
      <c r="D347" t="s">
        <v>237</v>
      </c>
      <c r="E347">
        <v>0.91</v>
      </c>
      <c r="F347" t="s">
        <v>249</v>
      </c>
      <c r="G347">
        <v>1</v>
      </c>
    </row>
    <row r="348" spans="3:8" x14ac:dyDescent="0.25">
      <c r="C348">
        <v>14</v>
      </c>
      <c r="D348" t="s">
        <v>237</v>
      </c>
      <c r="E348">
        <v>0.91</v>
      </c>
      <c r="F348" t="s">
        <v>247</v>
      </c>
      <c r="G348">
        <v>2</v>
      </c>
    </row>
    <row r="349" spans="3:8" x14ac:dyDescent="0.25">
      <c r="C349">
        <v>14</v>
      </c>
      <c r="D349" t="s">
        <v>237</v>
      </c>
      <c r="E349">
        <v>0.91</v>
      </c>
      <c r="F349" t="s">
        <v>247</v>
      </c>
      <c r="G349">
        <v>2</v>
      </c>
    </row>
    <row r="350" spans="3:8" x14ac:dyDescent="0.25">
      <c r="C350">
        <v>14</v>
      </c>
      <c r="D350" t="s">
        <v>237</v>
      </c>
      <c r="E350">
        <v>0.91</v>
      </c>
      <c r="F350" t="s">
        <v>247</v>
      </c>
      <c r="G350">
        <v>3</v>
      </c>
    </row>
    <row r="351" spans="3:8" x14ac:dyDescent="0.25">
      <c r="C351">
        <v>15</v>
      </c>
      <c r="D351" t="s">
        <v>237</v>
      </c>
      <c r="E351">
        <v>0.91</v>
      </c>
      <c r="F351" t="s">
        <v>247</v>
      </c>
      <c r="G351">
        <v>1</v>
      </c>
    </row>
    <row r="352" spans="3:8" x14ac:dyDescent="0.25">
      <c r="C352">
        <v>15</v>
      </c>
      <c r="D352" t="s">
        <v>237</v>
      </c>
      <c r="E352">
        <v>0.91</v>
      </c>
      <c r="F352" t="s">
        <v>247</v>
      </c>
      <c r="G352">
        <v>2</v>
      </c>
    </row>
    <row r="353" spans="3:8" x14ac:dyDescent="0.25">
      <c r="C353">
        <v>15</v>
      </c>
      <c r="D353" t="s">
        <v>237</v>
      </c>
      <c r="E353">
        <v>0.91</v>
      </c>
      <c r="F353" t="s">
        <v>249</v>
      </c>
      <c r="G353">
        <v>1</v>
      </c>
    </row>
    <row r="354" spans="3:8" x14ac:dyDescent="0.25">
      <c r="C354">
        <v>16</v>
      </c>
      <c r="D354" t="s">
        <v>237</v>
      </c>
      <c r="E354">
        <v>0.91</v>
      </c>
      <c r="F354" t="s">
        <v>247</v>
      </c>
      <c r="G354">
        <v>1</v>
      </c>
    </row>
    <row r="355" spans="3:8" x14ac:dyDescent="0.25">
      <c r="C355">
        <v>16</v>
      </c>
      <c r="D355" t="s">
        <v>237</v>
      </c>
      <c r="E355">
        <v>0.91</v>
      </c>
      <c r="F355" t="s">
        <v>247</v>
      </c>
      <c r="G355">
        <v>1</v>
      </c>
    </row>
    <row r="356" spans="3:8" x14ac:dyDescent="0.25">
      <c r="C356">
        <v>16</v>
      </c>
      <c r="D356" t="s">
        <v>237</v>
      </c>
      <c r="E356">
        <v>0.91</v>
      </c>
      <c r="F356" t="s">
        <v>247</v>
      </c>
      <c r="G356">
        <v>1</v>
      </c>
    </row>
    <row r="357" spans="3:8" x14ac:dyDescent="0.25">
      <c r="C357">
        <v>16</v>
      </c>
      <c r="D357" t="s">
        <v>237</v>
      </c>
      <c r="E357">
        <v>0.91</v>
      </c>
      <c r="F357" t="s">
        <v>247</v>
      </c>
      <c r="G357">
        <v>3</v>
      </c>
    </row>
    <row r="358" spans="3:8" x14ac:dyDescent="0.25">
      <c r="C358">
        <v>16</v>
      </c>
      <c r="D358" t="s">
        <v>237</v>
      </c>
      <c r="E358">
        <v>0.91</v>
      </c>
      <c r="F358" t="s">
        <v>247</v>
      </c>
      <c r="G358">
        <v>3</v>
      </c>
    </row>
    <row r="359" spans="3:8" x14ac:dyDescent="0.25">
      <c r="C359">
        <v>16</v>
      </c>
      <c r="D359" t="s">
        <v>237</v>
      </c>
      <c r="E359">
        <v>0.91</v>
      </c>
      <c r="F359" t="s">
        <v>247</v>
      </c>
      <c r="G359">
        <v>3</v>
      </c>
    </row>
    <row r="360" spans="3:8" x14ac:dyDescent="0.25">
      <c r="C360">
        <v>17</v>
      </c>
      <c r="D360" t="s">
        <v>237</v>
      </c>
      <c r="E360">
        <v>0.91</v>
      </c>
      <c r="F360" t="s">
        <v>240</v>
      </c>
      <c r="G360">
        <v>3</v>
      </c>
    </row>
    <row r="361" spans="3:8" x14ac:dyDescent="0.25">
      <c r="C361">
        <v>18</v>
      </c>
      <c r="D361" t="s">
        <v>237</v>
      </c>
      <c r="E361">
        <v>0.91</v>
      </c>
      <c r="F361" t="s">
        <v>247</v>
      </c>
      <c r="G361">
        <v>3</v>
      </c>
      <c r="H361" t="s">
        <v>251</v>
      </c>
    </row>
    <row r="362" spans="3:8" x14ac:dyDescent="0.25">
      <c r="C362">
        <v>19</v>
      </c>
      <c r="D362" t="s">
        <v>237</v>
      </c>
      <c r="E362">
        <v>0.91</v>
      </c>
      <c r="F362" t="s">
        <v>247</v>
      </c>
      <c r="G362">
        <v>1</v>
      </c>
    </row>
    <row r="363" spans="3:8" x14ac:dyDescent="0.25">
      <c r="C363">
        <v>19</v>
      </c>
      <c r="D363" t="s">
        <v>237</v>
      </c>
      <c r="E363">
        <v>0.91</v>
      </c>
      <c r="F363" t="s">
        <v>247</v>
      </c>
      <c r="G363">
        <v>1</v>
      </c>
    </row>
    <row r="364" spans="3:8" x14ac:dyDescent="0.25">
      <c r="C364">
        <v>19</v>
      </c>
      <c r="D364" t="s">
        <v>237</v>
      </c>
      <c r="E364">
        <v>0.91</v>
      </c>
      <c r="F364" t="s">
        <v>247</v>
      </c>
      <c r="G364">
        <v>2</v>
      </c>
    </row>
    <row r="365" spans="3:8" x14ac:dyDescent="0.25">
      <c r="C365">
        <v>19</v>
      </c>
      <c r="D365" t="s">
        <v>237</v>
      </c>
      <c r="E365">
        <v>0.91</v>
      </c>
      <c r="F365" t="s">
        <v>238</v>
      </c>
      <c r="G365">
        <v>2</v>
      </c>
    </row>
    <row r="366" spans="3:8" x14ac:dyDescent="0.25">
      <c r="C366">
        <v>20</v>
      </c>
      <c r="D366" t="s">
        <v>237</v>
      </c>
      <c r="E366">
        <v>0.91</v>
      </c>
      <c r="F366" t="s">
        <v>247</v>
      </c>
      <c r="G366">
        <v>2</v>
      </c>
    </row>
    <row r="367" spans="3:8" x14ac:dyDescent="0.25">
      <c r="C367">
        <v>20</v>
      </c>
      <c r="D367" t="s">
        <v>237</v>
      </c>
      <c r="E367">
        <v>0.91</v>
      </c>
      <c r="F367" t="s">
        <v>247</v>
      </c>
      <c r="G367">
        <v>2</v>
      </c>
    </row>
    <row r="368" spans="3:8" x14ac:dyDescent="0.25">
      <c r="C368">
        <v>20</v>
      </c>
      <c r="D368" t="s">
        <v>237</v>
      </c>
      <c r="E368">
        <v>0.91</v>
      </c>
      <c r="F368" t="s">
        <v>240</v>
      </c>
      <c r="G368">
        <v>2</v>
      </c>
    </row>
    <row r="369" spans="1:11" x14ac:dyDescent="0.25">
      <c r="A369">
        <v>2009</v>
      </c>
      <c r="B369" t="s">
        <v>258</v>
      </c>
      <c r="C369">
        <v>1</v>
      </c>
      <c r="D369" s="39" t="s">
        <v>259</v>
      </c>
      <c r="E369">
        <v>4.57</v>
      </c>
      <c r="F369" t="s">
        <v>239</v>
      </c>
      <c r="G369">
        <v>2</v>
      </c>
      <c r="H369" t="s">
        <v>260</v>
      </c>
      <c r="I369">
        <v>3.46</v>
      </c>
      <c r="J369">
        <v>3.28</v>
      </c>
      <c r="K369">
        <v>2.57</v>
      </c>
    </row>
    <row r="370" spans="1:11" x14ac:dyDescent="0.25">
      <c r="C370">
        <v>1</v>
      </c>
      <c r="D370" s="39" t="s">
        <v>259</v>
      </c>
      <c r="E370">
        <v>4.57</v>
      </c>
      <c r="F370" t="s">
        <v>261</v>
      </c>
      <c r="G370">
        <v>2</v>
      </c>
      <c r="H370" t="s">
        <v>262</v>
      </c>
      <c r="I370">
        <v>2.34</v>
      </c>
      <c r="J370">
        <v>1.56</v>
      </c>
      <c r="K370" t="s">
        <v>263</v>
      </c>
    </row>
    <row r="371" spans="1:11" x14ac:dyDescent="0.25">
      <c r="C371">
        <v>1</v>
      </c>
      <c r="D371" s="39" t="s">
        <v>259</v>
      </c>
      <c r="E371">
        <v>4.57</v>
      </c>
      <c r="F371" t="s">
        <v>239</v>
      </c>
      <c r="G371">
        <v>2</v>
      </c>
      <c r="H371" t="s">
        <v>260</v>
      </c>
      <c r="I371">
        <v>2.11</v>
      </c>
      <c r="J371">
        <v>2.2200000000000002</v>
      </c>
      <c r="K371">
        <v>4.9800000000000004</v>
      </c>
    </row>
    <row r="372" spans="1:11" x14ac:dyDescent="0.25">
      <c r="C372">
        <v>1</v>
      </c>
      <c r="D372" s="39" t="s">
        <v>259</v>
      </c>
      <c r="E372">
        <v>4.57</v>
      </c>
      <c r="F372" t="s">
        <v>239</v>
      </c>
      <c r="G372">
        <v>3</v>
      </c>
      <c r="H372" t="s">
        <v>260</v>
      </c>
      <c r="I372">
        <v>6.73</v>
      </c>
      <c r="J372">
        <v>4.8899999999999997</v>
      </c>
      <c r="K372">
        <v>6.56</v>
      </c>
    </row>
    <row r="373" spans="1:11" x14ac:dyDescent="0.25">
      <c r="C373">
        <v>1</v>
      </c>
      <c r="D373" s="39" t="s">
        <v>259</v>
      </c>
      <c r="E373">
        <v>4.57</v>
      </c>
      <c r="F373" t="s">
        <v>261</v>
      </c>
      <c r="G373">
        <v>3</v>
      </c>
      <c r="H373" t="s">
        <v>264</v>
      </c>
      <c r="I373">
        <v>8.08</v>
      </c>
      <c r="J373">
        <v>4.4800000000000004</v>
      </c>
      <c r="K373">
        <v>3.35</v>
      </c>
    </row>
    <row r="374" spans="1:11" x14ac:dyDescent="0.25">
      <c r="C374">
        <v>1</v>
      </c>
      <c r="D374" s="39" t="s">
        <v>259</v>
      </c>
      <c r="E374">
        <v>4.57</v>
      </c>
      <c r="F374" t="s">
        <v>247</v>
      </c>
      <c r="G374">
        <v>2</v>
      </c>
      <c r="I374">
        <v>3.78</v>
      </c>
      <c r="J374">
        <v>3.43</v>
      </c>
    </row>
    <row r="375" spans="1:11" x14ac:dyDescent="0.25">
      <c r="C375">
        <v>1</v>
      </c>
      <c r="D375" s="39" t="s">
        <v>259</v>
      </c>
      <c r="E375">
        <v>4.57</v>
      </c>
      <c r="F375" t="s">
        <v>247</v>
      </c>
      <c r="G375">
        <v>2</v>
      </c>
      <c r="I375">
        <v>3.8</v>
      </c>
      <c r="J375">
        <v>2.39</v>
      </c>
    </row>
    <row r="376" spans="1:11" x14ac:dyDescent="0.25">
      <c r="C376">
        <v>2</v>
      </c>
      <c r="D376" s="39" t="s">
        <v>259</v>
      </c>
      <c r="E376">
        <v>4.57</v>
      </c>
      <c r="F376" t="s">
        <v>239</v>
      </c>
      <c r="G376">
        <v>2</v>
      </c>
      <c r="I376">
        <v>4.01</v>
      </c>
      <c r="J376">
        <v>3.98</v>
      </c>
    </row>
    <row r="377" spans="1:11" x14ac:dyDescent="0.25">
      <c r="C377">
        <v>2</v>
      </c>
      <c r="D377" s="39" t="s">
        <v>259</v>
      </c>
      <c r="E377">
        <v>4.57</v>
      </c>
      <c r="F377" t="s">
        <v>261</v>
      </c>
      <c r="G377">
        <v>3</v>
      </c>
      <c r="I377">
        <v>5.35</v>
      </c>
      <c r="J377">
        <v>4.7300000000000004</v>
      </c>
      <c r="K377">
        <v>4.1500000000000004</v>
      </c>
    </row>
    <row r="378" spans="1:11" x14ac:dyDescent="0.25">
      <c r="C378">
        <v>2</v>
      </c>
      <c r="D378" s="39" t="s">
        <v>259</v>
      </c>
      <c r="E378">
        <v>4.57</v>
      </c>
      <c r="F378" t="s">
        <v>239</v>
      </c>
      <c r="G378">
        <v>2</v>
      </c>
      <c r="I378">
        <v>4.21</v>
      </c>
      <c r="J378">
        <v>4.51</v>
      </c>
      <c r="K378">
        <v>3.29</v>
      </c>
    </row>
    <row r="379" spans="1:11" x14ac:dyDescent="0.25">
      <c r="C379">
        <v>2</v>
      </c>
      <c r="D379" s="39" t="s">
        <v>259</v>
      </c>
      <c r="E379">
        <v>4.57</v>
      </c>
      <c r="F379" t="s">
        <v>247</v>
      </c>
      <c r="G379">
        <v>2</v>
      </c>
      <c r="I379">
        <v>2.2999999999999998</v>
      </c>
      <c r="J379">
        <v>2.35</v>
      </c>
    </row>
    <row r="380" spans="1:11" x14ac:dyDescent="0.25">
      <c r="C380">
        <v>2</v>
      </c>
      <c r="D380" s="39" t="s">
        <v>259</v>
      </c>
      <c r="E380">
        <v>4.57</v>
      </c>
      <c r="F380" t="s">
        <v>239</v>
      </c>
      <c r="G380">
        <v>2</v>
      </c>
      <c r="I380">
        <v>2.74</v>
      </c>
      <c r="J380">
        <v>3.15</v>
      </c>
      <c r="K380">
        <v>1.5</v>
      </c>
    </row>
    <row r="381" spans="1:11" x14ac:dyDescent="0.25">
      <c r="C381">
        <v>2</v>
      </c>
      <c r="D381" s="39" t="s">
        <v>259</v>
      </c>
      <c r="E381">
        <v>4.57</v>
      </c>
      <c r="F381" t="s">
        <v>239</v>
      </c>
      <c r="G381">
        <v>1</v>
      </c>
      <c r="I381">
        <v>0.95</v>
      </c>
      <c r="J381">
        <v>1.56</v>
      </c>
    </row>
    <row r="382" spans="1:11" x14ac:dyDescent="0.25">
      <c r="C382">
        <v>3</v>
      </c>
      <c r="D382" s="39" t="s">
        <v>259</v>
      </c>
      <c r="E382">
        <v>4.57</v>
      </c>
      <c r="F382" t="s">
        <v>261</v>
      </c>
      <c r="G382">
        <v>2</v>
      </c>
      <c r="I382">
        <v>3.3</v>
      </c>
      <c r="J382">
        <v>3.61</v>
      </c>
      <c r="K382">
        <v>1.83</v>
      </c>
    </row>
    <row r="383" spans="1:11" x14ac:dyDescent="0.25">
      <c r="C383">
        <v>3</v>
      </c>
      <c r="D383" s="39" t="s">
        <v>259</v>
      </c>
      <c r="E383">
        <v>4.57</v>
      </c>
      <c r="F383" t="s">
        <v>239</v>
      </c>
      <c r="G383">
        <v>2</v>
      </c>
      <c r="I383">
        <v>4.16</v>
      </c>
      <c r="J383">
        <v>3.24</v>
      </c>
      <c r="K383">
        <v>2.0099999999999998</v>
      </c>
    </row>
    <row r="384" spans="1:11" x14ac:dyDescent="0.25">
      <c r="C384">
        <v>3</v>
      </c>
      <c r="D384" s="39" t="s">
        <v>259</v>
      </c>
      <c r="E384">
        <v>4.57</v>
      </c>
      <c r="F384" t="s">
        <v>261</v>
      </c>
      <c r="G384">
        <v>1</v>
      </c>
      <c r="I384">
        <v>1.79</v>
      </c>
      <c r="J384">
        <v>1.4</v>
      </c>
    </row>
    <row r="385" spans="3:11" x14ac:dyDescent="0.25">
      <c r="C385">
        <v>3</v>
      </c>
      <c r="D385" s="39" t="s">
        <v>259</v>
      </c>
      <c r="E385">
        <v>4.57</v>
      </c>
      <c r="F385" t="s">
        <v>239</v>
      </c>
      <c r="G385">
        <v>1</v>
      </c>
      <c r="H385" t="s">
        <v>265</v>
      </c>
      <c r="I385">
        <v>1.2</v>
      </c>
      <c r="J385">
        <v>0.9</v>
      </c>
      <c r="K385">
        <v>1.21</v>
      </c>
    </row>
    <row r="386" spans="3:11" x14ac:dyDescent="0.25">
      <c r="C386">
        <v>4</v>
      </c>
      <c r="D386" s="39" t="s">
        <v>259</v>
      </c>
      <c r="E386">
        <v>4.57</v>
      </c>
      <c r="F386" t="s">
        <v>239</v>
      </c>
      <c r="G386">
        <v>2</v>
      </c>
      <c r="I386">
        <v>3.82</v>
      </c>
      <c r="J386">
        <v>3.56</v>
      </c>
      <c r="K386">
        <v>2.91</v>
      </c>
    </row>
    <row r="387" spans="3:11" x14ac:dyDescent="0.25">
      <c r="C387">
        <v>4</v>
      </c>
      <c r="D387" s="39" t="s">
        <v>259</v>
      </c>
      <c r="E387">
        <v>4.57</v>
      </c>
      <c r="F387" t="s">
        <v>247</v>
      </c>
      <c r="G387">
        <v>2</v>
      </c>
      <c r="I387">
        <v>2.76</v>
      </c>
      <c r="J387">
        <v>1.96</v>
      </c>
    </row>
    <row r="388" spans="3:11" x14ac:dyDescent="0.25">
      <c r="C388">
        <v>4</v>
      </c>
      <c r="D388" s="39" t="s">
        <v>259</v>
      </c>
      <c r="E388">
        <v>4.57</v>
      </c>
      <c r="F388" t="s">
        <v>261</v>
      </c>
      <c r="G388">
        <v>3</v>
      </c>
      <c r="I388">
        <v>6.1</v>
      </c>
      <c r="J388">
        <v>4.13</v>
      </c>
    </row>
    <row r="389" spans="3:11" x14ac:dyDescent="0.25">
      <c r="C389">
        <v>5</v>
      </c>
      <c r="D389" s="39" t="s">
        <v>259</v>
      </c>
      <c r="E389">
        <v>4.57</v>
      </c>
      <c r="F389" t="s">
        <v>239</v>
      </c>
      <c r="G389">
        <v>2</v>
      </c>
      <c r="H389" t="s">
        <v>266</v>
      </c>
      <c r="I389">
        <v>3.05</v>
      </c>
      <c r="J389">
        <v>2.59</v>
      </c>
      <c r="K389">
        <v>2.04</v>
      </c>
    </row>
    <row r="390" spans="3:11" x14ac:dyDescent="0.25">
      <c r="C390">
        <v>5</v>
      </c>
      <c r="D390" s="39" t="s">
        <v>259</v>
      </c>
      <c r="E390">
        <v>4.57</v>
      </c>
      <c r="F390" t="s">
        <v>247</v>
      </c>
      <c r="G390">
        <v>2</v>
      </c>
      <c r="H390" t="s">
        <v>267</v>
      </c>
      <c r="I390">
        <v>2.82</v>
      </c>
      <c r="J390">
        <v>2.2200000000000002</v>
      </c>
    </row>
    <row r="391" spans="3:11" x14ac:dyDescent="0.25">
      <c r="C391">
        <v>5</v>
      </c>
      <c r="D391" s="39" t="s">
        <v>259</v>
      </c>
      <c r="E391">
        <v>4.57</v>
      </c>
      <c r="F391" t="s">
        <v>247</v>
      </c>
      <c r="G391">
        <v>2</v>
      </c>
      <c r="I391">
        <v>3.22</v>
      </c>
      <c r="J391">
        <v>2.98</v>
      </c>
    </row>
    <row r="392" spans="3:11" x14ac:dyDescent="0.25">
      <c r="C392">
        <v>5</v>
      </c>
      <c r="D392" s="39" t="s">
        <v>259</v>
      </c>
      <c r="E392">
        <v>4.57</v>
      </c>
      <c r="F392" t="s">
        <v>239</v>
      </c>
      <c r="G392">
        <v>1</v>
      </c>
      <c r="H392" t="s">
        <v>265</v>
      </c>
      <c r="I392">
        <v>1.73</v>
      </c>
      <c r="J392">
        <v>1.52</v>
      </c>
      <c r="K392">
        <v>1.62</v>
      </c>
    </row>
    <row r="393" spans="3:11" x14ac:dyDescent="0.25">
      <c r="C393">
        <v>6</v>
      </c>
      <c r="D393" s="39" t="s">
        <v>259</v>
      </c>
      <c r="E393">
        <v>4.57</v>
      </c>
      <c r="F393" t="s">
        <v>239</v>
      </c>
      <c r="G393">
        <v>3</v>
      </c>
      <c r="I393">
        <v>6.13</v>
      </c>
      <c r="J393">
        <v>5.19</v>
      </c>
      <c r="K393">
        <v>2.5099999999999998</v>
      </c>
    </row>
    <row r="394" spans="3:11" x14ac:dyDescent="0.25">
      <c r="C394">
        <v>6</v>
      </c>
      <c r="D394" s="39" t="s">
        <v>259</v>
      </c>
      <c r="E394">
        <v>4.57</v>
      </c>
      <c r="F394" t="s">
        <v>247</v>
      </c>
      <c r="G394">
        <v>2</v>
      </c>
      <c r="I394">
        <v>3.36</v>
      </c>
      <c r="J394">
        <v>2.58</v>
      </c>
    </row>
    <row r="395" spans="3:11" x14ac:dyDescent="0.25">
      <c r="C395">
        <v>7</v>
      </c>
      <c r="D395" s="39" t="s">
        <v>259</v>
      </c>
      <c r="E395">
        <v>4.57</v>
      </c>
      <c r="F395" t="s">
        <v>243</v>
      </c>
      <c r="G395">
        <v>2</v>
      </c>
      <c r="I395">
        <v>4.54</v>
      </c>
      <c r="J395">
        <v>3.07</v>
      </c>
    </row>
    <row r="396" spans="3:11" x14ac:dyDescent="0.25">
      <c r="C396">
        <v>7</v>
      </c>
      <c r="D396" s="39" t="s">
        <v>259</v>
      </c>
      <c r="E396">
        <v>4.57</v>
      </c>
      <c r="F396" t="s">
        <v>261</v>
      </c>
      <c r="G396">
        <v>3</v>
      </c>
      <c r="I396">
        <v>8.27</v>
      </c>
      <c r="J396">
        <v>6.78</v>
      </c>
    </row>
    <row r="397" spans="3:11" x14ac:dyDescent="0.25">
      <c r="C397">
        <v>8</v>
      </c>
      <c r="D397" s="39" t="s">
        <v>259</v>
      </c>
      <c r="E397">
        <v>4.57</v>
      </c>
      <c r="F397" t="s">
        <v>239</v>
      </c>
      <c r="G397">
        <v>2</v>
      </c>
      <c r="I397">
        <v>3.62</v>
      </c>
      <c r="J397">
        <v>2.16</v>
      </c>
    </row>
    <row r="398" spans="3:11" x14ac:dyDescent="0.25">
      <c r="C398">
        <v>9</v>
      </c>
      <c r="D398" s="39" t="s">
        <v>259</v>
      </c>
      <c r="E398">
        <v>4.57</v>
      </c>
      <c r="F398" t="s">
        <v>243</v>
      </c>
      <c r="G398">
        <v>2</v>
      </c>
      <c r="I398">
        <v>2.99</v>
      </c>
      <c r="J398">
        <v>2.76</v>
      </c>
    </row>
    <row r="399" spans="3:11" x14ac:dyDescent="0.25">
      <c r="C399">
        <v>1</v>
      </c>
      <c r="D399" s="39" t="s">
        <v>268</v>
      </c>
      <c r="E399">
        <v>4.57</v>
      </c>
      <c r="F399" t="s">
        <v>239</v>
      </c>
      <c r="G399">
        <v>1</v>
      </c>
    </row>
    <row r="400" spans="3:11" x14ac:dyDescent="0.25">
      <c r="C400">
        <v>1</v>
      </c>
      <c r="D400" s="39" t="s">
        <v>268</v>
      </c>
      <c r="E400">
        <v>4.57</v>
      </c>
      <c r="F400" t="s">
        <v>247</v>
      </c>
      <c r="G400">
        <v>1</v>
      </c>
    </row>
    <row r="401" spans="3:8" x14ac:dyDescent="0.25">
      <c r="C401">
        <v>1</v>
      </c>
      <c r="D401" s="39" t="s">
        <v>268</v>
      </c>
      <c r="E401">
        <v>4.57</v>
      </c>
      <c r="F401" t="s">
        <v>249</v>
      </c>
      <c r="G401">
        <v>2</v>
      </c>
    </row>
    <row r="402" spans="3:8" x14ac:dyDescent="0.25">
      <c r="C402">
        <v>1</v>
      </c>
      <c r="D402" s="39" t="s">
        <v>268</v>
      </c>
      <c r="E402">
        <v>4.57</v>
      </c>
      <c r="F402" t="s">
        <v>247</v>
      </c>
      <c r="G402">
        <v>3</v>
      </c>
      <c r="H402" t="s">
        <v>269</v>
      </c>
    </row>
    <row r="403" spans="3:8" x14ac:dyDescent="0.25">
      <c r="C403">
        <v>2</v>
      </c>
      <c r="D403" s="39" t="s">
        <v>268</v>
      </c>
      <c r="E403">
        <v>4.57</v>
      </c>
      <c r="F403" t="s">
        <v>270</v>
      </c>
      <c r="G403">
        <v>2</v>
      </c>
    </row>
    <row r="404" spans="3:8" x14ac:dyDescent="0.25">
      <c r="C404">
        <v>2</v>
      </c>
      <c r="D404" s="39" t="s">
        <v>268</v>
      </c>
      <c r="E404">
        <v>4.57</v>
      </c>
      <c r="F404" t="s">
        <v>270</v>
      </c>
      <c r="G404">
        <v>2</v>
      </c>
    </row>
    <row r="405" spans="3:8" x14ac:dyDescent="0.25">
      <c r="C405">
        <v>2</v>
      </c>
      <c r="D405" s="39" t="s">
        <v>268</v>
      </c>
      <c r="E405">
        <v>4.57</v>
      </c>
      <c r="F405" t="s">
        <v>270</v>
      </c>
      <c r="G405">
        <v>1</v>
      </c>
    </row>
    <row r="406" spans="3:8" x14ac:dyDescent="0.25">
      <c r="C406">
        <v>2</v>
      </c>
      <c r="D406" s="39" t="s">
        <v>268</v>
      </c>
      <c r="E406">
        <v>4.57</v>
      </c>
      <c r="F406" t="s">
        <v>270</v>
      </c>
      <c r="G406">
        <v>2</v>
      </c>
    </row>
    <row r="407" spans="3:8" x14ac:dyDescent="0.25">
      <c r="C407">
        <v>2</v>
      </c>
      <c r="D407" s="39" t="s">
        <v>268</v>
      </c>
      <c r="E407">
        <v>4.57</v>
      </c>
      <c r="F407" t="s">
        <v>271</v>
      </c>
      <c r="G407">
        <v>3</v>
      </c>
    </row>
    <row r="408" spans="3:8" x14ac:dyDescent="0.25">
      <c r="C408">
        <v>2</v>
      </c>
      <c r="D408" s="39" t="s">
        <v>268</v>
      </c>
      <c r="E408">
        <v>4.57</v>
      </c>
      <c r="F408" t="s">
        <v>240</v>
      </c>
      <c r="G408">
        <v>3</v>
      </c>
    </row>
    <row r="409" spans="3:8" x14ac:dyDescent="0.25">
      <c r="C409">
        <v>2</v>
      </c>
      <c r="D409" s="39" t="s">
        <v>268</v>
      </c>
      <c r="E409">
        <v>4.57</v>
      </c>
      <c r="F409" t="s">
        <v>239</v>
      </c>
      <c r="G409">
        <v>2</v>
      </c>
    </row>
    <row r="410" spans="3:8" x14ac:dyDescent="0.25">
      <c r="C410">
        <v>2</v>
      </c>
      <c r="D410" s="39" t="s">
        <v>268</v>
      </c>
      <c r="E410">
        <v>4.57</v>
      </c>
      <c r="F410" t="s">
        <v>239</v>
      </c>
      <c r="G410">
        <v>2</v>
      </c>
    </row>
    <row r="411" spans="3:8" x14ac:dyDescent="0.25">
      <c r="C411">
        <v>2</v>
      </c>
      <c r="D411" s="39" t="s">
        <v>268</v>
      </c>
      <c r="E411">
        <v>4.57</v>
      </c>
      <c r="F411" t="s">
        <v>239</v>
      </c>
      <c r="G411">
        <v>2</v>
      </c>
    </row>
    <row r="412" spans="3:8" x14ac:dyDescent="0.25">
      <c r="C412">
        <v>3</v>
      </c>
      <c r="D412" s="39" t="s">
        <v>268</v>
      </c>
      <c r="E412">
        <v>4.57</v>
      </c>
      <c r="F412" t="s">
        <v>239</v>
      </c>
      <c r="G412">
        <v>2</v>
      </c>
    </row>
    <row r="413" spans="3:8" x14ac:dyDescent="0.25">
      <c r="C413">
        <v>4</v>
      </c>
      <c r="D413" s="39" t="s">
        <v>268</v>
      </c>
      <c r="E413">
        <v>4.57</v>
      </c>
      <c r="F413" t="s">
        <v>270</v>
      </c>
      <c r="G413">
        <v>2</v>
      </c>
    </row>
    <row r="414" spans="3:8" x14ac:dyDescent="0.25">
      <c r="C414">
        <v>4</v>
      </c>
      <c r="D414" s="39" t="s">
        <v>268</v>
      </c>
      <c r="E414">
        <v>4.57</v>
      </c>
      <c r="F414" t="s">
        <v>270</v>
      </c>
      <c r="G414">
        <v>3</v>
      </c>
    </row>
    <row r="415" spans="3:8" x14ac:dyDescent="0.25">
      <c r="C415">
        <v>4</v>
      </c>
      <c r="D415" s="39" t="s">
        <v>268</v>
      </c>
      <c r="E415">
        <v>4.57</v>
      </c>
      <c r="F415" t="s">
        <v>270</v>
      </c>
      <c r="G415">
        <v>1</v>
      </c>
    </row>
    <row r="416" spans="3:8" x14ac:dyDescent="0.25">
      <c r="C416">
        <v>4</v>
      </c>
      <c r="D416" s="39" t="s">
        <v>268</v>
      </c>
      <c r="E416">
        <v>4.57</v>
      </c>
      <c r="F416" t="s">
        <v>270</v>
      </c>
      <c r="G416">
        <v>2</v>
      </c>
    </row>
    <row r="417" spans="3:7" x14ac:dyDescent="0.25">
      <c r="C417">
        <v>4</v>
      </c>
      <c r="D417" s="39" t="s">
        <v>268</v>
      </c>
      <c r="E417">
        <v>4.57</v>
      </c>
      <c r="F417" t="s">
        <v>270</v>
      </c>
      <c r="G417">
        <v>1</v>
      </c>
    </row>
    <row r="418" spans="3:7" x14ac:dyDescent="0.25">
      <c r="C418">
        <v>4</v>
      </c>
      <c r="D418" s="39" t="s">
        <v>268</v>
      </c>
      <c r="E418">
        <v>4.57</v>
      </c>
      <c r="F418" t="s">
        <v>239</v>
      </c>
      <c r="G418">
        <v>1</v>
      </c>
    </row>
    <row r="419" spans="3:7" x14ac:dyDescent="0.25">
      <c r="C419">
        <v>4</v>
      </c>
      <c r="D419" s="39" t="s">
        <v>268</v>
      </c>
      <c r="E419">
        <v>4.57</v>
      </c>
      <c r="F419" t="s">
        <v>239</v>
      </c>
      <c r="G419">
        <v>3</v>
      </c>
    </row>
    <row r="420" spans="3:7" x14ac:dyDescent="0.25">
      <c r="C420">
        <v>4</v>
      </c>
      <c r="D420" s="39" t="s">
        <v>268</v>
      </c>
      <c r="E420">
        <v>4.57</v>
      </c>
      <c r="F420" t="s">
        <v>239</v>
      </c>
      <c r="G420">
        <v>2</v>
      </c>
    </row>
    <row r="421" spans="3:7" x14ac:dyDescent="0.25">
      <c r="C421">
        <v>4</v>
      </c>
      <c r="D421" s="39" t="s">
        <v>268</v>
      </c>
      <c r="E421">
        <v>4.57</v>
      </c>
      <c r="F421" t="s">
        <v>270</v>
      </c>
      <c r="G421">
        <v>1</v>
      </c>
    </row>
    <row r="422" spans="3:7" x14ac:dyDescent="0.25">
      <c r="C422">
        <v>4</v>
      </c>
      <c r="D422" s="39" t="s">
        <v>268</v>
      </c>
      <c r="E422">
        <v>4.57</v>
      </c>
      <c r="F422" t="s">
        <v>247</v>
      </c>
      <c r="G422">
        <v>2</v>
      </c>
    </row>
    <row r="423" spans="3:7" x14ac:dyDescent="0.25">
      <c r="C423">
        <v>4</v>
      </c>
      <c r="D423" s="39" t="s">
        <v>268</v>
      </c>
      <c r="E423">
        <v>4.57</v>
      </c>
      <c r="F423" t="s">
        <v>239</v>
      </c>
      <c r="G423">
        <v>2</v>
      </c>
    </row>
    <row r="424" spans="3:7" x14ac:dyDescent="0.25">
      <c r="C424">
        <v>4</v>
      </c>
      <c r="D424" s="39" t="s">
        <v>268</v>
      </c>
      <c r="E424">
        <v>4.57</v>
      </c>
      <c r="F424" t="s">
        <v>239</v>
      </c>
      <c r="G424">
        <v>2</v>
      </c>
    </row>
    <row r="425" spans="3:7" x14ac:dyDescent="0.25">
      <c r="C425">
        <v>4</v>
      </c>
      <c r="D425" s="39" t="s">
        <v>268</v>
      </c>
      <c r="E425">
        <v>4.57</v>
      </c>
      <c r="F425" t="s">
        <v>270</v>
      </c>
      <c r="G425">
        <v>1</v>
      </c>
    </row>
    <row r="426" spans="3:7" x14ac:dyDescent="0.25">
      <c r="C426">
        <v>4</v>
      </c>
      <c r="D426" s="39" t="s">
        <v>268</v>
      </c>
      <c r="E426">
        <v>4.57</v>
      </c>
      <c r="F426" t="s">
        <v>270</v>
      </c>
      <c r="G426">
        <v>1</v>
      </c>
    </row>
    <row r="427" spans="3:7" x14ac:dyDescent="0.25">
      <c r="C427">
        <v>4</v>
      </c>
      <c r="D427" s="39" t="s">
        <v>268</v>
      </c>
      <c r="E427">
        <v>4.57</v>
      </c>
      <c r="F427" t="s">
        <v>239</v>
      </c>
      <c r="G427">
        <v>1</v>
      </c>
    </row>
    <row r="428" spans="3:7" x14ac:dyDescent="0.25">
      <c r="C428">
        <v>4</v>
      </c>
      <c r="D428" s="39" t="s">
        <v>268</v>
      </c>
      <c r="E428">
        <v>4.57</v>
      </c>
      <c r="F428" t="s">
        <v>272</v>
      </c>
      <c r="G428">
        <v>1</v>
      </c>
    </row>
    <row r="429" spans="3:7" x14ac:dyDescent="0.25">
      <c r="C429">
        <v>4</v>
      </c>
      <c r="D429" s="39" t="s">
        <v>268</v>
      </c>
      <c r="E429">
        <v>4.57</v>
      </c>
      <c r="F429" t="s">
        <v>270</v>
      </c>
      <c r="G429">
        <v>2</v>
      </c>
    </row>
    <row r="430" spans="3:7" x14ac:dyDescent="0.25">
      <c r="C430">
        <v>4</v>
      </c>
      <c r="D430" s="39" t="s">
        <v>268</v>
      </c>
      <c r="E430">
        <v>4.57</v>
      </c>
      <c r="F430" t="s">
        <v>270</v>
      </c>
      <c r="G430">
        <v>2</v>
      </c>
    </row>
    <row r="431" spans="3:7" x14ac:dyDescent="0.25">
      <c r="C431">
        <v>5</v>
      </c>
      <c r="D431" s="39" t="s">
        <v>268</v>
      </c>
      <c r="E431">
        <v>4.57</v>
      </c>
      <c r="F431" t="s">
        <v>270</v>
      </c>
      <c r="G431">
        <v>2</v>
      </c>
    </row>
    <row r="432" spans="3:7" x14ac:dyDescent="0.25">
      <c r="C432">
        <v>5</v>
      </c>
      <c r="D432" s="39" t="s">
        <v>268</v>
      </c>
      <c r="E432">
        <v>4.57</v>
      </c>
      <c r="F432" t="s">
        <v>270</v>
      </c>
      <c r="G432">
        <v>2</v>
      </c>
    </row>
    <row r="433" spans="3:7" x14ac:dyDescent="0.25">
      <c r="C433">
        <v>5</v>
      </c>
      <c r="D433" s="39" t="s">
        <v>268</v>
      </c>
      <c r="E433">
        <v>4.57</v>
      </c>
      <c r="F433" t="s">
        <v>270</v>
      </c>
      <c r="G433">
        <v>3</v>
      </c>
    </row>
    <row r="434" spans="3:7" x14ac:dyDescent="0.25">
      <c r="C434">
        <v>5</v>
      </c>
      <c r="D434" s="39" t="s">
        <v>268</v>
      </c>
      <c r="E434">
        <v>4.57</v>
      </c>
      <c r="F434" t="s">
        <v>273</v>
      </c>
      <c r="G434">
        <v>2</v>
      </c>
    </row>
    <row r="435" spans="3:7" x14ac:dyDescent="0.25">
      <c r="C435">
        <v>5</v>
      </c>
      <c r="D435" s="39" t="s">
        <v>268</v>
      </c>
      <c r="E435">
        <v>4.57</v>
      </c>
      <c r="F435" t="s">
        <v>247</v>
      </c>
      <c r="G435">
        <v>1</v>
      </c>
    </row>
    <row r="436" spans="3:7" x14ac:dyDescent="0.25">
      <c r="C436">
        <v>5</v>
      </c>
      <c r="D436" s="39" t="s">
        <v>268</v>
      </c>
      <c r="E436">
        <v>4.57</v>
      </c>
      <c r="F436" t="s">
        <v>247</v>
      </c>
      <c r="G436">
        <v>3</v>
      </c>
    </row>
    <row r="437" spans="3:7" x14ac:dyDescent="0.25">
      <c r="C437">
        <v>5</v>
      </c>
      <c r="D437" s="39" t="s">
        <v>268</v>
      </c>
      <c r="E437">
        <v>4.57</v>
      </c>
      <c r="F437" t="s">
        <v>247</v>
      </c>
      <c r="G437">
        <v>2</v>
      </c>
    </row>
    <row r="438" spans="3:7" x14ac:dyDescent="0.25">
      <c r="C438">
        <v>5</v>
      </c>
      <c r="D438" s="39" t="s">
        <v>268</v>
      </c>
      <c r="E438">
        <v>4.57</v>
      </c>
      <c r="F438" t="s">
        <v>239</v>
      </c>
      <c r="G438">
        <v>1</v>
      </c>
    </row>
    <row r="439" spans="3:7" x14ac:dyDescent="0.25">
      <c r="C439">
        <v>5</v>
      </c>
      <c r="D439" s="39" t="s">
        <v>268</v>
      </c>
      <c r="E439">
        <v>4.57</v>
      </c>
      <c r="F439" t="s">
        <v>239</v>
      </c>
      <c r="G439">
        <v>1</v>
      </c>
    </row>
    <row r="440" spans="3:7" x14ac:dyDescent="0.25">
      <c r="C440">
        <v>5</v>
      </c>
      <c r="D440" s="39" t="s">
        <v>268</v>
      </c>
      <c r="E440">
        <v>4.57</v>
      </c>
      <c r="F440" t="s">
        <v>239</v>
      </c>
      <c r="G440">
        <v>3</v>
      </c>
    </row>
    <row r="441" spans="3:7" x14ac:dyDescent="0.25">
      <c r="C441">
        <v>6</v>
      </c>
      <c r="D441" s="39" t="s">
        <v>268</v>
      </c>
      <c r="E441">
        <v>4.57</v>
      </c>
      <c r="F441" t="s">
        <v>249</v>
      </c>
      <c r="G441">
        <v>3</v>
      </c>
    </row>
    <row r="442" spans="3:7" x14ac:dyDescent="0.25">
      <c r="C442">
        <v>6</v>
      </c>
      <c r="D442" s="39" t="s">
        <v>268</v>
      </c>
      <c r="E442">
        <v>4.57</v>
      </c>
      <c r="F442" t="s">
        <v>249</v>
      </c>
      <c r="G442">
        <v>3</v>
      </c>
    </row>
    <row r="443" spans="3:7" x14ac:dyDescent="0.25">
      <c r="C443">
        <v>6</v>
      </c>
      <c r="D443" s="39" t="s">
        <v>268</v>
      </c>
      <c r="E443">
        <v>4.57</v>
      </c>
      <c r="F443" t="s">
        <v>270</v>
      </c>
      <c r="G443">
        <v>3</v>
      </c>
    </row>
    <row r="444" spans="3:7" x14ac:dyDescent="0.25">
      <c r="C444">
        <v>6</v>
      </c>
      <c r="D444" s="39" t="s">
        <v>268</v>
      </c>
      <c r="E444">
        <v>4.57</v>
      </c>
      <c r="F444" t="s">
        <v>270</v>
      </c>
      <c r="G444">
        <v>1</v>
      </c>
    </row>
    <row r="445" spans="3:7" x14ac:dyDescent="0.25">
      <c r="C445">
        <v>6</v>
      </c>
      <c r="D445" s="39" t="s">
        <v>268</v>
      </c>
      <c r="E445">
        <v>4.57</v>
      </c>
      <c r="F445" t="s">
        <v>272</v>
      </c>
      <c r="G445">
        <v>2</v>
      </c>
    </row>
    <row r="446" spans="3:7" x14ac:dyDescent="0.25">
      <c r="C446">
        <v>6</v>
      </c>
      <c r="D446" s="39" t="s">
        <v>268</v>
      </c>
      <c r="E446">
        <v>4.57</v>
      </c>
      <c r="F446" t="s">
        <v>249</v>
      </c>
      <c r="G446">
        <v>1</v>
      </c>
    </row>
    <row r="447" spans="3:7" x14ac:dyDescent="0.25">
      <c r="C447">
        <v>7</v>
      </c>
      <c r="D447" s="39" t="s">
        <v>268</v>
      </c>
      <c r="E447">
        <v>4.57</v>
      </c>
      <c r="F447" t="s">
        <v>270</v>
      </c>
      <c r="G447">
        <v>1</v>
      </c>
    </row>
    <row r="448" spans="3:7" x14ac:dyDescent="0.25">
      <c r="C448">
        <v>7</v>
      </c>
      <c r="D448" s="39" t="s">
        <v>268</v>
      </c>
      <c r="E448">
        <v>4.57</v>
      </c>
      <c r="F448" t="s">
        <v>270</v>
      </c>
      <c r="G448">
        <v>2</v>
      </c>
    </row>
    <row r="449" spans="3:7" x14ac:dyDescent="0.25">
      <c r="C449">
        <v>7</v>
      </c>
      <c r="D449" s="39" t="s">
        <v>268</v>
      </c>
      <c r="E449">
        <v>4.57</v>
      </c>
      <c r="F449" t="s">
        <v>239</v>
      </c>
      <c r="G449">
        <v>1</v>
      </c>
    </row>
    <row r="450" spans="3:7" x14ac:dyDescent="0.25">
      <c r="C450">
        <v>7</v>
      </c>
      <c r="D450" s="39" t="s">
        <v>268</v>
      </c>
      <c r="E450">
        <v>4.57</v>
      </c>
      <c r="F450" t="s">
        <v>239</v>
      </c>
      <c r="G450">
        <v>2</v>
      </c>
    </row>
    <row r="451" spans="3:7" x14ac:dyDescent="0.25">
      <c r="C451">
        <v>7</v>
      </c>
      <c r="D451" s="39" t="s">
        <v>268</v>
      </c>
      <c r="E451">
        <v>4.57</v>
      </c>
      <c r="F451" t="s">
        <v>239</v>
      </c>
      <c r="G451">
        <v>2</v>
      </c>
    </row>
    <row r="452" spans="3:7" x14ac:dyDescent="0.25">
      <c r="C452">
        <v>7</v>
      </c>
      <c r="D452" s="39" t="s">
        <v>268</v>
      </c>
      <c r="E452">
        <v>4.57</v>
      </c>
      <c r="F452" t="s">
        <v>274</v>
      </c>
      <c r="G452">
        <v>2</v>
      </c>
    </row>
    <row r="453" spans="3:7" x14ac:dyDescent="0.25">
      <c r="C453">
        <v>8</v>
      </c>
      <c r="D453" s="39" t="s">
        <v>259</v>
      </c>
      <c r="E453">
        <v>4.57</v>
      </c>
      <c r="F453" t="s">
        <v>275</v>
      </c>
      <c r="G453">
        <v>1</v>
      </c>
    </row>
    <row r="454" spans="3:7" x14ac:dyDescent="0.25">
      <c r="C454">
        <v>8</v>
      </c>
      <c r="D454" s="39" t="s">
        <v>259</v>
      </c>
      <c r="E454">
        <v>4.57</v>
      </c>
      <c r="F454" t="s">
        <v>239</v>
      </c>
      <c r="G454">
        <v>2</v>
      </c>
    </row>
    <row r="455" spans="3:7" x14ac:dyDescent="0.25">
      <c r="C455">
        <v>8</v>
      </c>
      <c r="D455" s="39" t="s">
        <v>259</v>
      </c>
      <c r="E455">
        <v>4.57</v>
      </c>
      <c r="F455" t="s">
        <v>261</v>
      </c>
      <c r="G455">
        <v>3</v>
      </c>
    </row>
    <row r="456" spans="3:7" x14ac:dyDescent="0.25">
      <c r="C456">
        <v>8</v>
      </c>
      <c r="D456" s="39" t="s">
        <v>259</v>
      </c>
      <c r="E456">
        <v>4.57</v>
      </c>
      <c r="F456" t="s">
        <v>261</v>
      </c>
      <c r="G456">
        <v>3</v>
      </c>
    </row>
    <row r="457" spans="3:7" x14ac:dyDescent="0.25">
      <c r="C457">
        <v>8</v>
      </c>
      <c r="D457" s="39" t="s">
        <v>259</v>
      </c>
      <c r="E457">
        <v>4.57</v>
      </c>
      <c r="F457" t="s">
        <v>239</v>
      </c>
      <c r="G457">
        <v>2</v>
      </c>
    </row>
    <row r="458" spans="3:7" x14ac:dyDescent="0.25">
      <c r="C458">
        <v>8</v>
      </c>
      <c r="D458" s="39" t="s">
        <v>259</v>
      </c>
      <c r="E458">
        <v>4.57</v>
      </c>
      <c r="F458" t="s">
        <v>247</v>
      </c>
      <c r="G458">
        <v>2</v>
      </c>
    </row>
    <row r="459" spans="3:7" x14ac:dyDescent="0.25">
      <c r="C459">
        <v>8</v>
      </c>
      <c r="D459" s="39" t="s">
        <v>259</v>
      </c>
      <c r="E459">
        <v>4.57</v>
      </c>
      <c r="F459" t="s">
        <v>261</v>
      </c>
      <c r="G459">
        <v>3</v>
      </c>
    </row>
    <row r="460" spans="3:7" x14ac:dyDescent="0.25">
      <c r="C460">
        <v>8</v>
      </c>
      <c r="D460" s="39" t="s">
        <v>259</v>
      </c>
      <c r="E460">
        <v>4.57</v>
      </c>
      <c r="F460" t="s">
        <v>239</v>
      </c>
      <c r="G460">
        <v>2</v>
      </c>
    </row>
    <row r="461" spans="3:7" x14ac:dyDescent="0.25">
      <c r="C461">
        <v>9</v>
      </c>
      <c r="D461" s="39" t="s">
        <v>259</v>
      </c>
      <c r="E461">
        <v>4.57</v>
      </c>
      <c r="F461" t="s">
        <v>261</v>
      </c>
      <c r="G461">
        <v>1</v>
      </c>
    </row>
    <row r="462" spans="3:7" x14ac:dyDescent="0.25">
      <c r="C462">
        <v>9</v>
      </c>
      <c r="D462" s="39" t="s">
        <v>259</v>
      </c>
      <c r="E462">
        <v>4.57</v>
      </c>
      <c r="F462" t="s">
        <v>261</v>
      </c>
      <c r="G462">
        <v>1</v>
      </c>
    </row>
    <row r="463" spans="3:7" x14ac:dyDescent="0.25">
      <c r="C463">
        <v>9</v>
      </c>
      <c r="D463" s="39" t="s">
        <v>259</v>
      </c>
      <c r="E463">
        <v>4.57</v>
      </c>
      <c r="F463" t="s">
        <v>239</v>
      </c>
      <c r="G463">
        <v>2</v>
      </c>
    </row>
    <row r="464" spans="3:7" x14ac:dyDescent="0.25">
      <c r="C464">
        <v>9</v>
      </c>
      <c r="D464" s="39" t="s">
        <v>259</v>
      </c>
      <c r="E464">
        <v>4.57</v>
      </c>
      <c r="F464" t="s">
        <v>239</v>
      </c>
      <c r="G464">
        <v>3</v>
      </c>
    </row>
    <row r="465" spans="3:8" x14ac:dyDescent="0.25">
      <c r="C465">
        <v>9</v>
      </c>
      <c r="D465" s="39" t="s">
        <v>259</v>
      </c>
      <c r="E465">
        <v>4.57</v>
      </c>
      <c r="F465" t="s">
        <v>239</v>
      </c>
      <c r="G465">
        <v>1</v>
      </c>
    </row>
    <row r="466" spans="3:8" x14ac:dyDescent="0.25">
      <c r="C466">
        <v>9</v>
      </c>
      <c r="D466" s="39" t="s">
        <v>259</v>
      </c>
      <c r="E466">
        <v>4.57</v>
      </c>
      <c r="F466" t="s">
        <v>239</v>
      </c>
      <c r="G466">
        <v>1</v>
      </c>
    </row>
    <row r="467" spans="3:8" x14ac:dyDescent="0.25">
      <c r="C467">
        <v>9</v>
      </c>
      <c r="D467" s="39" t="s">
        <v>259</v>
      </c>
      <c r="E467">
        <v>4.57</v>
      </c>
      <c r="F467" t="s">
        <v>271</v>
      </c>
      <c r="G467">
        <v>3</v>
      </c>
    </row>
    <row r="468" spans="3:8" x14ac:dyDescent="0.25">
      <c r="C468">
        <v>9</v>
      </c>
      <c r="D468" s="39" t="s">
        <v>259</v>
      </c>
      <c r="E468">
        <v>4.57</v>
      </c>
      <c r="F468" t="s">
        <v>239</v>
      </c>
      <c r="G468">
        <v>3</v>
      </c>
    </row>
    <row r="469" spans="3:8" x14ac:dyDescent="0.25">
      <c r="C469">
        <v>9</v>
      </c>
      <c r="D469" s="39" t="s">
        <v>259</v>
      </c>
      <c r="E469">
        <v>4.57</v>
      </c>
      <c r="F469" t="s">
        <v>239</v>
      </c>
      <c r="G469">
        <v>3</v>
      </c>
      <c r="H469" t="s">
        <v>276</v>
      </c>
    </row>
    <row r="470" spans="3:8" x14ac:dyDescent="0.25">
      <c r="C470">
        <v>10</v>
      </c>
      <c r="D470" s="39" t="s">
        <v>259</v>
      </c>
      <c r="E470">
        <v>4.57</v>
      </c>
      <c r="F470" t="s">
        <v>261</v>
      </c>
      <c r="G470">
        <v>1</v>
      </c>
    </row>
    <row r="471" spans="3:8" x14ac:dyDescent="0.25">
      <c r="C471">
        <v>10</v>
      </c>
      <c r="D471" s="39" t="s">
        <v>259</v>
      </c>
      <c r="E471">
        <v>4.57</v>
      </c>
      <c r="F471" t="s">
        <v>247</v>
      </c>
      <c r="G471">
        <v>1</v>
      </c>
    </row>
    <row r="472" spans="3:8" x14ac:dyDescent="0.25">
      <c r="C472">
        <v>10</v>
      </c>
      <c r="D472" s="39" t="s">
        <v>259</v>
      </c>
      <c r="E472">
        <v>4.57</v>
      </c>
      <c r="F472" t="s">
        <v>261</v>
      </c>
      <c r="G472">
        <v>2</v>
      </c>
    </row>
    <row r="473" spans="3:8" x14ac:dyDescent="0.25">
      <c r="C473">
        <v>10</v>
      </c>
      <c r="D473" s="39" t="s">
        <v>259</v>
      </c>
      <c r="E473">
        <v>4.57</v>
      </c>
      <c r="F473" t="s">
        <v>261</v>
      </c>
      <c r="G473">
        <v>3</v>
      </c>
    </row>
    <row r="474" spans="3:8" x14ac:dyDescent="0.25">
      <c r="C474">
        <v>10</v>
      </c>
      <c r="D474" s="39" t="s">
        <v>259</v>
      </c>
      <c r="E474">
        <v>4.57</v>
      </c>
      <c r="F474" t="s">
        <v>239</v>
      </c>
      <c r="G474">
        <v>2</v>
      </c>
    </row>
    <row r="475" spans="3:8" x14ac:dyDescent="0.25">
      <c r="C475">
        <v>10</v>
      </c>
      <c r="D475" s="39" t="s">
        <v>259</v>
      </c>
      <c r="E475">
        <v>4.57</v>
      </c>
      <c r="F475" t="s">
        <v>249</v>
      </c>
      <c r="G475">
        <v>1</v>
      </c>
    </row>
    <row r="476" spans="3:8" x14ac:dyDescent="0.25">
      <c r="C476">
        <v>10</v>
      </c>
      <c r="D476" s="39" t="s">
        <v>259</v>
      </c>
      <c r="E476">
        <v>4.57</v>
      </c>
      <c r="F476" t="s">
        <v>261</v>
      </c>
      <c r="G476">
        <v>3</v>
      </c>
    </row>
    <row r="477" spans="3:8" x14ac:dyDescent="0.25">
      <c r="C477">
        <v>10</v>
      </c>
      <c r="D477" s="39" t="s">
        <v>259</v>
      </c>
      <c r="E477">
        <v>4.57</v>
      </c>
      <c r="F477" t="s">
        <v>249</v>
      </c>
      <c r="G477">
        <v>3</v>
      </c>
      <c r="H477" t="s">
        <v>277</v>
      </c>
    </row>
    <row r="478" spans="3:8" x14ac:dyDescent="0.25">
      <c r="C478">
        <v>11</v>
      </c>
      <c r="D478" s="39" t="s">
        <v>259</v>
      </c>
      <c r="E478">
        <v>4.57</v>
      </c>
      <c r="F478" t="s">
        <v>239</v>
      </c>
      <c r="G478">
        <v>2</v>
      </c>
    </row>
    <row r="479" spans="3:8" x14ac:dyDescent="0.25">
      <c r="C479">
        <v>11</v>
      </c>
      <c r="D479" s="39" t="s">
        <v>259</v>
      </c>
      <c r="E479">
        <v>4.57</v>
      </c>
      <c r="F479" t="s">
        <v>239</v>
      </c>
      <c r="G479">
        <v>2</v>
      </c>
    </row>
    <row r="480" spans="3:8" x14ac:dyDescent="0.25">
      <c r="C480">
        <v>11</v>
      </c>
      <c r="D480" s="39" t="s">
        <v>259</v>
      </c>
      <c r="E480">
        <v>4.57</v>
      </c>
      <c r="F480" t="s">
        <v>261</v>
      </c>
      <c r="G480">
        <v>1</v>
      </c>
    </row>
    <row r="481" spans="3:8" x14ac:dyDescent="0.25">
      <c r="C481">
        <v>11</v>
      </c>
      <c r="D481" s="39" t="s">
        <v>259</v>
      </c>
      <c r="E481">
        <v>4.57</v>
      </c>
      <c r="F481" t="s">
        <v>239</v>
      </c>
      <c r="G481">
        <v>2</v>
      </c>
    </row>
    <row r="482" spans="3:8" x14ac:dyDescent="0.25">
      <c r="C482">
        <v>11</v>
      </c>
      <c r="D482" s="39" t="s">
        <v>259</v>
      </c>
      <c r="E482">
        <v>4.57</v>
      </c>
      <c r="F482" t="s">
        <v>261</v>
      </c>
      <c r="G482">
        <v>2</v>
      </c>
    </row>
    <row r="483" spans="3:8" x14ac:dyDescent="0.25">
      <c r="C483">
        <v>11</v>
      </c>
      <c r="D483" s="39" t="s">
        <v>259</v>
      </c>
      <c r="E483">
        <v>4.57</v>
      </c>
      <c r="F483" t="s">
        <v>261</v>
      </c>
      <c r="G483">
        <v>1</v>
      </c>
    </row>
    <row r="484" spans="3:8" x14ac:dyDescent="0.25">
      <c r="C484">
        <v>11</v>
      </c>
      <c r="D484" s="39" t="s">
        <v>259</v>
      </c>
      <c r="E484">
        <v>4.57</v>
      </c>
      <c r="F484" t="s">
        <v>239</v>
      </c>
      <c r="G484">
        <v>3</v>
      </c>
    </row>
    <row r="485" spans="3:8" x14ac:dyDescent="0.25">
      <c r="C485">
        <v>11</v>
      </c>
      <c r="D485" s="39" t="s">
        <v>259</v>
      </c>
      <c r="E485">
        <v>4.57</v>
      </c>
      <c r="F485" t="s">
        <v>261</v>
      </c>
      <c r="G485">
        <v>3</v>
      </c>
      <c r="H485" t="s">
        <v>278</v>
      </c>
    </row>
    <row r="486" spans="3:8" x14ac:dyDescent="0.25">
      <c r="C486">
        <v>11</v>
      </c>
      <c r="D486" s="39" t="s">
        <v>259</v>
      </c>
      <c r="E486">
        <v>4.57</v>
      </c>
      <c r="F486" t="s">
        <v>239</v>
      </c>
      <c r="G486">
        <v>2</v>
      </c>
    </row>
    <row r="487" spans="3:8" x14ac:dyDescent="0.25">
      <c r="C487">
        <v>12</v>
      </c>
      <c r="D487" s="39" t="s">
        <v>259</v>
      </c>
      <c r="E487">
        <v>4.57</v>
      </c>
      <c r="F487" t="s">
        <v>272</v>
      </c>
      <c r="G487">
        <v>2</v>
      </c>
    </row>
    <row r="488" spans="3:8" x14ac:dyDescent="0.25">
      <c r="C488">
        <v>12</v>
      </c>
      <c r="D488" s="39" t="s">
        <v>259</v>
      </c>
      <c r="E488">
        <v>4.57</v>
      </c>
      <c r="F488" t="s">
        <v>243</v>
      </c>
      <c r="G488">
        <v>3</v>
      </c>
      <c r="H488" t="s">
        <v>279</v>
      </c>
    </row>
    <row r="489" spans="3:8" x14ac:dyDescent="0.25">
      <c r="C489">
        <v>12</v>
      </c>
      <c r="D489" s="39" t="s">
        <v>259</v>
      </c>
      <c r="E489">
        <v>4.57</v>
      </c>
      <c r="F489" t="s">
        <v>261</v>
      </c>
      <c r="G489">
        <v>3</v>
      </c>
    </row>
    <row r="490" spans="3:8" x14ac:dyDescent="0.25">
      <c r="C490">
        <v>12</v>
      </c>
      <c r="D490" s="39" t="s">
        <v>259</v>
      </c>
      <c r="E490">
        <v>4.57</v>
      </c>
      <c r="F490" t="s">
        <v>247</v>
      </c>
      <c r="G490">
        <v>2</v>
      </c>
    </row>
    <row r="491" spans="3:8" x14ac:dyDescent="0.25">
      <c r="C491">
        <v>12</v>
      </c>
      <c r="D491" s="39" t="s">
        <v>259</v>
      </c>
      <c r="E491">
        <v>4.57</v>
      </c>
      <c r="F491" t="s">
        <v>261</v>
      </c>
      <c r="G491">
        <v>2</v>
      </c>
    </row>
    <row r="492" spans="3:8" x14ac:dyDescent="0.25">
      <c r="C492">
        <v>12</v>
      </c>
      <c r="D492" s="39" t="s">
        <v>259</v>
      </c>
      <c r="E492">
        <v>4.57</v>
      </c>
      <c r="F492" t="s">
        <v>239</v>
      </c>
      <c r="G492">
        <v>1</v>
      </c>
    </row>
    <row r="493" spans="3:8" x14ac:dyDescent="0.25">
      <c r="C493">
        <v>12</v>
      </c>
      <c r="D493" s="39" t="s">
        <v>259</v>
      </c>
      <c r="E493">
        <v>4.57</v>
      </c>
      <c r="F493" t="s">
        <v>239</v>
      </c>
      <c r="G493">
        <v>1</v>
      </c>
    </row>
    <row r="494" spans="3:8" x14ac:dyDescent="0.25">
      <c r="C494">
        <v>12</v>
      </c>
      <c r="D494" s="39" t="s">
        <v>259</v>
      </c>
      <c r="E494">
        <v>4.57</v>
      </c>
      <c r="F494" t="s">
        <v>239</v>
      </c>
      <c r="G494">
        <v>2</v>
      </c>
    </row>
    <row r="495" spans="3:8" x14ac:dyDescent="0.25">
      <c r="C495">
        <v>12</v>
      </c>
      <c r="D495" s="39" t="s">
        <v>259</v>
      </c>
      <c r="E495">
        <v>4.57</v>
      </c>
      <c r="F495" t="s">
        <v>261</v>
      </c>
      <c r="G495">
        <v>2</v>
      </c>
    </row>
    <row r="496" spans="3:8" x14ac:dyDescent="0.25">
      <c r="C496">
        <v>12</v>
      </c>
      <c r="D496" s="39" t="s">
        <v>259</v>
      </c>
      <c r="E496">
        <v>4.57</v>
      </c>
      <c r="F496" t="s">
        <v>239</v>
      </c>
      <c r="G496">
        <v>1</v>
      </c>
    </row>
    <row r="497" spans="3:8" x14ac:dyDescent="0.25">
      <c r="C497">
        <v>12</v>
      </c>
      <c r="D497" s="39" t="s">
        <v>259</v>
      </c>
      <c r="E497">
        <v>4.57</v>
      </c>
      <c r="F497" t="s">
        <v>280</v>
      </c>
      <c r="G497">
        <v>2</v>
      </c>
    </row>
    <row r="498" spans="3:8" x14ac:dyDescent="0.25">
      <c r="C498">
        <v>12</v>
      </c>
      <c r="D498" s="39" t="s">
        <v>259</v>
      </c>
      <c r="E498">
        <v>4.57</v>
      </c>
      <c r="F498" t="s">
        <v>280</v>
      </c>
      <c r="G498">
        <v>2</v>
      </c>
    </row>
    <row r="499" spans="3:8" x14ac:dyDescent="0.25">
      <c r="C499">
        <v>12</v>
      </c>
      <c r="D499" s="39" t="s">
        <v>259</v>
      </c>
      <c r="E499">
        <v>4.57</v>
      </c>
      <c r="F499" t="s">
        <v>281</v>
      </c>
      <c r="G499">
        <v>1</v>
      </c>
      <c r="H499" t="s">
        <v>282</v>
      </c>
    </row>
    <row r="500" spans="3:8" x14ac:dyDescent="0.25">
      <c r="C500">
        <v>12</v>
      </c>
      <c r="D500" s="39" t="s">
        <v>259</v>
      </c>
      <c r="E500">
        <v>4.57</v>
      </c>
      <c r="F500" t="s">
        <v>281</v>
      </c>
      <c r="G500">
        <v>3</v>
      </c>
    </row>
    <row r="501" spans="3:8" x14ac:dyDescent="0.25">
      <c r="C501">
        <v>12</v>
      </c>
      <c r="D501" s="39" t="s">
        <v>259</v>
      </c>
      <c r="E501">
        <v>4.57</v>
      </c>
      <c r="F501" t="s">
        <v>249</v>
      </c>
      <c r="G501">
        <v>2</v>
      </c>
    </row>
    <row r="502" spans="3:8" x14ac:dyDescent="0.25">
      <c r="C502">
        <v>12</v>
      </c>
      <c r="D502" s="39" t="s">
        <v>259</v>
      </c>
      <c r="E502">
        <v>4.57</v>
      </c>
      <c r="F502" t="s">
        <v>261</v>
      </c>
      <c r="G502">
        <v>3</v>
      </c>
    </row>
    <row r="503" spans="3:8" x14ac:dyDescent="0.25">
      <c r="C503">
        <v>13</v>
      </c>
      <c r="D503" s="39" t="s">
        <v>259</v>
      </c>
      <c r="E503">
        <v>4.57</v>
      </c>
      <c r="F503" t="s">
        <v>261</v>
      </c>
      <c r="G503">
        <v>2</v>
      </c>
      <c r="H503" t="s">
        <v>283</v>
      </c>
    </row>
    <row r="504" spans="3:8" x14ac:dyDescent="0.25">
      <c r="C504">
        <v>13</v>
      </c>
      <c r="D504" s="39" t="s">
        <v>259</v>
      </c>
      <c r="E504">
        <v>4.57</v>
      </c>
      <c r="F504" t="s">
        <v>239</v>
      </c>
      <c r="G504">
        <v>1</v>
      </c>
    </row>
    <row r="505" spans="3:8" x14ac:dyDescent="0.25">
      <c r="C505">
        <v>13</v>
      </c>
      <c r="D505" s="39" t="s">
        <v>259</v>
      </c>
      <c r="E505">
        <v>4.57</v>
      </c>
      <c r="F505" t="s">
        <v>261</v>
      </c>
      <c r="G505">
        <v>2</v>
      </c>
      <c r="H505" t="s">
        <v>284</v>
      </c>
    </row>
    <row r="506" spans="3:8" x14ac:dyDescent="0.25">
      <c r="C506">
        <v>13</v>
      </c>
      <c r="D506" s="39" t="s">
        <v>259</v>
      </c>
      <c r="E506">
        <v>4.57</v>
      </c>
      <c r="F506" t="s">
        <v>239</v>
      </c>
      <c r="G506">
        <v>3</v>
      </c>
    </row>
    <row r="507" spans="3:8" x14ac:dyDescent="0.25">
      <c r="C507">
        <v>14</v>
      </c>
      <c r="D507" s="39" t="s">
        <v>259</v>
      </c>
      <c r="E507">
        <v>4.57</v>
      </c>
      <c r="F507" t="s">
        <v>240</v>
      </c>
      <c r="G507">
        <v>3</v>
      </c>
    </row>
    <row r="508" spans="3:8" x14ac:dyDescent="0.25">
      <c r="C508">
        <v>14</v>
      </c>
      <c r="D508" s="39" t="s">
        <v>259</v>
      </c>
      <c r="E508">
        <v>4.57</v>
      </c>
      <c r="F508" t="s">
        <v>239</v>
      </c>
      <c r="G508">
        <v>1</v>
      </c>
    </row>
    <row r="509" spans="3:8" x14ac:dyDescent="0.25">
      <c r="C509">
        <v>14</v>
      </c>
      <c r="D509" s="39" t="s">
        <v>259</v>
      </c>
      <c r="E509">
        <v>4.57</v>
      </c>
      <c r="F509" t="s">
        <v>239</v>
      </c>
      <c r="G509">
        <v>2</v>
      </c>
    </row>
    <row r="510" spans="3:8" x14ac:dyDescent="0.25">
      <c r="C510">
        <v>14</v>
      </c>
      <c r="D510" s="39" t="s">
        <v>259</v>
      </c>
      <c r="E510">
        <v>4.57</v>
      </c>
      <c r="F510" t="s">
        <v>239</v>
      </c>
      <c r="G510">
        <v>3</v>
      </c>
      <c r="H510" t="s">
        <v>285</v>
      </c>
    </row>
    <row r="511" spans="3:8" x14ac:dyDescent="0.25">
      <c r="C511">
        <v>14</v>
      </c>
      <c r="D511" s="39" t="s">
        <v>259</v>
      </c>
      <c r="E511">
        <v>4.57</v>
      </c>
      <c r="F511" t="s">
        <v>240</v>
      </c>
      <c r="G511">
        <v>3</v>
      </c>
    </row>
    <row r="512" spans="3:8" x14ac:dyDescent="0.25">
      <c r="C512">
        <v>14</v>
      </c>
      <c r="D512" s="39" t="s">
        <v>259</v>
      </c>
      <c r="E512">
        <v>4.57</v>
      </c>
      <c r="F512" t="s">
        <v>249</v>
      </c>
      <c r="G512">
        <v>3</v>
      </c>
      <c r="H512" t="s">
        <v>286</v>
      </c>
    </row>
    <row r="513" spans="3:8" x14ac:dyDescent="0.25">
      <c r="C513">
        <v>14</v>
      </c>
      <c r="D513" s="39" t="s">
        <v>259</v>
      </c>
      <c r="E513">
        <v>4.57</v>
      </c>
      <c r="F513" t="s">
        <v>261</v>
      </c>
      <c r="G513">
        <v>2</v>
      </c>
    </row>
    <row r="514" spans="3:8" x14ac:dyDescent="0.25">
      <c r="C514">
        <v>15</v>
      </c>
      <c r="D514" s="39" t="s">
        <v>259</v>
      </c>
      <c r="E514">
        <v>4.57</v>
      </c>
      <c r="F514" t="s">
        <v>239</v>
      </c>
      <c r="G514">
        <v>2</v>
      </c>
    </row>
    <row r="515" spans="3:8" x14ac:dyDescent="0.25">
      <c r="C515">
        <v>15</v>
      </c>
      <c r="D515" s="39" t="s">
        <v>259</v>
      </c>
      <c r="E515">
        <v>4.57</v>
      </c>
      <c r="F515" t="s">
        <v>247</v>
      </c>
      <c r="G515">
        <v>2</v>
      </c>
      <c r="H515" t="s">
        <v>287</v>
      </c>
    </row>
    <row r="516" spans="3:8" x14ac:dyDescent="0.25">
      <c r="C516">
        <v>15</v>
      </c>
      <c r="D516" s="39" t="s">
        <v>259</v>
      </c>
      <c r="E516">
        <v>4.57</v>
      </c>
      <c r="F516" t="s">
        <v>247</v>
      </c>
      <c r="G516">
        <v>1</v>
      </c>
      <c r="H516" t="s">
        <v>287</v>
      </c>
    </row>
    <row r="517" spans="3:8" x14ac:dyDescent="0.25">
      <c r="C517">
        <v>15</v>
      </c>
      <c r="D517" s="39" t="s">
        <v>259</v>
      </c>
      <c r="E517">
        <v>4.57</v>
      </c>
      <c r="F517" t="s">
        <v>247</v>
      </c>
      <c r="G517">
        <v>1</v>
      </c>
      <c r="H517" t="s">
        <v>287</v>
      </c>
    </row>
    <row r="518" spans="3:8" x14ac:dyDescent="0.25">
      <c r="C518">
        <v>15</v>
      </c>
      <c r="D518" s="39" t="s">
        <v>259</v>
      </c>
      <c r="E518">
        <v>4.57</v>
      </c>
      <c r="F518" t="s">
        <v>247</v>
      </c>
      <c r="G518">
        <v>2</v>
      </c>
      <c r="H518" t="s">
        <v>287</v>
      </c>
    </row>
    <row r="519" spans="3:8" x14ac:dyDescent="0.25">
      <c r="C519">
        <v>15</v>
      </c>
      <c r="D519" s="39" t="s">
        <v>259</v>
      </c>
      <c r="E519">
        <v>4.57</v>
      </c>
      <c r="F519" t="s">
        <v>239</v>
      </c>
      <c r="G519">
        <v>2</v>
      </c>
    </row>
    <row r="520" spans="3:8" x14ac:dyDescent="0.25">
      <c r="C520">
        <v>15</v>
      </c>
      <c r="D520" s="39" t="s">
        <v>259</v>
      </c>
      <c r="E520">
        <v>4.57</v>
      </c>
      <c r="F520" t="s">
        <v>261</v>
      </c>
      <c r="G520">
        <v>2</v>
      </c>
    </row>
    <row r="521" spans="3:8" x14ac:dyDescent="0.25">
      <c r="C521">
        <v>15</v>
      </c>
      <c r="D521" s="39" t="s">
        <v>259</v>
      </c>
      <c r="E521">
        <v>4.57</v>
      </c>
      <c r="F521" t="s">
        <v>261</v>
      </c>
      <c r="G521">
        <v>3</v>
      </c>
    </row>
    <row r="522" spans="3:8" x14ac:dyDescent="0.25">
      <c r="C522">
        <v>16</v>
      </c>
      <c r="D522" s="39" t="s">
        <v>259</v>
      </c>
      <c r="E522">
        <v>4.57</v>
      </c>
      <c r="F522" t="s">
        <v>281</v>
      </c>
      <c r="G522">
        <v>1</v>
      </c>
    </row>
    <row r="523" spans="3:8" x14ac:dyDescent="0.25">
      <c r="C523">
        <v>16</v>
      </c>
      <c r="D523" s="39" t="s">
        <v>259</v>
      </c>
      <c r="E523">
        <v>4.57</v>
      </c>
      <c r="F523" t="s">
        <v>239</v>
      </c>
      <c r="G523">
        <v>2</v>
      </c>
    </row>
    <row r="524" spans="3:8" x14ac:dyDescent="0.25">
      <c r="C524">
        <v>16</v>
      </c>
      <c r="D524" s="39" t="s">
        <v>259</v>
      </c>
      <c r="E524">
        <v>4.57</v>
      </c>
      <c r="F524" t="s">
        <v>239</v>
      </c>
      <c r="G524">
        <v>1</v>
      </c>
    </row>
    <row r="525" spans="3:8" x14ac:dyDescent="0.25">
      <c r="C525">
        <v>16</v>
      </c>
      <c r="D525" s="39" t="s">
        <v>259</v>
      </c>
      <c r="E525">
        <v>4.57</v>
      </c>
      <c r="F525" t="s">
        <v>247</v>
      </c>
      <c r="G525">
        <v>2</v>
      </c>
    </row>
    <row r="526" spans="3:8" x14ac:dyDescent="0.25">
      <c r="C526">
        <v>16</v>
      </c>
      <c r="D526" s="39" t="s">
        <v>259</v>
      </c>
      <c r="E526">
        <v>4.57</v>
      </c>
      <c r="F526" t="s">
        <v>247</v>
      </c>
      <c r="G526">
        <v>2</v>
      </c>
    </row>
    <row r="527" spans="3:8" x14ac:dyDescent="0.25">
      <c r="C527">
        <v>16</v>
      </c>
      <c r="D527" s="39" t="s">
        <v>259</v>
      </c>
      <c r="E527">
        <v>4.57</v>
      </c>
      <c r="F527" t="s">
        <v>247</v>
      </c>
      <c r="G527">
        <v>1</v>
      </c>
    </row>
    <row r="528" spans="3:8" x14ac:dyDescent="0.25">
      <c r="C528">
        <v>16</v>
      </c>
      <c r="D528" s="39" t="s">
        <v>259</v>
      </c>
      <c r="E528">
        <v>4.57</v>
      </c>
      <c r="F528" t="s">
        <v>246</v>
      </c>
      <c r="G528">
        <v>2</v>
      </c>
      <c r="H528" t="s">
        <v>288</v>
      </c>
    </row>
    <row r="529" spans="3:8" x14ac:dyDescent="0.25">
      <c r="C529">
        <v>16</v>
      </c>
      <c r="D529" s="39" t="s">
        <v>259</v>
      </c>
      <c r="E529">
        <v>4.57</v>
      </c>
      <c r="F529" t="s">
        <v>281</v>
      </c>
      <c r="G529">
        <v>1</v>
      </c>
      <c r="H529" t="s">
        <v>289</v>
      </c>
    </row>
    <row r="530" spans="3:8" x14ac:dyDescent="0.25">
      <c r="C530">
        <v>16</v>
      </c>
      <c r="D530" s="39" t="s">
        <v>259</v>
      </c>
      <c r="E530">
        <v>4.57</v>
      </c>
      <c r="F530" t="s">
        <v>241</v>
      </c>
      <c r="G530">
        <v>3</v>
      </c>
      <c r="H530" t="s">
        <v>290</v>
      </c>
    </row>
    <row r="531" spans="3:8" x14ac:dyDescent="0.25">
      <c r="C531">
        <v>16</v>
      </c>
      <c r="D531" s="39" t="s">
        <v>259</v>
      </c>
      <c r="E531">
        <v>4.57</v>
      </c>
      <c r="F531" t="s">
        <v>261</v>
      </c>
      <c r="G531">
        <v>2</v>
      </c>
    </row>
    <row r="532" spans="3:8" x14ac:dyDescent="0.25">
      <c r="C532">
        <v>16</v>
      </c>
      <c r="D532" s="39" t="s">
        <v>259</v>
      </c>
      <c r="E532">
        <v>4.57</v>
      </c>
      <c r="F532" t="s">
        <v>239</v>
      </c>
      <c r="G532">
        <v>2</v>
      </c>
    </row>
    <row r="533" spans="3:8" x14ac:dyDescent="0.25">
      <c r="C533">
        <v>16</v>
      </c>
      <c r="D533" s="39" t="s">
        <v>259</v>
      </c>
      <c r="E533">
        <v>4.57</v>
      </c>
      <c r="F533" t="s">
        <v>261</v>
      </c>
      <c r="G533">
        <v>2</v>
      </c>
    </row>
    <row r="534" spans="3:8" x14ac:dyDescent="0.25">
      <c r="C534">
        <v>16</v>
      </c>
      <c r="D534" s="39" t="s">
        <v>259</v>
      </c>
      <c r="E534">
        <v>4.57</v>
      </c>
      <c r="F534" t="s">
        <v>275</v>
      </c>
      <c r="G534">
        <v>1</v>
      </c>
    </row>
    <row r="535" spans="3:8" x14ac:dyDescent="0.25">
      <c r="C535">
        <v>16</v>
      </c>
      <c r="D535" s="39" t="s">
        <v>259</v>
      </c>
      <c r="E535">
        <v>4.57</v>
      </c>
      <c r="F535" t="s">
        <v>247</v>
      </c>
      <c r="G535">
        <v>2</v>
      </c>
    </row>
    <row r="536" spans="3:8" x14ac:dyDescent="0.25">
      <c r="C536">
        <v>16</v>
      </c>
      <c r="D536" s="39" t="s">
        <v>259</v>
      </c>
      <c r="E536">
        <v>4.57</v>
      </c>
      <c r="F536" t="s">
        <v>275</v>
      </c>
      <c r="G536">
        <v>2</v>
      </c>
      <c r="H536" t="s">
        <v>291</v>
      </c>
    </row>
    <row r="537" spans="3:8" x14ac:dyDescent="0.25">
      <c r="C537">
        <v>16</v>
      </c>
      <c r="D537" s="39" t="s">
        <v>259</v>
      </c>
      <c r="E537">
        <v>4.57</v>
      </c>
      <c r="F537" t="s">
        <v>275</v>
      </c>
      <c r="G537">
        <v>2</v>
      </c>
      <c r="H537" t="s">
        <v>291</v>
      </c>
    </row>
    <row r="538" spans="3:8" x14ac:dyDescent="0.25">
      <c r="C538">
        <v>16</v>
      </c>
      <c r="D538" s="39" t="s">
        <v>259</v>
      </c>
      <c r="E538">
        <v>4.57</v>
      </c>
      <c r="F538" t="s">
        <v>239</v>
      </c>
      <c r="G538">
        <v>2</v>
      </c>
    </row>
    <row r="539" spans="3:8" x14ac:dyDescent="0.25">
      <c r="C539">
        <v>16</v>
      </c>
      <c r="D539" s="39" t="s">
        <v>259</v>
      </c>
      <c r="E539">
        <v>4.57</v>
      </c>
      <c r="F539" t="s">
        <v>239</v>
      </c>
      <c r="G539">
        <v>2</v>
      </c>
    </row>
    <row r="540" spans="3:8" x14ac:dyDescent="0.25">
      <c r="C540">
        <v>17</v>
      </c>
      <c r="D540" s="39" t="s">
        <v>259</v>
      </c>
      <c r="E540">
        <v>4.57</v>
      </c>
      <c r="F540" t="s">
        <v>249</v>
      </c>
      <c r="G540">
        <v>3</v>
      </c>
      <c r="H540" t="s">
        <v>287</v>
      </c>
    </row>
    <row r="541" spans="3:8" x14ac:dyDescent="0.25">
      <c r="C541">
        <v>17</v>
      </c>
      <c r="D541" s="39" t="s">
        <v>259</v>
      </c>
      <c r="E541">
        <v>4.57</v>
      </c>
      <c r="F541" t="s">
        <v>261</v>
      </c>
      <c r="G541">
        <v>2</v>
      </c>
    </row>
    <row r="542" spans="3:8" x14ac:dyDescent="0.25">
      <c r="C542">
        <v>17</v>
      </c>
      <c r="D542" s="39" t="s">
        <v>259</v>
      </c>
      <c r="E542">
        <v>4.57</v>
      </c>
      <c r="F542" t="s">
        <v>239</v>
      </c>
      <c r="G542">
        <v>2</v>
      </c>
      <c r="H542" t="s">
        <v>292</v>
      </c>
    </row>
    <row r="543" spans="3:8" x14ac:dyDescent="0.25">
      <c r="C543">
        <v>17</v>
      </c>
      <c r="D543" s="39" t="s">
        <v>259</v>
      </c>
      <c r="E543">
        <v>4.57</v>
      </c>
      <c r="F543" t="s">
        <v>261</v>
      </c>
      <c r="G543">
        <v>3</v>
      </c>
      <c r="H543" t="s">
        <v>293</v>
      </c>
    </row>
    <row r="544" spans="3:8" x14ac:dyDescent="0.25">
      <c r="C544">
        <v>17</v>
      </c>
      <c r="D544" s="39" t="s">
        <v>259</v>
      </c>
      <c r="E544">
        <v>4.57</v>
      </c>
      <c r="F544" t="s">
        <v>249</v>
      </c>
      <c r="G544">
        <v>2</v>
      </c>
    </row>
    <row r="545" spans="1:11" x14ac:dyDescent="0.25">
      <c r="C545">
        <v>17</v>
      </c>
      <c r="D545" s="39" t="s">
        <v>259</v>
      </c>
      <c r="E545">
        <v>4.57</v>
      </c>
      <c r="F545" t="s">
        <v>239</v>
      </c>
      <c r="G545">
        <v>1</v>
      </c>
    </row>
    <row r="546" spans="1:11" x14ac:dyDescent="0.25">
      <c r="C546">
        <v>17</v>
      </c>
      <c r="D546" s="39" t="s">
        <v>259</v>
      </c>
      <c r="E546">
        <v>4.57</v>
      </c>
      <c r="F546" t="s">
        <v>241</v>
      </c>
      <c r="G546">
        <v>3</v>
      </c>
      <c r="H546" t="s">
        <v>294</v>
      </c>
    </row>
    <row r="547" spans="1:11" x14ac:dyDescent="0.25">
      <c r="C547">
        <v>17</v>
      </c>
      <c r="D547" s="39" t="s">
        <v>259</v>
      </c>
      <c r="E547">
        <v>4.57</v>
      </c>
      <c r="F547" t="s">
        <v>295</v>
      </c>
      <c r="G547">
        <v>3</v>
      </c>
      <c r="H547" t="s">
        <v>292</v>
      </c>
    </row>
    <row r="548" spans="1:11" x14ac:dyDescent="0.25">
      <c r="A548">
        <v>2009</v>
      </c>
      <c r="B548" t="s">
        <v>92</v>
      </c>
      <c r="C548">
        <v>1</v>
      </c>
      <c r="D548" s="39" t="s">
        <v>259</v>
      </c>
      <c r="E548">
        <v>8.2200000000000006</v>
      </c>
      <c r="F548" t="s">
        <v>261</v>
      </c>
      <c r="G548">
        <v>3</v>
      </c>
      <c r="I548">
        <v>5.0599999999999996</v>
      </c>
      <c r="J548">
        <v>3.45</v>
      </c>
      <c r="K548">
        <v>1.55</v>
      </c>
    </row>
    <row r="549" spans="1:11" x14ac:dyDescent="0.25">
      <c r="C549">
        <v>1</v>
      </c>
      <c r="D549" s="39" t="s">
        <v>259</v>
      </c>
      <c r="E549">
        <v>8.2200000000000006</v>
      </c>
      <c r="F549" t="s">
        <v>261</v>
      </c>
      <c r="G549">
        <v>3</v>
      </c>
      <c r="I549">
        <v>6.78</v>
      </c>
      <c r="J549">
        <v>5.01</v>
      </c>
    </row>
    <row r="550" spans="1:11" x14ac:dyDescent="0.25">
      <c r="C550">
        <v>2</v>
      </c>
      <c r="D550" s="39" t="s">
        <v>259</v>
      </c>
      <c r="E550">
        <v>8.2200000000000006</v>
      </c>
      <c r="F550" t="s">
        <v>249</v>
      </c>
      <c r="G550">
        <v>3</v>
      </c>
      <c r="I550">
        <v>6.19</v>
      </c>
      <c r="J550">
        <v>4.2699999999999996</v>
      </c>
    </row>
    <row r="551" spans="1:11" x14ac:dyDescent="0.25">
      <c r="C551">
        <v>2</v>
      </c>
      <c r="D551" s="39" t="s">
        <v>259</v>
      </c>
      <c r="E551">
        <v>8.2200000000000006</v>
      </c>
      <c r="F551" t="s">
        <v>261</v>
      </c>
      <c r="G551">
        <v>3</v>
      </c>
      <c r="I551">
        <v>7.11</v>
      </c>
      <c r="J551">
        <v>6.4</v>
      </c>
      <c r="K551">
        <v>4.5</v>
      </c>
    </row>
    <row r="552" spans="1:11" x14ac:dyDescent="0.25">
      <c r="C552">
        <v>2</v>
      </c>
      <c r="D552" s="39" t="s">
        <v>259</v>
      </c>
      <c r="E552">
        <v>8.2200000000000006</v>
      </c>
      <c r="F552" t="s">
        <v>239</v>
      </c>
      <c r="G552">
        <v>3</v>
      </c>
      <c r="I552">
        <v>7.87</v>
      </c>
      <c r="J552">
        <v>6.01</v>
      </c>
      <c r="K552">
        <v>3.91</v>
      </c>
    </row>
    <row r="553" spans="1:11" x14ac:dyDescent="0.25">
      <c r="C553">
        <v>2</v>
      </c>
      <c r="D553" s="39" t="s">
        <v>259</v>
      </c>
      <c r="E553">
        <v>8.2200000000000006</v>
      </c>
      <c r="F553" t="s">
        <v>261</v>
      </c>
      <c r="G553">
        <v>2</v>
      </c>
      <c r="I553">
        <v>2.41</v>
      </c>
      <c r="J553">
        <v>1.99</v>
      </c>
    </row>
    <row r="554" spans="1:11" x14ac:dyDescent="0.25">
      <c r="C554">
        <v>2</v>
      </c>
      <c r="D554" s="39" t="s">
        <v>259</v>
      </c>
      <c r="E554">
        <v>8.2200000000000006</v>
      </c>
      <c r="F554" t="s">
        <v>243</v>
      </c>
      <c r="G554">
        <v>2</v>
      </c>
      <c r="I554">
        <v>3.74</v>
      </c>
      <c r="J554">
        <v>3</v>
      </c>
    </row>
    <row r="555" spans="1:11" x14ac:dyDescent="0.25">
      <c r="C555">
        <v>2</v>
      </c>
      <c r="D555" s="39" t="s">
        <v>259</v>
      </c>
      <c r="E555">
        <v>8.2200000000000006</v>
      </c>
      <c r="F555" t="s">
        <v>296</v>
      </c>
      <c r="G555">
        <v>2</v>
      </c>
      <c r="I555">
        <v>2.67</v>
      </c>
      <c r="J555">
        <v>2.21</v>
      </c>
      <c r="K555">
        <v>4.1100000000000003</v>
      </c>
    </row>
    <row r="556" spans="1:11" x14ac:dyDescent="0.25">
      <c r="C556">
        <v>2</v>
      </c>
      <c r="D556" s="39" t="s">
        <v>259</v>
      </c>
      <c r="E556">
        <v>8.2200000000000006</v>
      </c>
      <c r="F556" t="s">
        <v>239</v>
      </c>
      <c r="G556">
        <v>1</v>
      </c>
      <c r="I556">
        <v>0.78</v>
      </c>
      <c r="J556">
        <v>0.89</v>
      </c>
    </row>
    <row r="557" spans="1:11" x14ac:dyDescent="0.25">
      <c r="C557">
        <v>2</v>
      </c>
      <c r="D557" s="39" t="s">
        <v>259</v>
      </c>
      <c r="E557">
        <v>8.2200000000000006</v>
      </c>
      <c r="F557" t="s">
        <v>274</v>
      </c>
      <c r="G557">
        <v>2</v>
      </c>
      <c r="I557">
        <v>2.38</v>
      </c>
      <c r="J557">
        <v>2.66</v>
      </c>
    </row>
    <row r="558" spans="1:11" x14ac:dyDescent="0.25">
      <c r="C558">
        <v>2</v>
      </c>
      <c r="D558" s="39" t="s">
        <v>259</v>
      </c>
      <c r="E558">
        <v>8.2200000000000006</v>
      </c>
      <c r="F558" t="s">
        <v>261</v>
      </c>
      <c r="G558">
        <v>2</v>
      </c>
      <c r="I558">
        <v>3.23</v>
      </c>
      <c r="J558">
        <v>3.46</v>
      </c>
    </row>
    <row r="559" spans="1:11" x14ac:dyDescent="0.25">
      <c r="C559">
        <v>2</v>
      </c>
      <c r="D559" s="39" t="s">
        <v>259</v>
      </c>
      <c r="E559">
        <v>8.2200000000000006</v>
      </c>
      <c r="F559" t="s">
        <v>261</v>
      </c>
      <c r="G559">
        <v>1</v>
      </c>
      <c r="I559">
        <v>1.92</v>
      </c>
      <c r="J559">
        <v>1.7</v>
      </c>
    </row>
    <row r="560" spans="1:11" x14ac:dyDescent="0.25">
      <c r="C560">
        <v>2</v>
      </c>
      <c r="D560" s="39" t="s">
        <v>259</v>
      </c>
      <c r="E560">
        <v>8.2200000000000006</v>
      </c>
      <c r="F560" t="s">
        <v>240</v>
      </c>
      <c r="G560">
        <v>2</v>
      </c>
      <c r="H560" t="s">
        <v>297</v>
      </c>
      <c r="I560">
        <v>3.9</v>
      </c>
      <c r="J560">
        <v>1.39</v>
      </c>
    </row>
    <row r="561" spans="3:11" x14ac:dyDescent="0.25">
      <c r="C561">
        <v>2</v>
      </c>
      <c r="D561" s="39" t="s">
        <v>259</v>
      </c>
      <c r="E561">
        <v>8.2200000000000006</v>
      </c>
      <c r="F561" t="s">
        <v>261</v>
      </c>
      <c r="G561">
        <v>2</v>
      </c>
      <c r="I561">
        <v>4</v>
      </c>
      <c r="J561">
        <v>1.94</v>
      </c>
    </row>
    <row r="562" spans="3:11" x14ac:dyDescent="0.25">
      <c r="C562">
        <v>3</v>
      </c>
      <c r="D562" s="39" t="s">
        <v>259</v>
      </c>
      <c r="E562">
        <v>8.2200000000000006</v>
      </c>
      <c r="F562" t="s">
        <v>240</v>
      </c>
      <c r="G562">
        <v>2</v>
      </c>
      <c r="I562">
        <v>2.93</v>
      </c>
      <c r="J562">
        <v>2.34</v>
      </c>
    </row>
    <row r="563" spans="3:11" x14ac:dyDescent="0.25">
      <c r="C563">
        <v>3</v>
      </c>
      <c r="D563" s="39" t="s">
        <v>259</v>
      </c>
      <c r="E563">
        <v>8.2200000000000006</v>
      </c>
      <c r="F563" t="s">
        <v>298</v>
      </c>
      <c r="G563">
        <v>3</v>
      </c>
      <c r="I563">
        <v>6.29</v>
      </c>
      <c r="J563">
        <v>4.49</v>
      </c>
    </row>
    <row r="564" spans="3:11" x14ac:dyDescent="0.25">
      <c r="C564">
        <v>3</v>
      </c>
      <c r="D564" s="39" t="s">
        <v>259</v>
      </c>
      <c r="E564">
        <v>8.2200000000000006</v>
      </c>
      <c r="F564" t="s">
        <v>261</v>
      </c>
      <c r="G564">
        <v>2</v>
      </c>
      <c r="I564">
        <v>3.62</v>
      </c>
      <c r="J564">
        <v>3.39</v>
      </c>
    </row>
    <row r="565" spans="3:11" x14ac:dyDescent="0.25">
      <c r="C565">
        <v>3</v>
      </c>
      <c r="D565" s="39" t="s">
        <v>259</v>
      </c>
      <c r="E565">
        <v>8.2200000000000006</v>
      </c>
      <c r="F565" t="s">
        <v>296</v>
      </c>
      <c r="G565">
        <v>3</v>
      </c>
      <c r="H565" t="s">
        <v>299</v>
      </c>
      <c r="I565">
        <v>9.23</v>
      </c>
      <c r="J565">
        <v>1.08</v>
      </c>
    </row>
    <row r="566" spans="3:11" x14ac:dyDescent="0.25">
      <c r="C566">
        <v>4</v>
      </c>
      <c r="D566" s="39" t="s">
        <v>259</v>
      </c>
      <c r="E566">
        <v>8.2200000000000006</v>
      </c>
      <c r="F566" t="s">
        <v>300</v>
      </c>
      <c r="G566">
        <v>2</v>
      </c>
      <c r="I566">
        <v>3.06</v>
      </c>
      <c r="J566">
        <v>3.84</v>
      </c>
      <c r="K566">
        <v>3.24</v>
      </c>
    </row>
    <row r="567" spans="3:11" x14ac:dyDescent="0.25">
      <c r="C567">
        <v>5</v>
      </c>
      <c r="D567" s="39" t="s">
        <v>259</v>
      </c>
      <c r="E567">
        <v>8.2200000000000006</v>
      </c>
      <c r="F567" t="s">
        <v>261</v>
      </c>
      <c r="G567">
        <v>3</v>
      </c>
      <c r="I567">
        <v>5.09</v>
      </c>
      <c r="J567">
        <v>4.2</v>
      </c>
    </row>
    <row r="568" spans="3:11" x14ac:dyDescent="0.25">
      <c r="C568">
        <v>6</v>
      </c>
      <c r="D568" s="39" t="s">
        <v>259</v>
      </c>
      <c r="E568">
        <v>8.2200000000000006</v>
      </c>
      <c r="F568" t="s">
        <v>261</v>
      </c>
      <c r="G568">
        <v>3</v>
      </c>
      <c r="H568" t="s">
        <v>301</v>
      </c>
      <c r="I568">
        <v>6.49</v>
      </c>
      <c r="J568">
        <v>5</v>
      </c>
      <c r="K568">
        <v>5.6</v>
      </c>
    </row>
    <row r="569" spans="3:11" x14ac:dyDescent="0.25">
      <c r="C569">
        <v>6</v>
      </c>
      <c r="D569" s="39" t="s">
        <v>259</v>
      </c>
      <c r="E569">
        <v>8.2200000000000006</v>
      </c>
      <c r="F569" t="s">
        <v>240</v>
      </c>
      <c r="G569">
        <v>3</v>
      </c>
      <c r="H569" t="s">
        <v>302</v>
      </c>
      <c r="I569">
        <v>9.77</v>
      </c>
      <c r="J569">
        <v>1.92</v>
      </c>
    </row>
    <row r="570" spans="3:11" x14ac:dyDescent="0.25">
      <c r="C570">
        <v>6</v>
      </c>
      <c r="D570" s="39" t="s">
        <v>259</v>
      </c>
      <c r="E570">
        <v>8.2200000000000006</v>
      </c>
      <c r="F570" t="s">
        <v>298</v>
      </c>
      <c r="G570">
        <v>3</v>
      </c>
      <c r="I570">
        <v>5.44</v>
      </c>
      <c r="J570">
        <v>5.46</v>
      </c>
    </row>
    <row r="571" spans="3:11" x14ac:dyDescent="0.25">
      <c r="C571">
        <v>6</v>
      </c>
      <c r="D571" s="39" t="s">
        <v>259</v>
      </c>
      <c r="E571">
        <v>8.2200000000000006</v>
      </c>
      <c r="F571" t="s">
        <v>261</v>
      </c>
      <c r="G571">
        <v>3</v>
      </c>
      <c r="I571">
        <v>5.2</v>
      </c>
      <c r="J571">
        <v>3.94</v>
      </c>
    </row>
    <row r="572" spans="3:11" x14ac:dyDescent="0.25">
      <c r="C572">
        <v>6</v>
      </c>
      <c r="D572" s="39" t="s">
        <v>259</v>
      </c>
      <c r="E572">
        <v>8.2200000000000006</v>
      </c>
      <c r="F572" t="s">
        <v>261</v>
      </c>
      <c r="G572">
        <v>2</v>
      </c>
      <c r="I572">
        <v>2.0099999999999998</v>
      </c>
      <c r="J572">
        <v>2.83</v>
      </c>
    </row>
    <row r="573" spans="3:11" x14ac:dyDescent="0.25">
      <c r="C573">
        <v>6</v>
      </c>
      <c r="D573" s="39" t="s">
        <v>259</v>
      </c>
      <c r="E573">
        <v>8.2200000000000006</v>
      </c>
      <c r="F573" t="s">
        <v>240</v>
      </c>
      <c r="G573">
        <v>2</v>
      </c>
      <c r="I573">
        <v>1.68</v>
      </c>
      <c r="K573">
        <v>2.38</v>
      </c>
    </row>
    <row r="574" spans="3:11" x14ac:dyDescent="0.25">
      <c r="C574">
        <v>6</v>
      </c>
      <c r="D574" s="39" t="s">
        <v>259</v>
      </c>
      <c r="E574">
        <v>8.2200000000000006</v>
      </c>
      <c r="F574" t="s">
        <v>298</v>
      </c>
      <c r="G574">
        <v>3</v>
      </c>
      <c r="I574">
        <v>9.06</v>
      </c>
      <c r="J574">
        <v>8.49</v>
      </c>
    </row>
    <row r="575" spans="3:11" x14ac:dyDescent="0.25">
      <c r="C575">
        <v>7</v>
      </c>
      <c r="D575" s="39" t="s">
        <v>259</v>
      </c>
      <c r="E575">
        <v>8.2200000000000006</v>
      </c>
      <c r="F575" t="s">
        <v>239</v>
      </c>
      <c r="G575">
        <v>2</v>
      </c>
      <c r="I575">
        <v>1.77</v>
      </c>
      <c r="J575">
        <v>1.67</v>
      </c>
      <c r="K575">
        <v>1.67</v>
      </c>
    </row>
    <row r="576" spans="3:11" x14ac:dyDescent="0.25">
      <c r="C576">
        <v>7</v>
      </c>
      <c r="D576" s="39" t="s">
        <v>259</v>
      </c>
      <c r="E576">
        <v>8.2200000000000006</v>
      </c>
      <c r="F576" t="s">
        <v>261</v>
      </c>
      <c r="G576">
        <v>3</v>
      </c>
      <c r="H576" t="s">
        <v>303</v>
      </c>
      <c r="I576">
        <v>5.64</v>
      </c>
      <c r="J576">
        <v>5.88</v>
      </c>
    </row>
    <row r="577" spans="3:11" x14ac:dyDescent="0.25">
      <c r="C577">
        <v>7</v>
      </c>
      <c r="D577" s="39" t="s">
        <v>259</v>
      </c>
      <c r="E577">
        <v>8.2200000000000006</v>
      </c>
      <c r="F577" t="s">
        <v>274</v>
      </c>
      <c r="G577">
        <v>2</v>
      </c>
      <c r="I577">
        <v>2.04</v>
      </c>
      <c r="J577">
        <v>1.24</v>
      </c>
    </row>
    <row r="578" spans="3:11" x14ac:dyDescent="0.25">
      <c r="C578">
        <v>7</v>
      </c>
      <c r="D578" s="39" t="s">
        <v>259</v>
      </c>
      <c r="E578">
        <v>8.2200000000000006</v>
      </c>
      <c r="F578" t="s">
        <v>261</v>
      </c>
      <c r="G578">
        <v>2</v>
      </c>
      <c r="I578">
        <v>2.7</v>
      </c>
      <c r="J578">
        <v>2.82</v>
      </c>
    </row>
    <row r="579" spans="3:11" x14ac:dyDescent="0.25">
      <c r="C579">
        <v>7</v>
      </c>
      <c r="D579" s="39" t="s">
        <v>259</v>
      </c>
      <c r="E579">
        <v>8.2200000000000006</v>
      </c>
      <c r="F579" t="s">
        <v>240</v>
      </c>
      <c r="G579">
        <v>2</v>
      </c>
      <c r="I579">
        <v>3.37</v>
      </c>
      <c r="J579">
        <v>2.99</v>
      </c>
      <c r="K579">
        <v>1.37</v>
      </c>
    </row>
    <row r="580" spans="3:11" x14ac:dyDescent="0.25">
      <c r="C580">
        <v>7</v>
      </c>
      <c r="D580" s="39" t="s">
        <v>259</v>
      </c>
      <c r="E580">
        <v>8.2200000000000006</v>
      </c>
      <c r="F580" t="s">
        <v>271</v>
      </c>
      <c r="G580">
        <v>1</v>
      </c>
      <c r="I580">
        <v>1.36</v>
      </c>
      <c r="J580">
        <v>1.35</v>
      </c>
    </row>
    <row r="581" spans="3:11" x14ac:dyDescent="0.25">
      <c r="C581">
        <v>7</v>
      </c>
      <c r="D581" s="39" t="s">
        <v>259</v>
      </c>
      <c r="E581">
        <v>8.2200000000000006</v>
      </c>
      <c r="F581" t="s">
        <v>271</v>
      </c>
      <c r="G581">
        <v>1</v>
      </c>
      <c r="I581">
        <v>1.1000000000000001</v>
      </c>
      <c r="J581">
        <v>1.1499999999999999</v>
      </c>
    </row>
    <row r="582" spans="3:11" x14ac:dyDescent="0.25">
      <c r="C582">
        <v>8</v>
      </c>
      <c r="D582" s="39" t="s">
        <v>259</v>
      </c>
      <c r="E582">
        <v>8.2200000000000006</v>
      </c>
      <c r="F582" t="s">
        <v>261</v>
      </c>
      <c r="G582">
        <v>2</v>
      </c>
      <c r="I582">
        <v>3.93</v>
      </c>
      <c r="J582">
        <v>4.28</v>
      </c>
    </row>
    <row r="583" spans="3:11" x14ac:dyDescent="0.25">
      <c r="C583">
        <v>8</v>
      </c>
      <c r="D583" s="39" t="s">
        <v>259</v>
      </c>
      <c r="E583">
        <v>8.2200000000000006</v>
      </c>
      <c r="F583" t="s">
        <v>261</v>
      </c>
      <c r="G583">
        <v>2</v>
      </c>
      <c r="H583" t="s">
        <v>291</v>
      </c>
      <c r="I583">
        <v>2.2400000000000002</v>
      </c>
      <c r="J583">
        <v>1.24</v>
      </c>
    </row>
    <row r="584" spans="3:11" x14ac:dyDescent="0.25">
      <c r="C584">
        <v>8</v>
      </c>
      <c r="D584" s="39" t="s">
        <v>259</v>
      </c>
      <c r="E584">
        <v>8.2200000000000006</v>
      </c>
      <c r="F584" t="s">
        <v>241</v>
      </c>
      <c r="G584">
        <v>3</v>
      </c>
      <c r="H584" t="s">
        <v>304</v>
      </c>
      <c r="I584">
        <v>5.26</v>
      </c>
      <c r="J584">
        <v>3.6</v>
      </c>
      <c r="K584">
        <v>3.5</v>
      </c>
    </row>
    <row r="585" spans="3:11" x14ac:dyDescent="0.25">
      <c r="C585">
        <v>8</v>
      </c>
      <c r="D585" s="39" t="s">
        <v>259</v>
      </c>
      <c r="E585">
        <v>8.2200000000000006</v>
      </c>
      <c r="F585" t="s">
        <v>261</v>
      </c>
      <c r="G585">
        <v>3</v>
      </c>
      <c r="I585">
        <v>10</v>
      </c>
      <c r="J585">
        <v>7.16</v>
      </c>
    </row>
    <row r="586" spans="3:11" x14ac:dyDescent="0.25">
      <c r="C586">
        <v>8</v>
      </c>
      <c r="D586" s="39" t="s">
        <v>259</v>
      </c>
      <c r="E586">
        <v>8.2200000000000006</v>
      </c>
      <c r="F586" t="s">
        <v>261</v>
      </c>
      <c r="G586">
        <v>2</v>
      </c>
      <c r="I586">
        <v>4.93</v>
      </c>
      <c r="J586">
        <v>2.8</v>
      </c>
    </row>
    <row r="587" spans="3:11" x14ac:dyDescent="0.25">
      <c r="C587">
        <v>8</v>
      </c>
      <c r="D587" s="39" t="s">
        <v>259</v>
      </c>
      <c r="E587">
        <v>8.2200000000000006</v>
      </c>
      <c r="F587" t="s">
        <v>241</v>
      </c>
      <c r="G587">
        <v>2</v>
      </c>
      <c r="H587" t="s">
        <v>305</v>
      </c>
      <c r="I587">
        <v>2.66</v>
      </c>
      <c r="J587">
        <v>2.21</v>
      </c>
      <c r="K587">
        <v>3.11</v>
      </c>
    </row>
    <row r="588" spans="3:11" x14ac:dyDescent="0.25">
      <c r="C588">
        <v>8</v>
      </c>
      <c r="D588" s="39" t="s">
        <v>259</v>
      </c>
      <c r="E588">
        <v>8.2200000000000006</v>
      </c>
      <c r="F588" t="s">
        <v>261</v>
      </c>
      <c r="G588">
        <v>2</v>
      </c>
      <c r="I588">
        <v>2.06</v>
      </c>
      <c r="J588">
        <v>1.17</v>
      </c>
    </row>
    <row r="589" spans="3:11" x14ac:dyDescent="0.25">
      <c r="C589">
        <v>9</v>
      </c>
      <c r="D589" s="39" t="s">
        <v>259</v>
      </c>
      <c r="E589">
        <v>8.2200000000000006</v>
      </c>
      <c r="F589" t="s">
        <v>240</v>
      </c>
      <c r="G589">
        <v>3</v>
      </c>
      <c r="H589" t="s">
        <v>306</v>
      </c>
      <c r="I589">
        <v>6.96</v>
      </c>
      <c r="J589">
        <v>4.8899999999999997</v>
      </c>
    </row>
    <row r="590" spans="3:11" x14ac:dyDescent="0.25">
      <c r="C590">
        <v>9</v>
      </c>
      <c r="D590" s="39" t="s">
        <v>259</v>
      </c>
      <c r="E590">
        <v>8.2200000000000006</v>
      </c>
      <c r="F590" t="s">
        <v>261</v>
      </c>
      <c r="G590">
        <v>3</v>
      </c>
      <c r="I590">
        <v>6.32</v>
      </c>
      <c r="J590">
        <v>3.4</v>
      </c>
    </row>
    <row r="591" spans="3:11" x14ac:dyDescent="0.25">
      <c r="C591">
        <v>9</v>
      </c>
      <c r="D591" s="39" t="s">
        <v>259</v>
      </c>
      <c r="E591">
        <v>8.2200000000000006</v>
      </c>
      <c r="F591" t="s">
        <v>239</v>
      </c>
      <c r="G591">
        <v>2</v>
      </c>
      <c r="I591">
        <v>2.2799999999999998</v>
      </c>
      <c r="J591">
        <v>2.39</v>
      </c>
    </row>
    <row r="592" spans="3:11" x14ac:dyDescent="0.25">
      <c r="C592">
        <v>9</v>
      </c>
      <c r="D592" s="39" t="s">
        <v>259</v>
      </c>
      <c r="E592">
        <v>8.2200000000000006</v>
      </c>
      <c r="F592" t="s">
        <v>298</v>
      </c>
      <c r="G592">
        <v>1</v>
      </c>
      <c r="I592">
        <v>1.68</v>
      </c>
      <c r="J592">
        <v>1.8</v>
      </c>
    </row>
    <row r="593" spans="3:11" x14ac:dyDescent="0.25">
      <c r="C593">
        <v>9</v>
      </c>
      <c r="D593" s="39" t="s">
        <v>259</v>
      </c>
      <c r="E593">
        <v>8.2200000000000006</v>
      </c>
      <c r="F593" t="s">
        <v>298</v>
      </c>
      <c r="G593">
        <v>3</v>
      </c>
      <c r="I593">
        <v>7.83</v>
      </c>
      <c r="J593">
        <v>4.7699999999999996</v>
      </c>
    </row>
    <row r="594" spans="3:11" x14ac:dyDescent="0.25">
      <c r="C594">
        <v>9</v>
      </c>
      <c r="D594" s="39" t="s">
        <v>259</v>
      </c>
      <c r="E594">
        <v>8.2200000000000006</v>
      </c>
      <c r="F594" t="s">
        <v>298</v>
      </c>
      <c r="G594">
        <v>3</v>
      </c>
      <c r="I594">
        <v>7.98</v>
      </c>
      <c r="J594">
        <v>7.79</v>
      </c>
    </row>
    <row r="595" spans="3:11" x14ac:dyDescent="0.25">
      <c r="C595">
        <v>9</v>
      </c>
      <c r="D595" s="39" t="s">
        <v>259</v>
      </c>
      <c r="E595">
        <v>8.2200000000000006</v>
      </c>
      <c r="F595" t="s">
        <v>239</v>
      </c>
      <c r="G595">
        <v>2</v>
      </c>
      <c r="I595">
        <v>2.88</v>
      </c>
      <c r="J595">
        <v>2.67</v>
      </c>
    </row>
    <row r="596" spans="3:11" x14ac:dyDescent="0.25">
      <c r="C596">
        <v>9</v>
      </c>
      <c r="D596" s="39" t="s">
        <v>259</v>
      </c>
      <c r="E596">
        <v>8.2200000000000006</v>
      </c>
      <c r="F596" t="s">
        <v>296</v>
      </c>
      <c r="G596">
        <v>3</v>
      </c>
      <c r="H596" t="s">
        <v>307</v>
      </c>
      <c r="I596">
        <v>6.4</v>
      </c>
      <c r="J596">
        <v>3.16</v>
      </c>
    </row>
    <row r="597" spans="3:11" x14ac:dyDescent="0.25">
      <c r="C597">
        <v>9</v>
      </c>
      <c r="D597" s="39" t="s">
        <v>259</v>
      </c>
      <c r="E597">
        <v>8.2200000000000006</v>
      </c>
      <c r="F597" t="s">
        <v>296</v>
      </c>
      <c r="G597">
        <v>2</v>
      </c>
      <c r="H597" t="s">
        <v>307</v>
      </c>
      <c r="I597">
        <v>4.01</v>
      </c>
      <c r="J597">
        <v>1.31</v>
      </c>
    </row>
    <row r="598" spans="3:11" x14ac:dyDescent="0.25">
      <c r="C598">
        <v>10</v>
      </c>
      <c r="D598" s="39" t="s">
        <v>259</v>
      </c>
      <c r="E598">
        <v>8.2200000000000006</v>
      </c>
      <c r="F598" t="s">
        <v>261</v>
      </c>
      <c r="G598">
        <v>2</v>
      </c>
      <c r="I598">
        <v>4.18</v>
      </c>
      <c r="J598">
        <v>3.35</v>
      </c>
    </row>
    <row r="599" spans="3:11" x14ac:dyDescent="0.25">
      <c r="C599">
        <v>10</v>
      </c>
      <c r="D599" s="39" t="s">
        <v>259</v>
      </c>
      <c r="E599">
        <v>8.2200000000000006</v>
      </c>
      <c r="F599" t="s">
        <v>281</v>
      </c>
      <c r="G599">
        <v>3</v>
      </c>
      <c r="I599">
        <v>8.99</v>
      </c>
      <c r="J599">
        <v>6.29</v>
      </c>
      <c r="K599">
        <v>3.88</v>
      </c>
    </row>
    <row r="600" spans="3:11" x14ac:dyDescent="0.25">
      <c r="C600">
        <v>10</v>
      </c>
      <c r="D600" s="39" t="s">
        <v>259</v>
      </c>
      <c r="E600">
        <v>8.2200000000000006</v>
      </c>
      <c r="F600" t="s">
        <v>308</v>
      </c>
      <c r="G600">
        <v>2</v>
      </c>
      <c r="H600" t="s">
        <v>309</v>
      </c>
      <c r="I600">
        <v>4</v>
      </c>
      <c r="J600">
        <v>2.16</v>
      </c>
    </row>
    <row r="601" spans="3:11" x14ac:dyDescent="0.25">
      <c r="C601">
        <v>10</v>
      </c>
      <c r="D601" s="39" t="s">
        <v>259</v>
      </c>
      <c r="E601">
        <v>8.2200000000000006</v>
      </c>
      <c r="F601" t="s">
        <v>296</v>
      </c>
      <c r="G601">
        <v>3</v>
      </c>
      <c r="I601">
        <v>6.11</v>
      </c>
      <c r="K601">
        <v>9.41</v>
      </c>
    </row>
    <row r="602" spans="3:11" x14ac:dyDescent="0.25">
      <c r="C602">
        <v>11</v>
      </c>
      <c r="D602" s="39" t="s">
        <v>259</v>
      </c>
      <c r="E602">
        <v>8.2200000000000006</v>
      </c>
      <c r="F602" t="s">
        <v>261</v>
      </c>
      <c r="G602">
        <v>2</v>
      </c>
      <c r="I602">
        <v>2.0099999999999998</v>
      </c>
      <c r="J602">
        <v>1.72</v>
      </c>
    </row>
    <row r="603" spans="3:11" x14ac:dyDescent="0.25">
      <c r="C603">
        <v>11</v>
      </c>
      <c r="D603" s="39" t="s">
        <v>259</v>
      </c>
      <c r="E603">
        <v>8.2200000000000006</v>
      </c>
      <c r="F603" t="s">
        <v>261</v>
      </c>
      <c r="G603">
        <v>3</v>
      </c>
      <c r="I603">
        <v>5.49</v>
      </c>
      <c r="J603">
        <v>3.95</v>
      </c>
    </row>
    <row r="604" spans="3:11" x14ac:dyDescent="0.25">
      <c r="C604">
        <v>11</v>
      </c>
      <c r="D604" s="39" t="s">
        <v>259</v>
      </c>
      <c r="E604">
        <v>8.2200000000000006</v>
      </c>
      <c r="F604" t="s">
        <v>261</v>
      </c>
      <c r="G604">
        <v>3</v>
      </c>
      <c r="H604" t="s">
        <v>310</v>
      </c>
      <c r="I604">
        <v>7.05</v>
      </c>
      <c r="J604">
        <v>4.63</v>
      </c>
    </row>
    <row r="605" spans="3:11" x14ac:dyDescent="0.25">
      <c r="C605">
        <v>11</v>
      </c>
      <c r="D605" s="39" t="s">
        <v>259</v>
      </c>
      <c r="E605">
        <v>8.2200000000000006</v>
      </c>
      <c r="F605" t="s">
        <v>281</v>
      </c>
      <c r="G605">
        <v>2</v>
      </c>
      <c r="I605">
        <v>3.15</v>
      </c>
      <c r="J605">
        <v>1.95</v>
      </c>
    </row>
    <row r="606" spans="3:11" x14ac:dyDescent="0.25">
      <c r="C606">
        <v>11</v>
      </c>
      <c r="D606" s="39" t="s">
        <v>259</v>
      </c>
      <c r="E606">
        <v>8.2200000000000006</v>
      </c>
      <c r="F606" t="s">
        <v>281</v>
      </c>
      <c r="G606">
        <v>2</v>
      </c>
      <c r="I606">
        <v>3.8</v>
      </c>
      <c r="J606">
        <v>2.7</v>
      </c>
    </row>
    <row r="607" spans="3:11" x14ac:dyDescent="0.25">
      <c r="C607">
        <v>12</v>
      </c>
      <c r="D607" s="39" t="s">
        <v>259</v>
      </c>
      <c r="E607">
        <v>8.2200000000000006</v>
      </c>
      <c r="F607" t="s">
        <v>261</v>
      </c>
      <c r="G607">
        <v>2</v>
      </c>
    </row>
    <row r="608" spans="3:11" x14ac:dyDescent="0.25">
      <c r="C608">
        <v>13</v>
      </c>
      <c r="D608" s="39" t="s">
        <v>259</v>
      </c>
      <c r="E608">
        <v>8.2200000000000006</v>
      </c>
      <c r="F608" t="s">
        <v>272</v>
      </c>
      <c r="G608">
        <v>2</v>
      </c>
    </row>
    <row r="609" spans="3:8" x14ac:dyDescent="0.25">
      <c r="C609">
        <v>13</v>
      </c>
      <c r="D609" s="39" t="s">
        <v>259</v>
      </c>
      <c r="E609">
        <v>8.2200000000000006</v>
      </c>
      <c r="F609" t="s">
        <v>296</v>
      </c>
      <c r="G609">
        <v>3</v>
      </c>
    </row>
    <row r="610" spans="3:8" x14ac:dyDescent="0.25">
      <c r="C610">
        <v>13</v>
      </c>
      <c r="D610" s="39" t="s">
        <v>259</v>
      </c>
      <c r="E610">
        <v>8.2200000000000006</v>
      </c>
      <c r="F610" t="s">
        <v>240</v>
      </c>
      <c r="G610">
        <v>3</v>
      </c>
    </row>
    <row r="611" spans="3:8" x14ac:dyDescent="0.25">
      <c r="C611">
        <v>14</v>
      </c>
      <c r="D611" s="39" t="s">
        <v>259</v>
      </c>
      <c r="E611">
        <v>8.2200000000000006</v>
      </c>
      <c r="F611" t="s">
        <v>300</v>
      </c>
      <c r="G611">
        <v>3</v>
      </c>
      <c r="H611" t="s">
        <v>311</v>
      </c>
    </row>
    <row r="612" spans="3:8" x14ac:dyDescent="0.25">
      <c r="C612">
        <v>14</v>
      </c>
      <c r="D612" s="39" t="s">
        <v>259</v>
      </c>
      <c r="E612">
        <v>8.2200000000000006</v>
      </c>
      <c r="F612" t="s">
        <v>241</v>
      </c>
      <c r="G612">
        <v>1</v>
      </c>
      <c r="H612" t="s">
        <v>312</v>
      </c>
    </row>
    <row r="613" spans="3:8" x14ac:dyDescent="0.25">
      <c r="C613">
        <v>14</v>
      </c>
      <c r="D613" s="39" t="s">
        <v>259</v>
      </c>
      <c r="E613">
        <v>8.2200000000000006</v>
      </c>
      <c r="F613" t="s">
        <v>241</v>
      </c>
      <c r="G613">
        <v>2</v>
      </c>
      <c r="H613" t="s">
        <v>313</v>
      </c>
    </row>
    <row r="614" spans="3:8" x14ac:dyDescent="0.25">
      <c r="C614">
        <v>14</v>
      </c>
      <c r="D614" s="39" t="s">
        <v>259</v>
      </c>
      <c r="E614">
        <v>8.2200000000000006</v>
      </c>
      <c r="F614" t="s">
        <v>239</v>
      </c>
      <c r="G614">
        <v>2</v>
      </c>
    </row>
    <row r="615" spans="3:8" x14ac:dyDescent="0.25">
      <c r="C615">
        <v>14</v>
      </c>
      <c r="D615" s="39" t="s">
        <v>259</v>
      </c>
      <c r="E615">
        <v>8.2200000000000006</v>
      </c>
      <c r="F615" t="s">
        <v>300</v>
      </c>
      <c r="G615">
        <v>3</v>
      </c>
    </row>
    <row r="616" spans="3:8" x14ac:dyDescent="0.25">
      <c r="C616">
        <v>15</v>
      </c>
      <c r="D616" s="39" t="s">
        <v>259</v>
      </c>
      <c r="E616">
        <v>8.2200000000000006</v>
      </c>
    </row>
    <row r="617" spans="3:8" x14ac:dyDescent="0.25">
      <c r="C617">
        <v>16</v>
      </c>
      <c r="D617" s="39" t="s">
        <v>259</v>
      </c>
      <c r="E617">
        <v>8.2200000000000006</v>
      </c>
      <c r="F617" t="s">
        <v>240</v>
      </c>
      <c r="G617">
        <v>3</v>
      </c>
    </row>
    <row r="618" spans="3:8" x14ac:dyDescent="0.25">
      <c r="C618">
        <v>16</v>
      </c>
      <c r="D618" s="39" t="s">
        <v>259</v>
      </c>
      <c r="E618">
        <v>8.2200000000000006</v>
      </c>
      <c r="F618" t="s">
        <v>240</v>
      </c>
      <c r="G618">
        <v>3</v>
      </c>
    </row>
    <row r="619" spans="3:8" x14ac:dyDescent="0.25">
      <c r="C619">
        <v>17</v>
      </c>
      <c r="D619" s="39" t="s">
        <v>259</v>
      </c>
      <c r="E619">
        <v>8.2200000000000006</v>
      </c>
      <c r="F619" t="s">
        <v>261</v>
      </c>
      <c r="G619">
        <v>3</v>
      </c>
    </row>
    <row r="620" spans="3:8" x14ac:dyDescent="0.25">
      <c r="C620">
        <v>17</v>
      </c>
      <c r="D620" s="39" t="s">
        <v>259</v>
      </c>
      <c r="E620">
        <v>8.2200000000000006</v>
      </c>
      <c r="F620" t="s">
        <v>261</v>
      </c>
      <c r="G620">
        <v>3</v>
      </c>
    </row>
    <row r="621" spans="3:8" x14ac:dyDescent="0.25">
      <c r="C621">
        <v>17</v>
      </c>
      <c r="D621" s="39" t="s">
        <v>259</v>
      </c>
      <c r="E621">
        <v>8.2200000000000006</v>
      </c>
      <c r="F621" t="s">
        <v>261</v>
      </c>
      <c r="G621">
        <v>3</v>
      </c>
    </row>
    <row r="622" spans="3:8" x14ac:dyDescent="0.25">
      <c r="C622">
        <v>17</v>
      </c>
      <c r="D622" s="39" t="s">
        <v>259</v>
      </c>
      <c r="E622">
        <v>8.2200000000000006</v>
      </c>
      <c r="F622" t="s">
        <v>261</v>
      </c>
      <c r="G622">
        <v>2</v>
      </c>
    </row>
    <row r="623" spans="3:8" x14ac:dyDescent="0.25">
      <c r="C623">
        <v>18</v>
      </c>
      <c r="D623" s="39" t="s">
        <v>259</v>
      </c>
      <c r="E623">
        <v>8.2200000000000006</v>
      </c>
      <c r="F623" t="s">
        <v>249</v>
      </c>
      <c r="G623">
        <v>2</v>
      </c>
      <c r="H623" t="s">
        <v>314</v>
      </c>
    </row>
    <row r="624" spans="3:8" x14ac:dyDescent="0.25">
      <c r="C624">
        <v>18</v>
      </c>
      <c r="D624" s="39" t="s">
        <v>259</v>
      </c>
      <c r="E624">
        <v>8.2200000000000006</v>
      </c>
      <c r="F624" t="s">
        <v>296</v>
      </c>
      <c r="G624">
        <v>3</v>
      </c>
    </row>
    <row r="625" spans="3:8" x14ac:dyDescent="0.25">
      <c r="C625">
        <v>18</v>
      </c>
      <c r="D625" s="39" t="s">
        <v>259</v>
      </c>
      <c r="E625">
        <v>8.2200000000000006</v>
      </c>
      <c r="F625" t="s">
        <v>296</v>
      </c>
      <c r="G625">
        <v>3</v>
      </c>
    </row>
    <row r="626" spans="3:8" x14ac:dyDescent="0.25">
      <c r="C626">
        <v>18</v>
      </c>
      <c r="D626" s="39" t="s">
        <v>259</v>
      </c>
      <c r="E626">
        <v>8.2200000000000006</v>
      </c>
      <c r="F626" t="s">
        <v>296</v>
      </c>
      <c r="G626">
        <v>2</v>
      </c>
    </row>
    <row r="627" spans="3:8" x14ac:dyDescent="0.25">
      <c r="C627">
        <v>18</v>
      </c>
      <c r="D627" s="39" t="s">
        <v>259</v>
      </c>
      <c r="E627">
        <v>8.2200000000000006</v>
      </c>
      <c r="F627" t="s">
        <v>241</v>
      </c>
      <c r="G627">
        <v>2</v>
      </c>
      <c r="H627" t="s">
        <v>315</v>
      </c>
    </row>
    <row r="628" spans="3:8" x14ac:dyDescent="0.25">
      <c r="C628">
        <v>18</v>
      </c>
      <c r="D628" s="39" t="s">
        <v>259</v>
      </c>
      <c r="E628">
        <v>8.2200000000000006</v>
      </c>
      <c r="F628" t="s">
        <v>241</v>
      </c>
      <c r="G628">
        <v>2</v>
      </c>
      <c r="H628" t="s">
        <v>315</v>
      </c>
    </row>
    <row r="629" spans="3:8" x14ac:dyDescent="0.25">
      <c r="C629">
        <v>18</v>
      </c>
      <c r="D629" s="39" t="s">
        <v>259</v>
      </c>
      <c r="E629">
        <v>8.2200000000000006</v>
      </c>
      <c r="F629" t="s">
        <v>241</v>
      </c>
      <c r="G629">
        <v>2</v>
      </c>
      <c r="H629" t="s">
        <v>315</v>
      </c>
    </row>
    <row r="630" spans="3:8" x14ac:dyDescent="0.25">
      <c r="C630">
        <v>18</v>
      </c>
      <c r="D630" s="39" t="s">
        <v>259</v>
      </c>
      <c r="E630">
        <v>8.2200000000000006</v>
      </c>
      <c r="F630" t="s">
        <v>296</v>
      </c>
      <c r="G630">
        <v>3</v>
      </c>
    </row>
    <row r="631" spans="3:8" x14ac:dyDescent="0.25">
      <c r="C631">
        <v>18</v>
      </c>
      <c r="D631" s="39" t="s">
        <v>259</v>
      </c>
      <c r="E631">
        <v>8.2200000000000006</v>
      </c>
      <c r="F631" t="s">
        <v>241</v>
      </c>
      <c r="G631">
        <v>3</v>
      </c>
      <c r="H631" t="s">
        <v>316</v>
      </c>
    </row>
    <row r="632" spans="3:8" x14ac:dyDescent="0.25">
      <c r="C632">
        <v>18</v>
      </c>
      <c r="D632" s="39" t="s">
        <v>259</v>
      </c>
      <c r="E632">
        <v>8.2200000000000006</v>
      </c>
      <c r="F632" t="s">
        <v>241</v>
      </c>
      <c r="G632">
        <v>3</v>
      </c>
      <c r="H632" t="s">
        <v>316</v>
      </c>
    </row>
    <row r="633" spans="3:8" x14ac:dyDescent="0.25">
      <c r="C633">
        <v>18</v>
      </c>
      <c r="D633" s="39" t="s">
        <v>259</v>
      </c>
      <c r="E633">
        <v>8.2200000000000006</v>
      </c>
      <c r="F633" t="s">
        <v>261</v>
      </c>
      <c r="G633">
        <v>1</v>
      </c>
    </row>
    <row r="634" spans="3:8" x14ac:dyDescent="0.25">
      <c r="C634">
        <v>18</v>
      </c>
      <c r="D634" s="39" t="s">
        <v>259</v>
      </c>
      <c r="E634">
        <v>8.2200000000000006</v>
      </c>
      <c r="F634" t="s">
        <v>261</v>
      </c>
      <c r="G634">
        <v>1</v>
      </c>
    </row>
    <row r="635" spans="3:8" x14ac:dyDescent="0.25">
      <c r="C635">
        <v>18</v>
      </c>
      <c r="D635" s="39" t="s">
        <v>259</v>
      </c>
      <c r="E635">
        <v>8.2200000000000006</v>
      </c>
      <c r="F635" t="s">
        <v>281</v>
      </c>
      <c r="G635">
        <v>3</v>
      </c>
      <c r="H635" t="s">
        <v>317</v>
      </c>
    </row>
    <row r="636" spans="3:8" x14ac:dyDescent="0.25">
      <c r="C636">
        <v>19</v>
      </c>
      <c r="D636" s="39" t="s">
        <v>259</v>
      </c>
      <c r="E636">
        <v>8.2200000000000006</v>
      </c>
      <c r="F636" t="s">
        <v>261</v>
      </c>
      <c r="G636">
        <v>2</v>
      </c>
      <c r="H636" t="s">
        <v>318</v>
      </c>
    </row>
    <row r="637" spans="3:8" x14ac:dyDescent="0.25">
      <c r="C637">
        <v>19</v>
      </c>
      <c r="D637" s="39" t="s">
        <v>259</v>
      </c>
      <c r="E637">
        <v>8.2200000000000006</v>
      </c>
      <c r="F637" t="s">
        <v>240</v>
      </c>
      <c r="G637">
        <v>2</v>
      </c>
    </row>
    <row r="638" spans="3:8" x14ac:dyDescent="0.25">
      <c r="C638">
        <v>19</v>
      </c>
      <c r="D638" s="39" t="s">
        <v>259</v>
      </c>
      <c r="E638">
        <v>8.2200000000000006</v>
      </c>
      <c r="F638" t="s">
        <v>261</v>
      </c>
      <c r="G638">
        <v>3</v>
      </c>
    </row>
    <row r="639" spans="3:8" x14ac:dyDescent="0.25">
      <c r="C639">
        <v>19</v>
      </c>
      <c r="D639" s="39" t="s">
        <v>259</v>
      </c>
      <c r="E639">
        <v>8.2200000000000006</v>
      </c>
      <c r="F639" t="s">
        <v>240</v>
      </c>
      <c r="G639">
        <v>2</v>
      </c>
    </row>
    <row r="640" spans="3:8" x14ac:dyDescent="0.25">
      <c r="C640">
        <v>19</v>
      </c>
      <c r="D640" s="39" t="s">
        <v>259</v>
      </c>
      <c r="E640">
        <v>8.2200000000000006</v>
      </c>
      <c r="F640" t="s">
        <v>281</v>
      </c>
      <c r="G640">
        <v>2</v>
      </c>
    </row>
    <row r="641" spans="3:8" x14ac:dyDescent="0.25">
      <c r="C641">
        <v>20</v>
      </c>
      <c r="D641" s="39" t="s">
        <v>259</v>
      </c>
      <c r="E641">
        <v>8.2200000000000006</v>
      </c>
      <c r="F641" t="s">
        <v>261</v>
      </c>
      <c r="G641">
        <v>3</v>
      </c>
      <c r="H641" t="s">
        <v>319</v>
      </c>
    </row>
    <row r="642" spans="3:8" x14ac:dyDescent="0.25">
      <c r="C642">
        <v>20</v>
      </c>
      <c r="D642" s="39" t="s">
        <v>259</v>
      </c>
      <c r="E642">
        <v>8.2200000000000006</v>
      </c>
      <c r="F642" t="s">
        <v>281</v>
      </c>
      <c r="G642">
        <v>2</v>
      </c>
    </row>
    <row r="643" spans="3:8" x14ac:dyDescent="0.25">
      <c r="C643">
        <v>20</v>
      </c>
      <c r="D643" s="39" t="s">
        <v>259</v>
      </c>
      <c r="E643">
        <v>8.2200000000000006</v>
      </c>
      <c r="F643" t="s">
        <v>296</v>
      </c>
      <c r="G643">
        <v>2</v>
      </c>
    </row>
    <row r="644" spans="3:8" x14ac:dyDescent="0.25">
      <c r="C644">
        <v>20</v>
      </c>
      <c r="D644" s="39" t="s">
        <v>259</v>
      </c>
      <c r="E644">
        <v>8.2200000000000006</v>
      </c>
      <c r="F644" t="s">
        <v>240</v>
      </c>
      <c r="G644">
        <v>3</v>
      </c>
      <c r="H644" t="s">
        <v>320</v>
      </c>
    </row>
    <row r="645" spans="3:8" x14ac:dyDescent="0.25">
      <c r="C645">
        <v>20</v>
      </c>
      <c r="D645" s="39" t="s">
        <v>259</v>
      </c>
      <c r="E645">
        <v>8.2200000000000006</v>
      </c>
      <c r="F645" t="s">
        <v>261</v>
      </c>
      <c r="G645">
        <v>2</v>
      </c>
    </row>
    <row r="646" spans="3:8" x14ac:dyDescent="0.25">
      <c r="C646">
        <v>20</v>
      </c>
      <c r="D646" s="39" t="s">
        <v>259</v>
      </c>
      <c r="E646">
        <v>8.2200000000000006</v>
      </c>
      <c r="F646" t="s">
        <v>239</v>
      </c>
      <c r="G646">
        <v>3</v>
      </c>
    </row>
    <row r="647" spans="3:8" x14ac:dyDescent="0.25">
      <c r="C647">
        <v>20</v>
      </c>
      <c r="D647" s="39" t="s">
        <v>259</v>
      </c>
      <c r="E647">
        <v>8.2200000000000006</v>
      </c>
      <c r="F647" t="s">
        <v>261</v>
      </c>
      <c r="G647">
        <v>3</v>
      </c>
    </row>
    <row r="648" spans="3:8" x14ac:dyDescent="0.25">
      <c r="C648">
        <v>20</v>
      </c>
      <c r="D648" s="39" t="s">
        <v>259</v>
      </c>
      <c r="E648">
        <v>8.2200000000000006</v>
      </c>
      <c r="F648" t="s">
        <v>261</v>
      </c>
      <c r="G648">
        <v>3</v>
      </c>
      <c r="H648" t="s">
        <v>321</v>
      </c>
    </row>
    <row r="649" spans="3:8" x14ac:dyDescent="0.25">
      <c r="C649">
        <v>20</v>
      </c>
      <c r="D649" s="39" t="s">
        <v>259</v>
      </c>
      <c r="E649">
        <v>8.2200000000000006</v>
      </c>
      <c r="F649" t="s">
        <v>249</v>
      </c>
      <c r="G649">
        <v>3</v>
      </c>
      <c r="H649" t="s">
        <v>322</v>
      </c>
    </row>
    <row r="650" spans="3:8" x14ac:dyDescent="0.25">
      <c r="C650">
        <v>21</v>
      </c>
      <c r="D650" s="39" t="s">
        <v>259</v>
      </c>
      <c r="E650">
        <v>8.2200000000000006</v>
      </c>
      <c r="F650" t="s">
        <v>296</v>
      </c>
      <c r="G650">
        <v>3</v>
      </c>
    </row>
    <row r="651" spans="3:8" x14ac:dyDescent="0.25">
      <c r="C651">
        <v>21</v>
      </c>
      <c r="D651" s="39" t="s">
        <v>259</v>
      </c>
      <c r="E651">
        <v>8.2200000000000006</v>
      </c>
      <c r="F651" t="s">
        <v>239</v>
      </c>
      <c r="G651">
        <v>3</v>
      </c>
    </row>
    <row r="652" spans="3:8" x14ac:dyDescent="0.25">
      <c r="C652">
        <v>21</v>
      </c>
      <c r="D652" s="39" t="s">
        <v>259</v>
      </c>
      <c r="E652">
        <v>8.2200000000000006</v>
      </c>
      <c r="F652" t="s">
        <v>296</v>
      </c>
      <c r="G652">
        <v>2</v>
      </c>
    </row>
    <row r="653" spans="3:8" x14ac:dyDescent="0.25">
      <c r="C653">
        <v>21</v>
      </c>
      <c r="D653" s="39" t="s">
        <v>259</v>
      </c>
      <c r="E653">
        <v>8.2200000000000006</v>
      </c>
      <c r="F653" t="s">
        <v>296</v>
      </c>
      <c r="G653">
        <v>2</v>
      </c>
    </row>
    <row r="654" spans="3:8" x14ac:dyDescent="0.25">
      <c r="C654">
        <v>21</v>
      </c>
      <c r="D654" s="39" t="s">
        <v>259</v>
      </c>
      <c r="E654">
        <v>8.2200000000000006</v>
      </c>
      <c r="F654" t="s">
        <v>281</v>
      </c>
      <c r="G654">
        <v>3</v>
      </c>
    </row>
    <row r="655" spans="3:8" x14ac:dyDescent="0.25">
      <c r="C655">
        <v>21</v>
      </c>
      <c r="D655" s="39" t="s">
        <v>259</v>
      </c>
      <c r="E655">
        <v>8.2200000000000006</v>
      </c>
      <c r="F655" t="s">
        <v>296</v>
      </c>
      <c r="G655">
        <v>2</v>
      </c>
    </row>
    <row r="656" spans="3:8" x14ac:dyDescent="0.25">
      <c r="C656">
        <v>21</v>
      </c>
      <c r="D656" s="39" t="s">
        <v>259</v>
      </c>
      <c r="E656">
        <v>8.2200000000000006</v>
      </c>
      <c r="F656" t="s">
        <v>261</v>
      </c>
      <c r="G656">
        <v>2</v>
      </c>
    </row>
    <row r="657" spans="1:11" x14ac:dyDescent="0.25">
      <c r="C657">
        <v>21</v>
      </c>
      <c r="D657" s="39" t="s">
        <v>259</v>
      </c>
      <c r="E657">
        <v>8.2200000000000006</v>
      </c>
      <c r="F657" t="s">
        <v>240</v>
      </c>
      <c r="G657">
        <v>3</v>
      </c>
      <c r="H657" t="s">
        <v>323</v>
      </c>
    </row>
    <row r="658" spans="1:11" x14ac:dyDescent="0.25">
      <c r="C658">
        <v>21</v>
      </c>
      <c r="D658" s="39" t="s">
        <v>259</v>
      </c>
      <c r="E658">
        <v>8.2200000000000006</v>
      </c>
      <c r="F658" t="s">
        <v>275</v>
      </c>
      <c r="G658">
        <v>1</v>
      </c>
    </row>
    <row r="659" spans="1:11" x14ac:dyDescent="0.25">
      <c r="C659">
        <v>21</v>
      </c>
      <c r="D659" s="39" t="s">
        <v>259</v>
      </c>
      <c r="E659">
        <v>8.2200000000000006</v>
      </c>
      <c r="F659" t="s">
        <v>261</v>
      </c>
      <c r="G659">
        <v>3</v>
      </c>
    </row>
    <row r="660" spans="1:11" x14ac:dyDescent="0.25">
      <c r="C660">
        <v>21</v>
      </c>
      <c r="D660" s="39" t="s">
        <v>259</v>
      </c>
      <c r="E660">
        <v>8.2200000000000006</v>
      </c>
      <c r="F660" t="s">
        <v>261</v>
      </c>
      <c r="G660">
        <v>2</v>
      </c>
    </row>
    <row r="661" spans="1:11" x14ac:dyDescent="0.25">
      <c r="C661">
        <v>21</v>
      </c>
      <c r="D661" s="39" t="s">
        <v>259</v>
      </c>
      <c r="E661">
        <v>8.2200000000000006</v>
      </c>
      <c r="F661" t="s">
        <v>261</v>
      </c>
      <c r="G661">
        <v>2</v>
      </c>
    </row>
    <row r="662" spans="1:11" x14ac:dyDescent="0.25">
      <c r="C662">
        <v>22</v>
      </c>
      <c r="D662" s="39" t="s">
        <v>259</v>
      </c>
      <c r="E662">
        <v>8.2200000000000006</v>
      </c>
      <c r="F662" t="s">
        <v>261</v>
      </c>
      <c r="G662">
        <v>3</v>
      </c>
    </row>
    <row r="663" spans="1:11" x14ac:dyDescent="0.25">
      <c r="C663">
        <v>22</v>
      </c>
      <c r="D663" s="39" t="s">
        <v>259</v>
      </c>
      <c r="E663">
        <v>8.2200000000000006</v>
      </c>
      <c r="F663" t="s">
        <v>261</v>
      </c>
      <c r="G663">
        <v>3</v>
      </c>
      <c r="H663" t="s">
        <v>324</v>
      </c>
    </row>
    <row r="664" spans="1:11" x14ac:dyDescent="0.25">
      <c r="C664">
        <v>22</v>
      </c>
      <c r="D664" s="39" t="s">
        <v>259</v>
      </c>
      <c r="E664">
        <v>8.2200000000000006</v>
      </c>
      <c r="F664" t="s">
        <v>240</v>
      </c>
      <c r="G664">
        <v>1</v>
      </c>
    </row>
    <row r="665" spans="1:11" x14ac:dyDescent="0.25">
      <c r="C665">
        <v>22</v>
      </c>
      <c r="D665" s="39" t="s">
        <v>259</v>
      </c>
      <c r="E665">
        <v>8.2200000000000006</v>
      </c>
      <c r="F665" t="s">
        <v>261</v>
      </c>
      <c r="G665">
        <v>3</v>
      </c>
    </row>
    <row r="666" spans="1:11" x14ac:dyDescent="0.25">
      <c r="C666">
        <v>22</v>
      </c>
      <c r="D666" s="39" t="s">
        <v>259</v>
      </c>
      <c r="E666">
        <v>8.2200000000000006</v>
      </c>
      <c r="F666" t="s">
        <v>240</v>
      </c>
      <c r="G666">
        <v>3</v>
      </c>
    </row>
    <row r="667" spans="1:11" x14ac:dyDescent="0.25">
      <c r="A667">
        <v>2009</v>
      </c>
      <c r="B667" t="s">
        <v>325</v>
      </c>
      <c r="C667">
        <v>1</v>
      </c>
      <c r="D667" t="s">
        <v>259</v>
      </c>
      <c r="E667">
        <v>6.3</v>
      </c>
      <c r="F667" t="s">
        <v>239</v>
      </c>
      <c r="G667">
        <v>1</v>
      </c>
      <c r="H667" t="s">
        <v>326</v>
      </c>
      <c r="I667">
        <v>2.31</v>
      </c>
      <c r="J667">
        <v>1.56</v>
      </c>
    </row>
    <row r="668" spans="1:11" x14ac:dyDescent="0.25">
      <c r="C668">
        <v>1</v>
      </c>
      <c r="D668" t="s">
        <v>259</v>
      </c>
      <c r="E668">
        <v>6.3</v>
      </c>
      <c r="F668" t="s">
        <v>239</v>
      </c>
      <c r="G668">
        <v>2</v>
      </c>
      <c r="H668" t="s">
        <v>327</v>
      </c>
      <c r="I668">
        <v>2.0099999999999998</v>
      </c>
      <c r="J668">
        <v>2.09</v>
      </c>
    </row>
    <row r="669" spans="1:11" x14ac:dyDescent="0.25">
      <c r="C669">
        <v>1</v>
      </c>
      <c r="D669" t="s">
        <v>259</v>
      </c>
      <c r="E669">
        <v>6.3</v>
      </c>
      <c r="F669" t="s">
        <v>239</v>
      </c>
      <c r="G669">
        <v>2</v>
      </c>
      <c r="H669" t="s">
        <v>328</v>
      </c>
      <c r="I669">
        <v>9.89</v>
      </c>
      <c r="J669">
        <v>4.4000000000000004</v>
      </c>
      <c r="K669">
        <v>9.7899999999999991</v>
      </c>
    </row>
    <row r="670" spans="1:11" x14ac:dyDescent="0.25">
      <c r="C670">
        <v>1</v>
      </c>
      <c r="D670" t="s">
        <v>259</v>
      </c>
      <c r="E670">
        <v>6.3</v>
      </c>
      <c r="F670" t="s">
        <v>239</v>
      </c>
      <c r="G670">
        <v>2</v>
      </c>
      <c r="I670">
        <v>4.4000000000000004</v>
      </c>
      <c r="J670">
        <v>3</v>
      </c>
    </row>
    <row r="671" spans="1:11" x14ac:dyDescent="0.25">
      <c r="C671">
        <v>1</v>
      </c>
      <c r="D671" t="s">
        <v>259</v>
      </c>
      <c r="E671">
        <v>6.3</v>
      </c>
      <c r="F671" t="s">
        <v>240</v>
      </c>
      <c r="G671">
        <v>2</v>
      </c>
      <c r="I671">
        <v>2.9</v>
      </c>
      <c r="J671">
        <v>4.21</v>
      </c>
    </row>
    <row r="672" spans="1:11" x14ac:dyDescent="0.25">
      <c r="C672">
        <v>1</v>
      </c>
      <c r="D672" t="s">
        <v>259</v>
      </c>
      <c r="E672">
        <v>6.3</v>
      </c>
      <c r="F672" t="s">
        <v>281</v>
      </c>
      <c r="G672">
        <v>2</v>
      </c>
      <c r="H672" t="s">
        <v>329</v>
      </c>
      <c r="I672">
        <v>3.23</v>
      </c>
      <c r="J672">
        <v>2.9</v>
      </c>
    </row>
    <row r="673" spans="3:11" x14ac:dyDescent="0.25">
      <c r="C673">
        <v>1</v>
      </c>
      <c r="D673" t="s">
        <v>259</v>
      </c>
      <c r="E673">
        <v>6.3</v>
      </c>
      <c r="F673" t="s">
        <v>239</v>
      </c>
      <c r="G673">
        <v>2</v>
      </c>
      <c r="I673">
        <v>5.04</v>
      </c>
      <c r="J673">
        <v>2.34</v>
      </c>
    </row>
    <row r="674" spans="3:11" x14ac:dyDescent="0.25">
      <c r="C674">
        <v>1</v>
      </c>
      <c r="D674" t="s">
        <v>259</v>
      </c>
      <c r="E674">
        <v>6.3</v>
      </c>
      <c r="F674" t="s">
        <v>281</v>
      </c>
      <c r="G674">
        <v>3</v>
      </c>
      <c r="I674">
        <v>7.74</v>
      </c>
      <c r="J674">
        <v>5.64</v>
      </c>
      <c r="K674">
        <v>3.44</v>
      </c>
    </row>
    <row r="675" spans="3:11" x14ac:dyDescent="0.25">
      <c r="C675">
        <v>1</v>
      </c>
      <c r="D675" t="s">
        <v>259</v>
      </c>
      <c r="E675">
        <v>6.3</v>
      </c>
      <c r="F675" t="s">
        <v>240</v>
      </c>
      <c r="G675">
        <v>2</v>
      </c>
      <c r="I675">
        <v>2.91</v>
      </c>
      <c r="J675">
        <v>1.95</v>
      </c>
    </row>
    <row r="676" spans="3:11" x14ac:dyDescent="0.25">
      <c r="C676">
        <v>1</v>
      </c>
      <c r="D676" t="s">
        <v>259</v>
      </c>
      <c r="E676">
        <v>6.3</v>
      </c>
      <c r="F676" t="s">
        <v>239</v>
      </c>
      <c r="G676">
        <v>2</v>
      </c>
      <c r="I676">
        <v>2.95</v>
      </c>
      <c r="J676">
        <v>1.41</v>
      </c>
    </row>
    <row r="677" spans="3:11" x14ac:dyDescent="0.25">
      <c r="C677">
        <v>1</v>
      </c>
      <c r="D677" t="s">
        <v>259</v>
      </c>
      <c r="E677">
        <v>6.3</v>
      </c>
      <c r="F677" t="s">
        <v>239</v>
      </c>
      <c r="G677">
        <v>2</v>
      </c>
      <c r="I677">
        <v>6.36</v>
      </c>
      <c r="J677">
        <v>4.9800000000000004</v>
      </c>
    </row>
    <row r="678" spans="3:11" x14ac:dyDescent="0.25">
      <c r="C678">
        <v>1</v>
      </c>
      <c r="D678" t="s">
        <v>259</v>
      </c>
      <c r="E678">
        <v>6.3</v>
      </c>
      <c r="F678" t="s">
        <v>239</v>
      </c>
      <c r="G678">
        <v>2</v>
      </c>
      <c r="I678">
        <v>3.9</v>
      </c>
      <c r="J678">
        <v>3.51</v>
      </c>
    </row>
    <row r="679" spans="3:11" x14ac:dyDescent="0.25">
      <c r="C679">
        <v>1</v>
      </c>
      <c r="D679" t="s">
        <v>259</v>
      </c>
      <c r="E679">
        <v>6.3</v>
      </c>
      <c r="F679" t="s">
        <v>261</v>
      </c>
      <c r="G679">
        <v>2</v>
      </c>
      <c r="I679">
        <v>6.39</v>
      </c>
      <c r="J679">
        <v>5.24</v>
      </c>
    </row>
    <row r="680" spans="3:11" x14ac:dyDescent="0.25">
      <c r="C680">
        <v>2</v>
      </c>
      <c r="D680" t="s">
        <v>259</v>
      </c>
      <c r="E680">
        <v>6.3</v>
      </c>
      <c r="F680" t="s">
        <v>247</v>
      </c>
      <c r="G680">
        <v>1</v>
      </c>
      <c r="H680" t="s">
        <v>330</v>
      </c>
      <c r="I680">
        <v>3.49</v>
      </c>
      <c r="J680">
        <v>3.24</v>
      </c>
    </row>
    <row r="681" spans="3:11" x14ac:dyDescent="0.25">
      <c r="C681">
        <v>2</v>
      </c>
      <c r="D681" t="s">
        <v>259</v>
      </c>
      <c r="E681">
        <v>6.3</v>
      </c>
      <c r="F681" t="s">
        <v>247</v>
      </c>
      <c r="G681">
        <v>2</v>
      </c>
      <c r="H681" t="s">
        <v>330</v>
      </c>
      <c r="I681">
        <v>3.21</v>
      </c>
      <c r="J681">
        <v>2.8</v>
      </c>
      <c r="K681">
        <v>2.81</v>
      </c>
    </row>
    <row r="682" spans="3:11" x14ac:dyDescent="0.25">
      <c r="C682">
        <v>2</v>
      </c>
      <c r="D682" t="s">
        <v>259</v>
      </c>
      <c r="E682">
        <v>6.3</v>
      </c>
      <c r="F682" t="s">
        <v>247</v>
      </c>
      <c r="G682">
        <v>1</v>
      </c>
      <c r="H682" t="s">
        <v>330</v>
      </c>
      <c r="I682">
        <v>5.16</v>
      </c>
      <c r="J682">
        <v>3.32</v>
      </c>
    </row>
    <row r="683" spans="3:11" x14ac:dyDescent="0.25">
      <c r="C683">
        <v>2</v>
      </c>
      <c r="D683" t="s">
        <v>259</v>
      </c>
      <c r="E683">
        <v>6.3</v>
      </c>
      <c r="F683" t="s">
        <v>239</v>
      </c>
      <c r="G683">
        <v>1</v>
      </c>
      <c r="H683" t="s">
        <v>331</v>
      </c>
      <c r="I683">
        <v>7.56</v>
      </c>
      <c r="J683">
        <v>7.64</v>
      </c>
    </row>
    <row r="684" spans="3:11" x14ac:dyDescent="0.25">
      <c r="C684">
        <v>2</v>
      </c>
      <c r="D684" t="s">
        <v>259</v>
      </c>
      <c r="E684">
        <v>6.3</v>
      </c>
      <c r="F684" t="s">
        <v>247</v>
      </c>
      <c r="G684">
        <v>3</v>
      </c>
      <c r="H684" t="s">
        <v>330</v>
      </c>
      <c r="I684">
        <v>1.69</v>
      </c>
      <c r="J684">
        <v>1.7</v>
      </c>
    </row>
    <row r="685" spans="3:11" x14ac:dyDescent="0.25">
      <c r="C685">
        <v>2</v>
      </c>
      <c r="D685" t="s">
        <v>259</v>
      </c>
      <c r="E685">
        <v>6.3</v>
      </c>
      <c r="F685" t="s">
        <v>261</v>
      </c>
      <c r="G685">
        <v>2</v>
      </c>
      <c r="I685">
        <v>4.75</v>
      </c>
      <c r="J685">
        <v>3.71</v>
      </c>
    </row>
    <row r="686" spans="3:11" x14ac:dyDescent="0.25">
      <c r="C686">
        <v>2</v>
      </c>
      <c r="D686" t="s">
        <v>259</v>
      </c>
      <c r="E686">
        <v>6.3</v>
      </c>
      <c r="F686" t="s">
        <v>247</v>
      </c>
      <c r="G686">
        <v>1</v>
      </c>
      <c r="H686" t="s">
        <v>330</v>
      </c>
      <c r="I686">
        <v>1.32</v>
      </c>
      <c r="J686">
        <v>0.99</v>
      </c>
    </row>
    <row r="687" spans="3:11" x14ac:dyDescent="0.25">
      <c r="C687">
        <v>3</v>
      </c>
      <c r="D687" t="s">
        <v>259</v>
      </c>
      <c r="E687">
        <v>6.3</v>
      </c>
      <c r="F687" t="s">
        <v>271</v>
      </c>
      <c r="G687">
        <v>3</v>
      </c>
      <c r="I687">
        <v>3.02</v>
      </c>
      <c r="J687">
        <v>3</v>
      </c>
    </row>
    <row r="688" spans="3:11" x14ac:dyDescent="0.25">
      <c r="C688">
        <v>3</v>
      </c>
      <c r="D688" t="s">
        <v>259</v>
      </c>
      <c r="E688">
        <v>6.3</v>
      </c>
      <c r="F688" t="s">
        <v>239</v>
      </c>
      <c r="G688">
        <v>2</v>
      </c>
      <c r="I688">
        <v>7.21</v>
      </c>
      <c r="J688">
        <v>3.5</v>
      </c>
    </row>
    <row r="689" spans="3:11" x14ac:dyDescent="0.25">
      <c r="C689">
        <v>3</v>
      </c>
      <c r="D689" t="s">
        <v>259</v>
      </c>
      <c r="E689">
        <v>6.3</v>
      </c>
      <c r="F689" t="s">
        <v>272</v>
      </c>
      <c r="G689">
        <v>1</v>
      </c>
      <c r="I689">
        <v>2.11</v>
      </c>
      <c r="J689">
        <v>2.13</v>
      </c>
      <c r="K689">
        <v>2.85</v>
      </c>
    </row>
    <row r="690" spans="3:11" x14ac:dyDescent="0.25">
      <c r="C690">
        <v>3</v>
      </c>
      <c r="D690" t="s">
        <v>259</v>
      </c>
      <c r="E690">
        <v>6.3</v>
      </c>
      <c r="F690" t="s">
        <v>249</v>
      </c>
      <c r="G690">
        <v>2</v>
      </c>
      <c r="I690">
        <v>8.57</v>
      </c>
      <c r="J690">
        <v>3.5</v>
      </c>
    </row>
    <row r="691" spans="3:11" x14ac:dyDescent="0.25">
      <c r="C691">
        <v>3</v>
      </c>
      <c r="D691" t="s">
        <v>259</v>
      </c>
      <c r="E691">
        <v>6.3</v>
      </c>
      <c r="F691" t="s">
        <v>281</v>
      </c>
      <c r="G691">
        <v>2</v>
      </c>
      <c r="I691">
        <v>5.31</v>
      </c>
      <c r="J691">
        <v>3.49</v>
      </c>
    </row>
    <row r="692" spans="3:11" x14ac:dyDescent="0.25">
      <c r="C692">
        <v>3</v>
      </c>
      <c r="D692" t="s">
        <v>259</v>
      </c>
      <c r="E692">
        <v>6.3</v>
      </c>
      <c r="F692" t="s">
        <v>332</v>
      </c>
      <c r="G692">
        <v>2</v>
      </c>
      <c r="I692">
        <v>2.84</v>
      </c>
      <c r="J692">
        <v>2.19</v>
      </c>
    </row>
    <row r="693" spans="3:11" x14ac:dyDescent="0.25">
      <c r="C693">
        <v>4</v>
      </c>
      <c r="D693" t="s">
        <v>259</v>
      </c>
      <c r="E693">
        <v>6.3</v>
      </c>
      <c r="F693" t="s">
        <v>240</v>
      </c>
      <c r="G693">
        <v>2</v>
      </c>
      <c r="I693">
        <v>2.76</v>
      </c>
      <c r="J693">
        <v>1.95</v>
      </c>
      <c r="K693">
        <v>2.0499999999999998</v>
      </c>
    </row>
    <row r="694" spans="3:11" x14ac:dyDescent="0.25">
      <c r="C694">
        <v>4</v>
      </c>
      <c r="D694" t="s">
        <v>259</v>
      </c>
      <c r="E694">
        <v>6.3</v>
      </c>
      <c r="F694" t="s">
        <v>261</v>
      </c>
      <c r="G694">
        <v>3</v>
      </c>
      <c r="I694">
        <v>7</v>
      </c>
      <c r="J694">
        <v>8.41</v>
      </c>
      <c r="K694">
        <v>7.45</v>
      </c>
    </row>
    <row r="695" spans="3:11" x14ac:dyDescent="0.25">
      <c r="C695">
        <v>4</v>
      </c>
      <c r="D695" t="s">
        <v>259</v>
      </c>
      <c r="E695">
        <v>6.3</v>
      </c>
      <c r="F695" t="s">
        <v>240</v>
      </c>
      <c r="G695">
        <v>2</v>
      </c>
      <c r="I695">
        <v>9.76</v>
      </c>
      <c r="J695">
        <v>7.6</v>
      </c>
      <c r="K695">
        <v>10.81</v>
      </c>
    </row>
    <row r="696" spans="3:11" x14ac:dyDescent="0.25">
      <c r="C696">
        <v>4</v>
      </c>
      <c r="D696" t="s">
        <v>259</v>
      </c>
      <c r="E696">
        <v>6.3</v>
      </c>
      <c r="F696" t="s">
        <v>239</v>
      </c>
      <c r="G696">
        <v>1</v>
      </c>
      <c r="I696">
        <v>4.05</v>
      </c>
      <c r="J696">
        <v>3.36</v>
      </c>
    </row>
    <row r="697" spans="3:11" x14ac:dyDescent="0.25">
      <c r="C697">
        <v>4</v>
      </c>
      <c r="D697" t="s">
        <v>259</v>
      </c>
      <c r="E697">
        <v>6.3</v>
      </c>
      <c r="F697" t="s">
        <v>239</v>
      </c>
      <c r="G697">
        <v>1</v>
      </c>
      <c r="I697">
        <v>1.85</v>
      </c>
      <c r="J697">
        <v>7.29</v>
      </c>
      <c r="K697">
        <v>7.27</v>
      </c>
    </row>
    <row r="698" spans="3:11" x14ac:dyDescent="0.25">
      <c r="C698">
        <v>4</v>
      </c>
      <c r="D698" t="s">
        <v>259</v>
      </c>
      <c r="E698">
        <v>6.3</v>
      </c>
      <c r="F698" t="s">
        <v>239</v>
      </c>
      <c r="G698">
        <v>1</v>
      </c>
      <c r="I698">
        <v>7.24</v>
      </c>
      <c r="J698">
        <v>17</v>
      </c>
      <c r="K698">
        <v>14.67</v>
      </c>
    </row>
    <row r="699" spans="3:11" x14ac:dyDescent="0.25">
      <c r="C699">
        <v>4</v>
      </c>
      <c r="D699" t="s">
        <v>259</v>
      </c>
      <c r="E699">
        <v>6.3</v>
      </c>
      <c r="F699" t="s">
        <v>261</v>
      </c>
      <c r="G699">
        <v>3</v>
      </c>
      <c r="I699">
        <v>5.71</v>
      </c>
      <c r="J699">
        <v>4.01</v>
      </c>
    </row>
    <row r="700" spans="3:11" x14ac:dyDescent="0.25">
      <c r="C700">
        <v>4</v>
      </c>
      <c r="D700" t="s">
        <v>259</v>
      </c>
      <c r="E700">
        <v>6.3</v>
      </c>
      <c r="F700" t="s">
        <v>239</v>
      </c>
      <c r="G700">
        <v>2</v>
      </c>
      <c r="H700" t="s">
        <v>333</v>
      </c>
      <c r="I700">
        <v>3.07</v>
      </c>
      <c r="J700">
        <v>2.94</v>
      </c>
    </row>
    <row r="701" spans="3:11" x14ac:dyDescent="0.25">
      <c r="C701">
        <v>4</v>
      </c>
      <c r="D701" t="s">
        <v>259</v>
      </c>
      <c r="E701">
        <v>6.3</v>
      </c>
      <c r="F701" t="s">
        <v>240</v>
      </c>
      <c r="G701">
        <v>3</v>
      </c>
    </row>
    <row r="702" spans="3:11" x14ac:dyDescent="0.25">
      <c r="C702">
        <v>4</v>
      </c>
      <c r="D702" t="s">
        <v>259</v>
      </c>
      <c r="E702">
        <v>6.3</v>
      </c>
      <c r="F702" t="s">
        <v>239</v>
      </c>
      <c r="G702">
        <v>1</v>
      </c>
    </row>
    <row r="703" spans="3:11" x14ac:dyDescent="0.25">
      <c r="C703">
        <v>4</v>
      </c>
      <c r="D703" t="s">
        <v>259</v>
      </c>
      <c r="E703">
        <v>6.3</v>
      </c>
      <c r="F703" t="s">
        <v>281</v>
      </c>
      <c r="G703">
        <v>2</v>
      </c>
    </row>
    <row r="704" spans="3:11" x14ac:dyDescent="0.25">
      <c r="C704">
        <v>4</v>
      </c>
      <c r="D704" t="s">
        <v>259</v>
      </c>
      <c r="E704">
        <v>6.3</v>
      </c>
      <c r="F704" t="s">
        <v>247</v>
      </c>
      <c r="G704">
        <v>2</v>
      </c>
      <c r="H704" t="s">
        <v>334</v>
      </c>
    </row>
    <row r="705" spans="3:8" x14ac:dyDescent="0.25">
      <c r="C705">
        <v>5</v>
      </c>
      <c r="D705" t="s">
        <v>259</v>
      </c>
      <c r="E705">
        <v>6.3</v>
      </c>
      <c r="F705" t="s">
        <v>281</v>
      </c>
      <c r="G705">
        <v>2</v>
      </c>
    </row>
    <row r="706" spans="3:8" x14ac:dyDescent="0.25">
      <c r="C706">
        <v>5</v>
      </c>
      <c r="D706" t="s">
        <v>259</v>
      </c>
      <c r="E706">
        <v>6.3</v>
      </c>
      <c r="F706" t="s">
        <v>239</v>
      </c>
      <c r="G706">
        <v>3</v>
      </c>
    </row>
    <row r="707" spans="3:8" x14ac:dyDescent="0.25">
      <c r="C707">
        <v>5</v>
      </c>
      <c r="D707" t="s">
        <v>259</v>
      </c>
      <c r="E707">
        <v>6.3</v>
      </c>
      <c r="F707" t="s">
        <v>281</v>
      </c>
      <c r="G707">
        <v>2</v>
      </c>
    </row>
    <row r="708" spans="3:8" x14ac:dyDescent="0.25">
      <c r="C708">
        <v>5</v>
      </c>
      <c r="D708" t="s">
        <v>259</v>
      </c>
      <c r="E708">
        <v>6.3</v>
      </c>
      <c r="F708" t="s">
        <v>239</v>
      </c>
      <c r="G708">
        <v>3</v>
      </c>
      <c r="H708" t="s">
        <v>335</v>
      </c>
    </row>
    <row r="709" spans="3:8" x14ac:dyDescent="0.25">
      <c r="C709">
        <v>5</v>
      </c>
      <c r="D709" t="s">
        <v>259</v>
      </c>
      <c r="E709">
        <v>6.3</v>
      </c>
      <c r="F709" t="s">
        <v>275</v>
      </c>
      <c r="G709">
        <v>2</v>
      </c>
      <c r="H709" t="s">
        <v>336</v>
      </c>
    </row>
    <row r="710" spans="3:8" x14ac:dyDescent="0.25">
      <c r="C710">
        <v>5</v>
      </c>
      <c r="D710" t="s">
        <v>259</v>
      </c>
      <c r="E710">
        <v>6.3</v>
      </c>
      <c r="F710" t="s">
        <v>240</v>
      </c>
      <c r="G710">
        <v>3</v>
      </c>
    </row>
    <row r="711" spans="3:8" x14ac:dyDescent="0.25">
      <c r="C711">
        <v>5</v>
      </c>
      <c r="D711" t="s">
        <v>259</v>
      </c>
      <c r="E711">
        <v>6.3</v>
      </c>
      <c r="F711" t="s">
        <v>239</v>
      </c>
      <c r="G711">
        <v>2</v>
      </c>
    </row>
    <row r="712" spans="3:8" x14ac:dyDescent="0.25">
      <c r="C712">
        <v>5</v>
      </c>
      <c r="D712" t="s">
        <v>259</v>
      </c>
      <c r="E712">
        <v>6.3</v>
      </c>
      <c r="F712" t="s">
        <v>247</v>
      </c>
      <c r="G712">
        <v>1</v>
      </c>
    </row>
    <row r="713" spans="3:8" x14ac:dyDescent="0.25">
      <c r="C713">
        <v>5</v>
      </c>
      <c r="D713" t="s">
        <v>259</v>
      </c>
      <c r="E713">
        <v>6.3</v>
      </c>
      <c r="F713" t="s">
        <v>240</v>
      </c>
      <c r="G713">
        <v>2</v>
      </c>
    </row>
    <row r="714" spans="3:8" x14ac:dyDescent="0.25">
      <c r="C714">
        <v>5</v>
      </c>
      <c r="D714" t="s">
        <v>259</v>
      </c>
      <c r="E714">
        <v>6.3</v>
      </c>
      <c r="F714" t="s">
        <v>247</v>
      </c>
      <c r="G714">
        <v>3</v>
      </c>
      <c r="H714" t="s">
        <v>337</v>
      </c>
    </row>
    <row r="715" spans="3:8" x14ac:dyDescent="0.25">
      <c r="C715">
        <v>5</v>
      </c>
      <c r="D715" t="s">
        <v>259</v>
      </c>
      <c r="E715">
        <v>6.3</v>
      </c>
      <c r="F715" t="s">
        <v>239</v>
      </c>
      <c r="G715">
        <v>2</v>
      </c>
    </row>
    <row r="716" spans="3:8" x14ac:dyDescent="0.25">
      <c r="C716">
        <v>5</v>
      </c>
      <c r="D716" t="s">
        <v>259</v>
      </c>
      <c r="E716">
        <v>6.3</v>
      </c>
      <c r="F716" t="s">
        <v>239</v>
      </c>
      <c r="G716">
        <v>2</v>
      </c>
      <c r="H716" t="s">
        <v>338</v>
      </c>
    </row>
    <row r="717" spans="3:8" x14ac:dyDescent="0.25">
      <c r="C717">
        <v>5</v>
      </c>
      <c r="D717" t="s">
        <v>259</v>
      </c>
      <c r="E717">
        <v>6.3</v>
      </c>
      <c r="F717" t="s">
        <v>239</v>
      </c>
      <c r="G717">
        <v>2</v>
      </c>
    </row>
    <row r="718" spans="3:8" x14ac:dyDescent="0.25">
      <c r="C718">
        <v>5</v>
      </c>
      <c r="D718" t="s">
        <v>259</v>
      </c>
      <c r="E718">
        <v>6.3</v>
      </c>
      <c r="F718" t="s">
        <v>240</v>
      </c>
      <c r="G718">
        <v>2</v>
      </c>
    </row>
    <row r="719" spans="3:8" x14ac:dyDescent="0.25">
      <c r="C719">
        <v>6</v>
      </c>
      <c r="D719" t="s">
        <v>259</v>
      </c>
      <c r="E719">
        <v>6.3</v>
      </c>
      <c r="F719" t="s">
        <v>239</v>
      </c>
      <c r="G719">
        <v>2</v>
      </c>
    </row>
    <row r="720" spans="3:8" x14ac:dyDescent="0.25">
      <c r="C720">
        <v>6</v>
      </c>
      <c r="D720" t="s">
        <v>259</v>
      </c>
      <c r="E720">
        <v>6.3</v>
      </c>
      <c r="F720" t="s">
        <v>239</v>
      </c>
      <c r="G720">
        <v>2</v>
      </c>
    </row>
    <row r="721" spans="3:8" x14ac:dyDescent="0.25">
      <c r="C721">
        <v>7</v>
      </c>
      <c r="D721" t="s">
        <v>259</v>
      </c>
      <c r="E721">
        <v>6.3</v>
      </c>
      <c r="F721" t="s">
        <v>239</v>
      </c>
      <c r="G721">
        <v>2</v>
      </c>
    </row>
    <row r="722" spans="3:8" x14ac:dyDescent="0.25">
      <c r="C722">
        <v>7</v>
      </c>
      <c r="D722" t="s">
        <v>259</v>
      </c>
      <c r="E722">
        <v>6.3</v>
      </c>
      <c r="F722" t="s">
        <v>247</v>
      </c>
      <c r="G722">
        <v>1</v>
      </c>
      <c r="H722" t="s">
        <v>339</v>
      </c>
    </row>
    <row r="723" spans="3:8" x14ac:dyDescent="0.25">
      <c r="C723">
        <v>7</v>
      </c>
      <c r="D723" t="s">
        <v>259</v>
      </c>
      <c r="E723">
        <v>6.3</v>
      </c>
      <c r="F723" t="s">
        <v>261</v>
      </c>
      <c r="G723">
        <v>3</v>
      </c>
    </row>
    <row r="724" spans="3:8" x14ac:dyDescent="0.25">
      <c r="C724">
        <v>7</v>
      </c>
      <c r="D724" t="s">
        <v>259</v>
      </c>
      <c r="E724">
        <v>6.3</v>
      </c>
      <c r="F724" t="s">
        <v>249</v>
      </c>
      <c r="G724">
        <v>3</v>
      </c>
      <c r="H724" t="s">
        <v>340</v>
      </c>
    </row>
    <row r="725" spans="3:8" x14ac:dyDescent="0.25">
      <c r="C725">
        <v>7</v>
      </c>
      <c r="D725" t="s">
        <v>259</v>
      </c>
      <c r="E725">
        <v>6.3</v>
      </c>
      <c r="F725" t="s">
        <v>239</v>
      </c>
      <c r="G725">
        <v>2</v>
      </c>
    </row>
    <row r="726" spans="3:8" x14ac:dyDescent="0.25">
      <c r="C726">
        <v>8</v>
      </c>
      <c r="D726" t="s">
        <v>259</v>
      </c>
      <c r="E726">
        <v>6.3</v>
      </c>
      <c r="F726" t="s">
        <v>240</v>
      </c>
      <c r="G726">
        <v>2</v>
      </c>
    </row>
    <row r="727" spans="3:8" x14ac:dyDescent="0.25">
      <c r="C727">
        <v>8</v>
      </c>
      <c r="D727" t="s">
        <v>259</v>
      </c>
      <c r="E727">
        <v>6.3</v>
      </c>
      <c r="F727" t="s">
        <v>247</v>
      </c>
      <c r="G727">
        <v>1</v>
      </c>
      <c r="H727" t="s">
        <v>341</v>
      </c>
    </row>
    <row r="728" spans="3:8" x14ac:dyDescent="0.25">
      <c r="C728">
        <v>8</v>
      </c>
      <c r="D728" t="s">
        <v>259</v>
      </c>
      <c r="E728">
        <v>6.3</v>
      </c>
      <c r="F728" t="s">
        <v>247</v>
      </c>
      <c r="G728">
        <v>2</v>
      </c>
      <c r="H728" t="s">
        <v>341</v>
      </c>
    </row>
    <row r="729" spans="3:8" x14ac:dyDescent="0.25">
      <c r="C729">
        <v>8</v>
      </c>
      <c r="D729" t="s">
        <v>259</v>
      </c>
      <c r="E729">
        <v>6.3</v>
      </c>
      <c r="F729" t="s">
        <v>281</v>
      </c>
      <c r="G729">
        <v>2</v>
      </c>
    </row>
    <row r="730" spans="3:8" x14ac:dyDescent="0.25">
      <c r="C730">
        <v>8</v>
      </c>
      <c r="D730" t="s">
        <v>259</v>
      </c>
      <c r="E730">
        <v>6.3</v>
      </c>
      <c r="F730" t="s">
        <v>342</v>
      </c>
      <c r="G730">
        <v>1</v>
      </c>
    </row>
    <row r="731" spans="3:8" x14ac:dyDescent="0.25">
      <c r="C731">
        <v>9</v>
      </c>
      <c r="D731" t="s">
        <v>259</v>
      </c>
      <c r="E731">
        <v>6.3</v>
      </c>
      <c r="F731" t="s">
        <v>239</v>
      </c>
      <c r="G731">
        <v>2</v>
      </c>
    </row>
    <row r="732" spans="3:8" x14ac:dyDescent="0.25">
      <c r="C732">
        <v>9</v>
      </c>
      <c r="D732" t="s">
        <v>259</v>
      </c>
      <c r="E732">
        <v>6.3</v>
      </c>
      <c r="F732" t="s">
        <v>240</v>
      </c>
      <c r="G732">
        <v>2</v>
      </c>
    </row>
    <row r="733" spans="3:8" x14ac:dyDescent="0.25">
      <c r="C733">
        <v>9</v>
      </c>
      <c r="D733" t="s">
        <v>259</v>
      </c>
      <c r="E733">
        <v>6.3</v>
      </c>
      <c r="F733" t="s">
        <v>247</v>
      </c>
      <c r="G733">
        <v>1</v>
      </c>
      <c r="H733" t="s">
        <v>343</v>
      </c>
    </row>
    <row r="734" spans="3:8" x14ac:dyDescent="0.25">
      <c r="C734">
        <v>9</v>
      </c>
      <c r="D734" t="s">
        <v>259</v>
      </c>
      <c r="E734">
        <v>6.3</v>
      </c>
      <c r="F734" t="s">
        <v>281</v>
      </c>
      <c r="G734">
        <v>2</v>
      </c>
    </row>
    <row r="735" spans="3:8" x14ac:dyDescent="0.25">
      <c r="C735">
        <v>9</v>
      </c>
      <c r="D735" t="s">
        <v>259</v>
      </c>
      <c r="E735">
        <v>6.3</v>
      </c>
      <c r="F735" t="s">
        <v>261</v>
      </c>
      <c r="G735">
        <v>3</v>
      </c>
    </row>
    <row r="736" spans="3:8" x14ac:dyDescent="0.25">
      <c r="C736">
        <v>9</v>
      </c>
      <c r="D736" t="s">
        <v>259</v>
      </c>
      <c r="E736">
        <v>6.3</v>
      </c>
      <c r="F736" t="s">
        <v>249</v>
      </c>
      <c r="G736">
        <v>3</v>
      </c>
      <c r="H736" t="s">
        <v>344</v>
      </c>
    </row>
    <row r="737" spans="3:8" x14ac:dyDescent="0.25">
      <c r="C737">
        <v>9</v>
      </c>
      <c r="D737" t="s">
        <v>259</v>
      </c>
      <c r="E737">
        <v>6.3</v>
      </c>
      <c r="F737" t="s">
        <v>247</v>
      </c>
      <c r="G737">
        <v>1</v>
      </c>
      <c r="H737" t="s">
        <v>341</v>
      </c>
    </row>
    <row r="738" spans="3:8" x14ac:dyDescent="0.25">
      <c r="C738">
        <v>9</v>
      </c>
      <c r="D738" t="s">
        <v>259</v>
      </c>
      <c r="E738">
        <v>6.3</v>
      </c>
      <c r="F738" t="s">
        <v>247</v>
      </c>
      <c r="G738">
        <v>2</v>
      </c>
      <c r="H738" t="s">
        <v>341</v>
      </c>
    </row>
    <row r="739" spans="3:8" x14ac:dyDescent="0.25">
      <c r="C739">
        <v>9</v>
      </c>
      <c r="D739" t="s">
        <v>259</v>
      </c>
      <c r="E739">
        <v>6.3</v>
      </c>
      <c r="F739" t="s">
        <v>247</v>
      </c>
      <c r="G739">
        <v>2</v>
      </c>
      <c r="H739" t="s">
        <v>341</v>
      </c>
    </row>
    <row r="740" spans="3:8" x14ac:dyDescent="0.25">
      <c r="C740">
        <v>9</v>
      </c>
      <c r="D740" t="s">
        <v>259</v>
      </c>
      <c r="E740">
        <v>6.3</v>
      </c>
      <c r="F740" t="s">
        <v>247</v>
      </c>
      <c r="G740">
        <v>2</v>
      </c>
      <c r="H740" t="s">
        <v>341</v>
      </c>
    </row>
    <row r="741" spans="3:8" x14ac:dyDescent="0.25">
      <c r="C741">
        <v>9</v>
      </c>
      <c r="D741" t="s">
        <v>259</v>
      </c>
      <c r="E741">
        <v>6.3</v>
      </c>
      <c r="F741" t="s">
        <v>247</v>
      </c>
      <c r="G741">
        <v>2</v>
      </c>
      <c r="H741" t="s">
        <v>345</v>
      </c>
    </row>
    <row r="742" spans="3:8" x14ac:dyDescent="0.25">
      <c r="C742">
        <v>9</v>
      </c>
      <c r="D742" t="s">
        <v>259</v>
      </c>
      <c r="E742">
        <v>6.3</v>
      </c>
      <c r="F742" t="s">
        <v>239</v>
      </c>
      <c r="G742">
        <v>2</v>
      </c>
    </row>
    <row r="743" spans="3:8" x14ac:dyDescent="0.25">
      <c r="C743">
        <v>9</v>
      </c>
      <c r="D743" t="s">
        <v>259</v>
      </c>
      <c r="E743">
        <v>6.3</v>
      </c>
      <c r="F743" t="s">
        <v>239</v>
      </c>
      <c r="G743">
        <v>3</v>
      </c>
    </row>
    <row r="744" spans="3:8" x14ac:dyDescent="0.25">
      <c r="C744">
        <v>9</v>
      </c>
      <c r="D744" t="s">
        <v>259</v>
      </c>
      <c r="E744">
        <v>6.3</v>
      </c>
      <c r="F744" t="s">
        <v>239</v>
      </c>
      <c r="G744">
        <v>2</v>
      </c>
    </row>
    <row r="745" spans="3:8" x14ac:dyDescent="0.25">
      <c r="C745">
        <v>9</v>
      </c>
      <c r="D745" t="s">
        <v>259</v>
      </c>
      <c r="E745">
        <v>6.3</v>
      </c>
      <c r="F745" t="s">
        <v>239</v>
      </c>
      <c r="G745">
        <v>2</v>
      </c>
    </row>
    <row r="746" spans="3:8" x14ac:dyDescent="0.25">
      <c r="C746">
        <v>9</v>
      </c>
      <c r="D746" t="s">
        <v>259</v>
      </c>
      <c r="E746">
        <v>6.3</v>
      </c>
      <c r="F746" t="s">
        <v>247</v>
      </c>
      <c r="G746">
        <v>2</v>
      </c>
      <c r="H746" t="s">
        <v>343</v>
      </c>
    </row>
    <row r="747" spans="3:8" x14ac:dyDescent="0.25">
      <c r="C747">
        <v>9</v>
      </c>
      <c r="D747" t="s">
        <v>259</v>
      </c>
      <c r="E747">
        <v>6.3</v>
      </c>
      <c r="F747" t="s">
        <v>240</v>
      </c>
      <c r="G747">
        <v>3</v>
      </c>
    </row>
    <row r="748" spans="3:8" x14ac:dyDescent="0.25">
      <c r="C748">
        <v>9</v>
      </c>
      <c r="D748" t="s">
        <v>259</v>
      </c>
      <c r="E748">
        <v>6.3</v>
      </c>
      <c r="F748" t="s">
        <v>239</v>
      </c>
      <c r="G748">
        <v>2</v>
      </c>
    </row>
    <row r="749" spans="3:8" x14ac:dyDescent="0.25">
      <c r="C749">
        <v>10</v>
      </c>
      <c r="D749" t="s">
        <v>259</v>
      </c>
      <c r="E749">
        <v>6.3</v>
      </c>
      <c r="F749" t="s">
        <v>239</v>
      </c>
      <c r="G749">
        <v>2</v>
      </c>
    </row>
    <row r="750" spans="3:8" x14ac:dyDescent="0.25">
      <c r="C750">
        <v>10</v>
      </c>
      <c r="D750" t="s">
        <v>259</v>
      </c>
      <c r="E750">
        <v>6.3</v>
      </c>
      <c r="F750" t="s">
        <v>247</v>
      </c>
      <c r="G750">
        <v>1</v>
      </c>
      <c r="H750" t="s">
        <v>343</v>
      </c>
    </row>
    <row r="751" spans="3:8" x14ac:dyDescent="0.25">
      <c r="C751">
        <v>10</v>
      </c>
      <c r="D751" t="s">
        <v>259</v>
      </c>
      <c r="E751">
        <v>6.3</v>
      </c>
      <c r="F751" t="s">
        <v>247</v>
      </c>
      <c r="G751">
        <v>1</v>
      </c>
      <c r="H751" t="s">
        <v>343</v>
      </c>
    </row>
    <row r="752" spans="3:8" x14ac:dyDescent="0.25">
      <c r="C752">
        <v>10</v>
      </c>
      <c r="D752" t="s">
        <v>259</v>
      </c>
      <c r="E752">
        <v>6.3</v>
      </c>
      <c r="F752" t="s">
        <v>271</v>
      </c>
      <c r="G752">
        <v>2</v>
      </c>
    </row>
    <row r="753" spans="3:8" x14ac:dyDescent="0.25">
      <c r="C753">
        <v>10</v>
      </c>
      <c r="D753" t="s">
        <v>259</v>
      </c>
      <c r="E753">
        <v>6.3</v>
      </c>
      <c r="F753" t="s">
        <v>239</v>
      </c>
      <c r="G753">
        <v>1</v>
      </c>
    </row>
    <row r="754" spans="3:8" x14ac:dyDescent="0.25">
      <c r="C754">
        <v>10</v>
      </c>
      <c r="D754" t="s">
        <v>259</v>
      </c>
      <c r="E754">
        <v>6.3</v>
      </c>
      <c r="F754" t="s">
        <v>247</v>
      </c>
      <c r="G754">
        <v>2</v>
      </c>
      <c r="H754" t="s">
        <v>346</v>
      </c>
    </row>
    <row r="755" spans="3:8" x14ac:dyDescent="0.25">
      <c r="C755">
        <v>10</v>
      </c>
      <c r="D755" t="s">
        <v>259</v>
      </c>
      <c r="E755">
        <v>6.3</v>
      </c>
      <c r="F755" t="s">
        <v>247</v>
      </c>
      <c r="G755">
        <v>2</v>
      </c>
      <c r="H755" t="s">
        <v>347</v>
      </c>
    </row>
    <row r="756" spans="3:8" x14ac:dyDescent="0.25">
      <c r="C756">
        <v>10</v>
      </c>
      <c r="D756" t="s">
        <v>259</v>
      </c>
      <c r="E756">
        <v>6.3</v>
      </c>
      <c r="F756" t="s">
        <v>240</v>
      </c>
      <c r="G756">
        <v>2</v>
      </c>
    </row>
    <row r="757" spans="3:8" x14ac:dyDescent="0.25">
      <c r="C757">
        <v>10</v>
      </c>
      <c r="D757" t="s">
        <v>259</v>
      </c>
      <c r="E757">
        <v>6.3</v>
      </c>
      <c r="F757" t="s">
        <v>240</v>
      </c>
      <c r="G757">
        <v>1</v>
      </c>
    </row>
    <row r="758" spans="3:8" x14ac:dyDescent="0.25">
      <c r="C758">
        <v>10</v>
      </c>
      <c r="D758" t="s">
        <v>259</v>
      </c>
      <c r="E758">
        <v>6.3</v>
      </c>
      <c r="F758" t="s">
        <v>240</v>
      </c>
      <c r="G758">
        <v>1</v>
      </c>
    </row>
    <row r="759" spans="3:8" x14ac:dyDescent="0.25">
      <c r="C759">
        <v>10</v>
      </c>
      <c r="D759" t="s">
        <v>259</v>
      </c>
      <c r="E759">
        <v>6.3</v>
      </c>
      <c r="F759" t="s">
        <v>247</v>
      </c>
      <c r="G759">
        <v>2</v>
      </c>
      <c r="H759" t="s">
        <v>348</v>
      </c>
    </row>
    <row r="760" spans="3:8" x14ac:dyDescent="0.25">
      <c r="C760">
        <v>10</v>
      </c>
      <c r="D760" t="s">
        <v>259</v>
      </c>
      <c r="E760">
        <v>6.3</v>
      </c>
      <c r="F760" t="s">
        <v>247</v>
      </c>
      <c r="G760">
        <v>2</v>
      </c>
      <c r="H760" t="s">
        <v>348</v>
      </c>
    </row>
    <row r="761" spans="3:8" x14ac:dyDescent="0.25">
      <c r="C761">
        <v>10</v>
      </c>
      <c r="D761" t="s">
        <v>259</v>
      </c>
      <c r="E761">
        <v>6.3</v>
      </c>
      <c r="F761" t="s">
        <v>247</v>
      </c>
      <c r="G761">
        <v>2</v>
      </c>
      <c r="H761" t="s">
        <v>348</v>
      </c>
    </row>
    <row r="762" spans="3:8" x14ac:dyDescent="0.25">
      <c r="C762">
        <v>10</v>
      </c>
      <c r="D762" t="s">
        <v>259</v>
      </c>
      <c r="E762">
        <v>6.3</v>
      </c>
      <c r="F762" t="s">
        <v>247</v>
      </c>
      <c r="G762">
        <v>1</v>
      </c>
      <c r="H762" t="s">
        <v>348</v>
      </c>
    </row>
    <row r="763" spans="3:8" x14ac:dyDescent="0.25">
      <c r="C763">
        <v>10</v>
      </c>
      <c r="D763" t="s">
        <v>259</v>
      </c>
      <c r="E763">
        <v>6.3</v>
      </c>
      <c r="F763" t="s">
        <v>247</v>
      </c>
      <c r="G763">
        <v>1</v>
      </c>
      <c r="H763" t="s">
        <v>348</v>
      </c>
    </row>
    <row r="764" spans="3:8" x14ac:dyDescent="0.25">
      <c r="C764">
        <v>10</v>
      </c>
      <c r="D764" t="s">
        <v>259</v>
      </c>
      <c r="E764">
        <v>6.3</v>
      </c>
      <c r="F764" t="s">
        <v>247</v>
      </c>
      <c r="G764">
        <v>1</v>
      </c>
      <c r="H764" t="s">
        <v>348</v>
      </c>
    </row>
    <row r="765" spans="3:8" x14ac:dyDescent="0.25">
      <c r="C765">
        <v>10</v>
      </c>
      <c r="D765" t="s">
        <v>259</v>
      </c>
      <c r="E765">
        <v>6.3</v>
      </c>
      <c r="F765" t="s">
        <v>247</v>
      </c>
      <c r="G765">
        <v>1</v>
      </c>
      <c r="H765" t="s">
        <v>348</v>
      </c>
    </row>
    <row r="766" spans="3:8" x14ac:dyDescent="0.25">
      <c r="C766">
        <v>10</v>
      </c>
      <c r="D766" t="s">
        <v>259</v>
      </c>
      <c r="E766">
        <v>6.3</v>
      </c>
      <c r="F766" t="s">
        <v>247</v>
      </c>
      <c r="G766">
        <v>1</v>
      </c>
      <c r="H766" t="s">
        <v>348</v>
      </c>
    </row>
    <row r="767" spans="3:8" x14ac:dyDescent="0.25">
      <c r="C767">
        <v>10</v>
      </c>
      <c r="D767" t="s">
        <v>259</v>
      </c>
      <c r="E767">
        <v>6.3</v>
      </c>
      <c r="F767" t="s">
        <v>247</v>
      </c>
      <c r="G767">
        <v>1</v>
      </c>
      <c r="H767" t="s">
        <v>348</v>
      </c>
    </row>
    <row r="768" spans="3:8" x14ac:dyDescent="0.25">
      <c r="C768">
        <v>10</v>
      </c>
      <c r="D768" t="s">
        <v>259</v>
      </c>
      <c r="E768">
        <v>6.3</v>
      </c>
      <c r="F768" t="s">
        <v>239</v>
      </c>
      <c r="G768">
        <v>1</v>
      </c>
    </row>
    <row r="769" spans="3:8" x14ac:dyDescent="0.25">
      <c r="C769">
        <v>11</v>
      </c>
      <c r="D769" t="s">
        <v>259</v>
      </c>
      <c r="E769">
        <v>6.3</v>
      </c>
      <c r="F769" t="s">
        <v>261</v>
      </c>
      <c r="G769">
        <v>2</v>
      </c>
    </row>
    <row r="770" spans="3:8" x14ac:dyDescent="0.25">
      <c r="C770">
        <v>11</v>
      </c>
      <c r="D770" t="s">
        <v>259</v>
      </c>
      <c r="E770">
        <v>6.3</v>
      </c>
      <c r="F770" t="s">
        <v>261</v>
      </c>
      <c r="G770">
        <v>2</v>
      </c>
    </row>
    <row r="771" spans="3:8" x14ac:dyDescent="0.25">
      <c r="C771">
        <v>11</v>
      </c>
      <c r="D771" t="s">
        <v>259</v>
      </c>
      <c r="E771">
        <v>6.3</v>
      </c>
      <c r="F771" t="s">
        <v>332</v>
      </c>
      <c r="G771">
        <v>2</v>
      </c>
    </row>
    <row r="772" spans="3:8" x14ac:dyDescent="0.25">
      <c r="C772">
        <v>11</v>
      </c>
      <c r="D772" t="s">
        <v>259</v>
      </c>
      <c r="E772">
        <v>6.3</v>
      </c>
      <c r="F772" t="s">
        <v>239</v>
      </c>
      <c r="G772">
        <v>2</v>
      </c>
    </row>
    <row r="773" spans="3:8" x14ac:dyDescent="0.25">
      <c r="C773">
        <v>11</v>
      </c>
      <c r="D773" t="s">
        <v>259</v>
      </c>
      <c r="E773">
        <v>6.3</v>
      </c>
      <c r="F773" t="s">
        <v>249</v>
      </c>
      <c r="G773">
        <v>3</v>
      </c>
      <c r="H773" t="s">
        <v>349</v>
      </c>
    </row>
    <row r="774" spans="3:8" x14ac:dyDescent="0.25">
      <c r="C774">
        <v>11</v>
      </c>
      <c r="D774" t="s">
        <v>259</v>
      </c>
      <c r="E774">
        <v>6.3</v>
      </c>
      <c r="F774" t="s">
        <v>261</v>
      </c>
      <c r="G774">
        <v>2</v>
      </c>
    </row>
    <row r="775" spans="3:8" x14ac:dyDescent="0.25">
      <c r="C775">
        <v>11</v>
      </c>
      <c r="D775" t="s">
        <v>259</v>
      </c>
      <c r="E775">
        <v>6.3</v>
      </c>
      <c r="F775" t="s">
        <v>350</v>
      </c>
      <c r="G775">
        <v>2</v>
      </c>
    </row>
    <row r="776" spans="3:8" x14ac:dyDescent="0.25">
      <c r="C776">
        <v>11</v>
      </c>
      <c r="D776" t="s">
        <v>259</v>
      </c>
      <c r="E776">
        <v>6.3</v>
      </c>
      <c r="F776" t="s">
        <v>247</v>
      </c>
      <c r="G776">
        <v>1</v>
      </c>
    </row>
    <row r="777" spans="3:8" x14ac:dyDescent="0.25">
      <c r="C777">
        <v>11</v>
      </c>
      <c r="D777" t="s">
        <v>259</v>
      </c>
      <c r="E777">
        <v>6.3</v>
      </c>
      <c r="F777" t="s">
        <v>240</v>
      </c>
      <c r="G777">
        <v>2</v>
      </c>
    </row>
    <row r="778" spans="3:8" x14ac:dyDescent="0.25">
      <c r="C778">
        <v>11</v>
      </c>
      <c r="D778" t="s">
        <v>259</v>
      </c>
      <c r="E778">
        <v>6.3</v>
      </c>
      <c r="F778" t="s">
        <v>239</v>
      </c>
      <c r="G778">
        <v>1</v>
      </c>
    </row>
    <row r="779" spans="3:8" x14ac:dyDescent="0.25">
      <c r="C779">
        <v>11</v>
      </c>
      <c r="D779" t="s">
        <v>259</v>
      </c>
      <c r="E779">
        <v>6.3</v>
      </c>
      <c r="F779" t="s">
        <v>240</v>
      </c>
      <c r="G779">
        <v>1</v>
      </c>
    </row>
    <row r="780" spans="3:8" x14ac:dyDescent="0.25">
      <c r="C780">
        <v>11</v>
      </c>
      <c r="D780" t="s">
        <v>259</v>
      </c>
      <c r="E780">
        <v>6.3</v>
      </c>
      <c r="F780" t="s">
        <v>261</v>
      </c>
      <c r="G780">
        <v>3</v>
      </c>
    </row>
    <row r="781" spans="3:8" x14ac:dyDescent="0.25">
      <c r="C781">
        <v>11</v>
      </c>
      <c r="D781" t="s">
        <v>259</v>
      </c>
      <c r="E781">
        <v>6.3</v>
      </c>
      <c r="F781" t="s">
        <v>240</v>
      </c>
      <c r="G781">
        <v>2</v>
      </c>
    </row>
    <row r="782" spans="3:8" x14ac:dyDescent="0.25">
      <c r="C782">
        <v>11</v>
      </c>
      <c r="D782" t="s">
        <v>259</v>
      </c>
      <c r="E782">
        <v>6.3</v>
      </c>
      <c r="F782" t="s">
        <v>261</v>
      </c>
      <c r="G782">
        <v>2</v>
      </c>
    </row>
    <row r="783" spans="3:8" x14ac:dyDescent="0.25">
      <c r="C783">
        <v>11</v>
      </c>
      <c r="D783" t="s">
        <v>259</v>
      </c>
      <c r="E783">
        <v>6.3</v>
      </c>
      <c r="F783" t="s">
        <v>261</v>
      </c>
      <c r="G783">
        <v>2</v>
      </c>
      <c r="H783" t="s">
        <v>351</v>
      </c>
    </row>
    <row r="784" spans="3:8" x14ac:dyDescent="0.25">
      <c r="C784">
        <v>11</v>
      </c>
      <c r="D784" t="s">
        <v>259</v>
      </c>
      <c r="E784">
        <v>6.3</v>
      </c>
      <c r="F784" t="s">
        <v>239</v>
      </c>
      <c r="G784">
        <v>2</v>
      </c>
    </row>
    <row r="785" spans="3:7" x14ac:dyDescent="0.25">
      <c r="C785">
        <v>11</v>
      </c>
      <c r="D785" t="s">
        <v>259</v>
      </c>
      <c r="E785">
        <v>6.3</v>
      </c>
      <c r="F785" t="s">
        <v>239</v>
      </c>
      <c r="G785">
        <v>1</v>
      </c>
    </row>
    <row r="786" spans="3:7" x14ac:dyDescent="0.25">
      <c r="C786">
        <v>12</v>
      </c>
      <c r="D786" t="s">
        <v>259</v>
      </c>
      <c r="E786">
        <v>6.3</v>
      </c>
      <c r="F786" t="s">
        <v>261</v>
      </c>
      <c r="G786">
        <v>2</v>
      </c>
    </row>
    <row r="787" spans="3:7" x14ac:dyDescent="0.25">
      <c r="C787">
        <v>12</v>
      </c>
      <c r="D787" t="s">
        <v>259</v>
      </c>
      <c r="E787">
        <v>6.3</v>
      </c>
      <c r="F787" t="s">
        <v>281</v>
      </c>
      <c r="G787">
        <v>3</v>
      </c>
    </row>
    <row r="788" spans="3:7" x14ac:dyDescent="0.25">
      <c r="C788">
        <v>12</v>
      </c>
      <c r="D788" t="s">
        <v>259</v>
      </c>
      <c r="E788">
        <v>6.3</v>
      </c>
      <c r="F788" t="s">
        <v>239</v>
      </c>
      <c r="G788">
        <v>2</v>
      </c>
    </row>
    <row r="789" spans="3:7" x14ac:dyDescent="0.25">
      <c r="C789">
        <v>12</v>
      </c>
      <c r="D789" t="s">
        <v>259</v>
      </c>
      <c r="E789">
        <v>6.3</v>
      </c>
      <c r="F789" t="s">
        <v>240</v>
      </c>
      <c r="G789">
        <v>2</v>
      </c>
    </row>
    <row r="790" spans="3:7" x14ac:dyDescent="0.25">
      <c r="C790">
        <v>12</v>
      </c>
      <c r="D790" t="s">
        <v>259</v>
      </c>
      <c r="E790">
        <v>6.3</v>
      </c>
      <c r="F790" t="s">
        <v>239</v>
      </c>
      <c r="G790">
        <v>3</v>
      </c>
    </row>
    <row r="791" spans="3:7" x14ac:dyDescent="0.25">
      <c r="C791">
        <v>12</v>
      </c>
      <c r="D791" t="s">
        <v>259</v>
      </c>
      <c r="E791">
        <v>6.3</v>
      </c>
      <c r="F791" t="s">
        <v>261</v>
      </c>
      <c r="G791">
        <v>3</v>
      </c>
    </row>
    <row r="792" spans="3:7" x14ac:dyDescent="0.25">
      <c r="C792">
        <v>12</v>
      </c>
      <c r="D792" t="s">
        <v>259</v>
      </c>
      <c r="E792">
        <v>6.3</v>
      </c>
      <c r="F792" t="s">
        <v>281</v>
      </c>
      <c r="G792">
        <v>1</v>
      </c>
    </row>
    <row r="793" spans="3:7" x14ac:dyDescent="0.25">
      <c r="C793">
        <v>12</v>
      </c>
      <c r="D793" t="s">
        <v>259</v>
      </c>
      <c r="E793">
        <v>6.3</v>
      </c>
      <c r="F793" t="s">
        <v>261</v>
      </c>
      <c r="G793">
        <v>1</v>
      </c>
    </row>
    <row r="794" spans="3:7" x14ac:dyDescent="0.25">
      <c r="C794">
        <v>13</v>
      </c>
      <c r="D794" t="s">
        <v>259</v>
      </c>
      <c r="E794">
        <v>6.3</v>
      </c>
      <c r="F794" t="s">
        <v>281</v>
      </c>
      <c r="G794">
        <v>1</v>
      </c>
    </row>
    <row r="795" spans="3:7" x14ac:dyDescent="0.25">
      <c r="C795">
        <v>13</v>
      </c>
      <c r="D795" t="s">
        <v>259</v>
      </c>
      <c r="E795">
        <v>6.3</v>
      </c>
      <c r="F795" t="s">
        <v>239</v>
      </c>
      <c r="G795">
        <v>2</v>
      </c>
    </row>
    <row r="796" spans="3:7" x14ac:dyDescent="0.25">
      <c r="C796">
        <v>13</v>
      </c>
      <c r="D796" t="s">
        <v>259</v>
      </c>
      <c r="E796">
        <v>6.3</v>
      </c>
      <c r="F796" t="s">
        <v>350</v>
      </c>
      <c r="G796">
        <v>2</v>
      </c>
    </row>
    <row r="797" spans="3:7" x14ac:dyDescent="0.25">
      <c r="C797">
        <v>13</v>
      </c>
      <c r="D797" t="s">
        <v>259</v>
      </c>
      <c r="E797">
        <v>6.3</v>
      </c>
      <c r="F797" t="s">
        <v>352</v>
      </c>
      <c r="G797">
        <v>3</v>
      </c>
    </row>
    <row r="798" spans="3:7" x14ac:dyDescent="0.25">
      <c r="C798">
        <v>13</v>
      </c>
      <c r="D798" t="s">
        <v>259</v>
      </c>
      <c r="E798">
        <v>6.3</v>
      </c>
      <c r="F798" t="s">
        <v>281</v>
      </c>
      <c r="G798">
        <v>2</v>
      </c>
    </row>
    <row r="799" spans="3:7" x14ac:dyDescent="0.25">
      <c r="C799">
        <v>13</v>
      </c>
      <c r="D799" t="s">
        <v>259</v>
      </c>
      <c r="E799">
        <v>6.3</v>
      </c>
      <c r="F799" t="s">
        <v>352</v>
      </c>
      <c r="G799">
        <v>2</v>
      </c>
    </row>
    <row r="800" spans="3:7" x14ac:dyDescent="0.25">
      <c r="C800">
        <v>13</v>
      </c>
      <c r="D800" t="s">
        <v>259</v>
      </c>
      <c r="E800">
        <v>6.3</v>
      </c>
      <c r="F800" t="s">
        <v>261</v>
      </c>
      <c r="G800">
        <v>1</v>
      </c>
    </row>
    <row r="801" spans="3:7" x14ac:dyDescent="0.25">
      <c r="C801">
        <v>13</v>
      </c>
      <c r="D801" t="s">
        <v>259</v>
      </c>
      <c r="E801">
        <v>6.3</v>
      </c>
      <c r="F801" t="s">
        <v>240</v>
      </c>
      <c r="G801">
        <v>2</v>
      </c>
    </row>
    <row r="802" spans="3:7" x14ac:dyDescent="0.25">
      <c r="C802">
        <v>13</v>
      </c>
      <c r="D802" t="s">
        <v>259</v>
      </c>
      <c r="E802">
        <v>6.3</v>
      </c>
      <c r="F802" t="s">
        <v>239</v>
      </c>
      <c r="G802">
        <v>3</v>
      </c>
    </row>
    <row r="803" spans="3:7" x14ac:dyDescent="0.25">
      <c r="C803">
        <v>13</v>
      </c>
      <c r="D803" t="s">
        <v>259</v>
      </c>
      <c r="E803">
        <v>6.3</v>
      </c>
      <c r="F803" t="s">
        <v>353</v>
      </c>
      <c r="G803">
        <v>2</v>
      </c>
    </row>
    <row r="804" spans="3:7" x14ac:dyDescent="0.25">
      <c r="C804">
        <v>13</v>
      </c>
      <c r="D804" t="s">
        <v>259</v>
      </c>
      <c r="E804">
        <v>6.3</v>
      </c>
      <c r="F804" t="s">
        <v>271</v>
      </c>
      <c r="G804">
        <v>3</v>
      </c>
    </row>
    <row r="805" spans="3:7" x14ac:dyDescent="0.25">
      <c r="C805">
        <v>13</v>
      </c>
      <c r="D805" t="s">
        <v>259</v>
      </c>
      <c r="E805">
        <v>6.3</v>
      </c>
      <c r="F805" t="s">
        <v>272</v>
      </c>
      <c r="G805">
        <v>2</v>
      </c>
    </row>
    <row r="806" spans="3:7" x14ac:dyDescent="0.25">
      <c r="C806">
        <v>13</v>
      </c>
      <c r="D806" t="s">
        <v>259</v>
      </c>
      <c r="E806">
        <v>6.3</v>
      </c>
      <c r="F806" t="s">
        <v>240</v>
      </c>
      <c r="G806">
        <v>2</v>
      </c>
    </row>
    <row r="807" spans="3:7" x14ac:dyDescent="0.25">
      <c r="C807">
        <v>13</v>
      </c>
      <c r="D807" t="s">
        <v>259</v>
      </c>
      <c r="E807">
        <v>6.3</v>
      </c>
      <c r="F807" t="s">
        <v>281</v>
      </c>
      <c r="G807">
        <v>2</v>
      </c>
    </row>
    <row r="808" spans="3:7" x14ac:dyDescent="0.25">
      <c r="C808">
        <v>14</v>
      </c>
      <c r="D808" t="s">
        <v>259</v>
      </c>
      <c r="E808">
        <v>6.3</v>
      </c>
      <c r="F808" t="s">
        <v>239</v>
      </c>
      <c r="G808">
        <v>2</v>
      </c>
    </row>
    <row r="809" spans="3:7" x14ac:dyDescent="0.25">
      <c r="C809">
        <v>14</v>
      </c>
      <c r="D809" t="s">
        <v>259</v>
      </c>
      <c r="E809">
        <v>6.3</v>
      </c>
      <c r="F809" t="s">
        <v>247</v>
      </c>
      <c r="G809">
        <v>1</v>
      </c>
    </row>
    <row r="810" spans="3:7" x14ac:dyDescent="0.25">
      <c r="C810">
        <v>14</v>
      </c>
      <c r="D810" t="s">
        <v>259</v>
      </c>
      <c r="E810">
        <v>6.3</v>
      </c>
      <c r="F810" t="s">
        <v>261</v>
      </c>
      <c r="G810">
        <v>2</v>
      </c>
    </row>
    <row r="811" spans="3:7" x14ac:dyDescent="0.25">
      <c r="C811">
        <v>14</v>
      </c>
      <c r="D811" t="s">
        <v>259</v>
      </c>
      <c r="E811">
        <v>6.3</v>
      </c>
      <c r="F811" t="s">
        <v>239</v>
      </c>
      <c r="G811">
        <v>1</v>
      </c>
    </row>
    <row r="812" spans="3:7" x14ac:dyDescent="0.25">
      <c r="C812">
        <v>14</v>
      </c>
      <c r="D812" t="s">
        <v>259</v>
      </c>
      <c r="E812">
        <v>6.3</v>
      </c>
      <c r="F812" t="s">
        <v>353</v>
      </c>
      <c r="G812">
        <v>1</v>
      </c>
    </row>
    <row r="813" spans="3:7" x14ac:dyDescent="0.25">
      <c r="C813">
        <v>14</v>
      </c>
      <c r="D813" t="s">
        <v>259</v>
      </c>
      <c r="E813">
        <v>6.3</v>
      </c>
      <c r="F813" t="s">
        <v>240</v>
      </c>
      <c r="G813">
        <v>2</v>
      </c>
    </row>
    <row r="814" spans="3:7" x14ac:dyDescent="0.25">
      <c r="C814">
        <v>14</v>
      </c>
      <c r="D814" t="s">
        <v>259</v>
      </c>
      <c r="E814">
        <v>6.3</v>
      </c>
      <c r="F814" t="s">
        <v>240</v>
      </c>
      <c r="G814">
        <v>1</v>
      </c>
    </row>
    <row r="815" spans="3:7" x14ac:dyDescent="0.25">
      <c r="C815">
        <v>15</v>
      </c>
      <c r="D815" t="s">
        <v>268</v>
      </c>
      <c r="E815">
        <v>6.3</v>
      </c>
      <c r="F815" t="s">
        <v>247</v>
      </c>
      <c r="G815">
        <v>2</v>
      </c>
    </row>
    <row r="816" spans="3:7" x14ac:dyDescent="0.25">
      <c r="C816">
        <v>15</v>
      </c>
      <c r="D816" t="s">
        <v>268</v>
      </c>
      <c r="E816">
        <v>6.3</v>
      </c>
      <c r="F816" t="s">
        <v>239</v>
      </c>
      <c r="G816">
        <v>1</v>
      </c>
    </row>
    <row r="817" spans="3:7" x14ac:dyDescent="0.25">
      <c r="C817">
        <v>15</v>
      </c>
      <c r="D817" t="s">
        <v>268</v>
      </c>
      <c r="E817">
        <v>6.3</v>
      </c>
      <c r="F817" t="s">
        <v>247</v>
      </c>
      <c r="G817">
        <v>2</v>
      </c>
    </row>
    <row r="818" spans="3:7" x14ac:dyDescent="0.25">
      <c r="C818">
        <v>15</v>
      </c>
      <c r="D818" t="s">
        <v>268</v>
      </c>
      <c r="E818">
        <v>6.3</v>
      </c>
      <c r="F818" t="s">
        <v>247</v>
      </c>
      <c r="G818">
        <v>2</v>
      </c>
    </row>
    <row r="819" spans="3:7" x14ac:dyDescent="0.25">
      <c r="C819">
        <v>15</v>
      </c>
      <c r="D819" t="s">
        <v>268</v>
      </c>
      <c r="E819">
        <v>6.3</v>
      </c>
      <c r="F819" t="s">
        <v>243</v>
      </c>
      <c r="G819">
        <v>2</v>
      </c>
    </row>
    <row r="820" spans="3:7" x14ac:dyDescent="0.25">
      <c r="C820">
        <v>15</v>
      </c>
      <c r="D820" t="s">
        <v>268</v>
      </c>
      <c r="E820">
        <v>6.3</v>
      </c>
      <c r="F820" t="s">
        <v>239</v>
      </c>
      <c r="G820">
        <v>1</v>
      </c>
    </row>
    <row r="821" spans="3:7" x14ac:dyDescent="0.25">
      <c r="C821">
        <v>15</v>
      </c>
      <c r="D821" t="s">
        <v>268</v>
      </c>
      <c r="E821">
        <v>6.3</v>
      </c>
      <c r="F821" t="s">
        <v>247</v>
      </c>
      <c r="G821">
        <v>2</v>
      </c>
    </row>
    <row r="822" spans="3:7" x14ac:dyDescent="0.25">
      <c r="C822">
        <v>15</v>
      </c>
      <c r="D822" t="s">
        <v>268</v>
      </c>
      <c r="E822">
        <v>6.3</v>
      </c>
      <c r="F822" t="s">
        <v>247</v>
      </c>
      <c r="G822">
        <v>3</v>
      </c>
    </row>
    <row r="823" spans="3:7" x14ac:dyDescent="0.25">
      <c r="C823">
        <v>16</v>
      </c>
      <c r="D823" t="s">
        <v>268</v>
      </c>
      <c r="E823">
        <v>6.3</v>
      </c>
      <c r="F823" t="s">
        <v>281</v>
      </c>
      <c r="G823">
        <v>2</v>
      </c>
    </row>
    <row r="824" spans="3:7" x14ac:dyDescent="0.25">
      <c r="C824">
        <v>16</v>
      </c>
      <c r="D824" t="s">
        <v>268</v>
      </c>
      <c r="E824">
        <v>6.3</v>
      </c>
      <c r="F824" t="s">
        <v>239</v>
      </c>
      <c r="G824">
        <v>2</v>
      </c>
    </row>
    <row r="825" spans="3:7" x14ac:dyDescent="0.25">
      <c r="C825">
        <v>16</v>
      </c>
      <c r="D825" t="s">
        <v>268</v>
      </c>
      <c r="E825">
        <v>6.3</v>
      </c>
      <c r="F825" t="s">
        <v>239</v>
      </c>
      <c r="G825">
        <v>2</v>
      </c>
    </row>
    <row r="826" spans="3:7" x14ac:dyDescent="0.25">
      <c r="C826">
        <v>16</v>
      </c>
      <c r="D826" t="s">
        <v>268</v>
      </c>
      <c r="E826">
        <v>6.3</v>
      </c>
      <c r="F826" t="s">
        <v>239</v>
      </c>
      <c r="G826">
        <v>2</v>
      </c>
    </row>
    <row r="827" spans="3:7" x14ac:dyDescent="0.25">
      <c r="C827">
        <v>16</v>
      </c>
      <c r="D827" t="s">
        <v>268</v>
      </c>
      <c r="E827">
        <v>6.3</v>
      </c>
      <c r="F827" t="s">
        <v>239</v>
      </c>
      <c r="G827">
        <v>2</v>
      </c>
    </row>
    <row r="828" spans="3:7" x14ac:dyDescent="0.25">
      <c r="C828">
        <v>16</v>
      </c>
      <c r="D828" t="s">
        <v>268</v>
      </c>
      <c r="E828">
        <v>6.3</v>
      </c>
      <c r="F828" t="s">
        <v>239</v>
      </c>
      <c r="G828">
        <v>2</v>
      </c>
    </row>
    <row r="829" spans="3:7" x14ac:dyDescent="0.25">
      <c r="C829">
        <v>16</v>
      </c>
      <c r="D829" t="s">
        <v>268</v>
      </c>
      <c r="E829">
        <v>6.3</v>
      </c>
      <c r="F829" t="s">
        <v>239</v>
      </c>
      <c r="G829">
        <v>2</v>
      </c>
    </row>
    <row r="830" spans="3:7" x14ac:dyDescent="0.25">
      <c r="C830">
        <v>16</v>
      </c>
      <c r="D830" t="s">
        <v>268</v>
      </c>
      <c r="E830">
        <v>6.3</v>
      </c>
      <c r="F830" t="s">
        <v>239</v>
      </c>
      <c r="G830">
        <v>1</v>
      </c>
    </row>
    <row r="831" spans="3:7" x14ac:dyDescent="0.25">
      <c r="C831">
        <v>17</v>
      </c>
      <c r="D831" t="s">
        <v>268</v>
      </c>
      <c r="E831">
        <v>6.3</v>
      </c>
      <c r="F831" t="s">
        <v>239</v>
      </c>
      <c r="G831">
        <v>3</v>
      </c>
    </row>
    <row r="832" spans="3:7" x14ac:dyDescent="0.25">
      <c r="C832">
        <v>17</v>
      </c>
      <c r="D832" t="s">
        <v>268</v>
      </c>
      <c r="E832">
        <v>6.3</v>
      </c>
      <c r="F832" t="s">
        <v>239</v>
      </c>
      <c r="G832">
        <v>1</v>
      </c>
    </row>
    <row r="833" spans="3:8" x14ac:dyDescent="0.25">
      <c r="C833">
        <v>17</v>
      </c>
      <c r="D833" t="s">
        <v>268</v>
      </c>
      <c r="E833">
        <v>6.3</v>
      </c>
      <c r="F833" t="s">
        <v>270</v>
      </c>
      <c r="G833">
        <v>1</v>
      </c>
    </row>
    <row r="834" spans="3:8" x14ac:dyDescent="0.25">
      <c r="C834">
        <v>17</v>
      </c>
      <c r="D834" t="s">
        <v>268</v>
      </c>
      <c r="E834">
        <v>6.3</v>
      </c>
      <c r="F834" t="s">
        <v>281</v>
      </c>
      <c r="G834">
        <v>2</v>
      </c>
    </row>
    <row r="835" spans="3:8" x14ac:dyDescent="0.25">
      <c r="C835">
        <v>17</v>
      </c>
      <c r="D835" t="s">
        <v>268</v>
      </c>
      <c r="E835">
        <v>6.3</v>
      </c>
      <c r="F835" t="s">
        <v>261</v>
      </c>
      <c r="G835">
        <v>2</v>
      </c>
    </row>
    <row r="836" spans="3:8" x14ac:dyDescent="0.25">
      <c r="C836">
        <v>17</v>
      </c>
      <c r="D836" t="s">
        <v>268</v>
      </c>
      <c r="E836">
        <v>6.3</v>
      </c>
      <c r="F836" t="s">
        <v>239</v>
      </c>
      <c r="G836">
        <v>1</v>
      </c>
    </row>
    <row r="837" spans="3:8" x14ac:dyDescent="0.25">
      <c r="C837">
        <v>17</v>
      </c>
      <c r="D837" t="s">
        <v>268</v>
      </c>
      <c r="E837">
        <v>6.3</v>
      </c>
      <c r="F837" t="s">
        <v>239</v>
      </c>
      <c r="G837">
        <v>3</v>
      </c>
    </row>
    <row r="838" spans="3:8" x14ac:dyDescent="0.25">
      <c r="C838">
        <v>17</v>
      </c>
      <c r="D838" t="s">
        <v>268</v>
      </c>
      <c r="E838">
        <v>6.3</v>
      </c>
      <c r="F838" t="s">
        <v>352</v>
      </c>
      <c r="G838">
        <v>2</v>
      </c>
    </row>
    <row r="839" spans="3:8" x14ac:dyDescent="0.25">
      <c r="C839">
        <v>18</v>
      </c>
      <c r="D839" t="s">
        <v>268</v>
      </c>
      <c r="E839">
        <v>6.3</v>
      </c>
      <c r="F839" t="s">
        <v>281</v>
      </c>
      <c r="G839">
        <v>3</v>
      </c>
    </row>
    <row r="840" spans="3:8" x14ac:dyDescent="0.25">
      <c r="C840">
        <v>18</v>
      </c>
      <c r="D840" t="s">
        <v>268</v>
      </c>
      <c r="E840">
        <v>6.3</v>
      </c>
      <c r="F840" t="s">
        <v>239</v>
      </c>
      <c r="G840">
        <v>3</v>
      </c>
    </row>
    <row r="841" spans="3:8" x14ac:dyDescent="0.25">
      <c r="C841">
        <v>18</v>
      </c>
      <c r="D841" t="s">
        <v>268</v>
      </c>
      <c r="E841">
        <v>6.3</v>
      </c>
      <c r="F841" t="s">
        <v>247</v>
      </c>
      <c r="G841">
        <v>2</v>
      </c>
    </row>
    <row r="842" spans="3:8" x14ac:dyDescent="0.25">
      <c r="C842">
        <v>18</v>
      </c>
      <c r="D842" t="s">
        <v>268</v>
      </c>
      <c r="E842">
        <v>6.3</v>
      </c>
      <c r="F842" t="s">
        <v>247</v>
      </c>
      <c r="G842">
        <v>2</v>
      </c>
    </row>
    <row r="843" spans="3:8" x14ac:dyDescent="0.25">
      <c r="C843">
        <v>18</v>
      </c>
      <c r="D843" t="s">
        <v>268</v>
      </c>
      <c r="E843">
        <v>6.3</v>
      </c>
      <c r="F843" t="s">
        <v>247</v>
      </c>
      <c r="G843">
        <v>3</v>
      </c>
    </row>
    <row r="844" spans="3:8" x14ac:dyDescent="0.25">
      <c r="C844">
        <v>18</v>
      </c>
      <c r="D844" t="s">
        <v>268</v>
      </c>
      <c r="E844">
        <v>6.3</v>
      </c>
      <c r="F844" t="s">
        <v>354</v>
      </c>
      <c r="G844">
        <v>2</v>
      </c>
      <c r="H844" t="s">
        <v>355</v>
      </c>
    </row>
    <row r="845" spans="3:8" x14ac:dyDescent="0.25">
      <c r="C845">
        <v>19</v>
      </c>
      <c r="D845" t="s">
        <v>268</v>
      </c>
      <c r="E845">
        <v>6.3</v>
      </c>
      <c r="F845" t="s">
        <v>281</v>
      </c>
      <c r="G845">
        <v>2</v>
      </c>
    </row>
    <row r="846" spans="3:8" x14ac:dyDescent="0.25">
      <c r="C846">
        <v>19</v>
      </c>
      <c r="D846" t="s">
        <v>268</v>
      </c>
      <c r="E846">
        <v>6.3</v>
      </c>
      <c r="F846" t="s">
        <v>243</v>
      </c>
      <c r="G846">
        <v>2</v>
      </c>
    </row>
    <row r="847" spans="3:8" x14ac:dyDescent="0.25">
      <c r="C847">
        <v>19</v>
      </c>
      <c r="D847" t="s">
        <v>268</v>
      </c>
      <c r="E847">
        <v>6.3</v>
      </c>
      <c r="F847" t="s">
        <v>281</v>
      </c>
      <c r="G847">
        <v>2</v>
      </c>
    </row>
    <row r="848" spans="3:8" x14ac:dyDescent="0.25">
      <c r="C848">
        <v>19</v>
      </c>
      <c r="D848" t="s">
        <v>268</v>
      </c>
      <c r="E848">
        <v>6.3</v>
      </c>
      <c r="F848" t="s">
        <v>247</v>
      </c>
      <c r="G848">
        <v>2</v>
      </c>
    </row>
    <row r="849" spans="3:8" x14ac:dyDescent="0.25">
      <c r="C849">
        <v>19</v>
      </c>
      <c r="D849" t="s">
        <v>268</v>
      </c>
      <c r="E849">
        <v>6.3</v>
      </c>
      <c r="F849" t="s">
        <v>247</v>
      </c>
      <c r="G849">
        <v>2</v>
      </c>
    </row>
    <row r="850" spans="3:8" x14ac:dyDescent="0.25">
      <c r="C850">
        <v>19</v>
      </c>
      <c r="D850" t="s">
        <v>268</v>
      </c>
      <c r="E850">
        <v>6.3</v>
      </c>
      <c r="F850" t="s">
        <v>247</v>
      </c>
      <c r="G850">
        <v>1</v>
      </c>
    </row>
    <row r="851" spans="3:8" x14ac:dyDescent="0.25">
      <c r="C851">
        <v>19</v>
      </c>
      <c r="D851" t="s">
        <v>268</v>
      </c>
      <c r="E851">
        <v>6.3</v>
      </c>
      <c r="F851" t="s">
        <v>247</v>
      </c>
      <c r="G851">
        <v>2</v>
      </c>
    </row>
    <row r="852" spans="3:8" x14ac:dyDescent="0.25">
      <c r="C852">
        <v>19</v>
      </c>
      <c r="D852" t="s">
        <v>268</v>
      </c>
      <c r="E852">
        <v>6.3</v>
      </c>
      <c r="F852" t="s">
        <v>247</v>
      </c>
      <c r="G852">
        <v>2</v>
      </c>
      <c r="H852" t="s">
        <v>356</v>
      </c>
    </row>
    <row r="853" spans="3:8" x14ac:dyDescent="0.25">
      <c r="C853">
        <v>19</v>
      </c>
      <c r="D853" t="s">
        <v>268</v>
      </c>
      <c r="E853">
        <v>6.3</v>
      </c>
      <c r="F853" t="s">
        <v>247</v>
      </c>
      <c r="G853">
        <v>2</v>
      </c>
    </row>
    <row r="854" spans="3:8" x14ac:dyDescent="0.25">
      <c r="C854">
        <v>19</v>
      </c>
      <c r="D854" t="s">
        <v>268</v>
      </c>
      <c r="E854">
        <v>6.3</v>
      </c>
      <c r="F854" t="s">
        <v>247</v>
      </c>
      <c r="G854">
        <v>1</v>
      </c>
    </row>
    <row r="855" spans="3:8" x14ac:dyDescent="0.25">
      <c r="C855">
        <v>19</v>
      </c>
      <c r="D855" t="s">
        <v>268</v>
      </c>
      <c r="E855">
        <v>6.3</v>
      </c>
      <c r="F855" t="s">
        <v>247</v>
      </c>
      <c r="G855">
        <v>1</v>
      </c>
    </row>
    <row r="856" spans="3:8" x14ac:dyDescent="0.25">
      <c r="C856">
        <v>19</v>
      </c>
      <c r="D856" t="s">
        <v>268</v>
      </c>
      <c r="E856">
        <v>6.3</v>
      </c>
      <c r="F856" t="s">
        <v>249</v>
      </c>
      <c r="G856">
        <v>1</v>
      </c>
    </row>
    <row r="857" spans="3:8" x14ac:dyDescent="0.25">
      <c r="C857">
        <v>19</v>
      </c>
      <c r="D857" t="s">
        <v>268</v>
      </c>
      <c r="E857">
        <v>6.3</v>
      </c>
      <c r="F857" t="s">
        <v>249</v>
      </c>
      <c r="G857">
        <v>2</v>
      </c>
    </row>
    <row r="858" spans="3:8" x14ac:dyDescent="0.25">
      <c r="C858">
        <v>19</v>
      </c>
      <c r="D858" t="s">
        <v>268</v>
      </c>
      <c r="E858">
        <v>6.3</v>
      </c>
      <c r="F858" t="s">
        <v>239</v>
      </c>
      <c r="G858">
        <v>2</v>
      </c>
    </row>
    <row r="859" spans="3:8" x14ac:dyDescent="0.25">
      <c r="C859">
        <v>19</v>
      </c>
      <c r="D859" t="s">
        <v>268</v>
      </c>
      <c r="E859">
        <v>6.3</v>
      </c>
      <c r="F859" t="s">
        <v>239</v>
      </c>
      <c r="G859">
        <v>2</v>
      </c>
    </row>
    <row r="860" spans="3:8" x14ac:dyDescent="0.25">
      <c r="C860">
        <v>19</v>
      </c>
      <c r="D860" t="s">
        <v>268</v>
      </c>
      <c r="E860">
        <v>6.3</v>
      </c>
      <c r="F860" t="s">
        <v>350</v>
      </c>
      <c r="G860">
        <v>3</v>
      </c>
    </row>
    <row r="861" spans="3:8" x14ac:dyDescent="0.25">
      <c r="C861">
        <v>20</v>
      </c>
      <c r="D861" t="s">
        <v>268</v>
      </c>
      <c r="E861">
        <v>6.3</v>
      </c>
      <c r="F861" t="s">
        <v>272</v>
      </c>
      <c r="G861">
        <v>2</v>
      </c>
    </row>
    <row r="862" spans="3:8" x14ac:dyDescent="0.25">
      <c r="C862">
        <v>20</v>
      </c>
      <c r="D862" t="s">
        <v>268</v>
      </c>
      <c r="E862">
        <v>6.3</v>
      </c>
      <c r="F862" t="s">
        <v>247</v>
      </c>
      <c r="G862">
        <v>2</v>
      </c>
      <c r="H862" t="s">
        <v>357</v>
      </c>
    </row>
    <row r="863" spans="3:8" x14ac:dyDescent="0.25">
      <c r="C863">
        <v>20</v>
      </c>
      <c r="D863" t="s">
        <v>268</v>
      </c>
      <c r="E863">
        <v>6.3</v>
      </c>
      <c r="F863" t="s">
        <v>247</v>
      </c>
      <c r="G863">
        <v>2</v>
      </c>
    </row>
    <row r="864" spans="3:8" x14ac:dyDescent="0.25">
      <c r="C864">
        <v>20</v>
      </c>
      <c r="D864" t="s">
        <v>268</v>
      </c>
      <c r="E864">
        <v>6.3</v>
      </c>
      <c r="F864" t="s">
        <v>247</v>
      </c>
      <c r="G864">
        <v>2</v>
      </c>
    </row>
    <row r="865" spans="3:8" x14ac:dyDescent="0.25">
      <c r="C865">
        <v>20</v>
      </c>
      <c r="D865" t="s">
        <v>268</v>
      </c>
      <c r="E865">
        <v>6.3</v>
      </c>
      <c r="F865" t="s">
        <v>247</v>
      </c>
      <c r="G865">
        <v>2</v>
      </c>
    </row>
    <row r="866" spans="3:8" x14ac:dyDescent="0.25">
      <c r="C866">
        <v>20</v>
      </c>
      <c r="D866" t="s">
        <v>268</v>
      </c>
      <c r="E866">
        <v>6.3</v>
      </c>
      <c r="F866" t="s">
        <v>247</v>
      </c>
      <c r="G866">
        <v>1</v>
      </c>
    </row>
    <row r="867" spans="3:8" x14ac:dyDescent="0.25">
      <c r="C867">
        <v>20</v>
      </c>
      <c r="D867" t="s">
        <v>268</v>
      </c>
      <c r="E867">
        <v>6.3</v>
      </c>
      <c r="F867" t="s">
        <v>247</v>
      </c>
      <c r="G867">
        <v>1</v>
      </c>
    </row>
    <row r="868" spans="3:8" x14ac:dyDescent="0.25">
      <c r="C868">
        <v>20</v>
      </c>
      <c r="D868" t="s">
        <v>268</v>
      </c>
      <c r="E868">
        <v>6.3</v>
      </c>
      <c r="F868" t="s">
        <v>239</v>
      </c>
      <c r="G868">
        <v>2</v>
      </c>
    </row>
    <row r="869" spans="3:8" x14ac:dyDescent="0.25">
      <c r="C869">
        <v>20</v>
      </c>
      <c r="D869" t="s">
        <v>268</v>
      </c>
      <c r="E869">
        <v>6.3</v>
      </c>
      <c r="F869" t="s">
        <v>273</v>
      </c>
      <c r="G869">
        <v>1</v>
      </c>
    </row>
    <row r="870" spans="3:8" x14ac:dyDescent="0.25">
      <c r="C870">
        <v>20</v>
      </c>
      <c r="D870" t="s">
        <v>268</v>
      </c>
      <c r="E870">
        <v>6.3</v>
      </c>
      <c r="F870" t="s">
        <v>247</v>
      </c>
      <c r="G870">
        <v>1</v>
      </c>
    </row>
    <row r="871" spans="3:8" x14ac:dyDescent="0.25">
      <c r="C871">
        <v>20</v>
      </c>
      <c r="D871" t="s">
        <v>268</v>
      </c>
      <c r="E871">
        <v>6.3</v>
      </c>
      <c r="F871" t="s">
        <v>239</v>
      </c>
      <c r="G871">
        <v>1</v>
      </c>
      <c r="H871" t="s">
        <v>358</v>
      </c>
    </row>
    <row r="872" spans="3:8" x14ac:dyDescent="0.25">
      <c r="C872">
        <v>20</v>
      </c>
      <c r="D872" t="s">
        <v>268</v>
      </c>
      <c r="E872">
        <v>6.3</v>
      </c>
      <c r="F872" t="s">
        <v>281</v>
      </c>
      <c r="G872">
        <v>2</v>
      </c>
    </row>
    <row r="873" spans="3:8" x14ac:dyDescent="0.25">
      <c r="C873">
        <v>20</v>
      </c>
      <c r="D873" t="s">
        <v>268</v>
      </c>
      <c r="E873">
        <v>6.3</v>
      </c>
      <c r="F873" t="s">
        <v>239</v>
      </c>
      <c r="G873">
        <v>2</v>
      </c>
    </row>
    <row r="874" spans="3:8" x14ac:dyDescent="0.25">
      <c r="C874">
        <v>20</v>
      </c>
      <c r="D874" t="s">
        <v>268</v>
      </c>
      <c r="E874">
        <v>6.3</v>
      </c>
      <c r="F874" t="s">
        <v>239</v>
      </c>
      <c r="G874">
        <v>3</v>
      </c>
    </row>
    <row r="875" spans="3:8" x14ac:dyDescent="0.25">
      <c r="C875">
        <v>20</v>
      </c>
      <c r="D875" t="s">
        <v>268</v>
      </c>
      <c r="E875">
        <v>6.3</v>
      </c>
      <c r="F875" t="s">
        <v>239</v>
      </c>
      <c r="G875">
        <v>4</v>
      </c>
    </row>
    <row r="876" spans="3:8" x14ac:dyDescent="0.25">
      <c r="C876">
        <v>20</v>
      </c>
      <c r="D876" t="s">
        <v>268</v>
      </c>
      <c r="E876">
        <v>6.3</v>
      </c>
      <c r="F876" t="s">
        <v>239</v>
      </c>
      <c r="G876">
        <v>5</v>
      </c>
    </row>
    <row r="877" spans="3:8" x14ac:dyDescent="0.25">
      <c r="C877">
        <v>20</v>
      </c>
      <c r="D877" t="s">
        <v>268</v>
      </c>
      <c r="E877">
        <v>6.3</v>
      </c>
      <c r="F877" t="s">
        <v>239</v>
      </c>
      <c r="G877">
        <v>6</v>
      </c>
    </row>
    <row r="878" spans="3:8" x14ac:dyDescent="0.25">
      <c r="C878">
        <v>20</v>
      </c>
      <c r="D878" t="s">
        <v>268</v>
      </c>
      <c r="E878">
        <v>6.3</v>
      </c>
      <c r="F878" t="s">
        <v>247</v>
      </c>
      <c r="G878">
        <v>2</v>
      </c>
    </row>
    <row r="879" spans="3:8" x14ac:dyDescent="0.25">
      <c r="C879">
        <v>20</v>
      </c>
      <c r="D879" t="s">
        <v>268</v>
      </c>
      <c r="E879">
        <v>6.3</v>
      </c>
      <c r="F879" t="s">
        <v>247</v>
      </c>
      <c r="G879">
        <v>3</v>
      </c>
      <c r="H879" t="s">
        <v>359</v>
      </c>
    </row>
    <row r="880" spans="3:8" x14ac:dyDescent="0.25">
      <c r="C880">
        <v>20</v>
      </c>
      <c r="D880" t="s">
        <v>268</v>
      </c>
      <c r="E880">
        <v>6.3</v>
      </c>
      <c r="F880" t="s">
        <v>247</v>
      </c>
      <c r="G880">
        <v>3</v>
      </c>
      <c r="H880" t="s">
        <v>360</v>
      </c>
    </row>
    <row r="881" spans="3:8" x14ac:dyDescent="0.25">
      <c r="C881">
        <v>21</v>
      </c>
      <c r="D881" t="s">
        <v>268</v>
      </c>
      <c r="E881">
        <v>6.3</v>
      </c>
      <c r="F881" t="s">
        <v>247</v>
      </c>
      <c r="G881">
        <v>2</v>
      </c>
    </row>
    <row r="882" spans="3:8" x14ac:dyDescent="0.25">
      <c r="C882">
        <v>21</v>
      </c>
      <c r="D882" t="s">
        <v>268</v>
      </c>
      <c r="E882">
        <v>6.3</v>
      </c>
      <c r="F882" t="s">
        <v>281</v>
      </c>
      <c r="G882">
        <v>3</v>
      </c>
      <c r="H882" t="s">
        <v>361</v>
      </c>
    </row>
    <row r="883" spans="3:8" x14ac:dyDescent="0.25">
      <c r="C883">
        <v>21</v>
      </c>
      <c r="D883" t="s">
        <v>268</v>
      </c>
      <c r="E883">
        <v>6.3</v>
      </c>
      <c r="F883" t="s">
        <v>249</v>
      </c>
      <c r="G883">
        <v>2</v>
      </c>
      <c r="H883" t="s">
        <v>362</v>
      </c>
    </row>
    <row r="884" spans="3:8" x14ac:dyDescent="0.25">
      <c r="C884">
        <v>21</v>
      </c>
      <c r="D884" t="s">
        <v>268</v>
      </c>
      <c r="E884">
        <v>6.3</v>
      </c>
      <c r="F884" t="s">
        <v>247</v>
      </c>
      <c r="G884">
        <v>2</v>
      </c>
    </row>
    <row r="885" spans="3:8" x14ac:dyDescent="0.25">
      <c r="C885">
        <v>21</v>
      </c>
      <c r="D885" t="s">
        <v>268</v>
      </c>
      <c r="E885">
        <v>6.3</v>
      </c>
      <c r="F885" t="s">
        <v>239</v>
      </c>
      <c r="G885">
        <v>1</v>
      </c>
    </row>
    <row r="886" spans="3:8" x14ac:dyDescent="0.25">
      <c r="C886">
        <v>21</v>
      </c>
      <c r="D886" t="s">
        <v>268</v>
      </c>
      <c r="E886">
        <v>6.3</v>
      </c>
      <c r="F886" t="s">
        <v>281</v>
      </c>
      <c r="G886">
        <v>2</v>
      </c>
    </row>
    <row r="887" spans="3:8" x14ac:dyDescent="0.25">
      <c r="C887">
        <v>22</v>
      </c>
      <c r="D887" t="s">
        <v>268</v>
      </c>
      <c r="E887">
        <v>6.3</v>
      </c>
      <c r="F887" t="s">
        <v>353</v>
      </c>
      <c r="G887">
        <v>2</v>
      </c>
    </row>
    <row r="888" spans="3:8" x14ac:dyDescent="0.25">
      <c r="C888">
        <v>22</v>
      </c>
      <c r="D888" t="s">
        <v>268</v>
      </c>
      <c r="E888">
        <v>6.3</v>
      </c>
      <c r="F888" t="s">
        <v>249</v>
      </c>
      <c r="G888">
        <v>2</v>
      </c>
    </row>
    <row r="889" spans="3:8" x14ac:dyDescent="0.25">
      <c r="C889">
        <v>22</v>
      </c>
      <c r="D889" t="s">
        <v>268</v>
      </c>
      <c r="E889">
        <v>6.3</v>
      </c>
      <c r="F889" t="s">
        <v>247</v>
      </c>
      <c r="G889">
        <v>1</v>
      </c>
    </row>
    <row r="890" spans="3:8" x14ac:dyDescent="0.25">
      <c r="C890">
        <v>22</v>
      </c>
      <c r="D890" t="s">
        <v>268</v>
      </c>
      <c r="E890">
        <v>6.3</v>
      </c>
      <c r="F890" t="s">
        <v>247</v>
      </c>
      <c r="G890">
        <v>1</v>
      </c>
    </row>
    <row r="891" spans="3:8" x14ac:dyDescent="0.25">
      <c r="C891">
        <v>22</v>
      </c>
      <c r="D891" t="s">
        <v>268</v>
      </c>
      <c r="E891">
        <v>6.3</v>
      </c>
      <c r="F891" t="s">
        <v>247</v>
      </c>
      <c r="G891">
        <v>3</v>
      </c>
    </row>
    <row r="892" spans="3:8" x14ac:dyDescent="0.25">
      <c r="C892">
        <v>22</v>
      </c>
      <c r="D892" t="s">
        <v>268</v>
      </c>
      <c r="E892">
        <v>6.3</v>
      </c>
      <c r="F892" t="s">
        <v>247</v>
      </c>
      <c r="G892">
        <v>2</v>
      </c>
    </row>
    <row r="893" spans="3:8" x14ac:dyDescent="0.25">
      <c r="C893">
        <v>22</v>
      </c>
      <c r="D893" t="s">
        <v>268</v>
      </c>
      <c r="E893">
        <v>6.3</v>
      </c>
      <c r="F893" t="s">
        <v>281</v>
      </c>
      <c r="G893">
        <v>2</v>
      </c>
    </row>
    <row r="894" spans="3:8" x14ac:dyDescent="0.25">
      <c r="C894">
        <v>22</v>
      </c>
      <c r="D894" t="s">
        <v>268</v>
      </c>
      <c r="E894">
        <v>6.3</v>
      </c>
      <c r="F894" t="s">
        <v>352</v>
      </c>
      <c r="G894">
        <v>2</v>
      </c>
      <c r="H894" t="s">
        <v>363</v>
      </c>
    </row>
    <row r="895" spans="3:8" x14ac:dyDescent="0.25">
      <c r="C895">
        <v>22</v>
      </c>
      <c r="D895" t="s">
        <v>268</v>
      </c>
      <c r="E895">
        <v>6.3</v>
      </c>
      <c r="F895" t="s">
        <v>249</v>
      </c>
      <c r="G895">
        <v>2</v>
      </c>
    </row>
    <row r="896" spans="3:8" x14ac:dyDescent="0.25">
      <c r="C896">
        <v>22</v>
      </c>
      <c r="D896" t="s">
        <v>268</v>
      </c>
      <c r="E896">
        <v>6.3</v>
      </c>
      <c r="F896" t="s">
        <v>239</v>
      </c>
      <c r="G896">
        <v>3</v>
      </c>
    </row>
    <row r="897" spans="3:8" x14ac:dyDescent="0.25">
      <c r="C897">
        <v>23</v>
      </c>
      <c r="D897" t="s">
        <v>268</v>
      </c>
      <c r="E897">
        <v>6.3</v>
      </c>
      <c r="F897" t="s">
        <v>239</v>
      </c>
      <c r="G897">
        <v>2</v>
      </c>
    </row>
    <row r="898" spans="3:8" x14ac:dyDescent="0.25">
      <c r="C898">
        <v>23</v>
      </c>
      <c r="D898" t="s">
        <v>268</v>
      </c>
      <c r="E898">
        <v>6.3</v>
      </c>
      <c r="F898" t="s">
        <v>239</v>
      </c>
      <c r="G898">
        <v>2</v>
      </c>
    </row>
    <row r="899" spans="3:8" x14ac:dyDescent="0.25">
      <c r="C899">
        <v>23</v>
      </c>
      <c r="D899" t="s">
        <v>268</v>
      </c>
      <c r="E899">
        <v>6.3</v>
      </c>
      <c r="F899" t="s">
        <v>271</v>
      </c>
      <c r="G899">
        <v>3</v>
      </c>
      <c r="H899" t="s">
        <v>364</v>
      </c>
    </row>
    <row r="900" spans="3:8" x14ac:dyDescent="0.25">
      <c r="C900">
        <v>23</v>
      </c>
      <c r="D900" t="s">
        <v>268</v>
      </c>
      <c r="E900">
        <v>6.3</v>
      </c>
      <c r="F900" t="s">
        <v>365</v>
      </c>
      <c r="G900">
        <v>2</v>
      </c>
    </row>
    <row r="901" spans="3:8" x14ac:dyDescent="0.25">
      <c r="C901">
        <v>23</v>
      </c>
      <c r="D901" t="s">
        <v>268</v>
      </c>
      <c r="E901">
        <v>6.3</v>
      </c>
      <c r="F901" t="s">
        <v>365</v>
      </c>
      <c r="G901">
        <v>2</v>
      </c>
    </row>
    <row r="902" spans="3:8" x14ac:dyDescent="0.25">
      <c r="C902">
        <v>24</v>
      </c>
      <c r="D902" t="s">
        <v>268</v>
      </c>
      <c r="E902">
        <v>6.3</v>
      </c>
      <c r="F902" t="s">
        <v>365</v>
      </c>
      <c r="G902">
        <v>2</v>
      </c>
      <c r="H902" t="s">
        <v>366</v>
      </c>
    </row>
    <row r="903" spans="3:8" x14ac:dyDescent="0.25">
      <c r="C903">
        <v>24</v>
      </c>
      <c r="D903" t="s">
        <v>268</v>
      </c>
      <c r="E903">
        <v>6.3</v>
      </c>
      <c r="F903" t="s">
        <v>239</v>
      </c>
      <c r="G903">
        <v>2</v>
      </c>
    </row>
    <row r="904" spans="3:8" x14ac:dyDescent="0.25">
      <c r="C904">
        <v>24</v>
      </c>
      <c r="D904" t="s">
        <v>268</v>
      </c>
      <c r="E904">
        <v>6.3</v>
      </c>
      <c r="F904" t="s">
        <v>332</v>
      </c>
      <c r="G904">
        <v>2</v>
      </c>
    </row>
    <row r="905" spans="3:8" x14ac:dyDescent="0.25">
      <c r="C905">
        <v>24</v>
      </c>
      <c r="D905" t="s">
        <v>268</v>
      </c>
      <c r="E905">
        <v>6.3</v>
      </c>
      <c r="F905" t="s">
        <v>239</v>
      </c>
      <c r="G905">
        <v>1</v>
      </c>
    </row>
    <row r="906" spans="3:8" x14ac:dyDescent="0.25">
      <c r="C906">
        <v>25</v>
      </c>
      <c r="D906" t="s">
        <v>268</v>
      </c>
      <c r="E906">
        <v>6.3</v>
      </c>
      <c r="F906" t="s">
        <v>365</v>
      </c>
      <c r="G906">
        <v>1</v>
      </c>
    </row>
    <row r="907" spans="3:8" x14ac:dyDescent="0.25">
      <c r="C907">
        <v>25</v>
      </c>
      <c r="D907" t="s">
        <v>268</v>
      </c>
      <c r="E907">
        <v>6.3</v>
      </c>
      <c r="F907" t="s">
        <v>239</v>
      </c>
      <c r="G907">
        <v>3</v>
      </c>
    </row>
    <row r="908" spans="3:8" x14ac:dyDescent="0.25">
      <c r="C908">
        <v>25</v>
      </c>
      <c r="D908" t="s">
        <v>268</v>
      </c>
      <c r="E908">
        <v>6.3</v>
      </c>
      <c r="F908" t="s">
        <v>332</v>
      </c>
      <c r="G908">
        <v>2</v>
      </c>
    </row>
    <row r="909" spans="3:8" x14ac:dyDescent="0.25">
      <c r="C909">
        <v>25</v>
      </c>
      <c r="D909" t="s">
        <v>268</v>
      </c>
      <c r="E909">
        <v>6.3</v>
      </c>
      <c r="F909" t="s">
        <v>365</v>
      </c>
      <c r="G909">
        <v>2</v>
      </c>
    </row>
    <row r="910" spans="3:8" x14ac:dyDescent="0.25">
      <c r="C910">
        <v>25</v>
      </c>
      <c r="D910" t="s">
        <v>268</v>
      </c>
      <c r="E910">
        <v>6.3</v>
      </c>
      <c r="F910" t="s">
        <v>261</v>
      </c>
      <c r="G910">
        <v>2</v>
      </c>
    </row>
    <row r="911" spans="3:8" x14ac:dyDescent="0.25">
      <c r="C911">
        <v>25</v>
      </c>
      <c r="D911" t="s">
        <v>268</v>
      </c>
      <c r="E911">
        <v>6.3</v>
      </c>
      <c r="F911" t="s">
        <v>281</v>
      </c>
      <c r="G911">
        <v>2</v>
      </c>
    </row>
    <row r="912" spans="3:8" x14ac:dyDescent="0.25">
      <c r="C912">
        <v>25</v>
      </c>
      <c r="D912" t="s">
        <v>268</v>
      </c>
      <c r="E912">
        <v>6.3</v>
      </c>
      <c r="F912" t="s">
        <v>239</v>
      </c>
      <c r="G912">
        <v>2</v>
      </c>
    </row>
    <row r="913" spans="1:8" x14ac:dyDescent="0.25">
      <c r="C913">
        <v>25</v>
      </c>
      <c r="D913" t="s">
        <v>268</v>
      </c>
      <c r="E913">
        <v>6.3</v>
      </c>
      <c r="F913" t="s">
        <v>281</v>
      </c>
      <c r="G913">
        <v>2</v>
      </c>
    </row>
    <row r="914" spans="1:8" x14ac:dyDescent="0.25">
      <c r="A914">
        <v>2009</v>
      </c>
      <c r="B914" t="s">
        <v>93</v>
      </c>
      <c r="C914">
        <v>1</v>
      </c>
      <c r="D914" t="s">
        <v>259</v>
      </c>
      <c r="E914">
        <v>10.3</v>
      </c>
      <c r="F914" t="s">
        <v>239</v>
      </c>
      <c r="G914" s="40">
        <v>2</v>
      </c>
    </row>
    <row r="915" spans="1:8" x14ac:dyDescent="0.25">
      <c r="C915">
        <v>1</v>
      </c>
      <c r="D915" t="s">
        <v>259</v>
      </c>
      <c r="E915">
        <v>10.3</v>
      </c>
      <c r="F915" t="s">
        <v>247</v>
      </c>
      <c r="G915" s="40">
        <v>2</v>
      </c>
    </row>
    <row r="916" spans="1:8" x14ac:dyDescent="0.25">
      <c r="C916">
        <v>1</v>
      </c>
      <c r="D916" t="s">
        <v>259</v>
      </c>
      <c r="E916">
        <v>10.3</v>
      </c>
      <c r="F916" t="s">
        <v>261</v>
      </c>
      <c r="G916" s="40">
        <v>3</v>
      </c>
    </row>
    <row r="917" spans="1:8" x14ac:dyDescent="0.25">
      <c r="C917">
        <v>1</v>
      </c>
      <c r="D917" t="s">
        <v>259</v>
      </c>
      <c r="E917">
        <v>10.3</v>
      </c>
      <c r="F917" t="s">
        <v>247</v>
      </c>
      <c r="G917" s="40">
        <v>2</v>
      </c>
    </row>
    <row r="918" spans="1:8" x14ac:dyDescent="0.25">
      <c r="C918">
        <v>1</v>
      </c>
      <c r="D918" t="s">
        <v>259</v>
      </c>
      <c r="E918">
        <v>10.3</v>
      </c>
      <c r="F918" t="s">
        <v>247</v>
      </c>
      <c r="G918" s="40">
        <v>2</v>
      </c>
      <c r="H918" t="s">
        <v>367</v>
      </c>
    </row>
    <row r="919" spans="1:8" x14ac:dyDescent="0.25">
      <c r="C919">
        <v>1</v>
      </c>
      <c r="D919" t="s">
        <v>259</v>
      </c>
      <c r="E919">
        <v>10.3</v>
      </c>
      <c r="F919" t="s">
        <v>298</v>
      </c>
      <c r="G919" s="40">
        <v>2</v>
      </c>
    </row>
    <row r="920" spans="1:8" x14ac:dyDescent="0.25">
      <c r="C920">
        <v>2</v>
      </c>
      <c r="D920" t="s">
        <v>259</v>
      </c>
      <c r="E920">
        <v>10.3</v>
      </c>
      <c r="F920" t="s">
        <v>271</v>
      </c>
      <c r="G920" s="40">
        <v>3</v>
      </c>
    </row>
    <row r="921" spans="1:8" x14ac:dyDescent="0.25">
      <c r="C921">
        <v>2</v>
      </c>
      <c r="D921" t="s">
        <v>259</v>
      </c>
      <c r="E921">
        <v>10.3</v>
      </c>
      <c r="F921" t="s">
        <v>261</v>
      </c>
      <c r="G921" s="40">
        <v>3</v>
      </c>
    </row>
    <row r="922" spans="1:8" x14ac:dyDescent="0.25">
      <c r="C922">
        <v>2</v>
      </c>
      <c r="D922" t="s">
        <v>259</v>
      </c>
      <c r="E922">
        <v>10.3</v>
      </c>
      <c r="F922" t="s">
        <v>271</v>
      </c>
      <c r="G922" s="40">
        <v>2</v>
      </c>
    </row>
    <row r="923" spans="1:8" x14ac:dyDescent="0.25">
      <c r="C923">
        <v>2</v>
      </c>
      <c r="D923" t="s">
        <v>259</v>
      </c>
      <c r="E923">
        <v>10.3</v>
      </c>
      <c r="F923" t="s">
        <v>273</v>
      </c>
      <c r="G923" s="40">
        <v>2</v>
      </c>
      <c r="H923" t="s">
        <v>368</v>
      </c>
    </row>
    <row r="924" spans="1:8" x14ac:dyDescent="0.25">
      <c r="C924">
        <v>2</v>
      </c>
      <c r="D924" t="s">
        <v>259</v>
      </c>
      <c r="E924">
        <v>10.3</v>
      </c>
      <c r="F924" t="s">
        <v>247</v>
      </c>
      <c r="G924" s="40">
        <v>3</v>
      </c>
    </row>
    <row r="925" spans="1:8" x14ac:dyDescent="0.25">
      <c r="C925">
        <v>2</v>
      </c>
      <c r="D925" t="s">
        <v>259</v>
      </c>
      <c r="E925">
        <v>10.3</v>
      </c>
      <c r="F925" t="s">
        <v>261</v>
      </c>
      <c r="G925" s="40">
        <v>2</v>
      </c>
    </row>
    <row r="926" spans="1:8" x14ac:dyDescent="0.25">
      <c r="C926">
        <v>2</v>
      </c>
      <c r="D926" t="s">
        <v>259</v>
      </c>
      <c r="E926">
        <v>10.3</v>
      </c>
      <c r="F926" t="s">
        <v>261</v>
      </c>
      <c r="G926" s="40">
        <v>3</v>
      </c>
    </row>
    <row r="927" spans="1:8" x14ac:dyDescent="0.25">
      <c r="C927">
        <v>2</v>
      </c>
      <c r="D927" t="s">
        <v>259</v>
      </c>
      <c r="E927">
        <v>10.3</v>
      </c>
      <c r="F927" t="s">
        <v>261</v>
      </c>
      <c r="G927" s="40">
        <v>2</v>
      </c>
      <c r="H927" t="s">
        <v>369</v>
      </c>
    </row>
    <row r="928" spans="1:8" x14ac:dyDescent="0.25">
      <c r="C928">
        <v>2</v>
      </c>
      <c r="D928" t="s">
        <v>259</v>
      </c>
      <c r="E928">
        <v>10.3</v>
      </c>
      <c r="F928" t="s">
        <v>239</v>
      </c>
      <c r="G928" s="40">
        <v>2</v>
      </c>
    </row>
    <row r="929" spans="3:8" x14ac:dyDescent="0.25">
      <c r="C929">
        <v>2</v>
      </c>
      <c r="D929" t="s">
        <v>259</v>
      </c>
      <c r="E929">
        <v>10.3</v>
      </c>
      <c r="F929" t="s">
        <v>247</v>
      </c>
      <c r="G929" s="40">
        <v>3</v>
      </c>
    </row>
    <row r="930" spans="3:8" x14ac:dyDescent="0.25">
      <c r="C930">
        <v>2</v>
      </c>
      <c r="D930" t="s">
        <v>259</v>
      </c>
      <c r="E930">
        <v>10.3</v>
      </c>
      <c r="F930" t="s">
        <v>261</v>
      </c>
      <c r="G930" s="40">
        <v>3</v>
      </c>
    </row>
    <row r="931" spans="3:8" x14ac:dyDescent="0.25">
      <c r="C931">
        <v>3</v>
      </c>
      <c r="D931" t="s">
        <v>259</v>
      </c>
      <c r="E931">
        <v>10.3</v>
      </c>
      <c r="F931" t="s">
        <v>261</v>
      </c>
      <c r="G931" s="40">
        <v>1</v>
      </c>
    </row>
    <row r="932" spans="3:8" x14ac:dyDescent="0.25">
      <c r="C932">
        <v>4</v>
      </c>
      <c r="D932" t="s">
        <v>259</v>
      </c>
      <c r="E932">
        <v>10.3</v>
      </c>
      <c r="F932" t="s">
        <v>247</v>
      </c>
      <c r="G932" s="40">
        <v>2</v>
      </c>
    </row>
    <row r="933" spans="3:8" x14ac:dyDescent="0.25">
      <c r="C933">
        <v>4</v>
      </c>
      <c r="D933" t="s">
        <v>259</v>
      </c>
      <c r="E933">
        <v>10.3</v>
      </c>
      <c r="F933" t="s">
        <v>247</v>
      </c>
      <c r="G933" s="40">
        <v>1</v>
      </c>
    </row>
    <row r="934" spans="3:8" x14ac:dyDescent="0.25">
      <c r="C934">
        <v>4</v>
      </c>
      <c r="D934" t="s">
        <v>259</v>
      </c>
      <c r="E934">
        <v>10.3</v>
      </c>
      <c r="F934" t="s">
        <v>247</v>
      </c>
      <c r="G934" s="40">
        <v>2</v>
      </c>
    </row>
    <row r="935" spans="3:8" x14ac:dyDescent="0.25">
      <c r="C935">
        <v>4</v>
      </c>
      <c r="D935" t="s">
        <v>259</v>
      </c>
      <c r="E935">
        <v>10.3</v>
      </c>
      <c r="F935" t="s">
        <v>261</v>
      </c>
      <c r="G935" s="40">
        <v>3</v>
      </c>
    </row>
    <row r="936" spans="3:8" x14ac:dyDescent="0.25">
      <c r="C936">
        <v>4</v>
      </c>
      <c r="D936" t="s">
        <v>259</v>
      </c>
      <c r="E936">
        <v>10.3</v>
      </c>
      <c r="F936" t="s">
        <v>280</v>
      </c>
      <c r="G936" s="40">
        <v>2</v>
      </c>
      <c r="H936" t="s">
        <v>292</v>
      </c>
    </row>
    <row r="937" spans="3:8" x14ac:dyDescent="0.25">
      <c r="C937">
        <v>4</v>
      </c>
      <c r="D937" t="s">
        <v>259</v>
      </c>
      <c r="E937">
        <v>10.3</v>
      </c>
      <c r="F937" t="s">
        <v>281</v>
      </c>
      <c r="G937" s="40">
        <v>3</v>
      </c>
    </row>
    <row r="938" spans="3:8" x14ac:dyDescent="0.25">
      <c r="C938">
        <v>4</v>
      </c>
      <c r="D938" t="s">
        <v>259</v>
      </c>
      <c r="E938">
        <v>10.3</v>
      </c>
      <c r="F938" t="s">
        <v>247</v>
      </c>
      <c r="G938" s="40">
        <v>2</v>
      </c>
      <c r="H938" t="s">
        <v>370</v>
      </c>
    </row>
    <row r="939" spans="3:8" x14ac:dyDescent="0.25">
      <c r="C939">
        <v>4</v>
      </c>
      <c r="D939" t="s">
        <v>259</v>
      </c>
      <c r="E939">
        <v>10.3</v>
      </c>
      <c r="F939" t="s">
        <v>247</v>
      </c>
      <c r="G939" s="40">
        <v>2</v>
      </c>
    </row>
    <row r="940" spans="3:8" x14ac:dyDescent="0.25">
      <c r="C940">
        <v>4</v>
      </c>
      <c r="D940" t="s">
        <v>259</v>
      </c>
      <c r="E940">
        <v>10.3</v>
      </c>
      <c r="F940" t="s">
        <v>239</v>
      </c>
      <c r="G940" s="40">
        <v>2</v>
      </c>
    </row>
    <row r="941" spans="3:8" x14ac:dyDescent="0.25">
      <c r="C941">
        <v>4</v>
      </c>
      <c r="D941" t="s">
        <v>259</v>
      </c>
      <c r="E941">
        <v>10.3</v>
      </c>
      <c r="F941" t="s">
        <v>249</v>
      </c>
      <c r="G941" s="40">
        <v>3</v>
      </c>
      <c r="H941" t="s">
        <v>371</v>
      </c>
    </row>
    <row r="942" spans="3:8" x14ac:dyDescent="0.25">
      <c r="C942">
        <v>4</v>
      </c>
      <c r="D942" t="s">
        <v>259</v>
      </c>
      <c r="E942">
        <v>10.3</v>
      </c>
      <c r="F942" t="s">
        <v>241</v>
      </c>
      <c r="G942" s="40">
        <v>3</v>
      </c>
      <c r="H942" t="s">
        <v>372</v>
      </c>
    </row>
    <row r="943" spans="3:8" x14ac:dyDescent="0.25">
      <c r="C943">
        <v>5</v>
      </c>
      <c r="D943" t="s">
        <v>259</v>
      </c>
      <c r="E943">
        <v>10.3</v>
      </c>
      <c r="F943" t="s">
        <v>281</v>
      </c>
      <c r="G943" s="40">
        <v>2</v>
      </c>
      <c r="H943" t="s">
        <v>373</v>
      </c>
    </row>
    <row r="944" spans="3:8" x14ac:dyDescent="0.25">
      <c r="C944">
        <v>5</v>
      </c>
      <c r="D944" t="s">
        <v>259</v>
      </c>
      <c r="E944">
        <v>10.3</v>
      </c>
      <c r="F944" t="s">
        <v>261</v>
      </c>
      <c r="G944" s="40">
        <v>1</v>
      </c>
    </row>
    <row r="945" spans="3:8" x14ac:dyDescent="0.25">
      <c r="C945">
        <v>5</v>
      </c>
      <c r="D945" t="s">
        <v>259</v>
      </c>
      <c r="E945">
        <v>10.3</v>
      </c>
      <c r="F945" t="s">
        <v>261</v>
      </c>
      <c r="G945" s="40">
        <v>3</v>
      </c>
    </row>
    <row r="946" spans="3:8" x14ac:dyDescent="0.25">
      <c r="C946">
        <v>5</v>
      </c>
      <c r="D946" t="s">
        <v>259</v>
      </c>
      <c r="E946">
        <v>10.3</v>
      </c>
      <c r="F946" t="s">
        <v>239</v>
      </c>
      <c r="G946" s="40">
        <v>3</v>
      </c>
      <c r="H946" t="s">
        <v>374</v>
      </c>
    </row>
    <row r="947" spans="3:8" x14ac:dyDescent="0.25">
      <c r="C947">
        <v>5</v>
      </c>
      <c r="D947" t="s">
        <v>259</v>
      </c>
      <c r="E947">
        <v>10.3</v>
      </c>
      <c r="F947" t="s">
        <v>271</v>
      </c>
      <c r="G947" s="40">
        <v>2</v>
      </c>
    </row>
    <row r="948" spans="3:8" x14ac:dyDescent="0.25">
      <c r="C948">
        <v>6</v>
      </c>
      <c r="D948" t="s">
        <v>259</v>
      </c>
      <c r="E948">
        <v>10.3</v>
      </c>
      <c r="F948" t="s">
        <v>239</v>
      </c>
      <c r="G948" s="40">
        <v>1</v>
      </c>
    </row>
    <row r="949" spans="3:8" x14ac:dyDescent="0.25">
      <c r="C949">
        <v>6</v>
      </c>
      <c r="D949" t="s">
        <v>259</v>
      </c>
      <c r="E949">
        <v>10.3</v>
      </c>
      <c r="F949" t="s">
        <v>280</v>
      </c>
      <c r="G949" s="40">
        <v>3</v>
      </c>
    </row>
    <row r="950" spans="3:8" x14ac:dyDescent="0.25">
      <c r="C950">
        <v>6</v>
      </c>
      <c r="D950" t="s">
        <v>259</v>
      </c>
      <c r="E950">
        <v>10.3</v>
      </c>
      <c r="F950" t="s">
        <v>249</v>
      </c>
      <c r="G950" s="40">
        <v>1</v>
      </c>
      <c r="H950" t="s">
        <v>375</v>
      </c>
    </row>
    <row r="951" spans="3:8" x14ac:dyDescent="0.25">
      <c r="C951">
        <v>6</v>
      </c>
      <c r="D951" t="s">
        <v>259</v>
      </c>
      <c r="E951">
        <v>10.3</v>
      </c>
      <c r="F951" t="s">
        <v>249</v>
      </c>
      <c r="G951" s="40">
        <v>1</v>
      </c>
      <c r="H951" t="s">
        <v>375</v>
      </c>
    </row>
    <row r="952" spans="3:8" x14ac:dyDescent="0.25">
      <c r="C952">
        <v>6</v>
      </c>
      <c r="D952" t="s">
        <v>259</v>
      </c>
      <c r="E952">
        <v>10.3</v>
      </c>
      <c r="F952" t="s">
        <v>249</v>
      </c>
      <c r="G952" s="40">
        <v>2</v>
      </c>
      <c r="H952" t="s">
        <v>375</v>
      </c>
    </row>
    <row r="953" spans="3:8" x14ac:dyDescent="0.25">
      <c r="C953">
        <v>6</v>
      </c>
      <c r="D953" t="s">
        <v>259</v>
      </c>
      <c r="E953">
        <v>10.3</v>
      </c>
      <c r="F953" t="s">
        <v>249</v>
      </c>
      <c r="G953" s="40">
        <v>2</v>
      </c>
      <c r="H953" t="s">
        <v>375</v>
      </c>
    </row>
    <row r="954" spans="3:8" x14ac:dyDescent="0.25">
      <c r="C954">
        <v>6</v>
      </c>
      <c r="D954" t="s">
        <v>259</v>
      </c>
      <c r="E954">
        <v>10.3</v>
      </c>
      <c r="F954" t="s">
        <v>249</v>
      </c>
      <c r="G954" s="40">
        <v>2</v>
      </c>
      <c r="H954" t="s">
        <v>375</v>
      </c>
    </row>
    <row r="955" spans="3:8" x14ac:dyDescent="0.25">
      <c r="C955">
        <v>6</v>
      </c>
      <c r="D955" t="s">
        <v>259</v>
      </c>
      <c r="E955">
        <v>10.3</v>
      </c>
      <c r="F955" t="s">
        <v>249</v>
      </c>
      <c r="G955" s="40">
        <v>1</v>
      </c>
      <c r="H955" t="s">
        <v>375</v>
      </c>
    </row>
    <row r="956" spans="3:8" x14ac:dyDescent="0.25">
      <c r="C956">
        <v>6</v>
      </c>
      <c r="D956" t="s">
        <v>259</v>
      </c>
      <c r="E956">
        <v>10.3</v>
      </c>
      <c r="F956" t="s">
        <v>261</v>
      </c>
      <c r="G956" s="40">
        <v>1</v>
      </c>
    </row>
    <row r="957" spans="3:8" x14ac:dyDescent="0.25">
      <c r="C957">
        <v>7</v>
      </c>
      <c r="D957" t="s">
        <v>259</v>
      </c>
      <c r="E957">
        <v>10.3</v>
      </c>
      <c r="F957" t="s">
        <v>239</v>
      </c>
      <c r="G957" s="40">
        <v>1</v>
      </c>
    </row>
    <row r="958" spans="3:8" x14ac:dyDescent="0.25">
      <c r="C958">
        <v>7</v>
      </c>
      <c r="D958" t="s">
        <v>259</v>
      </c>
      <c r="E958">
        <v>10.3</v>
      </c>
      <c r="F958" t="s">
        <v>261</v>
      </c>
      <c r="G958" s="40">
        <v>2</v>
      </c>
    </row>
    <row r="959" spans="3:8" x14ac:dyDescent="0.25">
      <c r="C959">
        <v>7</v>
      </c>
      <c r="D959" t="s">
        <v>259</v>
      </c>
      <c r="E959">
        <v>10.3</v>
      </c>
      <c r="F959" t="s">
        <v>261</v>
      </c>
      <c r="G959" s="40">
        <v>1</v>
      </c>
    </row>
    <row r="960" spans="3:8" x14ac:dyDescent="0.25">
      <c r="C960">
        <v>7</v>
      </c>
      <c r="D960" t="s">
        <v>259</v>
      </c>
      <c r="E960">
        <v>10.3</v>
      </c>
      <c r="F960" t="s">
        <v>247</v>
      </c>
      <c r="G960" s="40">
        <v>2</v>
      </c>
    </row>
    <row r="961" spans="3:8" x14ac:dyDescent="0.25">
      <c r="C961">
        <v>7</v>
      </c>
      <c r="D961" t="s">
        <v>259</v>
      </c>
      <c r="E961">
        <v>10.3</v>
      </c>
      <c r="F961" t="s">
        <v>239</v>
      </c>
      <c r="G961" s="40">
        <v>1</v>
      </c>
    </row>
    <row r="962" spans="3:8" x14ac:dyDescent="0.25">
      <c r="C962">
        <v>8</v>
      </c>
      <c r="D962" t="s">
        <v>259</v>
      </c>
      <c r="E962">
        <v>10.3</v>
      </c>
      <c r="F962" t="s">
        <v>239</v>
      </c>
      <c r="G962" s="40">
        <v>1</v>
      </c>
    </row>
    <row r="963" spans="3:8" x14ac:dyDescent="0.25">
      <c r="C963">
        <v>8</v>
      </c>
      <c r="D963" t="s">
        <v>259</v>
      </c>
      <c r="E963">
        <v>10.3</v>
      </c>
      <c r="F963" t="s">
        <v>239</v>
      </c>
      <c r="G963" s="40">
        <v>1</v>
      </c>
    </row>
    <row r="964" spans="3:8" x14ac:dyDescent="0.25">
      <c r="C964">
        <v>8</v>
      </c>
      <c r="D964" t="s">
        <v>259</v>
      </c>
      <c r="E964">
        <v>10.3</v>
      </c>
      <c r="F964" t="s">
        <v>247</v>
      </c>
      <c r="G964" s="40">
        <v>1</v>
      </c>
    </row>
    <row r="965" spans="3:8" x14ac:dyDescent="0.25">
      <c r="C965">
        <v>8</v>
      </c>
      <c r="D965" t="s">
        <v>259</v>
      </c>
      <c r="E965">
        <v>10.3</v>
      </c>
      <c r="F965" t="s">
        <v>247</v>
      </c>
      <c r="G965" s="40">
        <v>2</v>
      </c>
    </row>
    <row r="966" spans="3:8" x14ac:dyDescent="0.25">
      <c r="C966">
        <v>8</v>
      </c>
      <c r="D966" t="s">
        <v>259</v>
      </c>
      <c r="E966">
        <v>10.3</v>
      </c>
      <c r="F966" t="s">
        <v>239</v>
      </c>
      <c r="G966" s="40">
        <v>1</v>
      </c>
    </row>
    <row r="967" spans="3:8" x14ac:dyDescent="0.25">
      <c r="C967">
        <v>8</v>
      </c>
      <c r="D967" t="s">
        <v>259</v>
      </c>
      <c r="E967">
        <v>10.3</v>
      </c>
      <c r="F967" t="s">
        <v>281</v>
      </c>
      <c r="G967" s="40">
        <v>2</v>
      </c>
    </row>
    <row r="968" spans="3:8" x14ac:dyDescent="0.25">
      <c r="C968">
        <v>9</v>
      </c>
      <c r="D968" t="s">
        <v>259</v>
      </c>
      <c r="E968">
        <v>10.3</v>
      </c>
      <c r="F968" t="s">
        <v>247</v>
      </c>
      <c r="G968" s="40">
        <v>2</v>
      </c>
      <c r="H968" t="s">
        <v>376</v>
      </c>
    </row>
    <row r="969" spans="3:8" x14ac:dyDescent="0.25">
      <c r="C969">
        <v>9</v>
      </c>
      <c r="D969" t="s">
        <v>259</v>
      </c>
      <c r="E969">
        <v>10.3</v>
      </c>
      <c r="F969" t="s">
        <v>249</v>
      </c>
      <c r="G969" s="40">
        <v>2</v>
      </c>
      <c r="H969" t="s">
        <v>373</v>
      </c>
    </row>
    <row r="970" spans="3:8" x14ac:dyDescent="0.25">
      <c r="C970">
        <v>9</v>
      </c>
      <c r="D970" t="s">
        <v>259</v>
      </c>
      <c r="E970">
        <v>10.3</v>
      </c>
      <c r="F970" t="s">
        <v>247</v>
      </c>
      <c r="G970" s="40">
        <v>3</v>
      </c>
      <c r="H970" t="s">
        <v>341</v>
      </c>
    </row>
    <row r="971" spans="3:8" x14ac:dyDescent="0.25">
      <c r="C971">
        <v>9</v>
      </c>
      <c r="D971" t="s">
        <v>259</v>
      </c>
      <c r="E971">
        <v>10.3</v>
      </c>
      <c r="F971" t="s">
        <v>281</v>
      </c>
      <c r="G971" s="40">
        <v>1</v>
      </c>
      <c r="H971" t="s">
        <v>375</v>
      </c>
    </row>
    <row r="972" spans="3:8" x14ac:dyDescent="0.25">
      <c r="C972">
        <v>9</v>
      </c>
      <c r="D972" t="s">
        <v>259</v>
      </c>
      <c r="E972">
        <v>10.3</v>
      </c>
      <c r="F972" t="s">
        <v>261</v>
      </c>
      <c r="G972" s="40">
        <v>3</v>
      </c>
    </row>
    <row r="973" spans="3:8" x14ac:dyDescent="0.25">
      <c r="C973">
        <v>9</v>
      </c>
      <c r="D973" t="s">
        <v>259</v>
      </c>
      <c r="E973">
        <v>10.3</v>
      </c>
      <c r="F973" t="s">
        <v>247</v>
      </c>
      <c r="G973" s="40">
        <v>2</v>
      </c>
    </row>
    <row r="974" spans="3:8" x14ac:dyDescent="0.25">
      <c r="C974">
        <v>9</v>
      </c>
      <c r="D974" t="s">
        <v>259</v>
      </c>
      <c r="E974">
        <v>10.3</v>
      </c>
      <c r="F974" t="s">
        <v>247</v>
      </c>
      <c r="G974" s="40">
        <v>2</v>
      </c>
      <c r="H974" t="s">
        <v>375</v>
      </c>
    </row>
    <row r="975" spans="3:8" x14ac:dyDescent="0.25">
      <c r="C975">
        <v>9</v>
      </c>
      <c r="D975" t="s">
        <v>259</v>
      </c>
      <c r="E975">
        <v>10.3</v>
      </c>
      <c r="F975" t="s">
        <v>247</v>
      </c>
      <c r="G975" s="40">
        <v>3</v>
      </c>
    </row>
    <row r="976" spans="3:8" x14ac:dyDescent="0.25">
      <c r="C976">
        <v>9</v>
      </c>
      <c r="D976" t="s">
        <v>259</v>
      </c>
      <c r="E976">
        <v>10.3</v>
      </c>
      <c r="F976" t="s">
        <v>247</v>
      </c>
      <c r="G976" s="40">
        <v>2</v>
      </c>
      <c r="H976" t="s">
        <v>375</v>
      </c>
    </row>
    <row r="977" spans="3:8" x14ac:dyDescent="0.25">
      <c r="C977">
        <v>9</v>
      </c>
      <c r="D977" t="s">
        <v>259</v>
      </c>
      <c r="E977">
        <v>10.3</v>
      </c>
      <c r="F977" t="s">
        <v>239</v>
      </c>
      <c r="G977" s="40">
        <v>1</v>
      </c>
    </row>
    <row r="978" spans="3:8" x14ac:dyDescent="0.25">
      <c r="C978">
        <v>10</v>
      </c>
      <c r="D978" t="s">
        <v>259</v>
      </c>
      <c r="E978">
        <v>10.3</v>
      </c>
      <c r="F978" t="s">
        <v>239</v>
      </c>
      <c r="G978" s="40">
        <v>1</v>
      </c>
      <c r="H978" t="s">
        <v>375</v>
      </c>
    </row>
    <row r="979" spans="3:8" x14ac:dyDescent="0.25">
      <c r="C979">
        <v>10</v>
      </c>
      <c r="D979" t="s">
        <v>259</v>
      </c>
      <c r="E979">
        <v>10.3</v>
      </c>
      <c r="F979" t="s">
        <v>239</v>
      </c>
      <c r="G979" s="40">
        <v>2</v>
      </c>
    </row>
    <row r="980" spans="3:8" x14ac:dyDescent="0.25">
      <c r="C980">
        <v>10</v>
      </c>
      <c r="D980" t="s">
        <v>259</v>
      </c>
      <c r="E980">
        <v>10.3</v>
      </c>
      <c r="F980" t="s">
        <v>239</v>
      </c>
      <c r="G980" s="40">
        <v>3</v>
      </c>
    </row>
    <row r="981" spans="3:8" x14ac:dyDescent="0.25">
      <c r="C981">
        <v>10</v>
      </c>
      <c r="D981" t="s">
        <v>259</v>
      </c>
      <c r="E981">
        <v>10.3</v>
      </c>
      <c r="F981" t="s">
        <v>239</v>
      </c>
      <c r="G981" s="40">
        <v>3</v>
      </c>
    </row>
    <row r="982" spans="3:8" x14ac:dyDescent="0.25">
      <c r="C982">
        <v>10</v>
      </c>
      <c r="D982" t="s">
        <v>259</v>
      </c>
      <c r="E982">
        <v>10.3</v>
      </c>
      <c r="F982" t="s">
        <v>240</v>
      </c>
      <c r="G982" s="40">
        <v>3</v>
      </c>
    </row>
    <row r="983" spans="3:8" x14ac:dyDescent="0.25">
      <c r="C983">
        <v>10</v>
      </c>
      <c r="D983" t="s">
        <v>259</v>
      </c>
      <c r="E983">
        <v>10.3</v>
      </c>
      <c r="F983" t="s">
        <v>239</v>
      </c>
      <c r="G983" s="40">
        <v>3</v>
      </c>
      <c r="H983" t="s">
        <v>377</v>
      </c>
    </row>
    <row r="984" spans="3:8" x14ac:dyDescent="0.25">
      <c r="C984">
        <v>11</v>
      </c>
      <c r="D984" t="s">
        <v>259</v>
      </c>
      <c r="E984">
        <v>10.3</v>
      </c>
      <c r="F984" t="s">
        <v>281</v>
      </c>
      <c r="G984" s="40">
        <v>2</v>
      </c>
    </row>
    <row r="985" spans="3:8" x14ac:dyDescent="0.25">
      <c r="C985">
        <v>11</v>
      </c>
      <c r="D985" t="s">
        <v>259</v>
      </c>
      <c r="E985">
        <v>10.3</v>
      </c>
      <c r="F985" t="s">
        <v>281</v>
      </c>
      <c r="G985" s="40">
        <v>2</v>
      </c>
    </row>
    <row r="986" spans="3:8" x14ac:dyDescent="0.25">
      <c r="C986">
        <v>11</v>
      </c>
      <c r="D986" t="s">
        <v>259</v>
      </c>
      <c r="E986">
        <v>10.3</v>
      </c>
      <c r="F986" t="s">
        <v>281</v>
      </c>
      <c r="G986" s="40">
        <v>2</v>
      </c>
    </row>
    <row r="987" spans="3:8" x14ac:dyDescent="0.25">
      <c r="C987">
        <v>12</v>
      </c>
      <c r="D987" t="s">
        <v>259</v>
      </c>
      <c r="E987">
        <v>10.3</v>
      </c>
      <c r="F987" t="s">
        <v>261</v>
      </c>
      <c r="G987" s="40">
        <v>1</v>
      </c>
    </row>
    <row r="988" spans="3:8" x14ac:dyDescent="0.25">
      <c r="C988">
        <v>12</v>
      </c>
      <c r="D988" t="s">
        <v>259</v>
      </c>
      <c r="E988">
        <v>10.3</v>
      </c>
      <c r="F988" t="s">
        <v>272</v>
      </c>
      <c r="G988" s="40">
        <v>1</v>
      </c>
    </row>
    <row r="989" spans="3:8" x14ac:dyDescent="0.25">
      <c r="C989">
        <v>12</v>
      </c>
      <c r="D989" t="s">
        <v>259</v>
      </c>
      <c r="E989">
        <v>10.3</v>
      </c>
      <c r="F989" t="s">
        <v>239</v>
      </c>
      <c r="G989" s="40">
        <v>1</v>
      </c>
    </row>
    <row r="990" spans="3:8" x14ac:dyDescent="0.25">
      <c r="C990">
        <v>13</v>
      </c>
      <c r="D990" t="s">
        <v>259</v>
      </c>
      <c r="E990">
        <v>10.3</v>
      </c>
      <c r="F990" t="s">
        <v>280</v>
      </c>
      <c r="G990" s="40">
        <v>2</v>
      </c>
    </row>
    <row r="991" spans="3:8" x14ac:dyDescent="0.25">
      <c r="C991">
        <v>13</v>
      </c>
      <c r="D991" t="s">
        <v>259</v>
      </c>
      <c r="E991">
        <v>10.3</v>
      </c>
      <c r="F991" t="s">
        <v>247</v>
      </c>
      <c r="G991" s="40">
        <v>1</v>
      </c>
    </row>
    <row r="992" spans="3:8" x14ac:dyDescent="0.25">
      <c r="C992">
        <v>13</v>
      </c>
      <c r="D992" t="s">
        <v>259</v>
      </c>
      <c r="E992">
        <v>10.3</v>
      </c>
      <c r="F992" t="s">
        <v>261</v>
      </c>
      <c r="G992" s="40">
        <v>3</v>
      </c>
    </row>
    <row r="993" spans="3:8" x14ac:dyDescent="0.25">
      <c r="C993">
        <v>14</v>
      </c>
      <c r="D993" t="s">
        <v>259</v>
      </c>
      <c r="E993">
        <v>10.3</v>
      </c>
      <c r="F993" t="s">
        <v>249</v>
      </c>
      <c r="G993" s="40">
        <v>3</v>
      </c>
      <c r="H993" t="s">
        <v>343</v>
      </c>
    </row>
    <row r="994" spans="3:8" x14ac:dyDescent="0.25">
      <c r="C994">
        <v>14</v>
      </c>
      <c r="D994" t="s">
        <v>259</v>
      </c>
      <c r="E994">
        <v>10.3</v>
      </c>
      <c r="F994" t="s">
        <v>247</v>
      </c>
      <c r="G994" s="40">
        <v>2</v>
      </c>
      <c r="H994" t="s">
        <v>375</v>
      </c>
    </row>
    <row r="995" spans="3:8" x14ac:dyDescent="0.25">
      <c r="C995">
        <v>14</v>
      </c>
      <c r="D995" t="s">
        <v>259</v>
      </c>
      <c r="E995">
        <v>10.3</v>
      </c>
      <c r="F995" t="s">
        <v>239</v>
      </c>
      <c r="G995" s="40">
        <v>1</v>
      </c>
    </row>
    <row r="996" spans="3:8" x14ac:dyDescent="0.25">
      <c r="C996">
        <v>14</v>
      </c>
      <c r="D996" t="s">
        <v>259</v>
      </c>
      <c r="E996">
        <v>10.3</v>
      </c>
      <c r="F996" t="s">
        <v>247</v>
      </c>
      <c r="G996" s="40">
        <v>1</v>
      </c>
    </row>
    <row r="997" spans="3:8" x14ac:dyDescent="0.25">
      <c r="C997">
        <v>14</v>
      </c>
      <c r="D997" t="s">
        <v>259</v>
      </c>
      <c r="E997">
        <v>10.3</v>
      </c>
      <c r="F997" t="s">
        <v>240</v>
      </c>
      <c r="G997" s="40">
        <v>2</v>
      </c>
      <c r="H997" t="s">
        <v>378</v>
      </c>
    </row>
    <row r="998" spans="3:8" x14ac:dyDescent="0.25">
      <c r="C998">
        <v>14</v>
      </c>
      <c r="D998" t="s">
        <v>259</v>
      </c>
      <c r="E998">
        <v>10.3</v>
      </c>
      <c r="F998" t="s">
        <v>247</v>
      </c>
      <c r="G998" s="40">
        <v>2</v>
      </c>
    </row>
    <row r="999" spans="3:8" x14ac:dyDescent="0.25">
      <c r="C999">
        <v>14</v>
      </c>
      <c r="D999" t="s">
        <v>259</v>
      </c>
      <c r="E999">
        <v>10.3</v>
      </c>
      <c r="F999" t="s">
        <v>261</v>
      </c>
      <c r="G999" s="40">
        <v>3</v>
      </c>
    </row>
    <row r="1000" spans="3:8" x14ac:dyDescent="0.25">
      <c r="C1000">
        <v>14</v>
      </c>
      <c r="D1000" t="s">
        <v>259</v>
      </c>
      <c r="E1000">
        <v>10.3</v>
      </c>
      <c r="F1000" t="s">
        <v>239</v>
      </c>
      <c r="G1000" s="40">
        <v>3</v>
      </c>
    </row>
    <row r="1001" spans="3:8" x14ac:dyDescent="0.25">
      <c r="C1001">
        <v>14</v>
      </c>
      <c r="D1001" t="s">
        <v>259</v>
      </c>
      <c r="E1001">
        <v>10.3</v>
      </c>
      <c r="F1001" t="s">
        <v>249</v>
      </c>
      <c r="G1001" s="40">
        <v>2</v>
      </c>
      <c r="H1001" t="s">
        <v>375</v>
      </c>
    </row>
    <row r="1002" spans="3:8" x14ac:dyDescent="0.25">
      <c r="C1002">
        <v>14</v>
      </c>
      <c r="D1002" t="s">
        <v>259</v>
      </c>
      <c r="E1002">
        <v>10.3</v>
      </c>
      <c r="F1002" t="s">
        <v>249</v>
      </c>
      <c r="G1002" s="40">
        <v>2</v>
      </c>
    </row>
    <row r="1003" spans="3:8" x14ac:dyDescent="0.25">
      <c r="C1003">
        <v>14</v>
      </c>
      <c r="D1003" t="s">
        <v>259</v>
      </c>
      <c r="E1003">
        <v>10.3</v>
      </c>
      <c r="F1003" t="s">
        <v>249</v>
      </c>
      <c r="G1003" s="40">
        <v>1</v>
      </c>
    </row>
    <row r="1004" spans="3:8" x14ac:dyDescent="0.25">
      <c r="C1004">
        <v>15</v>
      </c>
      <c r="D1004" t="s">
        <v>259</v>
      </c>
      <c r="E1004">
        <v>10.3</v>
      </c>
      <c r="F1004" t="s">
        <v>247</v>
      </c>
      <c r="G1004" s="40">
        <v>1</v>
      </c>
    </row>
    <row r="1005" spans="3:8" x14ac:dyDescent="0.25">
      <c r="C1005">
        <v>15</v>
      </c>
      <c r="D1005" t="s">
        <v>259</v>
      </c>
      <c r="E1005">
        <v>10.3</v>
      </c>
      <c r="F1005" t="s">
        <v>247</v>
      </c>
      <c r="G1005" s="40">
        <v>2</v>
      </c>
    </row>
    <row r="1006" spans="3:8" x14ac:dyDescent="0.25">
      <c r="C1006">
        <v>15</v>
      </c>
      <c r="D1006" t="s">
        <v>259</v>
      </c>
      <c r="E1006">
        <v>10.3</v>
      </c>
      <c r="F1006" t="s">
        <v>239</v>
      </c>
      <c r="G1006" s="40">
        <v>3</v>
      </c>
    </row>
    <row r="1007" spans="3:8" x14ac:dyDescent="0.25">
      <c r="C1007">
        <v>15</v>
      </c>
      <c r="D1007" t="s">
        <v>259</v>
      </c>
      <c r="E1007">
        <v>10.3</v>
      </c>
      <c r="F1007" t="s">
        <v>239</v>
      </c>
      <c r="G1007" s="40">
        <v>1</v>
      </c>
    </row>
    <row r="1008" spans="3:8" x14ac:dyDescent="0.25">
      <c r="C1008">
        <v>15</v>
      </c>
      <c r="D1008" t="s">
        <v>259</v>
      </c>
      <c r="E1008">
        <v>10.3</v>
      </c>
      <c r="F1008" t="s">
        <v>247</v>
      </c>
      <c r="G1008" s="40">
        <v>3</v>
      </c>
      <c r="H1008" t="s">
        <v>379</v>
      </c>
    </row>
    <row r="1009" spans="3:8" x14ac:dyDescent="0.25">
      <c r="C1009">
        <v>15</v>
      </c>
      <c r="D1009" t="s">
        <v>259</v>
      </c>
      <c r="E1009">
        <v>10.3</v>
      </c>
      <c r="F1009" t="s">
        <v>281</v>
      </c>
      <c r="G1009" s="40">
        <v>3</v>
      </c>
    </row>
    <row r="1010" spans="3:8" x14ac:dyDescent="0.25">
      <c r="C1010">
        <v>15</v>
      </c>
      <c r="D1010" t="s">
        <v>259</v>
      </c>
      <c r="E1010">
        <v>10.3</v>
      </c>
      <c r="F1010" t="s">
        <v>249</v>
      </c>
      <c r="G1010" s="40">
        <v>2</v>
      </c>
    </row>
    <row r="1011" spans="3:8" x14ac:dyDescent="0.25">
      <c r="C1011">
        <v>15</v>
      </c>
      <c r="D1011" t="s">
        <v>259</v>
      </c>
      <c r="E1011">
        <v>10.3</v>
      </c>
      <c r="F1011" t="s">
        <v>249</v>
      </c>
      <c r="G1011" s="40">
        <v>2</v>
      </c>
    </row>
    <row r="1012" spans="3:8" x14ac:dyDescent="0.25">
      <c r="C1012">
        <v>16</v>
      </c>
      <c r="D1012" t="s">
        <v>259</v>
      </c>
      <c r="E1012">
        <v>10.3</v>
      </c>
      <c r="F1012" t="s">
        <v>247</v>
      </c>
      <c r="G1012" s="40">
        <v>2</v>
      </c>
      <c r="H1012" t="s">
        <v>380</v>
      </c>
    </row>
    <row r="1013" spans="3:8" x14ac:dyDescent="0.25">
      <c r="C1013">
        <v>16</v>
      </c>
      <c r="D1013" t="s">
        <v>259</v>
      </c>
      <c r="E1013">
        <v>10.3</v>
      </c>
      <c r="F1013" t="s">
        <v>239</v>
      </c>
      <c r="G1013" s="40">
        <v>2</v>
      </c>
    </row>
    <row r="1014" spans="3:8" x14ac:dyDescent="0.25">
      <c r="C1014">
        <v>16</v>
      </c>
      <c r="D1014" t="s">
        <v>259</v>
      </c>
      <c r="E1014">
        <v>10.3</v>
      </c>
      <c r="F1014" t="s">
        <v>247</v>
      </c>
      <c r="G1014" s="40">
        <v>3</v>
      </c>
    </row>
    <row r="1015" spans="3:8" x14ac:dyDescent="0.25">
      <c r="C1015">
        <v>16</v>
      </c>
      <c r="D1015" t="s">
        <v>259</v>
      </c>
      <c r="E1015">
        <v>10.3</v>
      </c>
      <c r="F1015" t="s">
        <v>280</v>
      </c>
      <c r="G1015" s="40">
        <v>2</v>
      </c>
    </row>
    <row r="1016" spans="3:8" x14ac:dyDescent="0.25">
      <c r="C1016">
        <v>16</v>
      </c>
      <c r="D1016" t="s">
        <v>259</v>
      </c>
      <c r="E1016">
        <v>10.3</v>
      </c>
      <c r="F1016" t="s">
        <v>281</v>
      </c>
      <c r="G1016" s="40">
        <v>1</v>
      </c>
    </row>
    <row r="1017" spans="3:8" x14ac:dyDescent="0.25">
      <c r="C1017">
        <v>16</v>
      </c>
      <c r="D1017" t="s">
        <v>259</v>
      </c>
      <c r="E1017">
        <v>10.3</v>
      </c>
      <c r="F1017" t="s">
        <v>247</v>
      </c>
      <c r="G1017" s="40">
        <v>1</v>
      </c>
    </row>
    <row r="1018" spans="3:8" x14ac:dyDescent="0.25">
      <c r="C1018">
        <v>17</v>
      </c>
      <c r="D1018" t="s">
        <v>259</v>
      </c>
      <c r="E1018">
        <v>10.3</v>
      </c>
      <c r="F1018" t="s">
        <v>247</v>
      </c>
      <c r="G1018" s="40">
        <v>1</v>
      </c>
    </row>
    <row r="1019" spans="3:8" x14ac:dyDescent="0.25">
      <c r="C1019">
        <v>17</v>
      </c>
      <c r="D1019" t="s">
        <v>259</v>
      </c>
      <c r="E1019">
        <v>10.3</v>
      </c>
      <c r="F1019" t="s">
        <v>247</v>
      </c>
      <c r="G1019" s="40">
        <v>2</v>
      </c>
    </row>
    <row r="1020" spans="3:8" x14ac:dyDescent="0.25">
      <c r="C1020">
        <v>17</v>
      </c>
      <c r="D1020" t="s">
        <v>259</v>
      </c>
      <c r="E1020">
        <v>10.3</v>
      </c>
      <c r="F1020" t="s">
        <v>247</v>
      </c>
      <c r="G1020" s="40">
        <v>2</v>
      </c>
      <c r="H1020" t="s">
        <v>341</v>
      </c>
    </row>
    <row r="1021" spans="3:8" x14ac:dyDescent="0.25">
      <c r="C1021">
        <v>17</v>
      </c>
      <c r="D1021" t="s">
        <v>259</v>
      </c>
      <c r="E1021">
        <v>10.3</v>
      </c>
      <c r="F1021" t="s">
        <v>239</v>
      </c>
      <c r="G1021" s="40">
        <v>1</v>
      </c>
    </row>
    <row r="1022" spans="3:8" x14ac:dyDescent="0.25">
      <c r="C1022">
        <v>17</v>
      </c>
      <c r="D1022" t="s">
        <v>259</v>
      </c>
      <c r="E1022">
        <v>10.3</v>
      </c>
      <c r="F1022" t="s">
        <v>247</v>
      </c>
      <c r="G1022" s="40">
        <v>2</v>
      </c>
    </row>
    <row r="1023" spans="3:8" x14ac:dyDescent="0.25">
      <c r="C1023">
        <v>18</v>
      </c>
      <c r="D1023" t="s">
        <v>259</v>
      </c>
      <c r="E1023">
        <v>10.3</v>
      </c>
      <c r="F1023" t="s">
        <v>271</v>
      </c>
      <c r="G1023" s="40">
        <v>3</v>
      </c>
    </row>
    <row r="1024" spans="3:8" x14ac:dyDescent="0.25">
      <c r="C1024">
        <v>18</v>
      </c>
      <c r="D1024" t="s">
        <v>259</v>
      </c>
      <c r="E1024">
        <v>10.3</v>
      </c>
      <c r="F1024" t="s">
        <v>239</v>
      </c>
      <c r="G1024" s="40">
        <v>2</v>
      </c>
    </row>
    <row r="1025" spans="3:8" x14ac:dyDescent="0.25">
      <c r="C1025">
        <v>18</v>
      </c>
      <c r="D1025" t="s">
        <v>259</v>
      </c>
      <c r="E1025">
        <v>10.3</v>
      </c>
      <c r="F1025" t="s">
        <v>247</v>
      </c>
      <c r="G1025" s="40">
        <v>1</v>
      </c>
      <c r="H1025" t="s">
        <v>376</v>
      </c>
    </row>
    <row r="1026" spans="3:8" x14ac:dyDescent="0.25">
      <c r="C1026">
        <v>18</v>
      </c>
      <c r="D1026" t="s">
        <v>259</v>
      </c>
      <c r="E1026">
        <v>10.3</v>
      </c>
      <c r="F1026" t="s">
        <v>280</v>
      </c>
      <c r="G1026" s="40">
        <v>2</v>
      </c>
    </row>
    <row r="1027" spans="3:8" x14ac:dyDescent="0.25">
      <c r="C1027">
        <v>18</v>
      </c>
      <c r="D1027" t="s">
        <v>259</v>
      </c>
      <c r="E1027">
        <v>10.3</v>
      </c>
      <c r="F1027" t="s">
        <v>239</v>
      </c>
      <c r="G1027" s="40">
        <v>3</v>
      </c>
    </row>
    <row r="1028" spans="3:8" x14ac:dyDescent="0.25">
      <c r="C1028">
        <v>18</v>
      </c>
      <c r="D1028" t="s">
        <v>259</v>
      </c>
      <c r="E1028">
        <v>10.3</v>
      </c>
      <c r="F1028" t="s">
        <v>300</v>
      </c>
      <c r="G1028" s="40">
        <v>3</v>
      </c>
      <c r="H1028" t="s">
        <v>381</v>
      </c>
    </row>
    <row r="1029" spans="3:8" x14ac:dyDescent="0.25">
      <c r="C1029">
        <v>19</v>
      </c>
      <c r="D1029" t="s">
        <v>268</v>
      </c>
      <c r="E1029">
        <v>10.3</v>
      </c>
      <c r="F1029" t="s">
        <v>281</v>
      </c>
      <c r="G1029" s="40">
        <v>3</v>
      </c>
    </row>
    <row r="1030" spans="3:8" x14ac:dyDescent="0.25">
      <c r="C1030">
        <v>19</v>
      </c>
      <c r="D1030" t="s">
        <v>268</v>
      </c>
      <c r="E1030">
        <v>10.3</v>
      </c>
      <c r="F1030" t="s">
        <v>247</v>
      </c>
      <c r="G1030" s="40">
        <v>2</v>
      </c>
    </row>
    <row r="1031" spans="3:8" x14ac:dyDescent="0.25">
      <c r="C1031">
        <v>19</v>
      </c>
      <c r="D1031" t="s">
        <v>268</v>
      </c>
      <c r="E1031">
        <v>10.3</v>
      </c>
      <c r="F1031" t="s">
        <v>241</v>
      </c>
      <c r="G1031" s="40">
        <v>2</v>
      </c>
    </row>
    <row r="1032" spans="3:8" x14ac:dyDescent="0.25">
      <c r="C1032">
        <v>19</v>
      </c>
      <c r="D1032" t="s">
        <v>268</v>
      </c>
      <c r="E1032">
        <v>10.3</v>
      </c>
      <c r="F1032" t="s">
        <v>241</v>
      </c>
      <c r="G1032" s="40">
        <v>3</v>
      </c>
    </row>
    <row r="1033" spans="3:8" x14ac:dyDescent="0.25">
      <c r="C1033">
        <v>19</v>
      </c>
      <c r="D1033" t="s">
        <v>268</v>
      </c>
      <c r="E1033">
        <v>10.3</v>
      </c>
      <c r="F1033" t="s">
        <v>281</v>
      </c>
      <c r="G1033" s="40">
        <v>3</v>
      </c>
    </row>
    <row r="1034" spans="3:8" x14ac:dyDescent="0.25">
      <c r="C1034">
        <v>20</v>
      </c>
      <c r="D1034" t="s">
        <v>268</v>
      </c>
      <c r="E1034">
        <v>10.3</v>
      </c>
      <c r="F1034" t="s">
        <v>241</v>
      </c>
      <c r="G1034" s="40">
        <v>2</v>
      </c>
    </row>
    <row r="1035" spans="3:8" x14ac:dyDescent="0.25">
      <c r="C1035">
        <v>20</v>
      </c>
      <c r="D1035" t="s">
        <v>268</v>
      </c>
      <c r="E1035">
        <v>10.3</v>
      </c>
      <c r="F1035" t="s">
        <v>241</v>
      </c>
      <c r="G1035" s="40">
        <v>3</v>
      </c>
    </row>
    <row r="1036" spans="3:8" x14ac:dyDescent="0.25">
      <c r="C1036">
        <v>20</v>
      </c>
      <c r="D1036" t="s">
        <v>268</v>
      </c>
      <c r="E1036">
        <v>10.3</v>
      </c>
      <c r="F1036" t="s">
        <v>239</v>
      </c>
      <c r="G1036" s="40">
        <v>2</v>
      </c>
    </row>
    <row r="1037" spans="3:8" x14ac:dyDescent="0.25">
      <c r="C1037">
        <v>20</v>
      </c>
      <c r="D1037" t="s">
        <v>268</v>
      </c>
      <c r="E1037">
        <v>10.3</v>
      </c>
      <c r="F1037" s="38" t="s">
        <v>350</v>
      </c>
      <c r="G1037" s="40">
        <v>2</v>
      </c>
    </row>
    <row r="1038" spans="3:8" x14ac:dyDescent="0.25">
      <c r="C1038">
        <v>20</v>
      </c>
      <c r="D1038" t="s">
        <v>268</v>
      </c>
      <c r="E1038">
        <v>10.3</v>
      </c>
      <c r="F1038" t="s">
        <v>241</v>
      </c>
      <c r="G1038" s="40">
        <v>3</v>
      </c>
    </row>
    <row r="1039" spans="3:8" x14ac:dyDescent="0.25">
      <c r="C1039">
        <v>20</v>
      </c>
      <c r="D1039" t="s">
        <v>268</v>
      </c>
      <c r="E1039">
        <v>10.3</v>
      </c>
      <c r="F1039" t="s">
        <v>281</v>
      </c>
      <c r="G1039" s="40">
        <v>3</v>
      </c>
    </row>
    <row r="1040" spans="3:8" x14ac:dyDescent="0.25">
      <c r="C1040">
        <v>21</v>
      </c>
      <c r="D1040" t="s">
        <v>268</v>
      </c>
      <c r="E1040">
        <v>10.3</v>
      </c>
      <c r="F1040" t="s">
        <v>247</v>
      </c>
      <c r="G1040" s="40">
        <v>2</v>
      </c>
      <c r="H1040" t="s">
        <v>382</v>
      </c>
    </row>
    <row r="1041" spans="3:7" x14ac:dyDescent="0.25">
      <c r="C1041">
        <v>21</v>
      </c>
      <c r="D1041" t="s">
        <v>268</v>
      </c>
      <c r="E1041">
        <v>10.3</v>
      </c>
      <c r="F1041" t="s">
        <v>249</v>
      </c>
      <c r="G1041" s="40">
        <v>1</v>
      </c>
    </row>
    <row r="1042" spans="3:7" x14ac:dyDescent="0.25">
      <c r="C1042">
        <v>21</v>
      </c>
      <c r="D1042" t="s">
        <v>268</v>
      </c>
      <c r="E1042">
        <v>10.3</v>
      </c>
      <c r="F1042" t="s">
        <v>247</v>
      </c>
      <c r="G1042" s="40">
        <v>1</v>
      </c>
    </row>
    <row r="1043" spans="3:7" x14ac:dyDescent="0.25">
      <c r="C1043">
        <v>22</v>
      </c>
      <c r="D1043" t="s">
        <v>268</v>
      </c>
      <c r="E1043">
        <v>10.3</v>
      </c>
      <c r="F1043" t="s">
        <v>247</v>
      </c>
      <c r="G1043" s="40">
        <v>1</v>
      </c>
    </row>
    <row r="1044" spans="3:7" x14ac:dyDescent="0.25">
      <c r="C1044">
        <v>22</v>
      </c>
      <c r="D1044" t="s">
        <v>268</v>
      </c>
      <c r="E1044">
        <v>10.3</v>
      </c>
      <c r="F1044" t="s">
        <v>249</v>
      </c>
      <c r="G1044" s="40">
        <v>3</v>
      </c>
    </row>
    <row r="1045" spans="3:7" x14ac:dyDescent="0.25">
      <c r="C1045">
        <v>22</v>
      </c>
      <c r="D1045" t="s">
        <v>268</v>
      </c>
      <c r="E1045">
        <v>10.3</v>
      </c>
      <c r="F1045" t="s">
        <v>247</v>
      </c>
      <c r="G1045" s="40">
        <v>1</v>
      </c>
    </row>
    <row r="1046" spans="3:7" x14ac:dyDescent="0.25">
      <c r="C1046">
        <v>22</v>
      </c>
      <c r="D1046" t="s">
        <v>268</v>
      </c>
      <c r="E1046">
        <v>10.3</v>
      </c>
      <c r="F1046" t="s">
        <v>247</v>
      </c>
      <c r="G1046" s="40">
        <v>1</v>
      </c>
    </row>
    <row r="1047" spans="3:7" x14ac:dyDescent="0.25">
      <c r="C1047">
        <v>22</v>
      </c>
      <c r="D1047" t="s">
        <v>268</v>
      </c>
      <c r="E1047">
        <v>10.3</v>
      </c>
      <c r="F1047" t="s">
        <v>247</v>
      </c>
      <c r="G1047" s="40">
        <v>1</v>
      </c>
    </row>
    <row r="1048" spans="3:7" x14ac:dyDescent="0.25">
      <c r="C1048">
        <v>22</v>
      </c>
      <c r="D1048" t="s">
        <v>268</v>
      </c>
      <c r="E1048">
        <v>10.3</v>
      </c>
      <c r="F1048" t="s">
        <v>247</v>
      </c>
      <c r="G1048" s="40">
        <v>1</v>
      </c>
    </row>
    <row r="1049" spans="3:7" x14ac:dyDescent="0.25">
      <c r="C1049">
        <v>22</v>
      </c>
      <c r="D1049" t="s">
        <v>268</v>
      </c>
      <c r="E1049">
        <v>10.3</v>
      </c>
      <c r="F1049" t="s">
        <v>247</v>
      </c>
      <c r="G1049" s="40">
        <v>3</v>
      </c>
    </row>
    <row r="1050" spans="3:7" x14ac:dyDescent="0.25">
      <c r="C1050">
        <v>22</v>
      </c>
      <c r="D1050" t="s">
        <v>268</v>
      </c>
      <c r="E1050">
        <v>10.3</v>
      </c>
      <c r="F1050" t="s">
        <v>239</v>
      </c>
      <c r="G1050" s="40">
        <v>1</v>
      </c>
    </row>
    <row r="1051" spans="3:7" x14ac:dyDescent="0.25">
      <c r="C1051">
        <v>22</v>
      </c>
      <c r="D1051" t="s">
        <v>268</v>
      </c>
      <c r="E1051">
        <v>10.3</v>
      </c>
      <c r="F1051" t="s">
        <v>272</v>
      </c>
      <c r="G1051" s="40">
        <v>3</v>
      </c>
    </row>
    <row r="1052" spans="3:7" x14ac:dyDescent="0.25">
      <c r="C1052">
        <v>22</v>
      </c>
      <c r="D1052" t="s">
        <v>268</v>
      </c>
      <c r="E1052">
        <v>10.3</v>
      </c>
      <c r="F1052" t="s">
        <v>281</v>
      </c>
      <c r="G1052" s="40">
        <v>1</v>
      </c>
    </row>
    <row r="1053" spans="3:7" x14ac:dyDescent="0.25">
      <c r="C1053">
        <v>23</v>
      </c>
      <c r="D1053" t="s">
        <v>268</v>
      </c>
      <c r="E1053">
        <v>10.3</v>
      </c>
      <c r="F1053" t="s">
        <v>247</v>
      </c>
      <c r="G1053" s="40">
        <v>1</v>
      </c>
    </row>
    <row r="1054" spans="3:7" x14ac:dyDescent="0.25">
      <c r="C1054">
        <v>23</v>
      </c>
      <c r="D1054" t="s">
        <v>268</v>
      </c>
      <c r="E1054">
        <v>10.3</v>
      </c>
      <c r="F1054" t="s">
        <v>247</v>
      </c>
      <c r="G1054" s="40">
        <v>1</v>
      </c>
    </row>
    <row r="1055" spans="3:7" x14ac:dyDescent="0.25">
      <c r="C1055">
        <v>23</v>
      </c>
      <c r="D1055" t="s">
        <v>268</v>
      </c>
      <c r="E1055">
        <v>10.3</v>
      </c>
      <c r="F1055" t="s">
        <v>239</v>
      </c>
      <c r="G1055" s="40">
        <v>2</v>
      </c>
    </row>
    <row r="1056" spans="3:7" x14ac:dyDescent="0.25">
      <c r="C1056">
        <v>23</v>
      </c>
      <c r="D1056" t="s">
        <v>268</v>
      </c>
      <c r="E1056">
        <v>10.3</v>
      </c>
      <c r="F1056" t="s">
        <v>239</v>
      </c>
      <c r="G1056" s="40">
        <v>3</v>
      </c>
    </row>
    <row r="1057" spans="3:7" x14ac:dyDescent="0.25">
      <c r="C1057">
        <v>23</v>
      </c>
      <c r="D1057" t="s">
        <v>268</v>
      </c>
      <c r="E1057">
        <v>10.3</v>
      </c>
      <c r="F1057" t="s">
        <v>247</v>
      </c>
      <c r="G1057" s="40">
        <v>3</v>
      </c>
    </row>
    <row r="1058" spans="3:7" x14ac:dyDescent="0.25">
      <c r="C1058">
        <v>23</v>
      </c>
      <c r="D1058" t="s">
        <v>268</v>
      </c>
      <c r="E1058">
        <v>10.3</v>
      </c>
      <c r="F1058" t="s">
        <v>249</v>
      </c>
      <c r="G1058" s="40">
        <v>2</v>
      </c>
    </row>
    <row r="1059" spans="3:7" x14ac:dyDescent="0.25">
      <c r="C1059">
        <v>23</v>
      </c>
      <c r="D1059" t="s">
        <v>268</v>
      </c>
      <c r="E1059">
        <v>10.3</v>
      </c>
      <c r="F1059" t="s">
        <v>241</v>
      </c>
      <c r="G1059" s="40">
        <v>2</v>
      </c>
    </row>
    <row r="1060" spans="3:7" x14ac:dyDescent="0.25">
      <c r="C1060">
        <v>24</v>
      </c>
      <c r="D1060" t="s">
        <v>268</v>
      </c>
      <c r="E1060">
        <v>10.3</v>
      </c>
      <c r="F1060" t="s">
        <v>249</v>
      </c>
      <c r="G1060" s="40">
        <v>1</v>
      </c>
    </row>
    <row r="1061" spans="3:7" x14ac:dyDescent="0.25">
      <c r="C1061">
        <v>24</v>
      </c>
      <c r="D1061" t="s">
        <v>268</v>
      </c>
      <c r="E1061">
        <v>10.3</v>
      </c>
      <c r="F1061" t="s">
        <v>249</v>
      </c>
      <c r="G1061" s="40">
        <v>1</v>
      </c>
    </row>
    <row r="1062" spans="3:7" x14ac:dyDescent="0.25">
      <c r="C1062">
        <v>24</v>
      </c>
      <c r="D1062" t="s">
        <v>268</v>
      </c>
      <c r="E1062">
        <v>10.3</v>
      </c>
      <c r="F1062" t="s">
        <v>247</v>
      </c>
      <c r="G1062" s="40">
        <v>2</v>
      </c>
    </row>
    <row r="1063" spans="3:7" x14ac:dyDescent="0.25">
      <c r="C1063">
        <v>24</v>
      </c>
      <c r="D1063" t="s">
        <v>268</v>
      </c>
      <c r="E1063">
        <v>10.3</v>
      </c>
      <c r="F1063" t="s">
        <v>249</v>
      </c>
      <c r="G1063" s="40">
        <v>2</v>
      </c>
    </row>
    <row r="1064" spans="3:7" x14ac:dyDescent="0.25">
      <c r="C1064">
        <v>24</v>
      </c>
      <c r="D1064" t="s">
        <v>268</v>
      </c>
      <c r="E1064">
        <v>10.3</v>
      </c>
      <c r="F1064" t="s">
        <v>247</v>
      </c>
      <c r="G1064" s="40">
        <v>1</v>
      </c>
    </row>
    <row r="1065" spans="3:7" x14ac:dyDescent="0.25">
      <c r="C1065">
        <v>24</v>
      </c>
      <c r="D1065" t="s">
        <v>268</v>
      </c>
      <c r="E1065">
        <v>10.3</v>
      </c>
      <c r="F1065" t="s">
        <v>249</v>
      </c>
      <c r="G1065" s="40">
        <v>2</v>
      </c>
    </row>
    <row r="1066" spans="3:7" x14ac:dyDescent="0.25">
      <c r="C1066">
        <v>24</v>
      </c>
      <c r="D1066" t="s">
        <v>268</v>
      </c>
      <c r="E1066">
        <v>10.3</v>
      </c>
      <c r="F1066" t="s">
        <v>241</v>
      </c>
      <c r="G1066" s="40">
        <v>3</v>
      </c>
    </row>
    <row r="1067" spans="3:7" x14ac:dyDescent="0.25">
      <c r="C1067">
        <v>24</v>
      </c>
      <c r="D1067" t="s">
        <v>268</v>
      </c>
      <c r="E1067">
        <v>10.3</v>
      </c>
      <c r="F1067" t="s">
        <v>243</v>
      </c>
      <c r="G1067" s="40">
        <v>3</v>
      </c>
    </row>
    <row r="1068" spans="3:7" x14ac:dyDescent="0.25">
      <c r="C1068">
        <v>24</v>
      </c>
      <c r="D1068" t="s">
        <v>268</v>
      </c>
      <c r="E1068">
        <v>10.3</v>
      </c>
      <c r="F1068" t="s">
        <v>243</v>
      </c>
      <c r="G1068" s="40">
        <v>3</v>
      </c>
    </row>
    <row r="1069" spans="3:7" x14ac:dyDescent="0.25">
      <c r="C1069">
        <v>24</v>
      </c>
      <c r="D1069" t="s">
        <v>268</v>
      </c>
      <c r="E1069">
        <v>10.3</v>
      </c>
      <c r="F1069" t="s">
        <v>239</v>
      </c>
      <c r="G1069" s="40">
        <v>3</v>
      </c>
    </row>
    <row r="1070" spans="3:7" x14ac:dyDescent="0.25">
      <c r="C1070">
        <v>24</v>
      </c>
      <c r="D1070" t="s">
        <v>268</v>
      </c>
      <c r="E1070">
        <v>10.3</v>
      </c>
      <c r="F1070" t="s">
        <v>281</v>
      </c>
      <c r="G1070" s="40">
        <v>1</v>
      </c>
    </row>
    <row r="1071" spans="3:7" x14ac:dyDescent="0.25">
      <c r="C1071">
        <v>24</v>
      </c>
      <c r="D1071" t="s">
        <v>268</v>
      </c>
      <c r="E1071">
        <v>10.3</v>
      </c>
      <c r="F1071" t="s">
        <v>239</v>
      </c>
      <c r="G1071" s="40">
        <v>2</v>
      </c>
    </row>
    <row r="1072" spans="3:7" x14ac:dyDescent="0.25">
      <c r="C1072">
        <v>25</v>
      </c>
      <c r="D1072" t="s">
        <v>268</v>
      </c>
      <c r="E1072">
        <v>10.3</v>
      </c>
      <c r="F1072" t="s">
        <v>247</v>
      </c>
      <c r="G1072" s="40">
        <v>2</v>
      </c>
    </row>
    <row r="1073" spans="3:7" x14ac:dyDescent="0.25">
      <c r="C1073">
        <v>25</v>
      </c>
      <c r="D1073" t="s">
        <v>268</v>
      </c>
      <c r="E1073">
        <v>10.3</v>
      </c>
      <c r="F1073" t="s">
        <v>249</v>
      </c>
      <c r="G1073" s="40">
        <v>1</v>
      </c>
    </row>
    <row r="1074" spans="3:7" x14ac:dyDescent="0.25">
      <c r="C1074">
        <v>25</v>
      </c>
      <c r="D1074" t="s">
        <v>268</v>
      </c>
      <c r="E1074">
        <v>10.3</v>
      </c>
      <c r="F1074" t="s">
        <v>281</v>
      </c>
      <c r="G1074" s="40">
        <v>3</v>
      </c>
    </row>
    <row r="1075" spans="3:7" x14ac:dyDescent="0.25">
      <c r="C1075">
        <v>25</v>
      </c>
      <c r="D1075" t="s">
        <v>268</v>
      </c>
      <c r="E1075">
        <v>10.3</v>
      </c>
      <c r="F1075" t="s">
        <v>281</v>
      </c>
      <c r="G1075" s="40">
        <v>3</v>
      </c>
    </row>
    <row r="1076" spans="3:7" x14ac:dyDescent="0.25">
      <c r="C1076">
        <v>25</v>
      </c>
      <c r="D1076" t="s">
        <v>268</v>
      </c>
      <c r="E1076">
        <v>10.3</v>
      </c>
      <c r="F1076" t="s">
        <v>247</v>
      </c>
      <c r="G1076" s="40">
        <v>1</v>
      </c>
    </row>
    <row r="1077" spans="3:7" x14ac:dyDescent="0.25">
      <c r="C1077">
        <v>25</v>
      </c>
      <c r="D1077" t="s">
        <v>268</v>
      </c>
      <c r="E1077">
        <v>10.3</v>
      </c>
      <c r="F1077" t="s">
        <v>247</v>
      </c>
      <c r="G1077" s="40">
        <v>1</v>
      </c>
    </row>
    <row r="1078" spans="3:7" x14ac:dyDescent="0.25">
      <c r="C1078">
        <v>25</v>
      </c>
      <c r="D1078" t="s">
        <v>268</v>
      </c>
      <c r="E1078">
        <v>10.3</v>
      </c>
      <c r="F1078" t="s">
        <v>281</v>
      </c>
      <c r="G1078" s="40">
        <v>2</v>
      </c>
    </row>
    <row r="1079" spans="3:7" x14ac:dyDescent="0.25">
      <c r="C1079">
        <v>26</v>
      </c>
      <c r="D1079" t="s">
        <v>268</v>
      </c>
      <c r="E1079">
        <v>10.3</v>
      </c>
      <c r="F1079" t="s">
        <v>239</v>
      </c>
      <c r="G1079" s="40">
        <v>1</v>
      </c>
    </row>
    <row r="1080" spans="3:7" x14ac:dyDescent="0.25">
      <c r="C1080">
        <v>26</v>
      </c>
      <c r="D1080" t="s">
        <v>268</v>
      </c>
      <c r="E1080">
        <v>10.3</v>
      </c>
      <c r="F1080" t="s">
        <v>239</v>
      </c>
      <c r="G1080" s="40">
        <v>1</v>
      </c>
    </row>
    <row r="1081" spans="3:7" x14ac:dyDescent="0.25">
      <c r="C1081">
        <v>26</v>
      </c>
      <c r="D1081" t="s">
        <v>268</v>
      </c>
      <c r="E1081">
        <v>10.3</v>
      </c>
      <c r="F1081" t="s">
        <v>239</v>
      </c>
      <c r="G1081" s="40">
        <v>2</v>
      </c>
    </row>
    <row r="1082" spans="3:7" x14ac:dyDescent="0.25">
      <c r="C1082">
        <v>26</v>
      </c>
      <c r="D1082" t="s">
        <v>268</v>
      </c>
      <c r="E1082">
        <v>10.3</v>
      </c>
      <c r="F1082" t="s">
        <v>247</v>
      </c>
      <c r="G1082" s="40">
        <v>1</v>
      </c>
    </row>
    <row r="1083" spans="3:7" x14ac:dyDescent="0.25">
      <c r="C1083">
        <v>26</v>
      </c>
      <c r="D1083" t="s">
        <v>268</v>
      </c>
      <c r="E1083">
        <v>10.3</v>
      </c>
      <c r="F1083" t="s">
        <v>247</v>
      </c>
      <c r="G1083" s="40">
        <v>2</v>
      </c>
    </row>
    <row r="1084" spans="3:7" x14ac:dyDescent="0.25">
      <c r="C1084">
        <v>26</v>
      </c>
      <c r="D1084" t="s">
        <v>268</v>
      </c>
      <c r="E1084">
        <v>10.3</v>
      </c>
      <c r="F1084" t="s">
        <v>239</v>
      </c>
      <c r="G1084" s="40">
        <v>1</v>
      </c>
    </row>
    <row r="1085" spans="3:7" x14ac:dyDescent="0.25">
      <c r="C1085">
        <v>27</v>
      </c>
      <c r="D1085" t="s">
        <v>268</v>
      </c>
      <c r="E1085">
        <v>10.3</v>
      </c>
      <c r="F1085" t="s">
        <v>239</v>
      </c>
      <c r="G1085" s="40">
        <v>2</v>
      </c>
    </row>
    <row r="1086" spans="3:7" x14ac:dyDescent="0.25">
      <c r="C1086">
        <v>27</v>
      </c>
      <c r="D1086" t="s">
        <v>268</v>
      </c>
      <c r="E1086">
        <v>10.3</v>
      </c>
      <c r="F1086" t="s">
        <v>247</v>
      </c>
      <c r="G1086" s="40">
        <v>1</v>
      </c>
    </row>
    <row r="1087" spans="3:7" x14ac:dyDescent="0.25">
      <c r="C1087">
        <v>27</v>
      </c>
      <c r="D1087" t="s">
        <v>268</v>
      </c>
      <c r="E1087">
        <v>10.3</v>
      </c>
      <c r="F1087" t="s">
        <v>281</v>
      </c>
      <c r="G1087" s="40">
        <v>3</v>
      </c>
    </row>
    <row r="1088" spans="3:7" x14ac:dyDescent="0.25">
      <c r="C1088">
        <v>27</v>
      </c>
      <c r="D1088" t="s">
        <v>268</v>
      </c>
      <c r="E1088">
        <v>10.3</v>
      </c>
      <c r="F1088" t="s">
        <v>281</v>
      </c>
      <c r="G1088" s="40">
        <v>3</v>
      </c>
    </row>
    <row r="1089" spans="1:8" x14ac:dyDescent="0.25">
      <c r="C1089">
        <v>27</v>
      </c>
      <c r="D1089" t="s">
        <v>268</v>
      </c>
      <c r="E1089">
        <v>10.3</v>
      </c>
      <c r="F1089" t="s">
        <v>249</v>
      </c>
      <c r="G1089" s="40">
        <v>2</v>
      </c>
    </row>
    <row r="1090" spans="1:8" x14ac:dyDescent="0.25">
      <c r="C1090">
        <v>27</v>
      </c>
      <c r="D1090" t="s">
        <v>268</v>
      </c>
      <c r="E1090">
        <v>10.3</v>
      </c>
      <c r="F1090" t="s">
        <v>247</v>
      </c>
      <c r="G1090" s="40">
        <v>1</v>
      </c>
    </row>
    <row r="1091" spans="1:8" x14ac:dyDescent="0.25">
      <c r="C1091">
        <v>27</v>
      </c>
      <c r="D1091" t="s">
        <v>268</v>
      </c>
      <c r="E1091">
        <v>10.3</v>
      </c>
      <c r="F1091" t="s">
        <v>352</v>
      </c>
      <c r="G1091" s="40">
        <v>2</v>
      </c>
    </row>
    <row r="1092" spans="1:8" x14ac:dyDescent="0.25">
      <c r="C1092">
        <v>27</v>
      </c>
      <c r="D1092" t="s">
        <v>268</v>
      </c>
      <c r="E1092">
        <v>10.3</v>
      </c>
      <c r="F1092" t="s">
        <v>239</v>
      </c>
      <c r="G1092" s="40">
        <v>2</v>
      </c>
    </row>
    <row r="1093" spans="1:8" x14ac:dyDescent="0.25">
      <c r="A1093">
        <v>2009</v>
      </c>
      <c r="B1093" t="s">
        <v>383</v>
      </c>
      <c r="C1093">
        <v>1</v>
      </c>
      <c r="D1093" t="s">
        <v>259</v>
      </c>
      <c r="E1093">
        <v>8.5</v>
      </c>
      <c r="F1093" t="s">
        <v>239</v>
      </c>
      <c r="G1093">
        <v>2</v>
      </c>
    </row>
    <row r="1094" spans="1:8" x14ac:dyDescent="0.25">
      <c r="C1094">
        <v>1</v>
      </c>
      <c r="D1094" t="s">
        <v>259</v>
      </c>
      <c r="E1094">
        <v>8.5</v>
      </c>
      <c r="F1094" t="s">
        <v>280</v>
      </c>
      <c r="G1094">
        <v>2</v>
      </c>
    </row>
    <row r="1095" spans="1:8" x14ac:dyDescent="0.25">
      <c r="C1095">
        <v>1</v>
      </c>
      <c r="D1095" t="s">
        <v>259</v>
      </c>
      <c r="E1095">
        <v>8.5</v>
      </c>
      <c r="F1095" t="s">
        <v>239</v>
      </c>
      <c r="G1095">
        <v>2</v>
      </c>
    </row>
    <row r="1096" spans="1:8" x14ac:dyDescent="0.25">
      <c r="C1096">
        <v>1</v>
      </c>
      <c r="D1096" t="s">
        <v>259</v>
      </c>
      <c r="E1096">
        <v>8.5</v>
      </c>
      <c r="F1096" t="s">
        <v>247</v>
      </c>
      <c r="G1096">
        <v>1</v>
      </c>
      <c r="H1096" t="s">
        <v>384</v>
      </c>
    </row>
    <row r="1097" spans="1:8" x14ac:dyDescent="0.25">
      <c r="C1097">
        <v>1</v>
      </c>
      <c r="D1097" t="s">
        <v>259</v>
      </c>
      <c r="E1097">
        <v>8.5</v>
      </c>
      <c r="F1097" t="s">
        <v>239</v>
      </c>
      <c r="G1097">
        <v>1</v>
      </c>
    </row>
    <row r="1098" spans="1:8" x14ac:dyDescent="0.25">
      <c r="C1098">
        <v>1</v>
      </c>
      <c r="D1098" t="s">
        <v>259</v>
      </c>
      <c r="E1098">
        <v>8.5</v>
      </c>
      <c r="F1098" t="s">
        <v>239</v>
      </c>
      <c r="G1098">
        <v>1</v>
      </c>
    </row>
    <row r="1099" spans="1:8" x14ac:dyDescent="0.25">
      <c r="C1099">
        <v>1</v>
      </c>
      <c r="D1099" t="s">
        <v>259</v>
      </c>
      <c r="E1099">
        <v>8.5</v>
      </c>
      <c r="F1099" t="s">
        <v>239</v>
      </c>
      <c r="G1099">
        <v>1</v>
      </c>
    </row>
    <row r="1100" spans="1:8" x14ac:dyDescent="0.25">
      <c r="C1100">
        <v>1</v>
      </c>
      <c r="D1100" t="s">
        <v>259</v>
      </c>
      <c r="E1100">
        <v>8.5</v>
      </c>
      <c r="F1100" t="s">
        <v>247</v>
      </c>
      <c r="G1100">
        <v>3</v>
      </c>
      <c r="H1100" t="s">
        <v>384</v>
      </c>
    </row>
    <row r="1101" spans="1:8" x14ac:dyDescent="0.25">
      <c r="C1101">
        <v>1</v>
      </c>
      <c r="D1101" t="s">
        <v>259</v>
      </c>
      <c r="E1101">
        <v>8.5</v>
      </c>
      <c r="F1101" t="s">
        <v>247</v>
      </c>
      <c r="G1101">
        <v>2</v>
      </c>
      <c r="H1101" t="s">
        <v>384</v>
      </c>
    </row>
    <row r="1102" spans="1:8" x14ac:dyDescent="0.25">
      <c r="C1102">
        <v>1</v>
      </c>
      <c r="D1102" t="s">
        <v>259</v>
      </c>
      <c r="E1102">
        <v>8.5</v>
      </c>
      <c r="F1102" t="s">
        <v>247</v>
      </c>
      <c r="G1102">
        <v>1</v>
      </c>
      <c r="H1102" t="s">
        <v>384</v>
      </c>
    </row>
    <row r="1103" spans="1:8" x14ac:dyDescent="0.25">
      <c r="C1103">
        <v>1</v>
      </c>
      <c r="D1103" t="s">
        <v>259</v>
      </c>
      <c r="E1103">
        <v>8.5</v>
      </c>
      <c r="F1103" t="s">
        <v>239</v>
      </c>
      <c r="G1103">
        <v>2</v>
      </c>
    </row>
    <row r="1104" spans="1:8" x14ac:dyDescent="0.25">
      <c r="C1104">
        <v>1</v>
      </c>
      <c r="D1104" t="s">
        <v>259</v>
      </c>
      <c r="E1104">
        <v>8.5</v>
      </c>
      <c r="F1104" t="s">
        <v>249</v>
      </c>
      <c r="G1104">
        <v>3</v>
      </c>
      <c r="H1104" t="s">
        <v>385</v>
      </c>
    </row>
    <row r="1105" spans="3:8" x14ac:dyDescent="0.25">
      <c r="C1105">
        <v>1</v>
      </c>
      <c r="D1105" t="s">
        <v>259</v>
      </c>
      <c r="E1105">
        <v>8.5</v>
      </c>
      <c r="F1105" t="s">
        <v>261</v>
      </c>
      <c r="G1105">
        <v>2</v>
      </c>
    </row>
    <row r="1106" spans="3:8" x14ac:dyDescent="0.25">
      <c r="C1106">
        <v>1</v>
      </c>
      <c r="D1106" t="s">
        <v>259</v>
      </c>
      <c r="E1106">
        <v>8.5</v>
      </c>
      <c r="F1106" t="s">
        <v>281</v>
      </c>
      <c r="G1106">
        <v>1</v>
      </c>
    </row>
    <row r="1107" spans="3:8" x14ac:dyDescent="0.25">
      <c r="C1107">
        <v>1</v>
      </c>
      <c r="D1107" t="s">
        <v>259</v>
      </c>
      <c r="E1107">
        <v>8.5</v>
      </c>
      <c r="F1107" t="s">
        <v>239</v>
      </c>
      <c r="G1107">
        <v>2</v>
      </c>
      <c r="H1107" t="s">
        <v>386</v>
      </c>
    </row>
    <row r="1108" spans="3:8" x14ac:dyDescent="0.25">
      <c r="C1108">
        <v>1</v>
      </c>
      <c r="D1108" t="s">
        <v>259</v>
      </c>
      <c r="E1108">
        <v>8.5</v>
      </c>
      <c r="F1108" t="s">
        <v>243</v>
      </c>
      <c r="G1108">
        <v>1</v>
      </c>
      <c r="H1108" t="s">
        <v>384</v>
      </c>
    </row>
    <row r="1109" spans="3:8" x14ac:dyDescent="0.25">
      <c r="C1109">
        <v>1</v>
      </c>
      <c r="D1109" t="s">
        <v>259</v>
      </c>
      <c r="E1109">
        <v>8.5</v>
      </c>
      <c r="F1109" t="s">
        <v>239</v>
      </c>
      <c r="G1109">
        <v>2</v>
      </c>
    </row>
    <row r="1110" spans="3:8" x14ac:dyDescent="0.25">
      <c r="C1110">
        <v>1</v>
      </c>
      <c r="D1110" t="s">
        <v>259</v>
      </c>
      <c r="E1110">
        <v>8.5</v>
      </c>
      <c r="F1110" t="s">
        <v>240</v>
      </c>
      <c r="G1110">
        <v>1</v>
      </c>
    </row>
    <row r="1111" spans="3:8" x14ac:dyDescent="0.25">
      <c r="C1111">
        <v>2</v>
      </c>
      <c r="D1111" t="s">
        <v>259</v>
      </c>
      <c r="E1111">
        <v>6.5</v>
      </c>
      <c r="F1111" t="s">
        <v>239</v>
      </c>
      <c r="G1111">
        <v>3</v>
      </c>
    </row>
    <row r="1112" spans="3:8" x14ac:dyDescent="0.25">
      <c r="C1112">
        <v>2</v>
      </c>
      <c r="D1112" t="s">
        <v>259</v>
      </c>
      <c r="E1112">
        <v>6.5</v>
      </c>
      <c r="F1112" t="s">
        <v>239</v>
      </c>
      <c r="G1112">
        <v>2</v>
      </c>
    </row>
    <row r="1113" spans="3:8" x14ac:dyDescent="0.25">
      <c r="C1113">
        <v>2</v>
      </c>
      <c r="D1113" t="s">
        <v>259</v>
      </c>
      <c r="E1113">
        <v>6.5</v>
      </c>
      <c r="F1113" t="s">
        <v>281</v>
      </c>
      <c r="G1113">
        <v>2</v>
      </c>
    </row>
    <row r="1114" spans="3:8" x14ac:dyDescent="0.25">
      <c r="C1114">
        <v>2</v>
      </c>
      <c r="D1114" t="s">
        <v>259</v>
      </c>
      <c r="E1114">
        <v>6.5</v>
      </c>
      <c r="F1114" t="s">
        <v>239</v>
      </c>
      <c r="G1114">
        <v>2</v>
      </c>
      <c r="H1114" t="s">
        <v>387</v>
      </c>
    </row>
    <row r="1115" spans="3:8" x14ac:dyDescent="0.25">
      <c r="C1115">
        <v>2</v>
      </c>
      <c r="D1115" t="s">
        <v>259</v>
      </c>
      <c r="E1115">
        <v>6.5</v>
      </c>
      <c r="F1115" t="s">
        <v>239</v>
      </c>
      <c r="G1115">
        <v>1</v>
      </c>
    </row>
    <row r="1116" spans="3:8" x14ac:dyDescent="0.25">
      <c r="C1116">
        <v>2</v>
      </c>
      <c r="D1116" t="s">
        <v>259</v>
      </c>
      <c r="E1116">
        <v>6.5</v>
      </c>
      <c r="F1116" t="s">
        <v>281</v>
      </c>
      <c r="G1116">
        <v>2</v>
      </c>
    </row>
    <row r="1117" spans="3:8" x14ac:dyDescent="0.25">
      <c r="C1117">
        <v>3</v>
      </c>
      <c r="D1117" t="s">
        <v>259</v>
      </c>
      <c r="E1117">
        <v>6.5</v>
      </c>
      <c r="F1117" t="s">
        <v>239</v>
      </c>
      <c r="G1117">
        <v>2</v>
      </c>
    </row>
    <row r="1118" spans="3:8" x14ac:dyDescent="0.25">
      <c r="C1118">
        <v>4</v>
      </c>
      <c r="D1118" t="s">
        <v>259</v>
      </c>
      <c r="E1118">
        <v>7</v>
      </c>
      <c r="F1118" t="s">
        <v>239</v>
      </c>
      <c r="G1118">
        <v>2</v>
      </c>
      <c r="H1118" t="s">
        <v>388</v>
      </c>
    </row>
    <row r="1119" spans="3:8" x14ac:dyDescent="0.25">
      <c r="C1119">
        <v>4</v>
      </c>
      <c r="D1119" t="s">
        <v>259</v>
      </c>
      <c r="E1119">
        <v>7</v>
      </c>
      <c r="F1119" t="s">
        <v>271</v>
      </c>
      <c r="G1119">
        <v>3</v>
      </c>
      <c r="H1119" t="s">
        <v>389</v>
      </c>
    </row>
    <row r="1120" spans="3:8" x14ac:dyDescent="0.25">
      <c r="C1120">
        <v>4</v>
      </c>
      <c r="D1120" t="s">
        <v>259</v>
      </c>
      <c r="E1120">
        <v>7</v>
      </c>
      <c r="F1120" t="s">
        <v>247</v>
      </c>
      <c r="G1120">
        <v>1</v>
      </c>
      <c r="H1120" t="s">
        <v>384</v>
      </c>
    </row>
    <row r="1121" spans="3:8" x14ac:dyDescent="0.25">
      <c r="C1121">
        <v>4</v>
      </c>
      <c r="D1121" t="s">
        <v>259</v>
      </c>
      <c r="E1121">
        <v>7</v>
      </c>
      <c r="F1121" t="s">
        <v>271</v>
      </c>
      <c r="G1121">
        <v>3</v>
      </c>
      <c r="H1121" t="s">
        <v>390</v>
      </c>
    </row>
    <row r="1122" spans="3:8" x14ac:dyDescent="0.25">
      <c r="C1122">
        <v>5</v>
      </c>
      <c r="D1122" t="s">
        <v>259</v>
      </c>
      <c r="E1122">
        <v>9</v>
      </c>
      <c r="F1122" t="s">
        <v>239</v>
      </c>
      <c r="G1122">
        <v>2</v>
      </c>
    </row>
    <row r="1123" spans="3:8" x14ac:dyDescent="0.25">
      <c r="C1123">
        <v>5</v>
      </c>
      <c r="D1123" t="s">
        <v>259</v>
      </c>
      <c r="E1123">
        <v>9</v>
      </c>
      <c r="F1123" t="s">
        <v>247</v>
      </c>
      <c r="G1123">
        <v>1</v>
      </c>
      <c r="H1123" t="s">
        <v>391</v>
      </c>
    </row>
    <row r="1124" spans="3:8" x14ac:dyDescent="0.25">
      <c r="C1124">
        <v>5</v>
      </c>
      <c r="D1124" t="s">
        <v>259</v>
      </c>
      <c r="E1124">
        <v>9</v>
      </c>
      <c r="F1124" t="s">
        <v>239</v>
      </c>
      <c r="G1124">
        <v>2</v>
      </c>
    </row>
    <row r="1125" spans="3:8" x14ac:dyDescent="0.25">
      <c r="C1125">
        <v>5</v>
      </c>
      <c r="D1125" t="s">
        <v>259</v>
      </c>
      <c r="E1125">
        <v>9</v>
      </c>
      <c r="F1125" t="s">
        <v>281</v>
      </c>
      <c r="G1125">
        <v>3</v>
      </c>
    </row>
    <row r="1126" spans="3:8" x14ac:dyDescent="0.25">
      <c r="C1126">
        <v>5</v>
      </c>
      <c r="D1126" t="s">
        <v>259</v>
      </c>
      <c r="E1126">
        <v>9</v>
      </c>
      <c r="F1126" t="s">
        <v>281</v>
      </c>
      <c r="G1126">
        <v>2</v>
      </c>
    </row>
    <row r="1127" spans="3:8" x14ac:dyDescent="0.25">
      <c r="C1127">
        <v>5</v>
      </c>
      <c r="D1127" t="s">
        <v>259</v>
      </c>
      <c r="E1127">
        <v>9</v>
      </c>
      <c r="F1127" t="s">
        <v>281</v>
      </c>
      <c r="G1127">
        <v>2</v>
      </c>
    </row>
    <row r="1128" spans="3:8" x14ac:dyDescent="0.25">
      <c r="C1128">
        <v>5</v>
      </c>
      <c r="D1128" t="s">
        <v>259</v>
      </c>
      <c r="E1128">
        <v>9</v>
      </c>
      <c r="F1128" t="s">
        <v>261</v>
      </c>
      <c r="G1128">
        <v>3</v>
      </c>
    </row>
    <row r="1129" spans="3:8" x14ac:dyDescent="0.25">
      <c r="C1129">
        <v>6</v>
      </c>
      <c r="D1129" t="s">
        <v>259</v>
      </c>
      <c r="E1129">
        <v>9</v>
      </c>
      <c r="F1129" t="s">
        <v>239</v>
      </c>
      <c r="G1129">
        <v>2</v>
      </c>
    </row>
    <row r="1130" spans="3:8" x14ac:dyDescent="0.25">
      <c r="C1130">
        <v>6</v>
      </c>
      <c r="D1130" t="s">
        <v>259</v>
      </c>
      <c r="E1130">
        <v>9</v>
      </c>
      <c r="F1130" t="s">
        <v>239</v>
      </c>
      <c r="G1130">
        <v>2</v>
      </c>
    </row>
    <row r="1131" spans="3:8" x14ac:dyDescent="0.25">
      <c r="C1131">
        <v>6</v>
      </c>
      <c r="D1131" t="s">
        <v>259</v>
      </c>
      <c r="E1131">
        <v>9</v>
      </c>
      <c r="F1131" t="s">
        <v>270</v>
      </c>
      <c r="G1131">
        <v>1</v>
      </c>
    </row>
    <row r="1132" spans="3:8" x14ac:dyDescent="0.25">
      <c r="C1132">
        <v>6</v>
      </c>
      <c r="D1132" t="s">
        <v>259</v>
      </c>
      <c r="E1132">
        <v>9</v>
      </c>
      <c r="F1132" t="s">
        <v>240</v>
      </c>
      <c r="G1132">
        <v>3</v>
      </c>
    </row>
    <row r="1133" spans="3:8" x14ac:dyDescent="0.25">
      <c r="C1133">
        <v>7</v>
      </c>
      <c r="D1133" t="s">
        <v>259</v>
      </c>
      <c r="E1133">
        <v>7.5</v>
      </c>
      <c r="F1133" t="s">
        <v>243</v>
      </c>
      <c r="G1133">
        <v>2</v>
      </c>
      <c r="H1133" t="s">
        <v>392</v>
      </c>
    </row>
    <row r="1134" spans="3:8" x14ac:dyDescent="0.25">
      <c r="C1134">
        <v>7</v>
      </c>
      <c r="D1134" t="s">
        <v>259</v>
      </c>
      <c r="E1134">
        <v>7.5</v>
      </c>
      <c r="F1134" t="s">
        <v>239</v>
      </c>
      <c r="G1134">
        <v>1</v>
      </c>
    </row>
    <row r="1135" spans="3:8" x14ac:dyDescent="0.25">
      <c r="C1135">
        <v>7</v>
      </c>
      <c r="D1135" t="s">
        <v>259</v>
      </c>
      <c r="E1135">
        <v>7.5</v>
      </c>
      <c r="F1135" t="s">
        <v>239</v>
      </c>
      <c r="G1135">
        <v>2</v>
      </c>
    </row>
    <row r="1136" spans="3:8" x14ac:dyDescent="0.25">
      <c r="C1136">
        <v>7</v>
      </c>
      <c r="D1136" t="s">
        <v>259</v>
      </c>
      <c r="E1136">
        <v>7.5</v>
      </c>
      <c r="F1136" t="s">
        <v>247</v>
      </c>
      <c r="G1136">
        <v>2</v>
      </c>
      <c r="H1136" t="s">
        <v>393</v>
      </c>
    </row>
    <row r="1137" spans="3:8" x14ac:dyDescent="0.25">
      <c r="C1137">
        <v>7</v>
      </c>
      <c r="D1137" t="s">
        <v>259</v>
      </c>
      <c r="E1137">
        <v>7.5</v>
      </c>
      <c r="F1137" t="s">
        <v>239</v>
      </c>
      <c r="G1137">
        <v>2</v>
      </c>
    </row>
    <row r="1138" spans="3:8" x14ac:dyDescent="0.25">
      <c r="C1138">
        <v>7</v>
      </c>
      <c r="D1138" t="s">
        <v>259</v>
      </c>
      <c r="E1138">
        <v>7.5</v>
      </c>
      <c r="F1138" t="s">
        <v>271</v>
      </c>
      <c r="G1138">
        <v>3</v>
      </c>
      <c r="H1138" t="s">
        <v>394</v>
      </c>
    </row>
    <row r="1139" spans="3:8" x14ac:dyDescent="0.25">
      <c r="C1139">
        <v>7</v>
      </c>
      <c r="D1139" t="s">
        <v>259</v>
      </c>
      <c r="E1139">
        <v>7.5</v>
      </c>
      <c r="F1139" t="s">
        <v>239</v>
      </c>
      <c r="G1139">
        <v>3</v>
      </c>
    </row>
    <row r="1140" spans="3:8" x14ac:dyDescent="0.25">
      <c r="C1140">
        <v>7</v>
      </c>
      <c r="D1140" t="s">
        <v>259</v>
      </c>
      <c r="E1140">
        <v>7.5</v>
      </c>
      <c r="F1140" t="s">
        <v>249</v>
      </c>
      <c r="G1140">
        <v>2</v>
      </c>
      <c r="H1140" t="s">
        <v>395</v>
      </c>
    </row>
    <row r="1141" spans="3:8" x14ac:dyDescent="0.25">
      <c r="C1141">
        <v>8</v>
      </c>
      <c r="D1141" t="s">
        <v>259</v>
      </c>
      <c r="E1141">
        <v>6.5</v>
      </c>
      <c r="F1141" t="s">
        <v>281</v>
      </c>
      <c r="G1141">
        <v>3</v>
      </c>
      <c r="H1141" t="s">
        <v>396</v>
      </c>
    </row>
    <row r="1142" spans="3:8" x14ac:dyDescent="0.25">
      <c r="C1142">
        <v>8</v>
      </c>
      <c r="D1142" t="s">
        <v>259</v>
      </c>
      <c r="E1142">
        <v>6.5</v>
      </c>
      <c r="F1142" t="s">
        <v>239</v>
      </c>
      <c r="G1142">
        <v>2</v>
      </c>
    </row>
    <row r="1143" spans="3:8" x14ac:dyDescent="0.25">
      <c r="C1143">
        <v>8</v>
      </c>
      <c r="D1143" t="s">
        <v>259</v>
      </c>
      <c r="E1143">
        <v>6.5</v>
      </c>
      <c r="F1143" t="s">
        <v>261</v>
      </c>
      <c r="G1143">
        <v>1</v>
      </c>
    </row>
    <row r="1144" spans="3:8" x14ac:dyDescent="0.25">
      <c r="C1144">
        <v>9</v>
      </c>
      <c r="D1144" t="s">
        <v>259</v>
      </c>
      <c r="E1144">
        <v>8</v>
      </c>
      <c r="F1144" t="s">
        <v>281</v>
      </c>
      <c r="G1144">
        <v>2</v>
      </c>
    </row>
    <row r="1145" spans="3:8" x14ac:dyDescent="0.25">
      <c r="C1145">
        <v>9</v>
      </c>
      <c r="D1145" t="s">
        <v>259</v>
      </c>
      <c r="E1145">
        <v>8</v>
      </c>
      <c r="F1145" t="s">
        <v>239</v>
      </c>
      <c r="G1145">
        <v>1</v>
      </c>
    </row>
    <row r="1146" spans="3:8" x14ac:dyDescent="0.25">
      <c r="C1146">
        <v>9</v>
      </c>
      <c r="D1146" t="s">
        <v>259</v>
      </c>
      <c r="E1146">
        <v>8</v>
      </c>
      <c r="F1146" t="s">
        <v>243</v>
      </c>
      <c r="G1146">
        <v>2</v>
      </c>
    </row>
    <row r="1147" spans="3:8" x14ac:dyDescent="0.25">
      <c r="C1147">
        <v>9</v>
      </c>
      <c r="D1147" t="s">
        <v>259</v>
      </c>
      <c r="E1147">
        <v>8</v>
      </c>
      <c r="F1147" t="s">
        <v>239</v>
      </c>
      <c r="G1147">
        <v>3</v>
      </c>
      <c r="H1147" t="s">
        <v>397</v>
      </c>
    </row>
    <row r="1148" spans="3:8" x14ac:dyDescent="0.25">
      <c r="C1148">
        <v>9</v>
      </c>
      <c r="D1148" t="s">
        <v>259</v>
      </c>
      <c r="E1148">
        <v>8</v>
      </c>
      <c r="F1148" t="s">
        <v>239</v>
      </c>
      <c r="G1148">
        <v>1</v>
      </c>
    </row>
    <row r="1149" spans="3:8" x14ac:dyDescent="0.25">
      <c r="C1149">
        <v>9</v>
      </c>
      <c r="D1149" t="s">
        <v>259</v>
      </c>
      <c r="E1149">
        <v>8</v>
      </c>
      <c r="F1149" t="s">
        <v>261</v>
      </c>
      <c r="G1149">
        <v>3</v>
      </c>
    </row>
    <row r="1150" spans="3:8" x14ac:dyDescent="0.25">
      <c r="C1150">
        <v>9</v>
      </c>
      <c r="D1150" t="s">
        <v>259</v>
      </c>
      <c r="E1150">
        <v>8</v>
      </c>
      <c r="F1150" t="s">
        <v>239</v>
      </c>
      <c r="G1150">
        <v>3</v>
      </c>
    </row>
    <row r="1151" spans="3:8" x14ac:dyDescent="0.25">
      <c r="C1151">
        <v>10</v>
      </c>
      <c r="D1151" t="s">
        <v>259</v>
      </c>
      <c r="E1151">
        <v>8</v>
      </c>
      <c r="F1151" t="s">
        <v>281</v>
      </c>
      <c r="G1151">
        <v>1</v>
      </c>
    </row>
    <row r="1152" spans="3:8" x14ac:dyDescent="0.25">
      <c r="C1152">
        <v>10</v>
      </c>
      <c r="D1152" t="s">
        <v>259</v>
      </c>
      <c r="E1152">
        <v>8</v>
      </c>
      <c r="F1152" t="s">
        <v>239</v>
      </c>
      <c r="G1152">
        <v>2</v>
      </c>
    </row>
    <row r="1153" spans="3:8" x14ac:dyDescent="0.25">
      <c r="C1153">
        <v>10</v>
      </c>
      <c r="D1153" t="s">
        <v>259</v>
      </c>
      <c r="E1153">
        <v>8</v>
      </c>
      <c r="F1153" t="s">
        <v>249</v>
      </c>
      <c r="G1153">
        <v>3</v>
      </c>
      <c r="H1153" t="s">
        <v>393</v>
      </c>
    </row>
    <row r="1154" spans="3:8" x14ac:dyDescent="0.25">
      <c r="C1154">
        <v>10</v>
      </c>
      <c r="D1154" t="s">
        <v>259</v>
      </c>
      <c r="E1154">
        <v>8</v>
      </c>
      <c r="F1154" t="s">
        <v>240</v>
      </c>
      <c r="G1154">
        <v>3</v>
      </c>
    </row>
    <row r="1155" spans="3:8" x14ac:dyDescent="0.25">
      <c r="C1155">
        <v>10</v>
      </c>
      <c r="D1155" t="s">
        <v>259</v>
      </c>
      <c r="E1155">
        <v>8</v>
      </c>
      <c r="F1155" t="s">
        <v>239</v>
      </c>
      <c r="G1155">
        <v>2</v>
      </c>
    </row>
    <row r="1156" spans="3:8" x14ac:dyDescent="0.25">
      <c r="C1156">
        <v>10</v>
      </c>
      <c r="D1156" t="s">
        <v>259</v>
      </c>
      <c r="E1156">
        <v>8</v>
      </c>
      <c r="F1156" t="s">
        <v>239</v>
      </c>
      <c r="G1156">
        <v>2</v>
      </c>
    </row>
    <row r="1157" spans="3:8" x14ac:dyDescent="0.25">
      <c r="C1157">
        <v>11</v>
      </c>
      <c r="D1157" t="s">
        <v>259</v>
      </c>
      <c r="E1157">
        <v>7</v>
      </c>
      <c r="F1157" t="s">
        <v>239</v>
      </c>
      <c r="G1157">
        <v>3</v>
      </c>
    </row>
    <row r="1158" spans="3:8" x14ac:dyDescent="0.25">
      <c r="C1158">
        <v>11</v>
      </c>
      <c r="D1158" t="s">
        <v>259</v>
      </c>
      <c r="E1158">
        <v>7</v>
      </c>
      <c r="F1158" t="s">
        <v>281</v>
      </c>
      <c r="G1158">
        <v>3</v>
      </c>
    </row>
    <row r="1159" spans="3:8" x14ac:dyDescent="0.25">
      <c r="C1159">
        <v>11</v>
      </c>
      <c r="D1159" t="s">
        <v>259</v>
      </c>
      <c r="E1159">
        <v>7</v>
      </c>
      <c r="F1159" t="s">
        <v>261</v>
      </c>
      <c r="G1159">
        <v>2</v>
      </c>
    </row>
    <row r="1160" spans="3:8" x14ac:dyDescent="0.25">
      <c r="C1160">
        <v>11</v>
      </c>
      <c r="D1160" t="s">
        <v>259</v>
      </c>
      <c r="E1160">
        <v>7</v>
      </c>
      <c r="F1160" t="s">
        <v>247</v>
      </c>
      <c r="G1160">
        <v>2</v>
      </c>
      <c r="H1160" t="s">
        <v>398</v>
      </c>
    </row>
    <row r="1161" spans="3:8" x14ac:dyDescent="0.25">
      <c r="C1161">
        <v>11</v>
      </c>
      <c r="D1161" t="s">
        <v>259</v>
      </c>
      <c r="E1161">
        <v>7</v>
      </c>
      <c r="F1161" t="s">
        <v>247</v>
      </c>
      <c r="G1161">
        <v>1</v>
      </c>
      <c r="H1161" t="s">
        <v>399</v>
      </c>
    </row>
    <row r="1162" spans="3:8" x14ac:dyDescent="0.25">
      <c r="C1162">
        <v>11</v>
      </c>
      <c r="D1162" t="s">
        <v>259</v>
      </c>
      <c r="E1162">
        <v>7</v>
      </c>
      <c r="F1162" t="s">
        <v>239</v>
      </c>
      <c r="G1162">
        <v>2</v>
      </c>
    </row>
    <row r="1163" spans="3:8" x14ac:dyDescent="0.25">
      <c r="C1163">
        <v>11</v>
      </c>
      <c r="D1163" t="s">
        <v>259</v>
      </c>
      <c r="E1163">
        <v>7</v>
      </c>
      <c r="F1163" t="s">
        <v>239</v>
      </c>
      <c r="G1163">
        <v>2</v>
      </c>
      <c r="H1163" t="s">
        <v>400</v>
      </c>
    </row>
    <row r="1164" spans="3:8" x14ac:dyDescent="0.25">
      <c r="C1164">
        <v>12</v>
      </c>
      <c r="D1164" t="s">
        <v>259</v>
      </c>
      <c r="E1164">
        <v>7</v>
      </c>
      <c r="F1164" t="s">
        <v>239</v>
      </c>
      <c r="G1164">
        <v>3</v>
      </c>
    </row>
    <row r="1165" spans="3:8" x14ac:dyDescent="0.25">
      <c r="C1165">
        <v>12</v>
      </c>
      <c r="D1165" t="s">
        <v>259</v>
      </c>
      <c r="E1165">
        <v>7</v>
      </c>
      <c r="F1165" t="s">
        <v>239</v>
      </c>
      <c r="G1165">
        <v>2</v>
      </c>
    </row>
    <row r="1166" spans="3:8" x14ac:dyDescent="0.25">
      <c r="C1166">
        <v>12</v>
      </c>
      <c r="D1166" t="s">
        <v>259</v>
      </c>
      <c r="E1166">
        <v>7</v>
      </c>
      <c r="F1166" t="s">
        <v>239</v>
      </c>
      <c r="G1166">
        <v>1</v>
      </c>
    </row>
    <row r="1167" spans="3:8" x14ac:dyDescent="0.25">
      <c r="C1167">
        <v>12</v>
      </c>
      <c r="D1167" t="s">
        <v>259</v>
      </c>
      <c r="E1167">
        <v>7</v>
      </c>
      <c r="F1167" t="s">
        <v>239</v>
      </c>
      <c r="G1167">
        <v>3</v>
      </c>
    </row>
    <row r="1168" spans="3:8" x14ac:dyDescent="0.25">
      <c r="C1168">
        <v>12</v>
      </c>
      <c r="D1168" t="s">
        <v>259</v>
      </c>
      <c r="E1168">
        <v>7</v>
      </c>
      <c r="F1168" t="s">
        <v>239</v>
      </c>
      <c r="G1168">
        <v>2</v>
      </c>
    </row>
    <row r="1169" spans="3:8" x14ac:dyDescent="0.25">
      <c r="C1169">
        <v>12</v>
      </c>
      <c r="D1169" t="s">
        <v>259</v>
      </c>
      <c r="E1169">
        <v>7</v>
      </c>
      <c r="F1169" t="s">
        <v>239</v>
      </c>
      <c r="G1169">
        <v>3</v>
      </c>
    </row>
    <row r="1170" spans="3:8" x14ac:dyDescent="0.25">
      <c r="C1170">
        <v>12</v>
      </c>
      <c r="D1170" t="s">
        <v>259</v>
      </c>
      <c r="E1170">
        <v>7</v>
      </c>
      <c r="F1170" t="s">
        <v>275</v>
      </c>
      <c r="G1170">
        <v>1</v>
      </c>
      <c r="H1170" t="s">
        <v>401</v>
      </c>
    </row>
    <row r="1171" spans="3:8" x14ac:dyDescent="0.25">
      <c r="C1171">
        <v>12</v>
      </c>
      <c r="D1171" t="s">
        <v>259</v>
      </c>
      <c r="E1171">
        <v>7</v>
      </c>
      <c r="F1171" t="s">
        <v>281</v>
      </c>
      <c r="G1171">
        <v>1</v>
      </c>
    </row>
    <row r="1172" spans="3:8" x14ac:dyDescent="0.25">
      <c r="C1172">
        <v>12</v>
      </c>
      <c r="D1172" t="s">
        <v>259</v>
      </c>
      <c r="E1172">
        <v>7</v>
      </c>
      <c r="F1172" t="s">
        <v>261</v>
      </c>
      <c r="G1172">
        <v>3</v>
      </c>
    </row>
    <row r="1173" spans="3:8" x14ac:dyDescent="0.25">
      <c r="C1173">
        <v>12</v>
      </c>
      <c r="D1173" t="s">
        <v>259</v>
      </c>
      <c r="E1173">
        <v>7</v>
      </c>
      <c r="F1173" t="s">
        <v>281</v>
      </c>
      <c r="G1173">
        <v>2</v>
      </c>
    </row>
    <row r="1174" spans="3:8" x14ac:dyDescent="0.25">
      <c r="C1174">
        <v>12</v>
      </c>
      <c r="D1174" t="s">
        <v>259</v>
      </c>
      <c r="E1174">
        <v>7</v>
      </c>
      <c r="F1174" t="s">
        <v>281</v>
      </c>
      <c r="G1174">
        <v>3</v>
      </c>
    </row>
    <row r="1175" spans="3:8" x14ac:dyDescent="0.25">
      <c r="C1175">
        <v>12</v>
      </c>
      <c r="D1175" t="s">
        <v>259</v>
      </c>
      <c r="E1175">
        <v>7</v>
      </c>
      <c r="F1175" t="s">
        <v>249</v>
      </c>
      <c r="G1175">
        <v>3</v>
      </c>
      <c r="H1175" t="s">
        <v>373</v>
      </c>
    </row>
    <row r="1176" spans="3:8" x14ac:dyDescent="0.25">
      <c r="C1176">
        <v>12</v>
      </c>
      <c r="D1176" t="s">
        <v>259</v>
      </c>
      <c r="E1176">
        <v>7</v>
      </c>
      <c r="F1176" t="s">
        <v>281</v>
      </c>
      <c r="G1176">
        <v>2</v>
      </c>
    </row>
    <row r="1177" spans="3:8" x14ac:dyDescent="0.25">
      <c r="C1177">
        <v>13</v>
      </c>
      <c r="D1177" t="s">
        <v>259</v>
      </c>
      <c r="E1177">
        <v>7.5</v>
      </c>
      <c r="F1177" t="s">
        <v>239</v>
      </c>
      <c r="G1177">
        <v>1</v>
      </c>
    </row>
    <row r="1178" spans="3:8" x14ac:dyDescent="0.25">
      <c r="C1178">
        <v>13</v>
      </c>
      <c r="D1178" t="s">
        <v>259</v>
      </c>
      <c r="E1178">
        <v>7.5</v>
      </c>
      <c r="F1178" t="s">
        <v>239</v>
      </c>
      <c r="G1178">
        <v>3</v>
      </c>
      <c r="H1178" t="s">
        <v>384</v>
      </c>
    </row>
    <row r="1179" spans="3:8" x14ac:dyDescent="0.25">
      <c r="C1179">
        <v>13</v>
      </c>
      <c r="D1179" t="s">
        <v>259</v>
      </c>
      <c r="E1179">
        <v>7.5</v>
      </c>
      <c r="F1179" t="s">
        <v>281</v>
      </c>
      <c r="G1179">
        <v>3</v>
      </c>
      <c r="H1179" t="s">
        <v>402</v>
      </c>
    </row>
    <row r="1180" spans="3:8" x14ac:dyDescent="0.25">
      <c r="C1180">
        <v>13</v>
      </c>
      <c r="D1180" t="s">
        <v>259</v>
      </c>
      <c r="E1180">
        <v>7.5</v>
      </c>
      <c r="F1180" t="s">
        <v>239</v>
      </c>
      <c r="G1180">
        <v>1</v>
      </c>
    </row>
    <row r="1181" spans="3:8" x14ac:dyDescent="0.25">
      <c r="C1181">
        <v>13</v>
      </c>
      <c r="D1181" t="s">
        <v>259</v>
      </c>
      <c r="E1181">
        <v>7.5</v>
      </c>
      <c r="F1181" t="s">
        <v>247</v>
      </c>
      <c r="G1181">
        <v>1</v>
      </c>
      <c r="H1181" t="s">
        <v>403</v>
      </c>
    </row>
    <row r="1182" spans="3:8" x14ac:dyDescent="0.25">
      <c r="C1182">
        <v>13</v>
      </c>
      <c r="D1182" t="s">
        <v>259</v>
      </c>
      <c r="E1182">
        <v>7.5</v>
      </c>
      <c r="F1182" t="s">
        <v>239</v>
      </c>
      <c r="G1182">
        <v>2</v>
      </c>
    </row>
    <row r="1183" spans="3:8" x14ac:dyDescent="0.25">
      <c r="C1183">
        <v>13</v>
      </c>
      <c r="D1183" t="s">
        <v>259</v>
      </c>
      <c r="E1183">
        <v>7.5</v>
      </c>
      <c r="F1183" t="s">
        <v>239</v>
      </c>
      <c r="G1183">
        <v>2</v>
      </c>
    </row>
    <row r="1184" spans="3:8" x14ac:dyDescent="0.25">
      <c r="C1184">
        <v>14</v>
      </c>
      <c r="D1184" t="s">
        <v>268</v>
      </c>
      <c r="E1184">
        <v>7.5</v>
      </c>
      <c r="F1184" t="s">
        <v>247</v>
      </c>
      <c r="G1184">
        <v>2</v>
      </c>
    </row>
    <row r="1185" spans="3:7" x14ac:dyDescent="0.25">
      <c r="C1185">
        <v>14</v>
      </c>
      <c r="D1185" t="s">
        <v>268</v>
      </c>
      <c r="E1185">
        <v>7.5</v>
      </c>
      <c r="F1185" t="s">
        <v>281</v>
      </c>
      <c r="G1185">
        <v>2</v>
      </c>
    </row>
    <row r="1186" spans="3:7" x14ac:dyDescent="0.25">
      <c r="C1186">
        <v>14</v>
      </c>
      <c r="D1186" t="s">
        <v>268</v>
      </c>
      <c r="E1186">
        <v>7.5</v>
      </c>
      <c r="F1186" t="s">
        <v>239</v>
      </c>
      <c r="G1186">
        <v>3</v>
      </c>
    </row>
    <row r="1187" spans="3:7" x14ac:dyDescent="0.25">
      <c r="C1187">
        <v>14</v>
      </c>
      <c r="D1187" t="s">
        <v>268</v>
      </c>
      <c r="E1187">
        <v>7.5</v>
      </c>
      <c r="F1187" t="s">
        <v>239</v>
      </c>
      <c r="G1187">
        <v>1</v>
      </c>
    </row>
    <row r="1188" spans="3:7" x14ac:dyDescent="0.25">
      <c r="C1188">
        <v>14</v>
      </c>
      <c r="D1188" t="s">
        <v>268</v>
      </c>
      <c r="E1188">
        <v>7.5</v>
      </c>
      <c r="F1188" t="s">
        <v>247</v>
      </c>
      <c r="G1188">
        <v>2</v>
      </c>
    </row>
    <row r="1189" spans="3:7" x14ac:dyDescent="0.25">
      <c r="C1189">
        <v>15</v>
      </c>
      <c r="D1189" t="s">
        <v>268</v>
      </c>
      <c r="E1189">
        <v>7.5</v>
      </c>
      <c r="F1189" t="s">
        <v>239</v>
      </c>
      <c r="G1189">
        <v>1</v>
      </c>
    </row>
    <row r="1190" spans="3:7" x14ac:dyDescent="0.25">
      <c r="C1190">
        <v>16</v>
      </c>
      <c r="D1190" t="s">
        <v>268</v>
      </c>
      <c r="E1190">
        <v>7.5</v>
      </c>
      <c r="F1190" t="s">
        <v>239</v>
      </c>
      <c r="G1190">
        <v>1</v>
      </c>
    </row>
    <row r="1191" spans="3:7" x14ac:dyDescent="0.25">
      <c r="C1191">
        <v>16</v>
      </c>
      <c r="D1191" t="s">
        <v>268</v>
      </c>
      <c r="E1191">
        <v>7.5</v>
      </c>
      <c r="F1191" t="s">
        <v>239</v>
      </c>
      <c r="G1191">
        <v>1</v>
      </c>
    </row>
    <row r="1192" spans="3:7" x14ac:dyDescent="0.25">
      <c r="C1192">
        <v>16</v>
      </c>
      <c r="D1192" t="s">
        <v>268</v>
      </c>
      <c r="E1192">
        <v>7.5</v>
      </c>
      <c r="F1192" t="s">
        <v>239</v>
      </c>
      <c r="G1192">
        <v>1</v>
      </c>
    </row>
    <row r="1193" spans="3:7" x14ac:dyDescent="0.25">
      <c r="C1193">
        <v>16</v>
      </c>
      <c r="D1193" t="s">
        <v>268</v>
      </c>
      <c r="E1193">
        <v>7.5</v>
      </c>
      <c r="F1193" t="s">
        <v>247</v>
      </c>
      <c r="G1193">
        <v>2</v>
      </c>
    </row>
    <row r="1194" spans="3:7" x14ac:dyDescent="0.25">
      <c r="C1194">
        <v>16</v>
      </c>
      <c r="D1194" t="s">
        <v>268</v>
      </c>
      <c r="E1194">
        <v>7.5</v>
      </c>
      <c r="F1194" t="s">
        <v>239</v>
      </c>
      <c r="G1194">
        <v>3</v>
      </c>
    </row>
    <row r="1195" spans="3:7" x14ac:dyDescent="0.25">
      <c r="C1195">
        <v>16</v>
      </c>
      <c r="D1195" t="s">
        <v>268</v>
      </c>
      <c r="E1195">
        <v>7.5</v>
      </c>
      <c r="F1195" t="s">
        <v>239</v>
      </c>
      <c r="G1195">
        <v>1</v>
      </c>
    </row>
    <row r="1196" spans="3:7" x14ac:dyDescent="0.25">
      <c r="C1196">
        <v>16</v>
      </c>
      <c r="D1196" t="s">
        <v>268</v>
      </c>
      <c r="E1196">
        <v>7.5</v>
      </c>
      <c r="F1196" t="s">
        <v>239</v>
      </c>
      <c r="G1196">
        <v>2</v>
      </c>
    </row>
    <row r="1197" spans="3:7" x14ac:dyDescent="0.25">
      <c r="C1197">
        <v>16</v>
      </c>
      <c r="D1197" t="s">
        <v>268</v>
      </c>
      <c r="E1197">
        <v>7.5</v>
      </c>
      <c r="F1197" t="s">
        <v>239</v>
      </c>
      <c r="G1197">
        <v>3</v>
      </c>
    </row>
    <row r="1198" spans="3:7" x14ac:dyDescent="0.25">
      <c r="C1198">
        <v>17</v>
      </c>
      <c r="D1198" t="s">
        <v>268</v>
      </c>
      <c r="E1198">
        <v>7.5</v>
      </c>
      <c r="F1198" t="s">
        <v>249</v>
      </c>
      <c r="G1198">
        <v>2</v>
      </c>
    </row>
    <row r="1199" spans="3:7" x14ac:dyDescent="0.25">
      <c r="C1199">
        <v>17</v>
      </c>
      <c r="D1199" t="s">
        <v>268</v>
      </c>
      <c r="E1199">
        <v>7.5</v>
      </c>
      <c r="F1199" t="s">
        <v>239</v>
      </c>
      <c r="G1199">
        <v>1</v>
      </c>
    </row>
    <row r="1200" spans="3:7" x14ac:dyDescent="0.25">
      <c r="C1200">
        <v>17</v>
      </c>
      <c r="D1200" t="s">
        <v>268</v>
      </c>
      <c r="E1200">
        <v>7.5</v>
      </c>
      <c r="F1200" t="s">
        <v>247</v>
      </c>
      <c r="G1200">
        <v>1</v>
      </c>
    </row>
    <row r="1201" spans="3:7" x14ac:dyDescent="0.25">
      <c r="C1201">
        <v>17</v>
      </c>
      <c r="D1201" t="s">
        <v>268</v>
      </c>
      <c r="E1201">
        <v>7.5</v>
      </c>
      <c r="F1201" t="s">
        <v>249</v>
      </c>
      <c r="G1201">
        <v>2</v>
      </c>
    </row>
    <row r="1202" spans="3:7" x14ac:dyDescent="0.25">
      <c r="C1202">
        <v>17</v>
      </c>
      <c r="D1202" t="s">
        <v>268</v>
      </c>
      <c r="E1202">
        <v>7.5</v>
      </c>
      <c r="F1202" t="s">
        <v>247</v>
      </c>
      <c r="G1202">
        <v>2</v>
      </c>
    </row>
    <row r="1203" spans="3:7" x14ac:dyDescent="0.25">
      <c r="C1203">
        <v>17</v>
      </c>
      <c r="D1203" t="s">
        <v>268</v>
      </c>
      <c r="E1203">
        <v>7.5</v>
      </c>
      <c r="F1203" t="s">
        <v>249</v>
      </c>
      <c r="G1203">
        <v>2</v>
      </c>
    </row>
    <row r="1204" spans="3:7" x14ac:dyDescent="0.25">
      <c r="C1204">
        <v>17</v>
      </c>
      <c r="D1204" t="s">
        <v>268</v>
      </c>
      <c r="E1204">
        <v>7.5</v>
      </c>
      <c r="F1204" t="s">
        <v>249</v>
      </c>
      <c r="G1204">
        <v>2</v>
      </c>
    </row>
    <row r="1205" spans="3:7" x14ac:dyDescent="0.25">
      <c r="C1205">
        <v>17</v>
      </c>
      <c r="D1205" t="s">
        <v>268</v>
      </c>
      <c r="E1205">
        <v>7.5</v>
      </c>
      <c r="F1205" t="s">
        <v>249</v>
      </c>
      <c r="G1205">
        <v>2</v>
      </c>
    </row>
    <row r="1206" spans="3:7" x14ac:dyDescent="0.25">
      <c r="C1206">
        <v>17</v>
      </c>
      <c r="D1206" t="s">
        <v>268</v>
      </c>
      <c r="E1206">
        <v>7.5</v>
      </c>
      <c r="F1206" t="s">
        <v>249</v>
      </c>
      <c r="G1206">
        <v>2</v>
      </c>
    </row>
    <row r="1207" spans="3:7" x14ac:dyDescent="0.25">
      <c r="C1207">
        <v>17</v>
      </c>
      <c r="D1207" t="s">
        <v>268</v>
      </c>
      <c r="E1207">
        <v>7.5</v>
      </c>
      <c r="F1207" t="s">
        <v>247</v>
      </c>
      <c r="G1207">
        <v>1</v>
      </c>
    </row>
    <row r="1208" spans="3:7" x14ac:dyDescent="0.25">
      <c r="C1208">
        <v>17</v>
      </c>
      <c r="D1208" t="s">
        <v>268</v>
      </c>
      <c r="E1208">
        <v>7.5</v>
      </c>
      <c r="F1208" t="s">
        <v>249</v>
      </c>
      <c r="G1208">
        <v>2</v>
      </c>
    </row>
    <row r="1209" spans="3:7" x14ac:dyDescent="0.25">
      <c r="C1209">
        <v>17</v>
      </c>
      <c r="D1209" t="s">
        <v>268</v>
      </c>
      <c r="E1209">
        <v>7.5</v>
      </c>
      <c r="F1209" t="s">
        <v>249</v>
      </c>
      <c r="G1209">
        <v>3</v>
      </c>
    </row>
    <row r="1210" spans="3:7" x14ac:dyDescent="0.25">
      <c r="C1210">
        <v>17</v>
      </c>
      <c r="D1210" t="s">
        <v>268</v>
      </c>
      <c r="E1210">
        <v>7.5</v>
      </c>
      <c r="F1210" t="s">
        <v>249</v>
      </c>
      <c r="G1210">
        <v>3</v>
      </c>
    </row>
    <row r="1211" spans="3:7" x14ac:dyDescent="0.25">
      <c r="C1211">
        <v>17</v>
      </c>
      <c r="D1211" t="s">
        <v>268</v>
      </c>
      <c r="E1211">
        <v>7.5</v>
      </c>
      <c r="F1211" t="s">
        <v>247</v>
      </c>
      <c r="G1211">
        <v>1</v>
      </c>
    </row>
    <row r="1212" spans="3:7" x14ac:dyDescent="0.25">
      <c r="C1212">
        <v>17</v>
      </c>
      <c r="D1212" t="s">
        <v>268</v>
      </c>
      <c r="E1212">
        <v>7.5</v>
      </c>
      <c r="F1212" t="s">
        <v>249</v>
      </c>
      <c r="G1212">
        <v>1</v>
      </c>
    </row>
    <row r="1213" spans="3:7" x14ac:dyDescent="0.25">
      <c r="C1213">
        <v>18</v>
      </c>
      <c r="D1213" t="s">
        <v>268</v>
      </c>
      <c r="E1213">
        <v>7.5</v>
      </c>
      <c r="F1213" t="s">
        <v>247</v>
      </c>
      <c r="G1213">
        <v>1</v>
      </c>
    </row>
    <row r="1214" spans="3:7" x14ac:dyDescent="0.25">
      <c r="C1214">
        <v>18</v>
      </c>
      <c r="D1214" t="s">
        <v>268</v>
      </c>
      <c r="E1214">
        <v>7.5</v>
      </c>
      <c r="F1214" t="s">
        <v>247</v>
      </c>
      <c r="G1214">
        <v>2</v>
      </c>
    </row>
    <row r="1215" spans="3:7" x14ac:dyDescent="0.25">
      <c r="C1215">
        <v>18</v>
      </c>
      <c r="D1215" t="s">
        <v>268</v>
      </c>
      <c r="E1215">
        <v>7.5</v>
      </c>
      <c r="F1215" t="s">
        <v>239</v>
      </c>
      <c r="G1215">
        <v>2</v>
      </c>
    </row>
    <row r="1216" spans="3:7" x14ac:dyDescent="0.25">
      <c r="C1216">
        <v>18</v>
      </c>
      <c r="D1216" t="s">
        <v>268</v>
      </c>
      <c r="E1216">
        <v>7.5</v>
      </c>
      <c r="F1216" t="s">
        <v>275</v>
      </c>
      <c r="G1216">
        <v>1</v>
      </c>
    </row>
    <row r="1217" spans="3:8" x14ac:dyDescent="0.25">
      <c r="C1217">
        <v>18</v>
      </c>
      <c r="D1217" t="s">
        <v>268</v>
      </c>
      <c r="E1217">
        <v>7.5</v>
      </c>
      <c r="F1217" t="s">
        <v>275</v>
      </c>
      <c r="G1217">
        <v>1</v>
      </c>
    </row>
    <row r="1218" spans="3:8" x14ac:dyDescent="0.25">
      <c r="C1218">
        <v>18</v>
      </c>
      <c r="D1218" t="s">
        <v>268</v>
      </c>
      <c r="E1218">
        <v>7.5</v>
      </c>
      <c r="F1218" t="s">
        <v>275</v>
      </c>
      <c r="G1218">
        <v>1</v>
      </c>
    </row>
    <row r="1219" spans="3:8" x14ac:dyDescent="0.25">
      <c r="C1219">
        <v>18</v>
      </c>
      <c r="D1219" t="s">
        <v>268</v>
      </c>
      <c r="E1219">
        <v>7.5</v>
      </c>
      <c r="F1219" t="s">
        <v>247</v>
      </c>
      <c r="G1219">
        <v>1</v>
      </c>
    </row>
    <row r="1220" spans="3:8" x14ac:dyDescent="0.25">
      <c r="C1220">
        <v>18</v>
      </c>
      <c r="D1220" t="s">
        <v>268</v>
      </c>
      <c r="E1220">
        <v>7.5</v>
      </c>
      <c r="F1220" t="s">
        <v>270</v>
      </c>
      <c r="G1220">
        <v>1</v>
      </c>
    </row>
    <row r="1221" spans="3:8" x14ac:dyDescent="0.25">
      <c r="C1221">
        <v>18</v>
      </c>
      <c r="D1221" t="s">
        <v>268</v>
      </c>
      <c r="E1221">
        <v>7.5</v>
      </c>
      <c r="F1221" t="s">
        <v>239</v>
      </c>
      <c r="G1221">
        <v>2</v>
      </c>
    </row>
    <row r="1222" spans="3:8" x14ac:dyDescent="0.25">
      <c r="C1222">
        <v>18</v>
      </c>
      <c r="D1222" t="s">
        <v>268</v>
      </c>
      <c r="E1222">
        <v>7.5</v>
      </c>
      <c r="F1222" t="s">
        <v>239</v>
      </c>
      <c r="G1222">
        <v>1</v>
      </c>
    </row>
    <row r="1223" spans="3:8" x14ac:dyDescent="0.25">
      <c r="C1223">
        <v>18</v>
      </c>
      <c r="D1223" t="s">
        <v>268</v>
      </c>
      <c r="E1223">
        <v>7.5</v>
      </c>
      <c r="F1223" t="s">
        <v>271</v>
      </c>
      <c r="G1223">
        <v>2</v>
      </c>
      <c r="H1223" t="s">
        <v>404</v>
      </c>
    </row>
    <row r="1224" spans="3:8" x14ac:dyDescent="0.25">
      <c r="C1224">
        <v>18</v>
      </c>
      <c r="D1224" t="s">
        <v>268</v>
      </c>
      <c r="E1224">
        <v>7.5</v>
      </c>
      <c r="F1224" t="s">
        <v>239</v>
      </c>
      <c r="G1224">
        <v>1</v>
      </c>
    </row>
    <row r="1225" spans="3:8" x14ac:dyDescent="0.25">
      <c r="C1225">
        <v>19</v>
      </c>
      <c r="D1225" t="s">
        <v>268</v>
      </c>
      <c r="E1225">
        <v>7.5</v>
      </c>
      <c r="F1225" t="s">
        <v>281</v>
      </c>
      <c r="G1225">
        <v>3</v>
      </c>
    </row>
    <row r="1226" spans="3:8" x14ac:dyDescent="0.25">
      <c r="C1226">
        <v>19</v>
      </c>
      <c r="D1226" t="s">
        <v>268</v>
      </c>
      <c r="E1226">
        <v>7.5</v>
      </c>
      <c r="F1226" t="s">
        <v>239</v>
      </c>
      <c r="G1226">
        <v>2</v>
      </c>
      <c r="H1226" t="s">
        <v>405</v>
      </c>
    </row>
    <row r="1227" spans="3:8" x14ac:dyDescent="0.25">
      <c r="C1227">
        <v>20</v>
      </c>
      <c r="D1227" t="s">
        <v>268</v>
      </c>
      <c r="E1227">
        <v>7.5</v>
      </c>
      <c r="F1227" t="s">
        <v>281</v>
      </c>
      <c r="G1227">
        <v>2</v>
      </c>
    </row>
    <row r="1228" spans="3:8" x14ac:dyDescent="0.25">
      <c r="C1228">
        <v>20</v>
      </c>
      <c r="D1228" t="s">
        <v>268</v>
      </c>
      <c r="E1228">
        <v>7.5</v>
      </c>
      <c r="F1228" t="s">
        <v>295</v>
      </c>
      <c r="G1228">
        <v>1</v>
      </c>
      <c r="H1228" t="s">
        <v>406</v>
      </c>
    </row>
    <row r="1229" spans="3:8" x14ac:dyDescent="0.25">
      <c r="C1229">
        <v>21</v>
      </c>
      <c r="D1229" t="s">
        <v>268</v>
      </c>
      <c r="E1229">
        <v>7.5</v>
      </c>
      <c r="F1229" t="s">
        <v>247</v>
      </c>
      <c r="G1229">
        <v>2</v>
      </c>
    </row>
    <row r="1230" spans="3:8" x14ac:dyDescent="0.25">
      <c r="C1230">
        <v>21</v>
      </c>
      <c r="D1230" t="s">
        <v>268</v>
      </c>
      <c r="E1230">
        <v>7.5</v>
      </c>
      <c r="F1230" t="s">
        <v>247</v>
      </c>
      <c r="G1230">
        <v>2</v>
      </c>
    </row>
    <row r="1231" spans="3:8" x14ac:dyDescent="0.25">
      <c r="C1231">
        <v>21</v>
      </c>
      <c r="D1231" t="s">
        <v>268</v>
      </c>
      <c r="E1231">
        <v>7.5</v>
      </c>
      <c r="F1231" t="s">
        <v>239</v>
      </c>
      <c r="G1231">
        <v>1</v>
      </c>
    </row>
    <row r="1232" spans="3:8" x14ac:dyDescent="0.25">
      <c r="C1232">
        <v>21</v>
      </c>
      <c r="D1232" t="s">
        <v>268</v>
      </c>
      <c r="E1232">
        <v>7.5</v>
      </c>
      <c r="F1232" t="s">
        <v>239</v>
      </c>
      <c r="G1232">
        <v>2</v>
      </c>
    </row>
    <row r="1233" spans="3:8" x14ac:dyDescent="0.25">
      <c r="C1233">
        <v>21</v>
      </c>
      <c r="D1233" t="s">
        <v>268</v>
      </c>
      <c r="E1233">
        <v>7.5</v>
      </c>
      <c r="F1233" t="s">
        <v>239</v>
      </c>
      <c r="G1233">
        <v>2</v>
      </c>
    </row>
    <row r="1234" spans="3:8" x14ac:dyDescent="0.25">
      <c r="C1234">
        <v>21</v>
      </c>
      <c r="D1234" t="s">
        <v>268</v>
      </c>
      <c r="E1234">
        <v>7.5</v>
      </c>
      <c r="F1234" t="s">
        <v>239</v>
      </c>
      <c r="G1234">
        <v>1</v>
      </c>
    </row>
    <row r="1235" spans="3:8" x14ac:dyDescent="0.25">
      <c r="C1235">
        <v>22</v>
      </c>
      <c r="D1235" t="s">
        <v>268</v>
      </c>
      <c r="E1235">
        <v>7.5</v>
      </c>
      <c r="F1235" t="s">
        <v>273</v>
      </c>
      <c r="G1235">
        <v>2</v>
      </c>
    </row>
    <row r="1236" spans="3:8" x14ac:dyDescent="0.25">
      <c r="C1236">
        <v>22</v>
      </c>
      <c r="D1236" t="s">
        <v>268</v>
      </c>
      <c r="E1236">
        <v>7.5</v>
      </c>
      <c r="F1236" t="s">
        <v>239</v>
      </c>
      <c r="G1236">
        <v>1</v>
      </c>
    </row>
    <row r="1237" spans="3:8" x14ac:dyDescent="0.25">
      <c r="C1237">
        <v>22</v>
      </c>
      <c r="D1237" t="s">
        <v>268</v>
      </c>
      <c r="E1237">
        <v>7.5</v>
      </c>
      <c r="F1237" t="s">
        <v>239</v>
      </c>
      <c r="G1237">
        <v>1</v>
      </c>
    </row>
    <row r="1238" spans="3:8" x14ac:dyDescent="0.25">
      <c r="C1238">
        <v>22</v>
      </c>
      <c r="D1238" t="s">
        <v>268</v>
      </c>
      <c r="E1238">
        <v>7.5</v>
      </c>
      <c r="F1238" t="s">
        <v>270</v>
      </c>
      <c r="G1238">
        <v>2</v>
      </c>
    </row>
    <row r="1239" spans="3:8" x14ac:dyDescent="0.25">
      <c r="C1239">
        <v>23</v>
      </c>
      <c r="D1239" t="s">
        <v>268</v>
      </c>
      <c r="E1239">
        <v>7.5</v>
      </c>
      <c r="F1239" t="s">
        <v>239</v>
      </c>
      <c r="G1239">
        <v>1</v>
      </c>
    </row>
    <row r="1240" spans="3:8" x14ac:dyDescent="0.25">
      <c r="C1240">
        <v>23</v>
      </c>
      <c r="D1240" t="s">
        <v>268</v>
      </c>
      <c r="E1240">
        <v>7.5</v>
      </c>
      <c r="F1240" t="s">
        <v>271</v>
      </c>
      <c r="G1240">
        <v>3</v>
      </c>
      <c r="H1240" t="s">
        <v>407</v>
      </c>
    </row>
    <row r="1241" spans="3:8" x14ac:dyDescent="0.25">
      <c r="C1241">
        <v>23</v>
      </c>
      <c r="D1241" t="s">
        <v>268</v>
      </c>
      <c r="E1241">
        <v>7.5</v>
      </c>
      <c r="F1241" t="s">
        <v>239</v>
      </c>
      <c r="G1241">
        <v>3</v>
      </c>
    </row>
    <row r="1242" spans="3:8" x14ac:dyDescent="0.25">
      <c r="C1242">
        <v>23</v>
      </c>
      <c r="D1242" t="s">
        <v>268</v>
      </c>
      <c r="E1242">
        <v>7.5</v>
      </c>
      <c r="F1242" t="s">
        <v>273</v>
      </c>
      <c r="G1242">
        <v>3</v>
      </c>
    </row>
    <row r="1243" spans="3:8" x14ac:dyDescent="0.25">
      <c r="C1243">
        <v>23</v>
      </c>
      <c r="D1243" t="s">
        <v>268</v>
      </c>
      <c r="E1243">
        <v>7.5</v>
      </c>
      <c r="F1243" t="s">
        <v>239</v>
      </c>
      <c r="G1243">
        <v>1</v>
      </c>
    </row>
    <row r="1244" spans="3:8" x14ac:dyDescent="0.25">
      <c r="C1244">
        <v>23</v>
      </c>
      <c r="D1244" t="s">
        <v>268</v>
      </c>
      <c r="E1244">
        <v>7.5</v>
      </c>
      <c r="F1244" t="s">
        <v>247</v>
      </c>
      <c r="G1244">
        <v>2</v>
      </c>
    </row>
    <row r="1245" spans="3:8" x14ac:dyDescent="0.25">
      <c r="C1245">
        <v>23</v>
      </c>
      <c r="D1245" t="s">
        <v>268</v>
      </c>
      <c r="E1245">
        <v>7.5</v>
      </c>
      <c r="F1245" t="s">
        <v>239</v>
      </c>
      <c r="G1245">
        <v>1</v>
      </c>
    </row>
    <row r="1246" spans="3:8" x14ac:dyDescent="0.25">
      <c r="C1246">
        <v>24</v>
      </c>
      <c r="D1246" t="s">
        <v>268</v>
      </c>
      <c r="E1246">
        <v>7.5</v>
      </c>
      <c r="F1246" t="s">
        <v>239</v>
      </c>
      <c r="G1246">
        <v>2</v>
      </c>
    </row>
    <row r="1247" spans="3:8" x14ac:dyDescent="0.25">
      <c r="C1247">
        <v>24</v>
      </c>
      <c r="D1247" t="s">
        <v>268</v>
      </c>
      <c r="E1247">
        <v>7.5</v>
      </c>
      <c r="F1247" t="s">
        <v>271</v>
      </c>
      <c r="G1247">
        <v>2</v>
      </c>
    </row>
    <row r="1248" spans="3:8" x14ac:dyDescent="0.25">
      <c r="C1248">
        <v>24</v>
      </c>
      <c r="D1248" t="s">
        <v>268</v>
      </c>
      <c r="E1248">
        <v>7.5</v>
      </c>
      <c r="F1248" t="s">
        <v>239</v>
      </c>
      <c r="G1248">
        <v>1</v>
      </c>
    </row>
    <row r="1249" spans="1:11" x14ac:dyDescent="0.25">
      <c r="C1249">
        <v>24</v>
      </c>
      <c r="D1249" t="s">
        <v>268</v>
      </c>
      <c r="E1249">
        <v>7.5</v>
      </c>
      <c r="F1249" t="s">
        <v>249</v>
      </c>
      <c r="G1249">
        <v>3</v>
      </c>
    </row>
    <row r="1250" spans="1:11" x14ac:dyDescent="0.25">
      <c r="C1250">
        <v>24</v>
      </c>
      <c r="D1250" t="s">
        <v>268</v>
      </c>
      <c r="E1250">
        <v>7.5</v>
      </c>
      <c r="F1250" t="s">
        <v>249</v>
      </c>
      <c r="G1250">
        <v>1</v>
      </c>
    </row>
    <row r="1251" spans="1:11" x14ac:dyDescent="0.25">
      <c r="C1251">
        <v>24</v>
      </c>
      <c r="D1251" t="s">
        <v>268</v>
      </c>
      <c r="E1251">
        <v>7.5</v>
      </c>
      <c r="F1251" t="s">
        <v>249</v>
      </c>
      <c r="G1251">
        <v>1</v>
      </c>
    </row>
    <row r="1252" spans="1:11" x14ac:dyDescent="0.25">
      <c r="C1252">
        <v>24</v>
      </c>
      <c r="D1252" t="s">
        <v>268</v>
      </c>
      <c r="E1252">
        <v>7.5</v>
      </c>
      <c r="F1252" t="s">
        <v>273</v>
      </c>
      <c r="G1252">
        <v>1</v>
      </c>
    </row>
    <row r="1253" spans="1:11" x14ac:dyDescent="0.25">
      <c r="C1253">
        <v>24</v>
      </c>
      <c r="D1253" t="s">
        <v>268</v>
      </c>
      <c r="E1253">
        <v>7.5</v>
      </c>
      <c r="F1253" t="s">
        <v>273</v>
      </c>
      <c r="G1253">
        <v>1</v>
      </c>
    </row>
    <row r="1254" spans="1:11" x14ac:dyDescent="0.25">
      <c r="C1254">
        <v>24</v>
      </c>
      <c r="D1254" t="s">
        <v>268</v>
      </c>
      <c r="E1254">
        <v>7.5</v>
      </c>
      <c r="F1254" t="s">
        <v>273</v>
      </c>
      <c r="G1254">
        <v>1</v>
      </c>
    </row>
    <row r="1255" spans="1:11" x14ac:dyDescent="0.25">
      <c r="C1255">
        <v>24</v>
      </c>
      <c r="D1255" t="s">
        <v>268</v>
      </c>
      <c r="E1255">
        <v>7.5</v>
      </c>
      <c r="F1255" t="s">
        <v>247</v>
      </c>
      <c r="G1255">
        <v>2</v>
      </c>
    </row>
    <row r="1256" spans="1:11" x14ac:dyDescent="0.25">
      <c r="A1256">
        <v>2009</v>
      </c>
      <c r="B1256" t="s">
        <v>75</v>
      </c>
      <c r="C1256">
        <v>1</v>
      </c>
      <c r="D1256" t="s">
        <v>259</v>
      </c>
      <c r="E1256">
        <v>7.01</v>
      </c>
      <c r="F1256" t="s">
        <v>261</v>
      </c>
      <c r="G1256">
        <v>3</v>
      </c>
      <c r="I1256">
        <v>6.84</v>
      </c>
      <c r="J1256">
        <v>4.18</v>
      </c>
    </row>
    <row r="1257" spans="1:11" x14ac:dyDescent="0.25">
      <c r="C1257">
        <v>1</v>
      </c>
      <c r="D1257" t="s">
        <v>259</v>
      </c>
      <c r="E1257">
        <v>7.01</v>
      </c>
      <c r="F1257" t="s">
        <v>239</v>
      </c>
      <c r="G1257">
        <v>3</v>
      </c>
      <c r="I1257">
        <v>6.06</v>
      </c>
      <c r="J1257">
        <v>5.4</v>
      </c>
    </row>
    <row r="1258" spans="1:11" x14ac:dyDescent="0.25">
      <c r="C1258">
        <v>1</v>
      </c>
      <c r="D1258" t="s">
        <v>259</v>
      </c>
      <c r="E1258">
        <v>7.01</v>
      </c>
      <c r="F1258" t="s">
        <v>239</v>
      </c>
      <c r="G1258">
        <v>2</v>
      </c>
      <c r="I1258">
        <v>3.91</v>
      </c>
      <c r="J1258">
        <v>3.24</v>
      </c>
    </row>
    <row r="1259" spans="1:11" x14ac:dyDescent="0.25">
      <c r="C1259">
        <v>1</v>
      </c>
      <c r="D1259" t="s">
        <v>259</v>
      </c>
      <c r="E1259">
        <v>7.01</v>
      </c>
      <c r="F1259" t="s">
        <v>261</v>
      </c>
      <c r="G1259">
        <v>3</v>
      </c>
      <c r="H1259" t="s">
        <v>408</v>
      </c>
      <c r="I1259">
        <v>8.82</v>
      </c>
      <c r="J1259">
        <v>4.5199999999999996</v>
      </c>
    </row>
    <row r="1260" spans="1:11" x14ac:dyDescent="0.25">
      <c r="C1260">
        <v>2</v>
      </c>
      <c r="D1260" t="s">
        <v>259</v>
      </c>
      <c r="E1260">
        <v>7.01</v>
      </c>
      <c r="F1260" t="s">
        <v>52</v>
      </c>
      <c r="G1260">
        <v>2</v>
      </c>
      <c r="H1260" t="s">
        <v>409</v>
      </c>
      <c r="I1260">
        <v>3.84</v>
      </c>
      <c r="J1260">
        <v>3.14</v>
      </c>
    </row>
    <row r="1261" spans="1:11" x14ac:dyDescent="0.25">
      <c r="C1261">
        <v>2</v>
      </c>
      <c r="D1261" t="s">
        <v>259</v>
      </c>
      <c r="E1261">
        <v>7.01</v>
      </c>
      <c r="F1261" t="s">
        <v>281</v>
      </c>
      <c r="G1261">
        <v>2</v>
      </c>
      <c r="I1261">
        <v>2.27</v>
      </c>
      <c r="J1261">
        <v>2.2400000000000002</v>
      </c>
    </row>
    <row r="1262" spans="1:11" x14ac:dyDescent="0.25">
      <c r="C1262">
        <v>2</v>
      </c>
      <c r="D1262" t="s">
        <v>259</v>
      </c>
      <c r="E1262">
        <v>7.01</v>
      </c>
      <c r="F1262" t="s">
        <v>281</v>
      </c>
      <c r="G1262">
        <v>2</v>
      </c>
      <c r="I1262">
        <v>4.4400000000000004</v>
      </c>
      <c r="J1262">
        <v>2.95</v>
      </c>
    </row>
    <row r="1263" spans="1:11" x14ac:dyDescent="0.25">
      <c r="C1263">
        <v>3</v>
      </c>
      <c r="D1263" t="s">
        <v>259</v>
      </c>
      <c r="E1263">
        <v>7.01</v>
      </c>
      <c r="F1263" t="s">
        <v>261</v>
      </c>
      <c r="G1263">
        <v>2</v>
      </c>
      <c r="I1263">
        <v>3.12</v>
      </c>
      <c r="J1263">
        <v>4.1399999999999997</v>
      </c>
      <c r="K1263">
        <v>3.17</v>
      </c>
    </row>
    <row r="1264" spans="1:11" x14ac:dyDescent="0.25">
      <c r="C1264">
        <v>3</v>
      </c>
      <c r="D1264" t="s">
        <v>259</v>
      </c>
      <c r="E1264">
        <v>7.01</v>
      </c>
      <c r="F1264" t="s">
        <v>261</v>
      </c>
      <c r="G1264">
        <v>2</v>
      </c>
      <c r="I1264">
        <v>3.98</v>
      </c>
      <c r="J1264">
        <v>2.2599999999999998</v>
      </c>
    </row>
    <row r="1265" spans="3:11" x14ac:dyDescent="0.25">
      <c r="C1265">
        <v>3</v>
      </c>
      <c r="D1265" t="s">
        <v>259</v>
      </c>
      <c r="E1265">
        <v>7.01</v>
      </c>
      <c r="F1265" t="s">
        <v>272</v>
      </c>
      <c r="G1265">
        <v>3</v>
      </c>
      <c r="H1265" t="s">
        <v>410</v>
      </c>
      <c r="I1265">
        <v>5.32</v>
      </c>
      <c r="J1265">
        <v>4.9400000000000004</v>
      </c>
    </row>
    <row r="1266" spans="3:11" x14ac:dyDescent="0.25">
      <c r="C1266">
        <v>3</v>
      </c>
      <c r="D1266" t="s">
        <v>259</v>
      </c>
      <c r="E1266">
        <v>7.01</v>
      </c>
      <c r="F1266" t="s">
        <v>261</v>
      </c>
      <c r="G1266">
        <v>3</v>
      </c>
      <c r="I1266">
        <v>5.49</v>
      </c>
      <c r="J1266">
        <v>5.49</v>
      </c>
    </row>
    <row r="1267" spans="3:11" x14ac:dyDescent="0.25">
      <c r="C1267">
        <v>3</v>
      </c>
      <c r="D1267" t="s">
        <v>259</v>
      </c>
      <c r="E1267">
        <v>7.01</v>
      </c>
      <c r="F1267" t="s">
        <v>281</v>
      </c>
      <c r="G1267">
        <v>2</v>
      </c>
      <c r="I1267">
        <v>4.34</v>
      </c>
      <c r="J1267">
        <v>3.62</v>
      </c>
    </row>
    <row r="1268" spans="3:11" x14ac:dyDescent="0.25">
      <c r="C1268">
        <v>3</v>
      </c>
      <c r="D1268" t="s">
        <v>259</v>
      </c>
      <c r="E1268">
        <v>7.01</v>
      </c>
      <c r="F1268" t="s">
        <v>239</v>
      </c>
      <c r="G1268">
        <v>2</v>
      </c>
      <c r="I1268">
        <v>2.0099999999999998</v>
      </c>
      <c r="J1268">
        <v>1.64</v>
      </c>
    </row>
    <row r="1269" spans="3:11" x14ac:dyDescent="0.25">
      <c r="C1269">
        <v>3</v>
      </c>
      <c r="D1269" t="s">
        <v>259</v>
      </c>
      <c r="E1269">
        <v>7.01</v>
      </c>
      <c r="F1269" t="s">
        <v>261</v>
      </c>
      <c r="G1269">
        <v>3</v>
      </c>
      <c r="H1269" t="s">
        <v>411</v>
      </c>
      <c r="I1269">
        <v>7.26</v>
      </c>
      <c r="J1269">
        <v>6.64</v>
      </c>
    </row>
    <row r="1270" spans="3:11" x14ac:dyDescent="0.25">
      <c r="C1270">
        <v>3</v>
      </c>
      <c r="D1270" t="s">
        <v>259</v>
      </c>
      <c r="E1270">
        <v>7.01</v>
      </c>
      <c r="F1270" t="s">
        <v>261</v>
      </c>
      <c r="G1270">
        <v>3</v>
      </c>
      <c r="I1270">
        <v>5.27</v>
      </c>
      <c r="J1270">
        <v>2.62</v>
      </c>
    </row>
    <row r="1271" spans="3:11" x14ac:dyDescent="0.25">
      <c r="C1271">
        <v>3</v>
      </c>
      <c r="D1271" t="s">
        <v>259</v>
      </c>
      <c r="E1271">
        <v>7.01</v>
      </c>
      <c r="F1271" t="s">
        <v>239</v>
      </c>
      <c r="G1271">
        <v>1</v>
      </c>
      <c r="I1271">
        <v>0.99</v>
      </c>
      <c r="J1271">
        <v>1.19</v>
      </c>
    </row>
    <row r="1272" spans="3:11" x14ac:dyDescent="0.25">
      <c r="C1272">
        <v>3</v>
      </c>
      <c r="D1272" t="s">
        <v>259</v>
      </c>
      <c r="E1272">
        <v>7.01</v>
      </c>
      <c r="F1272" t="s">
        <v>300</v>
      </c>
      <c r="G1272">
        <v>3</v>
      </c>
      <c r="I1272">
        <v>7.2</v>
      </c>
      <c r="J1272">
        <v>7.3</v>
      </c>
    </row>
    <row r="1273" spans="3:11" x14ac:dyDescent="0.25">
      <c r="C1273">
        <v>4</v>
      </c>
      <c r="D1273" t="s">
        <v>259</v>
      </c>
      <c r="E1273">
        <v>7.01</v>
      </c>
      <c r="F1273" t="s">
        <v>261</v>
      </c>
      <c r="G1273">
        <v>2</v>
      </c>
      <c r="I1273">
        <v>2.52</v>
      </c>
      <c r="J1273">
        <v>1.67</v>
      </c>
    </row>
    <row r="1274" spans="3:11" x14ac:dyDescent="0.25">
      <c r="C1274">
        <v>4</v>
      </c>
      <c r="D1274" t="s">
        <v>259</v>
      </c>
      <c r="E1274">
        <v>7.01</v>
      </c>
      <c r="F1274" t="s">
        <v>272</v>
      </c>
      <c r="G1274">
        <v>2</v>
      </c>
      <c r="I1274">
        <v>3.84</v>
      </c>
      <c r="J1274">
        <v>1.91</v>
      </c>
    </row>
    <row r="1275" spans="3:11" x14ac:dyDescent="0.25">
      <c r="C1275">
        <v>4</v>
      </c>
      <c r="D1275" t="s">
        <v>259</v>
      </c>
      <c r="E1275">
        <v>7.01</v>
      </c>
      <c r="F1275" t="s">
        <v>261</v>
      </c>
      <c r="G1275">
        <v>2</v>
      </c>
      <c r="I1275">
        <v>4.46</v>
      </c>
      <c r="J1275">
        <v>4</v>
      </c>
    </row>
    <row r="1276" spans="3:11" x14ac:dyDescent="0.25">
      <c r="C1276">
        <v>5</v>
      </c>
      <c r="D1276" t="s">
        <v>259</v>
      </c>
      <c r="E1276">
        <v>7.01</v>
      </c>
      <c r="F1276" t="s">
        <v>281</v>
      </c>
      <c r="G1276">
        <v>2</v>
      </c>
      <c r="I1276">
        <v>2.4500000000000002</v>
      </c>
      <c r="J1276">
        <v>2.14</v>
      </c>
    </row>
    <row r="1277" spans="3:11" x14ac:dyDescent="0.25">
      <c r="C1277">
        <v>5</v>
      </c>
      <c r="D1277" t="s">
        <v>259</v>
      </c>
      <c r="E1277">
        <v>7.01</v>
      </c>
      <c r="F1277" t="s">
        <v>249</v>
      </c>
      <c r="G1277">
        <v>2</v>
      </c>
      <c r="H1277" t="s">
        <v>412</v>
      </c>
      <c r="I1277">
        <v>4.7</v>
      </c>
      <c r="J1277">
        <v>3.5</v>
      </c>
    </row>
    <row r="1278" spans="3:11" x14ac:dyDescent="0.25">
      <c r="C1278">
        <v>5</v>
      </c>
      <c r="D1278" t="s">
        <v>259</v>
      </c>
      <c r="E1278">
        <v>7.01</v>
      </c>
      <c r="F1278" t="s">
        <v>239</v>
      </c>
      <c r="G1278">
        <v>1</v>
      </c>
      <c r="I1278">
        <v>1.48</v>
      </c>
      <c r="J1278">
        <v>1.1299999999999999</v>
      </c>
    </row>
    <row r="1279" spans="3:11" x14ac:dyDescent="0.25">
      <c r="C1279">
        <v>5</v>
      </c>
      <c r="D1279" t="s">
        <v>259</v>
      </c>
      <c r="E1279">
        <v>7.01</v>
      </c>
      <c r="F1279" t="s">
        <v>239</v>
      </c>
      <c r="G1279">
        <v>2</v>
      </c>
      <c r="I1279">
        <v>3.59</v>
      </c>
      <c r="J1279">
        <v>2.34</v>
      </c>
      <c r="K1279">
        <v>1.56</v>
      </c>
    </row>
    <row r="1280" spans="3:11" x14ac:dyDescent="0.25">
      <c r="C1280">
        <v>5</v>
      </c>
      <c r="D1280" t="s">
        <v>259</v>
      </c>
      <c r="E1280">
        <v>7.01</v>
      </c>
      <c r="F1280" t="s">
        <v>281</v>
      </c>
      <c r="G1280">
        <v>2</v>
      </c>
      <c r="I1280">
        <v>4.8</v>
      </c>
      <c r="J1280">
        <v>2.61</v>
      </c>
      <c r="K1280">
        <v>4.37</v>
      </c>
    </row>
    <row r="1281" spans="3:11" x14ac:dyDescent="0.25">
      <c r="C1281">
        <v>5</v>
      </c>
      <c r="D1281" t="s">
        <v>259</v>
      </c>
      <c r="E1281">
        <v>7.01</v>
      </c>
      <c r="F1281" t="s">
        <v>281</v>
      </c>
      <c r="G1281">
        <v>2</v>
      </c>
      <c r="I1281">
        <v>4.08</v>
      </c>
      <c r="J1281">
        <v>3.81</v>
      </c>
      <c r="K1281">
        <v>3.89</v>
      </c>
    </row>
    <row r="1282" spans="3:11" x14ac:dyDescent="0.25">
      <c r="C1282">
        <v>5</v>
      </c>
      <c r="D1282" t="s">
        <v>259</v>
      </c>
      <c r="E1282">
        <v>7.01</v>
      </c>
      <c r="F1282" t="s">
        <v>298</v>
      </c>
      <c r="G1282">
        <v>3</v>
      </c>
      <c r="I1282">
        <v>5.46</v>
      </c>
      <c r="J1282">
        <v>3.75</v>
      </c>
    </row>
    <row r="1283" spans="3:11" x14ac:dyDescent="0.25">
      <c r="C1283">
        <v>5</v>
      </c>
      <c r="D1283" t="s">
        <v>259</v>
      </c>
      <c r="E1283">
        <v>7.01</v>
      </c>
      <c r="F1283" t="s">
        <v>298</v>
      </c>
      <c r="G1283">
        <v>3</v>
      </c>
      <c r="H1283" t="s">
        <v>413</v>
      </c>
      <c r="I1283">
        <v>8.43</v>
      </c>
      <c r="J1283">
        <v>4.34</v>
      </c>
    </row>
    <row r="1284" spans="3:11" x14ac:dyDescent="0.25">
      <c r="C1284">
        <v>5</v>
      </c>
      <c r="D1284" t="s">
        <v>259</v>
      </c>
      <c r="E1284">
        <v>7.01</v>
      </c>
      <c r="F1284" t="s">
        <v>261</v>
      </c>
      <c r="G1284">
        <v>3</v>
      </c>
      <c r="I1284">
        <v>9.42</v>
      </c>
      <c r="J1284">
        <v>4.32</v>
      </c>
    </row>
    <row r="1285" spans="3:11" x14ac:dyDescent="0.25">
      <c r="C1285">
        <v>5</v>
      </c>
      <c r="D1285" t="s">
        <v>259</v>
      </c>
      <c r="E1285">
        <v>7.01</v>
      </c>
      <c r="F1285" t="s">
        <v>261</v>
      </c>
      <c r="G1285">
        <v>1</v>
      </c>
      <c r="I1285">
        <v>1.32</v>
      </c>
      <c r="J1285">
        <v>3.04</v>
      </c>
      <c r="K1285">
        <v>3.03</v>
      </c>
    </row>
    <row r="1286" spans="3:11" x14ac:dyDescent="0.25">
      <c r="C1286">
        <v>5</v>
      </c>
      <c r="D1286" t="s">
        <v>259</v>
      </c>
      <c r="E1286">
        <v>7.01</v>
      </c>
      <c r="F1286" t="s">
        <v>261</v>
      </c>
      <c r="G1286">
        <v>3</v>
      </c>
      <c r="I1286">
        <v>6.88</v>
      </c>
      <c r="J1286">
        <v>4.7699999999999996</v>
      </c>
    </row>
    <row r="1287" spans="3:11" x14ac:dyDescent="0.25">
      <c r="C1287">
        <v>5</v>
      </c>
      <c r="D1287" t="s">
        <v>259</v>
      </c>
      <c r="E1287">
        <v>7.01</v>
      </c>
      <c r="F1287" t="s">
        <v>261</v>
      </c>
      <c r="G1287">
        <v>3</v>
      </c>
      <c r="I1287">
        <v>6.68</v>
      </c>
      <c r="J1287">
        <v>5.55</v>
      </c>
      <c r="K1287">
        <v>3.67</v>
      </c>
    </row>
    <row r="1288" spans="3:11" x14ac:dyDescent="0.25">
      <c r="C1288">
        <v>5</v>
      </c>
      <c r="D1288" t="s">
        <v>259</v>
      </c>
      <c r="E1288">
        <v>7.01</v>
      </c>
      <c r="F1288" t="s">
        <v>261</v>
      </c>
      <c r="G1288">
        <v>2</v>
      </c>
      <c r="H1288" t="s">
        <v>414</v>
      </c>
      <c r="I1288">
        <v>4.34</v>
      </c>
      <c r="J1288">
        <v>4.18</v>
      </c>
      <c r="K1288">
        <v>3.79</v>
      </c>
    </row>
    <row r="1289" spans="3:11" x14ac:dyDescent="0.25">
      <c r="C1289">
        <v>5</v>
      </c>
      <c r="D1289" t="s">
        <v>259</v>
      </c>
      <c r="E1289">
        <v>7.01</v>
      </c>
      <c r="F1289" t="s">
        <v>261</v>
      </c>
      <c r="G1289">
        <v>2</v>
      </c>
      <c r="I1289">
        <v>2.4500000000000002</v>
      </c>
      <c r="J1289">
        <v>2.5499999999999998</v>
      </c>
    </row>
    <row r="1290" spans="3:11" x14ac:dyDescent="0.25">
      <c r="C1290">
        <v>5</v>
      </c>
      <c r="D1290" t="s">
        <v>259</v>
      </c>
      <c r="E1290">
        <v>7.01</v>
      </c>
      <c r="F1290" t="s">
        <v>261</v>
      </c>
      <c r="G1290">
        <v>2</v>
      </c>
    </row>
    <row r="1291" spans="3:11" x14ac:dyDescent="0.25">
      <c r="C1291">
        <v>5</v>
      </c>
      <c r="D1291" t="s">
        <v>259</v>
      </c>
      <c r="E1291">
        <v>7.01</v>
      </c>
      <c r="F1291" t="s">
        <v>261</v>
      </c>
      <c r="G1291">
        <v>2</v>
      </c>
    </row>
    <row r="1292" spans="3:11" x14ac:dyDescent="0.25">
      <c r="C1292">
        <v>5</v>
      </c>
      <c r="D1292" t="s">
        <v>259</v>
      </c>
      <c r="E1292">
        <v>7.01</v>
      </c>
      <c r="F1292" t="s">
        <v>239</v>
      </c>
      <c r="G1292">
        <v>2</v>
      </c>
    </row>
    <row r="1293" spans="3:11" x14ac:dyDescent="0.25">
      <c r="C1293">
        <v>6</v>
      </c>
      <c r="D1293" t="s">
        <v>259</v>
      </c>
      <c r="E1293">
        <v>7.01</v>
      </c>
      <c r="F1293" t="s">
        <v>239</v>
      </c>
      <c r="G1293">
        <v>2</v>
      </c>
    </row>
    <row r="1294" spans="3:11" x14ac:dyDescent="0.25">
      <c r="C1294">
        <v>6</v>
      </c>
      <c r="D1294" t="s">
        <v>259</v>
      </c>
      <c r="E1294">
        <v>7.01</v>
      </c>
      <c r="F1294" t="s">
        <v>261</v>
      </c>
      <c r="G1294">
        <v>3</v>
      </c>
    </row>
    <row r="1295" spans="3:11" x14ac:dyDescent="0.25">
      <c r="C1295">
        <v>6</v>
      </c>
      <c r="D1295" t="s">
        <v>259</v>
      </c>
      <c r="E1295">
        <v>7.01</v>
      </c>
      <c r="F1295" t="s">
        <v>261</v>
      </c>
      <c r="G1295">
        <v>2</v>
      </c>
    </row>
    <row r="1296" spans="3:11" x14ac:dyDescent="0.25">
      <c r="C1296">
        <v>6</v>
      </c>
      <c r="D1296" t="s">
        <v>259</v>
      </c>
      <c r="E1296">
        <v>7.01</v>
      </c>
      <c r="F1296" t="s">
        <v>261</v>
      </c>
      <c r="G1296">
        <v>2</v>
      </c>
    </row>
    <row r="1297" spans="3:8" x14ac:dyDescent="0.25">
      <c r="C1297">
        <v>6</v>
      </c>
      <c r="D1297" t="s">
        <v>259</v>
      </c>
      <c r="E1297">
        <v>7.01</v>
      </c>
      <c r="F1297" t="s">
        <v>261</v>
      </c>
      <c r="G1297">
        <v>2</v>
      </c>
    </row>
    <row r="1298" spans="3:8" x14ac:dyDescent="0.25">
      <c r="C1298">
        <v>6</v>
      </c>
      <c r="D1298" t="s">
        <v>259</v>
      </c>
      <c r="E1298">
        <v>7.01</v>
      </c>
      <c r="F1298" t="s">
        <v>261</v>
      </c>
      <c r="G1298">
        <v>2</v>
      </c>
    </row>
    <row r="1299" spans="3:8" x14ac:dyDescent="0.25">
      <c r="C1299">
        <v>6</v>
      </c>
      <c r="D1299" t="s">
        <v>259</v>
      </c>
      <c r="E1299">
        <v>7.01</v>
      </c>
      <c r="F1299" t="s">
        <v>261</v>
      </c>
      <c r="G1299">
        <v>2</v>
      </c>
    </row>
    <row r="1300" spans="3:8" x14ac:dyDescent="0.25">
      <c r="C1300">
        <v>6</v>
      </c>
      <c r="D1300" t="s">
        <v>259</v>
      </c>
      <c r="E1300">
        <v>7.01</v>
      </c>
      <c r="F1300" t="s">
        <v>261</v>
      </c>
      <c r="G1300">
        <v>1</v>
      </c>
    </row>
    <row r="1301" spans="3:8" x14ac:dyDescent="0.25">
      <c r="C1301">
        <v>7</v>
      </c>
      <c r="D1301" t="s">
        <v>259</v>
      </c>
      <c r="E1301">
        <v>7.01</v>
      </c>
      <c r="F1301" t="s">
        <v>261</v>
      </c>
      <c r="G1301">
        <v>2</v>
      </c>
    </row>
    <row r="1302" spans="3:8" x14ac:dyDescent="0.25">
      <c r="C1302">
        <v>7</v>
      </c>
      <c r="D1302" t="s">
        <v>259</v>
      </c>
      <c r="E1302">
        <v>7.01</v>
      </c>
      <c r="F1302" t="s">
        <v>261</v>
      </c>
      <c r="G1302">
        <v>2</v>
      </c>
    </row>
    <row r="1303" spans="3:8" x14ac:dyDescent="0.25">
      <c r="C1303">
        <v>7</v>
      </c>
      <c r="D1303" t="s">
        <v>259</v>
      </c>
      <c r="E1303">
        <v>7.01</v>
      </c>
      <c r="F1303" t="s">
        <v>261</v>
      </c>
      <c r="G1303">
        <v>2</v>
      </c>
    </row>
    <row r="1304" spans="3:8" x14ac:dyDescent="0.25">
      <c r="C1304">
        <v>7</v>
      </c>
      <c r="D1304" t="s">
        <v>259</v>
      </c>
      <c r="E1304">
        <v>7.01</v>
      </c>
      <c r="F1304" t="s">
        <v>261</v>
      </c>
      <c r="G1304">
        <v>2</v>
      </c>
    </row>
    <row r="1305" spans="3:8" x14ac:dyDescent="0.25">
      <c r="C1305">
        <v>7</v>
      </c>
      <c r="D1305" t="s">
        <v>259</v>
      </c>
      <c r="E1305">
        <v>7.01</v>
      </c>
      <c r="F1305" t="s">
        <v>261</v>
      </c>
      <c r="G1305">
        <v>2</v>
      </c>
    </row>
    <row r="1306" spans="3:8" x14ac:dyDescent="0.25">
      <c r="C1306">
        <v>7</v>
      </c>
      <c r="D1306" t="s">
        <v>259</v>
      </c>
      <c r="E1306">
        <v>7.01</v>
      </c>
      <c r="F1306" t="s">
        <v>300</v>
      </c>
      <c r="G1306">
        <v>3</v>
      </c>
      <c r="H1306" t="s">
        <v>415</v>
      </c>
    </row>
    <row r="1307" spans="3:8" x14ac:dyDescent="0.25">
      <c r="C1307">
        <v>7</v>
      </c>
      <c r="D1307" t="s">
        <v>259</v>
      </c>
      <c r="E1307">
        <v>7.01</v>
      </c>
      <c r="F1307" t="s">
        <v>261</v>
      </c>
      <c r="G1307">
        <v>3</v>
      </c>
    </row>
    <row r="1308" spans="3:8" x14ac:dyDescent="0.25">
      <c r="C1308">
        <v>7</v>
      </c>
      <c r="D1308" t="s">
        <v>259</v>
      </c>
      <c r="E1308">
        <v>7.01</v>
      </c>
      <c r="F1308" t="s">
        <v>261</v>
      </c>
      <c r="G1308">
        <v>3</v>
      </c>
    </row>
    <row r="1309" spans="3:8" x14ac:dyDescent="0.25">
      <c r="C1309">
        <v>7</v>
      </c>
      <c r="D1309" t="s">
        <v>259</v>
      </c>
      <c r="E1309">
        <v>7.01</v>
      </c>
      <c r="F1309" t="s">
        <v>261</v>
      </c>
      <c r="G1309">
        <v>3</v>
      </c>
    </row>
    <row r="1310" spans="3:8" x14ac:dyDescent="0.25">
      <c r="C1310">
        <v>7</v>
      </c>
      <c r="D1310" t="s">
        <v>259</v>
      </c>
      <c r="E1310">
        <v>7.01</v>
      </c>
      <c r="F1310" t="s">
        <v>261</v>
      </c>
      <c r="G1310">
        <v>3</v>
      </c>
    </row>
    <row r="1311" spans="3:8" x14ac:dyDescent="0.25">
      <c r="C1311">
        <v>7</v>
      </c>
      <c r="D1311" t="s">
        <v>259</v>
      </c>
      <c r="E1311">
        <v>7.01</v>
      </c>
      <c r="F1311" t="s">
        <v>261</v>
      </c>
      <c r="G1311">
        <v>3</v>
      </c>
    </row>
    <row r="1312" spans="3:8" x14ac:dyDescent="0.25">
      <c r="C1312">
        <v>7</v>
      </c>
      <c r="D1312" t="s">
        <v>259</v>
      </c>
      <c r="E1312">
        <v>7.01</v>
      </c>
      <c r="F1312" t="s">
        <v>261</v>
      </c>
      <c r="G1312">
        <v>3</v>
      </c>
    </row>
    <row r="1313" spans="3:8" x14ac:dyDescent="0.25">
      <c r="C1313">
        <v>7</v>
      </c>
      <c r="D1313" t="s">
        <v>259</v>
      </c>
      <c r="E1313">
        <v>7.01</v>
      </c>
      <c r="F1313" t="s">
        <v>261</v>
      </c>
      <c r="G1313">
        <v>3</v>
      </c>
    </row>
    <row r="1314" spans="3:8" x14ac:dyDescent="0.25">
      <c r="C1314">
        <v>7</v>
      </c>
      <c r="D1314" t="s">
        <v>259</v>
      </c>
      <c r="E1314">
        <v>7.01</v>
      </c>
      <c r="F1314" t="s">
        <v>261</v>
      </c>
      <c r="G1314">
        <v>3</v>
      </c>
    </row>
    <row r="1315" spans="3:8" x14ac:dyDescent="0.25">
      <c r="C1315">
        <v>7</v>
      </c>
      <c r="D1315" t="s">
        <v>259</v>
      </c>
      <c r="E1315">
        <v>7.01</v>
      </c>
      <c r="F1315" t="s">
        <v>261</v>
      </c>
      <c r="G1315">
        <v>3</v>
      </c>
    </row>
    <row r="1316" spans="3:8" x14ac:dyDescent="0.25">
      <c r="C1316">
        <v>7</v>
      </c>
      <c r="D1316" t="s">
        <v>259</v>
      </c>
      <c r="E1316">
        <v>7.01</v>
      </c>
      <c r="F1316" t="s">
        <v>261</v>
      </c>
      <c r="G1316">
        <v>3</v>
      </c>
    </row>
    <row r="1317" spans="3:8" x14ac:dyDescent="0.25">
      <c r="C1317">
        <v>7</v>
      </c>
      <c r="D1317" t="s">
        <v>259</v>
      </c>
      <c r="E1317">
        <v>7.01</v>
      </c>
      <c r="F1317" t="s">
        <v>239</v>
      </c>
      <c r="G1317">
        <v>2</v>
      </c>
    </row>
    <row r="1318" spans="3:8" x14ac:dyDescent="0.25">
      <c r="C1318">
        <v>7</v>
      </c>
      <c r="D1318" t="s">
        <v>259</v>
      </c>
      <c r="E1318">
        <v>7.01</v>
      </c>
      <c r="F1318" t="s">
        <v>239</v>
      </c>
      <c r="G1318">
        <v>2</v>
      </c>
    </row>
    <row r="1319" spans="3:8" x14ac:dyDescent="0.25">
      <c r="C1319">
        <v>7</v>
      </c>
      <c r="D1319" t="s">
        <v>259</v>
      </c>
      <c r="E1319">
        <v>7.01</v>
      </c>
      <c r="F1319" t="s">
        <v>239</v>
      </c>
      <c r="G1319">
        <v>2</v>
      </c>
    </row>
    <row r="1320" spans="3:8" x14ac:dyDescent="0.25">
      <c r="C1320">
        <v>7</v>
      </c>
      <c r="D1320" t="s">
        <v>259</v>
      </c>
      <c r="E1320">
        <v>7.01</v>
      </c>
      <c r="F1320" t="s">
        <v>300</v>
      </c>
      <c r="G1320">
        <v>3</v>
      </c>
    </row>
    <row r="1321" spans="3:8" x14ac:dyDescent="0.25">
      <c r="C1321">
        <v>7</v>
      </c>
      <c r="D1321" t="s">
        <v>259</v>
      </c>
      <c r="E1321">
        <v>7.01</v>
      </c>
      <c r="F1321" t="s">
        <v>247</v>
      </c>
      <c r="G1321">
        <v>3</v>
      </c>
    </row>
    <row r="1322" spans="3:8" x14ac:dyDescent="0.25">
      <c r="C1322">
        <v>8</v>
      </c>
      <c r="D1322" t="s">
        <v>259</v>
      </c>
      <c r="E1322">
        <v>7.01</v>
      </c>
      <c r="F1322" t="s">
        <v>241</v>
      </c>
      <c r="G1322">
        <v>3</v>
      </c>
    </row>
    <row r="1323" spans="3:8" x14ac:dyDescent="0.25">
      <c r="C1323">
        <v>8</v>
      </c>
      <c r="D1323" t="s">
        <v>259</v>
      </c>
      <c r="E1323">
        <v>7.01</v>
      </c>
      <c r="F1323" t="s">
        <v>300</v>
      </c>
      <c r="G1323">
        <v>3</v>
      </c>
      <c r="H1323" t="s">
        <v>416</v>
      </c>
    </row>
    <row r="1324" spans="3:8" x14ac:dyDescent="0.25">
      <c r="C1324">
        <v>8</v>
      </c>
      <c r="D1324" t="s">
        <v>259</v>
      </c>
      <c r="E1324">
        <v>7.01</v>
      </c>
      <c r="F1324" t="s">
        <v>261</v>
      </c>
      <c r="G1324">
        <v>3</v>
      </c>
    </row>
    <row r="1325" spans="3:8" x14ac:dyDescent="0.25">
      <c r="C1325">
        <v>8</v>
      </c>
      <c r="D1325" t="s">
        <v>259</v>
      </c>
      <c r="E1325">
        <v>7.01</v>
      </c>
      <c r="F1325" t="s">
        <v>240</v>
      </c>
      <c r="G1325">
        <v>1</v>
      </c>
    </row>
    <row r="1326" spans="3:8" x14ac:dyDescent="0.25">
      <c r="C1326">
        <v>8</v>
      </c>
      <c r="D1326" t="s">
        <v>259</v>
      </c>
      <c r="E1326">
        <v>7.01</v>
      </c>
      <c r="F1326" t="s">
        <v>261</v>
      </c>
      <c r="G1326">
        <v>2</v>
      </c>
    </row>
    <row r="1327" spans="3:8" x14ac:dyDescent="0.25">
      <c r="C1327">
        <v>8</v>
      </c>
      <c r="D1327" t="s">
        <v>259</v>
      </c>
      <c r="E1327">
        <v>7.01</v>
      </c>
      <c r="F1327" t="s">
        <v>261</v>
      </c>
      <c r="G1327">
        <v>2</v>
      </c>
    </row>
    <row r="1328" spans="3:8" x14ac:dyDescent="0.25">
      <c r="C1328">
        <v>8</v>
      </c>
      <c r="D1328" t="s">
        <v>259</v>
      </c>
      <c r="E1328">
        <v>7.01</v>
      </c>
      <c r="F1328" t="s">
        <v>239</v>
      </c>
      <c r="G1328">
        <v>2</v>
      </c>
    </row>
    <row r="1329" spans="3:8" x14ac:dyDescent="0.25">
      <c r="C1329">
        <v>9</v>
      </c>
      <c r="D1329" t="s">
        <v>259</v>
      </c>
      <c r="E1329">
        <v>7.01</v>
      </c>
      <c r="F1329" t="s">
        <v>247</v>
      </c>
      <c r="G1329">
        <v>1</v>
      </c>
    </row>
    <row r="1330" spans="3:8" x14ac:dyDescent="0.25">
      <c r="C1330">
        <v>9</v>
      </c>
      <c r="D1330" t="s">
        <v>259</v>
      </c>
      <c r="E1330">
        <v>7.01</v>
      </c>
      <c r="F1330" t="s">
        <v>272</v>
      </c>
      <c r="G1330">
        <v>2</v>
      </c>
    </row>
    <row r="1331" spans="3:8" x14ac:dyDescent="0.25">
      <c r="C1331">
        <v>9</v>
      </c>
      <c r="D1331" t="s">
        <v>259</v>
      </c>
      <c r="E1331">
        <v>7.01</v>
      </c>
      <c r="F1331" t="s">
        <v>261</v>
      </c>
      <c r="G1331">
        <v>3</v>
      </c>
    </row>
    <row r="1332" spans="3:8" x14ac:dyDescent="0.25">
      <c r="C1332">
        <v>9</v>
      </c>
      <c r="D1332" t="s">
        <v>259</v>
      </c>
      <c r="E1332">
        <v>7.01</v>
      </c>
      <c r="F1332" t="s">
        <v>281</v>
      </c>
      <c r="G1332">
        <v>2</v>
      </c>
    </row>
    <row r="1333" spans="3:8" x14ac:dyDescent="0.25">
      <c r="C1333">
        <v>9</v>
      </c>
      <c r="D1333" t="s">
        <v>259</v>
      </c>
      <c r="E1333">
        <v>7.01</v>
      </c>
      <c r="F1333" t="s">
        <v>261</v>
      </c>
      <c r="G1333">
        <v>2</v>
      </c>
    </row>
    <row r="1334" spans="3:8" x14ac:dyDescent="0.25">
      <c r="C1334">
        <v>9</v>
      </c>
      <c r="D1334" t="s">
        <v>259</v>
      </c>
      <c r="E1334">
        <v>7.01</v>
      </c>
      <c r="F1334" t="s">
        <v>261</v>
      </c>
      <c r="G1334">
        <v>2</v>
      </c>
    </row>
    <row r="1335" spans="3:8" x14ac:dyDescent="0.25">
      <c r="C1335">
        <v>10</v>
      </c>
      <c r="D1335" t="s">
        <v>259</v>
      </c>
      <c r="E1335">
        <v>7.01</v>
      </c>
      <c r="F1335" t="s">
        <v>261</v>
      </c>
      <c r="G1335">
        <v>3</v>
      </c>
    </row>
    <row r="1336" spans="3:8" x14ac:dyDescent="0.25">
      <c r="C1336">
        <v>10</v>
      </c>
      <c r="D1336" t="s">
        <v>259</v>
      </c>
      <c r="E1336">
        <v>7.01</v>
      </c>
      <c r="F1336" t="s">
        <v>261</v>
      </c>
      <c r="G1336">
        <v>1</v>
      </c>
    </row>
    <row r="1337" spans="3:8" x14ac:dyDescent="0.25">
      <c r="C1337">
        <v>10</v>
      </c>
      <c r="D1337" t="s">
        <v>259</v>
      </c>
      <c r="E1337">
        <v>7.01</v>
      </c>
      <c r="F1337" t="s">
        <v>281</v>
      </c>
      <c r="G1337">
        <v>3</v>
      </c>
    </row>
    <row r="1338" spans="3:8" x14ac:dyDescent="0.25">
      <c r="C1338">
        <v>10</v>
      </c>
      <c r="D1338" t="s">
        <v>259</v>
      </c>
      <c r="E1338">
        <v>7.01</v>
      </c>
      <c r="F1338" t="s">
        <v>281</v>
      </c>
      <c r="G1338">
        <v>1</v>
      </c>
      <c r="H1338" t="s">
        <v>417</v>
      </c>
    </row>
    <row r="1339" spans="3:8" x14ac:dyDescent="0.25">
      <c r="C1339">
        <v>10</v>
      </c>
      <c r="D1339" t="s">
        <v>259</v>
      </c>
      <c r="E1339">
        <v>7.01</v>
      </c>
      <c r="F1339" t="s">
        <v>281</v>
      </c>
      <c r="G1339">
        <v>1</v>
      </c>
      <c r="H1339" t="s">
        <v>417</v>
      </c>
    </row>
    <row r="1340" spans="3:8" x14ac:dyDescent="0.25">
      <c r="C1340">
        <v>11</v>
      </c>
      <c r="D1340" t="s">
        <v>259</v>
      </c>
      <c r="E1340">
        <v>7.01</v>
      </c>
      <c r="F1340" t="s">
        <v>261</v>
      </c>
      <c r="G1340">
        <v>3</v>
      </c>
    </row>
    <row r="1341" spans="3:8" x14ac:dyDescent="0.25">
      <c r="C1341">
        <v>11</v>
      </c>
      <c r="D1341" t="s">
        <v>259</v>
      </c>
      <c r="E1341">
        <v>7.01</v>
      </c>
      <c r="F1341" t="s">
        <v>261</v>
      </c>
      <c r="G1341">
        <v>3</v>
      </c>
    </row>
    <row r="1342" spans="3:8" x14ac:dyDescent="0.25">
      <c r="C1342">
        <v>11</v>
      </c>
      <c r="D1342" t="s">
        <v>259</v>
      </c>
      <c r="E1342">
        <v>7.01</v>
      </c>
      <c r="F1342" t="s">
        <v>261</v>
      </c>
      <c r="G1342">
        <v>1</v>
      </c>
    </row>
    <row r="1343" spans="3:8" x14ac:dyDescent="0.25">
      <c r="C1343">
        <v>11</v>
      </c>
      <c r="D1343" t="s">
        <v>259</v>
      </c>
      <c r="E1343">
        <v>7.01</v>
      </c>
      <c r="F1343" t="s">
        <v>261</v>
      </c>
      <c r="G1343">
        <v>1</v>
      </c>
    </row>
    <row r="1344" spans="3:8" x14ac:dyDescent="0.25">
      <c r="C1344">
        <v>11</v>
      </c>
      <c r="D1344" t="s">
        <v>259</v>
      </c>
      <c r="E1344">
        <v>7.01</v>
      </c>
      <c r="F1344" t="s">
        <v>261</v>
      </c>
      <c r="G1344">
        <v>2</v>
      </c>
    </row>
    <row r="1345" spans="3:7" x14ac:dyDescent="0.25">
      <c r="C1345">
        <v>11</v>
      </c>
      <c r="D1345" t="s">
        <v>259</v>
      </c>
      <c r="E1345">
        <v>7.01</v>
      </c>
      <c r="F1345" t="s">
        <v>261</v>
      </c>
      <c r="G1345">
        <v>2</v>
      </c>
    </row>
    <row r="1346" spans="3:7" x14ac:dyDescent="0.25">
      <c r="C1346">
        <v>11</v>
      </c>
      <c r="D1346" t="s">
        <v>259</v>
      </c>
      <c r="E1346">
        <v>7.01</v>
      </c>
      <c r="F1346" t="s">
        <v>261</v>
      </c>
      <c r="G1346">
        <v>2</v>
      </c>
    </row>
    <row r="1347" spans="3:7" x14ac:dyDescent="0.25">
      <c r="C1347">
        <v>11</v>
      </c>
      <c r="D1347" t="s">
        <v>259</v>
      </c>
      <c r="E1347">
        <v>7.01</v>
      </c>
      <c r="F1347" t="s">
        <v>261</v>
      </c>
      <c r="G1347">
        <v>2</v>
      </c>
    </row>
    <row r="1348" spans="3:7" x14ac:dyDescent="0.25">
      <c r="C1348">
        <v>11</v>
      </c>
      <c r="D1348" t="s">
        <v>259</v>
      </c>
      <c r="E1348">
        <v>7.01</v>
      </c>
      <c r="F1348" t="s">
        <v>272</v>
      </c>
      <c r="G1348">
        <v>2</v>
      </c>
    </row>
    <row r="1349" spans="3:7" x14ac:dyDescent="0.25">
      <c r="C1349">
        <v>12</v>
      </c>
      <c r="D1349" t="s">
        <v>259</v>
      </c>
      <c r="E1349">
        <v>7.01</v>
      </c>
      <c r="F1349" t="s">
        <v>241</v>
      </c>
      <c r="G1349">
        <v>3</v>
      </c>
    </row>
    <row r="1350" spans="3:7" x14ac:dyDescent="0.25">
      <c r="C1350">
        <v>12</v>
      </c>
      <c r="D1350" t="s">
        <v>259</v>
      </c>
      <c r="E1350">
        <v>7.01</v>
      </c>
      <c r="F1350" t="s">
        <v>261</v>
      </c>
      <c r="G1350">
        <v>2</v>
      </c>
    </row>
    <row r="1351" spans="3:7" x14ac:dyDescent="0.25">
      <c r="C1351">
        <v>12</v>
      </c>
      <c r="D1351" t="s">
        <v>259</v>
      </c>
      <c r="E1351">
        <v>7.01</v>
      </c>
      <c r="F1351" t="s">
        <v>261</v>
      </c>
      <c r="G1351">
        <v>2</v>
      </c>
    </row>
    <row r="1352" spans="3:7" x14ac:dyDescent="0.25">
      <c r="C1352">
        <v>12</v>
      </c>
      <c r="D1352" t="s">
        <v>259</v>
      </c>
      <c r="E1352">
        <v>7.01</v>
      </c>
      <c r="F1352" t="s">
        <v>261</v>
      </c>
      <c r="G1352">
        <v>1</v>
      </c>
    </row>
    <row r="1353" spans="3:7" x14ac:dyDescent="0.25">
      <c r="C1353">
        <v>12</v>
      </c>
      <c r="D1353" t="s">
        <v>259</v>
      </c>
      <c r="E1353">
        <v>7.01</v>
      </c>
      <c r="F1353" t="s">
        <v>261</v>
      </c>
      <c r="G1353">
        <v>1</v>
      </c>
    </row>
    <row r="1354" spans="3:7" x14ac:dyDescent="0.25">
      <c r="C1354">
        <v>12</v>
      </c>
      <c r="D1354" t="s">
        <v>259</v>
      </c>
      <c r="E1354">
        <v>7.01</v>
      </c>
      <c r="F1354" t="s">
        <v>261</v>
      </c>
      <c r="G1354">
        <v>1</v>
      </c>
    </row>
    <row r="1355" spans="3:7" x14ac:dyDescent="0.25">
      <c r="C1355">
        <v>12</v>
      </c>
      <c r="D1355" t="s">
        <v>259</v>
      </c>
      <c r="E1355">
        <v>7.01</v>
      </c>
      <c r="F1355" t="s">
        <v>261</v>
      </c>
      <c r="G1355">
        <v>1</v>
      </c>
    </row>
    <row r="1356" spans="3:7" x14ac:dyDescent="0.25">
      <c r="C1356">
        <v>12</v>
      </c>
      <c r="D1356" t="s">
        <v>259</v>
      </c>
      <c r="E1356">
        <v>7.01</v>
      </c>
      <c r="F1356" t="s">
        <v>261</v>
      </c>
      <c r="G1356">
        <v>1</v>
      </c>
    </row>
    <row r="1357" spans="3:7" x14ac:dyDescent="0.25">
      <c r="C1357">
        <v>12</v>
      </c>
      <c r="D1357" t="s">
        <v>259</v>
      </c>
      <c r="E1357">
        <v>7.01</v>
      </c>
      <c r="F1357" t="s">
        <v>281</v>
      </c>
      <c r="G1357">
        <v>2</v>
      </c>
    </row>
    <row r="1358" spans="3:7" x14ac:dyDescent="0.25">
      <c r="C1358">
        <v>12</v>
      </c>
      <c r="D1358" t="s">
        <v>259</v>
      </c>
      <c r="E1358">
        <v>7.01</v>
      </c>
      <c r="F1358" t="s">
        <v>261</v>
      </c>
      <c r="G1358">
        <v>3</v>
      </c>
    </row>
    <row r="1359" spans="3:7" x14ac:dyDescent="0.25">
      <c r="C1359">
        <v>12</v>
      </c>
      <c r="D1359" t="s">
        <v>259</v>
      </c>
      <c r="E1359">
        <v>7.01</v>
      </c>
      <c r="F1359" t="s">
        <v>239</v>
      </c>
      <c r="G1359">
        <v>3</v>
      </c>
    </row>
    <row r="1360" spans="3:7" x14ac:dyDescent="0.25">
      <c r="C1360">
        <v>12</v>
      </c>
      <c r="D1360" t="s">
        <v>259</v>
      </c>
      <c r="E1360">
        <v>7.01</v>
      </c>
      <c r="F1360" t="s">
        <v>281</v>
      </c>
      <c r="G1360">
        <v>2</v>
      </c>
    </row>
    <row r="1361" spans="3:8" x14ac:dyDescent="0.25">
      <c r="C1361">
        <v>12</v>
      </c>
      <c r="D1361" t="s">
        <v>259</v>
      </c>
      <c r="E1361">
        <v>7.01</v>
      </c>
      <c r="F1361" t="s">
        <v>261</v>
      </c>
      <c r="G1361">
        <v>2</v>
      </c>
    </row>
    <row r="1362" spans="3:8" x14ac:dyDescent="0.25">
      <c r="C1362">
        <v>12</v>
      </c>
      <c r="D1362" t="s">
        <v>259</v>
      </c>
      <c r="E1362">
        <v>7.01</v>
      </c>
      <c r="F1362" t="s">
        <v>261</v>
      </c>
      <c r="G1362">
        <v>2</v>
      </c>
    </row>
    <row r="1363" spans="3:8" x14ac:dyDescent="0.25">
      <c r="C1363">
        <v>12</v>
      </c>
      <c r="D1363" t="s">
        <v>259</v>
      </c>
      <c r="E1363">
        <v>7.01</v>
      </c>
      <c r="F1363" t="s">
        <v>261</v>
      </c>
      <c r="G1363">
        <v>2</v>
      </c>
    </row>
    <row r="1364" spans="3:8" x14ac:dyDescent="0.25">
      <c r="C1364">
        <v>12</v>
      </c>
      <c r="D1364" t="s">
        <v>259</v>
      </c>
      <c r="E1364">
        <v>7.01</v>
      </c>
      <c r="F1364" t="s">
        <v>261</v>
      </c>
      <c r="G1364">
        <v>1</v>
      </c>
    </row>
    <row r="1365" spans="3:8" x14ac:dyDescent="0.25">
      <c r="C1365">
        <v>13</v>
      </c>
      <c r="D1365" t="s">
        <v>259</v>
      </c>
      <c r="E1365">
        <v>7.01</v>
      </c>
      <c r="F1365" t="s">
        <v>239</v>
      </c>
      <c r="G1365">
        <v>2</v>
      </c>
    </row>
    <row r="1366" spans="3:8" x14ac:dyDescent="0.25">
      <c r="C1366">
        <v>13</v>
      </c>
      <c r="D1366" t="s">
        <v>259</v>
      </c>
      <c r="E1366">
        <v>7.01</v>
      </c>
      <c r="F1366" t="s">
        <v>261</v>
      </c>
      <c r="G1366">
        <v>3</v>
      </c>
      <c r="H1366" t="s">
        <v>418</v>
      </c>
    </row>
    <row r="1367" spans="3:8" x14ac:dyDescent="0.25">
      <c r="C1367">
        <v>13</v>
      </c>
      <c r="D1367" t="s">
        <v>259</v>
      </c>
      <c r="E1367">
        <v>7.01</v>
      </c>
      <c r="F1367" t="s">
        <v>261</v>
      </c>
      <c r="G1367">
        <v>2</v>
      </c>
      <c r="H1367" t="s">
        <v>419</v>
      </c>
    </row>
    <row r="1368" spans="3:8" x14ac:dyDescent="0.25">
      <c r="C1368">
        <v>13</v>
      </c>
      <c r="D1368" t="s">
        <v>259</v>
      </c>
      <c r="E1368">
        <v>7.01</v>
      </c>
      <c r="F1368" t="s">
        <v>261</v>
      </c>
      <c r="G1368">
        <v>3</v>
      </c>
    </row>
    <row r="1369" spans="3:8" x14ac:dyDescent="0.25">
      <c r="C1369">
        <v>13</v>
      </c>
      <c r="D1369" t="s">
        <v>259</v>
      </c>
      <c r="E1369">
        <v>7.01</v>
      </c>
      <c r="F1369" t="s">
        <v>261</v>
      </c>
      <c r="G1369">
        <v>3</v>
      </c>
    </row>
    <row r="1370" spans="3:8" x14ac:dyDescent="0.25">
      <c r="C1370">
        <v>13</v>
      </c>
      <c r="D1370" t="s">
        <v>259</v>
      </c>
      <c r="E1370">
        <v>7.01</v>
      </c>
      <c r="F1370" t="s">
        <v>261</v>
      </c>
      <c r="G1370">
        <v>3</v>
      </c>
    </row>
    <row r="1371" spans="3:8" x14ac:dyDescent="0.25">
      <c r="C1371">
        <v>13</v>
      </c>
      <c r="D1371" t="s">
        <v>259</v>
      </c>
      <c r="E1371">
        <v>7.01</v>
      </c>
      <c r="F1371" t="s">
        <v>261</v>
      </c>
      <c r="G1371">
        <v>2</v>
      </c>
    </row>
    <row r="1372" spans="3:8" x14ac:dyDescent="0.25">
      <c r="C1372">
        <v>13</v>
      </c>
      <c r="D1372" t="s">
        <v>259</v>
      </c>
      <c r="E1372">
        <v>7.01</v>
      </c>
      <c r="F1372" t="s">
        <v>239</v>
      </c>
      <c r="G1372">
        <v>1</v>
      </c>
      <c r="H1372" t="s">
        <v>420</v>
      </c>
    </row>
    <row r="1373" spans="3:8" x14ac:dyDescent="0.25">
      <c r="C1373">
        <v>13</v>
      </c>
      <c r="D1373" t="s">
        <v>259</v>
      </c>
      <c r="E1373">
        <v>7.01</v>
      </c>
      <c r="F1373" t="s">
        <v>261</v>
      </c>
      <c r="G1373">
        <v>2</v>
      </c>
      <c r="H1373" t="s">
        <v>421</v>
      </c>
    </row>
    <row r="1374" spans="3:8" x14ac:dyDescent="0.25">
      <c r="C1374">
        <v>13</v>
      </c>
      <c r="D1374" t="s">
        <v>259</v>
      </c>
      <c r="E1374">
        <v>7.01</v>
      </c>
      <c r="F1374" t="s">
        <v>272</v>
      </c>
      <c r="G1374">
        <v>2</v>
      </c>
    </row>
    <row r="1375" spans="3:8" x14ac:dyDescent="0.25">
      <c r="C1375">
        <v>13</v>
      </c>
      <c r="D1375" t="s">
        <v>259</v>
      </c>
      <c r="E1375">
        <v>7.01</v>
      </c>
      <c r="F1375" t="s">
        <v>239</v>
      </c>
      <c r="G1375">
        <v>1</v>
      </c>
    </row>
    <row r="1376" spans="3:8" x14ac:dyDescent="0.25">
      <c r="C1376">
        <v>13</v>
      </c>
      <c r="D1376" t="s">
        <v>259</v>
      </c>
      <c r="E1376">
        <v>7.01</v>
      </c>
      <c r="F1376" t="s">
        <v>261</v>
      </c>
      <c r="G1376">
        <v>2</v>
      </c>
      <c r="H1376" t="s">
        <v>422</v>
      </c>
    </row>
    <row r="1377" spans="3:8" x14ac:dyDescent="0.25">
      <c r="C1377">
        <v>13</v>
      </c>
      <c r="D1377" t="s">
        <v>259</v>
      </c>
      <c r="E1377">
        <v>7.01</v>
      </c>
      <c r="F1377" t="s">
        <v>239</v>
      </c>
      <c r="G1377">
        <v>1</v>
      </c>
    </row>
    <row r="1378" spans="3:8" x14ac:dyDescent="0.25">
      <c r="C1378">
        <v>13</v>
      </c>
      <c r="D1378" t="s">
        <v>259</v>
      </c>
      <c r="E1378">
        <v>7.01</v>
      </c>
      <c r="F1378" t="s">
        <v>272</v>
      </c>
      <c r="G1378">
        <v>1</v>
      </c>
      <c r="H1378" t="s">
        <v>423</v>
      </c>
    </row>
    <row r="1379" spans="3:8" x14ac:dyDescent="0.25">
      <c r="C1379">
        <v>13</v>
      </c>
      <c r="D1379" t="s">
        <v>259</v>
      </c>
      <c r="E1379">
        <v>7.01</v>
      </c>
      <c r="F1379" t="s">
        <v>261</v>
      </c>
      <c r="G1379">
        <v>2</v>
      </c>
    </row>
    <row r="1380" spans="3:8" x14ac:dyDescent="0.25">
      <c r="C1380">
        <v>13</v>
      </c>
      <c r="D1380" t="s">
        <v>259</v>
      </c>
      <c r="E1380">
        <v>7.01</v>
      </c>
      <c r="F1380" t="s">
        <v>239</v>
      </c>
      <c r="G1380">
        <v>2</v>
      </c>
    </row>
    <row r="1381" spans="3:8" x14ac:dyDescent="0.25">
      <c r="C1381">
        <v>13</v>
      </c>
      <c r="D1381" t="s">
        <v>259</v>
      </c>
      <c r="E1381">
        <v>7.01</v>
      </c>
      <c r="F1381" t="s">
        <v>239</v>
      </c>
      <c r="G1381">
        <v>3</v>
      </c>
    </row>
    <row r="1382" spans="3:8" x14ac:dyDescent="0.25">
      <c r="C1382">
        <v>14</v>
      </c>
      <c r="D1382" t="s">
        <v>259</v>
      </c>
      <c r="E1382">
        <v>7.01</v>
      </c>
      <c r="F1382" t="s">
        <v>296</v>
      </c>
      <c r="G1382">
        <v>2</v>
      </c>
    </row>
    <row r="1383" spans="3:8" x14ac:dyDescent="0.25">
      <c r="C1383">
        <v>14</v>
      </c>
      <c r="D1383" t="s">
        <v>259</v>
      </c>
      <c r="E1383">
        <v>7.01</v>
      </c>
      <c r="F1383" t="s">
        <v>261</v>
      </c>
      <c r="G1383">
        <v>1</v>
      </c>
    </row>
    <row r="1384" spans="3:8" x14ac:dyDescent="0.25">
      <c r="C1384">
        <v>14</v>
      </c>
      <c r="D1384" t="s">
        <v>259</v>
      </c>
      <c r="E1384">
        <v>7.01</v>
      </c>
      <c r="F1384" t="s">
        <v>261</v>
      </c>
      <c r="G1384">
        <v>1</v>
      </c>
    </row>
    <row r="1385" spans="3:8" x14ac:dyDescent="0.25">
      <c r="C1385">
        <v>14</v>
      </c>
      <c r="D1385" t="s">
        <v>259</v>
      </c>
      <c r="E1385">
        <v>7.01</v>
      </c>
      <c r="F1385" t="s">
        <v>261</v>
      </c>
      <c r="G1385">
        <v>1</v>
      </c>
    </row>
    <row r="1386" spans="3:8" x14ac:dyDescent="0.25">
      <c r="C1386">
        <v>14</v>
      </c>
      <c r="D1386" t="s">
        <v>259</v>
      </c>
      <c r="E1386">
        <v>7.01</v>
      </c>
      <c r="F1386" t="s">
        <v>261</v>
      </c>
      <c r="G1386">
        <v>2</v>
      </c>
    </row>
    <row r="1387" spans="3:8" x14ac:dyDescent="0.25">
      <c r="C1387">
        <v>14</v>
      </c>
      <c r="D1387" t="s">
        <v>259</v>
      </c>
      <c r="E1387">
        <v>7.01</v>
      </c>
      <c r="F1387" t="s">
        <v>261</v>
      </c>
      <c r="G1387">
        <v>2</v>
      </c>
    </row>
    <row r="1388" spans="3:8" x14ac:dyDescent="0.25">
      <c r="C1388">
        <v>14</v>
      </c>
      <c r="D1388" t="s">
        <v>259</v>
      </c>
      <c r="E1388">
        <v>7.01</v>
      </c>
      <c r="F1388" t="s">
        <v>261</v>
      </c>
      <c r="G1388">
        <v>2</v>
      </c>
    </row>
    <row r="1389" spans="3:8" x14ac:dyDescent="0.25">
      <c r="C1389">
        <v>14</v>
      </c>
      <c r="D1389" t="s">
        <v>259</v>
      </c>
      <c r="E1389">
        <v>7.01</v>
      </c>
      <c r="F1389" t="s">
        <v>261</v>
      </c>
      <c r="G1389">
        <v>2</v>
      </c>
      <c r="H1389" t="s">
        <v>424</v>
      </c>
    </row>
    <row r="1390" spans="3:8" x14ac:dyDescent="0.25">
      <c r="C1390">
        <v>14</v>
      </c>
      <c r="D1390" t="s">
        <v>259</v>
      </c>
      <c r="E1390">
        <v>7.01</v>
      </c>
      <c r="F1390" t="s">
        <v>261</v>
      </c>
      <c r="G1390">
        <v>3</v>
      </c>
    </row>
    <row r="1391" spans="3:8" x14ac:dyDescent="0.25">
      <c r="C1391">
        <v>14</v>
      </c>
      <c r="D1391" t="s">
        <v>259</v>
      </c>
      <c r="E1391">
        <v>7.01</v>
      </c>
      <c r="F1391" t="s">
        <v>261</v>
      </c>
      <c r="G1391">
        <v>3</v>
      </c>
    </row>
    <row r="1392" spans="3:8" x14ac:dyDescent="0.25">
      <c r="C1392">
        <v>14</v>
      </c>
      <c r="D1392" t="s">
        <v>259</v>
      </c>
      <c r="E1392">
        <v>7.01</v>
      </c>
      <c r="F1392" t="s">
        <v>261</v>
      </c>
      <c r="G1392">
        <v>3</v>
      </c>
    </row>
    <row r="1393" spans="3:8" x14ac:dyDescent="0.25">
      <c r="C1393">
        <v>14</v>
      </c>
      <c r="D1393" t="s">
        <v>259</v>
      </c>
      <c r="E1393">
        <v>7.01</v>
      </c>
      <c r="F1393" t="s">
        <v>261</v>
      </c>
      <c r="G1393">
        <v>3</v>
      </c>
    </row>
    <row r="1394" spans="3:8" x14ac:dyDescent="0.25">
      <c r="C1394">
        <v>14</v>
      </c>
      <c r="D1394" t="s">
        <v>259</v>
      </c>
      <c r="E1394">
        <v>7.01</v>
      </c>
      <c r="F1394" t="s">
        <v>261</v>
      </c>
      <c r="G1394">
        <v>3</v>
      </c>
    </row>
    <row r="1395" spans="3:8" x14ac:dyDescent="0.25">
      <c r="C1395">
        <v>14</v>
      </c>
      <c r="D1395" t="s">
        <v>259</v>
      </c>
      <c r="E1395">
        <v>7.01</v>
      </c>
      <c r="F1395" t="s">
        <v>239</v>
      </c>
      <c r="G1395">
        <v>1</v>
      </c>
    </row>
    <row r="1396" spans="3:8" x14ac:dyDescent="0.25">
      <c r="C1396">
        <v>14</v>
      </c>
      <c r="D1396" t="s">
        <v>259</v>
      </c>
      <c r="E1396">
        <v>7.01</v>
      </c>
      <c r="F1396" t="s">
        <v>241</v>
      </c>
      <c r="G1396">
        <v>3</v>
      </c>
      <c r="H1396" t="s">
        <v>425</v>
      </c>
    </row>
    <row r="1397" spans="3:8" x14ac:dyDescent="0.25">
      <c r="C1397">
        <v>14</v>
      </c>
      <c r="D1397" t="s">
        <v>259</v>
      </c>
      <c r="E1397">
        <v>7.01</v>
      </c>
      <c r="F1397" t="s">
        <v>241</v>
      </c>
      <c r="G1397">
        <v>3</v>
      </c>
      <c r="H1397" t="s">
        <v>425</v>
      </c>
    </row>
    <row r="1398" spans="3:8" x14ac:dyDescent="0.25">
      <c r="C1398">
        <v>15</v>
      </c>
      <c r="D1398" t="s">
        <v>259</v>
      </c>
      <c r="E1398">
        <v>7.01</v>
      </c>
      <c r="F1398" t="s">
        <v>261</v>
      </c>
      <c r="G1398">
        <v>1</v>
      </c>
    </row>
    <row r="1399" spans="3:8" x14ac:dyDescent="0.25">
      <c r="C1399">
        <v>15</v>
      </c>
      <c r="D1399" t="s">
        <v>259</v>
      </c>
      <c r="E1399">
        <v>7.01</v>
      </c>
      <c r="F1399" t="s">
        <v>261</v>
      </c>
      <c r="G1399">
        <v>2</v>
      </c>
    </row>
    <row r="1400" spans="3:8" x14ac:dyDescent="0.25">
      <c r="C1400">
        <v>15</v>
      </c>
      <c r="D1400" t="s">
        <v>259</v>
      </c>
      <c r="E1400">
        <v>7.01</v>
      </c>
      <c r="F1400" t="s">
        <v>261</v>
      </c>
      <c r="G1400">
        <v>3</v>
      </c>
    </row>
    <row r="1401" spans="3:8" x14ac:dyDescent="0.25">
      <c r="C1401">
        <v>15</v>
      </c>
      <c r="D1401" t="s">
        <v>259</v>
      </c>
      <c r="E1401">
        <v>7.01</v>
      </c>
      <c r="F1401" t="s">
        <v>261</v>
      </c>
      <c r="G1401">
        <v>3</v>
      </c>
    </row>
    <row r="1402" spans="3:8" x14ac:dyDescent="0.25">
      <c r="C1402">
        <v>15</v>
      </c>
      <c r="D1402" t="s">
        <v>259</v>
      </c>
      <c r="E1402">
        <v>7.01</v>
      </c>
      <c r="F1402" t="s">
        <v>261</v>
      </c>
      <c r="G1402">
        <v>3</v>
      </c>
    </row>
    <row r="1403" spans="3:8" x14ac:dyDescent="0.25">
      <c r="C1403">
        <v>15</v>
      </c>
      <c r="D1403" t="s">
        <v>259</v>
      </c>
      <c r="E1403">
        <v>7.01</v>
      </c>
      <c r="F1403" t="s">
        <v>261</v>
      </c>
      <c r="G1403">
        <v>3</v>
      </c>
    </row>
    <row r="1404" spans="3:8" x14ac:dyDescent="0.25">
      <c r="C1404">
        <v>15</v>
      </c>
      <c r="D1404" t="s">
        <v>259</v>
      </c>
      <c r="E1404">
        <v>7.01</v>
      </c>
      <c r="F1404" t="s">
        <v>241</v>
      </c>
      <c r="G1404">
        <v>1</v>
      </c>
      <c r="H1404" t="s">
        <v>426</v>
      </c>
    </row>
    <row r="1405" spans="3:8" x14ac:dyDescent="0.25">
      <c r="C1405">
        <v>15</v>
      </c>
      <c r="D1405" t="s">
        <v>259</v>
      </c>
      <c r="E1405">
        <v>7.01</v>
      </c>
      <c r="F1405" t="s">
        <v>261</v>
      </c>
      <c r="G1405">
        <v>2</v>
      </c>
    </row>
    <row r="1406" spans="3:8" x14ac:dyDescent="0.25">
      <c r="C1406">
        <v>15</v>
      </c>
      <c r="D1406" t="s">
        <v>259</v>
      </c>
      <c r="E1406">
        <v>7.01</v>
      </c>
      <c r="F1406" t="s">
        <v>261</v>
      </c>
      <c r="G1406">
        <v>1</v>
      </c>
    </row>
    <row r="1407" spans="3:8" x14ac:dyDescent="0.25">
      <c r="C1407">
        <v>15</v>
      </c>
      <c r="D1407" t="s">
        <v>259</v>
      </c>
      <c r="E1407">
        <v>7.01</v>
      </c>
      <c r="F1407" t="s">
        <v>261</v>
      </c>
      <c r="G1407">
        <v>1</v>
      </c>
    </row>
    <row r="1408" spans="3:8" x14ac:dyDescent="0.25">
      <c r="C1408">
        <v>15</v>
      </c>
      <c r="D1408" t="s">
        <v>259</v>
      </c>
      <c r="E1408">
        <v>7.01</v>
      </c>
      <c r="F1408" t="s">
        <v>308</v>
      </c>
      <c r="G1408">
        <v>2</v>
      </c>
    </row>
    <row r="1409" spans="3:8" x14ac:dyDescent="0.25">
      <c r="C1409">
        <v>15</v>
      </c>
      <c r="D1409" t="s">
        <v>259</v>
      </c>
      <c r="E1409">
        <v>7.01</v>
      </c>
      <c r="F1409" t="s">
        <v>261</v>
      </c>
      <c r="G1409">
        <v>3</v>
      </c>
    </row>
    <row r="1410" spans="3:8" x14ac:dyDescent="0.25">
      <c r="C1410">
        <v>15</v>
      </c>
      <c r="D1410" t="s">
        <v>259</v>
      </c>
      <c r="E1410">
        <v>7.01</v>
      </c>
      <c r="F1410" t="s">
        <v>308</v>
      </c>
      <c r="G1410">
        <v>2</v>
      </c>
    </row>
    <row r="1411" spans="3:8" x14ac:dyDescent="0.25">
      <c r="C1411">
        <v>15</v>
      </c>
      <c r="D1411" t="s">
        <v>259</v>
      </c>
      <c r="E1411">
        <v>7.01</v>
      </c>
      <c r="F1411" t="s">
        <v>308</v>
      </c>
      <c r="G1411">
        <v>2</v>
      </c>
    </row>
    <row r="1412" spans="3:8" x14ac:dyDescent="0.25">
      <c r="C1412">
        <v>15</v>
      </c>
      <c r="D1412" t="s">
        <v>259</v>
      </c>
      <c r="E1412">
        <v>7.01</v>
      </c>
      <c r="F1412" t="s">
        <v>239</v>
      </c>
      <c r="G1412">
        <v>1</v>
      </c>
    </row>
    <row r="1413" spans="3:8" x14ac:dyDescent="0.25">
      <c r="C1413">
        <v>15</v>
      </c>
      <c r="D1413" t="s">
        <v>259</v>
      </c>
      <c r="E1413">
        <v>7.01</v>
      </c>
      <c r="F1413" t="s">
        <v>261</v>
      </c>
      <c r="G1413">
        <v>3</v>
      </c>
    </row>
    <row r="1414" spans="3:8" x14ac:dyDescent="0.25">
      <c r="C1414">
        <v>15</v>
      </c>
      <c r="D1414" t="s">
        <v>259</v>
      </c>
      <c r="E1414">
        <v>7.01</v>
      </c>
      <c r="F1414" t="s">
        <v>261</v>
      </c>
      <c r="G1414">
        <v>3</v>
      </c>
    </row>
    <row r="1415" spans="3:8" x14ac:dyDescent="0.25">
      <c r="C1415">
        <v>15</v>
      </c>
      <c r="D1415" t="s">
        <v>259</v>
      </c>
      <c r="E1415">
        <v>7.01</v>
      </c>
      <c r="F1415" t="s">
        <v>261</v>
      </c>
      <c r="G1415">
        <v>3</v>
      </c>
    </row>
    <row r="1416" spans="3:8" x14ac:dyDescent="0.25">
      <c r="C1416">
        <v>15</v>
      </c>
      <c r="D1416" t="s">
        <v>259</v>
      </c>
      <c r="E1416">
        <v>7.01</v>
      </c>
      <c r="F1416" t="s">
        <v>261</v>
      </c>
      <c r="G1416">
        <v>2</v>
      </c>
    </row>
    <row r="1417" spans="3:8" x14ac:dyDescent="0.25">
      <c r="C1417">
        <v>15</v>
      </c>
      <c r="D1417" t="s">
        <v>259</v>
      </c>
      <c r="E1417">
        <v>7.01</v>
      </c>
      <c r="F1417" t="s">
        <v>261</v>
      </c>
      <c r="G1417">
        <v>2</v>
      </c>
    </row>
    <row r="1418" spans="3:8" x14ac:dyDescent="0.25">
      <c r="C1418">
        <v>15</v>
      </c>
      <c r="D1418" t="s">
        <v>259</v>
      </c>
      <c r="E1418">
        <v>7.01</v>
      </c>
      <c r="F1418" t="s">
        <v>261</v>
      </c>
      <c r="G1418">
        <v>1</v>
      </c>
    </row>
    <row r="1419" spans="3:8" x14ac:dyDescent="0.25">
      <c r="C1419">
        <v>15</v>
      </c>
      <c r="D1419" t="s">
        <v>259</v>
      </c>
      <c r="E1419">
        <v>7.01</v>
      </c>
      <c r="F1419" t="s">
        <v>261</v>
      </c>
      <c r="G1419">
        <v>1</v>
      </c>
    </row>
    <row r="1420" spans="3:8" x14ac:dyDescent="0.25">
      <c r="C1420">
        <v>15</v>
      </c>
      <c r="D1420" t="s">
        <v>259</v>
      </c>
      <c r="E1420">
        <v>7.01</v>
      </c>
      <c r="F1420" t="s">
        <v>261</v>
      </c>
      <c r="G1420">
        <v>1</v>
      </c>
    </row>
    <row r="1421" spans="3:8" x14ac:dyDescent="0.25">
      <c r="C1421">
        <v>15</v>
      </c>
      <c r="D1421" t="s">
        <v>259</v>
      </c>
      <c r="E1421">
        <v>7.01</v>
      </c>
      <c r="F1421" t="s">
        <v>261</v>
      </c>
      <c r="G1421">
        <v>2</v>
      </c>
    </row>
    <row r="1422" spans="3:8" x14ac:dyDescent="0.25">
      <c r="C1422">
        <v>16</v>
      </c>
      <c r="D1422" t="s">
        <v>259</v>
      </c>
      <c r="E1422">
        <v>7.01</v>
      </c>
      <c r="F1422" t="s">
        <v>261</v>
      </c>
      <c r="G1422">
        <v>1</v>
      </c>
    </row>
    <row r="1423" spans="3:8" x14ac:dyDescent="0.25">
      <c r="C1423">
        <v>16</v>
      </c>
      <c r="D1423" t="s">
        <v>259</v>
      </c>
      <c r="E1423">
        <v>7.01</v>
      </c>
      <c r="F1423" t="s">
        <v>261</v>
      </c>
      <c r="G1423">
        <v>1</v>
      </c>
    </row>
    <row r="1424" spans="3:8" x14ac:dyDescent="0.25">
      <c r="C1424">
        <v>16</v>
      </c>
      <c r="D1424" t="s">
        <v>259</v>
      </c>
      <c r="E1424">
        <v>7.01</v>
      </c>
      <c r="F1424" t="s">
        <v>52</v>
      </c>
      <c r="G1424">
        <v>2</v>
      </c>
      <c r="H1424" t="s">
        <v>427</v>
      </c>
    </row>
    <row r="1425" spans="3:8" x14ac:dyDescent="0.25">
      <c r="C1425">
        <v>16</v>
      </c>
      <c r="D1425" t="s">
        <v>259</v>
      </c>
      <c r="E1425">
        <v>7.01</v>
      </c>
      <c r="F1425" t="s">
        <v>280</v>
      </c>
      <c r="G1425">
        <v>2</v>
      </c>
      <c r="H1425" t="s">
        <v>428</v>
      </c>
    </row>
    <row r="1426" spans="3:8" x14ac:dyDescent="0.25">
      <c r="C1426">
        <v>16</v>
      </c>
      <c r="D1426" t="s">
        <v>259</v>
      </c>
      <c r="E1426">
        <v>7.01</v>
      </c>
      <c r="F1426" t="s">
        <v>280</v>
      </c>
      <c r="G1426">
        <v>1</v>
      </c>
    </row>
    <row r="1427" spans="3:8" x14ac:dyDescent="0.25">
      <c r="C1427">
        <v>16</v>
      </c>
      <c r="D1427" t="s">
        <v>259</v>
      </c>
      <c r="E1427">
        <v>7.01</v>
      </c>
      <c r="F1427" t="s">
        <v>261</v>
      </c>
      <c r="G1427">
        <v>1</v>
      </c>
    </row>
    <row r="1428" spans="3:8" x14ac:dyDescent="0.25">
      <c r="C1428">
        <v>16</v>
      </c>
      <c r="D1428" t="s">
        <v>259</v>
      </c>
      <c r="E1428">
        <v>7.01</v>
      </c>
      <c r="F1428" t="s">
        <v>261</v>
      </c>
      <c r="G1428">
        <v>2</v>
      </c>
    </row>
    <row r="1429" spans="3:8" x14ac:dyDescent="0.25">
      <c r="C1429">
        <v>17</v>
      </c>
      <c r="D1429" t="s">
        <v>259</v>
      </c>
      <c r="E1429">
        <v>7.01</v>
      </c>
      <c r="F1429" t="s">
        <v>298</v>
      </c>
      <c r="G1429">
        <v>1</v>
      </c>
    </row>
    <row r="1430" spans="3:8" x14ac:dyDescent="0.25">
      <c r="C1430">
        <v>17</v>
      </c>
      <c r="D1430" t="s">
        <v>259</v>
      </c>
      <c r="E1430">
        <v>7.01</v>
      </c>
      <c r="F1430" t="s">
        <v>261</v>
      </c>
      <c r="G1430">
        <v>2</v>
      </c>
    </row>
    <row r="1431" spans="3:8" x14ac:dyDescent="0.25">
      <c r="C1431">
        <v>17</v>
      </c>
      <c r="D1431" t="s">
        <v>259</v>
      </c>
      <c r="E1431">
        <v>7.01</v>
      </c>
      <c r="F1431" t="s">
        <v>261</v>
      </c>
      <c r="G1431">
        <v>1</v>
      </c>
    </row>
    <row r="1432" spans="3:8" x14ac:dyDescent="0.25">
      <c r="C1432">
        <v>17</v>
      </c>
      <c r="D1432" t="s">
        <v>259</v>
      </c>
      <c r="E1432">
        <v>7.01</v>
      </c>
      <c r="F1432" t="s">
        <v>261</v>
      </c>
      <c r="G1432">
        <v>2</v>
      </c>
      <c r="H1432" t="s">
        <v>429</v>
      </c>
    </row>
    <row r="1433" spans="3:8" x14ac:dyDescent="0.25">
      <c r="C1433">
        <v>17</v>
      </c>
      <c r="D1433" t="s">
        <v>259</v>
      </c>
      <c r="E1433">
        <v>7.01</v>
      </c>
      <c r="F1433" t="s">
        <v>308</v>
      </c>
      <c r="G1433">
        <v>2</v>
      </c>
      <c r="H1433" t="s">
        <v>429</v>
      </c>
    </row>
    <row r="1434" spans="3:8" x14ac:dyDescent="0.25">
      <c r="C1434">
        <v>17</v>
      </c>
      <c r="D1434" t="s">
        <v>259</v>
      </c>
      <c r="E1434">
        <v>7.01</v>
      </c>
      <c r="F1434" t="s">
        <v>281</v>
      </c>
      <c r="G1434">
        <v>2</v>
      </c>
    </row>
    <row r="1435" spans="3:8" x14ac:dyDescent="0.25">
      <c r="C1435">
        <v>17</v>
      </c>
      <c r="D1435" t="s">
        <v>259</v>
      </c>
      <c r="E1435">
        <v>7.01</v>
      </c>
      <c r="F1435" t="s">
        <v>298</v>
      </c>
      <c r="G1435">
        <v>2</v>
      </c>
    </row>
    <row r="1436" spans="3:8" x14ac:dyDescent="0.25">
      <c r="C1436">
        <v>17</v>
      </c>
      <c r="D1436" t="s">
        <v>259</v>
      </c>
      <c r="E1436">
        <v>7.01</v>
      </c>
      <c r="F1436" t="s">
        <v>261</v>
      </c>
      <c r="G1436">
        <v>3</v>
      </c>
    </row>
    <row r="1437" spans="3:8" x14ac:dyDescent="0.25">
      <c r="C1437">
        <v>17</v>
      </c>
      <c r="D1437" t="s">
        <v>259</v>
      </c>
      <c r="E1437">
        <v>7.01</v>
      </c>
      <c r="F1437" t="s">
        <v>298</v>
      </c>
      <c r="G1437">
        <v>3</v>
      </c>
      <c r="H1437" t="s">
        <v>430</v>
      </c>
    </row>
    <row r="1438" spans="3:8" x14ac:dyDescent="0.25">
      <c r="C1438">
        <v>17</v>
      </c>
      <c r="D1438" t="s">
        <v>259</v>
      </c>
      <c r="E1438">
        <v>7.01</v>
      </c>
      <c r="F1438" t="s">
        <v>261</v>
      </c>
      <c r="G1438">
        <v>1</v>
      </c>
    </row>
    <row r="1439" spans="3:8" x14ac:dyDescent="0.25">
      <c r="C1439">
        <v>17</v>
      </c>
      <c r="D1439" t="s">
        <v>259</v>
      </c>
      <c r="E1439">
        <v>7.01</v>
      </c>
      <c r="F1439" t="s">
        <v>261</v>
      </c>
      <c r="G1439">
        <v>1</v>
      </c>
    </row>
    <row r="1440" spans="3:8" x14ac:dyDescent="0.25">
      <c r="C1440">
        <v>17</v>
      </c>
      <c r="D1440" t="s">
        <v>259</v>
      </c>
      <c r="E1440">
        <v>7.01</v>
      </c>
      <c r="F1440" t="s">
        <v>261</v>
      </c>
      <c r="G1440">
        <v>2</v>
      </c>
    </row>
    <row r="1441" spans="3:8" x14ac:dyDescent="0.25">
      <c r="C1441">
        <v>17</v>
      </c>
      <c r="D1441" t="s">
        <v>259</v>
      </c>
      <c r="E1441">
        <v>7.01</v>
      </c>
      <c r="F1441" t="s">
        <v>281</v>
      </c>
      <c r="G1441">
        <v>2</v>
      </c>
    </row>
    <row r="1442" spans="3:8" x14ac:dyDescent="0.25">
      <c r="C1442">
        <v>17</v>
      </c>
      <c r="D1442" t="s">
        <v>259</v>
      </c>
      <c r="E1442">
        <v>7.01</v>
      </c>
      <c r="F1442" t="s">
        <v>261</v>
      </c>
      <c r="G1442">
        <v>2</v>
      </c>
    </row>
    <row r="1443" spans="3:8" x14ac:dyDescent="0.25">
      <c r="C1443">
        <v>17</v>
      </c>
      <c r="D1443" t="s">
        <v>259</v>
      </c>
      <c r="E1443">
        <v>7.01</v>
      </c>
      <c r="F1443" t="s">
        <v>261</v>
      </c>
      <c r="G1443">
        <v>1</v>
      </c>
    </row>
    <row r="1444" spans="3:8" x14ac:dyDescent="0.25">
      <c r="C1444">
        <v>18</v>
      </c>
      <c r="D1444" t="s">
        <v>259</v>
      </c>
      <c r="E1444">
        <v>7.01</v>
      </c>
      <c r="F1444" t="s">
        <v>261</v>
      </c>
      <c r="G1444">
        <v>2</v>
      </c>
    </row>
    <row r="1445" spans="3:8" x14ac:dyDescent="0.25">
      <c r="C1445">
        <v>18</v>
      </c>
      <c r="D1445" t="s">
        <v>259</v>
      </c>
      <c r="E1445">
        <v>7.01</v>
      </c>
      <c r="F1445" t="s">
        <v>261</v>
      </c>
      <c r="G1445">
        <v>2</v>
      </c>
    </row>
    <row r="1446" spans="3:8" x14ac:dyDescent="0.25">
      <c r="C1446">
        <v>18</v>
      </c>
      <c r="D1446" t="s">
        <v>259</v>
      </c>
      <c r="E1446">
        <v>7.01</v>
      </c>
      <c r="F1446" t="s">
        <v>300</v>
      </c>
      <c r="G1446">
        <v>2</v>
      </c>
      <c r="H1446" t="s">
        <v>431</v>
      </c>
    </row>
    <row r="1447" spans="3:8" x14ac:dyDescent="0.25">
      <c r="C1447">
        <v>18</v>
      </c>
      <c r="D1447" t="s">
        <v>259</v>
      </c>
      <c r="E1447">
        <v>7.01</v>
      </c>
      <c r="F1447" t="s">
        <v>300</v>
      </c>
      <c r="G1447">
        <v>2</v>
      </c>
    </row>
    <row r="1448" spans="3:8" x14ac:dyDescent="0.25">
      <c r="C1448">
        <v>18</v>
      </c>
      <c r="D1448" t="s">
        <v>259</v>
      </c>
      <c r="E1448">
        <v>7.01</v>
      </c>
      <c r="F1448" t="s">
        <v>272</v>
      </c>
      <c r="G1448">
        <v>2</v>
      </c>
    </row>
    <row r="1449" spans="3:8" x14ac:dyDescent="0.25">
      <c r="C1449">
        <v>18</v>
      </c>
      <c r="D1449" t="s">
        <v>259</v>
      </c>
      <c r="E1449">
        <v>7.01</v>
      </c>
      <c r="F1449" t="s">
        <v>261</v>
      </c>
      <c r="G1449">
        <v>3</v>
      </c>
    </row>
    <row r="1450" spans="3:8" x14ac:dyDescent="0.25">
      <c r="C1450">
        <v>19</v>
      </c>
      <c r="D1450" t="s">
        <v>259</v>
      </c>
      <c r="E1450">
        <v>7.01</v>
      </c>
      <c r="F1450" t="s">
        <v>300</v>
      </c>
      <c r="G1450">
        <v>2</v>
      </c>
      <c r="H1450" t="s">
        <v>384</v>
      </c>
    </row>
    <row r="1451" spans="3:8" x14ac:dyDescent="0.25">
      <c r="C1451">
        <v>19</v>
      </c>
      <c r="D1451" t="s">
        <v>259</v>
      </c>
      <c r="E1451">
        <v>7.01</v>
      </c>
      <c r="F1451" t="s">
        <v>300</v>
      </c>
      <c r="G1451">
        <v>2</v>
      </c>
      <c r="H1451" t="s">
        <v>384</v>
      </c>
    </row>
    <row r="1452" spans="3:8" x14ac:dyDescent="0.25">
      <c r="C1452">
        <v>19</v>
      </c>
      <c r="D1452" t="s">
        <v>259</v>
      </c>
      <c r="E1452">
        <v>7.01</v>
      </c>
      <c r="F1452" t="s">
        <v>261</v>
      </c>
      <c r="G1452">
        <v>1</v>
      </c>
    </row>
    <row r="1453" spans="3:8" x14ac:dyDescent="0.25">
      <c r="C1453">
        <v>19</v>
      </c>
      <c r="D1453" t="s">
        <v>259</v>
      </c>
      <c r="E1453">
        <v>7.01</v>
      </c>
      <c r="F1453" t="s">
        <v>261</v>
      </c>
      <c r="G1453">
        <v>2</v>
      </c>
    </row>
    <row r="1454" spans="3:8" x14ac:dyDescent="0.25">
      <c r="C1454">
        <v>19</v>
      </c>
      <c r="D1454" t="s">
        <v>259</v>
      </c>
      <c r="E1454">
        <v>7.01</v>
      </c>
      <c r="F1454" t="s">
        <v>261</v>
      </c>
      <c r="G1454">
        <v>2</v>
      </c>
    </row>
    <row r="1455" spans="3:8" x14ac:dyDescent="0.25">
      <c r="C1455">
        <v>19</v>
      </c>
      <c r="D1455" t="s">
        <v>259</v>
      </c>
      <c r="E1455">
        <v>7.01</v>
      </c>
      <c r="F1455" t="s">
        <v>261</v>
      </c>
      <c r="G1455">
        <v>2</v>
      </c>
    </row>
    <row r="1456" spans="3:8" x14ac:dyDescent="0.25">
      <c r="C1456">
        <v>19</v>
      </c>
      <c r="D1456" t="s">
        <v>259</v>
      </c>
      <c r="E1456">
        <v>7.01</v>
      </c>
      <c r="F1456" t="s">
        <v>261</v>
      </c>
      <c r="G1456">
        <v>1</v>
      </c>
    </row>
    <row r="1457" spans="3:8" x14ac:dyDescent="0.25">
      <c r="C1457">
        <v>19</v>
      </c>
      <c r="D1457" t="s">
        <v>259</v>
      </c>
      <c r="E1457">
        <v>7.01</v>
      </c>
      <c r="F1457" t="s">
        <v>261</v>
      </c>
      <c r="G1457">
        <v>1</v>
      </c>
    </row>
    <row r="1458" spans="3:8" x14ac:dyDescent="0.25">
      <c r="C1458">
        <v>19</v>
      </c>
      <c r="D1458" t="s">
        <v>259</v>
      </c>
      <c r="E1458">
        <v>7.01</v>
      </c>
      <c r="F1458" t="s">
        <v>261</v>
      </c>
      <c r="G1458">
        <v>2</v>
      </c>
    </row>
    <row r="1459" spans="3:8" x14ac:dyDescent="0.25">
      <c r="C1459">
        <v>19</v>
      </c>
      <c r="D1459" t="s">
        <v>259</v>
      </c>
      <c r="E1459">
        <v>7.01</v>
      </c>
      <c r="F1459" t="s">
        <v>261</v>
      </c>
      <c r="G1459">
        <v>2</v>
      </c>
    </row>
    <row r="1460" spans="3:8" x14ac:dyDescent="0.25">
      <c r="C1460">
        <v>19</v>
      </c>
      <c r="D1460" t="s">
        <v>259</v>
      </c>
      <c r="E1460">
        <v>7.01</v>
      </c>
      <c r="F1460" t="s">
        <v>261</v>
      </c>
      <c r="G1460">
        <v>3</v>
      </c>
    </row>
    <row r="1461" spans="3:8" x14ac:dyDescent="0.25">
      <c r="C1461">
        <v>19</v>
      </c>
      <c r="D1461" t="s">
        <v>259</v>
      </c>
      <c r="E1461">
        <v>7.01</v>
      </c>
      <c r="F1461" t="s">
        <v>240</v>
      </c>
      <c r="G1461">
        <v>2</v>
      </c>
    </row>
    <row r="1462" spans="3:8" x14ac:dyDescent="0.25">
      <c r="C1462">
        <v>19</v>
      </c>
      <c r="D1462" t="s">
        <v>259</v>
      </c>
      <c r="E1462">
        <v>7.01</v>
      </c>
      <c r="F1462" t="s">
        <v>274</v>
      </c>
      <c r="G1462">
        <v>3</v>
      </c>
    </row>
    <row r="1463" spans="3:8" x14ac:dyDescent="0.25">
      <c r="C1463">
        <v>19</v>
      </c>
      <c r="D1463" t="s">
        <v>259</v>
      </c>
      <c r="E1463">
        <v>7.01</v>
      </c>
      <c r="F1463" t="s">
        <v>274</v>
      </c>
      <c r="G1463">
        <v>3</v>
      </c>
    </row>
    <row r="1464" spans="3:8" x14ac:dyDescent="0.25">
      <c r="C1464">
        <v>19</v>
      </c>
      <c r="D1464" t="s">
        <v>259</v>
      </c>
      <c r="E1464">
        <v>7.01</v>
      </c>
      <c r="F1464" t="s">
        <v>239</v>
      </c>
      <c r="G1464">
        <v>2</v>
      </c>
    </row>
    <row r="1465" spans="3:8" x14ac:dyDescent="0.25">
      <c r="C1465">
        <v>19</v>
      </c>
      <c r="D1465" t="s">
        <v>259</v>
      </c>
      <c r="E1465">
        <v>7.01</v>
      </c>
      <c r="F1465" t="s">
        <v>261</v>
      </c>
      <c r="G1465">
        <v>2</v>
      </c>
    </row>
    <row r="1466" spans="3:8" x14ac:dyDescent="0.25">
      <c r="C1466">
        <v>20</v>
      </c>
      <c r="D1466" t="s">
        <v>259</v>
      </c>
      <c r="E1466">
        <v>7.01</v>
      </c>
      <c r="F1466" t="s">
        <v>274</v>
      </c>
      <c r="G1466">
        <v>3</v>
      </c>
    </row>
    <row r="1467" spans="3:8" x14ac:dyDescent="0.25">
      <c r="C1467">
        <v>20</v>
      </c>
      <c r="D1467" t="s">
        <v>259</v>
      </c>
      <c r="E1467">
        <v>7.01</v>
      </c>
      <c r="F1467" t="s">
        <v>274</v>
      </c>
      <c r="G1467">
        <v>2</v>
      </c>
    </row>
    <row r="1468" spans="3:8" x14ac:dyDescent="0.25">
      <c r="C1468">
        <v>20</v>
      </c>
      <c r="D1468" t="s">
        <v>259</v>
      </c>
      <c r="E1468">
        <v>7.01</v>
      </c>
      <c r="F1468" t="s">
        <v>261</v>
      </c>
      <c r="G1468">
        <v>2</v>
      </c>
      <c r="H1468" t="s">
        <v>432</v>
      </c>
    </row>
    <row r="1469" spans="3:8" x14ac:dyDescent="0.25">
      <c r="C1469">
        <v>20</v>
      </c>
      <c r="D1469" t="s">
        <v>259</v>
      </c>
      <c r="E1469">
        <v>7.01</v>
      </c>
      <c r="F1469" t="s">
        <v>261</v>
      </c>
      <c r="G1469">
        <v>2</v>
      </c>
    </row>
    <row r="1470" spans="3:8" x14ac:dyDescent="0.25">
      <c r="C1470">
        <v>20</v>
      </c>
      <c r="D1470" t="s">
        <v>259</v>
      </c>
      <c r="E1470">
        <v>7.01</v>
      </c>
      <c r="F1470" t="s">
        <v>272</v>
      </c>
      <c r="G1470">
        <v>2</v>
      </c>
    </row>
    <row r="1471" spans="3:8" x14ac:dyDescent="0.25">
      <c r="C1471">
        <v>20</v>
      </c>
      <c r="D1471" t="s">
        <v>259</v>
      </c>
      <c r="E1471">
        <v>7.01</v>
      </c>
      <c r="F1471" t="s">
        <v>272</v>
      </c>
      <c r="G1471">
        <v>2</v>
      </c>
    </row>
    <row r="1472" spans="3:8" x14ac:dyDescent="0.25">
      <c r="C1472">
        <v>20</v>
      </c>
      <c r="D1472" t="s">
        <v>259</v>
      </c>
      <c r="E1472">
        <v>7.01</v>
      </c>
      <c r="F1472" t="s">
        <v>281</v>
      </c>
      <c r="G1472">
        <v>1</v>
      </c>
    </row>
    <row r="1473" spans="3:8" x14ac:dyDescent="0.25">
      <c r="C1473">
        <v>20</v>
      </c>
      <c r="D1473" t="s">
        <v>259</v>
      </c>
      <c r="E1473">
        <v>7.01</v>
      </c>
      <c r="F1473" t="s">
        <v>261</v>
      </c>
      <c r="G1473">
        <v>2</v>
      </c>
    </row>
    <row r="1474" spans="3:8" x14ac:dyDescent="0.25">
      <c r="C1474">
        <v>20</v>
      </c>
      <c r="D1474" t="s">
        <v>259</v>
      </c>
      <c r="E1474">
        <v>7.01</v>
      </c>
      <c r="F1474" t="s">
        <v>261</v>
      </c>
      <c r="G1474">
        <v>3</v>
      </c>
      <c r="H1474" t="s">
        <v>291</v>
      </c>
    </row>
    <row r="1475" spans="3:8" x14ac:dyDescent="0.25">
      <c r="C1475">
        <v>20</v>
      </c>
      <c r="D1475" t="s">
        <v>259</v>
      </c>
      <c r="E1475">
        <v>7.01</v>
      </c>
      <c r="F1475" t="s">
        <v>308</v>
      </c>
      <c r="G1475">
        <v>3</v>
      </c>
    </row>
    <row r="1476" spans="3:8" x14ac:dyDescent="0.25">
      <c r="C1476">
        <v>20</v>
      </c>
      <c r="D1476" t="s">
        <v>259</v>
      </c>
      <c r="E1476">
        <v>7.01</v>
      </c>
      <c r="F1476" t="s">
        <v>261</v>
      </c>
      <c r="G1476">
        <v>1</v>
      </c>
    </row>
    <row r="1477" spans="3:8" x14ac:dyDescent="0.25">
      <c r="C1477">
        <v>20</v>
      </c>
      <c r="D1477" t="s">
        <v>259</v>
      </c>
      <c r="E1477">
        <v>7.01</v>
      </c>
      <c r="F1477" t="s">
        <v>239</v>
      </c>
      <c r="G1477">
        <v>2</v>
      </c>
    </row>
    <row r="1478" spans="3:8" x14ac:dyDescent="0.25">
      <c r="C1478">
        <v>20</v>
      </c>
      <c r="D1478" t="s">
        <v>259</v>
      </c>
      <c r="E1478">
        <v>7.01</v>
      </c>
      <c r="F1478" t="s">
        <v>239</v>
      </c>
      <c r="G1478">
        <v>2</v>
      </c>
      <c r="H1478" t="s">
        <v>433</v>
      </c>
    </row>
    <row r="1479" spans="3:8" x14ac:dyDescent="0.25">
      <c r="C1479">
        <v>21</v>
      </c>
      <c r="D1479" t="s">
        <v>259</v>
      </c>
      <c r="E1479">
        <v>7.01</v>
      </c>
      <c r="F1479" t="s">
        <v>271</v>
      </c>
      <c r="G1479">
        <v>2</v>
      </c>
      <c r="H1479" t="s">
        <v>349</v>
      </c>
    </row>
    <row r="1480" spans="3:8" x14ac:dyDescent="0.25">
      <c r="C1480">
        <v>21</v>
      </c>
      <c r="D1480" t="s">
        <v>259</v>
      </c>
      <c r="E1480">
        <v>7.01</v>
      </c>
      <c r="F1480" t="s">
        <v>261</v>
      </c>
      <c r="G1480">
        <v>3</v>
      </c>
    </row>
    <row r="1481" spans="3:8" x14ac:dyDescent="0.25">
      <c r="C1481">
        <v>21</v>
      </c>
      <c r="D1481" t="s">
        <v>259</v>
      </c>
      <c r="E1481">
        <v>7.01</v>
      </c>
      <c r="F1481" t="s">
        <v>261</v>
      </c>
      <c r="G1481">
        <v>1</v>
      </c>
    </row>
    <row r="1482" spans="3:8" x14ac:dyDescent="0.25">
      <c r="C1482">
        <v>21</v>
      </c>
      <c r="D1482" t="s">
        <v>259</v>
      </c>
      <c r="E1482">
        <v>7.01</v>
      </c>
      <c r="F1482" t="s">
        <v>272</v>
      </c>
      <c r="G1482">
        <v>1</v>
      </c>
    </row>
    <row r="1483" spans="3:8" x14ac:dyDescent="0.25">
      <c r="C1483">
        <v>21</v>
      </c>
      <c r="D1483" t="s">
        <v>259</v>
      </c>
      <c r="E1483">
        <v>7.01</v>
      </c>
      <c r="F1483" t="s">
        <v>261</v>
      </c>
      <c r="G1483">
        <v>2</v>
      </c>
    </row>
    <row r="1484" spans="3:8" x14ac:dyDescent="0.25">
      <c r="C1484">
        <v>21</v>
      </c>
      <c r="D1484" t="s">
        <v>259</v>
      </c>
      <c r="E1484">
        <v>7.01</v>
      </c>
      <c r="F1484" t="s">
        <v>239</v>
      </c>
      <c r="G1484">
        <v>1</v>
      </c>
    </row>
    <row r="1485" spans="3:8" x14ac:dyDescent="0.25">
      <c r="C1485">
        <v>21</v>
      </c>
      <c r="D1485" t="s">
        <v>259</v>
      </c>
      <c r="E1485">
        <v>7.01</v>
      </c>
      <c r="F1485" t="s">
        <v>239</v>
      </c>
      <c r="G1485">
        <v>1</v>
      </c>
      <c r="H1485" t="s">
        <v>349</v>
      </c>
    </row>
    <row r="1486" spans="3:8" x14ac:dyDescent="0.25">
      <c r="C1486">
        <v>21</v>
      </c>
      <c r="D1486" t="s">
        <v>259</v>
      </c>
      <c r="E1486">
        <v>7.01</v>
      </c>
      <c r="F1486" t="s">
        <v>261</v>
      </c>
      <c r="G1486">
        <v>2</v>
      </c>
    </row>
    <row r="1487" spans="3:8" x14ac:dyDescent="0.25">
      <c r="C1487">
        <v>21</v>
      </c>
      <c r="D1487" t="s">
        <v>259</v>
      </c>
      <c r="E1487">
        <v>7.01</v>
      </c>
      <c r="F1487" t="s">
        <v>261</v>
      </c>
      <c r="G1487">
        <v>2</v>
      </c>
      <c r="H1487" t="s">
        <v>434</v>
      </c>
    </row>
    <row r="1488" spans="3:8" x14ac:dyDescent="0.25">
      <c r="C1488">
        <v>21</v>
      </c>
      <c r="D1488" t="s">
        <v>259</v>
      </c>
      <c r="E1488">
        <v>7.01</v>
      </c>
      <c r="F1488" t="s">
        <v>272</v>
      </c>
      <c r="G1488">
        <v>2</v>
      </c>
      <c r="H1488" t="s">
        <v>431</v>
      </c>
    </row>
    <row r="1489" spans="3:8" x14ac:dyDescent="0.25">
      <c r="C1489">
        <v>21</v>
      </c>
      <c r="D1489" t="s">
        <v>259</v>
      </c>
      <c r="E1489">
        <v>7.01</v>
      </c>
      <c r="F1489" t="s">
        <v>280</v>
      </c>
      <c r="G1489">
        <v>1</v>
      </c>
    </row>
    <row r="1490" spans="3:8" x14ac:dyDescent="0.25">
      <c r="C1490">
        <v>22</v>
      </c>
      <c r="D1490" t="s">
        <v>259</v>
      </c>
      <c r="E1490">
        <v>7.01</v>
      </c>
      <c r="F1490" t="s">
        <v>239</v>
      </c>
      <c r="G1490">
        <v>2</v>
      </c>
    </row>
    <row r="1491" spans="3:8" x14ac:dyDescent="0.25">
      <c r="C1491">
        <v>22</v>
      </c>
      <c r="D1491" t="s">
        <v>259</v>
      </c>
      <c r="E1491">
        <v>7.01</v>
      </c>
      <c r="F1491" t="s">
        <v>281</v>
      </c>
      <c r="G1491">
        <v>1</v>
      </c>
    </row>
    <row r="1492" spans="3:8" x14ac:dyDescent="0.25">
      <c r="C1492">
        <v>22</v>
      </c>
      <c r="D1492" t="s">
        <v>259</v>
      </c>
      <c r="E1492">
        <v>7.01</v>
      </c>
      <c r="F1492" t="s">
        <v>281</v>
      </c>
      <c r="G1492">
        <v>1</v>
      </c>
    </row>
    <row r="1493" spans="3:8" x14ac:dyDescent="0.25">
      <c r="C1493">
        <v>22</v>
      </c>
      <c r="D1493" t="s">
        <v>259</v>
      </c>
      <c r="E1493">
        <v>7.01</v>
      </c>
      <c r="F1493" t="s">
        <v>261</v>
      </c>
      <c r="G1493">
        <v>3</v>
      </c>
    </row>
    <row r="1494" spans="3:8" x14ac:dyDescent="0.25">
      <c r="C1494">
        <v>22</v>
      </c>
      <c r="D1494" t="s">
        <v>259</v>
      </c>
      <c r="E1494">
        <v>7.01</v>
      </c>
      <c r="F1494" t="s">
        <v>261</v>
      </c>
      <c r="G1494">
        <v>2</v>
      </c>
      <c r="H1494" t="s">
        <v>435</v>
      </c>
    </row>
    <row r="1495" spans="3:8" x14ac:dyDescent="0.25">
      <c r="C1495">
        <v>22</v>
      </c>
      <c r="D1495" t="s">
        <v>259</v>
      </c>
      <c r="E1495">
        <v>7.01</v>
      </c>
      <c r="F1495" t="s">
        <v>261</v>
      </c>
      <c r="G1495">
        <v>2</v>
      </c>
      <c r="H1495" t="s">
        <v>435</v>
      </c>
    </row>
    <row r="1496" spans="3:8" x14ac:dyDescent="0.25">
      <c r="C1496">
        <v>22</v>
      </c>
      <c r="D1496" t="s">
        <v>259</v>
      </c>
      <c r="E1496">
        <v>7.01</v>
      </c>
      <c r="F1496" t="s">
        <v>261</v>
      </c>
      <c r="G1496">
        <v>3</v>
      </c>
    </row>
    <row r="1497" spans="3:8" x14ac:dyDescent="0.25">
      <c r="C1497">
        <v>22</v>
      </c>
      <c r="D1497" t="s">
        <v>259</v>
      </c>
      <c r="E1497">
        <v>7.01</v>
      </c>
      <c r="F1497" t="s">
        <v>261</v>
      </c>
      <c r="G1497">
        <v>3</v>
      </c>
    </row>
    <row r="1498" spans="3:8" x14ac:dyDescent="0.25">
      <c r="C1498">
        <v>23</v>
      </c>
      <c r="D1498" t="s">
        <v>259</v>
      </c>
      <c r="E1498">
        <v>7.01</v>
      </c>
      <c r="F1498" t="s">
        <v>239</v>
      </c>
      <c r="G1498">
        <v>1</v>
      </c>
    </row>
    <row r="1499" spans="3:8" x14ac:dyDescent="0.25">
      <c r="C1499">
        <v>23</v>
      </c>
      <c r="D1499" t="s">
        <v>259</v>
      </c>
      <c r="E1499">
        <v>7.01</v>
      </c>
      <c r="F1499" t="s">
        <v>261</v>
      </c>
      <c r="G1499">
        <v>2</v>
      </c>
    </row>
    <row r="1500" spans="3:8" x14ac:dyDescent="0.25">
      <c r="C1500">
        <v>23</v>
      </c>
      <c r="D1500" t="s">
        <v>259</v>
      </c>
      <c r="E1500">
        <v>7.01</v>
      </c>
      <c r="F1500" t="s">
        <v>261</v>
      </c>
      <c r="G1500">
        <v>1</v>
      </c>
    </row>
    <row r="1501" spans="3:8" x14ac:dyDescent="0.25">
      <c r="C1501">
        <v>23</v>
      </c>
      <c r="D1501" t="s">
        <v>259</v>
      </c>
      <c r="E1501">
        <v>7.01</v>
      </c>
      <c r="F1501" t="s">
        <v>261</v>
      </c>
      <c r="G1501">
        <v>2</v>
      </c>
      <c r="H1501" t="s">
        <v>436</v>
      </c>
    </row>
    <row r="1502" spans="3:8" x14ac:dyDescent="0.25">
      <c r="C1502">
        <v>23</v>
      </c>
      <c r="D1502" t="s">
        <v>259</v>
      </c>
      <c r="E1502">
        <v>7.01</v>
      </c>
      <c r="F1502" t="s">
        <v>281</v>
      </c>
      <c r="G1502">
        <v>3</v>
      </c>
    </row>
    <row r="1503" spans="3:8" x14ac:dyDescent="0.25">
      <c r="C1503">
        <v>23</v>
      </c>
      <c r="D1503" t="s">
        <v>259</v>
      </c>
      <c r="E1503">
        <v>7.01</v>
      </c>
      <c r="F1503" t="s">
        <v>261</v>
      </c>
      <c r="G1503">
        <v>3</v>
      </c>
    </row>
    <row r="1504" spans="3:8" x14ac:dyDescent="0.25">
      <c r="C1504">
        <v>24</v>
      </c>
      <c r="D1504" t="s">
        <v>259</v>
      </c>
      <c r="E1504">
        <v>7.01</v>
      </c>
      <c r="F1504" t="s">
        <v>261</v>
      </c>
      <c r="G1504">
        <v>2</v>
      </c>
    </row>
    <row r="1505" spans="1:8" x14ac:dyDescent="0.25">
      <c r="C1505">
        <v>24</v>
      </c>
      <c r="D1505" t="s">
        <v>259</v>
      </c>
      <c r="E1505">
        <v>7.01</v>
      </c>
      <c r="F1505" t="s">
        <v>261</v>
      </c>
      <c r="G1505">
        <v>2</v>
      </c>
    </row>
    <row r="1506" spans="1:8" x14ac:dyDescent="0.25">
      <c r="C1506">
        <v>24</v>
      </c>
      <c r="D1506" t="s">
        <v>259</v>
      </c>
      <c r="E1506">
        <v>7.01</v>
      </c>
      <c r="F1506" t="s">
        <v>261</v>
      </c>
      <c r="G1506">
        <v>3</v>
      </c>
    </row>
    <row r="1507" spans="1:8" x14ac:dyDescent="0.25">
      <c r="C1507">
        <v>24</v>
      </c>
      <c r="D1507" t="s">
        <v>259</v>
      </c>
      <c r="E1507">
        <v>7.01</v>
      </c>
      <c r="F1507" t="s">
        <v>261</v>
      </c>
      <c r="G1507">
        <v>3</v>
      </c>
    </row>
    <row r="1508" spans="1:8" x14ac:dyDescent="0.25">
      <c r="C1508">
        <v>24</v>
      </c>
      <c r="D1508" t="s">
        <v>259</v>
      </c>
      <c r="E1508">
        <v>7.01</v>
      </c>
      <c r="F1508" t="s">
        <v>239</v>
      </c>
      <c r="G1508">
        <v>2</v>
      </c>
    </row>
    <row r="1509" spans="1:8" x14ac:dyDescent="0.25">
      <c r="C1509">
        <v>24</v>
      </c>
      <c r="D1509" t="s">
        <v>259</v>
      </c>
      <c r="E1509">
        <v>7.01</v>
      </c>
      <c r="F1509" t="s">
        <v>261</v>
      </c>
      <c r="G1509">
        <v>1</v>
      </c>
      <c r="H1509" t="s">
        <v>437</v>
      </c>
    </row>
    <row r="1510" spans="1:8" x14ac:dyDescent="0.25">
      <c r="C1510">
        <v>24</v>
      </c>
      <c r="D1510" t="s">
        <v>259</v>
      </c>
      <c r="E1510">
        <v>7.01</v>
      </c>
      <c r="F1510" t="s">
        <v>261</v>
      </c>
      <c r="G1510">
        <v>1</v>
      </c>
    </row>
    <row r="1511" spans="1:8" x14ac:dyDescent="0.25">
      <c r="C1511">
        <v>24</v>
      </c>
      <c r="D1511" t="s">
        <v>259</v>
      </c>
      <c r="E1511">
        <v>7.01</v>
      </c>
      <c r="F1511" t="s">
        <v>261</v>
      </c>
      <c r="G1511">
        <v>1</v>
      </c>
    </row>
    <row r="1512" spans="1:8" x14ac:dyDescent="0.25">
      <c r="C1512">
        <v>24</v>
      </c>
      <c r="D1512" t="s">
        <v>259</v>
      </c>
      <c r="E1512">
        <v>7.01</v>
      </c>
      <c r="F1512" t="s">
        <v>261</v>
      </c>
      <c r="G1512">
        <v>1</v>
      </c>
    </row>
    <row r="1513" spans="1:8" x14ac:dyDescent="0.25">
      <c r="C1513">
        <v>24</v>
      </c>
      <c r="D1513" t="s">
        <v>259</v>
      </c>
      <c r="E1513">
        <v>7.01</v>
      </c>
      <c r="F1513" t="s">
        <v>261</v>
      </c>
      <c r="G1513">
        <v>1</v>
      </c>
    </row>
    <row r="1514" spans="1:8" x14ac:dyDescent="0.25">
      <c r="A1514">
        <v>2009</v>
      </c>
      <c r="B1514" t="s">
        <v>58</v>
      </c>
      <c r="C1514">
        <v>1</v>
      </c>
      <c r="D1514" t="s">
        <v>259</v>
      </c>
      <c r="E1514">
        <v>10.66</v>
      </c>
      <c r="F1514" t="s">
        <v>239</v>
      </c>
      <c r="G1514" s="40">
        <v>3</v>
      </c>
      <c r="H1514" t="s">
        <v>438</v>
      </c>
    </row>
    <row r="1515" spans="1:8" x14ac:dyDescent="0.25">
      <c r="C1515">
        <v>1</v>
      </c>
      <c r="D1515" t="s">
        <v>259</v>
      </c>
      <c r="E1515">
        <v>10.66</v>
      </c>
      <c r="F1515" t="s">
        <v>261</v>
      </c>
      <c r="G1515" s="40">
        <v>2</v>
      </c>
    </row>
    <row r="1516" spans="1:8" x14ac:dyDescent="0.25">
      <c r="C1516">
        <v>1</v>
      </c>
      <c r="D1516" t="s">
        <v>259</v>
      </c>
      <c r="E1516">
        <v>10.66</v>
      </c>
      <c r="F1516" t="s">
        <v>239</v>
      </c>
      <c r="G1516" s="40">
        <v>2</v>
      </c>
    </row>
    <row r="1517" spans="1:8" x14ac:dyDescent="0.25">
      <c r="C1517">
        <v>1</v>
      </c>
      <c r="D1517" t="s">
        <v>259</v>
      </c>
      <c r="E1517">
        <v>10.66</v>
      </c>
      <c r="F1517" t="s">
        <v>52</v>
      </c>
      <c r="G1517" s="40">
        <v>2</v>
      </c>
    </row>
    <row r="1518" spans="1:8" x14ac:dyDescent="0.25">
      <c r="C1518">
        <v>1</v>
      </c>
      <c r="D1518" t="s">
        <v>259</v>
      </c>
      <c r="E1518">
        <v>10.66</v>
      </c>
      <c r="F1518" t="s">
        <v>249</v>
      </c>
      <c r="G1518" s="40">
        <v>3</v>
      </c>
      <c r="H1518" t="s">
        <v>431</v>
      </c>
    </row>
    <row r="1519" spans="1:8" x14ac:dyDescent="0.25">
      <c r="C1519">
        <v>1</v>
      </c>
      <c r="D1519" t="s">
        <v>259</v>
      </c>
      <c r="E1519">
        <v>10.66</v>
      </c>
      <c r="F1519" t="s">
        <v>249</v>
      </c>
      <c r="G1519" s="40">
        <v>3</v>
      </c>
      <c r="H1519" t="s">
        <v>431</v>
      </c>
    </row>
    <row r="1520" spans="1:8" x14ac:dyDescent="0.25">
      <c r="C1520">
        <v>1</v>
      </c>
      <c r="D1520" t="s">
        <v>259</v>
      </c>
      <c r="E1520">
        <v>10.66</v>
      </c>
      <c r="F1520" t="s">
        <v>261</v>
      </c>
      <c r="G1520" s="40">
        <v>3</v>
      </c>
    </row>
    <row r="1521" spans="3:8" x14ac:dyDescent="0.25">
      <c r="C1521">
        <v>1</v>
      </c>
      <c r="D1521" t="s">
        <v>259</v>
      </c>
      <c r="E1521">
        <v>10.66</v>
      </c>
      <c r="F1521" t="s">
        <v>240</v>
      </c>
      <c r="G1521" s="40">
        <v>2</v>
      </c>
    </row>
    <row r="1522" spans="3:8" x14ac:dyDescent="0.25">
      <c r="C1522">
        <v>2</v>
      </c>
      <c r="D1522" t="s">
        <v>259</v>
      </c>
      <c r="E1522">
        <v>10.66</v>
      </c>
      <c r="F1522" t="s">
        <v>240</v>
      </c>
      <c r="G1522" s="40">
        <v>3</v>
      </c>
    </row>
    <row r="1523" spans="3:8" x14ac:dyDescent="0.25">
      <c r="C1523">
        <v>2</v>
      </c>
      <c r="D1523" t="s">
        <v>259</v>
      </c>
      <c r="E1523">
        <v>10.66</v>
      </c>
      <c r="F1523" t="s">
        <v>240</v>
      </c>
      <c r="G1523" s="40">
        <v>2</v>
      </c>
    </row>
    <row r="1524" spans="3:8" x14ac:dyDescent="0.25">
      <c r="C1524">
        <v>2</v>
      </c>
      <c r="D1524" t="s">
        <v>259</v>
      </c>
      <c r="E1524">
        <v>10.66</v>
      </c>
      <c r="F1524" t="s">
        <v>247</v>
      </c>
      <c r="G1524" s="40">
        <v>1</v>
      </c>
    </row>
    <row r="1525" spans="3:8" x14ac:dyDescent="0.25">
      <c r="C1525">
        <v>2</v>
      </c>
      <c r="D1525" t="s">
        <v>259</v>
      </c>
      <c r="E1525">
        <v>10.66</v>
      </c>
      <c r="F1525" t="s">
        <v>249</v>
      </c>
      <c r="G1525" s="40">
        <v>1</v>
      </c>
      <c r="H1525" t="s">
        <v>431</v>
      </c>
    </row>
    <row r="1526" spans="3:8" x14ac:dyDescent="0.25">
      <c r="C1526">
        <v>2</v>
      </c>
      <c r="D1526" t="s">
        <v>259</v>
      </c>
      <c r="E1526">
        <v>10.66</v>
      </c>
      <c r="F1526" t="s">
        <v>249</v>
      </c>
      <c r="G1526" s="40">
        <v>2</v>
      </c>
      <c r="H1526" t="s">
        <v>431</v>
      </c>
    </row>
    <row r="1527" spans="3:8" x14ac:dyDescent="0.25">
      <c r="C1527">
        <v>2</v>
      </c>
      <c r="D1527" t="s">
        <v>259</v>
      </c>
      <c r="E1527">
        <v>10.66</v>
      </c>
      <c r="F1527" t="s">
        <v>239</v>
      </c>
      <c r="G1527" s="40">
        <v>3</v>
      </c>
    </row>
    <row r="1528" spans="3:8" x14ac:dyDescent="0.25">
      <c r="C1528">
        <v>2</v>
      </c>
      <c r="D1528" t="s">
        <v>259</v>
      </c>
      <c r="E1528">
        <v>10.66</v>
      </c>
      <c r="F1528" t="s">
        <v>249</v>
      </c>
      <c r="G1528" s="40">
        <v>3</v>
      </c>
    </row>
    <row r="1529" spans="3:8" x14ac:dyDescent="0.25">
      <c r="C1529">
        <v>2</v>
      </c>
      <c r="D1529" t="s">
        <v>259</v>
      </c>
      <c r="E1529">
        <v>10.66</v>
      </c>
      <c r="F1529" t="s">
        <v>249</v>
      </c>
      <c r="G1529" s="40">
        <v>2</v>
      </c>
      <c r="H1529" t="s">
        <v>439</v>
      </c>
    </row>
    <row r="1530" spans="3:8" x14ac:dyDescent="0.25">
      <c r="C1530">
        <v>2</v>
      </c>
      <c r="D1530" t="s">
        <v>259</v>
      </c>
      <c r="E1530">
        <v>10.66</v>
      </c>
      <c r="F1530" t="s">
        <v>249</v>
      </c>
      <c r="G1530" s="40">
        <v>3</v>
      </c>
    </row>
    <row r="1531" spans="3:8" x14ac:dyDescent="0.25">
      <c r="C1531">
        <v>2</v>
      </c>
      <c r="D1531" t="s">
        <v>259</v>
      </c>
      <c r="E1531">
        <v>10.66</v>
      </c>
      <c r="F1531" t="s">
        <v>239</v>
      </c>
      <c r="G1531" s="40">
        <v>3</v>
      </c>
    </row>
    <row r="1532" spans="3:8" x14ac:dyDescent="0.25">
      <c r="C1532">
        <v>2</v>
      </c>
      <c r="D1532" t="s">
        <v>259</v>
      </c>
      <c r="E1532">
        <v>10.66</v>
      </c>
      <c r="F1532" t="s">
        <v>239</v>
      </c>
      <c r="G1532" s="40">
        <v>3</v>
      </c>
    </row>
    <row r="1533" spans="3:8" x14ac:dyDescent="0.25">
      <c r="C1533">
        <v>2</v>
      </c>
      <c r="D1533" t="s">
        <v>259</v>
      </c>
      <c r="E1533">
        <v>10.66</v>
      </c>
      <c r="F1533" t="s">
        <v>239</v>
      </c>
      <c r="G1533" s="40">
        <v>3</v>
      </c>
    </row>
    <row r="1534" spans="3:8" x14ac:dyDescent="0.25">
      <c r="C1534">
        <v>3</v>
      </c>
      <c r="D1534" t="s">
        <v>259</v>
      </c>
      <c r="E1534">
        <v>10.66</v>
      </c>
      <c r="F1534" t="s">
        <v>239</v>
      </c>
      <c r="G1534" s="40">
        <v>3</v>
      </c>
    </row>
    <row r="1535" spans="3:8" x14ac:dyDescent="0.25">
      <c r="C1535">
        <v>3</v>
      </c>
      <c r="D1535" t="s">
        <v>259</v>
      </c>
      <c r="E1535">
        <v>10.66</v>
      </c>
      <c r="F1535" t="s">
        <v>249</v>
      </c>
      <c r="G1535" s="40">
        <v>1</v>
      </c>
      <c r="H1535" t="s">
        <v>440</v>
      </c>
    </row>
    <row r="1536" spans="3:8" x14ac:dyDescent="0.25">
      <c r="C1536">
        <v>3</v>
      </c>
      <c r="D1536" t="s">
        <v>259</v>
      </c>
      <c r="E1536">
        <v>10.66</v>
      </c>
      <c r="F1536" t="s">
        <v>247</v>
      </c>
      <c r="G1536" s="40">
        <v>3</v>
      </c>
    </row>
    <row r="1537" spans="3:8" x14ac:dyDescent="0.25">
      <c r="C1537">
        <v>3</v>
      </c>
      <c r="D1537" t="s">
        <v>259</v>
      </c>
      <c r="E1537">
        <v>10.66</v>
      </c>
      <c r="F1537" t="s">
        <v>261</v>
      </c>
      <c r="G1537" s="40">
        <v>3</v>
      </c>
    </row>
    <row r="1538" spans="3:8" x14ac:dyDescent="0.25">
      <c r="C1538">
        <v>3</v>
      </c>
      <c r="D1538" t="s">
        <v>259</v>
      </c>
      <c r="E1538">
        <v>10.66</v>
      </c>
      <c r="F1538" t="s">
        <v>239</v>
      </c>
      <c r="G1538" s="40">
        <v>1</v>
      </c>
    </row>
    <row r="1539" spans="3:8" x14ac:dyDescent="0.25">
      <c r="C1539">
        <v>4</v>
      </c>
      <c r="D1539" t="s">
        <v>259</v>
      </c>
      <c r="E1539">
        <v>10.66</v>
      </c>
      <c r="F1539" t="s">
        <v>239</v>
      </c>
      <c r="G1539" s="40">
        <v>2</v>
      </c>
    </row>
    <row r="1540" spans="3:8" x14ac:dyDescent="0.25">
      <c r="C1540">
        <v>4</v>
      </c>
      <c r="D1540" t="s">
        <v>259</v>
      </c>
      <c r="E1540">
        <v>10.66</v>
      </c>
      <c r="F1540" t="s">
        <v>239</v>
      </c>
      <c r="G1540" s="40">
        <v>2</v>
      </c>
    </row>
    <row r="1541" spans="3:8" x14ac:dyDescent="0.25">
      <c r="C1541">
        <v>4</v>
      </c>
      <c r="D1541" t="s">
        <v>259</v>
      </c>
      <c r="E1541">
        <v>10.66</v>
      </c>
      <c r="F1541" t="s">
        <v>271</v>
      </c>
      <c r="G1541" s="40">
        <v>2</v>
      </c>
      <c r="H1541" t="s">
        <v>431</v>
      </c>
    </row>
    <row r="1542" spans="3:8" x14ac:dyDescent="0.25">
      <c r="C1542">
        <v>4</v>
      </c>
      <c r="D1542" t="s">
        <v>259</v>
      </c>
      <c r="E1542">
        <v>10.66</v>
      </c>
      <c r="F1542" t="s">
        <v>271</v>
      </c>
      <c r="G1542" s="40">
        <v>2</v>
      </c>
      <c r="H1542" t="s">
        <v>431</v>
      </c>
    </row>
    <row r="1543" spans="3:8" x14ac:dyDescent="0.25">
      <c r="C1543">
        <v>4</v>
      </c>
      <c r="D1543" t="s">
        <v>259</v>
      </c>
      <c r="E1543">
        <v>10.66</v>
      </c>
      <c r="F1543" t="s">
        <v>271</v>
      </c>
      <c r="G1543" s="40">
        <v>2</v>
      </c>
      <c r="H1543" t="s">
        <v>431</v>
      </c>
    </row>
    <row r="1544" spans="3:8" x14ac:dyDescent="0.25">
      <c r="C1544">
        <v>4</v>
      </c>
      <c r="D1544" t="s">
        <v>259</v>
      </c>
      <c r="E1544">
        <v>10.66</v>
      </c>
      <c r="F1544" t="s">
        <v>239</v>
      </c>
      <c r="G1544" s="40">
        <v>2</v>
      </c>
    </row>
    <row r="1545" spans="3:8" x14ac:dyDescent="0.25">
      <c r="C1545">
        <v>4</v>
      </c>
      <c r="D1545" t="s">
        <v>259</v>
      </c>
      <c r="E1545">
        <v>10.66</v>
      </c>
      <c r="F1545" t="s">
        <v>239</v>
      </c>
      <c r="G1545" s="40">
        <v>2</v>
      </c>
    </row>
    <row r="1546" spans="3:8" x14ac:dyDescent="0.25">
      <c r="C1546">
        <v>4</v>
      </c>
      <c r="D1546" t="s">
        <v>259</v>
      </c>
      <c r="E1546">
        <v>10.66</v>
      </c>
      <c r="F1546" t="s">
        <v>272</v>
      </c>
      <c r="G1546" s="40">
        <v>3</v>
      </c>
    </row>
    <row r="1547" spans="3:8" x14ac:dyDescent="0.25">
      <c r="C1547">
        <v>4</v>
      </c>
      <c r="D1547" t="s">
        <v>259</v>
      </c>
      <c r="E1547">
        <v>10.66</v>
      </c>
      <c r="F1547" t="s">
        <v>272</v>
      </c>
      <c r="G1547" s="40">
        <v>3</v>
      </c>
    </row>
    <row r="1548" spans="3:8" x14ac:dyDescent="0.25">
      <c r="C1548">
        <v>4</v>
      </c>
      <c r="D1548" t="s">
        <v>259</v>
      </c>
      <c r="E1548">
        <v>10.66</v>
      </c>
      <c r="F1548" t="s">
        <v>249</v>
      </c>
      <c r="G1548" s="40">
        <v>3</v>
      </c>
      <c r="H1548" t="s">
        <v>441</v>
      </c>
    </row>
    <row r="1549" spans="3:8" x14ac:dyDescent="0.25">
      <c r="C1549">
        <v>4</v>
      </c>
      <c r="D1549" t="s">
        <v>259</v>
      </c>
      <c r="E1549">
        <v>10.66</v>
      </c>
      <c r="F1549" t="s">
        <v>239</v>
      </c>
      <c r="G1549" s="40">
        <v>2</v>
      </c>
      <c r="H1549" t="s">
        <v>442</v>
      </c>
    </row>
    <row r="1550" spans="3:8" x14ac:dyDescent="0.25">
      <c r="C1550">
        <v>5</v>
      </c>
      <c r="D1550" t="s">
        <v>259</v>
      </c>
      <c r="E1550">
        <v>10.66</v>
      </c>
      <c r="F1550" t="s">
        <v>261</v>
      </c>
      <c r="G1550" s="40">
        <v>3</v>
      </c>
    </row>
    <row r="1551" spans="3:8" x14ac:dyDescent="0.25">
      <c r="C1551">
        <v>5</v>
      </c>
      <c r="D1551" t="s">
        <v>259</v>
      </c>
      <c r="E1551">
        <v>10.66</v>
      </c>
      <c r="F1551" t="s">
        <v>239</v>
      </c>
      <c r="G1551" s="40">
        <v>1</v>
      </c>
      <c r="H1551" t="s">
        <v>442</v>
      </c>
    </row>
    <row r="1552" spans="3:8" x14ac:dyDescent="0.25">
      <c r="C1552">
        <v>5</v>
      </c>
      <c r="D1552" t="s">
        <v>259</v>
      </c>
      <c r="E1552">
        <v>10.66</v>
      </c>
      <c r="F1552" t="s">
        <v>249</v>
      </c>
      <c r="G1552" s="40">
        <v>3</v>
      </c>
    </row>
    <row r="1553" spans="3:8" x14ac:dyDescent="0.25">
      <c r="C1553">
        <v>5</v>
      </c>
      <c r="D1553" t="s">
        <v>259</v>
      </c>
      <c r="E1553">
        <v>10.66</v>
      </c>
      <c r="F1553" t="s">
        <v>261</v>
      </c>
      <c r="G1553" s="40">
        <v>1</v>
      </c>
    </row>
    <row r="1554" spans="3:8" x14ac:dyDescent="0.25">
      <c r="C1554">
        <v>5</v>
      </c>
      <c r="D1554" t="s">
        <v>259</v>
      </c>
      <c r="E1554">
        <v>10.66</v>
      </c>
      <c r="F1554" t="s">
        <v>261</v>
      </c>
      <c r="G1554" s="40">
        <v>3</v>
      </c>
    </row>
    <row r="1555" spans="3:8" x14ac:dyDescent="0.25">
      <c r="C1555">
        <v>6</v>
      </c>
      <c r="D1555" t="s">
        <v>259</v>
      </c>
      <c r="E1555">
        <v>10.66</v>
      </c>
      <c r="F1555" t="s">
        <v>271</v>
      </c>
      <c r="G1555" s="40">
        <v>2</v>
      </c>
    </row>
    <row r="1556" spans="3:8" x14ac:dyDescent="0.25">
      <c r="C1556">
        <v>6</v>
      </c>
      <c r="D1556" t="s">
        <v>259</v>
      </c>
      <c r="E1556">
        <v>10.66</v>
      </c>
      <c r="F1556" t="s">
        <v>271</v>
      </c>
      <c r="G1556" s="40">
        <v>3</v>
      </c>
      <c r="H1556" t="s">
        <v>431</v>
      </c>
    </row>
    <row r="1557" spans="3:8" x14ac:dyDescent="0.25">
      <c r="C1557">
        <v>6</v>
      </c>
      <c r="D1557" t="s">
        <v>259</v>
      </c>
      <c r="E1557">
        <v>10.66</v>
      </c>
      <c r="F1557" t="s">
        <v>249</v>
      </c>
      <c r="G1557" s="40">
        <v>3</v>
      </c>
    </row>
    <row r="1558" spans="3:8" x14ac:dyDescent="0.25">
      <c r="C1558">
        <v>6</v>
      </c>
      <c r="D1558" t="s">
        <v>259</v>
      </c>
      <c r="E1558">
        <v>10.66</v>
      </c>
      <c r="F1558" t="s">
        <v>249</v>
      </c>
      <c r="G1558" s="40">
        <v>3</v>
      </c>
    </row>
    <row r="1559" spans="3:8" x14ac:dyDescent="0.25">
      <c r="C1559">
        <v>6</v>
      </c>
      <c r="D1559" t="s">
        <v>259</v>
      </c>
      <c r="E1559">
        <v>10.66</v>
      </c>
      <c r="F1559" t="s">
        <v>249</v>
      </c>
      <c r="G1559" s="40">
        <v>2</v>
      </c>
    </row>
    <row r="1560" spans="3:8" x14ac:dyDescent="0.25">
      <c r="C1560">
        <v>6</v>
      </c>
      <c r="D1560" t="s">
        <v>259</v>
      </c>
      <c r="E1560">
        <v>10.66</v>
      </c>
      <c r="F1560" t="s">
        <v>249</v>
      </c>
      <c r="G1560" s="40">
        <v>2</v>
      </c>
    </row>
    <row r="1561" spans="3:8" x14ac:dyDescent="0.25">
      <c r="C1561">
        <v>6</v>
      </c>
      <c r="D1561" t="s">
        <v>259</v>
      </c>
      <c r="E1561">
        <v>10.66</v>
      </c>
      <c r="F1561" t="s">
        <v>249</v>
      </c>
      <c r="G1561" s="40">
        <v>1</v>
      </c>
    </row>
    <row r="1562" spans="3:8" x14ac:dyDescent="0.25">
      <c r="C1562">
        <v>6</v>
      </c>
      <c r="D1562" t="s">
        <v>259</v>
      </c>
      <c r="E1562">
        <v>10.66</v>
      </c>
      <c r="F1562" t="s">
        <v>249</v>
      </c>
      <c r="G1562" s="40">
        <v>1</v>
      </c>
    </row>
    <row r="1563" spans="3:8" x14ac:dyDescent="0.25">
      <c r="C1563">
        <v>6</v>
      </c>
      <c r="D1563" t="s">
        <v>259</v>
      </c>
      <c r="E1563">
        <v>10.66</v>
      </c>
      <c r="F1563" t="s">
        <v>247</v>
      </c>
      <c r="G1563" s="40">
        <v>2</v>
      </c>
      <c r="H1563" t="s">
        <v>442</v>
      </c>
    </row>
    <row r="1564" spans="3:8" x14ac:dyDescent="0.25">
      <c r="C1564">
        <v>7</v>
      </c>
      <c r="D1564" t="s">
        <v>259</v>
      </c>
      <c r="E1564">
        <v>10.66</v>
      </c>
      <c r="F1564" t="s">
        <v>300</v>
      </c>
      <c r="G1564" s="40">
        <v>3</v>
      </c>
    </row>
    <row r="1565" spans="3:8" x14ac:dyDescent="0.25">
      <c r="C1565">
        <v>7</v>
      </c>
      <c r="D1565" t="s">
        <v>259</v>
      </c>
      <c r="E1565">
        <v>10.66</v>
      </c>
      <c r="F1565" t="s">
        <v>239</v>
      </c>
      <c r="G1565" s="40">
        <v>2</v>
      </c>
    </row>
    <row r="1566" spans="3:8" x14ac:dyDescent="0.25">
      <c r="C1566">
        <v>7</v>
      </c>
      <c r="D1566" t="s">
        <v>259</v>
      </c>
      <c r="E1566">
        <v>10.66</v>
      </c>
      <c r="F1566" t="s">
        <v>239</v>
      </c>
      <c r="G1566" s="40">
        <v>3</v>
      </c>
    </row>
    <row r="1567" spans="3:8" x14ac:dyDescent="0.25">
      <c r="C1567">
        <v>7</v>
      </c>
      <c r="D1567" t="s">
        <v>259</v>
      </c>
      <c r="E1567">
        <v>10.66</v>
      </c>
      <c r="F1567" t="s">
        <v>271</v>
      </c>
      <c r="G1567" s="40">
        <v>2</v>
      </c>
    </row>
    <row r="1568" spans="3:8" x14ac:dyDescent="0.25">
      <c r="C1568">
        <v>7</v>
      </c>
      <c r="D1568" t="s">
        <v>259</v>
      </c>
      <c r="E1568">
        <v>10.66</v>
      </c>
      <c r="F1568" t="s">
        <v>300</v>
      </c>
      <c r="G1568" s="40">
        <v>2</v>
      </c>
      <c r="H1568" t="s">
        <v>442</v>
      </c>
    </row>
    <row r="1569" spans="3:8" x14ac:dyDescent="0.25">
      <c r="C1569">
        <v>7</v>
      </c>
      <c r="D1569" t="s">
        <v>259</v>
      </c>
      <c r="E1569">
        <v>10.66</v>
      </c>
      <c r="F1569" t="s">
        <v>239</v>
      </c>
      <c r="G1569" s="40">
        <v>3</v>
      </c>
    </row>
    <row r="1570" spans="3:8" x14ac:dyDescent="0.25">
      <c r="C1570">
        <v>8</v>
      </c>
      <c r="D1570" t="s">
        <v>259</v>
      </c>
      <c r="E1570">
        <v>10.66</v>
      </c>
      <c r="F1570" t="s">
        <v>249</v>
      </c>
      <c r="G1570" s="40">
        <v>3</v>
      </c>
    </row>
    <row r="1571" spans="3:8" x14ac:dyDescent="0.25">
      <c r="C1571">
        <v>8</v>
      </c>
      <c r="D1571" t="s">
        <v>259</v>
      </c>
      <c r="E1571">
        <v>10.66</v>
      </c>
      <c r="F1571" t="s">
        <v>249</v>
      </c>
      <c r="G1571" s="40">
        <v>3</v>
      </c>
    </row>
    <row r="1572" spans="3:8" x14ac:dyDescent="0.25">
      <c r="C1572">
        <v>8</v>
      </c>
      <c r="D1572" t="s">
        <v>259</v>
      </c>
      <c r="E1572">
        <v>10.66</v>
      </c>
      <c r="F1572" t="s">
        <v>261</v>
      </c>
      <c r="G1572" s="40">
        <v>2</v>
      </c>
      <c r="H1572" t="s">
        <v>442</v>
      </c>
    </row>
    <row r="1573" spans="3:8" x14ac:dyDescent="0.25">
      <c r="C1573">
        <v>8</v>
      </c>
      <c r="D1573" t="s">
        <v>259</v>
      </c>
      <c r="E1573">
        <v>10.66</v>
      </c>
      <c r="F1573" t="s">
        <v>261</v>
      </c>
      <c r="G1573" s="40">
        <v>2</v>
      </c>
      <c r="H1573" t="s">
        <v>442</v>
      </c>
    </row>
    <row r="1574" spans="3:8" x14ac:dyDescent="0.25">
      <c r="C1574">
        <v>8</v>
      </c>
      <c r="D1574" t="s">
        <v>259</v>
      </c>
      <c r="E1574">
        <v>10.66</v>
      </c>
      <c r="F1574" t="s">
        <v>239</v>
      </c>
      <c r="G1574" s="40">
        <v>2</v>
      </c>
    </row>
    <row r="1575" spans="3:8" x14ac:dyDescent="0.25">
      <c r="C1575">
        <v>8</v>
      </c>
      <c r="D1575" t="s">
        <v>259</v>
      </c>
      <c r="E1575">
        <v>10.66</v>
      </c>
      <c r="F1575" t="s">
        <v>261</v>
      </c>
      <c r="G1575" s="40">
        <v>2</v>
      </c>
    </row>
    <row r="1576" spans="3:8" x14ac:dyDescent="0.25">
      <c r="C1576">
        <v>8</v>
      </c>
      <c r="D1576" t="s">
        <v>259</v>
      </c>
      <c r="E1576">
        <v>10.66</v>
      </c>
      <c r="F1576" t="s">
        <v>239</v>
      </c>
      <c r="G1576" s="40">
        <v>3</v>
      </c>
    </row>
    <row r="1577" spans="3:8" x14ac:dyDescent="0.25">
      <c r="C1577">
        <v>8</v>
      </c>
      <c r="D1577" t="s">
        <v>259</v>
      </c>
      <c r="E1577">
        <v>10.66</v>
      </c>
      <c r="F1577" t="s">
        <v>239</v>
      </c>
      <c r="G1577" s="40">
        <v>3</v>
      </c>
    </row>
    <row r="1578" spans="3:8" x14ac:dyDescent="0.25">
      <c r="C1578">
        <v>8</v>
      </c>
      <c r="D1578" t="s">
        <v>259</v>
      </c>
      <c r="E1578">
        <v>10.66</v>
      </c>
      <c r="F1578" t="s">
        <v>239</v>
      </c>
      <c r="G1578" s="40">
        <v>3</v>
      </c>
    </row>
    <row r="1579" spans="3:8" x14ac:dyDescent="0.25">
      <c r="C1579">
        <v>8</v>
      </c>
      <c r="D1579" t="s">
        <v>259</v>
      </c>
      <c r="E1579">
        <v>10.66</v>
      </c>
      <c r="F1579" t="s">
        <v>239</v>
      </c>
      <c r="G1579" s="40">
        <v>3</v>
      </c>
    </row>
    <row r="1580" spans="3:8" x14ac:dyDescent="0.25">
      <c r="C1580">
        <v>8</v>
      </c>
      <c r="D1580" t="s">
        <v>259</v>
      </c>
      <c r="E1580">
        <v>10.66</v>
      </c>
      <c r="F1580" t="s">
        <v>239</v>
      </c>
      <c r="G1580" s="40">
        <v>1</v>
      </c>
      <c r="H1580" t="s">
        <v>442</v>
      </c>
    </row>
    <row r="1581" spans="3:8" x14ac:dyDescent="0.25">
      <c r="C1581">
        <v>8</v>
      </c>
      <c r="D1581" t="s">
        <v>259</v>
      </c>
      <c r="E1581">
        <v>10.66</v>
      </c>
      <c r="F1581" t="s">
        <v>273</v>
      </c>
      <c r="G1581" s="40">
        <v>3</v>
      </c>
    </row>
    <row r="1582" spans="3:8" x14ac:dyDescent="0.25">
      <c r="C1582">
        <v>8</v>
      </c>
      <c r="D1582" t="s">
        <v>259</v>
      </c>
      <c r="E1582">
        <v>10.66</v>
      </c>
      <c r="F1582" t="s">
        <v>240</v>
      </c>
      <c r="G1582" s="40">
        <v>2</v>
      </c>
    </row>
    <row r="1583" spans="3:8" x14ac:dyDescent="0.25">
      <c r="C1583">
        <v>9</v>
      </c>
      <c r="D1583" t="s">
        <v>259</v>
      </c>
      <c r="E1583">
        <v>10.66</v>
      </c>
      <c r="F1583" t="s">
        <v>261</v>
      </c>
      <c r="G1583" s="40">
        <v>3</v>
      </c>
    </row>
    <row r="1584" spans="3:8" x14ac:dyDescent="0.25">
      <c r="C1584">
        <v>9</v>
      </c>
      <c r="D1584" t="s">
        <v>259</v>
      </c>
      <c r="E1584">
        <v>10.66</v>
      </c>
      <c r="F1584" t="s">
        <v>239</v>
      </c>
      <c r="G1584" s="40">
        <v>3</v>
      </c>
    </row>
    <row r="1585" spans="3:8" x14ac:dyDescent="0.25">
      <c r="C1585">
        <v>9</v>
      </c>
      <c r="D1585" t="s">
        <v>259</v>
      </c>
      <c r="E1585">
        <v>10.66</v>
      </c>
      <c r="F1585" t="s">
        <v>308</v>
      </c>
      <c r="G1585" s="40">
        <v>2</v>
      </c>
    </row>
    <row r="1586" spans="3:8" x14ac:dyDescent="0.25">
      <c r="C1586">
        <v>9</v>
      </c>
      <c r="D1586" t="s">
        <v>259</v>
      </c>
      <c r="E1586">
        <v>10.66</v>
      </c>
      <c r="F1586" t="s">
        <v>308</v>
      </c>
      <c r="G1586" s="40">
        <v>2</v>
      </c>
    </row>
    <row r="1587" spans="3:8" x14ac:dyDescent="0.25">
      <c r="C1587">
        <v>9</v>
      </c>
      <c r="D1587" t="s">
        <v>259</v>
      </c>
      <c r="E1587">
        <v>10.66</v>
      </c>
      <c r="F1587" t="s">
        <v>261</v>
      </c>
      <c r="G1587" s="40">
        <v>3</v>
      </c>
    </row>
    <row r="1588" spans="3:8" x14ac:dyDescent="0.25">
      <c r="C1588">
        <v>9</v>
      </c>
      <c r="D1588" t="s">
        <v>259</v>
      </c>
      <c r="E1588">
        <v>10.66</v>
      </c>
      <c r="F1588" t="s">
        <v>261</v>
      </c>
      <c r="G1588" s="40">
        <v>3</v>
      </c>
    </row>
    <row r="1589" spans="3:8" x14ac:dyDescent="0.25">
      <c r="C1589">
        <v>9</v>
      </c>
      <c r="D1589" t="s">
        <v>259</v>
      </c>
      <c r="E1589">
        <v>10.66</v>
      </c>
      <c r="F1589" t="s">
        <v>261</v>
      </c>
      <c r="G1589" s="40">
        <v>3</v>
      </c>
    </row>
    <row r="1590" spans="3:8" x14ac:dyDescent="0.25">
      <c r="C1590">
        <v>9</v>
      </c>
      <c r="D1590" t="s">
        <v>259</v>
      </c>
      <c r="E1590">
        <v>10.66</v>
      </c>
      <c r="F1590" t="s">
        <v>239</v>
      </c>
      <c r="G1590" s="40">
        <v>2</v>
      </c>
    </row>
    <row r="1591" spans="3:8" x14ac:dyDescent="0.25">
      <c r="C1591">
        <v>9</v>
      </c>
      <c r="D1591" t="s">
        <v>259</v>
      </c>
      <c r="E1591">
        <v>10.66</v>
      </c>
      <c r="F1591" t="s">
        <v>241</v>
      </c>
      <c r="G1591" s="40">
        <v>3</v>
      </c>
      <c r="H1591" t="s">
        <v>443</v>
      </c>
    </row>
    <row r="1592" spans="3:8" x14ac:dyDescent="0.25">
      <c r="C1592">
        <v>9</v>
      </c>
      <c r="D1592" t="s">
        <v>259</v>
      </c>
      <c r="E1592">
        <v>10.66</v>
      </c>
      <c r="F1592" t="s">
        <v>281</v>
      </c>
      <c r="G1592" s="40">
        <v>2</v>
      </c>
    </row>
    <row r="1593" spans="3:8" x14ac:dyDescent="0.25">
      <c r="C1593">
        <v>9</v>
      </c>
      <c r="D1593" t="s">
        <v>259</v>
      </c>
      <c r="E1593">
        <v>10.66</v>
      </c>
      <c r="F1593" t="s">
        <v>308</v>
      </c>
      <c r="G1593" s="40">
        <v>2</v>
      </c>
    </row>
    <row r="1594" spans="3:8" x14ac:dyDescent="0.25">
      <c r="C1594">
        <v>10</v>
      </c>
      <c r="D1594" t="s">
        <v>259</v>
      </c>
      <c r="E1594">
        <v>10.66</v>
      </c>
      <c r="F1594" t="s">
        <v>444</v>
      </c>
      <c r="G1594" s="40">
        <v>3</v>
      </c>
      <c r="H1594" t="s">
        <v>445</v>
      </c>
    </row>
    <row r="1595" spans="3:8" x14ac:dyDescent="0.25">
      <c r="C1595">
        <v>10</v>
      </c>
      <c r="D1595" t="s">
        <v>259</v>
      </c>
      <c r="E1595">
        <v>10.66</v>
      </c>
      <c r="F1595" t="s">
        <v>261</v>
      </c>
      <c r="G1595" s="40">
        <v>2</v>
      </c>
    </row>
    <row r="1596" spans="3:8" x14ac:dyDescent="0.25">
      <c r="C1596">
        <v>10</v>
      </c>
      <c r="D1596" t="s">
        <v>259</v>
      </c>
      <c r="E1596">
        <v>10.66</v>
      </c>
      <c r="F1596" t="s">
        <v>240</v>
      </c>
      <c r="G1596" s="40">
        <v>3</v>
      </c>
      <c r="H1596" t="s">
        <v>446</v>
      </c>
    </row>
    <row r="1597" spans="3:8" x14ac:dyDescent="0.25">
      <c r="C1597">
        <v>10</v>
      </c>
      <c r="D1597" t="s">
        <v>259</v>
      </c>
      <c r="E1597">
        <v>10.66</v>
      </c>
      <c r="F1597" t="s">
        <v>261</v>
      </c>
      <c r="G1597" s="40">
        <v>2</v>
      </c>
    </row>
    <row r="1598" spans="3:8" x14ac:dyDescent="0.25">
      <c r="C1598">
        <v>10</v>
      </c>
      <c r="D1598" t="s">
        <v>259</v>
      </c>
      <c r="E1598">
        <v>10.66</v>
      </c>
      <c r="F1598" t="s">
        <v>249</v>
      </c>
      <c r="G1598" s="40">
        <v>2</v>
      </c>
      <c r="H1598" t="s">
        <v>447</v>
      </c>
    </row>
    <row r="1599" spans="3:8" x14ac:dyDescent="0.25">
      <c r="C1599">
        <v>10</v>
      </c>
      <c r="D1599" t="s">
        <v>259</v>
      </c>
      <c r="E1599">
        <v>10.66</v>
      </c>
      <c r="F1599" t="s">
        <v>261</v>
      </c>
      <c r="G1599" s="40">
        <v>2</v>
      </c>
    </row>
    <row r="1600" spans="3:8" x14ac:dyDescent="0.25">
      <c r="C1600">
        <v>10</v>
      </c>
      <c r="D1600" t="s">
        <v>259</v>
      </c>
      <c r="E1600">
        <v>10.66</v>
      </c>
      <c r="F1600" t="s">
        <v>261</v>
      </c>
      <c r="G1600" s="40">
        <v>3</v>
      </c>
    </row>
    <row r="1601" spans="3:8" x14ac:dyDescent="0.25">
      <c r="C1601">
        <v>10</v>
      </c>
      <c r="D1601" t="s">
        <v>259</v>
      </c>
      <c r="E1601">
        <v>10.66</v>
      </c>
      <c r="F1601" t="s">
        <v>261</v>
      </c>
      <c r="G1601" s="40">
        <v>3</v>
      </c>
    </row>
    <row r="1602" spans="3:8" x14ac:dyDescent="0.25">
      <c r="C1602">
        <v>11</v>
      </c>
      <c r="D1602" t="s">
        <v>259</v>
      </c>
      <c r="E1602">
        <v>10.66</v>
      </c>
      <c r="F1602" t="s">
        <v>241</v>
      </c>
      <c r="G1602" s="40">
        <v>2</v>
      </c>
      <c r="H1602" t="s">
        <v>443</v>
      </c>
    </row>
    <row r="1603" spans="3:8" x14ac:dyDescent="0.25">
      <c r="C1603">
        <v>11</v>
      </c>
      <c r="D1603" t="s">
        <v>259</v>
      </c>
      <c r="E1603">
        <v>10.66</v>
      </c>
      <c r="F1603" t="s">
        <v>241</v>
      </c>
      <c r="G1603" s="40">
        <v>2</v>
      </c>
      <c r="H1603" t="s">
        <v>443</v>
      </c>
    </row>
    <row r="1604" spans="3:8" x14ac:dyDescent="0.25">
      <c r="C1604">
        <v>11</v>
      </c>
      <c r="D1604" t="s">
        <v>259</v>
      </c>
      <c r="E1604">
        <v>10.66</v>
      </c>
      <c r="F1604" t="s">
        <v>241</v>
      </c>
      <c r="G1604" s="40">
        <v>2</v>
      </c>
    </row>
    <row r="1605" spans="3:8" x14ac:dyDescent="0.25">
      <c r="C1605">
        <v>11</v>
      </c>
      <c r="D1605" t="s">
        <v>259</v>
      </c>
      <c r="E1605">
        <v>10.66</v>
      </c>
      <c r="F1605" t="s">
        <v>241</v>
      </c>
      <c r="G1605" s="40">
        <v>3</v>
      </c>
    </row>
    <row r="1606" spans="3:8" x14ac:dyDescent="0.25">
      <c r="C1606">
        <v>11</v>
      </c>
      <c r="D1606" t="s">
        <v>259</v>
      </c>
      <c r="E1606">
        <v>10.66</v>
      </c>
      <c r="F1606" t="s">
        <v>261</v>
      </c>
      <c r="G1606" s="40">
        <v>2</v>
      </c>
    </row>
    <row r="1607" spans="3:8" x14ac:dyDescent="0.25">
      <c r="C1607">
        <v>11</v>
      </c>
      <c r="D1607" t="s">
        <v>259</v>
      </c>
      <c r="E1607">
        <v>10.66</v>
      </c>
      <c r="F1607" t="s">
        <v>239</v>
      </c>
      <c r="G1607" s="40">
        <v>3</v>
      </c>
    </row>
    <row r="1608" spans="3:8" x14ac:dyDescent="0.25">
      <c r="C1608">
        <v>11</v>
      </c>
      <c r="D1608" t="s">
        <v>259</v>
      </c>
      <c r="E1608">
        <v>10.66</v>
      </c>
      <c r="F1608" t="s">
        <v>239</v>
      </c>
      <c r="G1608" s="40">
        <v>3</v>
      </c>
    </row>
    <row r="1609" spans="3:8" x14ac:dyDescent="0.25">
      <c r="C1609">
        <v>11</v>
      </c>
      <c r="D1609" t="s">
        <v>259</v>
      </c>
      <c r="E1609">
        <v>10.66</v>
      </c>
      <c r="F1609" t="s">
        <v>249</v>
      </c>
      <c r="G1609" s="40">
        <v>3</v>
      </c>
      <c r="H1609" t="s">
        <v>442</v>
      </c>
    </row>
    <row r="1610" spans="3:8" x14ac:dyDescent="0.25">
      <c r="C1610">
        <v>11</v>
      </c>
      <c r="D1610" t="s">
        <v>259</v>
      </c>
      <c r="E1610">
        <v>10.66</v>
      </c>
      <c r="F1610" t="s">
        <v>247</v>
      </c>
      <c r="G1610" s="40">
        <v>2</v>
      </c>
    </row>
    <row r="1611" spans="3:8" x14ac:dyDescent="0.25">
      <c r="C1611">
        <v>11</v>
      </c>
      <c r="D1611" t="s">
        <v>259</v>
      </c>
      <c r="E1611">
        <v>10.66</v>
      </c>
      <c r="F1611" t="s">
        <v>239</v>
      </c>
      <c r="G1611" s="40">
        <v>1</v>
      </c>
    </row>
    <row r="1612" spans="3:8" x14ac:dyDescent="0.25">
      <c r="C1612">
        <v>11</v>
      </c>
      <c r="D1612" t="s">
        <v>259</v>
      </c>
      <c r="E1612">
        <v>10.66</v>
      </c>
      <c r="F1612" t="s">
        <v>239</v>
      </c>
      <c r="G1612" s="40">
        <v>3</v>
      </c>
    </row>
    <row r="1613" spans="3:8" x14ac:dyDescent="0.25">
      <c r="C1613">
        <v>11</v>
      </c>
      <c r="D1613" t="s">
        <v>259</v>
      </c>
      <c r="E1613">
        <v>10.66</v>
      </c>
      <c r="F1613" t="s">
        <v>249</v>
      </c>
      <c r="G1613" s="40">
        <v>1</v>
      </c>
    </row>
    <row r="1614" spans="3:8" x14ac:dyDescent="0.25">
      <c r="C1614">
        <v>11</v>
      </c>
      <c r="D1614" t="s">
        <v>259</v>
      </c>
      <c r="E1614">
        <v>10.66</v>
      </c>
      <c r="F1614" t="s">
        <v>261</v>
      </c>
      <c r="G1614" s="40">
        <v>2</v>
      </c>
    </row>
    <row r="1615" spans="3:8" x14ac:dyDescent="0.25">
      <c r="C1615">
        <v>11</v>
      </c>
      <c r="D1615" t="s">
        <v>259</v>
      </c>
      <c r="E1615">
        <v>10.66</v>
      </c>
      <c r="F1615" t="s">
        <v>296</v>
      </c>
      <c r="G1615" s="40">
        <v>3</v>
      </c>
    </row>
    <row r="1616" spans="3:8" x14ac:dyDescent="0.25">
      <c r="C1616">
        <v>12</v>
      </c>
      <c r="D1616" t="s">
        <v>259</v>
      </c>
      <c r="E1616">
        <v>10.66</v>
      </c>
      <c r="F1616" t="s">
        <v>249</v>
      </c>
      <c r="G1616" s="40">
        <v>2</v>
      </c>
    </row>
    <row r="1617" spans="3:8" x14ac:dyDescent="0.25">
      <c r="C1617">
        <v>12</v>
      </c>
      <c r="D1617" t="s">
        <v>259</v>
      </c>
      <c r="E1617">
        <v>10.66</v>
      </c>
      <c r="F1617" t="s">
        <v>239</v>
      </c>
      <c r="G1617" s="40">
        <v>2</v>
      </c>
    </row>
    <row r="1618" spans="3:8" x14ac:dyDescent="0.25">
      <c r="C1618">
        <v>12</v>
      </c>
      <c r="D1618" t="s">
        <v>259</v>
      </c>
      <c r="E1618">
        <v>10.66</v>
      </c>
      <c r="F1618" t="s">
        <v>239</v>
      </c>
      <c r="G1618" s="40">
        <v>2</v>
      </c>
    </row>
    <row r="1619" spans="3:8" x14ac:dyDescent="0.25">
      <c r="C1619">
        <v>12</v>
      </c>
      <c r="D1619" t="s">
        <v>259</v>
      </c>
      <c r="E1619">
        <v>10.66</v>
      </c>
      <c r="F1619" t="s">
        <v>239</v>
      </c>
      <c r="G1619" s="40">
        <v>2</v>
      </c>
    </row>
    <row r="1620" spans="3:8" x14ac:dyDescent="0.25">
      <c r="C1620">
        <v>12</v>
      </c>
      <c r="D1620" t="s">
        <v>259</v>
      </c>
      <c r="E1620">
        <v>10.66</v>
      </c>
      <c r="F1620" t="s">
        <v>249</v>
      </c>
      <c r="G1620" s="40">
        <v>3</v>
      </c>
      <c r="H1620" t="s">
        <v>448</v>
      </c>
    </row>
    <row r="1621" spans="3:8" x14ac:dyDescent="0.25">
      <c r="C1621">
        <v>12</v>
      </c>
      <c r="D1621" t="s">
        <v>259</v>
      </c>
      <c r="E1621">
        <v>10.66</v>
      </c>
      <c r="F1621" t="s">
        <v>243</v>
      </c>
      <c r="G1621" s="40">
        <v>1</v>
      </c>
      <c r="H1621" t="s">
        <v>449</v>
      </c>
    </row>
    <row r="1622" spans="3:8" x14ac:dyDescent="0.25">
      <c r="C1622">
        <v>12</v>
      </c>
      <c r="D1622" t="s">
        <v>259</v>
      </c>
      <c r="E1622">
        <v>10.66</v>
      </c>
      <c r="F1622" t="s">
        <v>239</v>
      </c>
      <c r="G1622" s="40">
        <v>2</v>
      </c>
    </row>
    <row r="1623" spans="3:8" x14ac:dyDescent="0.25">
      <c r="C1623">
        <v>12</v>
      </c>
      <c r="D1623" t="s">
        <v>259</v>
      </c>
      <c r="E1623">
        <v>10.66</v>
      </c>
      <c r="F1623" t="s">
        <v>247</v>
      </c>
      <c r="G1623" s="40">
        <v>1</v>
      </c>
    </row>
    <row r="1624" spans="3:8" x14ac:dyDescent="0.25">
      <c r="C1624">
        <v>12</v>
      </c>
      <c r="D1624" t="s">
        <v>259</v>
      </c>
      <c r="E1624">
        <v>10.66</v>
      </c>
      <c r="F1624" t="s">
        <v>249</v>
      </c>
      <c r="G1624" s="40">
        <v>1</v>
      </c>
    </row>
    <row r="1625" spans="3:8" x14ac:dyDescent="0.25">
      <c r="C1625">
        <v>12</v>
      </c>
      <c r="D1625" t="s">
        <v>259</v>
      </c>
      <c r="E1625">
        <v>10.66</v>
      </c>
      <c r="F1625" t="s">
        <v>52</v>
      </c>
      <c r="G1625" s="40">
        <v>2</v>
      </c>
    </row>
    <row r="1626" spans="3:8" x14ac:dyDescent="0.25">
      <c r="C1626">
        <v>12</v>
      </c>
      <c r="D1626" t="s">
        <v>259</v>
      </c>
      <c r="E1626">
        <v>10.66</v>
      </c>
      <c r="F1626" t="s">
        <v>271</v>
      </c>
      <c r="G1626" s="40">
        <v>3</v>
      </c>
    </row>
    <row r="1627" spans="3:8" x14ac:dyDescent="0.25">
      <c r="C1627">
        <v>12</v>
      </c>
      <c r="D1627" t="s">
        <v>259</v>
      </c>
      <c r="E1627">
        <v>10.66</v>
      </c>
      <c r="F1627" t="s">
        <v>239</v>
      </c>
      <c r="G1627" s="40">
        <v>3</v>
      </c>
    </row>
    <row r="1628" spans="3:8" x14ac:dyDescent="0.25">
      <c r="C1628">
        <v>12</v>
      </c>
      <c r="D1628" t="s">
        <v>259</v>
      </c>
      <c r="E1628">
        <v>10.66</v>
      </c>
      <c r="F1628" t="s">
        <v>261</v>
      </c>
      <c r="G1628" s="40">
        <v>2</v>
      </c>
    </row>
    <row r="1629" spans="3:8" x14ac:dyDescent="0.25">
      <c r="C1629">
        <v>13</v>
      </c>
      <c r="D1629" t="s">
        <v>259</v>
      </c>
      <c r="E1629">
        <v>10.66</v>
      </c>
      <c r="F1629" t="s">
        <v>249</v>
      </c>
      <c r="G1629" s="40">
        <v>2</v>
      </c>
    </row>
    <row r="1630" spans="3:8" x14ac:dyDescent="0.25">
      <c r="C1630">
        <v>13</v>
      </c>
      <c r="D1630" t="s">
        <v>259</v>
      </c>
      <c r="E1630">
        <v>10.66</v>
      </c>
      <c r="F1630" t="s">
        <v>249</v>
      </c>
      <c r="G1630" s="40">
        <v>1</v>
      </c>
    </row>
    <row r="1631" spans="3:8" x14ac:dyDescent="0.25">
      <c r="C1631">
        <v>13</v>
      </c>
      <c r="D1631" t="s">
        <v>259</v>
      </c>
      <c r="E1631">
        <v>10.66</v>
      </c>
      <c r="F1631" t="s">
        <v>247</v>
      </c>
      <c r="G1631" s="40">
        <v>1</v>
      </c>
      <c r="H1631" t="s">
        <v>431</v>
      </c>
    </row>
    <row r="1632" spans="3:8" x14ac:dyDescent="0.25">
      <c r="C1632">
        <v>13</v>
      </c>
      <c r="D1632" t="s">
        <v>259</v>
      </c>
      <c r="E1632">
        <v>10.66</v>
      </c>
      <c r="F1632" t="s">
        <v>247</v>
      </c>
      <c r="G1632" s="40">
        <v>2</v>
      </c>
      <c r="H1632" t="s">
        <v>431</v>
      </c>
    </row>
    <row r="1633" spans="3:8" x14ac:dyDescent="0.25">
      <c r="C1633">
        <v>13</v>
      </c>
      <c r="D1633" t="s">
        <v>259</v>
      </c>
      <c r="E1633">
        <v>10.66</v>
      </c>
      <c r="F1633" t="s">
        <v>249</v>
      </c>
      <c r="G1633" s="40">
        <v>3</v>
      </c>
    </row>
    <row r="1634" spans="3:8" x14ac:dyDescent="0.25">
      <c r="C1634">
        <v>13</v>
      </c>
      <c r="D1634" t="s">
        <v>259</v>
      </c>
      <c r="E1634">
        <v>10.66</v>
      </c>
      <c r="F1634" t="s">
        <v>281</v>
      </c>
      <c r="G1634" s="40">
        <v>1</v>
      </c>
      <c r="H1634" t="s">
        <v>431</v>
      </c>
    </row>
    <row r="1635" spans="3:8" x14ac:dyDescent="0.25">
      <c r="C1635">
        <v>13</v>
      </c>
      <c r="D1635" t="s">
        <v>259</v>
      </c>
      <c r="E1635">
        <v>10.66</v>
      </c>
      <c r="F1635" t="s">
        <v>300</v>
      </c>
      <c r="G1635" s="40">
        <v>3</v>
      </c>
    </row>
    <row r="1636" spans="3:8" x14ac:dyDescent="0.25">
      <c r="C1636">
        <v>13</v>
      </c>
      <c r="D1636" t="s">
        <v>259</v>
      </c>
      <c r="E1636">
        <v>10.66</v>
      </c>
      <c r="F1636" t="s">
        <v>274</v>
      </c>
      <c r="G1636" s="40">
        <v>1</v>
      </c>
    </row>
    <row r="1637" spans="3:8" x14ac:dyDescent="0.25">
      <c r="C1637">
        <v>13</v>
      </c>
      <c r="D1637" t="s">
        <v>259</v>
      </c>
      <c r="E1637">
        <v>10.66</v>
      </c>
      <c r="F1637" t="s">
        <v>249</v>
      </c>
      <c r="G1637" s="40">
        <v>2</v>
      </c>
    </row>
    <row r="1638" spans="3:8" x14ac:dyDescent="0.25">
      <c r="C1638">
        <v>13</v>
      </c>
      <c r="D1638" t="s">
        <v>259</v>
      </c>
      <c r="E1638">
        <v>10.66</v>
      </c>
      <c r="F1638" t="s">
        <v>249</v>
      </c>
      <c r="G1638" s="40">
        <v>2</v>
      </c>
    </row>
    <row r="1639" spans="3:8" x14ac:dyDescent="0.25">
      <c r="C1639">
        <v>13</v>
      </c>
      <c r="D1639" t="s">
        <v>259</v>
      </c>
      <c r="E1639">
        <v>10.66</v>
      </c>
      <c r="F1639" t="s">
        <v>249</v>
      </c>
      <c r="G1639" s="40">
        <v>2</v>
      </c>
      <c r="H1639" t="s">
        <v>450</v>
      </c>
    </row>
    <row r="1640" spans="3:8" x14ac:dyDescent="0.25">
      <c r="C1640">
        <v>13</v>
      </c>
      <c r="D1640" t="s">
        <v>259</v>
      </c>
      <c r="E1640">
        <v>10.66</v>
      </c>
      <c r="F1640" t="s">
        <v>249</v>
      </c>
      <c r="G1640" s="40">
        <v>1</v>
      </c>
    </row>
    <row r="1641" spans="3:8" x14ac:dyDescent="0.25">
      <c r="C1641">
        <v>13</v>
      </c>
      <c r="D1641" t="s">
        <v>259</v>
      </c>
      <c r="E1641">
        <v>10.66</v>
      </c>
      <c r="F1641" t="s">
        <v>249</v>
      </c>
      <c r="G1641" s="40">
        <v>2</v>
      </c>
    </row>
    <row r="1642" spans="3:8" x14ac:dyDescent="0.25">
      <c r="C1642">
        <v>13</v>
      </c>
      <c r="D1642" t="s">
        <v>259</v>
      </c>
      <c r="E1642">
        <v>10.66</v>
      </c>
      <c r="F1642" t="s">
        <v>308</v>
      </c>
      <c r="G1642" s="40">
        <v>2</v>
      </c>
    </row>
    <row r="1643" spans="3:8" x14ac:dyDescent="0.25">
      <c r="C1643">
        <v>13</v>
      </c>
      <c r="D1643" t="s">
        <v>259</v>
      </c>
      <c r="E1643">
        <v>10.66</v>
      </c>
      <c r="F1643" t="s">
        <v>239</v>
      </c>
      <c r="G1643" s="40">
        <v>3</v>
      </c>
      <c r="H1643" t="s">
        <v>451</v>
      </c>
    </row>
    <row r="1644" spans="3:8" x14ac:dyDescent="0.25">
      <c r="C1644">
        <v>13</v>
      </c>
      <c r="D1644" t="s">
        <v>259</v>
      </c>
      <c r="E1644">
        <v>10.66</v>
      </c>
      <c r="F1644" t="s">
        <v>249</v>
      </c>
      <c r="G1644" s="40">
        <v>2</v>
      </c>
      <c r="H1644" t="s">
        <v>431</v>
      </c>
    </row>
    <row r="1645" spans="3:8" x14ac:dyDescent="0.25">
      <c r="C1645">
        <v>13</v>
      </c>
      <c r="D1645" t="s">
        <v>259</v>
      </c>
      <c r="E1645">
        <v>10.66</v>
      </c>
      <c r="F1645" t="s">
        <v>239</v>
      </c>
      <c r="G1645" s="40">
        <v>3</v>
      </c>
    </row>
    <row r="1646" spans="3:8" x14ac:dyDescent="0.25">
      <c r="C1646">
        <v>13</v>
      </c>
      <c r="D1646" t="s">
        <v>259</v>
      </c>
      <c r="E1646">
        <v>10.66</v>
      </c>
      <c r="F1646" t="s">
        <v>239</v>
      </c>
      <c r="G1646" s="40">
        <v>2</v>
      </c>
      <c r="H1646" t="s">
        <v>442</v>
      </c>
    </row>
    <row r="1647" spans="3:8" x14ac:dyDescent="0.25">
      <c r="C1647">
        <v>13</v>
      </c>
      <c r="D1647" t="s">
        <v>259</v>
      </c>
      <c r="E1647">
        <v>10.66</v>
      </c>
      <c r="F1647" t="s">
        <v>247</v>
      </c>
      <c r="G1647" s="40">
        <v>2</v>
      </c>
      <c r="H1647" t="s">
        <v>431</v>
      </c>
    </row>
    <row r="1648" spans="3:8" x14ac:dyDescent="0.25">
      <c r="C1648">
        <v>13</v>
      </c>
      <c r="D1648" t="s">
        <v>259</v>
      </c>
      <c r="E1648">
        <v>10.66</v>
      </c>
      <c r="F1648" t="s">
        <v>247</v>
      </c>
      <c r="G1648" s="40">
        <v>1</v>
      </c>
      <c r="H1648" t="s">
        <v>431</v>
      </c>
    </row>
    <row r="1649" spans="3:8" x14ac:dyDescent="0.25">
      <c r="C1649">
        <v>13</v>
      </c>
      <c r="D1649" t="s">
        <v>259</v>
      </c>
      <c r="E1649">
        <v>10.66</v>
      </c>
      <c r="F1649" t="s">
        <v>249</v>
      </c>
      <c r="G1649" s="40">
        <v>2</v>
      </c>
    </row>
    <row r="1650" spans="3:8" x14ac:dyDescent="0.25">
      <c r="C1650">
        <v>13</v>
      </c>
      <c r="D1650" t="s">
        <v>259</v>
      </c>
      <c r="E1650">
        <v>10.66</v>
      </c>
      <c r="F1650" t="s">
        <v>249</v>
      </c>
      <c r="G1650" s="40">
        <v>1</v>
      </c>
    </row>
    <row r="1651" spans="3:8" x14ac:dyDescent="0.25">
      <c r="C1651">
        <v>13</v>
      </c>
      <c r="D1651" t="s">
        <v>259</v>
      </c>
      <c r="E1651">
        <v>10.66</v>
      </c>
      <c r="F1651" t="s">
        <v>249</v>
      </c>
      <c r="G1651" s="40">
        <v>3</v>
      </c>
      <c r="H1651" t="s">
        <v>373</v>
      </c>
    </row>
    <row r="1652" spans="3:8" x14ac:dyDescent="0.25">
      <c r="C1652">
        <v>13</v>
      </c>
      <c r="D1652" t="s">
        <v>259</v>
      </c>
      <c r="E1652">
        <v>10.66</v>
      </c>
      <c r="F1652" t="s">
        <v>249</v>
      </c>
      <c r="G1652" s="40">
        <v>2</v>
      </c>
      <c r="H1652" t="s">
        <v>452</v>
      </c>
    </row>
    <row r="1653" spans="3:8" x14ac:dyDescent="0.25">
      <c r="C1653">
        <v>13</v>
      </c>
      <c r="D1653" t="s">
        <v>259</v>
      </c>
      <c r="E1653">
        <v>10.66</v>
      </c>
      <c r="F1653" t="s">
        <v>239</v>
      </c>
      <c r="G1653" s="40">
        <v>1</v>
      </c>
      <c r="H1653" t="s">
        <v>442</v>
      </c>
    </row>
    <row r="1654" spans="3:8" x14ac:dyDescent="0.25">
      <c r="C1654">
        <v>14</v>
      </c>
      <c r="D1654" t="s">
        <v>259</v>
      </c>
      <c r="E1654">
        <v>10.66</v>
      </c>
      <c r="F1654" t="s">
        <v>300</v>
      </c>
      <c r="G1654" s="40">
        <v>3</v>
      </c>
    </row>
    <row r="1655" spans="3:8" x14ac:dyDescent="0.25">
      <c r="C1655">
        <v>14</v>
      </c>
      <c r="D1655" t="s">
        <v>259</v>
      </c>
      <c r="E1655">
        <v>10.66</v>
      </c>
      <c r="F1655" t="s">
        <v>300</v>
      </c>
      <c r="G1655" s="40">
        <v>3</v>
      </c>
    </row>
    <row r="1656" spans="3:8" x14ac:dyDescent="0.25">
      <c r="C1656">
        <v>14</v>
      </c>
      <c r="D1656" t="s">
        <v>259</v>
      </c>
      <c r="E1656">
        <v>10.66</v>
      </c>
      <c r="F1656" t="s">
        <v>249</v>
      </c>
      <c r="G1656" s="40">
        <v>2</v>
      </c>
    </row>
    <row r="1657" spans="3:8" x14ac:dyDescent="0.25">
      <c r="C1657">
        <v>14</v>
      </c>
      <c r="D1657" t="s">
        <v>259</v>
      </c>
      <c r="E1657">
        <v>10.66</v>
      </c>
      <c r="F1657" t="s">
        <v>247</v>
      </c>
      <c r="G1657" s="40">
        <v>3</v>
      </c>
    </row>
    <row r="1658" spans="3:8" x14ac:dyDescent="0.25">
      <c r="C1658">
        <v>14</v>
      </c>
      <c r="D1658" t="s">
        <v>259</v>
      </c>
      <c r="E1658">
        <v>10.66</v>
      </c>
      <c r="F1658" t="s">
        <v>249</v>
      </c>
      <c r="G1658" s="40">
        <v>3</v>
      </c>
    </row>
    <row r="1659" spans="3:8" x14ac:dyDescent="0.25">
      <c r="C1659">
        <v>14</v>
      </c>
      <c r="D1659" t="s">
        <v>259</v>
      </c>
      <c r="E1659">
        <v>10.66</v>
      </c>
      <c r="F1659" t="s">
        <v>249</v>
      </c>
      <c r="G1659" s="40">
        <v>3</v>
      </c>
    </row>
    <row r="1660" spans="3:8" x14ac:dyDescent="0.25">
      <c r="C1660">
        <v>14</v>
      </c>
      <c r="D1660" t="s">
        <v>259</v>
      </c>
      <c r="E1660">
        <v>10.66</v>
      </c>
      <c r="F1660" t="s">
        <v>247</v>
      </c>
      <c r="G1660" s="40">
        <v>2</v>
      </c>
      <c r="H1660" t="s">
        <v>453</v>
      </c>
    </row>
    <row r="1661" spans="3:8" x14ac:dyDescent="0.25">
      <c r="C1661">
        <v>14</v>
      </c>
      <c r="D1661" t="s">
        <v>259</v>
      </c>
      <c r="E1661">
        <v>10.66</v>
      </c>
      <c r="F1661" t="s">
        <v>247</v>
      </c>
      <c r="G1661" s="40">
        <v>1</v>
      </c>
    </row>
    <row r="1662" spans="3:8" x14ac:dyDescent="0.25">
      <c r="C1662">
        <v>15</v>
      </c>
      <c r="D1662" t="s">
        <v>259</v>
      </c>
      <c r="E1662">
        <v>10.66</v>
      </c>
      <c r="F1662" t="s">
        <v>261</v>
      </c>
      <c r="G1662" s="40">
        <v>3</v>
      </c>
    </row>
    <row r="1663" spans="3:8" x14ac:dyDescent="0.25">
      <c r="C1663">
        <v>15</v>
      </c>
      <c r="D1663" t="s">
        <v>259</v>
      </c>
      <c r="E1663">
        <v>10.66</v>
      </c>
      <c r="F1663" t="s">
        <v>241</v>
      </c>
      <c r="G1663" s="40">
        <v>3</v>
      </c>
    </row>
    <row r="1664" spans="3:8" x14ac:dyDescent="0.25">
      <c r="C1664">
        <v>15</v>
      </c>
      <c r="D1664" t="s">
        <v>259</v>
      </c>
      <c r="E1664">
        <v>10.66</v>
      </c>
      <c r="F1664" t="s">
        <v>241</v>
      </c>
      <c r="G1664" s="40">
        <v>3</v>
      </c>
    </row>
    <row r="1665" spans="3:8" x14ac:dyDescent="0.25">
      <c r="C1665">
        <v>15</v>
      </c>
      <c r="D1665" t="s">
        <v>259</v>
      </c>
      <c r="E1665">
        <v>10.66</v>
      </c>
      <c r="F1665" t="s">
        <v>261</v>
      </c>
      <c r="G1665" s="40">
        <v>2</v>
      </c>
    </row>
    <row r="1666" spans="3:8" x14ac:dyDescent="0.25">
      <c r="C1666">
        <v>16</v>
      </c>
      <c r="D1666" t="s">
        <v>259</v>
      </c>
      <c r="E1666">
        <v>10.66</v>
      </c>
      <c r="G1666" s="40"/>
    </row>
    <row r="1667" spans="3:8" x14ac:dyDescent="0.25">
      <c r="C1667">
        <v>17</v>
      </c>
      <c r="D1667" t="s">
        <v>259</v>
      </c>
      <c r="E1667">
        <v>10.66</v>
      </c>
      <c r="F1667" t="s">
        <v>296</v>
      </c>
      <c r="G1667" s="40">
        <v>3</v>
      </c>
    </row>
    <row r="1668" spans="3:8" x14ac:dyDescent="0.25">
      <c r="C1668">
        <v>17</v>
      </c>
      <c r="D1668" t="s">
        <v>259</v>
      </c>
      <c r="E1668">
        <v>10.66</v>
      </c>
      <c r="F1668" t="s">
        <v>239</v>
      </c>
      <c r="G1668" s="40">
        <v>3</v>
      </c>
    </row>
    <row r="1669" spans="3:8" x14ac:dyDescent="0.25">
      <c r="C1669">
        <v>17</v>
      </c>
      <c r="D1669" t="s">
        <v>259</v>
      </c>
      <c r="E1669">
        <v>10.66</v>
      </c>
      <c r="F1669" t="s">
        <v>261</v>
      </c>
      <c r="G1669" s="40">
        <v>3</v>
      </c>
    </row>
    <row r="1670" spans="3:8" x14ac:dyDescent="0.25">
      <c r="C1670">
        <v>17</v>
      </c>
      <c r="D1670" t="s">
        <v>259</v>
      </c>
      <c r="E1670">
        <v>10.66</v>
      </c>
      <c r="F1670" t="s">
        <v>243</v>
      </c>
      <c r="G1670" s="40">
        <v>3</v>
      </c>
    </row>
    <row r="1671" spans="3:8" x14ac:dyDescent="0.25">
      <c r="C1671">
        <v>17</v>
      </c>
      <c r="D1671" t="s">
        <v>259</v>
      </c>
      <c r="E1671">
        <v>10.66</v>
      </c>
      <c r="F1671" t="s">
        <v>239</v>
      </c>
      <c r="G1671" s="40">
        <v>2</v>
      </c>
    </row>
    <row r="1672" spans="3:8" x14ac:dyDescent="0.25">
      <c r="C1672">
        <v>17</v>
      </c>
      <c r="D1672" t="s">
        <v>259</v>
      </c>
      <c r="E1672">
        <v>10.66</v>
      </c>
      <c r="F1672" t="s">
        <v>239</v>
      </c>
      <c r="G1672" s="40">
        <v>2</v>
      </c>
    </row>
    <row r="1673" spans="3:8" x14ac:dyDescent="0.25">
      <c r="C1673">
        <v>17</v>
      </c>
      <c r="D1673" t="s">
        <v>259</v>
      </c>
      <c r="E1673">
        <v>10.66</v>
      </c>
      <c r="F1673" t="s">
        <v>239</v>
      </c>
      <c r="G1673" s="40">
        <v>2</v>
      </c>
    </row>
    <row r="1674" spans="3:8" x14ac:dyDescent="0.25">
      <c r="C1674">
        <v>17</v>
      </c>
      <c r="D1674" t="s">
        <v>259</v>
      </c>
      <c r="E1674">
        <v>10.66</v>
      </c>
      <c r="F1674" t="s">
        <v>261</v>
      </c>
      <c r="G1674" s="40">
        <v>3</v>
      </c>
    </row>
    <row r="1675" spans="3:8" x14ac:dyDescent="0.25">
      <c r="C1675">
        <v>17</v>
      </c>
      <c r="D1675" t="s">
        <v>259</v>
      </c>
      <c r="E1675">
        <v>10.66</v>
      </c>
      <c r="F1675" t="s">
        <v>239</v>
      </c>
      <c r="G1675" s="40">
        <v>2</v>
      </c>
    </row>
    <row r="1676" spans="3:8" x14ac:dyDescent="0.25">
      <c r="C1676">
        <v>17</v>
      </c>
      <c r="D1676" t="s">
        <v>259</v>
      </c>
      <c r="E1676">
        <v>10.66</v>
      </c>
      <c r="F1676" t="s">
        <v>239</v>
      </c>
      <c r="G1676" s="40">
        <v>1</v>
      </c>
    </row>
    <row r="1677" spans="3:8" x14ac:dyDescent="0.25">
      <c r="C1677">
        <v>18</v>
      </c>
      <c r="D1677" t="s">
        <v>259</v>
      </c>
      <c r="E1677">
        <v>10.66</v>
      </c>
      <c r="F1677" t="s">
        <v>239</v>
      </c>
      <c r="G1677" s="40">
        <v>3</v>
      </c>
      <c r="H1677" t="s">
        <v>454</v>
      </c>
    </row>
    <row r="1678" spans="3:8" x14ac:dyDescent="0.25">
      <c r="C1678">
        <v>18</v>
      </c>
      <c r="D1678" t="s">
        <v>259</v>
      </c>
      <c r="E1678">
        <v>10.66</v>
      </c>
      <c r="F1678" t="s">
        <v>261</v>
      </c>
      <c r="G1678" s="40">
        <v>3</v>
      </c>
    </row>
    <row r="1679" spans="3:8" x14ac:dyDescent="0.25">
      <c r="C1679">
        <v>18</v>
      </c>
      <c r="D1679" t="s">
        <v>259</v>
      </c>
      <c r="E1679">
        <v>10.66</v>
      </c>
      <c r="F1679" t="s">
        <v>239</v>
      </c>
      <c r="G1679" s="40">
        <v>2</v>
      </c>
    </row>
    <row r="1680" spans="3:8" x14ac:dyDescent="0.25">
      <c r="C1680">
        <v>18</v>
      </c>
      <c r="D1680" t="s">
        <v>259</v>
      </c>
      <c r="E1680">
        <v>10.66</v>
      </c>
      <c r="F1680" t="s">
        <v>239</v>
      </c>
      <c r="G1680" s="40">
        <v>2</v>
      </c>
    </row>
    <row r="1681" spans="3:8" x14ac:dyDescent="0.25">
      <c r="C1681">
        <v>18</v>
      </c>
      <c r="D1681" t="s">
        <v>259</v>
      </c>
      <c r="E1681">
        <v>10.66</v>
      </c>
      <c r="F1681" t="s">
        <v>239</v>
      </c>
      <c r="G1681" s="40">
        <v>2</v>
      </c>
    </row>
    <row r="1682" spans="3:8" x14ac:dyDescent="0.25">
      <c r="C1682">
        <v>18</v>
      </c>
      <c r="D1682" t="s">
        <v>259</v>
      </c>
      <c r="E1682">
        <v>10.66</v>
      </c>
      <c r="F1682" t="s">
        <v>239</v>
      </c>
      <c r="G1682" s="40">
        <v>2</v>
      </c>
    </row>
    <row r="1683" spans="3:8" x14ac:dyDescent="0.25">
      <c r="C1683">
        <v>18</v>
      </c>
      <c r="D1683" t="s">
        <v>259</v>
      </c>
      <c r="E1683">
        <v>10.66</v>
      </c>
      <c r="F1683" t="s">
        <v>247</v>
      </c>
      <c r="G1683" s="40">
        <v>2</v>
      </c>
    </row>
    <row r="1684" spans="3:8" x14ac:dyDescent="0.25">
      <c r="C1684">
        <v>19</v>
      </c>
      <c r="D1684" t="s">
        <v>259</v>
      </c>
      <c r="E1684">
        <v>10.66</v>
      </c>
      <c r="F1684" t="s">
        <v>272</v>
      </c>
      <c r="G1684" s="40">
        <v>3</v>
      </c>
    </row>
    <row r="1685" spans="3:8" x14ac:dyDescent="0.25">
      <c r="C1685">
        <v>19</v>
      </c>
      <c r="D1685" t="s">
        <v>259</v>
      </c>
      <c r="E1685">
        <v>10.66</v>
      </c>
      <c r="F1685" t="s">
        <v>272</v>
      </c>
      <c r="G1685" s="40">
        <v>3</v>
      </c>
    </row>
    <row r="1686" spans="3:8" x14ac:dyDescent="0.25">
      <c r="C1686">
        <v>19</v>
      </c>
      <c r="D1686" t="s">
        <v>259</v>
      </c>
      <c r="E1686">
        <v>10.66</v>
      </c>
      <c r="F1686" t="s">
        <v>261</v>
      </c>
      <c r="G1686" s="40">
        <v>3</v>
      </c>
    </row>
    <row r="1687" spans="3:8" x14ac:dyDescent="0.25">
      <c r="C1687">
        <v>19</v>
      </c>
      <c r="D1687" t="s">
        <v>259</v>
      </c>
      <c r="E1687">
        <v>10.66</v>
      </c>
      <c r="F1687" t="s">
        <v>239</v>
      </c>
      <c r="G1687" s="40">
        <v>3</v>
      </c>
    </row>
    <row r="1688" spans="3:8" x14ac:dyDescent="0.25">
      <c r="C1688">
        <v>19</v>
      </c>
      <c r="D1688" t="s">
        <v>259</v>
      </c>
      <c r="E1688">
        <v>10.66</v>
      </c>
      <c r="F1688" t="s">
        <v>239</v>
      </c>
      <c r="G1688" s="40">
        <v>2</v>
      </c>
    </row>
    <row r="1689" spans="3:8" x14ac:dyDescent="0.25">
      <c r="C1689">
        <v>19</v>
      </c>
      <c r="D1689" t="s">
        <v>259</v>
      </c>
      <c r="E1689">
        <v>10.66</v>
      </c>
      <c r="F1689" t="s">
        <v>261</v>
      </c>
      <c r="G1689" s="40">
        <v>3</v>
      </c>
    </row>
    <row r="1690" spans="3:8" x14ac:dyDescent="0.25">
      <c r="C1690">
        <v>20</v>
      </c>
      <c r="D1690" t="s">
        <v>259</v>
      </c>
      <c r="E1690">
        <v>10.66</v>
      </c>
      <c r="F1690" t="s">
        <v>239</v>
      </c>
      <c r="G1690" s="40">
        <v>3</v>
      </c>
    </row>
    <row r="1691" spans="3:8" x14ac:dyDescent="0.25">
      <c r="C1691">
        <v>20</v>
      </c>
      <c r="D1691" t="s">
        <v>259</v>
      </c>
      <c r="E1691">
        <v>10.66</v>
      </c>
      <c r="F1691" t="s">
        <v>249</v>
      </c>
      <c r="G1691" s="40">
        <v>3</v>
      </c>
      <c r="H1691" t="s">
        <v>455</v>
      </c>
    </row>
    <row r="1692" spans="3:8" x14ac:dyDescent="0.25">
      <c r="C1692">
        <v>20</v>
      </c>
      <c r="D1692" t="s">
        <v>259</v>
      </c>
      <c r="E1692">
        <v>10.66</v>
      </c>
      <c r="F1692" t="s">
        <v>249</v>
      </c>
      <c r="G1692" s="40">
        <v>2</v>
      </c>
      <c r="H1692" t="s">
        <v>456</v>
      </c>
    </row>
    <row r="1693" spans="3:8" x14ac:dyDescent="0.25">
      <c r="C1693">
        <v>20</v>
      </c>
      <c r="D1693" t="s">
        <v>259</v>
      </c>
      <c r="E1693">
        <v>10.66</v>
      </c>
      <c r="F1693" t="s">
        <v>249</v>
      </c>
      <c r="G1693" s="40">
        <v>1</v>
      </c>
      <c r="H1693" t="s">
        <v>456</v>
      </c>
    </row>
    <row r="1694" spans="3:8" x14ac:dyDescent="0.25">
      <c r="C1694">
        <v>20</v>
      </c>
      <c r="D1694" t="s">
        <v>259</v>
      </c>
      <c r="E1694">
        <v>10.66</v>
      </c>
      <c r="F1694" t="s">
        <v>249</v>
      </c>
      <c r="G1694" s="40">
        <v>1</v>
      </c>
    </row>
    <row r="1695" spans="3:8" x14ac:dyDescent="0.25">
      <c r="C1695">
        <v>20</v>
      </c>
      <c r="D1695" t="s">
        <v>259</v>
      </c>
      <c r="E1695">
        <v>10.66</v>
      </c>
      <c r="F1695" t="s">
        <v>249</v>
      </c>
      <c r="G1695" s="40">
        <v>2</v>
      </c>
    </row>
    <row r="1696" spans="3:8" x14ac:dyDescent="0.25">
      <c r="C1696">
        <v>20</v>
      </c>
      <c r="D1696" t="s">
        <v>259</v>
      </c>
      <c r="E1696">
        <v>10.66</v>
      </c>
      <c r="F1696" t="s">
        <v>249</v>
      </c>
      <c r="G1696" s="40">
        <v>2</v>
      </c>
    </row>
    <row r="1697" spans="3:8" x14ac:dyDescent="0.25">
      <c r="C1697">
        <v>20</v>
      </c>
      <c r="D1697" t="s">
        <v>259</v>
      </c>
      <c r="E1697">
        <v>10.66</v>
      </c>
      <c r="F1697" t="s">
        <v>249</v>
      </c>
      <c r="G1697" s="40">
        <v>3</v>
      </c>
      <c r="H1697" t="s">
        <v>457</v>
      </c>
    </row>
    <row r="1698" spans="3:8" x14ac:dyDescent="0.25">
      <c r="C1698">
        <v>20</v>
      </c>
      <c r="D1698" t="s">
        <v>259</v>
      </c>
      <c r="E1698">
        <v>10.66</v>
      </c>
      <c r="F1698" t="s">
        <v>249</v>
      </c>
      <c r="G1698" s="40">
        <v>2</v>
      </c>
    </row>
    <row r="1699" spans="3:8" x14ac:dyDescent="0.25">
      <c r="C1699">
        <v>20</v>
      </c>
      <c r="D1699" t="s">
        <v>259</v>
      </c>
      <c r="E1699">
        <v>10.66</v>
      </c>
      <c r="F1699" t="s">
        <v>271</v>
      </c>
      <c r="G1699" s="40">
        <v>2</v>
      </c>
      <c r="H1699" t="s">
        <v>431</v>
      </c>
    </row>
    <row r="1700" spans="3:8" x14ac:dyDescent="0.25">
      <c r="C1700">
        <v>20</v>
      </c>
      <c r="D1700" t="s">
        <v>259</v>
      </c>
      <c r="E1700">
        <v>10.66</v>
      </c>
      <c r="F1700" t="s">
        <v>247</v>
      </c>
      <c r="G1700" s="40">
        <v>1</v>
      </c>
      <c r="H1700" t="s">
        <v>458</v>
      </c>
    </row>
    <row r="1701" spans="3:8" x14ac:dyDescent="0.25">
      <c r="C1701">
        <v>20</v>
      </c>
      <c r="D1701" t="s">
        <v>259</v>
      </c>
      <c r="E1701">
        <v>10.66</v>
      </c>
      <c r="F1701" t="s">
        <v>249</v>
      </c>
      <c r="G1701" s="40">
        <v>2</v>
      </c>
      <c r="H1701" t="s">
        <v>459</v>
      </c>
    </row>
    <row r="1702" spans="3:8" x14ac:dyDescent="0.25">
      <c r="C1702">
        <v>21</v>
      </c>
      <c r="D1702" t="s">
        <v>259</v>
      </c>
      <c r="E1702">
        <v>10.66</v>
      </c>
      <c r="F1702" t="s">
        <v>300</v>
      </c>
      <c r="G1702" s="40">
        <v>3</v>
      </c>
    </row>
    <row r="1703" spans="3:8" x14ac:dyDescent="0.25">
      <c r="C1703">
        <v>21</v>
      </c>
      <c r="D1703" t="s">
        <v>259</v>
      </c>
      <c r="E1703">
        <v>10.66</v>
      </c>
      <c r="F1703" t="s">
        <v>239</v>
      </c>
      <c r="G1703" s="40">
        <v>3</v>
      </c>
    </row>
    <row r="1704" spans="3:8" x14ac:dyDescent="0.25">
      <c r="C1704">
        <v>21</v>
      </c>
      <c r="D1704" t="s">
        <v>259</v>
      </c>
      <c r="E1704">
        <v>10.66</v>
      </c>
      <c r="F1704" t="s">
        <v>239</v>
      </c>
      <c r="G1704" s="40">
        <v>3</v>
      </c>
    </row>
    <row r="1705" spans="3:8" x14ac:dyDescent="0.25">
      <c r="C1705">
        <v>21</v>
      </c>
      <c r="D1705" t="s">
        <v>259</v>
      </c>
      <c r="E1705">
        <v>10.66</v>
      </c>
      <c r="F1705" t="s">
        <v>247</v>
      </c>
      <c r="G1705" s="40">
        <v>3</v>
      </c>
      <c r="H1705" t="s">
        <v>431</v>
      </c>
    </row>
    <row r="1706" spans="3:8" x14ac:dyDescent="0.25">
      <c r="C1706">
        <v>22</v>
      </c>
      <c r="D1706" t="s">
        <v>259</v>
      </c>
      <c r="E1706">
        <v>10.66</v>
      </c>
      <c r="F1706" t="s">
        <v>239</v>
      </c>
      <c r="G1706" s="40">
        <v>3</v>
      </c>
    </row>
    <row r="1707" spans="3:8" x14ac:dyDescent="0.25">
      <c r="C1707">
        <v>22</v>
      </c>
      <c r="D1707" t="s">
        <v>259</v>
      </c>
      <c r="E1707">
        <v>10.66</v>
      </c>
      <c r="F1707" t="s">
        <v>239</v>
      </c>
      <c r="G1707" s="40">
        <v>2</v>
      </c>
    </row>
    <row r="1708" spans="3:8" x14ac:dyDescent="0.25">
      <c r="C1708">
        <v>22</v>
      </c>
      <c r="D1708" t="s">
        <v>259</v>
      </c>
      <c r="E1708">
        <v>10.66</v>
      </c>
      <c r="F1708" t="s">
        <v>239</v>
      </c>
      <c r="G1708" s="40">
        <v>2</v>
      </c>
    </row>
    <row r="1709" spans="3:8" x14ac:dyDescent="0.25">
      <c r="C1709">
        <v>22</v>
      </c>
      <c r="D1709" t="s">
        <v>259</v>
      </c>
      <c r="E1709">
        <v>10.66</v>
      </c>
      <c r="F1709" t="s">
        <v>249</v>
      </c>
      <c r="G1709" s="40">
        <v>3</v>
      </c>
    </row>
    <row r="1710" spans="3:8" x14ac:dyDescent="0.25">
      <c r="C1710">
        <v>22</v>
      </c>
      <c r="D1710" t="s">
        <v>259</v>
      </c>
      <c r="E1710">
        <v>10.66</v>
      </c>
      <c r="F1710" t="s">
        <v>240</v>
      </c>
      <c r="G1710" s="40">
        <v>3</v>
      </c>
    </row>
    <row r="1711" spans="3:8" x14ac:dyDescent="0.25">
      <c r="C1711">
        <v>22</v>
      </c>
      <c r="D1711" t="s">
        <v>259</v>
      </c>
      <c r="E1711">
        <v>10.66</v>
      </c>
      <c r="F1711" t="s">
        <v>261</v>
      </c>
      <c r="G1711" s="40">
        <v>2</v>
      </c>
      <c r="H1711" t="s">
        <v>460</v>
      </c>
    </row>
    <row r="1712" spans="3:8" x14ac:dyDescent="0.25">
      <c r="C1712">
        <v>22</v>
      </c>
      <c r="D1712" t="s">
        <v>259</v>
      </c>
      <c r="E1712">
        <v>10.66</v>
      </c>
      <c r="F1712" t="s">
        <v>249</v>
      </c>
      <c r="G1712" s="40">
        <v>2</v>
      </c>
    </row>
    <row r="1713" spans="1:8" x14ac:dyDescent="0.25">
      <c r="C1713">
        <v>22</v>
      </c>
      <c r="D1713" t="s">
        <v>259</v>
      </c>
      <c r="E1713">
        <v>10.66</v>
      </c>
      <c r="F1713" t="s">
        <v>239</v>
      </c>
      <c r="G1713" s="40">
        <v>2</v>
      </c>
    </row>
    <row r="1714" spans="1:8" x14ac:dyDescent="0.25">
      <c r="C1714">
        <v>23</v>
      </c>
      <c r="D1714" t="s">
        <v>259</v>
      </c>
      <c r="E1714">
        <v>10.66</v>
      </c>
      <c r="F1714" t="s">
        <v>239</v>
      </c>
      <c r="G1714" s="40">
        <v>2</v>
      </c>
    </row>
    <row r="1715" spans="1:8" x14ac:dyDescent="0.25">
      <c r="C1715">
        <v>23</v>
      </c>
      <c r="D1715" t="s">
        <v>259</v>
      </c>
      <c r="E1715">
        <v>10.66</v>
      </c>
      <c r="F1715" t="s">
        <v>239</v>
      </c>
      <c r="G1715" s="40">
        <v>3</v>
      </c>
    </row>
    <row r="1716" spans="1:8" x14ac:dyDescent="0.25">
      <c r="C1716">
        <v>23</v>
      </c>
      <c r="D1716" t="s">
        <v>259</v>
      </c>
      <c r="E1716">
        <v>10.66</v>
      </c>
      <c r="F1716" t="s">
        <v>239</v>
      </c>
      <c r="G1716" s="40">
        <v>2</v>
      </c>
    </row>
    <row r="1717" spans="1:8" x14ac:dyDescent="0.25">
      <c r="C1717">
        <v>23</v>
      </c>
      <c r="D1717" t="s">
        <v>259</v>
      </c>
      <c r="E1717">
        <v>10.66</v>
      </c>
      <c r="F1717" t="s">
        <v>239</v>
      </c>
      <c r="G1717" s="40">
        <v>2</v>
      </c>
    </row>
    <row r="1718" spans="1:8" x14ac:dyDescent="0.25">
      <c r="C1718">
        <v>23</v>
      </c>
      <c r="D1718" t="s">
        <v>259</v>
      </c>
      <c r="E1718">
        <v>10.66</v>
      </c>
      <c r="F1718" t="s">
        <v>308</v>
      </c>
      <c r="G1718" s="40">
        <v>2</v>
      </c>
    </row>
    <row r="1719" spans="1:8" x14ac:dyDescent="0.25">
      <c r="C1719">
        <v>23</v>
      </c>
      <c r="D1719" t="s">
        <v>259</v>
      </c>
      <c r="E1719">
        <v>10.66</v>
      </c>
      <c r="F1719" t="s">
        <v>239</v>
      </c>
      <c r="G1719" s="40">
        <v>2</v>
      </c>
    </row>
    <row r="1720" spans="1:8" x14ac:dyDescent="0.25">
      <c r="A1720">
        <v>2009</v>
      </c>
      <c r="B1720" t="s">
        <v>55</v>
      </c>
      <c r="C1720">
        <v>1</v>
      </c>
      <c r="D1720" t="s">
        <v>259</v>
      </c>
      <c r="E1720">
        <v>12.19</v>
      </c>
      <c r="F1720" t="s">
        <v>239</v>
      </c>
      <c r="G1720">
        <v>3</v>
      </c>
      <c r="H1720" t="s">
        <v>338</v>
      </c>
    </row>
    <row r="1721" spans="1:8" x14ac:dyDescent="0.25">
      <c r="C1721">
        <v>1</v>
      </c>
      <c r="D1721" t="s">
        <v>259</v>
      </c>
      <c r="E1721">
        <v>12.19</v>
      </c>
      <c r="F1721" t="s">
        <v>247</v>
      </c>
      <c r="G1721">
        <v>2</v>
      </c>
    </row>
    <row r="1722" spans="1:8" x14ac:dyDescent="0.25">
      <c r="C1722">
        <v>1</v>
      </c>
      <c r="D1722" t="s">
        <v>259</v>
      </c>
      <c r="E1722">
        <v>12.19</v>
      </c>
      <c r="F1722" t="s">
        <v>247</v>
      </c>
      <c r="G1722">
        <v>2</v>
      </c>
    </row>
    <row r="1723" spans="1:8" x14ac:dyDescent="0.25">
      <c r="C1723">
        <v>1</v>
      </c>
      <c r="D1723" t="s">
        <v>259</v>
      </c>
      <c r="E1723">
        <v>12.19</v>
      </c>
      <c r="F1723" t="s">
        <v>247</v>
      </c>
      <c r="G1723">
        <v>2</v>
      </c>
    </row>
    <row r="1724" spans="1:8" x14ac:dyDescent="0.25">
      <c r="C1724">
        <v>1</v>
      </c>
      <c r="D1724" t="s">
        <v>259</v>
      </c>
      <c r="E1724">
        <v>12.19</v>
      </c>
      <c r="F1724" t="s">
        <v>239</v>
      </c>
      <c r="G1724">
        <v>2</v>
      </c>
    </row>
    <row r="1725" spans="1:8" x14ac:dyDescent="0.25">
      <c r="C1725">
        <v>1</v>
      </c>
      <c r="D1725" t="s">
        <v>259</v>
      </c>
      <c r="E1725">
        <v>12.19</v>
      </c>
      <c r="F1725" t="s">
        <v>239</v>
      </c>
      <c r="G1725">
        <v>2</v>
      </c>
    </row>
    <row r="1726" spans="1:8" x14ac:dyDescent="0.25">
      <c r="C1726">
        <v>1</v>
      </c>
      <c r="D1726" t="s">
        <v>259</v>
      </c>
      <c r="E1726">
        <v>12.19</v>
      </c>
      <c r="F1726" t="s">
        <v>353</v>
      </c>
      <c r="G1726">
        <v>2</v>
      </c>
      <c r="H1726" t="s">
        <v>461</v>
      </c>
    </row>
    <row r="1727" spans="1:8" x14ac:dyDescent="0.25">
      <c r="C1727">
        <v>1</v>
      </c>
      <c r="D1727" t="s">
        <v>259</v>
      </c>
      <c r="E1727">
        <v>12.19</v>
      </c>
      <c r="F1727" t="s">
        <v>261</v>
      </c>
      <c r="G1727">
        <v>3</v>
      </c>
    </row>
    <row r="1728" spans="1:8" x14ac:dyDescent="0.25">
      <c r="C1728">
        <v>1</v>
      </c>
      <c r="D1728" t="s">
        <v>259</v>
      </c>
      <c r="E1728">
        <v>12.19</v>
      </c>
      <c r="F1728" t="s">
        <v>261</v>
      </c>
      <c r="G1728">
        <v>2</v>
      </c>
    </row>
    <row r="1729" spans="3:8" x14ac:dyDescent="0.25">
      <c r="C1729">
        <v>1</v>
      </c>
      <c r="D1729" t="s">
        <v>259</v>
      </c>
      <c r="E1729">
        <v>12.19</v>
      </c>
      <c r="F1729" t="s">
        <v>247</v>
      </c>
      <c r="G1729">
        <v>2</v>
      </c>
    </row>
    <row r="1730" spans="3:8" x14ac:dyDescent="0.25">
      <c r="C1730">
        <v>1</v>
      </c>
      <c r="D1730" t="s">
        <v>259</v>
      </c>
      <c r="E1730">
        <v>12.19</v>
      </c>
      <c r="F1730" t="s">
        <v>247</v>
      </c>
      <c r="G1730">
        <v>2</v>
      </c>
    </row>
    <row r="1731" spans="3:8" x14ac:dyDescent="0.25">
      <c r="C1731">
        <v>1</v>
      </c>
      <c r="D1731" t="s">
        <v>259</v>
      </c>
      <c r="E1731">
        <v>12.19</v>
      </c>
      <c r="F1731" t="s">
        <v>247</v>
      </c>
      <c r="G1731">
        <v>2</v>
      </c>
    </row>
    <row r="1732" spans="3:8" x14ac:dyDescent="0.25">
      <c r="C1732">
        <v>1</v>
      </c>
      <c r="D1732" t="s">
        <v>259</v>
      </c>
      <c r="E1732">
        <v>12.19</v>
      </c>
      <c r="F1732" t="s">
        <v>239</v>
      </c>
      <c r="G1732">
        <v>1</v>
      </c>
    </row>
    <row r="1733" spans="3:8" x14ac:dyDescent="0.25">
      <c r="C1733">
        <v>1</v>
      </c>
      <c r="D1733" t="s">
        <v>259</v>
      </c>
      <c r="E1733">
        <v>12.19</v>
      </c>
      <c r="F1733" t="s">
        <v>300</v>
      </c>
      <c r="G1733">
        <v>3</v>
      </c>
      <c r="H1733" t="s">
        <v>462</v>
      </c>
    </row>
    <row r="1734" spans="3:8" x14ac:dyDescent="0.25">
      <c r="C1734">
        <v>1</v>
      </c>
      <c r="D1734" t="s">
        <v>259</v>
      </c>
      <c r="E1734">
        <v>12.19</v>
      </c>
      <c r="F1734" t="s">
        <v>239</v>
      </c>
      <c r="G1734">
        <v>3</v>
      </c>
    </row>
    <row r="1735" spans="3:8" x14ac:dyDescent="0.25">
      <c r="C1735">
        <v>1</v>
      </c>
      <c r="D1735" t="s">
        <v>259</v>
      </c>
      <c r="E1735">
        <v>12.19</v>
      </c>
      <c r="F1735" t="s">
        <v>239</v>
      </c>
      <c r="G1735">
        <v>2</v>
      </c>
    </row>
    <row r="1736" spans="3:8" x14ac:dyDescent="0.25">
      <c r="C1736">
        <v>2</v>
      </c>
      <c r="D1736" t="s">
        <v>259</v>
      </c>
      <c r="E1736">
        <v>12.19</v>
      </c>
      <c r="F1736" t="s">
        <v>261</v>
      </c>
      <c r="G1736">
        <v>3</v>
      </c>
    </row>
    <row r="1737" spans="3:8" x14ac:dyDescent="0.25">
      <c r="C1737">
        <v>2</v>
      </c>
      <c r="D1737" t="s">
        <v>259</v>
      </c>
      <c r="E1737">
        <v>12.19</v>
      </c>
      <c r="F1737" t="s">
        <v>249</v>
      </c>
      <c r="G1737">
        <v>3</v>
      </c>
    </row>
    <row r="1738" spans="3:8" x14ac:dyDescent="0.25">
      <c r="C1738">
        <v>2</v>
      </c>
      <c r="D1738" t="s">
        <v>259</v>
      </c>
      <c r="E1738">
        <v>12.19</v>
      </c>
      <c r="F1738" t="s">
        <v>249</v>
      </c>
      <c r="G1738">
        <v>3</v>
      </c>
    </row>
    <row r="1739" spans="3:8" x14ac:dyDescent="0.25">
      <c r="C1739">
        <v>2</v>
      </c>
      <c r="D1739" t="s">
        <v>259</v>
      </c>
      <c r="E1739">
        <v>12.19</v>
      </c>
      <c r="F1739" t="s">
        <v>239</v>
      </c>
      <c r="G1739">
        <v>2</v>
      </c>
    </row>
    <row r="1740" spans="3:8" x14ac:dyDescent="0.25">
      <c r="C1740">
        <v>2</v>
      </c>
      <c r="D1740" t="s">
        <v>259</v>
      </c>
      <c r="E1740">
        <v>12.19</v>
      </c>
      <c r="F1740" t="s">
        <v>239</v>
      </c>
      <c r="G1740">
        <v>2</v>
      </c>
    </row>
    <row r="1741" spans="3:8" x14ac:dyDescent="0.25">
      <c r="C1741">
        <v>2</v>
      </c>
      <c r="D1741" t="s">
        <v>259</v>
      </c>
      <c r="E1741">
        <v>12.19</v>
      </c>
      <c r="F1741" t="s">
        <v>239</v>
      </c>
      <c r="G1741">
        <v>3</v>
      </c>
    </row>
    <row r="1742" spans="3:8" x14ac:dyDescent="0.25">
      <c r="C1742">
        <v>2</v>
      </c>
      <c r="D1742" t="s">
        <v>259</v>
      </c>
      <c r="E1742">
        <v>12.19</v>
      </c>
      <c r="F1742" t="s">
        <v>239</v>
      </c>
      <c r="G1742">
        <v>3</v>
      </c>
    </row>
    <row r="1743" spans="3:8" x14ac:dyDescent="0.25">
      <c r="C1743">
        <v>2</v>
      </c>
      <c r="D1743" t="s">
        <v>259</v>
      </c>
      <c r="E1743">
        <v>12.19</v>
      </c>
      <c r="F1743" t="s">
        <v>239</v>
      </c>
      <c r="G1743">
        <v>3</v>
      </c>
    </row>
    <row r="1744" spans="3:8" x14ac:dyDescent="0.25">
      <c r="C1744">
        <v>2</v>
      </c>
      <c r="D1744" t="s">
        <v>259</v>
      </c>
      <c r="E1744">
        <v>12.19</v>
      </c>
      <c r="F1744" t="s">
        <v>247</v>
      </c>
      <c r="G1744">
        <v>1</v>
      </c>
    </row>
    <row r="1745" spans="3:8" x14ac:dyDescent="0.25">
      <c r="C1745">
        <v>2</v>
      </c>
      <c r="D1745" t="s">
        <v>259</v>
      </c>
      <c r="E1745">
        <v>12.19</v>
      </c>
      <c r="F1745" t="s">
        <v>247</v>
      </c>
      <c r="G1745">
        <v>1</v>
      </c>
      <c r="H1745" t="s">
        <v>463</v>
      </c>
    </row>
    <row r="1746" spans="3:8" x14ac:dyDescent="0.25">
      <c r="C1746">
        <v>2</v>
      </c>
      <c r="D1746" t="s">
        <v>259</v>
      </c>
      <c r="E1746">
        <v>12.19</v>
      </c>
      <c r="F1746" t="s">
        <v>300</v>
      </c>
      <c r="G1746">
        <v>3</v>
      </c>
      <c r="H1746" t="s">
        <v>464</v>
      </c>
    </row>
    <row r="1747" spans="3:8" x14ac:dyDescent="0.25">
      <c r="C1747">
        <v>2</v>
      </c>
      <c r="D1747" t="s">
        <v>259</v>
      </c>
      <c r="E1747">
        <v>12.19</v>
      </c>
      <c r="F1747" t="s">
        <v>300</v>
      </c>
      <c r="G1747">
        <v>3</v>
      </c>
    </row>
    <row r="1748" spans="3:8" x14ac:dyDescent="0.25">
      <c r="C1748">
        <v>2</v>
      </c>
      <c r="D1748" t="s">
        <v>259</v>
      </c>
      <c r="E1748">
        <v>12.19</v>
      </c>
      <c r="F1748" t="s">
        <v>249</v>
      </c>
      <c r="G1748">
        <v>3</v>
      </c>
      <c r="H1748" t="s">
        <v>373</v>
      </c>
    </row>
    <row r="1749" spans="3:8" x14ac:dyDescent="0.25">
      <c r="C1749">
        <v>2</v>
      </c>
      <c r="D1749" t="s">
        <v>259</v>
      </c>
      <c r="E1749">
        <v>12.19</v>
      </c>
      <c r="F1749" t="s">
        <v>239</v>
      </c>
      <c r="G1749">
        <v>2</v>
      </c>
    </row>
    <row r="1750" spans="3:8" x14ac:dyDescent="0.25">
      <c r="C1750">
        <v>2</v>
      </c>
      <c r="D1750" t="s">
        <v>259</v>
      </c>
      <c r="E1750">
        <v>12.19</v>
      </c>
      <c r="F1750" t="s">
        <v>239</v>
      </c>
      <c r="G1750">
        <v>2</v>
      </c>
    </row>
    <row r="1751" spans="3:8" x14ac:dyDescent="0.25">
      <c r="C1751">
        <v>3</v>
      </c>
      <c r="D1751" t="s">
        <v>259</v>
      </c>
      <c r="E1751">
        <v>12.19</v>
      </c>
      <c r="F1751" t="s">
        <v>239</v>
      </c>
      <c r="G1751">
        <v>3</v>
      </c>
    </row>
    <row r="1752" spans="3:8" x14ac:dyDescent="0.25">
      <c r="C1752">
        <v>3</v>
      </c>
      <c r="D1752" t="s">
        <v>259</v>
      </c>
      <c r="E1752">
        <v>12.19</v>
      </c>
      <c r="F1752" t="s">
        <v>239</v>
      </c>
      <c r="G1752">
        <v>2</v>
      </c>
    </row>
    <row r="1753" spans="3:8" x14ac:dyDescent="0.25">
      <c r="C1753">
        <v>3</v>
      </c>
      <c r="D1753" t="s">
        <v>259</v>
      </c>
      <c r="E1753">
        <v>12.19</v>
      </c>
      <c r="F1753" t="s">
        <v>239</v>
      </c>
      <c r="G1753">
        <v>2</v>
      </c>
    </row>
    <row r="1754" spans="3:8" x14ac:dyDescent="0.25">
      <c r="C1754">
        <v>3</v>
      </c>
      <c r="D1754" t="s">
        <v>259</v>
      </c>
      <c r="E1754">
        <v>12.19</v>
      </c>
      <c r="F1754" t="s">
        <v>239</v>
      </c>
      <c r="G1754">
        <v>2</v>
      </c>
    </row>
    <row r="1755" spans="3:8" x14ac:dyDescent="0.25">
      <c r="C1755">
        <v>3</v>
      </c>
      <c r="D1755" t="s">
        <v>259</v>
      </c>
      <c r="E1755">
        <v>12.19</v>
      </c>
      <c r="F1755" t="s">
        <v>274</v>
      </c>
      <c r="G1755">
        <v>2</v>
      </c>
    </row>
    <row r="1756" spans="3:8" x14ac:dyDescent="0.25">
      <c r="C1756">
        <v>3</v>
      </c>
      <c r="D1756" t="s">
        <v>259</v>
      </c>
      <c r="E1756">
        <v>12.19</v>
      </c>
      <c r="F1756" t="s">
        <v>261</v>
      </c>
      <c r="G1756">
        <v>2</v>
      </c>
    </row>
    <row r="1757" spans="3:8" x14ac:dyDescent="0.25">
      <c r="C1757">
        <v>3</v>
      </c>
      <c r="D1757" t="s">
        <v>259</v>
      </c>
      <c r="E1757">
        <v>12.19</v>
      </c>
      <c r="F1757" t="s">
        <v>247</v>
      </c>
      <c r="G1757">
        <v>1</v>
      </c>
      <c r="H1757" t="s">
        <v>465</v>
      </c>
    </row>
    <row r="1758" spans="3:8" x14ac:dyDescent="0.25">
      <c r="C1758">
        <v>3</v>
      </c>
      <c r="D1758" t="s">
        <v>259</v>
      </c>
      <c r="E1758">
        <v>12.19</v>
      </c>
      <c r="F1758" t="s">
        <v>300</v>
      </c>
      <c r="G1758">
        <v>3</v>
      </c>
      <c r="H1758" t="s">
        <v>466</v>
      </c>
    </row>
    <row r="1759" spans="3:8" x14ac:dyDescent="0.25">
      <c r="C1759">
        <v>3</v>
      </c>
      <c r="D1759" t="s">
        <v>259</v>
      </c>
      <c r="E1759">
        <v>12.19</v>
      </c>
      <c r="F1759" t="s">
        <v>300</v>
      </c>
      <c r="G1759">
        <v>3</v>
      </c>
      <c r="H1759" t="s">
        <v>466</v>
      </c>
    </row>
    <row r="1760" spans="3:8" x14ac:dyDescent="0.25">
      <c r="C1760">
        <v>3</v>
      </c>
      <c r="D1760" t="s">
        <v>259</v>
      </c>
      <c r="E1760">
        <v>12.19</v>
      </c>
      <c r="F1760" t="s">
        <v>240</v>
      </c>
      <c r="G1760">
        <v>3</v>
      </c>
      <c r="H1760" t="s">
        <v>467</v>
      </c>
    </row>
    <row r="1761" spans="3:8" x14ac:dyDescent="0.25">
      <c r="C1761">
        <v>3</v>
      </c>
      <c r="D1761" t="s">
        <v>259</v>
      </c>
      <c r="E1761">
        <v>12.19</v>
      </c>
      <c r="F1761" t="s">
        <v>239</v>
      </c>
      <c r="G1761">
        <v>1</v>
      </c>
    </row>
    <row r="1762" spans="3:8" x14ac:dyDescent="0.25">
      <c r="C1762">
        <v>3</v>
      </c>
      <c r="D1762" t="s">
        <v>259</v>
      </c>
      <c r="E1762">
        <v>12.19</v>
      </c>
      <c r="F1762" t="s">
        <v>239</v>
      </c>
      <c r="G1762">
        <v>1</v>
      </c>
    </row>
    <row r="1763" spans="3:8" x14ac:dyDescent="0.25">
      <c r="C1763">
        <v>3</v>
      </c>
      <c r="D1763" t="s">
        <v>259</v>
      </c>
      <c r="E1763">
        <v>12.19</v>
      </c>
      <c r="F1763" t="s">
        <v>468</v>
      </c>
      <c r="G1763">
        <v>2</v>
      </c>
    </row>
    <row r="1764" spans="3:8" x14ac:dyDescent="0.25">
      <c r="C1764">
        <v>3</v>
      </c>
      <c r="D1764" t="s">
        <v>259</v>
      </c>
      <c r="E1764">
        <v>12.19</v>
      </c>
      <c r="F1764" t="s">
        <v>468</v>
      </c>
      <c r="G1764">
        <v>1</v>
      </c>
    </row>
    <row r="1765" spans="3:8" x14ac:dyDescent="0.25">
      <c r="C1765">
        <v>3</v>
      </c>
      <c r="D1765" t="s">
        <v>259</v>
      </c>
      <c r="E1765">
        <v>12.19</v>
      </c>
      <c r="F1765" t="s">
        <v>239</v>
      </c>
      <c r="G1765">
        <v>2</v>
      </c>
    </row>
    <row r="1766" spans="3:8" x14ac:dyDescent="0.25">
      <c r="C1766">
        <v>3</v>
      </c>
      <c r="D1766" t="s">
        <v>259</v>
      </c>
      <c r="E1766">
        <v>12.19</v>
      </c>
      <c r="F1766" t="s">
        <v>239</v>
      </c>
      <c r="G1766">
        <v>2</v>
      </c>
    </row>
    <row r="1767" spans="3:8" x14ac:dyDescent="0.25">
      <c r="C1767">
        <v>4</v>
      </c>
      <c r="D1767" t="s">
        <v>259</v>
      </c>
      <c r="E1767">
        <v>12.19</v>
      </c>
      <c r="F1767" t="s">
        <v>247</v>
      </c>
      <c r="G1767">
        <v>2</v>
      </c>
    </row>
    <row r="1768" spans="3:8" x14ac:dyDescent="0.25">
      <c r="C1768">
        <v>4</v>
      </c>
      <c r="D1768" t="s">
        <v>259</v>
      </c>
      <c r="E1768">
        <v>12.19</v>
      </c>
      <c r="F1768" t="s">
        <v>247</v>
      </c>
      <c r="G1768">
        <v>2</v>
      </c>
    </row>
    <row r="1769" spans="3:8" x14ac:dyDescent="0.25">
      <c r="C1769">
        <v>4</v>
      </c>
      <c r="D1769" t="s">
        <v>259</v>
      </c>
      <c r="E1769">
        <v>12.19</v>
      </c>
      <c r="F1769" t="s">
        <v>239</v>
      </c>
      <c r="G1769">
        <v>2</v>
      </c>
      <c r="H1769" t="s">
        <v>321</v>
      </c>
    </row>
    <row r="1770" spans="3:8" x14ac:dyDescent="0.25">
      <c r="C1770">
        <v>4</v>
      </c>
      <c r="D1770" t="s">
        <v>259</v>
      </c>
      <c r="E1770">
        <v>12.19</v>
      </c>
      <c r="F1770" t="s">
        <v>241</v>
      </c>
      <c r="G1770">
        <v>3</v>
      </c>
      <c r="H1770" t="s">
        <v>469</v>
      </c>
    </row>
    <row r="1771" spans="3:8" x14ac:dyDescent="0.25">
      <c r="C1771">
        <v>4</v>
      </c>
      <c r="D1771" t="s">
        <v>259</v>
      </c>
      <c r="E1771">
        <v>12.19</v>
      </c>
      <c r="F1771" t="s">
        <v>240</v>
      </c>
      <c r="G1771">
        <v>1</v>
      </c>
    </row>
    <row r="1772" spans="3:8" x14ac:dyDescent="0.25">
      <c r="C1772">
        <v>4</v>
      </c>
      <c r="D1772" t="s">
        <v>259</v>
      </c>
      <c r="E1772">
        <v>12.19</v>
      </c>
      <c r="F1772" t="s">
        <v>261</v>
      </c>
      <c r="G1772">
        <v>3</v>
      </c>
    </row>
    <row r="1773" spans="3:8" x14ac:dyDescent="0.25">
      <c r="C1773">
        <v>4</v>
      </c>
      <c r="D1773" t="s">
        <v>259</v>
      </c>
      <c r="E1773">
        <v>12.19</v>
      </c>
      <c r="F1773" t="s">
        <v>247</v>
      </c>
      <c r="G1773">
        <v>2</v>
      </c>
    </row>
    <row r="1774" spans="3:8" x14ac:dyDescent="0.25">
      <c r="C1774">
        <v>4</v>
      </c>
      <c r="D1774" t="s">
        <v>259</v>
      </c>
      <c r="E1774">
        <v>12.19</v>
      </c>
      <c r="F1774" t="s">
        <v>247</v>
      </c>
      <c r="G1774">
        <v>1</v>
      </c>
    </row>
    <row r="1775" spans="3:8" x14ac:dyDescent="0.25">
      <c r="C1775">
        <v>4</v>
      </c>
      <c r="D1775" t="s">
        <v>259</v>
      </c>
      <c r="E1775">
        <v>12.19</v>
      </c>
      <c r="F1775" t="s">
        <v>239</v>
      </c>
      <c r="G1775">
        <v>2</v>
      </c>
    </row>
    <row r="1776" spans="3:8" x14ac:dyDescent="0.25">
      <c r="C1776">
        <v>4</v>
      </c>
      <c r="D1776" t="s">
        <v>259</v>
      </c>
      <c r="E1776">
        <v>12.19</v>
      </c>
      <c r="F1776" t="s">
        <v>239</v>
      </c>
      <c r="G1776">
        <v>2</v>
      </c>
    </row>
    <row r="1777" spans="3:8" x14ac:dyDescent="0.25">
      <c r="C1777">
        <v>4</v>
      </c>
      <c r="D1777" t="s">
        <v>259</v>
      </c>
      <c r="E1777">
        <v>12.19</v>
      </c>
      <c r="F1777" t="s">
        <v>247</v>
      </c>
      <c r="G1777">
        <v>2</v>
      </c>
      <c r="H1777" t="s">
        <v>470</v>
      </c>
    </row>
    <row r="1778" spans="3:8" x14ac:dyDescent="0.25">
      <c r="C1778">
        <v>4</v>
      </c>
      <c r="D1778" t="s">
        <v>259</v>
      </c>
      <c r="E1778">
        <v>12.19</v>
      </c>
      <c r="F1778" t="s">
        <v>239</v>
      </c>
      <c r="G1778">
        <v>3</v>
      </c>
    </row>
    <row r="1779" spans="3:8" x14ac:dyDescent="0.25">
      <c r="C1779">
        <v>4</v>
      </c>
      <c r="D1779" t="s">
        <v>259</v>
      </c>
      <c r="E1779">
        <v>12.19</v>
      </c>
      <c r="F1779" t="s">
        <v>261</v>
      </c>
      <c r="G1779">
        <v>3</v>
      </c>
    </row>
    <row r="1780" spans="3:8" x14ac:dyDescent="0.25">
      <c r="C1780">
        <v>4</v>
      </c>
      <c r="D1780" t="s">
        <v>259</v>
      </c>
      <c r="E1780">
        <v>12.19</v>
      </c>
      <c r="F1780" t="s">
        <v>261</v>
      </c>
      <c r="G1780">
        <v>1</v>
      </c>
    </row>
    <row r="1781" spans="3:8" x14ac:dyDescent="0.25">
      <c r="C1781">
        <v>5</v>
      </c>
      <c r="D1781" t="s">
        <v>259</v>
      </c>
      <c r="E1781">
        <v>12.19</v>
      </c>
      <c r="F1781" t="s">
        <v>239</v>
      </c>
      <c r="G1781">
        <v>3</v>
      </c>
    </row>
    <row r="1782" spans="3:8" x14ac:dyDescent="0.25">
      <c r="C1782">
        <v>5</v>
      </c>
      <c r="D1782" t="s">
        <v>259</v>
      </c>
      <c r="E1782">
        <v>12.19</v>
      </c>
      <c r="F1782" t="s">
        <v>261</v>
      </c>
      <c r="G1782">
        <v>1</v>
      </c>
    </row>
    <row r="1783" spans="3:8" x14ac:dyDescent="0.25">
      <c r="C1783">
        <v>5</v>
      </c>
      <c r="D1783" t="s">
        <v>259</v>
      </c>
      <c r="E1783">
        <v>12.19</v>
      </c>
      <c r="F1783" t="s">
        <v>261</v>
      </c>
      <c r="G1783">
        <v>1</v>
      </c>
    </row>
    <row r="1784" spans="3:8" x14ac:dyDescent="0.25">
      <c r="C1784">
        <v>5</v>
      </c>
      <c r="D1784" t="s">
        <v>259</v>
      </c>
      <c r="E1784">
        <v>12.19</v>
      </c>
      <c r="F1784" t="s">
        <v>261</v>
      </c>
      <c r="G1784">
        <v>3</v>
      </c>
    </row>
    <row r="1785" spans="3:8" x14ac:dyDescent="0.25">
      <c r="C1785">
        <v>5</v>
      </c>
      <c r="D1785" t="s">
        <v>259</v>
      </c>
      <c r="E1785">
        <v>12.19</v>
      </c>
      <c r="F1785" t="s">
        <v>261</v>
      </c>
      <c r="G1785">
        <v>3</v>
      </c>
    </row>
    <row r="1786" spans="3:8" x14ac:dyDescent="0.25">
      <c r="C1786">
        <v>5</v>
      </c>
      <c r="D1786" t="s">
        <v>259</v>
      </c>
      <c r="E1786">
        <v>12.19</v>
      </c>
      <c r="F1786" t="s">
        <v>261</v>
      </c>
      <c r="G1786">
        <v>2</v>
      </c>
    </row>
    <row r="1787" spans="3:8" x14ac:dyDescent="0.25">
      <c r="C1787">
        <v>5</v>
      </c>
      <c r="D1787" t="s">
        <v>259</v>
      </c>
      <c r="E1787">
        <v>12.19</v>
      </c>
      <c r="F1787" t="s">
        <v>239</v>
      </c>
      <c r="G1787">
        <v>2</v>
      </c>
      <c r="H1787" t="s">
        <v>471</v>
      </c>
    </row>
    <row r="1788" spans="3:8" x14ac:dyDescent="0.25">
      <c r="C1788">
        <v>5</v>
      </c>
      <c r="D1788" t="s">
        <v>259</v>
      </c>
      <c r="E1788">
        <v>12.19</v>
      </c>
      <c r="F1788" t="s">
        <v>247</v>
      </c>
      <c r="G1788">
        <v>2</v>
      </c>
      <c r="H1788" t="s">
        <v>472</v>
      </c>
    </row>
    <row r="1789" spans="3:8" x14ac:dyDescent="0.25">
      <c r="C1789">
        <v>5</v>
      </c>
      <c r="D1789" t="s">
        <v>259</v>
      </c>
      <c r="E1789">
        <v>12.19</v>
      </c>
      <c r="F1789" t="s">
        <v>239</v>
      </c>
      <c r="G1789">
        <v>2</v>
      </c>
    </row>
    <row r="1790" spans="3:8" x14ac:dyDescent="0.25">
      <c r="C1790">
        <v>5</v>
      </c>
      <c r="D1790" t="s">
        <v>259</v>
      </c>
      <c r="E1790">
        <v>12.19</v>
      </c>
      <c r="F1790" t="s">
        <v>240</v>
      </c>
      <c r="G1790">
        <v>3</v>
      </c>
    </row>
    <row r="1791" spans="3:8" x14ac:dyDescent="0.25">
      <c r="C1791">
        <v>6</v>
      </c>
      <c r="D1791" t="s">
        <v>259</v>
      </c>
      <c r="E1791">
        <v>12.19</v>
      </c>
      <c r="F1791" t="s">
        <v>249</v>
      </c>
      <c r="G1791">
        <v>3</v>
      </c>
      <c r="H1791" t="s">
        <v>473</v>
      </c>
    </row>
    <row r="1792" spans="3:8" x14ac:dyDescent="0.25">
      <c r="C1792">
        <v>6</v>
      </c>
      <c r="D1792" t="s">
        <v>259</v>
      </c>
      <c r="E1792">
        <v>12.19</v>
      </c>
      <c r="F1792" t="s">
        <v>261</v>
      </c>
      <c r="G1792">
        <v>3</v>
      </c>
    </row>
    <row r="1793" spans="3:8" x14ac:dyDescent="0.25">
      <c r="C1793">
        <v>6</v>
      </c>
      <c r="D1793" t="s">
        <v>259</v>
      </c>
      <c r="E1793">
        <v>12.19</v>
      </c>
      <c r="F1793" t="s">
        <v>247</v>
      </c>
      <c r="G1793">
        <v>2</v>
      </c>
      <c r="H1793" t="s">
        <v>321</v>
      </c>
    </row>
    <row r="1794" spans="3:8" x14ac:dyDescent="0.25">
      <c r="C1794">
        <v>6</v>
      </c>
      <c r="D1794" t="s">
        <v>259</v>
      </c>
      <c r="E1794">
        <v>12.19</v>
      </c>
      <c r="F1794" t="s">
        <v>239</v>
      </c>
      <c r="G1794">
        <v>3</v>
      </c>
    </row>
    <row r="1795" spans="3:8" x14ac:dyDescent="0.25">
      <c r="C1795">
        <v>6</v>
      </c>
      <c r="D1795" t="s">
        <v>259</v>
      </c>
      <c r="E1795">
        <v>12.19</v>
      </c>
      <c r="F1795" t="s">
        <v>261</v>
      </c>
      <c r="G1795">
        <v>2</v>
      </c>
    </row>
    <row r="1796" spans="3:8" x14ac:dyDescent="0.25">
      <c r="C1796">
        <v>6</v>
      </c>
      <c r="D1796" t="s">
        <v>259</v>
      </c>
      <c r="E1796">
        <v>12.19</v>
      </c>
      <c r="F1796" t="s">
        <v>261</v>
      </c>
      <c r="G1796">
        <v>2</v>
      </c>
    </row>
    <row r="1797" spans="3:8" x14ac:dyDescent="0.25">
      <c r="C1797">
        <v>6</v>
      </c>
      <c r="D1797" t="s">
        <v>259</v>
      </c>
      <c r="E1797">
        <v>12.19</v>
      </c>
      <c r="F1797" t="s">
        <v>261</v>
      </c>
      <c r="G1797">
        <v>2</v>
      </c>
    </row>
    <row r="1798" spans="3:8" x14ac:dyDescent="0.25">
      <c r="C1798">
        <v>6</v>
      </c>
      <c r="D1798" t="s">
        <v>259</v>
      </c>
      <c r="E1798">
        <v>12.19</v>
      </c>
      <c r="F1798" t="s">
        <v>261</v>
      </c>
      <c r="G1798">
        <v>3</v>
      </c>
    </row>
    <row r="1799" spans="3:8" x14ac:dyDescent="0.25">
      <c r="C1799">
        <v>6</v>
      </c>
      <c r="D1799" t="s">
        <v>259</v>
      </c>
      <c r="E1799">
        <v>12.19</v>
      </c>
      <c r="F1799" t="s">
        <v>239</v>
      </c>
      <c r="G1799">
        <v>2</v>
      </c>
    </row>
    <row r="1800" spans="3:8" x14ac:dyDescent="0.25">
      <c r="C1800">
        <v>7</v>
      </c>
      <c r="D1800" t="s">
        <v>259</v>
      </c>
      <c r="E1800">
        <v>12.19</v>
      </c>
      <c r="F1800" t="s">
        <v>239</v>
      </c>
      <c r="G1800">
        <v>3</v>
      </c>
    </row>
    <row r="1801" spans="3:8" x14ac:dyDescent="0.25">
      <c r="C1801">
        <v>7</v>
      </c>
      <c r="D1801" t="s">
        <v>259</v>
      </c>
      <c r="E1801">
        <v>12.19</v>
      </c>
      <c r="F1801" t="s">
        <v>247</v>
      </c>
      <c r="G1801">
        <v>2</v>
      </c>
    </row>
    <row r="1802" spans="3:8" x14ac:dyDescent="0.25">
      <c r="C1802">
        <v>7</v>
      </c>
      <c r="D1802" t="s">
        <v>259</v>
      </c>
      <c r="E1802">
        <v>12.19</v>
      </c>
      <c r="F1802" t="s">
        <v>239</v>
      </c>
      <c r="G1802">
        <v>2</v>
      </c>
    </row>
    <row r="1803" spans="3:8" x14ac:dyDescent="0.25">
      <c r="C1803">
        <v>7</v>
      </c>
      <c r="D1803" t="s">
        <v>259</v>
      </c>
      <c r="E1803">
        <v>12.19</v>
      </c>
      <c r="F1803" t="s">
        <v>239</v>
      </c>
      <c r="G1803">
        <v>2</v>
      </c>
    </row>
    <row r="1804" spans="3:8" x14ac:dyDescent="0.25">
      <c r="C1804">
        <v>7</v>
      </c>
      <c r="D1804" t="s">
        <v>259</v>
      </c>
      <c r="E1804">
        <v>12.19</v>
      </c>
      <c r="F1804" t="s">
        <v>261</v>
      </c>
      <c r="G1804">
        <v>2</v>
      </c>
    </row>
    <row r="1805" spans="3:8" x14ac:dyDescent="0.25">
      <c r="C1805">
        <v>7</v>
      </c>
      <c r="D1805" t="s">
        <v>259</v>
      </c>
      <c r="E1805">
        <v>12.19</v>
      </c>
      <c r="F1805" t="s">
        <v>239</v>
      </c>
      <c r="G1805">
        <v>1</v>
      </c>
    </row>
    <row r="1806" spans="3:8" x14ac:dyDescent="0.25">
      <c r="C1806">
        <v>8</v>
      </c>
      <c r="D1806" t="s">
        <v>259</v>
      </c>
      <c r="E1806">
        <v>12.19</v>
      </c>
      <c r="F1806" t="s">
        <v>239</v>
      </c>
      <c r="G1806">
        <v>2</v>
      </c>
    </row>
    <row r="1807" spans="3:8" x14ac:dyDescent="0.25">
      <c r="C1807">
        <v>8</v>
      </c>
      <c r="D1807" t="s">
        <v>259</v>
      </c>
      <c r="E1807">
        <v>12.19</v>
      </c>
      <c r="F1807" t="s">
        <v>261</v>
      </c>
      <c r="G1807">
        <v>2</v>
      </c>
      <c r="H1807" t="s">
        <v>474</v>
      </c>
    </row>
    <row r="1808" spans="3:8" x14ac:dyDescent="0.25">
      <c r="C1808">
        <v>8</v>
      </c>
      <c r="D1808" t="s">
        <v>259</v>
      </c>
      <c r="E1808">
        <v>12.19</v>
      </c>
      <c r="F1808" t="s">
        <v>239</v>
      </c>
      <c r="G1808">
        <v>3</v>
      </c>
    </row>
    <row r="1809" spans="3:8" x14ac:dyDescent="0.25">
      <c r="C1809">
        <v>8</v>
      </c>
      <c r="D1809" t="s">
        <v>259</v>
      </c>
      <c r="E1809">
        <v>12.19</v>
      </c>
      <c r="F1809" t="s">
        <v>239</v>
      </c>
      <c r="G1809">
        <v>3</v>
      </c>
    </row>
    <row r="1810" spans="3:8" x14ac:dyDescent="0.25">
      <c r="C1810">
        <v>8</v>
      </c>
      <c r="D1810" t="s">
        <v>259</v>
      </c>
      <c r="E1810">
        <v>12.19</v>
      </c>
      <c r="F1810" t="s">
        <v>261</v>
      </c>
      <c r="G1810">
        <v>3</v>
      </c>
    </row>
    <row r="1811" spans="3:8" x14ac:dyDescent="0.25">
      <c r="C1811">
        <v>8</v>
      </c>
      <c r="D1811" t="s">
        <v>259</v>
      </c>
      <c r="E1811">
        <v>12.19</v>
      </c>
      <c r="F1811" t="s">
        <v>261</v>
      </c>
      <c r="G1811">
        <v>2</v>
      </c>
    </row>
    <row r="1812" spans="3:8" x14ac:dyDescent="0.25">
      <c r="C1812">
        <v>8</v>
      </c>
      <c r="D1812" t="s">
        <v>259</v>
      </c>
      <c r="E1812">
        <v>12.19</v>
      </c>
      <c r="F1812" t="s">
        <v>240</v>
      </c>
      <c r="G1812">
        <v>2</v>
      </c>
    </row>
    <row r="1813" spans="3:8" x14ac:dyDescent="0.25">
      <c r="C1813">
        <v>8</v>
      </c>
      <c r="D1813" t="s">
        <v>259</v>
      </c>
      <c r="E1813">
        <v>12.19</v>
      </c>
      <c r="F1813" t="s">
        <v>247</v>
      </c>
      <c r="G1813">
        <v>2</v>
      </c>
    </row>
    <row r="1814" spans="3:8" x14ac:dyDescent="0.25">
      <c r="C1814">
        <v>8</v>
      </c>
      <c r="D1814" t="s">
        <v>259</v>
      </c>
      <c r="E1814">
        <v>12.19</v>
      </c>
      <c r="F1814" t="s">
        <v>247</v>
      </c>
      <c r="G1814">
        <v>3</v>
      </c>
    </row>
    <row r="1815" spans="3:8" x14ac:dyDescent="0.25">
      <c r="C1815">
        <v>8</v>
      </c>
      <c r="D1815" t="s">
        <v>259</v>
      </c>
      <c r="E1815">
        <v>12.19</v>
      </c>
      <c r="F1815" t="s">
        <v>247</v>
      </c>
      <c r="G1815">
        <v>5</v>
      </c>
    </row>
    <row r="1816" spans="3:8" x14ac:dyDescent="0.25">
      <c r="C1816">
        <v>8</v>
      </c>
      <c r="D1816" t="s">
        <v>259</v>
      </c>
      <c r="E1816">
        <v>12.19</v>
      </c>
      <c r="F1816" t="s">
        <v>247</v>
      </c>
      <c r="G1816">
        <v>5</v>
      </c>
    </row>
    <row r="1817" spans="3:8" x14ac:dyDescent="0.25">
      <c r="C1817">
        <v>8</v>
      </c>
      <c r="D1817" t="s">
        <v>259</v>
      </c>
      <c r="E1817">
        <v>12.19</v>
      </c>
      <c r="F1817" t="s">
        <v>247</v>
      </c>
      <c r="G1817">
        <v>5</v>
      </c>
    </row>
    <row r="1818" spans="3:8" x14ac:dyDescent="0.25">
      <c r="C1818">
        <v>8</v>
      </c>
      <c r="D1818" t="s">
        <v>259</v>
      </c>
      <c r="E1818">
        <v>12.19</v>
      </c>
      <c r="F1818" t="s">
        <v>247</v>
      </c>
      <c r="G1818">
        <v>1</v>
      </c>
    </row>
    <row r="1819" spans="3:8" x14ac:dyDescent="0.25">
      <c r="C1819">
        <v>8</v>
      </c>
      <c r="D1819" t="s">
        <v>259</v>
      </c>
      <c r="E1819">
        <v>12.19</v>
      </c>
      <c r="F1819" t="s">
        <v>52</v>
      </c>
      <c r="G1819">
        <v>1</v>
      </c>
    </row>
    <row r="1820" spans="3:8" x14ac:dyDescent="0.25">
      <c r="C1820">
        <v>9</v>
      </c>
      <c r="D1820" t="s">
        <v>259</v>
      </c>
      <c r="E1820">
        <v>12.19</v>
      </c>
      <c r="F1820" t="s">
        <v>247</v>
      </c>
      <c r="G1820">
        <v>1</v>
      </c>
    </row>
    <row r="1821" spans="3:8" x14ac:dyDescent="0.25">
      <c r="C1821">
        <v>9</v>
      </c>
      <c r="D1821" t="s">
        <v>259</v>
      </c>
      <c r="E1821">
        <v>12.19</v>
      </c>
      <c r="F1821" t="s">
        <v>247</v>
      </c>
      <c r="G1821">
        <v>1</v>
      </c>
    </row>
    <row r="1822" spans="3:8" x14ac:dyDescent="0.25">
      <c r="C1822">
        <v>9</v>
      </c>
      <c r="D1822" t="s">
        <v>259</v>
      </c>
      <c r="E1822">
        <v>12.19</v>
      </c>
      <c r="F1822" t="s">
        <v>247</v>
      </c>
      <c r="G1822">
        <v>1</v>
      </c>
    </row>
    <row r="1823" spans="3:8" x14ac:dyDescent="0.25">
      <c r="C1823">
        <v>9</v>
      </c>
      <c r="D1823" t="s">
        <v>259</v>
      </c>
      <c r="E1823">
        <v>12.19</v>
      </c>
      <c r="F1823" t="s">
        <v>247</v>
      </c>
      <c r="G1823">
        <v>1</v>
      </c>
    </row>
    <row r="1824" spans="3:8" x14ac:dyDescent="0.25">
      <c r="C1824">
        <v>9</v>
      </c>
      <c r="D1824" t="s">
        <v>259</v>
      </c>
      <c r="E1824">
        <v>12.19</v>
      </c>
      <c r="F1824" t="s">
        <v>247</v>
      </c>
      <c r="G1824">
        <v>1</v>
      </c>
      <c r="H1824" t="s">
        <v>463</v>
      </c>
    </row>
    <row r="1825" spans="3:8" x14ac:dyDescent="0.25">
      <c r="C1825">
        <v>9</v>
      </c>
      <c r="D1825" t="s">
        <v>259</v>
      </c>
      <c r="E1825">
        <v>12.19</v>
      </c>
      <c r="F1825" t="s">
        <v>247</v>
      </c>
      <c r="G1825">
        <v>2</v>
      </c>
    </row>
    <row r="1826" spans="3:8" x14ac:dyDescent="0.25">
      <c r="C1826">
        <v>9</v>
      </c>
      <c r="D1826" t="s">
        <v>259</v>
      </c>
      <c r="E1826">
        <v>12.19</v>
      </c>
      <c r="F1826" t="s">
        <v>247</v>
      </c>
      <c r="G1826">
        <v>2</v>
      </c>
    </row>
    <row r="1827" spans="3:8" x14ac:dyDescent="0.25">
      <c r="C1827">
        <v>9</v>
      </c>
      <c r="D1827" t="s">
        <v>259</v>
      </c>
      <c r="E1827">
        <v>12.19</v>
      </c>
      <c r="F1827" t="s">
        <v>247</v>
      </c>
      <c r="G1827">
        <v>2</v>
      </c>
    </row>
    <row r="1828" spans="3:8" x14ac:dyDescent="0.25">
      <c r="C1828">
        <v>9</v>
      </c>
      <c r="D1828" t="s">
        <v>259</v>
      </c>
      <c r="E1828">
        <v>12.19</v>
      </c>
      <c r="F1828" t="s">
        <v>247</v>
      </c>
      <c r="G1828">
        <v>2</v>
      </c>
    </row>
    <row r="1829" spans="3:8" x14ac:dyDescent="0.25">
      <c r="C1829">
        <v>9</v>
      </c>
      <c r="D1829" t="s">
        <v>259</v>
      </c>
      <c r="E1829">
        <v>12.19</v>
      </c>
      <c r="F1829" t="s">
        <v>261</v>
      </c>
      <c r="G1829">
        <v>2</v>
      </c>
    </row>
    <row r="1830" spans="3:8" x14ac:dyDescent="0.25">
      <c r="C1830">
        <v>9</v>
      </c>
      <c r="D1830" t="s">
        <v>259</v>
      </c>
      <c r="E1830">
        <v>12.19</v>
      </c>
      <c r="F1830" t="s">
        <v>281</v>
      </c>
      <c r="G1830">
        <v>2</v>
      </c>
    </row>
    <row r="1831" spans="3:8" x14ac:dyDescent="0.25">
      <c r="C1831">
        <v>9</v>
      </c>
      <c r="D1831" t="s">
        <v>259</v>
      </c>
      <c r="E1831">
        <v>12.19</v>
      </c>
      <c r="F1831" t="s">
        <v>239</v>
      </c>
      <c r="G1831">
        <v>3</v>
      </c>
    </row>
    <row r="1832" spans="3:8" x14ac:dyDescent="0.25">
      <c r="C1832">
        <v>10</v>
      </c>
      <c r="D1832" t="s">
        <v>259</v>
      </c>
      <c r="E1832">
        <v>12.19</v>
      </c>
      <c r="F1832" t="s">
        <v>239</v>
      </c>
      <c r="G1832">
        <v>1</v>
      </c>
    </row>
    <row r="1833" spans="3:8" x14ac:dyDescent="0.25">
      <c r="C1833">
        <v>10</v>
      </c>
      <c r="D1833" t="s">
        <v>259</v>
      </c>
      <c r="E1833">
        <v>12.19</v>
      </c>
      <c r="F1833" t="s">
        <v>247</v>
      </c>
      <c r="G1833">
        <v>2</v>
      </c>
      <c r="H1833" t="s">
        <v>475</v>
      </c>
    </row>
    <row r="1834" spans="3:8" x14ac:dyDescent="0.25">
      <c r="C1834">
        <v>10</v>
      </c>
      <c r="D1834" t="s">
        <v>259</v>
      </c>
      <c r="E1834">
        <v>12.19</v>
      </c>
      <c r="F1834" t="s">
        <v>247</v>
      </c>
      <c r="G1834">
        <v>2</v>
      </c>
      <c r="H1834" t="s">
        <v>475</v>
      </c>
    </row>
    <row r="1835" spans="3:8" x14ac:dyDescent="0.25">
      <c r="C1835">
        <v>10</v>
      </c>
      <c r="D1835" t="s">
        <v>259</v>
      </c>
      <c r="E1835">
        <v>12.19</v>
      </c>
      <c r="F1835" t="s">
        <v>239</v>
      </c>
      <c r="G1835">
        <v>3</v>
      </c>
    </row>
    <row r="1836" spans="3:8" x14ac:dyDescent="0.25">
      <c r="C1836">
        <v>10</v>
      </c>
      <c r="D1836" t="s">
        <v>259</v>
      </c>
      <c r="E1836">
        <v>12.19</v>
      </c>
      <c r="F1836" t="s">
        <v>239</v>
      </c>
      <c r="G1836">
        <v>3</v>
      </c>
    </row>
    <row r="1837" spans="3:8" x14ac:dyDescent="0.25">
      <c r="C1837">
        <v>10</v>
      </c>
      <c r="D1837" t="s">
        <v>259</v>
      </c>
      <c r="E1837">
        <v>12.19</v>
      </c>
      <c r="F1837" t="s">
        <v>261</v>
      </c>
      <c r="G1837">
        <v>2</v>
      </c>
    </row>
    <row r="1838" spans="3:8" x14ac:dyDescent="0.25">
      <c r="C1838">
        <v>10</v>
      </c>
      <c r="D1838" t="s">
        <v>259</v>
      </c>
      <c r="E1838">
        <v>12.19</v>
      </c>
      <c r="F1838" t="s">
        <v>247</v>
      </c>
      <c r="G1838">
        <v>1</v>
      </c>
    </row>
    <row r="1839" spans="3:8" x14ac:dyDescent="0.25">
      <c r="C1839">
        <v>10</v>
      </c>
      <c r="D1839" t="s">
        <v>259</v>
      </c>
      <c r="E1839">
        <v>12.19</v>
      </c>
      <c r="F1839" t="s">
        <v>239</v>
      </c>
      <c r="G1839">
        <v>3</v>
      </c>
    </row>
    <row r="1840" spans="3:8" x14ac:dyDescent="0.25">
      <c r="C1840">
        <v>10</v>
      </c>
      <c r="D1840" t="s">
        <v>259</v>
      </c>
      <c r="E1840">
        <v>12.19</v>
      </c>
      <c r="F1840" t="s">
        <v>239</v>
      </c>
      <c r="G1840">
        <v>3</v>
      </c>
    </row>
    <row r="1841" spans="3:8" x14ac:dyDescent="0.25">
      <c r="C1841">
        <v>11</v>
      </c>
      <c r="D1841" t="s">
        <v>259</v>
      </c>
      <c r="E1841">
        <v>12.19</v>
      </c>
      <c r="F1841" t="s">
        <v>261</v>
      </c>
      <c r="G1841">
        <v>3</v>
      </c>
    </row>
    <row r="1842" spans="3:8" x14ac:dyDescent="0.25">
      <c r="C1842">
        <v>11</v>
      </c>
      <c r="D1842" t="s">
        <v>259</v>
      </c>
      <c r="E1842">
        <v>12.19</v>
      </c>
      <c r="F1842" t="s">
        <v>261</v>
      </c>
      <c r="G1842">
        <v>2</v>
      </c>
    </row>
    <row r="1843" spans="3:8" x14ac:dyDescent="0.25">
      <c r="C1843">
        <v>11</v>
      </c>
      <c r="D1843" t="s">
        <v>259</v>
      </c>
      <c r="E1843">
        <v>12.19</v>
      </c>
      <c r="F1843" t="s">
        <v>261</v>
      </c>
      <c r="G1843">
        <v>2</v>
      </c>
    </row>
    <row r="1844" spans="3:8" x14ac:dyDescent="0.25">
      <c r="C1844">
        <v>11</v>
      </c>
      <c r="D1844" t="s">
        <v>259</v>
      </c>
      <c r="E1844">
        <v>12.19</v>
      </c>
      <c r="F1844" t="s">
        <v>261</v>
      </c>
      <c r="G1844">
        <v>3</v>
      </c>
      <c r="H1844" t="s">
        <v>476</v>
      </c>
    </row>
    <row r="1845" spans="3:8" x14ac:dyDescent="0.25">
      <c r="C1845">
        <v>11</v>
      </c>
      <c r="D1845" t="s">
        <v>259</v>
      </c>
      <c r="E1845">
        <v>12.19</v>
      </c>
      <c r="F1845" t="s">
        <v>239</v>
      </c>
      <c r="G1845">
        <v>2</v>
      </c>
    </row>
    <row r="1846" spans="3:8" x14ac:dyDescent="0.25">
      <c r="C1846">
        <v>12</v>
      </c>
      <c r="D1846" t="s">
        <v>259</v>
      </c>
      <c r="E1846">
        <v>12.19</v>
      </c>
      <c r="F1846" t="s">
        <v>247</v>
      </c>
      <c r="G1846">
        <v>1</v>
      </c>
      <c r="H1846" t="s">
        <v>463</v>
      </c>
    </row>
    <row r="1847" spans="3:8" x14ac:dyDescent="0.25">
      <c r="C1847">
        <v>12</v>
      </c>
      <c r="D1847" t="s">
        <v>259</v>
      </c>
      <c r="E1847">
        <v>12.19</v>
      </c>
      <c r="F1847" t="s">
        <v>247</v>
      </c>
      <c r="G1847">
        <v>1</v>
      </c>
      <c r="H1847" t="s">
        <v>463</v>
      </c>
    </row>
    <row r="1848" spans="3:8" x14ac:dyDescent="0.25">
      <c r="C1848">
        <v>12</v>
      </c>
      <c r="D1848" t="s">
        <v>259</v>
      </c>
      <c r="E1848">
        <v>12.19</v>
      </c>
      <c r="F1848" t="s">
        <v>247</v>
      </c>
      <c r="G1848">
        <v>2</v>
      </c>
      <c r="H1848" t="s">
        <v>463</v>
      </c>
    </row>
    <row r="1849" spans="3:8" x14ac:dyDescent="0.25">
      <c r="C1849">
        <v>13</v>
      </c>
      <c r="D1849" t="s">
        <v>259</v>
      </c>
      <c r="E1849">
        <v>12.19</v>
      </c>
      <c r="F1849" t="s">
        <v>239</v>
      </c>
      <c r="G1849">
        <v>3</v>
      </c>
    </row>
    <row r="1850" spans="3:8" x14ac:dyDescent="0.25">
      <c r="C1850">
        <v>13</v>
      </c>
      <c r="D1850" t="s">
        <v>259</v>
      </c>
      <c r="E1850">
        <v>12.19</v>
      </c>
      <c r="F1850" t="s">
        <v>247</v>
      </c>
      <c r="G1850">
        <v>1</v>
      </c>
    </row>
    <row r="1851" spans="3:8" x14ac:dyDescent="0.25">
      <c r="C1851">
        <v>13</v>
      </c>
      <c r="D1851" t="s">
        <v>259</v>
      </c>
      <c r="E1851">
        <v>12.19</v>
      </c>
      <c r="F1851" t="s">
        <v>247</v>
      </c>
      <c r="G1851">
        <v>1</v>
      </c>
    </row>
    <row r="1852" spans="3:8" x14ac:dyDescent="0.25">
      <c r="C1852">
        <v>13</v>
      </c>
      <c r="D1852" t="s">
        <v>259</v>
      </c>
      <c r="E1852">
        <v>12.19</v>
      </c>
      <c r="F1852" t="s">
        <v>247</v>
      </c>
      <c r="G1852">
        <v>2</v>
      </c>
    </row>
    <row r="1853" spans="3:8" x14ac:dyDescent="0.25">
      <c r="C1853">
        <v>13</v>
      </c>
      <c r="D1853" t="s">
        <v>259</v>
      </c>
      <c r="E1853">
        <v>12.19</v>
      </c>
      <c r="F1853" t="s">
        <v>247</v>
      </c>
      <c r="G1853">
        <v>2</v>
      </c>
    </row>
    <row r="1854" spans="3:8" x14ac:dyDescent="0.25">
      <c r="C1854">
        <v>13</v>
      </c>
      <c r="D1854" t="s">
        <v>259</v>
      </c>
      <c r="E1854">
        <v>12.19</v>
      </c>
      <c r="F1854" t="s">
        <v>247</v>
      </c>
      <c r="G1854">
        <v>2</v>
      </c>
    </row>
    <row r="1855" spans="3:8" x14ac:dyDescent="0.25">
      <c r="C1855">
        <v>13</v>
      </c>
      <c r="D1855" t="s">
        <v>259</v>
      </c>
      <c r="E1855">
        <v>12.19</v>
      </c>
      <c r="F1855" t="s">
        <v>247</v>
      </c>
      <c r="G1855">
        <v>2</v>
      </c>
    </row>
    <row r="1856" spans="3:8" x14ac:dyDescent="0.25">
      <c r="C1856">
        <v>13</v>
      </c>
      <c r="D1856" t="s">
        <v>259</v>
      </c>
      <c r="E1856">
        <v>12.19</v>
      </c>
      <c r="F1856" t="s">
        <v>247</v>
      </c>
      <c r="G1856">
        <v>2</v>
      </c>
    </row>
    <row r="1857" spans="3:8" x14ac:dyDescent="0.25">
      <c r="C1857">
        <v>13</v>
      </c>
      <c r="D1857" t="s">
        <v>259</v>
      </c>
      <c r="E1857">
        <v>12.19</v>
      </c>
      <c r="F1857" t="s">
        <v>247</v>
      </c>
      <c r="G1857">
        <v>2</v>
      </c>
    </row>
    <row r="1858" spans="3:8" x14ac:dyDescent="0.25">
      <c r="C1858">
        <v>13</v>
      </c>
      <c r="D1858" t="s">
        <v>259</v>
      </c>
      <c r="E1858">
        <v>12.19</v>
      </c>
      <c r="F1858" t="s">
        <v>247</v>
      </c>
      <c r="G1858">
        <v>2</v>
      </c>
    </row>
    <row r="1859" spans="3:8" x14ac:dyDescent="0.25">
      <c r="C1859">
        <v>13</v>
      </c>
      <c r="D1859" t="s">
        <v>259</v>
      </c>
      <c r="E1859">
        <v>12.19</v>
      </c>
      <c r="F1859" t="s">
        <v>247</v>
      </c>
      <c r="G1859">
        <v>3</v>
      </c>
    </row>
    <row r="1860" spans="3:8" x14ac:dyDescent="0.25">
      <c r="C1860">
        <v>13</v>
      </c>
      <c r="D1860" t="s">
        <v>259</v>
      </c>
      <c r="E1860">
        <v>12.19</v>
      </c>
      <c r="F1860" t="s">
        <v>247</v>
      </c>
      <c r="G1860">
        <v>3</v>
      </c>
    </row>
    <row r="1861" spans="3:8" x14ac:dyDescent="0.25">
      <c r="C1861">
        <v>13</v>
      </c>
      <c r="D1861" t="s">
        <v>259</v>
      </c>
      <c r="E1861">
        <v>12.19</v>
      </c>
      <c r="F1861" t="s">
        <v>247</v>
      </c>
      <c r="G1861">
        <v>3</v>
      </c>
    </row>
    <row r="1862" spans="3:8" x14ac:dyDescent="0.25">
      <c r="C1862">
        <v>13</v>
      </c>
      <c r="D1862" t="s">
        <v>259</v>
      </c>
      <c r="E1862">
        <v>12.19</v>
      </c>
      <c r="F1862" t="s">
        <v>261</v>
      </c>
      <c r="G1862">
        <v>3</v>
      </c>
    </row>
    <row r="1863" spans="3:8" x14ac:dyDescent="0.25">
      <c r="C1863">
        <v>13</v>
      </c>
      <c r="D1863" t="s">
        <v>259</v>
      </c>
      <c r="E1863">
        <v>12.19</v>
      </c>
      <c r="F1863" t="s">
        <v>239</v>
      </c>
      <c r="G1863">
        <v>2</v>
      </c>
    </row>
    <row r="1864" spans="3:8" x14ac:dyDescent="0.25">
      <c r="C1864">
        <v>13</v>
      </c>
      <c r="D1864" t="s">
        <v>259</v>
      </c>
      <c r="E1864">
        <v>12.19</v>
      </c>
      <c r="F1864" t="s">
        <v>52</v>
      </c>
      <c r="G1864">
        <v>1</v>
      </c>
    </row>
    <row r="1865" spans="3:8" x14ac:dyDescent="0.25">
      <c r="C1865">
        <v>13</v>
      </c>
      <c r="D1865" t="s">
        <v>259</v>
      </c>
      <c r="E1865">
        <v>12.19</v>
      </c>
      <c r="F1865" t="s">
        <v>240</v>
      </c>
      <c r="G1865">
        <v>1</v>
      </c>
    </row>
    <row r="1866" spans="3:8" x14ac:dyDescent="0.25">
      <c r="C1866">
        <v>13</v>
      </c>
      <c r="D1866" t="s">
        <v>259</v>
      </c>
      <c r="E1866">
        <v>12.19</v>
      </c>
      <c r="F1866" t="s">
        <v>300</v>
      </c>
      <c r="G1866">
        <v>3</v>
      </c>
    </row>
    <row r="1867" spans="3:8" x14ac:dyDescent="0.25">
      <c r="C1867">
        <v>14</v>
      </c>
      <c r="D1867" t="s">
        <v>259</v>
      </c>
      <c r="E1867">
        <v>12.19</v>
      </c>
      <c r="F1867" t="s">
        <v>239</v>
      </c>
      <c r="G1867">
        <v>2</v>
      </c>
    </row>
    <row r="1868" spans="3:8" x14ac:dyDescent="0.25">
      <c r="C1868">
        <v>14</v>
      </c>
      <c r="D1868" t="s">
        <v>259</v>
      </c>
      <c r="E1868">
        <v>12.19</v>
      </c>
      <c r="F1868" t="s">
        <v>239</v>
      </c>
      <c r="G1868">
        <v>2</v>
      </c>
    </row>
    <row r="1869" spans="3:8" x14ac:dyDescent="0.25">
      <c r="C1869">
        <v>14</v>
      </c>
      <c r="D1869" t="s">
        <v>259</v>
      </c>
      <c r="E1869">
        <v>12.19</v>
      </c>
      <c r="F1869" t="s">
        <v>261</v>
      </c>
      <c r="G1869">
        <v>2</v>
      </c>
    </row>
    <row r="1870" spans="3:8" x14ac:dyDescent="0.25">
      <c r="C1870">
        <v>15</v>
      </c>
      <c r="D1870" t="s">
        <v>259</v>
      </c>
      <c r="E1870">
        <v>12.19</v>
      </c>
      <c r="F1870" t="s">
        <v>247</v>
      </c>
      <c r="G1870">
        <v>2</v>
      </c>
    </row>
    <row r="1871" spans="3:8" x14ac:dyDescent="0.25">
      <c r="C1871">
        <v>15</v>
      </c>
      <c r="D1871" t="s">
        <v>259</v>
      </c>
      <c r="E1871">
        <v>12.19</v>
      </c>
      <c r="F1871" t="s">
        <v>249</v>
      </c>
      <c r="G1871">
        <v>3</v>
      </c>
      <c r="H1871" t="s">
        <v>477</v>
      </c>
    </row>
    <row r="1872" spans="3:8" x14ac:dyDescent="0.25">
      <c r="C1872">
        <v>15</v>
      </c>
      <c r="D1872" t="s">
        <v>259</v>
      </c>
      <c r="E1872">
        <v>12.19</v>
      </c>
      <c r="F1872" t="s">
        <v>261</v>
      </c>
      <c r="G1872">
        <v>2</v>
      </c>
    </row>
    <row r="1873" spans="3:8" x14ac:dyDescent="0.25">
      <c r="C1873">
        <v>15</v>
      </c>
      <c r="D1873" t="s">
        <v>259</v>
      </c>
      <c r="E1873">
        <v>12.19</v>
      </c>
      <c r="F1873" t="s">
        <v>247</v>
      </c>
      <c r="G1873">
        <v>2</v>
      </c>
      <c r="H1873" t="s">
        <v>475</v>
      </c>
    </row>
    <row r="1874" spans="3:8" x14ac:dyDescent="0.25">
      <c r="C1874">
        <v>15</v>
      </c>
      <c r="D1874" t="s">
        <v>259</v>
      </c>
      <c r="E1874">
        <v>12.19</v>
      </c>
      <c r="F1874" t="s">
        <v>247</v>
      </c>
      <c r="G1874">
        <v>2</v>
      </c>
    </row>
    <row r="1875" spans="3:8" x14ac:dyDescent="0.25">
      <c r="C1875">
        <v>15</v>
      </c>
      <c r="D1875" t="s">
        <v>259</v>
      </c>
      <c r="E1875">
        <v>12.19</v>
      </c>
      <c r="F1875" t="s">
        <v>247</v>
      </c>
      <c r="G1875">
        <v>2</v>
      </c>
      <c r="H1875" t="s">
        <v>431</v>
      </c>
    </row>
    <row r="1876" spans="3:8" x14ac:dyDescent="0.25">
      <c r="C1876">
        <v>15</v>
      </c>
      <c r="D1876" t="s">
        <v>259</v>
      </c>
      <c r="E1876">
        <v>12.19</v>
      </c>
      <c r="F1876" t="s">
        <v>247</v>
      </c>
      <c r="G1876">
        <v>2</v>
      </c>
      <c r="H1876" t="s">
        <v>431</v>
      </c>
    </row>
    <row r="1877" spans="3:8" x14ac:dyDescent="0.25">
      <c r="C1877">
        <v>15</v>
      </c>
      <c r="D1877" t="s">
        <v>259</v>
      </c>
      <c r="E1877">
        <v>12.19</v>
      </c>
      <c r="F1877" t="s">
        <v>247</v>
      </c>
      <c r="G1877">
        <v>2</v>
      </c>
      <c r="H1877" t="s">
        <v>431</v>
      </c>
    </row>
    <row r="1878" spans="3:8" x14ac:dyDescent="0.25">
      <c r="C1878">
        <v>15</v>
      </c>
      <c r="D1878" t="s">
        <v>259</v>
      </c>
      <c r="E1878">
        <v>12.19</v>
      </c>
      <c r="F1878" t="s">
        <v>247</v>
      </c>
      <c r="G1878">
        <v>2</v>
      </c>
    </row>
    <row r="1879" spans="3:8" x14ac:dyDescent="0.25">
      <c r="C1879">
        <v>15</v>
      </c>
      <c r="D1879" t="s">
        <v>259</v>
      </c>
      <c r="E1879">
        <v>12.19</v>
      </c>
      <c r="F1879" t="s">
        <v>247</v>
      </c>
      <c r="G1879">
        <v>2</v>
      </c>
    </row>
    <row r="1880" spans="3:8" x14ac:dyDescent="0.25">
      <c r="C1880">
        <v>15</v>
      </c>
      <c r="D1880" t="s">
        <v>259</v>
      </c>
      <c r="E1880">
        <v>12.19</v>
      </c>
      <c r="F1880" t="s">
        <v>300</v>
      </c>
      <c r="G1880">
        <v>2</v>
      </c>
      <c r="H1880" t="s">
        <v>478</v>
      </c>
    </row>
    <row r="1881" spans="3:8" x14ac:dyDescent="0.25">
      <c r="C1881">
        <v>16</v>
      </c>
      <c r="D1881" t="s">
        <v>259</v>
      </c>
      <c r="E1881">
        <v>12.19</v>
      </c>
      <c r="F1881" t="s">
        <v>239</v>
      </c>
      <c r="G1881">
        <v>2</v>
      </c>
    </row>
    <row r="1882" spans="3:8" x14ac:dyDescent="0.25">
      <c r="C1882">
        <v>16</v>
      </c>
      <c r="D1882" t="s">
        <v>259</v>
      </c>
      <c r="E1882">
        <v>12.19</v>
      </c>
      <c r="F1882" t="s">
        <v>261</v>
      </c>
      <c r="G1882">
        <v>1</v>
      </c>
    </row>
    <row r="1883" spans="3:8" x14ac:dyDescent="0.25">
      <c r="C1883">
        <v>16</v>
      </c>
      <c r="D1883" t="s">
        <v>259</v>
      </c>
      <c r="E1883">
        <v>12.19</v>
      </c>
      <c r="F1883" t="s">
        <v>261</v>
      </c>
      <c r="G1883">
        <v>3</v>
      </c>
    </row>
    <row r="1884" spans="3:8" x14ac:dyDescent="0.25">
      <c r="C1884">
        <v>16</v>
      </c>
      <c r="D1884" t="s">
        <v>259</v>
      </c>
      <c r="E1884">
        <v>12.19</v>
      </c>
      <c r="F1884" t="s">
        <v>239</v>
      </c>
      <c r="G1884">
        <v>3</v>
      </c>
    </row>
    <row r="1885" spans="3:8" x14ac:dyDescent="0.25">
      <c r="C1885">
        <v>16</v>
      </c>
      <c r="D1885" t="s">
        <v>259</v>
      </c>
      <c r="E1885">
        <v>12.19</v>
      </c>
      <c r="F1885" t="s">
        <v>240</v>
      </c>
      <c r="G1885">
        <v>3</v>
      </c>
    </row>
    <row r="1886" spans="3:8" x14ac:dyDescent="0.25">
      <c r="C1886">
        <v>16</v>
      </c>
      <c r="D1886" t="s">
        <v>259</v>
      </c>
      <c r="E1886">
        <v>12.19</v>
      </c>
      <c r="F1886" t="s">
        <v>261</v>
      </c>
      <c r="G1886">
        <v>1</v>
      </c>
    </row>
    <row r="1887" spans="3:8" x14ac:dyDescent="0.25">
      <c r="C1887">
        <v>17</v>
      </c>
      <c r="D1887" t="s">
        <v>259</v>
      </c>
      <c r="E1887">
        <v>12.19</v>
      </c>
      <c r="F1887" t="s">
        <v>240</v>
      </c>
      <c r="G1887">
        <v>2</v>
      </c>
    </row>
    <row r="1888" spans="3:8" x14ac:dyDescent="0.25">
      <c r="C1888">
        <v>17</v>
      </c>
      <c r="D1888" t="s">
        <v>259</v>
      </c>
      <c r="E1888">
        <v>12.19</v>
      </c>
      <c r="F1888" t="s">
        <v>261</v>
      </c>
      <c r="G1888">
        <v>2</v>
      </c>
    </row>
    <row r="1889" spans="3:8" x14ac:dyDescent="0.25">
      <c r="C1889">
        <v>17</v>
      </c>
      <c r="D1889" t="s">
        <v>259</v>
      </c>
      <c r="E1889">
        <v>12.19</v>
      </c>
      <c r="F1889" t="s">
        <v>300</v>
      </c>
      <c r="G1889">
        <v>3</v>
      </c>
    </row>
    <row r="1890" spans="3:8" x14ac:dyDescent="0.25">
      <c r="C1890">
        <v>17</v>
      </c>
      <c r="D1890" t="s">
        <v>259</v>
      </c>
      <c r="E1890">
        <v>12.19</v>
      </c>
      <c r="F1890" t="s">
        <v>261</v>
      </c>
      <c r="G1890">
        <v>3</v>
      </c>
    </row>
    <row r="1891" spans="3:8" x14ac:dyDescent="0.25">
      <c r="C1891">
        <v>17</v>
      </c>
      <c r="D1891" t="s">
        <v>259</v>
      </c>
      <c r="E1891">
        <v>12.19</v>
      </c>
      <c r="F1891" t="s">
        <v>261</v>
      </c>
      <c r="G1891">
        <v>3</v>
      </c>
    </row>
    <row r="1892" spans="3:8" x14ac:dyDescent="0.25">
      <c r="C1892">
        <v>17</v>
      </c>
      <c r="D1892" t="s">
        <v>259</v>
      </c>
      <c r="E1892">
        <v>12.19</v>
      </c>
      <c r="F1892" t="s">
        <v>239</v>
      </c>
      <c r="G1892">
        <v>3</v>
      </c>
      <c r="H1892" t="s">
        <v>479</v>
      </c>
    </row>
    <row r="1893" spans="3:8" x14ac:dyDescent="0.25">
      <c r="C1893">
        <v>17</v>
      </c>
      <c r="D1893" t="s">
        <v>259</v>
      </c>
      <c r="E1893">
        <v>12.19</v>
      </c>
      <c r="F1893" t="s">
        <v>239</v>
      </c>
      <c r="G1893">
        <v>1</v>
      </c>
    </row>
    <row r="1894" spans="3:8" x14ac:dyDescent="0.25">
      <c r="C1894">
        <v>17</v>
      </c>
      <c r="D1894" t="s">
        <v>259</v>
      </c>
      <c r="E1894">
        <v>12.19</v>
      </c>
      <c r="F1894" t="s">
        <v>239</v>
      </c>
      <c r="G1894">
        <v>2</v>
      </c>
    </row>
    <row r="1895" spans="3:8" x14ac:dyDescent="0.25">
      <c r="C1895">
        <v>17</v>
      </c>
      <c r="D1895" t="s">
        <v>259</v>
      </c>
      <c r="E1895">
        <v>12.19</v>
      </c>
      <c r="F1895" t="s">
        <v>261</v>
      </c>
      <c r="G1895">
        <v>1</v>
      </c>
    </row>
    <row r="1896" spans="3:8" x14ac:dyDescent="0.25">
      <c r="C1896">
        <v>17</v>
      </c>
      <c r="D1896" t="s">
        <v>259</v>
      </c>
      <c r="E1896">
        <v>12.19</v>
      </c>
      <c r="F1896" t="s">
        <v>261</v>
      </c>
      <c r="G1896">
        <v>1</v>
      </c>
    </row>
    <row r="1897" spans="3:8" x14ac:dyDescent="0.25">
      <c r="C1897">
        <v>18</v>
      </c>
      <c r="D1897" t="s">
        <v>259</v>
      </c>
      <c r="E1897">
        <v>12.19</v>
      </c>
      <c r="F1897" t="s">
        <v>239</v>
      </c>
      <c r="G1897">
        <v>3</v>
      </c>
    </row>
    <row r="1898" spans="3:8" x14ac:dyDescent="0.25">
      <c r="C1898">
        <v>18</v>
      </c>
      <c r="D1898" t="s">
        <v>259</v>
      </c>
      <c r="E1898">
        <v>12.19</v>
      </c>
      <c r="F1898" t="s">
        <v>239</v>
      </c>
      <c r="G1898">
        <v>3</v>
      </c>
    </row>
    <row r="1899" spans="3:8" x14ac:dyDescent="0.25">
      <c r="C1899">
        <v>18</v>
      </c>
      <c r="D1899" t="s">
        <v>259</v>
      </c>
      <c r="E1899">
        <v>12.19</v>
      </c>
      <c r="F1899" t="s">
        <v>239</v>
      </c>
      <c r="G1899">
        <v>3</v>
      </c>
    </row>
    <row r="1900" spans="3:8" x14ac:dyDescent="0.25">
      <c r="C1900">
        <v>18</v>
      </c>
      <c r="D1900" t="s">
        <v>259</v>
      </c>
      <c r="E1900">
        <v>12.19</v>
      </c>
      <c r="F1900" t="s">
        <v>261</v>
      </c>
      <c r="G1900">
        <v>3</v>
      </c>
    </row>
    <row r="1901" spans="3:8" x14ac:dyDescent="0.25">
      <c r="C1901">
        <v>18</v>
      </c>
      <c r="D1901" t="s">
        <v>259</v>
      </c>
      <c r="E1901">
        <v>12.19</v>
      </c>
      <c r="F1901" t="s">
        <v>247</v>
      </c>
      <c r="G1901">
        <v>3</v>
      </c>
    </row>
    <row r="1902" spans="3:8" x14ac:dyDescent="0.25">
      <c r="C1902">
        <v>18</v>
      </c>
      <c r="D1902" t="s">
        <v>259</v>
      </c>
      <c r="E1902">
        <v>12.19</v>
      </c>
      <c r="F1902" t="s">
        <v>247</v>
      </c>
      <c r="G1902">
        <v>3</v>
      </c>
    </row>
    <row r="1903" spans="3:8" x14ac:dyDescent="0.25">
      <c r="C1903">
        <v>18</v>
      </c>
      <c r="D1903" t="s">
        <v>259</v>
      </c>
      <c r="E1903">
        <v>12.19</v>
      </c>
      <c r="F1903" t="s">
        <v>247</v>
      </c>
      <c r="G1903">
        <v>2</v>
      </c>
    </row>
    <row r="1904" spans="3:8" x14ac:dyDescent="0.25">
      <c r="C1904">
        <v>18</v>
      </c>
      <c r="D1904" t="s">
        <v>259</v>
      </c>
      <c r="E1904">
        <v>12.19</v>
      </c>
      <c r="F1904" t="s">
        <v>247</v>
      </c>
      <c r="G1904">
        <v>2</v>
      </c>
    </row>
    <row r="1905" spans="3:8" x14ac:dyDescent="0.25">
      <c r="C1905">
        <v>18</v>
      </c>
      <c r="D1905" t="s">
        <v>259</v>
      </c>
      <c r="E1905">
        <v>12.19</v>
      </c>
      <c r="F1905" t="s">
        <v>261</v>
      </c>
      <c r="G1905">
        <v>2</v>
      </c>
    </row>
    <row r="1906" spans="3:8" x14ac:dyDescent="0.25">
      <c r="C1906">
        <v>18</v>
      </c>
      <c r="D1906" t="s">
        <v>259</v>
      </c>
      <c r="E1906">
        <v>12.19</v>
      </c>
      <c r="F1906" t="s">
        <v>247</v>
      </c>
      <c r="G1906">
        <v>1</v>
      </c>
    </row>
    <row r="1907" spans="3:8" x14ac:dyDescent="0.25">
      <c r="C1907">
        <v>18</v>
      </c>
      <c r="D1907" t="s">
        <v>259</v>
      </c>
      <c r="E1907">
        <v>12.19</v>
      </c>
      <c r="F1907" t="s">
        <v>247</v>
      </c>
      <c r="G1907">
        <v>1</v>
      </c>
    </row>
    <row r="1908" spans="3:8" x14ac:dyDescent="0.25">
      <c r="C1908">
        <v>18</v>
      </c>
      <c r="D1908" t="s">
        <v>259</v>
      </c>
      <c r="E1908">
        <v>12.19</v>
      </c>
      <c r="F1908" t="s">
        <v>239</v>
      </c>
      <c r="G1908">
        <v>3</v>
      </c>
    </row>
    <row r="1909" spans="3:8" x14ac:dyDescent="0.25">
      <c r="C1909">
        <v>18</v>
      </c>
      <c r="D1909" t="s">
        <v>259</v>
      </c>
      <c r="E1909">
        <v>12.19</v>
      </c>
      <c r="F1909" t="s">
        <v>239</v>
      </c>
      <c r="G1909">
        <v>2</v>
      </c>
    </row>
    <row r="1910" spans="3:8" x14ac:dyDescent="0.25">
      <c r="C1910">
        <v>18</v>
      </c>
      <c r="D1910" t="s">
        <v>259</v>
      </c>
      <c r="E1910">
        <v>12.19</v>
      </c>
      <c r="F1910" t="s">
        <v>261</v>
      </c>
      <c r="G1910">
        <v>1</v>
      </c>
    </row>
    <row r="1911" spans="3:8" x14ac:dyDescent="0.25">
      <c r="C1911">
        <v>18</v>
      </c>
      <c r="D1911" t="s">
        <v>259</v>
      </c>
      <c r="E1911">
        <v>12.19</v>
      </c>
      <c r="F1911" t="s">
        <v>239</v>
      </c>
      <c r="G1911">
        <v>1</v>
      </c>
    </row>
    <row r="1912" spans="3:8" x14ac:dyDescent="0.25">
      <c r="C1912">
        <v>19</v>
      </c>
      <c r="D1912" t="s">
        <v>259</v>
      </c>
      <c r="E1912">
        <v>12.19</v>
      </c>
      <c r="F1912" t="s">
        <v>239</v>
      </c>
      <c r="G1912">
        <v>2</v>
      </c>
    </row>
    <row r="1913" spans="3:8" x14ac:dyDescent="0.25">
      <c r="C1913">
        <v>19</v>
      </c>
      <c r="D1913" t="s">
        <v>259</v>
      </c>
      <c r="E1913">
        <v>12.19</v>
      </c>
      <c r="F1913" t="s">
        <v>247</v>
      </c>
      <c r="G1913">
        <v>1</v>
      </c>
      <c r="H1913" t="s">
        <v>480</v>
      </c>
    </row>
    <row r="1914" spans="3:8" x14ac:dyDescent="0.25">
      <c r="C1914">
        <v>19</v>
      </c>
      <c r="D1914" t="s">
        <v>259</v>
      </c>
      <c r="E1914">
        <v>12.19</v>
      </c>
      <c r="F1914" t="s">
        <v>247</v>
      </c>
      <c r="G1914">
        <v>2</v>
      </c>
    </row>
    <row r="1915" spans="3:8" x14ac:dyDescent="0.25">
      <c r="C1915">
        <v>19</v>
      </c>
      <c r="D1915" t="s">
        <v>259</v>
      </c>
      <c r="E1915">
        <v>12.19</v>
      </c>
      <c r="F1915" t="s">
        <v>239</v>
      </c>
      <c r="G1915">
        <v>3</v>
      </c>
    </row>
    <row r="1916" spans="3:8" x14ac:dyDescent="0.25">
      <c r="C1916">
        <v>19</v>
      </c>
      <c r="D1916" t="s">
        <v>259</v>
      </c>
      <c r="E1916">
        <v>12.19</v>
      </c>
      <c r="F1916" t="s">
        <v>261</v>
      </c>
      <c r="G1916">
        <v>3</v>
      </c>
    </row>
    <row r="1917" spans="3:8" x14ac:dyDescent="0.25">
      <c r="C1917">
        <v>19</v>
      </c>
      <c r="D1917" t="s">
        <v>259</v>
      </c>
      <c r="E1917">
        <v>12.19</v>
      </c>
      <c r="F1917" t="s">
        <v>247</v>
      </c>
      <c r="G1917">
        <v>1</v>
      </c>
    </row>
    <row r="1918" spans="3:8" x14ac:dyDescent="0.25">
      <c r="C1918">
        <v>19</v>
      </c>
      <c r="D1918" t="s">
        <v>259</v>
      </c>
      <c r="E1918">
        <v>12.19</v>
      </c>
      <c r="F1918" t="s">
        <v>261</v>
      </c>
      <c r="G1918">
        <v>3</v>
      </c>
    </row>
    <row r="1919" spans="3:8" x14ac:dyDescent="0.25">
      <c r="C1919">
        <v>19</v>
      </c>
      <c r="D1919" t="s">
        <v>259</v>
      </c>
      <c r="E1919">
        <v>12.19</v>
      </c>
      <c r="F1919" t="s">
        <v>239</v>
      </c>
      <c r="G1919">
        <v>3</v>
      </c>
    </row>
    <row r="1920" spans="3:8" x14ac:dyDescent="0.25">
      <c r="C1920">
        <v>19</v>
      </c>
      <c r="D1920" t="s">
        <v>259</v>
      </c>
      <c r="E1920">
        <v>12.19</v>
      </c>
      <c r="F1920" t="s">
        <v>261</v>
      </c>
      <c r="G1920">
        <v>3</v>
      </c>
      <c r="H1920" t="s">
        <v>481</v>
      </c>
    </row>
    <row r="1921" spans="1:8" x14ac:dyDescent="0.25">
      <c r="C1921">
        <v>19</v>
      </c>
      <c r="D1921" t="s">
        <v>259</v>
      </c>
      <c r="E1921">
        <v>12.19</v>
      </c>
      <c r="F1921" t="s">
        <v>281</v>
      </c>
      <c r="G1921">
        <v>1</v>
      </c>
    </row>
    <row r="1922" spans="1:8" x14ac:dyDescent="0.25">
      <c r="A1922">
        <v>2009</v>
      </c>
      <c r="B1922" t="s">
        <v>79</v>
      </c>
      <c r="C1922">
        <v>1</v>
      </c>
      <c r="D1922" t="s">
        <v>268</v>
      </c>
      <c r="E1922">
        <v>12</v>
      </c>
      <c r="F1922" t="s">
        <v>272</v>
      </c>
      <c r="G1922">
        <v>2</v>
      </c>
    </row>
    <row r="1923" spans="1:8" x14ac:dyDescent="0.25">
      <c r="C1923">
        <v>1</v>
      </c>
      <c r="D1923" t="s">
        <v>268</v>
      </c>
      <c r="E1923">
        <v>12</v>
      </c>
      <c r="F1923" t="s">
        <v>241</v>
      </c>
      <c r="G1923">
        <v>2</v>
      </c>
    </row>
    <row r="1924" spans="1:8" x14ac:dyDescent="0.25">
      <c r="C1924">
        <v>1</v>
      </c>
      <c r="D1924" t="s">
        <v>268</v>
      </c>
      <c r="E1924">
        <v>12</v>
      </c>
      <c r="F1924" t="s">
        <v>281</v>
      </c>
      <c r="G1924">
        <v>2</v>
      </c>
    </row>
    <row r="1925" spans="1:8" x14ac:dyDescent="0.25">
      <c r="C1925">
        <v>1</v>
      </c>
      <c r="D1925" t="s">
        <v>268</v>
      </c>
      <c r="E1925">
        <v>12</v>
      </c>
      <c r="F1925" t="s">
        <v>239</v>
      </c>
      <c r="G1925">
        <v>2</v>
      </c>
    </row>
    <row r="1926" spans="1:8" x14ac:dyDescent="0.25">
      <c r="C1926">
        <v>2</v>
      </c>
      <c r="D1926" t="s">
        <v>268</v>
      </c>
      <c r="E1926">
        <v>12</v>
      </c>
      <c r="F1926" t="s">
        <v>239</v>
      </c>
      <c r="G1926">
        <v>2</v>
      </c>
    </row>
    <row r="1927" spans="1:8" x14ac:dyDescent="0.25">
      <c r="C1927">
        <v>2</v>
      </c>
      <c r="D1927" t="s">
        <v>268</v>
      </c>
      <c r="E1927">
        <v>12</v>
      </c>
      <c r="F1927" t="s">
        <v>240</v>
      </c>
      <c r="G1927">
        <v>2</v>
      </c>
    </row>
    <row r="1928" spans="1:8" x14ac:dyDescent="0.25">
      <c r="C1928">
        <v>2</v>
      </c>
      <c r="D1928" t="s">
        <v>268</v>
      </c>
      <c r="E1928">
        <v>12</v>
      </c>
      <c r="F1928" t="s">
        <v>272</v>
      </c>
      <c r="G1928">
        <v>1</v>
      </c>
      <c r="H1928" t="s">
        <v>482</v>
      </c>
    </row>
    <row r="1929" spans="1:8" x14ac:dyDescent="0.25">
      <c r="C1929">
        <v>3</v>
      </c>
      <c r="D1929" t="s">
        <v>268</v>
      </c>
      <c r="E1929">
        <v>12</v>
      </c>
      <c r="F1929" t="s">
        <v>281</v>
      </c>
      <c r="G1929">
        <v>3</v>
      </c>
    </row>
    <row r="1930" spans="1:8" x14ac:dyDescent="0.25">
      <c r="C1930">
        <v>3</v>
      </c>
      <c r="D1930" t="s">
        <v>268</v>
      </c>
      <c r="E1930">
        <v>12</v>
      </c>
      <c r="F1930" t="s">
        <v>239</v>
      </c>
      <c r="G1930">
        <v>1</v>
      </c>
    </row>
    <row r="1931" spans="1:8" x14ac:dyDescent="0.25">
      <c r="C1931">
        <v>3</v>
      </c>
      <c r="D1931" t="s">
        <v>268</v>
      </c>
      <c r="E1931">
        <v>12</v>
      </c>
      <c r="F1931" t="s">
        <v>239</v>
      </c>
      <c r="G1931">
        <v>2</v>
      </c>
    </row>
    <row r="1932" spans="1:8" x14ac:dyDescent="0.25">
      <c r="C1932">
        <v>3</v>
      </c>
      <c r="D1932" t="s">
        <v>268</v>
      </c>
      <c r="E1932">
        <v>12</v>
      </c>
      <c r="F1932" t="s">
        <v>239</v>
      </c>
      <c r="G1932">
        <v>1</v>
      </c>
    </row>
    <row r="1933" spans="1:8" x14ac:dyDescent="0.25">
      <c r="C1933">
        <v>3</v>
      </c>
      <c r="D1933" t="s">
        <v>268</v>
      </c>
      <c r="E1933">
        <v>12</v>
      </c>
      <c r="F1933" t="s">
        <v>239</v>
      </c>
      <c r="G1933">
        <v>3</v>
      </c>
    </row>
    <row r="1934" spans="1:8" x14ac:dyDescent="0.25">
      <c r="C1934">
        <v>4</v>
      </c>
      <c r="D1934" t="s">
        <v>268</v>
      </c>
      <c r="E1934">
        <v>12</v>
      </c>
      <c r="F1934" t="s">
        <v>281</v>
      </c>
      <c r="G1934">
        <v>2</v>
      </c>
    </row>
    <row r="1935" spans="1:8" x14ac:dyDescent="0.25">
      <c r="C1935">
        <v>4</v>
      </c>
      <c r="D1935" t="s">
        <v>268</v>
      </c>
      <c r="E1935">
        <v>12</v>
      </c>
      <c r="F1935" t="s">
        <v>281</v>
      </c>
      <c r="G1935">
        <v>3</v>
      </c>
      <c r="H1935" t="s">
        <v>483</v>
      </c>
    </row>
    <row r="1936" spans="1:8" x14ac:dyDescent="0.25">
      <c r="C1936">
        <v>4</v>
      </c>
      <c r="D1936" t="s">
        <v>268</v>
      </c>
      <c r="E1936">
        <v>12</v>
      </c>
      <c r="F1936" t="s">
        <v>281</v>
      </c>
      <c r="G1936">
        <v>2</v>
      </c>
      <c r="H1936" t="s">
        <v>289</v>
      </c>
    </row>
    <row r="1937" spans="3:8" x14ac:dyDescent="0.25">
      <c r="C1937">
        <v>4</v>
      </c>
      <c r="D1937" t="s">
        <v>268</v>
      </c>
      <c r="E1937">
        <v>12</v>
      </c>
      <c r="F1937" t="s">
        <v>281</v>
      </c>
      <c r="G1937">
        <v>2</v>
      </c>
    </row>
    <row r="1938" spans="3:8" x14ac:dyDescent="0.25">
      <c r="C1938">
        <v>4</v>
      </c>
      <c r="D1938" t="s">
        <v>268</v>
      </c>
      <c r="E1938">
        <v>12</v>
      </c>
      <c r="F1938" t="s">
        <v>239</v>
      </c>
      <c r="G1938">
        <v>1</v>
      </c>
    </row>
    <row r="1939" spans="3:8" x14ac:dyDescent="0.25">
      <c r="C1939">
        <v>5</v>
      </c>
      <c r="D1939" t="s">
        <v>268</v>
      </c>
      <c r="E1939">
        <v>12</v>
      </c>
      <c r="F1939" t="s">
        <v>239</v>
      </c>
      <c r="G1939">
        <v>1</v>
      </c>
    </row>
    <row r="1940" spans="3:8" x14ac:dyDescent="0.25">
      <c r="C1940">
        <v>5</v>
      </c>
      <c r="D1940" t="s">
        <v>268</v>
      </c>
      <c r="E1940">
        <v>12</v>
      </c>
      <c r="F1940" t="s">
        <v>239</v>
      </c>
      <c r="G1940">
        <v>1</v>
      </c>
    </row>
    <row r="1941" spans="3:8" x14ac:dyDescent="0.25">
      <c r="C1941">
        <v>5</v>
      </c>
      <c r="D1941" t="s">
        <v>268</v>
      </c>
      <c r="E1941">
        <v>12</v>
      </c>
      <c r="F1941" t="s">
        <v>239</v>
      </c>
      <c r="G1941">
        <v>1</v>
      </c>
    </row>
    <row r="1942" spans="3:8" x14ac:dyDescent="0.25">
      <c r="C1942">
        <v>5</v>
      </c>
      <c r="D1942" t="s">
        <v>268</v>
      </c>
      <c r="E1942">
        <v>12</v>
      </c>
      <c r="F1942" t="s">
        <v>281</v>
      </c>
      <c r="G1942">
        <v>3</v>
      </c>
      <c r="H1942" t="s">
        <v>484</v>
      </c>
    </row>
    <row r="1943" spans="3:8" x14ac:dyDescent="0.25">
      <c r="C1943">
        <v>5</v>
      </c>
      <c r="D1943" t="s">
        <v>268</v>
      </c>
      <c r="E1943">
        <v>12</v>
      </c>
      <c r="F1943" t="s">
        <v>272</v>
      </c>
      <c r="G1943">
        <v>2</v>
      </c>
      <c r="H1943" t="s">
        <v>485</v>
      </c>
    </row>
    <row r="1944" spans="3:8" x14ac:dyDescent="0.25">
      <c r="C1944">
        <v>6</v>
      </c>
      <c r="D1944" t="s">
        <v>268</v>
      </c>
      <c r="E1944">
        <v>12</v>
      </c>
      <c r="F1944" t="s">
        <v>281</v>
      </c>
      <c r="G1944">
        <v>2</v>
      </c>
    </row>
    <row r="1945" spans="3:8" x14ac:dyDescent="0.25">
      <c r="C1945">
        <v>6</v>
      </c>
      <c r="D1945" t="s">
        <v>268</v>
      </c>
      <c r="E1945">
        <v>12</v>
      </c>
      <c r="F1945" t="s">
        <v>239</v>
      </c>
      <c r="G1945">
        <v>1</v>
      </c>
    </row>
    <row r="1946" spans="3:8" x14ac:dyDescent="0.25">
      <c r="C1946">
        <v>6</v>
      </c>
      <c r="D1946" t="s">
        <v>268</v>
      </c>
      <c r="E1946">
        <v>12</v>
      </c>
      <c r="F1946" t="s">
        <v>241</v>
      </c>
      <c r="G1946">
        <v>3</v>
      </c>
    </row>
    <row r="1947" spans="3:8" x14ac:dyDescent="0.25">
      <c r="C1947">
        <v>6</v>
      </c>
      <c r="D1947" t="s">
        <v>268</v>
      </c>
      <c r="E1947">
        <v>12</v>
      </c>
      <c r="F1947" t="s">
        <v>444</v>
      </c>
      <c r="G1947">
        <v>2</v>
      </c>
    </row>
    <row r="1948" spans="3:8" x14ac:dyDescent="0.25">
      <c r="C1948">
        <v>6</v>
      </c>
      <c r="D1948" t="s">
        <v>268</v>
      </c>
      <c r="E1948">
        <v>12</v>
      </c>
      <c r="F1948" t="s">
        <v>444</v>
      </c>
      <c r="G1948">
        <v>3</v>
      </c>
    </row>
    <row r="1949" spans="3:8" x14ac:dyDescent="0.25">
      <c r="C1949">
        <v>6</v>
      </c>
      <c r="D1949" t="s">
        <v>268</v>
      </c>
      <c r="E1949">
        <v>12</v>
      </c>
      <c r="F1949" t="s">
        <v>281</v>
      </c>
      <c r="G1949">
        <v>2</v>
      </c>
    </row>
    <row r="1950" spans="3:8" x14ac:dyDescent="0.25">
      <c r="C1950">
        <v>7</v>
      </c>
      <c r="D1950" t="s">
        <v>268</v>
      </c>
      <c r="E1950">
        <v>12</v>
      </c>
      <c r="F1950" t="s">
        <v>239</v>
      </c>
      <c r="G1950">
        <v>3</v>
      </c>
    </row>
    <row r="1951" spans="3:8" x14ac:dyDescent="0.25">
      <c r="C1951">
        <v>7</v>
      </c>
      <c r="D1951" t="s">
        <v>268</v>
      </c>
      <c r="E1951">
        <v>12</v>
      </c>
      <c r="F1951" t="s">
        <v>281</v>
      </c>
      <c r="G1951">
        <v>1</v>
      </c>
    </row>
    <row r="1952" spans="3:8" x14ac:dyDescent="0.25">
      <c r="C1952">
        <v>7</v>
      </c>
      <c r="D1952" t="s">
        <v>268</v>
      </c>
      <c r="E1952">
        <v>12</v>
      </c>
      <c r="F1952" t="s">
        <v>444</v>
      </c>
      <c r="G1952">
        <v>1</v>
      </c>
    </row>
    <row r="1953" spans="3:8" x14ac:dyDescent="0.25">
      <c r="C1953">
        <v>8</v>
      </c>
      <c r="D1953" t="s">
        <v>268</v>
      </c>
      <c r="E1953">
        <v>12</v>
      </c>
      <c r="F1953" t="s">
        <v>444</v>
      </c>
      <c r="G1953">
        <v>2</v>
      </c>
    </row>
    <row r="1954" spans="3:8" x14ac:dyDescent="0.25">
      <c r="C1954">
        <v>8</v>
      </c>
      <c r="D1954" t="s">
        <v>268</v>
      </c>
      <c r="E1954">
        <v>12</v>
      </c>
      <c r="F1954" t="s">
        <v>444</v>
      </c>
      <c r="G1954">
        <v>1</v>
      </c>
    </row>
    <row r="1955" spans="3:8" x14ac:dyDescent="0.25">
      <c r="C1955">
        <v>8</v>
      </c>
      <c r="D1955" t="s">
        <v>268</v>
      </c>
      <c r="E1955">
        <v>12</v>
      </c>
      <c r="F1955" t="s">
        <v>281</v>
      </c>
      <c r="G1955">
        <v>2</v>
      </c>
    </row>
    <row r="1956" spans="3:8" x14ac:dyDescent="0.25">
      <c r="C1956">
        <v>8</v>
      </c>
      <c r="D1956" t="s">
        <v>268</v>
      </c>
      <c r="E1956">
        <v>12</v>
      </c>
      <c r="F1956" t="s">
        <v>281</v>
      </c>
      <c r="G1956">
        <v>3</v>
      </c>
    </row>
    <row r="1957" spans="3:8" x14ac:dyDescent="0.25">
      <c r="C1957">
        <v>9</v>
      </c>
      <c r="D1957" t="s">
        <v>268</v>
      </c>
      <c r="E1957">
        <v>12</v>
      </c>
      <c r="F1957" t="s">
        <v>281</v>
      </c>
      <c r="G1957">
        <v>1</v>
      </c>
    </row>
    <row r="1958" spans="3:8" x14ac:dyDescent="0.25">
      <c r="C1958">
        <v>10</v>
      </c>
      <c r="D1958" t="s">
        <v>268</v>
      </c>
      <c r="E1958">
        <v>12</v>
      </c>
      <c r="F1958" t="s">
        <v>241</v>
      </c>
      <c r="G1958">
        <v>2</v>
      </c>
    </row>
    <row r="1959" spans="3:8" x14ac:dyDescent="0.25">
      <c r="C1959">
        <v>10</v>
      </c>
      <c r="D1959" t="s">
        <v>268</v>
      </c>
      <c r="E1959">
        <v>12</v>
      </c>
      <c r="F1959" t="s">
        <v>272</v>
      </c>
      <c r="G1959">
        <v>1</v>
      </c>
      <c r="H1959" t="s">
        <v>486</v>
      </c>
    </row>
    <row r="1960" spans="3:8" x14ac:dyDescent="0.25">
      <c r="C1960">
        <v>10</v>
      </c>
      <c r="D1960" t="s">
        <v>268</v>
      </c>
      <c r="E1960">
        <v>12</v>
      </c>
      <c r="F1960" t="s">
        <v>239</v>
      </c>
      <c r="G1960">
        <v>1</v>
      </c>
    </row>
    <row r="1961" spans="3:8" x14ac:dyDescent="0.25">
      <c r="C1961">
        <v>10</v>
      </c>
      <c r="D1961" t="s">
        <v>268</v>
      </c>
      <c r="E1961">
        <v>12</v>
      </c>
      <c r="F1961" t="s">
        <v>272</v>
      </c>
      <c r="G1961">
        <v>3</v>
      </c>
      <c r="H1961" t="s">
        <v>487</v>
      </c>
    </row>
    <row r="1962" spans="3:8" x14ac:dyDescent="0.25">
      <c r="C1962">
        <v>10</v>
      </c>
      <c r="D1962" t="s">
        <v>268</v>
      </c>
      <c r="E1962">
        <v>12</v>
      </c>
      <c r="F1962" t="s">
        <v>239</v>
      </c>
      <c r="G1962">
        <v>2</v>
      </c>
    </row>
    <row r="1963" spans="3:8" x14ac:dyDescent="0.25">
      <c r="C1963">
        <v>10</v>
      </c>
      <c r="D1963" t="s">
        <v>268</v>
      </c>
      <c r="E1963">
        <v>12</v>
      </c>
      <c r="F1963" t="s">
        <v>281</v>
      </c>
      <c r="G1963">
        <v>2</v>
      </c>
    </row>
    <row r="1964" spans="3:8" x14ac:dyDescent="0.25">
      <c r="C1964">
        <v>10</v>
      </c>
      <c r="D1964" t="s">
        <v>268</v>
      </c>
      <c r="E1964">
        <v>12</v>
      </c>
      <c r="F1964" t="s">
        <v>281</v>
      </c>
      <c r="G1964">
        <v>1</v>
      </c>
      <c r="H1964" t="s">
        <v>488</v>
      </c>
    </row>
    <row r="1965" spans="3:8" x14ac:dyDescent="0.25">
      <c r="C1965">
        <v>11</v>
      </c>
      <c r="D1965" t="s">
        <v>268</v>
      </c>
      <c r="E1965">
        <v>12</v>
      </c>
      <c r="G1965">
        <v>0</v>
      </c>
    </row>
    <row r="1966" spans="3:8" x14ac:dyDescent="0.25">
      <c r="C1966">
        <v>12</v>
      </c>
      <c r="D1966" t="s">
        <v>268</v>
      </c>
      <c r="E1966">
        <v>12</v>
      </c>
      <c r="F1966" t="s">
        <v>281</v>
      </c>
      <c r="G1966">
        <v>2</v>
      </c>
      <c r="H1966" t="s">
        <v>291</v>
      </c>
    </row>
    <row r="1967" spans="3:8" x14ac:dyDescent="0.25">
      <c r="C1967">
        <v>12</v>
      </c>
      <c r="D1967" t="s">
        <v>268</v>
      </c>
      <c r="E1967">
        <v>12</v>
      </c>
      <c r="F1967" t="s">
        <v>281</v>
      </c>
      <c r="G1967">
        <v>2</v>
      </c>
      <c r="H1967" t="s">
        <v>486</v>
      </c>
    </row>
    <row r="1968" spans="3:8" x14ac:dyDescent="0.25">
      <c r="C1968">
        <v>12</v>
      </c>
      <c r="D1968" t="s">
        <v>268</v>
      </c>
      <c r="E1968">
        <v>12</v>
      </c>
      <c r="F1968" t="s">
        <v>281</v>
      </c>
      <c r="G1968">
        <v>3</v>
      </c>
      <c r="H1968" t="s">
        <v>486</v>
      </c>
    </row>
    <row r="1969" spans="3:8" x14ac:dyDescent="0.25">
      <c r="C1969">
        <v>12</v>
      </c>
      <c r="D1969" t="s">
        <v>268</v>
      </c>
      <c r="E1969">
        <v>12</v>
      </c>
      <c r="F1969" t="s">
        <v>239</v>
      </c>
      <c r="G1969">
        <v>1</v>
      </c>
    </row>
    <row r="1970" spans="3:8" x14ac:dyDescent="0.25">
      <c r="C1970">
        <v>13</v>
      </c>
      <c r="D1970" t="s">
        <v>268</v>
      </c>
      <c r="E1970">
        <v>12</v>
      </c>
      <c r="F1970" t="s">
        <v>444</v>
      </c>
      <c r="G1970">
        <v>1</v>
      </c>
    </row>
    <row r="1971" spans="3:8" x14ac:dyDescent="0.25">
      <c r="C1971">
        <v>13</v>
      </c>
      <c r="D1971" t="s">
        <v>268</v>
      </c>
      <c r="E1971">
        <v>12</v>
      </c>
      <c r="F1971" t="s">
        <v>444</v>
      </c>
      <c r="G1971">
        <v>2</v>
      </c>
    </row>
    <row r="1972" spans="3:8" x14ac:dyDescent="0.25">
      <c r="C1972">
        <v>13</v>
      </c>
      <c r="D1972" t="s">
        <v>268</v>
      </c>
      <c r="E1972">
        <v>12</v>
      </c>
      <c r="F1972" t="s">
        <v>444</v>
      </c>
      <c r="G1972">
        <v>1</v>
      </c>
    </row>
    <row r="1973" spans="3:8" x14ac:dyDescent="0.25">
      <c r="C1973">
        <v>13</v>
      </c>
      <c r="D1973" t="s">
        <v>268</v>
      </c>
      <c r="E1973">
        <v>12</v>
      </c>
      <c r="F1973" t="s">
        <v>444</v>
      </c>
      <c r="G1973">
        <v>2</v>
      </c>
    </row>
    <row r="1974" spans="3:8" x14ac:dyDescent="0.25">
      <c r="C1974">
        <v>14</v>
      </c>
      <c r="D1974" t="s">
        <v>268</v>
      </c>
      <c r="E1974">
        <v>12</v>
      </c>
      <c r="F1974" t="s">
        <v>352</v>
      </c>
      <c r="G1974">
        <v>3</v>
      </c>
      <c r="H1974" t="s">
        <v>486</v>
      </c>
    </row>
    <row r="1975" spans="3:8" x14ac:dyDescent="0.25">
      <c r="C1975">
        <v>14</v>
      </c>
      <c r="D1975" t="s">
        <v>268</v>
      </c>
      <c r="E1975">
        <v>12</v>
      </c>
      <c r="F1975" t="s">
        <v>241</v>
      </c>
      <c r="G1975">
        <v>3</v>
      </c>
    </row>
    <row r="1976" spans="3:8" x14ac:dyDescent="0.25">
      <c r="C1976">
        <v>14</v>
      </c>
      <c r="D1976" t="s">
        <v>268</v>
      </c>
      <c r="E1976">
        <v>12</v>
      </c>
      <c r="F1976" t="s">
        <v>281</v>
      </c>
      <c r="G1976">
        <v>2</v>
      </c>
      <c r="H1976" t="s">
        <v>349</v>
      </c>
    </row>
    <row r="1977" spans="3:8" x14ac:dyDescent="0.25">
      <c r="C1977">
        <v>14</v>
      </c>
      <c r="D1977" t="s">
        <v>268</v>
      </c>
      <c r="E1977">
        <v>12</v>
      </c>
      <c r="F1977" t="s">
        <v>239</v>
      </c>
      <c r="G1977">
        <v>1</v>
      </c>
      <c r="H1977" t="s">
        <v>489</v>
      </c>
    </row>
    <row r="1978" spans="3:8" x14ac:dyDescent="0.25">
      <c r="C1978">
        <v>14</v>
      </c>
      <c r="D1978" t="s">
        <v>268</v>
      </c>
      <c r="E1978">
        <v>12</v>
      </c>
      <c r="F1978" t="s">
        <v>241</v>
      </c>
      <c r="G1978">
        <v>2</v>
      </c>
    </row>
    <row r="1979" spans="3:8" x14ac:dyDescent="0.25">
      <c r="C1979">
        <v>14</v>
      </c>
      <c r="D1979" t="s">
        <v>268</v>
      </c>
      <c r="E1979">
        <v>12</v>
      </c>
      <c r="F1979" t="s">
        <v>241</v>
      </c>
      <c r="G1979">
        <v>1</v>
      </c>
    </row>
    <row r="1980" spans="3:8" x14ac:dyDescent="0.25">
      <c r="C1980">
        <v>14</v>
      </c>
      <c r="D1980" t="s">
        <v>268</v>
      </c>
      <c r="E1980">
        <v>12</v>
      </c>
      <c r="F1980" t="s">
        <v>241</v>
      </c>
      <c r="G1980">
        <v>1</v>
      </c>
    </row>
    <row r="1981" spans="3:8" x14ac:dyDescent="0.25">
      <c r="C1981">
        <v>15</v>
      </c>
      <c r="D1981" t="s">
        <v>259</v>
      </c>
      <c r="E1981">
        <v>12</v>
      </c>
      <c r="F1981" t="s">
        <v>261</v>
      </c>
      <c r="G1981">
        <v>2</v>
      </c>
    </row>
    <row r="1982" spans="3:8" x14ac:dyDescent="0.25">
      <c r="C1982">
        <v>15</v>
      </c>
      <c r="D1982" t="s">
        <v>259</v>
      </c>
      <c r="E1982">
        <v>12</v>
      </c>
      <c r="F1982" t="s">
        <v>261</v>
      </c>
      <c r="G1982">
        <v>2</v>
      </c>
      <c r="H1982" t="s">
        <v>490</v>
      </c>
    </row>
    <row r="1983" spans="3:8" x14ac:dyDescent="0.25">
      <c r="C1983">
        <v>15</v>
      </c>
      <c r="D1983" t="s">
        <v>259</v>
      </c>
      <c r="E1983">
        <v>12</v>
      </c>
      <c r="F1983" t="s">
        <v>261</v>
      </c>
      <c r="G1983">
        <v>2</v>
      </c>
    </row>
    <row r="1984" spans="3:8" x14ac:dyDescent="0.25">
      <c r="C1984">
        <v>15</v>
      </c>
      <c r="D1984" t="s">
        <v>259</v>
      </c>
      <c r="E1984">
        <v>12</v>
      </c>
      <c r="F1984" t="s">
        <v>261</v>
      </c>
      <c r="G1984">
        <v>2</v>
      </c>
      <c r="H1984" t="s">
        <v>491</v>
      </c>
    </row>
    <row r="1985" spans="3:8" x14ac:dyDescent="0.25">
      <c r="C1985">
        <v>15</v>
      </c>
      <c r="D1985" t="s">
        <v>259</v>
      </c>
      <c r="E1985">
        <v>12</v>
      </c>
      <c r="F1985" t="s">
        <v>261</v>
      </c>
      <c r="G1985">
        <v>2</v>
      </c>
      <c r="H1985" t="s">
        <v>491</v>
      </c>
    </row>
    <row r="1986" spans="3:8" x14ac:dyDescent="0.25">
      <c r="C1986">
        <v>15</v>
      </c>
      <c r="D1986" t="s">
        <v>259</v>
      </c>
      <c r="E1986">
        <v>12</v>
      </c>
      <c r="F1986" t="s">
        <v>239</v>
      </c>
      <c r="G1986">
        <v>2</v>
      </c>
      <c r="H1986" t="s">
        <v>492</v>
      </c>
    </row>
    <row r="1987" spans="3:8" x14ac:dyDescent="0.25">
      <c r="C1987">
        <v>15</v>
      </c>
      <c r="D1987" t="s">
        <v>259</v>
      </c>
      <c r="E1987">
        <v>12</v>
      </c>
      <c r="F1987" t="s">
        <v>241</v>
      </c>
      <c r="G1987">
        <v>3</v>
      </c>
      <c r="H1987" t="s">
        <v>493</v>
      </c>
    </row>
    <row r="1988" spans="3:8" x14ac:dyDescent="0.25">
      <c r="C1988">
        <v>15</v>
      </c>
      <c r="D1988" t="s">
        <v>259</v>
      </c>
      <c r="E1988">
        <v>12</v>
      </c>
      <c r="F1988" t="s">
        <v>241</v>
      </c>
      <c r="G1988">
        <v>3</v>
      </c>
      <c r="H1988" t="s">
        <v>493</v>
      </c>
    </row>
    <row r="1989" spans="3:8" x14ac:dyDescent="0.25">
      <c r="C1989">
        <v>15</v>
      </c>
      <c r="D1989" t="s">
        <v>259</v>
      </c>
      <c r="E1989">
        <v>12</v>
      </c>
      <c r="F1989" t="s">
        <v>241</v>
      </c>
      <c r="G1989">
        <v>2</v>
      </c>
      <c r="H1989" t="s">
        <v>493</v>
      </c>
    </row>
    <row r="1990" spans="3:8" x14ac:dyDescent="0.25">
      <c r="C1990">
        <v>15</v>
      </c>
      <c r="D1990" t="s">
        <v>259</v>
      </c>
      <c r="E1990">
        <v>12</v>
      </c>
      <c r="F1990" t="s">
        <v>270</v>
      </c>
      <c r="G1990">
        <v>1</v>
      </c>
      <c r="H1990" t="s">
        <v>493</v>
      </c>
    </row>
    <row r="1991" spans="3:8" x14ac:dyDescent="0.25">
      <c r="C1991">
        <v>15</v>
      </c>
      <c r="D1991" t="s">
        <v>259</v>
      </c>
      <c r="E1991">
        <v>12</v>
      </c>
      <c r="F1991" t="s">
        <v>241</v>
      </c>
      <c r="G1991">
        <v>1</v>
      </c>
      <c r="H1991" t="s">
        <v>493</v>
      </c>
    </row>
    <row r="1992" spans="3:8" x14ac:dyDescent="0.25">
      <c r="C1992">
        <v>15</v>
      </c>
      <c r="D1992" t="s">
        <v>259</v>
      </c>
      <c r="E1992">
        <v>12</v>
      </c>
      <c r="F1992" t="s">
        <v>239</v>
      </c>
      <c r="G1992">
        <v>1</v>
      </c>
    </row>
    <row r="1993" spans="3:8" x14ac:dyDescent="0.25">
      <c r="C1993">
        <v>15</v>
      </c>
      <c r="D1993" t="s">
        <v>259</v>
      </c>
      <c r="E1993">
        <v>12</v>
      </c>
      <c r="F1993" t="s">
        <v>332</v>
      </c>
      <c r="G1993">
        <v>3</v>
      </c>
    </row>
    <row r="1994" spans="3:8" x14ac:dyDescent="0.25">
      <c r="C1994">
        <v>15</v>
      </c>
      <c r="D1994" t="s">
        <v>259</v>
      </c>
      <c r="E1994">
        <v>12</v>
      </c>
      <c r="F1994" t="s">
        <v>261</v>
      </c>
      <c r="G1994">
        <v>2</v>
      </c>
      <c r="H1994" t="s">
        <v>384</v>
      </c>
    </row>
    <row r="1995" spans="3:8" x14ac:dyDescent="0.25">
      <c r="C1995">
        <v>16</v>
      </c>
      <c r="D1995" t="s">
        <v>259</v>
      </c>
      <c r="E1995">
        <v>12</v>
      </c>
      <c r="F1995" t="s">
        <v>261</v>
      </c>
      <c r="G1995">
        <v>3</v>
      </c>
      <c r="H1995" t="s">
        <v>494</v>
      </c>
    </row>
    <row r="1996" spans="3:8" x14ac:dyDescent="0.25">
      <c r="C1996">
        <v>16</v>
      </c>
      <c r="D1996" t="s">
        <v>259</v>
      </c>
      <c r="E1996">
        <v>12</v>
      </c>
      <c r="F1996" t="s">
        <v>281</v>
      </c>
      <c r="G1996">
        <v>2</v>
      </c>
      <c r="H1996" t="s">
        <v>495</v>
      </c>
    </row>
    <row r="1997" spans="3:8" x14ac:dyDescent="0.25">
      <c r="C1997">
        <v>16</v>
      </c>
      <c r="D1997" t="s">
        <v>259</v>
      </c>
      <c r="E1997">
        <v>12</v>
      </c>
      <c r="F1997" t="s">
        <v>350</v>
      </c>
      <c r="G1997">
        <v>2</v>
      </c>
    </row>
    <row r="1998" spans="3:8" x14ac:dyDescent="0.25">
      <c r="C1998">
        <v>16</v>
      </c>
      <c r="D1998" t="s">
        <v>259</v>
      </c>
      <c r="E1998">
        <v>12</v>
      </c>
      <c r="F1998" t="s">
        <v>298</v>
      </c>
      <c r="G1998">
        <v>2</v>
      </c>
    </row>
    <row r="1999" spans="3:8" x14ac:dyDescent="0.25">
      <c r="C1999">
        <v>16</v>
      </c>
      <c r="D1999" t="s">
        <v>259</v>
      </c>
      <c r="E1999">
        <v>12</v>
      </c>
      <c r="F1999" t="s">
        <v>496</v>
      </c>
      <c r="G1999">
        <v>2</v>
      </c>
      <c r="H1999" t="s">
        <v>497</v>
      </c>
    </row>
    <row r="2000" spans="3:8" x14ac:dyDescent="0.25">
      <c r="C2000">
        <v>17</v>
      </c>
      <c r="D2000" t="s">
        <v>259</v>
      </c>
      <c r="E2000">
        <v>12</v>
      </c>
      <c r="F2000" t="s">
        <v>273</v>
      </c>
      <c r="G2000">
        <v>2</v>
      </c>
    </row>
    <row r="2001" spans="3:8" x14ac:dyDescent="0.25">
      <c r="C2001">
        <v>17</v>
      </c>
      <c r="D2001" t="s">
        <v>259</v>
      </c>
      <c r="E2001">
        <v>12</v>
      </c>
      <c r="F2001" t="s">
        <v>261</v>
      </c>
      <c r="G2001">
        <v>3</v>
      </c>
      <c r="H2001" t="s">
        <v>498</v>
      </c>
    </row>
    <row r="2002" spans="3:8" x14ac:dyDescent="0.25">
      <c r="C2002">
        <v>17</v>
      </c>
      <c r="D2002" t="s">
        <v>259</v>
      </c>
      <c r="E2002">
        <v>12</v>
      </c>
      <c r="F2002" t="s">
        <v>281</v>
      </c>
      <c r="G2002">
        <v>3</v>
      </c>
    </row>
    <row r="2003" spans="3:8" x14ac:dyDescent="0.25">
      <c r="C2003">
        <v>17</v>
      </c>
      <c r="D2003" t="s">
        <v>259</v>
      </c>
      <c r="E2003">
        <v>12</v>
      </c>
      <c r="F2003" t="s">
        <v>271</v>
      </c>
      <c r="G2003">
        <v>2</v>
      </c>
    </row>
    <row r="2004" spans="3:8" x14ac:dyDescent="0.25">
      <c r="C2004">
        <v>17</v>
      </c>
      <c r="D2004" t="s">
        <v>259</v>
      </c>
      <c r="E2004">
        <v>12</v>
      </c>
      <c r="F2004" t="s">
        <v>298</v>
      </c>
      <c r="G2004">
        <v>3</v>
      </c>
    </row>
    <row r="2005" spans="3:8" x14ac:dyDescent="0.25">
      <c r="C2005">
        <v>17</v>
      </c>
      <c r="D2005" t="s">
        <v>259</v>
      </c>
      <c r="E2005">
        <v>12</v>
      </c>
      <c r="F2005" t="s">
        <v>298</v>
      </c>
      <c r="G2005">
        <v>2</v>
      </c>
      <c r="H2005" t="s">
        <v>499</v>
      </c>
    </row>
    <row r="2006" spans="3:8" x14ac:dyDescent="0.25">
      <c r="C2006">
        <v>17</v>
      </c>
      <c r="D2006" t="s">
        <v>259</v>
      </c>
      <c r="E2006">
        <v>12</v>
      </c>
      <c r="F2006" t="s">
        <v>239</v>
      </c>
      <c r="G2006">
        <v>1</v>
      </c>
    </row>
    <row r="2007" spans="3:8" x14ac:dyDescent="0.25">
      <c r="C2007">
        <v>17</v>
      </c>
      <c r="D2007" t="s">
        <v>259</v>
      </c>
      <c r="E2007">
        <v>12</v>
      </c>
      <c r="F2007" t="s">
        <v>281</v>
      </c>
      <c r="G2007">
        <v>2</v>
      </c>
      <c r="H2007" t="s">
        <v>500</v>
      </c>
    </row>
    <row r="2008" spans="3:8" x14ac:dyDescent="0.25">
      <c r="C2008">
        <v>17</v>
      </c>
      <c r="D2008" t="s">
        <v>259</v>
      </c>
      <c r="E2008">
        <v>12</v>
      </c>
      <c r="F2008" t="s">
        <v>350</v>
      </c>
      <c r="G2008">
        <v>2</v>
      </c>
    </row>
    <row r="2009" spans="3:8" x14ac:dyDescent="0.25">
      <c r="C2009">
        <v>17</v>
      </c>
      <c r="D2009" t="s">
        <v>259</v>
      </c>
      <c r="E2009">
        <v>12</v>
      </c>
      <c r="F2009" t="s">
        <v>261</v>
      </c>
      <c r="G2009">
        <v>2</v>
      </c>
    </row>
    <row r="2010" spans="3:8" x14ac:dyDescent="0.25">
      <c r="C2010">
        <v>17</v>
      </c>
      <c r="D2010" t="s">
        <v>259</v>
      </c>
      <c r="E2010">
        <v>12</v>
      </c>
      <c r="F2010" t="s">
        <v>261</v>
      </c>
      <c r="G2010">
        <v>2</v>
      </c>
    </row>
    <row r="2011" spans="3:8" x14ac:dyDescent="0.25">
      <c r="C2011">
        <v>17</v>
      </c>
      <c r="D2011" t="s">
        <v>259</v>
      </c>
      <c r="E2011">
        <v>12</v>
      </c>
      <c r="F2011" t="s">
        <v>261</v>
      </c>
      <c r="G2011">
        <v>2</v>
      </c>
    </row>
    <row r="2012" spans="3:8" x14ac:dyDescent="0.25">
      <c r="C2012">
        <v>17</v>
      </c>
      <c r="D2012" t="s">
        <v>259</v>
      </c>
      <c r="E2012">
        <v>12</v>
      </c>
      <c r="F2012" t="s">
        <v>270</v>
      </c>
      <c r="G2012">
        <v>1</v>
      </c>
      <c r="H2012" t="s">
        <v>373</v>
      </c>
    </row>
    <row r="2013" spans="3:8" x14ac:dyDescent="0.25">
      <c r="C2013">
        <v>17</v>
      </c>
      <c r="D2013" t="s">
        <v>259</v>
      </c>
      <c r="E2013">
        <v>12</v>
      </c>
      <c r="F2013" t="s">
        <v>270</v>
      </c>
      <c r="G2013">
        <v>2</v>
      </c>
      <c r="H2013" t="s">
        <v>501</v>
      </c>
    </row>
    <row r="2014" spans="3:8" x14ac:dyDescent="0.25">
      <c r="C2014">
        <v>18</v>
      </c>
      <c r="D2014" t="s">
        <v>259</v>
      </c>
      <c r="E2014">
        <v>12</v>
      </c>
      <c r="F2014" t="s">
        <v>281</v>
      </c>
      <c r="G2014">
        <v>2</v>
      </c>
    </row>
    <row r="2015" spans="3:8" x14ac:dyDescent="0.25">
      <c r="C2015">
        <v>18</v>
      </c>
      <c r="D2015" t="s">
        <v>259</v>
      </c>
      <c r="E2015">
        <v>12</v>
      </c>
      <c r="F2015" t="s">
        <v>295</v>
      </c>
      <c r="G2015">
        <v>2</v>
      </c>
      <c r="H2015" t="s">
        <v>502</v>
      </c>
    </row>
    <row r="2016" spans="3:8" x14ac:dyDescent="0.25">
      <c r="C2016">
        <v>18</v>
      </c>
      <c r="D2016" t="s">
        <v>259</v>
      </c>
      <c r="E2016">
        <v>12</v>
      </c>
      <c r="F2016" t="s">
        <v>503</v>
      </c>
      <c r="G2016">
        <v>3</v>
      </c>
      <c r="H2016" t="s">
        <v>504</v>
      </c>
    </row>
    <row r="2017" spans="3:8" x14ac:dyDescent="0.25">
      <c r="C2017">
        <v>18</v>
      </c>
      <c r="D2017" t="s">
        <v>259</v>
      </c>
      <c r="E2017">
        <v>12</v>
      </c>
      <c r="F2017" t="s">
        <v>261</v>
      </c>
      <c r="G2017">
        <v>3</v>
      </c>
      <c r="H2017" t="s">
        <v>505</v>
      </c>
    </row>
    <row r="2018" spans="3:8" x14ac:dyDescent="0.25">
      <c r="C2018">
        <v>18</v>
      </c>
      <c r="D2018" t="s">
        <v>259</v>
      </c>
      <c r="E2018">
        <v>12</v>
      </c>
      <c r="F2018" t="s">
        <v>239</v>
      </c>
      <c r="G2018">
        <v>3</v>
      </c>
    </row>
    <row r="2019" spans="3:8" x14ac:dyDescent="0.25">
      <c r="C2019">
        <v>18</v>
      </c>
      <c r="D2019" t="s">
        <v>259</v>
      </c>
      <c r="E2019">
        <v>12</v>
      </c>
      <c r="F2019" t="s">
        <v>281</v>
      </c>
      <c r="G2019">
        <v>2</v>
      </c>
    </row>
    <row r="2020" spans="3:8" x14ac:dyDescent="0.25">
      <c r="C2020">
        <v>18</v>
      </c>
      <c r="D2020" t="s">
        <v>259</v>
      </c>
      <c r="E2020">
        <v>12</v>
      </c>
      <c r="F2020" t="s">
        <v>280</v>
      </c>
      <c r="G2020">
        <v>2</v>
      </c>
    </row>
    <row r="2021" spans="3:8" x14ac:dyDescent="0.25">
      <c r="C2021">
        <v>19</v>
      </c>
      <c r="D2021" t="s">
        <v>259</v>
      </c>
      <c r="E2021">
        <v>12</v>
      </c>
      <c r="F2021" t="s">
        <v>261</v>
      </c>
      <c r="G2021">
        <v>3</v>
      </c>
    </row>
    <row r="2022" spans="3:8" x14ac:dyDescent="0.25">
      <c r="C2022">
        <v>19</v>
      </c>
      <c r="D2022" t="s">
        <v>259</v>
      </c>
      <c r="E2022">
        <v>12</v>
      </c>
      <c r="F2022" t="s">
        <v>298</v>
      </c>
      <c r="G2022">
        <v>3</v>
      </c>
      <c r="H2022" t="s">
        <v>506</v>
      </c>
    </row>
    <row r="2023" spans="3:8" x14ac:dyDescent="0.25">
      <c r="C2023">
        <v>19</v>
      </c>
      <c r="D2023" t="s">
        <v>259</v>
      </c>
      <c r="E2023">
        <v>12</v>
      </c>
      <c r="F2023" t="s">
        <v>261</v>
      </c>
      <c r="G2023">
        <v>2</v>
      </c>
    </row>
    <row r="2024" spans="3:8" x14ac:dyDescent="0.25">
      <c r="C2024">
        <v>19</v>
      </c>
      <c r="D2024" t="s">
        <v>259</v>
      </c>
      <c r="E2024">
        <v>12</v>
      </c>
      <c r="F2024" t="s">
        <v>444</v>
      </c>
      <c r="G2024">
        <v>2</v>
      </c>
      <c r="H2024" t="s">
        <v>507</v>
      </c>
    </row>
    <row r="2025" spans="3:8" x14ac:dyDescent="0.25">
      <c r="C2025">
        <v>19</v>
      </c>
      <c r="D2025" t="s">
        <v>259</v>
      </c>
      <c r="E2025">
        <v>12</v>
      </c>
      <c r="F2025" t="s">
        <v>350</v>
      </c>
      <c r="G2025">
        <v>2</v>
      </c>
      <c r="H2025" t="s">
        <v>508</v>
      </c>
    </row>
    <row r="2026" spans="3:8" x14ac:dyDescent="0.25">
      <c r="C2026">
        <v>20</v>
      </c>
      <c r="D2026" t="s">
        <v>259</v>
      </c>
      <c r="E2026">
        <v>12</v>
      </c>
      <c r="F2026" t="s">
        <v>295</v>
      </c>
      <c r="G2026">
        <v>2</v>
      </c>
    </row>
    <row r="2027" spans="3:8" x14ac:dyDescent="0.25">
      <c r="C2027">
        <v>20</v>
      </c>
      <c r="D2027" t="s">
        <v>259</v>
      </c>
      <c r="E2027">
        <v>12</v>
      </c>
      <c r="F2027" t="s">
        <v>281</v>
      </c>
      <c r="G2027">
        <v>2</v>
      </c>
    </row>
    <row r="2028" spans="3:8" x14ac:dyDescent="0.25">
      <c r="C2028">
        <v>20</v>
      </c>
      <c r="D2028" t="s">
        <v>259</v>
      </c>
      <c r="E2028">
        <v>12</v>
      </c>
      <c r="F2028" t="s">
        <v>261</v>
      </c>
      <c r="G2028">
        <v>3</v>
      </c>
      <c r="H2028" t="s">
        <v>509</v>
      </c>
    </row>
    <row r="2029" spans="3:8" x14ac:dyDescent="0.25">
      <c r="C2029">
        <v>20</v>
      </c>
      <c r="D2029" t="s">
        <v>259</v>
      </c>
      <c r="E2029">
        <v>12</v>
      </c>
      <c r="F2029" t="s">
        <v>239</v>
      </c>
      <c r="G2029">
        <v>3</v>
      </c>
    </row>
    <row r="2030" spans="3:8" x14ac:dyDescent="0.25">
      <c r="C2030">
        <v>20</v>
      </c>
      <c r="D2030" t="s">
        <v>259</v>
      </c>
      <c r="E2030">
        <v>12</v>
      </c>
      <c r="F2030" t="s">
        <v>281</v>
      </c>
      <c r="G2030">
        <v>2</v>
      </c>
    </row>
    <row r="2031" spans="3:8" x14ac:dyDescent="0.25">
      <c r="C2031">
        <v>20</v>
      </c>
      <c r="D2031" t="s">
        <v>259</v>
      </c>
      <c r="E2031">
        <v>12</v>
      </c>
      <c r="F2031" t="s">
        <v>280</v>
      </c>
      <c r="G2031">
        <v>2</v>
      </c>
    </row>
    <row r="2032" spans="3:8" x14ac:dyDescent="0.25">
      <c r="C2032">
        <v>20</v>
      </c>
      <c r="D2032" t="s">
        <v>259</v>
      </c>
      <c r="E2032">
        <v>12</v>
      </c>
      <c r="F2032" t="s">
        <v>300</v>
      </c>
      <c r="G2032">
        <v>3</v>
      </c>
      <c r="H2032" t="s">
        <v>375</v>
      </c>
    </row>
    <row r="2033" spans="3:8" x14ac:dyDescent="0.25">
      <c r="C2033">
        <v>21</v>
      </c>
      <c r="D2033" t="s">
        <v>259</v>
      </c>
      <c r="E2033">
        <v>12</v>
      </c>
      <c r="F2033" t="s">
        <v>239</v>
      </c>
      <c r="G2033">
        <v>1</v>
      </c>
    </row>
    <row r="2034" spans="3:8" x14ac:dyDescent="0.25">
      <c r="C2034">
        <v>21</v>
      </c>
      <c r="D2034" t="s">
        <v>259</v>
      </c>
      <c r="E2034">
        <v>12</v>
      </c>
      <c r="F2034" t="s">
        <v>295</v>
      </c>
      <c r="G2034">
        <v>2</v>
      </c>
    </row>
    <row r="2035" spans="3:8" x14ac:dyDescent="0.25">
      <c r="C2035">
        <v>21</v>
      </c>
      <c r="D2035" t="s">
        <v>259</v>
      </c>
      <c r="E2035">
        <v>12</v>
      </c>
      <c r="F2035" t="s">
        <v>261</v>
      </c>
      <c r="G2035">
        <v>3</v>
      </c>
    </row>
    <row r="2036" spans="3:8" x14ac:dyDescent="0.25">
      <c r="C2036">
        <v>21</v>
      </c>
      <c r="D2036" t="s">
        <v>259</v>
      </c>
      <c r="E2036">
        <v>12</v>
      </c>
      <c r="F2036" t="s">
        <v>261</v>
      </c>
      <c r="G2036">
        <v>3</v>
      </c>
    </row>
    <row r="2037" spans="3:8" x14ac:dyDescent="0.25">
      <c r="C2037">
        <v>22</v>
      </c>
      <c r="D2037" t="s">
        <v>259</v>
      </c>
      <c r="E2037">
        <v>12</v>
      </c>
      <c r="F2037" t="s">
        <v>281</v>
      </c>
      <c r="G2037">
        <v>2</v>
      </c>
    </row>
    <row r="2038" spans="3:8" x14ac:dyDescent="0.25">
      <c r="C2038">
        <v>22</v>
      </c>
      <c r="D2038" t="s">
        <v>259</v>
      </c>
      <c r="E2038">
        <v>12</v>
      </c>
      <c r="F2038" t="s">
        <v>281</v>
      </c>
      <c r="G2038">
        <v>2</v>
      </c>
    </row>
    <row r="2039" spans="3:8" x14ac:dyDescent="0.25">
      <c r="C2039">
        <v>22</v>
      </c>
      <c r="D2039" t="s">
        <v>259</v>
      </c>
      <c r="E2039">
        <v>12</v>
      </c>
      <c r="F2039" t="s">
        <v>261</v>
      </c>
      <c r="G2039">
        <v>3</v>
      </c>
      <c r="H2039" t="s">
        <v>364</v>
      </c>
    </row>
    <row r="2040" spans="3:8" x14ac:dyDescent="0.25">
      <c r="C2040">
        <v>22</v>
      </c>
      <c r="D2040" t="s">
        <v>259</v>
      </c>
      <c r="E2040">
        <v>12</v>
      </c>
      <c r="F2040" t="s">
        <v>281</v>
      </c>
      <c r="G2040">
        <v>2</v>
      </c>
      <c r="H2040" t="s">
        <v>510</v>
      </c>
    </row>
    <row r="2041" spans="3:8" x14ac:dyDescent="0.25">
      <c r="C2041">
        <v>22</v>
      </c>
      <c r="D2041" t="s">
        <v>259</v>
      </c>
      <c r="E2041">
        <v>12</v>
      </c>
      <c r="F2041" t="s">
        <v>281</v>
      </c>
      <c r="G2041">
        <v>1</v>
      </c>
    </row>
    <row r="2042" spans="3:8" x14ac:dyDescent="0.25">
      <c r="C2042">
        <v>22</v>
      </c>
      <c r="D2042" t="s">
        <v>259</v>
      </c>
      <c r="E2042">
        <v>12</v>
      </c>
      <c r="F2042" t="s">
        <v>249</v>
      </c>
      <c r="G2042">
        <v>2</v>
      </c>
    </row>
    <row r="2043" spans="3:8" x14ac:dyDescent="0.25">
      <c r="C2043">
        <v>22</v>
      </c>
      <c r="D2043" t="s">
        <v>259</v>
      </c>
      <c r="E2043">
        <v>12</v>
      </c>
      <c r="F2043" t="s">
        <v>281</v>
      </c>
      <c r="G2043">
        <v>3</v>
      </c>
    </row>
    <row r="2044" spans="3:8" x14ac:dyDescent="0.25">
      <c r="C2044">
        <v>22</v>
      </c>
      <c r="D2044" t="s">
        <v>259</v>
      </c>
      <c r="E2044">
        <v>12</v>
      </c>
      <c r="F2044" t="s">
        <v>281</v>
      </c>
      <c r="G2044">
        <v>2</v>
      </c>
      <c r="H2044" t="s">
        <v>505</v>
      </c>
    </row>
    <row r="2045" spans="3:8" x14ac:dyDescent="0.25">
      <c r="C2045">
        <v>22</v>
      </c>
      <c r="D2045" t="s">
        <v>259</v>
      </c>
      <c r="E2045">
        <v>12</v>
      </c>
      <c r="F2045" t="s">
        <v>350</v>
      </c>
      <c r="G2045">
        <v>2</v>
      </c>
    </row>
    <row r="2046" spans="3:8" x14ac:dyDescent="0.25">
      <c r="C2046">
        <v>22</v>
      </c>
      <c r="D2046" t="s">
        <v>259</v>
      </c>
      <c r="E2046">
        <v>12</v>
      </c>
      <c r="F2046" t="s">
        <v>280</v>
      </c>
      <c r="G2046">
        <v>1</v>
      </c>
    </row>
    <row r="2047" spans="3:8" x14ac:dyDescent="0.25">
      <c r="C2047">
        <v>22</v>
      </c>
      <c r="D2047" t="s">
        <v>259</v>
      </c>
      <c r="E2047">
        <v>12</v>
      </c>
      <c r="F2047" t="s">
        <v>280</v>
      </c>
      <c r="G2047">
        <v>1</v>
      </c>
      <c r="H2047" t="s">
        <v>511</v>
      </c>
    </row>
    <row r="2048" spans="3:8" x14ac:dyDescent="0.25">
      <c r="C2048">
        <v>22</v>
      </c>
      <c r="D2048" t="s">
        <v>259</v>
      </c>
      <c r="E2048">
        <v>12</v>
      </c>
      <c r="F2048" t="s">
        <v>280</v>
      </c>
      <c r="G2048">
        <v>1</v>
      </c>
    </row>
    <row r="2049" spans="3:8" x14ac:dyDescent="0.25">
      <c r="C2049">
        <v>22</v>
      </c>
      <c r="D2049" t="s">
        <v>259</v>
      </c>
      <c r="E2049">
        <v>12</v>
      </c>
      <c r="F2049" t="s">
        <v>261</v>
      </c>
      <c r="G2049">
        <v>3</v>
      </c>
      <c r="H2049" t="s">
        <v>512</v>
      </c>
    </row>
    <row r="2050" spans="3:8" x14ac:dyDescent="0.25">
      <c r="C2050">
        <v>23</v>
      </c>
      <c r="D2050" t="s">
        <v>259</v>
      </c>
      <c r="E2050">
        <v>12</v>
      </c>
      <c r="F2050" t="s">
        <v>280</v>
      </c>
      <c r="G2050">
        <v>2</v>
      </c>
    </row>
    <row r="2051" spans="3:8" x14ac:dyDescent="0.25">
      <c r="C2051">
        <v>23</v>
      </c>
      <c r="D2051" t="s">
        <v>259</v>
      </c>
      <c r="E2051">
        <v>12</v>
      </c>
      <c r="F2051" t="s">
        <v>281</v>
      </c>
      <c r="G2051">
        <v>1</v>
      </c>
    </row>
    <row r="2052" spans="3:8" x14ac:dyDescent="0.25">
      <c r="C2052">
        <v>23</v>
      </c>
      <c r="D2052" t="s">
        <v>259</v>
      </c>
      <c r="E2052">
        <v>12</v>
      </c>
      <c r="F2052" t="s">
        <v>300</v>
      </c>
      <c r="G2052">
        <v>3</v>
      </c>
      <c r="H2052" t="s">
        <v>513</v>
      </c>
    </row>
    <row r="2053" spans="3:8" x14ac:dyDescent="0.25">
      <c r="C2053">
        <v>23</v>
      </c>
      <c r="D2053" t="s">
        <v>259</v>
      </c>
      <c r="E2053">
        <v>12</v>
      </c>
      <c r="F2053" t="s">
        <v>261</v>
      </c>
      <c r="G2053">
        <v>3</v>
      </c>
    </row>
    <row r="2054" spans="3:8" x14ac:dyDescent="0.25">
      <c r="C2054">
        <v>23</v>
      </c>
      <c r="D2054" t="s">
        <v>259</v>
      </c>
      <c r="E2054">
        <v>12</v>
      </c>
      <c r="F2054" t="s">
        <v>295</v>
      </c>
      <c r="G2054">
        <v>2</v>
      </c>
      <c r="H2054" t="s">
        <v>514</v>
      </c>
    </row>
    <row r="2055" spans="3:8" x14ac:dyDescent="0.25">
      <c r="C2055">
        <v>23</v>
      </c>
      <c r="D2055" t="s">
        <v>259</v>
      </c>
      <c r="E2055">
        <v>12</v>
      </c>
      <c r="F2055" t="s">
        <v>261</v>
      </c>
      <c r="G2055">
        <v>3</v>
      </c>
    </row>
    <row r="2056" spans="3:8" x14ac:dyDescent="0.25">
      <c r="C2056">
        <v>23</v>
      </c>
      <c r="D2056" t="s">
        <v>259</v>
      </c>
      <c r="E2056">
        <v>12</v>
      </c>
      <c r="F2056" t="s">
        <v>281</v>
      </c>
      <c r="G2056">
        <v>2</v>
      </c>
      <c r="H2056" t="s">
        <v>364</v>
      </c>
    </row>
    <row r="2057" spans="3:8" x14ac:dyDescent="0.25">
      <c r="C2057">
        <v>23</v>
      </c>
      <c r="D2057" t="s">
        <v>259</v>
      </c>
      <c r="E2057">
        <v>12</v>
      </c>
      <c r="F2057" t="s">
        <v>280</v>
      </c>
      <c r="G2057">
        <v>1</v>
      </c>
    </row>
    <row r="2058" spans="3:8" x14ac:dyDescent="0.25">
      <c r="C2058">
        <v>24</v>
      </c>
      <c r="D2058" t="s">
        <v>259</v>
      </c>
      <c r="E2058">
        <v>12</v>
      </c>
      <c r="F2058" t="s">
        <v>280</v>
      </c>
      <c r="G2058">
        <v>2</v>
      </c>
      <c r="H2058" t="s">
        <v>375</v>
      </c>
    </row>
    <row r="2059" spans="3:8" x14ac:dyDescent="0.25">
      <c r="C2059">
        <v>24</v>
      </c>
      <c r="D2059" t="s">
        <v>259</v>
      </c>
      <c r="E2059">
        <v>12</v>
      </c>
      <c r="F2059" t="s">
        <v>300</v>
      </c>
      <c r="G2059">
        <v>3</v>
      </c>
      <c r="H2059" t="s">
        <v>493</v>
      </c>
    </row>
    <row r="2060" spans="3:8" x14ac:dyDescent="0.25">
      <c r="C2060">
        <v>24</v>
      </c>
      <c r="D2060" t="s">
        <v>259</v>
      </c>
      <c r="E2060">
        <v>12</v>
      </c>
      <c r="F2060" t="s">
        <v>300</v>
      </c>
      <c r="G2060">
        <v>2</v>
      </c>
      <c r="H2060" t="s">
        <v>493</v>
      </c>
    </row>
    <row r="2061" spans="3:8" x14ac:dyDescent="0.25">
      <c r="C2061">
        <v>24</v>
      </c>
      <c r="D2061" t="s">
        <v>259</v>
      </c>
      <c r="E2061">
        <v>12</v>
      </c>
      <c r="F2061" t="s">
        <v>281</v>
      </c>
      <c r="G2061">
        <v>2</v>
      </c>
    </row>
    <row r="2062" spans="3:8" x14ac:dyDescent="0.25">
      <c r="C2062">
        <v>24</v>
      </c>
      <c r="D2062" t="s">
        <v>259</v>
      </c>
      <c r="E2062">
        <v>12</v>
      </c>
      <c r="F2062" t="s">
        <v>261</v>
      </c>
      <c r="G2062">
        <v>2</v>
      </c>
    </row>
    <row r="2063" spans="3:8" x14ac:dyDescent="0.25">
      <c r="C2063">
        <v>25</v>
      </c>
      <c r="D2063" t="s">
        <v>259</v>
      </c>
      <c r="E2063">
        <v>12</v>
      </c>
      <c r="F2063" t="s">
        <v>240</v>
      </c>
      <c r="G2063">
        <v>2</v>
      </c>
    </row>
    <row r="2064" spans="3:8" x14ac:dyDescent="0.25">
      <c r="C2064">
        <v>25</v>
      </c>
      <c r="D2064" t="s">
        <v>259</v>
      </c>
      <c r="E2064">
        <v>12</v>
      </c>
      <c r="F2064" t="s">
        <v>281</v>
      </c>
      <c r="G2064">
        <v>2</v>
      </c>
    </row>
    <row r="2065" spans="1:8" x14ac:dyDescent="0.25">
      <c r="C2065">
        <v>25</v>
      </c>
      <c r="D2065" t="s">
        <v>259</v>
      </c>
      <c r="E2065">
        <v>12</v>
      </c>
      <c r="F2065" t="s">
        <v>240</v>
      </c>
      <c r="G2065">
        <v>2</v>
      </c>
    </row>
    <row r="2066" spans="1:8" x14ac:dyDescent="0.25">
      <c r="C2066">
        <v>25</v>
      </c>
      <c r="D2066" t="s">
        <v>259</v>
      </c>
      <c r="E2066">
        <v>12</v>
      </c>
      <c r="F2066" t="s">
        <v>280</v>
      </c>
      <c r="G2066">
        <v>2</v>
      </c>
      <c r="H2066" t="s">
        <v>515</v>
      </c>
    </row>
    <row r="2067" spans="1:8" x14ac:dyDescent="0.25">
      <c r="C2067">
        <v>25</v>
      </c>
      <c r="D2067" t="s">
        <v>259</v>
      </c>
      <c r="E2067">
        <v>12</v>
      </c>
      <c r="F2067" t="s">
        <v>261</v>
      </c>
      <c r="G2067">
        <v>2</v>
      </c>
    </row>
    <row r="2068" spans="1:8" x14ac:dyDescent="0.25">
      <c r="C2068">
        <v>26</v>
      </c>
      <c r="D2068" t="s">
        <v>259</v>
      </c>
      <c r="E2068">
        <v>12</v>
      </c>
      <c r="F2068" t="s">
        <v>239</v>
      </c>
      <c r="G2068">
        <v>2</v>
      </c>
    </row>
    <row r="2069" spans="1:8" x14ac:dyDescent="0.25">
      <c r="C2069">
        <v>26</v>
      </c>
      <c r="D2069" t="s">
        <v>259</v>
      </c>
      <c r="E2069">
        <v>12</v>
      </c>
      <c r="F2069" t="s">
        <v>444</v>
      </c>
      <c r="G2069">
        <v>1</v>
      </c>
    </row>
    <row r="2070" spans="1:8" x14ac:dyDescent="0.25">
      <c r="C2070">
        <v>26</v>
      </c>
      <c r="D2070" t="s">
        <v>259</v>
      </c>
      <c r="E2070">
        <v>12</v>
      </c>
      <c r="F2070" t="s">
        <v>261</v>
      </c>
      <c r="G2070">
        <v>2</v>
      </c>
    </row>
    <row r="2071" spans="1:8" x14ac:dyDescent="0.25">
      <c r="C2071">
        <v>26</v>
      </c>
      <c r="D2071" t="s">
        <v>259</v>
      </c>
      <c r="E2071">
        <v>12</v>
      </c>
      <c r="F2071" t="s">
        <v>239</v>
      </c>
      <c r="G2071">
        <v>1</v>
      </c>
    </row>
    <row r="2072" spans="1:8" x14ac:dyDescent="0.25">
      <c r="C2072">
        <v>26</v>
      </c>
      <c r="D2072" t="s">
        <v>259</v>
      </c>
      <c r="E2072">
        <v>12</v>
      </c>
      <c r="F2072" t="s">
        <v>281</v>
      </c>
      <c r="G2072">
        <v>2</v>
      </c>
    </row>
    <row r="2073" spans="1:8" x14ac:dyDescent="0.25">
      <c r="C2073">
        <v>26</v>
      </c>
      <c r="D2073" t="s">
        <v>259</v>
      </c>
      <c r="E2073">
        <v>12</v>
      </c>
      <c r="F2073" t="s">
        <v>281</v>
      </c>
      <c r="G2073">
        <v>1</v>
      </c>
    </row>
    <row r="2074" spans="1:8" x14ac:dyDescent="0.25">
      <c r="C2074">
        <v>26</v>
      </c>
      <c r="D2074" t="s">
        <v>259</v>
      </c>
      <c r="E2074">
        <v>12</v>
      </c>
      <c r="F2074" t="s">
        <v>281</v>
      </c>
      <c r="G2074">
        <v>2</v>
      </c>
      <c r="H2074" t="s">
        <v>495</v>
      </c>
    </row>
    <row r="2075" spans="1:8" x14ac:dyDescent="0.25">
      <c r="C2075">
        <v>26</v>
      </c>
      <c r="D2075" t="s">
        <v>259</v>
      </c>
      <c r="E2075">
        <v>12</v>
      </c>
      <c r="F2075" t="s">
        <v>261</v>
      </c>
      <c r="G2075">
        <v>3</v>
      </c>
      <c r="H2075" t="s">
        <v>516</v>
      </c>
    </row>
    <row r="2076" spans="1:8" x14ac:dyDescent="0.25">
      <c r="A2076">
        <v>2009</v>
      </c>
      <c r="B2076" t="s">
        <v>95</v>
      </c>
      <c r="C2076">
        <v>1</v>
      </c>
      <c r="D2076" t="s">
        <v>268</v>
      </c>
      <c r="E2076">
        <v>10.5</v>
      </c>
      <c r="F2076" t="s">
        <v>249</v>
      </c>
      <c r="G2076">
        <v>1</v>
      </c>
    </row>
    <row r="2077" spans="1:8" x14ac:dyDescent="0.25">
      <c r="C2077">
        <v>1</v>
      </c>
      <c r="D2077" t="s">
        <v>268</v>
      </c>
      <c r="E2077">
        <v>10.5</v>
      </c>
      <c r="F2077" t="s">
        <v>249</v>
      </c>
      <c r="G2077">
        <v>2</v>
      </c>
    </row>
    <row r="2078" spans="1:8" x14ac:dyDescent="0.25">
      <c r="C2078">
        <v>1</v>
      </c>
      <c r="D2078" t="s">
        <v>268</v>
      </c>
      <c r="E2078">
        <v>10.5</v>
      </c>
      <c r="F2078" t="s">
        <v>240</v>
      </c>
      <c r="G2078">
        <v>1</v>
      </c>
    </row>
    <row r="2079" spans="1:8" x14ac:dyDescent="0.25">
      <c r="C2079">
        <v>1</v>
      </c>
      <c r="D2079" t="s">
        <v>268</v>
      </c>
      <c r="E2079">
        <v>10.5</v>
      </c>
      <c r="F2079" t="s">
        <v>240</v>
      </c>
      <c r="G2079">
        <v>2</v>
      </c>
    </row>
    <row r="2080" spans="1:8" x14ac:dyDescent="0.25">
      <c r="C2080">
        <v>1</v>
      </c>
      <c r="D2080" t="s">
        <v>268</v>
      </c>
      <c r="E2080">
        <v>10.5</v>
      </c>
      <c r="F2080" t="s">
        <v>240</v>
      </c>
      <c r="G2080">
        <v>1</v>
      </c>
    </row>
    <row r="2081" spans="3:7" x14ac:dyDescent="0.25">
      <c r="C2081">
        <v>1</v>
      </c>
      <c r="D2081" t="s">
        <v>268</v>
      </c>
      <c r="E2081">
        <v>10.5</v>
      </c>
      <c r="F2081" t="s">
        <v>249</v>
      </c>
      <c r="G2081">
        <v>2</v>
      </c>
    </row>
    <row r="2082" spans="3:7" x14ac:dyDescent="0.25">
      <c r="C2082">
        <v>2</v>
      </c>
      <c r="D2082" t="s">
        <v>268</v>
      </c>
      <c r="E2082">
        <v>10.5</v>
      </c>
      <c r="F2082" t="s">
        <v>239</v>
      </c>
      <c r="G2082">
        <v>1</v>
      </c>
    </row>
    <row r="2083" spans="3:7" x14ac:dyDescent="0.25">
      <c r="C2083">
        <v>2</v>
      </c>
      <c r="D2083" t="s">
        <v>268</v>
      </c>
      <c r="E2083">
        <v>10.5</v>
      </c>
      <c r="F2083" t="s">
        <v>239</v>
      </c>
      <c r="G2083">
        <v>3</v>
      </c>
    </row>
    <row r="2084" spans="3:7" x14ac:dyDescent="0.25">
      <c r="C2084">
        <v>2</v>
      </c>
      <c r="D2084" t="s">
        <v>268</v>
      </c>
      <c r="E2084">
        <v>10.5</v>
      </c>
      <c r="F2084" t="s">
        <v>261</v>
      </c>
      <c r="G2084">
        <v>2</v>
      </c>
    </row>
    <row r="2085" spans="3:7" x14ac:dyDescent="0.25">
      <c r="C2085">
        <v>2</v>
      </c>
      <c r="D2085" t="s">
        <v>268</v>
      </c>
      <c r="E2085">
        <v>10.5</v>
      </c>
      <c r="F2085" t="s">
        <v>239</v>
      </c>
      <c r="G2085">
        <v>2</v>
      </c>
    </row>
    <row r="2086" spans="3:7" x14ac:dyDescent="0.25">
      <c r="C2086">
        <v>2</v>
      </c>
      <c r="D2086" t="s">
        <v>268</v>
      </c>
      <c r="E2086">
        <v>10.5</v>
      </c>
      <c r="F2086" t="s">
        <v>261</v>
      </c>
      <c r="G2086">
        <v>3</v>
      </c>
    </row>
    <row r="2087" spans="3:7" x14ac:dyDescent="0.25">
      <c r="C2087">
        <v>2</v>
      </c>
      <c r="D2087" t="s">
        <v>268</v>
      </c>
      <c r="E2087">
        <v>10.5</v>
      </c>
      <c r="F2087" t="s">
        <v>261</v>
      </c>
      <c r="G2087">
        <v>3</v>
      </c>
    </row>
    <row r="2088" spans="3:7" x14ac:dyDescent="0.25">
      <c r="C2088">
        <v>2</v>
      </c>
      <c r="D2088" t="s">
        <v>268</v>
      </c>
      <c r="E2088">
        <v>10.5</v>
      </c>
      <c r="F2088" t="s">
        <v>249</v>
      </c>
      <c r="G2088">
        <v>1</v>
      </c>
    </row>
    <row r="2089" spans="3:7" x14ac:dyDescent="0.25">
      <c r="C2089">
        <v>3</v>
      </c>
      <c r="D2089" t="s">
        <v>268</v>
      </c>
      <c r="E2089">
        <v>10.5</v>
      </c>
      <c r="F2089" t="s">
        <v>239</v>
      </c>
      <c r="G2089">
        <v>1</v>
      </c>
    </row>
    <row r="2090" spans="3:7" x14ac:dyDescent="0.25">
      <c r="C2090">
        <v>3</v>
      </c>
      <c r="D2090" t="s">
        <v>268</v>
      </c>
      <c r="E2090">
        <v>10.5</v>
      </c>
      <c r="F2090" t="s">
        <v>270</v>
      </c>
      <c r="G2090">
        <v>1</v>
      </c>
    </row>
    <row r="2091" spans="3:7" x14ac:dyDescent="0.25">
      <c r="C2091">
        <v>3</v>
      </c>
      <c r="D2091" t="s">
        <v>268</v>
      </c>
      <c r="E2091">
        <v>10.5</v>
      </c>
      <c r="F2091" t="s">
        <v>240</v>
      </c>
      <c r="G2091">
        <v>3</v>
      </c>
    </row>
    <row r="2092" spans="3:7" x14ac:dyDescent="0.25">
      <c r="C2092">
        <v>3</v>
      </c>
      <c r="D2092" t="s">
        <v>268</v>
      </c>
      <c r="E2092">
        <v>10.5</v>
      </c>
      <c r="F2092" t="s">
        <v>239</v>
      </c>
      <c r="G2092">
        <v>1</v>
      </c>
    </row>
    <row r="2093" spans="3:7" x14ac:dyDescent="0.25">
      <c r="C2093">
        <v>3</v>
      </c>
      <c r="D2093" t="s">
        <v>268</v>
      </c>
      <c r="E2093">
        <v>10.5</v>
      </c>
      <c r="F2093" t="s">
        <v>239</v>
      </c>
      <c r="G2093">
        <v>2</v>
      </c>
    </row>
    <row r="2094" spans="3:7" x14ac:dyDescent="0.25">
      <c r="C2094">
        <v>4</v>
      </c>
      <c r="D2094" t="s">
        <v>268</v>
      </c>
      <c r="E2094">
        <v>10.5</v>
      </c>
      <c r="F2094" t="s">
        <v>261</v>
      </c>
      <c r="G2094">
        <v>2</v>
      </c>
    </row>
    <row r="2095" spans="3:7" x14ac:dyDescent="0.25">
      <c r="C2095">
        <v>4</v>
      </c>
      <c r="D2095" t="s">
        <v>268</v>
      </c>
      <c r="E2095">
        <v>10.5</v>
      </c>
      <c r="F2095" t="s">
        <v>239</v>
      </c>
      <c r="G2095">
        <v>3</v>
      </c>
    </row>
    <row r="2096" spans="3:7" x14ac:dyDescent="0.25">
      <c r="C2096">
        <v>4</v>
      </c>
      <c r="D2096" t="s">
        <v>268</v>
      </c>
      <c r="E2096">
        <v>10.5</v>
      </c>
      <c r="F2096" t="s">
        <v>239</v>
      </c>
      <c r="G2096">
        <v>2</v>
      </c>
    </row>
    <row r="2097" spans="3:7" x14ac:dyDescent="0.25">
      <c r="C2097">
        <v>4</v>
      </c>
      <c r="D2097" t="s">
        <v>268</v>
      </c>
      <c r="E2097">
        <v>10.5</v>
      </c>
      <c r="F2097" t="s">
        <v>261</v>
      </c>
      <c r="G2097">
        <v>3</v>
      </c>
    </row>
    <row r="2098" spans="3:7" x14ac:dyDescent="0.25">
      <c r="C2098">
        <v>4</v>
      </c>
      <c r="D2098" t="s">
        <v>268</v>
      </c>
      <c r="E2098">
        <v>10.5</v>
      </c>
      <c r="F2098" t="s">
        <v>261</v>
      </c>
      <c r="G2098">
        <v>2</v>
      </c>
    </row>
    <row r="2099" spans="3:7" x14ac:dyDescent="0.25">
      <c r="C2099">
        <v>4</v>
      </c>
      <c r="D2099" t="s">
        <v>268</v>
      </c>
      <c r="E2099">
        <v>10.5</v>
      </c>
      <c r="F2099" t="s">
        <v>239</v>
      </c>
      <c r="G2099">
        <v>1</v>
      </c>
    </row>
    <row r="2100" spans="3:7" x14ac:dyDescent="0.25">
      <c r="C2100">
        <v>4</v>
      </c>
      <c r="D2100" t="s">
        <v>268</v>
      </c>
      <c r="E2100">
        <v>10.5</v>
      </c>
      <c r="F2100" t="s">
        <v>270</v>
      </c>
      <c r="G2100">
        <v>2</v>
      </c>
    </row>
    <row r="2101" spans="3:7" x14ac:dyDescent="0.25">
      <c r="C2101">
        <v>4</v>
      </c>
      <c r="D2101" t="s">
        <v>268</v>
      </c>
      <c r="E2101">
        <v>10.5</v>
      </c>
      <c r="F2101" t="s">
        <v>240</v>
      </c>
      <c r="G2101">
        <v>2</v>
      </c>
    </row>
    <row r="2102" spans="3:7" x14ac:dyDescent="0.25">
      <c r="C2102">
        <v>4</v>
      </c>
      <c r="D2102" t="s">
        <v>268</v>
      </c>
      <c r="E2102">
        <v>10.5</v>
      </c>
      <c r="F2102" t="s">
        <v>270</v>
      </c>
      <c r="G2102">
        <v>2</v>
      </c>
    </row>
    <row r="2103" spans="3:7" x14ac:dyDescent="0.25">
      <c r="C2103">
        <v>4</v>
      </c>
      <c r="D2103" t="s">
        <v>268</v>
      </c>
      <c r="E2103">
        <v>10.5</v>
      </c>
      <c r="F2103" t="s">
        <v>261</v>
      </c>
      <c r="G2103">
        <v>2</v>
      </c>
    </row>
    <row r="2104" spans="3:7" x14ac:dyDescent="0.25">
      <c r="C2104">
        <v>4</v>
      </c>
      <c r="D2104" t="s">
        <v>268</v>
      </c>
      <c r="E2104">
        <v>10.5</v>
      </c>
      <c r="F2104" t="s">
        <v>261</v>
      </c>
      <c r="G2104">
        <v>1</v>
      </c>
    </row>
    <row r="2105" spans="3:7" x14ac:dyDescent="0.25">
      <c r="C2105">
        <v>4</v>
      </c>
      <c r="D2105" t="s">
        <v>268</v>
      </c>
      <c r="E2105">
        <v>10.5</v>
      </c>
      <c r="F2105" t="s">
        <v>239</v>
      </c>
      <c r="G2105">
        <v>3</v>
      </c>
    </row>
    <row r="2106" spans="3:7" x14ac:dyDescent="0.25">
      <c r="C2106">
        <v>4</v>
      </c>
      <c r="D2106" t="s">
        <v>268</v>
      </c>
      <c r="E2106">
        <v>10.5</v>
      </c>
      <c r="F2106" t="s">
        <v>241</v>
      </c>
      <c r="G2106">
        <v>3</v>
      </c>
    </row>
    <row r="2107" spans="3:7" x14ac:dyDescent="0.25">
      <c r="C2107">
        <v>4</v>
      </c>
      <c r="D2107" t="s">
        <v>268</v>
      </c>
      <c r="E2107">
        <v>10.5</v>
      </c>
      <c r="F2107" t="s">
        <v>272</v>
      </c>
      <c r="G2107">
        <v>3</v>
      </c>
    </row>
    <row r="2108" spans="3:7" x14ac:dyDescent="0.25">
      <c r="C2108">
        <v>4</v>
      </c>
      <c r="D2108" t="s">
        <v>268</v>
      </c>
      <c r="E2108">
        <v>10.5</v>
      </c>
      <c r="F2108" t="s">
        <v>270</v>
      </c>
      <c r="G2108">
        <v>2</v>
      </c>
    </row>
    <row r="2109" spans="3:7" x14ac:dyDescent="0.25">
      <c r="C2109">
        <v>4</v>
      </c>
      <c r="D2109" t="s">
        <v>268</v>
      </c>
      <c r="E2109">
        <v>10.5</v>
      </c>
      <c r="F2109" t="s">
        <v>517</v>
      </c>
      <c r="G2109">
        <v>3</v>
      </c>
    </row>
    <row r="2110" spans="3:7" x14ac:dyDescent="0.25">
      <c r="C2110">
        <v>4</v>
      </c>
      <c r="D2110" t="s">
        <v>268</v>
      </c>
      <c r="E2110">
        <v>10.5</v>
      </c>
      <c r="F2110" t="s">
        <v>518</v>
      </c>
      <c r="G2110">
        <v>3</v>
      </c>
    </row>
    <row r="2111" spans="3:7" x14ac:dyDescent="0.25">
      <c r="C2111">
        <v>4</v>
      </c>
      <c r="D2111" t="s">
        <v>268</v>
      </c>
      <c r="E2111">
        <v>10.5</v>
      </c>
      <c r="F2111" t="s">
        <v>249</v>
      </c>
      <c r="G2111">
        <v>3</v>
      </c>
    </row>
    <row r="2112" spans="3:7" x14ac:dyDescent="0.25">
      <c r="C2112">
        <v>4</v>
      </c>
      <c r="D2112" t="s">
        <v>268</v>
      </c>
      <c r="E2112">
        <v>10.5</v>
      </c>
      <c r="F2112" t="s">
        <v>247</v>
      </c>
      <c r="G2112">
        <v>2</v>
      </c>
    </row>
    <row r="2113" spans="3:7" x14ac:dyDescent="0.25">
      <c r="C2113">
        <v>4</v>
      </c>
      <c r="D2113" t="s">
        <v>268</v>
      </c>
      <c r="E2113">
        <v>10.5</v>
      </c>
      <c r="F2113" t="s">
        <v>239</v>
      </c>
      <c r="G2113">
        <v>3</v>
      </c>
    </row>
    <row r="2114" spans="3:7" x14ac:dyDescent="0.25">
      <c r="C2114">
        <v>4</v>
      </c>
      <c r="D2114" t="s">
        <v>268</v>
      </c>
      <c r="E2114">
        <v>10.5</v>
      </c>
      <c r="F2114" t="s">
        <v>239</v>
      </c>
      <c r="G2114">
        <v>3</v>
      </c>
    </row>
    <row r="2115" spans="3:7" x14ac:dyDescent="0.25">
      <c r="C2115">
        <v>4</v>
      </c>
      <c r="D2115" t="s">
        <v>268</v>
      </c>
      <c r="E2115">
        <v>10.5</v>
      </c>
      <c r="F2115" t="s">
        <v>261</v>
      </c>
      <c r="G2115">
        <v>2</v>
      </c>
    </row>
    <row r="2116" spans="3:7" x14ac:dyDescent="0.25">
      <c r="C2116">
        <v>4</v>
      </c>
      <c r="D2116" t="s">
        <v>268</v>
      </c>
      <c r="E2116">
        <v>10.5</v>
      </c>
      <c r="F2116" t="s">
        <v>239</v>
      </c>
      <c r="G2116">
        <v>3</v>
      </c>
    </row>
    <row r="2117" spans="3:7" x14ac:dyDescent="0.25">
      <c r="C2117">
        <v>5</v>
      </c>
      <c r="D2117" t="s">
        <v>268</v>
      </c>
      <c r="E2117">
        <v>10.5</v>
      </c>
      <c r="F2117" t="s">
        <v>274</v>
      </c>
      <c r="G2117">
        <v>2</v>
      </c>
    </row>
    <row r="2118" spans="3:7" x14ac:dyDescent="0.25">
      <c r="C2118">
        <v>5</v>
      </c>
      <c r="D2118" t="s">
        <v>268</v>
      </c>
      <c r="E2118">
        <v>10.5</v>
      </c>
      <c r="F2118" t="s">
        <v>274</v>
      </c>
      <c r="G2118">
        <v>2</v>
      </c>
    </row>
    <row r="2119" spans="3:7" x14ac:dyDescent="0.25">
      <c r="C2119">
        <v>5</v>
      </c>
      <c r="D2119" t="s">
        <v>268</v>
      </c>
      <c r="E2119">
        <v>10.5</v>
      </c>
      <c r="F2119" t="s">
        <v>239</v>
      </c>
      <c r="G2119">
        <v>2</v>
      </c>
    </row>
    <row r="2120" spans="3:7" x14ac:dyDescent="0.25">
      <c r="C2120">
        <v>5</v>
      </c>
      <c r="D2120" t="s">
        <v>268</v>
      </c>
      <c r="E2120">
        <v>10.5</v>
      </c>
      <c r="F2120" t="s">
        <v>240</v>
      </c>
      <c r="G2120">
        <v>2</v>
      </c>
    </row>
    <row r="2121" spans="3:7" x14ac:dyDescent="0.25">
      <c r="C2121">
        <v>5</v>
      </c>
      <c r="D2121" t="s">
        <v>268</v>
      </c>
      <c r="E2121">
        <v>10.5</v>
      </c>
      <c r="F2121" t="s">
        <v>249</v>
      </c>
      <c r="G2121">
        <v>2</v>
      </c>
    </row>
    <row r="2122" spans="3:7" x14ac:dyDescent="0.25">
      <c r="C2122">
        <v>5</v>
      </c>
      <c r="D2122" t="s">
        <v>268</v>
      </c>
      <c r="E2122">
        <v>10.5</v>
      </c>
      <c r="F2122" t="s">
        <v>240</v>
      </c>
      <c r="G2122">
        <v>3</v>
      </c>
    </row>
    <row r="2123" spans="3:7" x14ac:dyDescent="0.25">
      <c r="C2123">
        <v>5</v>
      </c>
      <c r="D2123" t="s">
        <v>268</v>
      </c>
      <c r="E2123">
        <v>10.5</v>
      </c>
      <c r="F2123" t="s">
        <v>274</v>
      </c>
      <c r="G2123">
        <v>3</v>
      </c>
    </row>
    <row r="2124" spans="3:7" x14ac:dyDescent="0.25">
      <c r="C2124">
        <v>5</v>
      </c>
      <c r="D2124" t="s">
        <v>268</v>
      </c>
      <c r="E2124">
        <v>10.5</v>
      </c>
      <c r="F2124" t="s">
        <v>270</v>
      </c>
      <c r="G2124">
        <v>2</v>
      </c>
    </row>
    <row r="2125" spans="3:7" x14ac:dyDescent="0.25">
      <c r="C2125">
        <v>5</v>
      </c>
      <c r="D2125" t="s">
        <v>268</v>
      </c>
      <c r="E2125">
        <v>10.5</v>
      </c>
      <c r="F2125" t="s">
        <v>270</v>
      </c>
      <c r="G2125">
        <v>2</v>
      </c>
    </row>
    <row r="2126" spans="3:7" x14ac:dyDescent="0.25">
      <c r="C2126">
        <v>6</v>
      </c>
      <c r="D2126" t="s">
        <v>268</v>
      </c>
      <c r="E2126">
        <v>10.5</v>
      </c>
      <c r="F2126" t="s">
        <v>240</v>
      </c>
      <c r="G2126">
        <v>2</v>
      </c>
    </row>
    <row r="2127" spans="3:7" x14ac:dyDescent="0.25">
      <c r="C2127">
        <v>6</v>
      </c>
      <c r="D2127" t="s">
        <v>268</v>
      </c>
      <c r="E2127">
        <v>10.5</v>
      </c>
      <c r="F2127" t="s">
        <v>261</v>
      </c>
      <c r="G2127">
        <v>2</v>
      </c>
    </row>
    <row r="2128" spans="3:7" x14ac:dyDescent="0.25">
      <c r="C2128">
        <v>6</v>
      </c>
      <c r="D2128" t="s">
        <v>268</v>
      </c>
      <c r="E2128">
        <v>10.5</v>
      </c>
      <c r="F2128" t="s">
        <v>240</v>
      </c>
      <c r="G2128">
        <v>3</v>
      </c>
    </row>
    <row r="2129" spans="3:7" x14ac:dyDescent="0.25">
      <c r="C2129">
        <v>7</v>
      </c>
      <c r="D2129" t="s">
        <v>268</v>
      </c>
      <c r="E2129">
        <v>10.5</v>
      </c>
      <c r="F2129" t="s">
        <v>240</v>
      </c>
      <c r="G2129">
        <v>3</v>
      </c>
    </row>
    <row r="2130" spans="3:7" x14ac:dyDescent="0.25">
      <c r="C2130">
        <v>7</v>
      </c>
      <c r="D2130" t="s">
        <v>268</v>
      </c>
      <c r="E2130">
        <v>10.5</v>
      </c>
      <c r="F2130" t="s">
        <v>249</v>
      </c>
      <c r="G2130">
        <v>3</v>
      </c>
    </row>
    <row r="2131" spans="3:7" x14ac:dyDescent="0.25">
      <c r="C2131">
        <v>7</v>
      </c>
      <c r="D2131" t="s">
        <v>268</v>
      </c>
      <c r="E2131">
        <v>10.5</v>
      </c>
      <c r="F2131" t="s">
        <v>247</v>
      </c>
      <c r="G2131">
        <v>1</v>
      </c>
    </row>
    <row r="2132" spans="3:7" x14ac:dyDescent="0.25">
      <c r="C2132">
        <v>7</v>
      </c>
      <c r="D2132" t="s">
        <v>268</v>
      </c>
      <c r="E2132">
        <v>10.5</v>
      </c>
      <c r="F2132" t="s">
        <v>261</v>
      </c>
      <c r="G2132">
        <v>2</v>
      </c>
    </row>
    <row r="2133" spans="3:7" x14ac:dyDescent="0.25">
      <c r="C2133">
        <v>7</v>
      </c>
      <c r="D2133" t="s">
        <v>268</v>
      </c>
      <c r="E2133">
        <v>10.5</v>
      </c>
      <c r="F2133" t="s">
        <v>239</v>
      </c>
      <c r="G2133">
        <v>3</v>
      </c>
    </row>
    <row r="2134" spans="3:7" x14ac:dyDescent="0.25">
      <c r="C2134">
        <v>7</v>
      </c>
      <c r="D2134" t="s">
        <v>268</v>
      </c>
      <c r="E2134">
        <v>10.5</v>
      </c>
      <c r="F2134" t="s">
        <v>261</v>
      </c>
      <c r="G2134">
        <v>1</v>
      </c>
    </row>
    <row r="2135" spans="3:7" x14ac:dyDescent="0.25">
      <c r="C2135">
        <v>7</v>
      </c>
      <c r="D2135" t="s">
        <v>268</v>
      </c>
      <c r="E2135">
        <v>10.5</v>
      </c>
      <c r="F2135" t="s">
        <v>239</v>
      </c>
      <c r="G2135">
        <v>1</v>
      </c>
    </row>
    <row r="2136" spans="3:7" x14ac:dyDescent="0.25">
      <c r="C2136">
        <v>7</v>
      </c>
      <c r="D2136" t="s">
        <v>268</v>
      </c>
      <c r="E2136">
        <v>10.5</v>
      </c>
      <c r="F2136" t="s">
        <v>261</v>
      </c>
      <c r="G2136">
        <v>1</v>
      </c>
    </row>
    <row r="2137" spans="3:7" x14ac:dyDescent="0.25">
      <c r="C2137">
        <v>7</v>
      </c>
      <c r="D2137" t="s">
        <v>268</v>
      </c>
      <c r="E2137">
        <v>10.5</v>
      </c>
      <c r="F2137" t="s">
        <v>261</v>
      </c>
      <c r="G2137">
        <v>3</v>
      </c>
    </row>
    <row r="2138" spans="3:7" x14ac:dyDescent="0.25">
      <c r="C2138">
        <v>7</v>
      </c>
      <c r="D2138" t="s">
        <v>268</v>
      </c>
      <c r="E2138">
        <v>10.5</v>
      </c>
      <c r="F2138" t="s">
        <v>261</v>
      </c>
      <c r="G2138">
        <v>2</v>
      </c>
    </row>
    <row r="2139" spans="3:7" x14ac:dyDescent="0.25">
      <c r="C2139">
        <v>7</v>
      </c>
      <c r="D2139" t="s">
        <v>268</v>
      </c>
      <c r="E2139">
        <v>10.5</v>
      </c>
      <c r="F2139" t="s">
        <v>247</v>
      </c>
      <c r="G2139">
        <v>1</v>
      </c>
    </row>
    <row r="2140" spans="3:7" x14ac:dyDescent="0.25">
      <c r="C2140">
        <v>7</v>
      </c>
      <c r="D2140" t="s">
        <v>268</v>
      </c>
      <c r="E2140">
        <v>10.5</v>
      </c>
      <c r="F2140" t="s">
        <v>240</v>
      </c>
      <c r="G2140">
        <v>1</v>
      </c>
    </row>
    <row r="2141" spans="3:7" x14ac:dyDescent="0.25">
      <c r="C2141">
        <v>7</v>
      </c>
      <c r="D2141" t="s">
        <v>268</v>
      </c>
      <c r="E2141">
        <v>10.5</v>
      </c>
      <c r="F2141" t="s">
        <v>261</v>
      </c>
      <c r="G2141">
        <v>3</v>
      </c>
    </row>
    <row r="2142" spans="3:7" x14ac:dyDescent="0.25">
      <c r="C2142">
        <v>7</v>
      </c>
      <c r="D2142" t="s">
        <v>268</v>
      </c>
      <c r="E2142">
        <v>10.5</v>
      </c>
      <c r="F2142" t="s">
        <v>247</v>
      </c>
      <c r="G2142">
        <v>1</v>
      </c>
    </row>
    <row r="2143" spans="3:7" x14ac:dyDescent="0.25">
      <c r="C2143">
        <v>7</v>
      </c>
      <c r="D2143" t="s">
        <v>268</v>
      </c>
      <c r="E2143">
        <v>10.5</v>
      </c>
      <c r="F2143" t="s">
        <v>247</v>
      </c>
      <c r="G2143">
        <v>2</v>
      </c>
    </row>
    <row r="2144" spans="3:7" x14ac:dyDescent="0.25">
      <c r="C2144">
        <v>7</v>
      </c>
      <c r="D2144" t="s">
        <v>268</v>
      </c>
      <c r="E2144">
        <v>10.5</v>
      </c>
      <c r="F2144" t="s">
        <v>352</v>
      </c>
      <c r="G2144">
        <v>1</v>
      </c>
    </row>
    <row r="2145" spans="3:7" x14ac:dyDescent="0.25">
      <c r="C2145">
        <v>8</v>
      </c>
      <c r="D2145" t="s">
        <v>268</v>
      </c>
      <c r="E2145">
        <v>10.5</v>
      </c>
      <c r="F2145" t="s">
        <v>256</v>
      </c>
      <c r="G2145">
        <v>1</v>
      </c>
    </row>
    <row r="2146" spans="3:7" x14ac:dyDescent="0.25">
      <c r="C2146">
        <v>8</v>
      </c>
      <c r="D2146" t="s">
        <v>268</v>
      </c>
      <c r="E2146">
        <v>10.5</v>
      </c>
      <c r="F2146" t="s">
        <v>256</v>
      </c>
      <c r="G2146">
        <v>1</v>
      </c>
    </row>
    <row r="2147" spans="3:7" x14ac:dyDescent="0.25">
      <c r="C2147">
        <v>8</v>
      </c>
      <c r="D2147" t="s">
        <v>268</v>
      </c>
      <c r="E2147">
        <v>10.5</v>
      </c>
      <c r="F2147" t="s">
        <v>239</v>
      </c>
      <c r="G2147">
        <v>1</v>
      </c>
    </row>
    <row r="2148" spans="3:7" x14ac:dyDescent="0.25">
      <c r="C2148">
        <v>8</v>
      </c>
      <c r="D2148" t="s">
        <v>268</v>
      </c>
      <c r="E2148">
        <v>10.5</v>
      </c>
      <c r="F2148" t="s">
        <v>261</v>
      </c>
      <c r="G2148">
        <v>1</v>
      </c>
    </row>
    <row r="2149" spans="3:7" x14ac:dyDescent="0.25">
      <c r="C2149">
        <v>8</v>
      </c>
      <c r="D2149" t="s">
        <v>268</v>
      </c>
      <c r="E2149">
        <v>10.5</v>
      </c>
      <c r="F2149" t="s">
        <v>261</v>
      </c>
      <c r="G2149">
        <v>1</v>
      </c>
    </row>
    <row r="2150" spans="3:7" x14ac:dyDescent="0.25">
      <c r="C2150">
        <v>8</v>
      </c>
      <c r="D2150" t="s">
        <v>268</v>
      </c>
      <c r="E2150">
        <v>10.5</v>
      </c>
      <c r="F2150" t="s">
        <v>261</v>
      </c>
      <c r="G2150">
        <v>1</v>
      </c>
    </row>
    <row r="2151" spans="3:7" x14ac:dyDescent="0.25">
      <c r="C2151">
        <v>8</v>
      </c>
      <c r="D2151" t="s">
        <v>268</v>
      </c>
      <c r="E2151">
        <v>10.5</v>
      </c>
      <c r="F2151" t="s">
        <v>239</v>
      </c>
      <c r="G2151">
        <v>1</v>
      </c>
    </row>
    <row r="2152" spans="3:7" x14ac:dyDescent="0.25">
      <c r="C2152">
        <v>8</v>
      </c>
      <c r="D2152" t="s">
        <v>268</v>
      </c>
      <c r="E2152">
        <v>10.5</v>
      </c>
      <c r="F2152" t="s">
        <v>240</v>
      </c>
      <c r="G2152">
        <v>3</v>
      </c>
    </row>
    <row r="2153" spans="3:7" x14ac:dyDescent="0.25">
      <c r="C2153">
        <v>8</v>
      </c>
      <c r="D2153" t="s">
        <v>268</v>
      </c>
      <c r="E2153">
        <v>10.5</v>
      </c>
      <c r="F2153" t="s">
        <v>239</v>
      </c>
      <c r="G2153">
        <v>1</v>
      </c>
    </row>
    <row r="2154" spans="3:7" x14ac:dyDescent="0.25">
      <c r="C2154">
        <v>8</v>
      </c>
      <c r="D2154" t="s">
        <v>268</v>
      </c>
      <c r="E2154">
        <v>10.5</v>
      </c>
      <c r="F2154" t="s">
        <v>249</v>
      </c>
      <c r="G2154">
        <v>3</v>
      </c>
    </row>
    <row r="2155" spans="3:7" x14ac:dyDescent="0.25">
      <c r="C2155">
        <v>9</v>
      </c>
      <c r="D2155" t="s">
        <v>268</v>
      </c>
      <c r="E2155">
        <v>10.5</v>
      </c>
      <c r="F2155" t="s">
        <v>261</v>
      </c>
      <c r="G2155">
        <v>3</v>
      </c>
    </row>
    <row r="2156" spans="3:7" x14ac:dyDescent="0.25">
      <c r="C2156">
        <v>9</v>
      </c>
      <c r="D2156" t="s">
        <v>268</v>
      </c>
      <c r="E2156">
        <v>10.5</v>
      </c>
      <c r="F2156" t="s">
        <v>241</v>
      </c>
      <c r="G2156">
        <v>3</v>
      </c>
    </row>
    <row r="2157" spans="3:7" x14ac:dyDescent="0.25">
      <c r="C2157">
        <v>9</v>
      </c>
      <c r="D2157" t="s">
        <v>268</v>
      </c>
      <c r="E2157">
        <v>10.5</v>
      </c>
      <c r="F2157" t="s">
        <v>261</v>
      </c>
      <c r="G2157">
        <v>2</v>
      </c>
    </row>
    <row r="2158" spans="3:7" x14ac:dyDescent="0.25">
      <c r="C2158">
        <v>9</v>
      </c>
      <c r="D2158" t="s">
        <v>268</v>
      </c>
      <c r="E2158">
        <v>10.5</v>
      </c>
      <c r="F2158" t="s">
        <v>261</v>
      </c>
      <c r="G2158">
        <v>2</v>
      </c>
    </row>
    <row r="2159" spans="3:7" x14ac:dyDescent="0.25">
      <c r="C2159">
        <v>9</v>
      </c>
      <c r="D2159" t="s">
        <v>268</v>
      </c>
      <c r="E2159">
        <v>10.5</v>
      </c>
      <c r="F2159" t="s">
        <v>261</v>
      </c>
      <c r="G2159">
        <v>2</v>
      </c>
    </row>
    <row r="2160" spans="3:7" x14ac:dyDescent="0.25">
      <c r="C2160">
        <v>9</v>
      </c>
      <c r="D2160" t="s">
        <v>268</v>
      </c>
      <c r="E2160">
        <v>10.5</v>
      </c>
      <c r="F2160" t="s">
        <v>261</v>
      </c>
      <c r="G2160">
        <v>2</v>
      </c>
    </row>
    <row r="2161" spans="3:8" x14ac:dyDescent="0.25">
      <c r="C2161">
        <v>9</v>
      </c>
      <c r="D2161" t="s">
        <v>268</v>
      </c>
      <c r="E2161">
        <v>10.5</v>
      </c>
      <c r="F2161" t="s">
        <v>239</v>
      </c>
      <c r="G2161">
        <v>3</v>
      </c>
    </row>
    <row r="2162" spans="3:8" x14ac:dyDescent="0.25">
      <c r="C2162">
        <v>9</v>
      </c>
      <c r="D2162" t="s">
        <v>268</v>
      </c>
      <c r="E2162">
        <v>10.5</v>
      </c>
      <c r="F2162" t="s">
        <v>239</v>
      </c>
      <c r="G2162">
        <v>1</v>
      </c>
    </row>
    <row r="2163" spans="3:8" x14ac:dyDescent="0.25">
      <c r="C2163">
        <v>9</v>
      </c>
      <c r="D2163" t="s">
        <v>268</v>
      </c>
      <c r="E2163">
        <v>10.5</v>
      </c>
      <c r="F2163" t="s">
        <v>261</v>
      </c>
      <c r="G2163">
        <v>1</v>
      </c>
      <c r="H2163" t="s">
        <v>519</v>
      </c>
    </row>
    <row r="2164" spans="3:8" x14ac:dyDescent="0.25">
      <c r="C2164">
        <v>9</v>
      </c>
      <c r="D2164" t="s">
        <v>268</v>
      </c>
      <c r="E2164">
        <v>10.5</v>
      </c>
      <c r="F2164" t="s">
        <v>249</v>
      </c>
      <c r="G2164">
        <v>1</v>
      </c>
    </row>
    <row r="2165" spans="3:8" x14ac:dyDescent="0.25">
      <c r="C2165">
        <v>9</v>
      </c>
      <c r="D2165" t="s">
        <v>268</v>
      </c>
      <c r="E2165">
        <v>10.5</v>
      </c>
      <c r="F2165" t="s">
        <v>261</v>
      </c>
      <c r="G2165">
        <v>1</v>
      </c>
    </row>
    <row r="2166" spans="3:8" x14ac:dyDescent="0.25">
      <c r="C2166">
        <v>9</v>
      </c>
      <c r="D2166" t="s">
        <v>268</v>
      </c>
      <c r="E2166">
        <v>10.5</v>
      </c>
      <c r="F2166" t="s">
        <v>273</v>
      </c>
      <c r="G2166">
        <v>2</v>
      </c>
    </row>
    <row r="2167" spans="3:8" x14ac:dyDescent="0.25">
      <c r="C2167">
        <v>9</v>
      </c>
      <c r="D2167" t="s">
        <v>268</v>
      </c>
      <c r="E2167">
        <v>10.5</v>
      </c>
      <c r="F2167" t="s">
        <v>261</v>
      </c>
      <c r="G2167">
        <v>1</v>
      </c>
    </row>
    <row r="2168" spans="3:8" x14ac:dyDescent="0.25">
      <c r="C2168">
        <v>10</v>
      </c>
      <c r="D2168" t="s">
        <v>268</v>
      </c>
      <c r="E2168">
        <v>10.5</v>
      </c>
      <c r="F2168" t="s">
        <v>272</v>
      </c>
      <c r="G2168">
        <v>3</v>
      </c>
    </row>
    <row r="2169" spans="3:8" x14ac:dyDescent="0.25">
      <c r="C2169">
        <v>10</v>
      </c>
      <c r="D2169" t="s">
        <v>268</v>
      </c>
      <c r="E2169">
        <v>10.5</v>
      </c>
      <c r="F2169" t="s">
        <v>261</v>
      </c>
      <c r="G2169">
        <v>3</v>
      </c>
    </row>
    <row r="2170" spans="3:8" x14ac:dyDescent="0.25">
      <c r="C2170">
        <v>10</v>
      </c>
      <c r="D2170" t="s">
        <v>268</v>
      </c>
      <c r="E2170">
        <v>10.5</v>
      </c>
      <c r="F2170" t="s">
        <v>239</v>
      </c>
      <c r="G2170">
        <v>1</v>
      </c>
    </row>
    <row r="2171" spans="3:8" x14ac:dyDescent="0.25">
      <c r="C2171">
        <v>10</v>
      </c>
      <c r="D2171" t="s">
        <v>268</v>
      </c>
      <c r="E2171">
        <v>10.5</v>
      </c>
      <c r="F2171" t="s">
        <v>247</v>
      </c>
      <c r="G2171">
        <v>2</v>
      </c>
    </row>
    <row r="2172" spans="3:8" x14ac:dyDescent="0.25">
      <c r="C2172">
        <v>10</v>
      </c>
      <c r="D2172" t="s">
        <v>268</v>
      </c>
      <c r="E2172">
        <v>10.5</v>
      </c>
      <c r="F2172" t="s">
        <v>247</v>
      </c>
      <c r="G2172">
        <v>3</v>
      </c>
    </row>
    <row r="2173" spans="3:8" x14ac:dyDescent="0.25">
      <c r="C2173">
        <v>10</v>
      </c>
      <c r="D2173" t="s">
        <v>268</v>
      </c>
      <c r="E2173">
        <v>10.5</v>
      </c>
      <c r="F2173" t="s">
        <v>247</v>
      </c>
      <c r="G2173">
        <v>2</v>
      </c>
      <c r="H2173" t="s">
        <v>520</v>
      </c>
    </row>
    <row r="2174" spans="3:8" x14ac:dyDescent="0.25">
      <c r="C2174">
        <v>10</v>
      </c>
      <c r="D2174" t="s">
        <v>268</v>
      </c>
      <c r="E2174">
        <v>10.5</v>
      </c>
      <c r="F2174" t="s">
        <v>247</v>
      </c>
      <c r="G2174">
        <v>2</v>
      </c>
    </row>
    <row r="2175" spans="3:8" x14ac:dyDescent="0.25">
      <c r="C2175">
        <v>10</v>
      </c>
      <c r="D2175" t="s">
        <v>268</v>
      </c>
      <c r="E2175">
        <v>10.5</v>
      </c>
      <c r="F2175" t="s">
        <v>261</v>
      </c>
      <c r="G2175">
        <v>3</v>
      </c>
    </row>
    <row r="2176" spans="3:8" x14ac:dyDescent="0.25">
      <c r="C2176">
        <v>10</v>
      </c>
      <c r="D2176" t="s">
        <v>268</v>
      </c>
      <c r="E2176">
        <v>10.5</v>
      </c>
      <c r="F2176" t="s">
        <v>239</v>
      </c>
      <c r="G2176">
        <v>1</v>
      </c>
    </row>
    <row r="2177" spans="3:8" x14ac:dyDescent="0.25">
      <c r="C2177">
        <v>10</v>
      </c>
      <c r="D2177" t="s">
        <v>268</v>
      </c>
      <c r="E2177">
        <v>10.5</v>
      </c>
      <c r="F2177" t="s">
        <v>239</v>
      </c>
      <c r="G2177">
        <v>1</v>
      </c>
    </row>
    <row r="2178" spans="3:8" x14ac:dyDescent="0.25">
      <c r="C2178">
        <v>10</v>
      </c>
      <c r="D2178" t="s">
        <v>268</v>
      </c>
      <c r="E2178">
        <v>10.5</v>
      </c>
      <c r="F2178" t="s">
        <v>239</v>
      </c>
      <c r="G2178">
        <v>3</v>
      </c>
    </row>
    <row r="2179" spans="3:8" x14ac:dyDescent="0.25">
      <c r="C2179">
        <v>10</v>
      </c>
      <c r="D2179" t="s">
        <v>268</v>
      </c>
      <c r="E2179">
        <v>10.5</v>
      </c>
      <c r="F2179" t="s">
        <v>261</v>
      </c>
      <c r="G2179">
        <v>3</v>
      </c>
    </row>
    <row r="2180" spans="3:8" x14ac:dyDescent="0.25">
      <c r="C2180">
        <v>10</v>
      </c>
      <c r="D2180" t="s">
        <v>268</v>
      </c>
      <c r="E2180">
        <v>10.5</v>
      </c>
      <c r="F2180" t="s">
        <v>247</v>
      </c>
      <c r="G2180">
        <v>3</v>
      </c>
    </row>
    <row r="2181" spans="3:8" x14ac:dyDescent="0.25">
      <c r="C2181">
        <v>10</v>
      </c>
      <c r="D2181" t="s">
        <v>268</v>
      </c>
      <c r="E2181">
        <v>10.5</v>
      </c>
      <c r="F2181" t="s">
        <v>261</v>
      </c>
      <c r="G2181">
        <v>3</v>
      </c>
    </row>
    <row r="2182" spans="3:8" x14ac:dyDescent="0.25">
      <c r="C2182">
        <v>10</v>
      </c>
      <c r="D2182" t="s">
        <v>268</v>
      </c>
      <c r="E2182">
        <v>10.5</v>
      </c>
      <c r="F2182" t="s">
        <v>240</v>
      </c>
      <c r="G2182">
        <v>3</v>
      </c>
      <c r="H2182" t="s">
        <v>521</v>
      </c>
    </row>
    <row r="2183" spans="3:8" x14ac:dyDescent="0.25">
      <c r="C2183">
        <v>10</v>
      </c>
      <c r="D2183" t="s">
        <v>268</v>
      </c>
      <c r="E2183">
        <v>10.5</v>
      </c>
      <c r="F2183" t="s">
        <v>249</v>
      </c>
      <c r="G2183">
        <v>3</v>
      </c>
    </row>
    <row r="2184" spans="3:8" x14ac:dyDescent="0.25">
      <c r="C2184">
        <v>11</v>
      </c>
      <c r="D2184" t="s">
        <v>259</v>
      </c>
      <c r="E2184">
        <v>10.5</v>
      </c>
      <c r="F2184" t="s">
        <v>261</v>
      </c>
      <c r="G2184">
        <v>2</v>
      </c>
    </row>
    <row r="2185" spans="3:8" x14ac:dyDescent="0.25">
      <c r="C2185">
        <v>11</v>
      </c>
      <c r="D2185" t="s">
        <v>259</v>
      </c>
      <c r="E2185">
        <v>10.5</v>
      </c>
      <c r="F2185" t="s">
        <v>239</v>
      </c>
      <c r="G2185">
        <v>2</v>
      </c>
    </row>
    <row r="2186" spans="3:8" x14ac:dyDescent="0.25">
      <c r="C2186">
        <v>11</v>
      </c>
      <c r="D2186" t="s">
        <v>259</v>
      </c>
      <c r="E2186">
        <v>10.5</v>
      </c>
      <c r="F2186" t="s">
        <v>239</v>
      </c>
      <c r="G2186">
        <v>2</v>
      </c>
    </row>
    <row r="2187" spans="3:8" x14ac:dyDescent="0.25">
      <c r="C2187">
        <v>11</v>
      </c>
      <c r="D2187" t="s">
        <v>259</v>
      </c>
      <c r="E2187">
        <v>10.5</v>
      </c>
      <c r="F2187" t="s">
        <v>261</v>
      </c>
      <c r="G2187">
        <v>2</v>
      </c>
    </row>
    <row r="2188" spans="3:8" x14ac:dyDescent="0.25">
      <c r="C2188">
        <v>11</v>
      </c>
      <c r="D2188" t="s">
        <v>259</v>
      </c>
      <c r="E2188">
        <v>10.5</v>
      </c>
      <c r="F2188" t="s">
        <v>281</v>
      </c>
      <c r="G2188">
        <v>2</v>
      </c>
    </row>
    <row r="2189" spans="3:8" x14ac:dyDescent="0.25">
      <c r="C2189">
        <v>11</v>
      </c>
      <c r="D2189" t="s">
        <v>259</v>
      </c>
      <c r="E2189">
        <v>10.5</v>
      </c>
      <c r="F2189" t="s">
        <v>281</v>
      </c>
      <c r="G2189">
        <v>2</v>
      </c>
      <c r="H2189" t="s">
        <v>522</v>
      </c>
    </row>
    <row r="2190" spans="3:8" x14ac:dyDescent="0.25">
      <c r="C2190">
        <v>11</v>
      </c>
      <c r="D2190" t="s">
        <v>259</v>
      </c>
      <c r="E2190">
        <v>10.5</v>
      </c>
      <c r="F2190" t="s">
        <v>281</v>
      </c>
      <c r="G2190">
        <v>2</v>
      </c>
    </row>
    <row r="2191" spans="3:8" x14ac:dyDescent="0.25">
      <c r="C2191">
        <v>11</v>
      </c>
      <c r="D2191" t="s">
        <v>259</v>
      </c>
      <c r="E2191">
        <v>10.5</v>
      </c>
      <c r="F2191" t="s">
        <v>281</v>
      </c>
      <c r="G2191">
        <v>2</v>
      </c>
    </row>
    <row r="2192" spans="3:8" x14ac:dyDescent="0.25">
      <c r="C2192">
        <v>11</v>
      </c>
      <c r="D2192" t="s">
        <v>259</v>
      </c>
      <c r="E2192">
        <v>10.5</v>
      </c>
      <c r="F2192" t="s">
        <v>281</v>
      </c>
      <c r="G2192">
        <v>2</v>
      </c>
      <c r="H2192" t="s">
        <v>522</v>
      </c>
    </row>
    <row r="2193" spans="3:8" x14ac:dyDescent="0.25">
      <c r="C2193">
        <v>11</v>
      </c>
      <c r="D2193" t="s">
        <v>259</v>
      </c>
      <c r="E2193">
        <v>10.5</v>
      </c>
      <c r="F2193" t="s">
        <v>249</v>
      </c>
      <c r="G2193">
        <v>3</v>
      </c>
      <c r="H2193" t="s">
        <v>523</v>
      </c>
    </row>
    <row r="2194" spans="3:8" x14ac:dyDescent="0.25">
      <c r="C2194">
        <v>11</v>
      </c>
      <c r="D2194" t="s">
        <v>259</v>
      </c>
      <c r="E2194">
        <v>10.5</v>
      </c>
      <c r="F2194" t="s">
        <v>261</v>
      </c>
      <c r="G2194">
        <v>3</v>
      </c>
      <c r="H2194" t="s">
        <v>524</v>
      </c>
    </row>
    <row r="2195" spans="3:8" x14ac:dyDescent="0.25">
      <c r="C2195">
        <v>11</v>
      </c>
      <c r="D2195" t="s">
        <v>259</v>
      </c>
      <c r="E2195">
        <v>10.5</v>
      </c>
      <c r="F2195" t="s">
        <v>281</v>
      </c>
      <c r="G2195">
        <v>2</v>
      </c>
    </row>
    <row r="2196" spans="3:8" x14ac:dyDescent="0.25">
      <c r="C2196">
        <v>11</v>
      </c>
      <c r="D2196" t="s">
        <v>259</v>
      </c>
      <c r="E2196">
        <v>10.5</v>
      </c>
      <c r="F2196" t="s">
        <v>261</v>
      </c>
      <c r="G2196">
        <v>2</v>
      </c>
      <c r="H2196" t="s">
        <v>525</v>
      </c>
    </row>
    <row r="2197" spans="3:8" x14ac:dyDescent="0.25">
      <c r="C2197">
        <v>12</v>
      </c>
      <c r="D2197" t="s">
        <v>259</v>
      </c>
      <c r="E2197">
        <v>10.5</v>
      </c>
      <c r="F2197" t="s">
        <v>249</v>
      </c>
      <c r="G2197">
        <v>1</v>
      </c>
      <c r="H2197" t="s">
        <v>375</v>
      </c>
    </row>
    <row r="2198" spans="3:8" x14ac:dyDescent="0.25">
      <c r="C2198">
        <v>12</v>
      </c>
      <c r="D2198" t="s">
        <v>259</v>
      </c>
      <c r="E2198">
        <v>10.5</v>
      </c>
      <c r="F2198" t="s">
        <v>261</v>
      </c>
      <c r="G2198">
        <v>2</v>
      </c>
      <c r="H2198" t="s">
        <v>526</v>
      </c>
    </row>
    <row r="2199" spans="3:8" x14ac:dyDescent="0.25">
      <c r="C2199">
        <v>12</v>
      </c>
      <c r="D2199" t="s">
        <v>259</v>
      </c>
      <c r="E2199">
        <v>10.5</v>
      </c>
      <c r="F2199" t="s">
        <v>261</v>
      </c>
      <c r="G2199">
        <v>1</v>
      </c>
    </row>
    <row r="2200" spans="3:8" x14ac:dyDescent="0.25">
      <c r="C2200">
        <v>12</v>
      </c>
      <c r="D2200" t="s">
        <v>259</v>
      </c>
      <c r="E2200">
        <v>10.5</v>
      </c>
      <c r="F2200" t="s">
        <v>261</v>
      </c>
      <c r="G2200">
        <v>1</v>
      </c>
    </row>
    <row r="2201" spans="3:8" x14ac:dyDescent="0.25">
      <c r="C2201">
        <v>12</v>
      </c>
      <c r="D2201" t="s">
        <v>259</v>
      </c>
      <c r="E2201">
        <v>10.5</v>
      </c>
      <c r="F2201" t="s">
        <v>261</v>
      </c>
      <c r="G2201">
        <v>3</v>
      </c>
    </row>
    <row r="2202" spans="3:8" x14ac:dyDescent="0.25">
      <c r="C2202">
        <v>12</v>
      </c>
      <c r="D2202" t="s">
        <v>259</v>
      </c>
      <c r="E2202">
        <v>10.5</v>
      </c>
      <c r="F2202" t="s">
        <v>261</v>
      </c>
      <c r="G2202">
        <v>3</v>
      </c>
    </row>
    <row r="2203" spans="3:8" x14ac:dyDescent="0.25">
      <c r="C2203">
        <v>12</v>
      </c>
      <c r="D2203" t="s">
        <v>259</v>
      </c>
      <c r="E2203">
        <v>10.5</v>
      </c>
      <c r="F2203" t="s">
        <v>239</v>
      </c>
      <c r="G2203">
        <v>2</v>
      </c>
      <c r="H2203" t="s">
        <v>527</v>
      </c>
    </row>
    <row r="2204" spans="3:8" x14ac:dyDescent="0.25">
      <c r="C2204">
        <v>12</v>
      </c>
      <c r="D2204" t="s">
        <v>259</v>
      </c>
      <c r="E2204">
        <v>10.5</v>
      </c>
      <c r="F2204" t="s">
        <v>239</v>
      </c>
      <c r="G2204">
        <v>1</v>
      </c>
    </row>
    <row r="2205" spans="3:8" x14ac:dyDescent="0.25">
      <c r="C2205">
        <v>13</v>
      </c>
      <c r="D2205" t="s">
        <v>259</v>
      </c>
      <c r="E2205">
        <v>10.5</v>
      </c>
      <c r="F2205" t="s">
        <v>239</v>
      </c>
      <c r="G2205">
        <v>2</v>
      </c>
    </row>
    <row r="2206" spans="3:8" x14ac:dyDescent="0.25">
      <c r="C2206">
        <v>13</v>
      </c>
      <c r="D2206" t="s">
        <v>259</v>
      </c>
      <c r="E2206">
        <v>10.5</v>
      </c>
      <c r="F2206" t="s">
        <v>295</v>
      </c>
      <c r="G2206">
        <v>2</v>
      </c>
      <c r="H2206" t="s">
        <v>512</v>
      </c>
    </row>
    <row r="2207" spans="3:8" x14ac:dyDescent="0.25">
      <c r="C2207">
        <v>13</v>
      </c>
      <c r="D2207" t="s">
        <v>259</v>
      </c>
      <c r="E2207">
        <v>10.5</v>
      </c>
      <c r="F2207" t="s">
        <v>270</v>
      </c>
      <c r="G2207">
        <v>2</v>
      </c>
      <c r="H2207" t="s">
        <v>528</v>
      </c>
    </row>
    <row r="2208" spans="3:8" x14ac:dyDescent="0.25">
      <c r="C2208">
        <v>13</v>
      </c>
      <c r="D2208" t="s">
        <v>259</v>
      </c>
      <c r="E2208">
        <v>10.5</v>
      </c>
      <c r="F2208" t="s">
        <v>529</v>
      </c>
      <c r="G2208">
        <v>2</v>
      </c>
    </row>
    <row r="2209" spans="3:8" x14ac:dyDescent="0.25">
      <c r="C2209">
        <v>13</v>
      </c>
      <c r="D2209" t="s">
        <v>259</v>
      </c>
      <c r="E2209">
        <v>10.5</v>
      </c>
      <c r="F2209" t="s">
        <v>241</v>
      </c>
      <c r="G2209">
        <v>1</v>
      </c>
      <c r="H2209" t="s">
        <v>530</v>
      </c>
    </row>
    <row r="2210" spans="3:8" x14ac:dyDescent="0.25">
      <c r="C2210">
        <v>13</v>
      </c>
      <c r="D2210" t="s">
        <v>259</v>
      </c>
      <c r="E2210">
        <v>10.5</v>
      </c>
      <c r="F2210" t="s">
        <v>261</v>
      </c>
      <c r="G2210">
        <v>3</v>
      </c>
    </row>
    <row r="2211" spans="3:8" x14ac:dyDescent="0.25">
      <c r="C2211">
        <v>13</v>
      </c>
      <c r="D2211" t="s">
        <v>259</v>
      </c>
      <c r="E2211">
        <v>10.5</v>
      </c>
      <c r="F2211" t="s">
        <v>249</v>
      </c>
      <c r="G2211">
        <v>1</v>
      </c>
    </row>
    <row r="2212" spans="3:8" x14ac:dyDescent="0.25">
      <c r="C2212">
        <v>13</v>
      </c>
      <c r="D2212" t="s">
        <v>259</v>
      </c>
      <c r="E2212">
        <v>10.5</v>
      </c>
      <c r="F2212" t="s">
        <v>271</v>
      </c>
      <c r="G2212">
        <v>2</v>
      </c>
      <c r="H2212" t="s">
        <v>527</v>
      </c>
    </row>
    <row r="2213" spans="3:8" x14ac:dyDescent="0.25">
      <c r="C2213">
        <v>14</v>
      </c>
      <c r="D2213" t="s">
        <v>259</v>
      </c>
      <c r="E2213">
        <v>10.5</v>
      </c>
      <c r="F2213" t="s">
        <v>239</v>
      </c>
      <c r="G2213">
        <v>2</v>
      </c>
    </row>
    <row r="2214" spans="3:8" x14ac:dyDescent="0.25">
      <c r="C2214">
        <v>14</v>
      </c>
      <c r="D2214" t="s">
        <v>259</v>
      </c>
      <c r="E2214">
        <v>10.5</v>
      </c>
      <c r="F2214" t="s">
        <v>239</v>
      </c>
      <c r="G2214">
        <v>2</v>
      </c>
    </row>
    <row r="2215" spans="3:8" x14ac:dyDescent="0.25">
      <c r="C2215">
        <v>14</v>
      </c>
      <c r="D2215" t="s">
        <v>259</v>
      </c>
      <c r="E2215">
        <v>10.5</v>
      </c>
      <c r="F2215" t="s">
        <v>261</v>
      </c>
      <c r="G2215">
        <v>3</v>
      </c>
    </row>
    <row r="2216" spans="3:8" x14ac:dyDescent="0.25">
      <c r="C2216">
        <v>14</v>
      </c>
      <c r="D2216" t="s">
        <v>259</v>
      </c>
      <c r="E2216">
        <v>10.5</v>
      </c>
      <c r="F2216" t="s">
        <v>261</v>
      </c>
      <c r="G2216">
        <v>2</v>
      </c>
    </row>
    <row r="2217" spans="3:8" x14ac:dyDescent="0.25">
      <c r="C2217">
        <v>14</v>
      </c>
      <c r="D2217" t="s">
        <v>259</v>
      </c>
      <c r="E2217">
        <v>10.5</v>
      </c>
      <c r="F2217" t="s">
        <v>261</v>
      </c>
      <c r="G2217">
        <v>3</v>
      </c>
    </row>
    <row r="2218" spans="3:8" x14ac:dyDescent="0.25">
      <c r="C2218">
        <v>14</v>
      </c>
      <c r="D2218" t="s">
        <v>259</v>
      </c>
      <c r="E2218">
        <v>10.5</v>
      </c>
      <c r="F2218" t="s">
        <v>261</v>
      </c>
      <c r="G2218">
        <v>2</v>
      </c>
    </row>
    <row r="2219" spans="3:8" x14ac:dyDescent="0.25">
      <c r="C2219">
        <v>14</v>
      </c>
      <c r="D2219" t="s">
        <v>259</v>
      </c>
      <c r="E2219">
        <v>10.5</v>
      </c>
      <c r="F2219" t="s">
        <v>247</v>
      </c>
      <c r="G2219">
        <v>1</v>
      </c>
      <c r="H2219" t="s">
        <v>341</v>
      </c>
    </row>
    <row r="2220" spans="3:8" x14ac:dyDescent="0.25">
      <c r="C2220">
        <v>14</v>
      </c>
      <c r="D2220" t="s">
        <v>259</v>
      </c>
      <c r="E2220">
        <v>10.5</v>
      </c>
      <c r="F2220" t="s">
        <v>271</v>
      </c>
      <c r="G2220">
        <v>3</v>
      </c>
    </row>
    <row r="2221" spans="3:8" x14ac:dyDescent="0.25">
      <c r="C2221">
        <v>15</v>
      </c>
      <c r="D2221" t="s">
        <v>259</v>
      </c>
      <c r="E2221">
        <v>10.5</v>
      </c>
      <c r="F2221" t="s">
        <v>249</v>
      </c>
      <c r="G2221">
        <v>1</v>
      </c>
      <c r="H2221" t="s">
        <v>341</v>
      </c>
    </row>
    <row r="2222" spans="3:8" x14ac:dyDescent="0.25">
      <c r="C2222">
        <v>15</v>
      </c>
      <c r="D2222" t="s">
        <v>259</v>
      </c>
      <c r="E2222">
        <v>10.5</v>
      </c>
      <c r="F2222" t="s">
        <v>261</v>
      </c>
      <c r="G2222">
        <v>3</v>
      </c>
      <c r="H2222" t="s">
        <v>531</v>
      </c>
    </row>
    <row r="2223" spans="3:8" x14ac:dyDescent="0.25">
      <c r="C2223">
        <v>15</v>
      </c>
      <c r="D2223" t="s">
        <v>259</v>
      </c>
      <c r="E2223">
        <v>10.5</v>
      </c>
      <c r="F2223" t="s">
        <v>261</v>
      </c>
      <c r="G2223">
        <v>3</v>
      </c>
      <c r="H2223" t="s">
        <v>532</v>
      </c>
    </row>
    <row r="2224" spans="3:8" x14ac:dyDescent="0.25">
      <c r="C2224">
        <v>15</v>
      </c>
      <c r="D2224" t="s">
        <v>259</v>
      </c>
      <c r="E2224">
        <v>10.5</v>
      </c>
      <c r="F2224" t="s">
        <v>261</v>
      </c>
      <c r="G2224">
        <v>2</v>
      </c>
    </row>
    <row r="2225" spans="3:8" x14ac:dyDescent="0.25">
      <c r="C2225">
        <v>15</v>
      </c>
      <c r="D2225" t="s">
        <v>259</v>
      </c>
      <c r="E2225">
        <v>10.5</v>
      </c>
      <c r="F2225" t="s">
        <v>261</v>
      </c>
      <c r="G2225">
        <v>3</v>
      </c>
      <c r="H2225" t="s">
        <v>514</v>
      </c>
    </row>
    <row r="2226" spans="3:8" x14ac:dyDescent="0.25">
      <c r="C2226">
        <v>15</v>
      </c>
      <c r="D2226" t="s">
        <v>259</v>
      </c>
      <c r="E2226">
        <v>10.5</v>
      </c>
      <c r="F2226" t="s">
        <v>261</v>
      </c>
      <c r="G2226">
        <v>3</v>
      </c>
    </row>
    <row r="2227" spans="3:8" x14ac:dyDescent="0.25">
      <c r="C2227">
        <v>15</v>
      </c>
      <c r="D2227" t="s">
        <v>259</v>
      </c>
      <c r="E2227">
        <v>10.5</v>
      </c>
      <c r="F2227" t="s">
        <v>261</v>
      </c>
      <c r="G2227">
        <v>2</v>
      </c>
    </row>
    <row r="2228" spans="3:8" x14ac:dyDescent="0.25">
      <c r="C2228">
        <v>15</v>
      </c>
      <c r="D2228" t="s">
        <v>259</v>
      </c>
      <c r="E2228">
        <v>10.5</v>
      </c>
      <c r="F2228" t="s">
        <v>300</v>
      </c>
      <c r="G2228">
        <v>3</v>
      </c>
      <c r="H2228" t="s">
        <v>533</v>
      </c>
    </row>
    <row r="2229" spans="3:8" x14ac:dyDescent="0.25">
      <c r="C2229">
        <v>15</v>
      </c>
      <c r="D2229" t="s">
        <v>259</v>
      </c>
      <c r="E2229">
        <v>10.5</v>
      </c>
      <c r="F2229" t="s">
        <v>261</v>
      </c>
      <c r="G2229">
        <v>3</v>
      </c>
    </row>
    <row r="2230" spans="3:8" x14ac:dyDescent="0.25">
      <c r="C2230">
        <v>15</v>
      </c>
      <c r="D2230" t="s">
        <v>259</v>
      </c>
      <c r="E2230">
        <v>10.5</v>
      </c>
      <c r="F2230" t="s">
        <v>261</v>
      </c>
      <c r="G2230">
        <v>3</v>
      </c>
    </row>
    <row r="2231" spans="3:8" x14ac:dyDescent="0.25">
      <c r="C2231">
        <v>15</v>
      </c>
      <c r="D2231" t="s">
        <v>259</v>
      </c>
      <c r="E2231">
        <v>10.5</v>
      </c>
      <c r="F2231" t="s">
        <v>273</v>
      </c>
      <c r="G2231">
        <v>2</v>
      </c>
    </row>
    <row r="2232" spans="3:8" x14ac:dyDescent="0.25">
      <c r="C2232">
        <v>16</v>
      </c>
      <c r="D2232" t="s">
        <v>259</v>
      </c>
      <c r="E2232">
        <v>10.5</v>
      </c>
      <c r="F2232" t="s">
        <v>239</v>
      </c>
      <c r="G2232">
        <v>2</v>
      </c>
    </row>
    <row r="2233" spans="3:8" x14ac:dyDescent="0.25">
      <c r="C2233">
        <v>16</v>
      </c>
      <c r="D2233" t="s">
        <v>259</v>
      </c>
      <c r="E2233">
        <v>10.5</v>
      </c>
      <c r="F2233" t="s">
        <v>261</v>
      </c>
      <c r="G2233">
        <v>1</v>
      </c>
    </row>
    <row r="2234" spans="3:8" x14ac:dyDescent="0.25">
      <c r="C2234">
        <v>16</v>
      </c>
      <c r="D2234" t="s">
        <v>259</v>
      </c>
      <c r="E2234">
        <v>10.5</v>
      </c>
      <c r="F2234" t="s">
        <v>271</v>
      </c>
      <c r="G2234">
        <v>2</v>
      </c>
      <c r="H2234" t="s">
        <v>512</v>
      </c>
    </row>
    <row r="2235" spans="3:8" x14ac:dyDescent="0.25">
      <c r="C2235">
        <v>16</v>
      </c>
      <c r="D2235" t="s">
        <v>259</v>
      </c>
      <c r="E2235">
        <v>10.5</v>
      </c>
      <c r="F2235" t="s">
        <v>240</v>
      </c>
      <c r="G2235">
        <v>1</v>
      </c>
    </row>
    <row r="2236" spans="3:8" x14ac:dyDescent="0.25">
      <c r="C2236">
        <v>16</v>
      </c>
      <c r="D2236" t="s">
        <v>259</v>
      </c>
      <c r="E2236">
        <v>10.5</v>
      </c>
      <c r="F2236" t="s">
        <v>261</v>
      </c>
      <c r="G2236">
        <v>2</v>
      </c>
    </row>
    <row r="2237" spans="3:8" x14ac:dyDescent="0.25">
      <c r="C2237">
        <v>16</v>
      </c>
      <c r="D2237" t="s">
        <v>259</v>
      </c>
      <c r="E2237">
        <v>10.5</v>
      </c>
      <c r="F2237" t="s">
        <v>261</v>
      </c>
      <c r="G2237">
        <v>1</v>
      </c>
    </row>
    <row r="2238" spans="3:8" x14ac:dyDescent="0.25">
      <c r="C2238">
        <v>16</v>
      </c>
      <c r="D2238" t="s">
        <v>259</v>
      </c>
      <c r="E2238">
        <v>10.5</v>
      </c>
      <c r="F2238" t="s">
        <v>249</v>
      </c>
      <c r="G2238">
        <v>1</v>
      </c>
    </row>
    <row r="2239" spans="3:8" x14ac:dyDescent="0.25">
      <c r="C2239">
        <v>16</v>
      </c>
      <c r="D2239" t="s">
        <v>259</v>
      </c>
      <c r="E2239">
        <v>10.5</v>
      </c>
      <c r="F2239" t="s">
        <v>241</v>
      </c>
      <c r="G2239">
        <v>3</v>
      </c>
      <c r="H2239" t="s">
        <v>534</v>
      </c>
    </row>
    <row r="2240" spans="3:8" x14ac:dyDescent="0.25">
      <c r="C2240">
        <v>16</v>
      </c>
      <c r="D2240" t="s">
        <v>259</v>
      </c>
      <c r="E2240">
        <v>10.5</v>
      </c>
      <c r="F2240" t="s">
        <v>261</v>
      </c>
      <c r="G2240">
        <v>2</v>
      </c>
    </row>
    <row r="2241" spans="3:8" x14ac:dyDescent="0.25">
      <c r="C2241">
        <v>16</v>
      </c>
      <c r="D2241" t="s">
        <v>259</v>
      </c>
      <c r="E2241">
        <v>10.5</v>
      </c>
      <c r="F2241" t="s">
        <v>261</v>
      </c>
      <c r="G2241">
        <v>2</v>
      </c>
    </row>
    <row r="2242" spans="3:8" x14ac:dyDescent="0.25">
      <c r="C2242">
        <v>16</v>
      </c>
      <c r="D2242" t="s">
        <v>259</v>
      </c>
      <c r="E2242">
        <v>10.5</v>
      </c>
      <c r="F2242" t="s">
        <v>239</v>
      </c>
      <c r="G2242">
        <v>3</v>
      </c>
      <c r="H2242" t="s">
        <v>535</v>
      </c>
    </row>
    <row r="2243" spans="3:8" x14ac:dyDescent="0.25">
      <c r="C2243">
        <v>16</v>
      </c>
      <c r="D2243" t="s">
        <v>259</v>
      </c>
      <c r="E2243">
        <v>10.5</v>
      </c>
      <c r="F2243" t="s">
        <v>261</v>
      </c>
      <c r="G2243">
        <v>2</v>
      </c>
    </row>
    <row r="2244" spans="3:8" x14ac:dyDescent="0.25">
      <c r="C2244">
        <v>16</v>
      </c>
      <c r="D2244" t="s">
        <v>259</v>
      </c>
      <c r="E2244">
        <v>10.5</v>
      </c>
      <c r="F2244" t="s">
        <v>247</v>
      </c>
      <c r="G2244">
        <v>2</v>
      </c>
    </row>
    <row r="2245" spans="3:8" x14ac:dyDescent="0.25">
      <c r="C2245">
        <v>17</v>
      </c>
      <c r="D2245" t="s">
        <v>259</v>
      </c>
      <c r="E2245">
        <v>10.5</v>
      </c>
      <c r="F2245" t="s">
        <v>280</v>
      </c>
      <c r="G2245">
        <v>3</v>
      </c>
      <c r="H2245" t="s">
        <v>536</v>
      </c>
    </row>
    <row r="2246" spans="3:8" x14ac:dyDescent="0.25">
      <c r="C2246">
        <v>17</v>
      </c>
      <c r="D2246" t="s">
        <v>259</v>
      </c>
      <c r="E2246">
        <v>10.5</v>
      </c>
      <c r="F2246" t="s">
        <v>529</v>
      </c>
      <c r="G2246">
        <v>2</v>
      </c>
    </row>
    <row r="2247" spans="3:8" x14ac:dyDescent="0.25">
      <c r="C2247">
        <v>17</v>
      </c>
      <c r="D2247" t="s">
        <v>259</v>
      </c>
      <c r="E2247">
        <v>10.5</v>
      </c>
      <c r="F2247" t="s">
        <v>261</v>
      </c>
      <c r="G2247">
        <v>3</v>
      </c>
      <c r="H2247" t="s">
        <v>537</v>
      </c>
    </row>
    <row r="2248" spans="3:8" x14ac:dyDescent="0.25">
      <c r="C2248">
        <v>17</v>
      </c>
      <c r="D2248" t="s">
        <v>259</v>
      </c>
      <c r="E2248">
        <v>10.5</v>
      </c>
      <c r="F2248" t="s">
        <v>280</v>
      </c>
      <c r="G2248">
        <v>1</v>
      </c>
    </row>
    <row r="2249" spans="3:8" x14ac:dyDescent="0.25">
      <c r="C2249">
        <v>18</v>
      </c>
      <c r="D2249" t="s">
        <v>259</v>
      </c>
      <c r="E2249">
        <v>10.5</v>
      </c>
      <c r="F2249" t="s">
        <v>239</v>
      </c>
      <c r="G2249">
        <v>3</v>
      </c>
      <c r="H2249" t="s">
        <v>538</v>
      </c>
    </row>
    <row r="2250" spans="3:8" x14ac:dyDescent="0.25">
      <c r="C2250">
        <v>18</v>
      </c>
      <c r="D2250" t="s">
        <v>259</v>
      </c>
      <c r="E2250">
        <v>10.5</v>
      </c>
      <c r="F2250" t="s">
        <v>261</v>
      </c>
      <c r="G2250">
        <v>2</v>
      </c>
      <c r="H2250" t="s">
        <v>539</v>
      </c>
    </row>
    <row r="2251" spans="3:8" x14ac:dyDescent="0.25">
      <c r="C2251">
        <v>18</v>
      </c>
      <c r="D2251" t="s">
        <v>259</v>
      </c>
      <c r="E2251">
        <v>10.5</v>
      </c>
      <c r="F2251" t="s">
        <v>249</v>
      </c>
      <c r="G2251">
        <v>2</v>
      </c>
    </row>
    <row r="2252" spans="3:8" x14ac:dyDescent="0.25">
      <c r="C2252">
        <v>18</v>
      </c>
      <c r="D2252" t="s">
        <v>259</v>
      </c>
      <c r="E2252">
        <v>10.5</v>
      </c>
      <c r="F2252" t="s">
        <v>261</v>
      </c>
      <c r="G2252">
        <v>2</v>
      </c>
      <c r="H2252" t="s">
        <v>532</v>
      </c>
    </row>
    <row r="2253" spans="3:8" x14ac:dyDescent="0.25">
      <c r="C2253">
        <v>19</v>
      </c>
      <c r="D2253" t="s">
        <v>259</v>
      </c>
      <c r="E2253">
        <v>10.5</v>
      </c>
      <c r="F2253" t="s">
        <v>300</v>
      </c>
      <c r="G2253">
        <v>3</v>
      </c>
      <c r="H2253" t="s">
        <v>540</v>
      </c>
    </row>
    <row r="2254" spans="3:8" x14ac:dyDescent="0.25">
      <c r="C2254">
        <v>19</v>
      </c>
      <c r="D2254" t="s">
        <v>259</v>
      </c>
      <c r="E2254">
        <v>10.5</v>
      </c>
      <c r="F2254" t="s">
        <v>261</v>
      </c>
      <c r="G2254">
        <v>2</v>
      </c>
      <c r="H2254" t="s">
        <v>532</v>
      </c>
    </row>
    <row r="2255" spans="3:8" x14ac:dyDescent="0.25">
      <c r="C2255">
        <v>19</v>
      </c>
      <c r="D2255" t="s">
        <v>259</v>
      </c>
      <c r="E2255">
        <v>10.5</v>
      </c>
      <c r="F2255" t="s">
        <v>239</v>
      </c>
      <c r="G2255">
        <v>1</v>
      </c>
    </row>
    <row r="2256" spans="3:8" x14ac:dyDescent="0.25">
      <c r="C2256">
        <v>19</v>
      </c>
      <c r="D2256" t="s">
        <v>259</v>
      </c>
      <c r="E2256">
        <v>10.5</v>
      </c>
      <c r="F2256" t="s">
        <v>261</v>
      </c>
      <c r="G2256">
        <v>2</v>
      </c>
      <c r="H2256" t="s">
        <v>532</v>
      </c>
    </row>
    <row r="2257" spans="3:8" x14ac:dyDescent="0.25">
      <c r="C2257">
        <v>20</v>
      </c>
      <c r="D2257" t="s">
        <v>259</v>
      </c>
      <c r="E2257">
        <v>10.5</v>
      </c>
      <c r="F2257" t="s">
        <v>261</v>
      </c>
      <c r="G2257">
        <v>2</v>
      </c>
    </row>
    <row r="2258" spans="3:8" x14ac:dyDescent="0.25">
      <c r="C2258">
        <v>20</v>
      </c>
      <c r="D2258" t="s">
        <v>259</v>
      </c>
      <c r="E2258">
        <v>10.5</v>
      </c>
      <c r="F2258" t="s">
        <v>261</v>
      </c>
      <c r="G2258">
        <v>2</v>
      </c>
    </row>
    <row r="2259" spans="3:8" x14ac:dyDescent="0.25">
      <c r="C2259">
        <v>20</v>
      </c>
      <c r="D2259" t="s">
        <v>259</v>
      </c>
      <c r="E2259">
        <v>10.5</v>
      </c>
      <c r="F2259" t="s">
        <v>261</v>
      </c>
      <c r="G2259">
        <v>3</v>
      </c>
    </row>
    <row r="2260" spans="3:8" x14ac:dyDescent="0.25">
      <c r="C2260">
        <v>20</v>
      </c>
      <c r="D2260" t="s">
        <v>259</v>
      </c>
      <c r="E2260">
        <v>10.5</v>
      </c>
      <c r="F2260" t="s">
        <v>261</v>
      </c>
      <c r="G2260">
        <v>3</v>
      </c>
    </row>
    <row r="2261" spans="3:8" x14ac:dyDescent="0.25">
      <c r="C2261">
        <v>20</v>
      </c>
      <c r="D2261" t="s">
        <v>259</v>
      </c>
      <c r="E2261">
        <v>10.5</v>
      </c>
      <c r="F2261" t="s">
        <v>261</v>
      </c>
      <c r="G2261">
        <v>1</v>
      </c>
    </row>
    <row r="2262" spans="3:8" x14ac:dyDescent="0.25">
      <c r="C2262">
        <v>20</v>
      </c>
      <c r="D2262" t="s">
        <v>259</v>
      </c>
      <c r="E2262">
        <v>10.5</v>
      </c>
      <c r="F2262" t="s">
        <v>249</v>
      </c>
      <c r="G2262">
        <v>2</v>
      </c>
      <c r="H2262" t="s">
        <v>541</v>
      </c>
    </row>
    <row r="2263" spans="3:8" x14ac:dyDescent="0.25">
      <c r="C2263">
        <v>20</v>
      </c>
      <c r="D2263" t="s">
        <v>259</v>
      </c>
      <c r="E2263">
        <v>10.5</v>
      </c>
      <c r="F2263" t="s">
        <v>247</v>
      </c>
      <c r="G2263">
        <v>1</v>
      </c>
      <c r="H2263" t="s">
        <v>542</v>
      </c>
    </row>
    <row r="2264" spans="3:8" x14ac:dyDescent="0.25">
      <c r="C2264">
        <v>20</v>
      </c>
      <c r="D2264" t="s">
        <v>259</v>
      </c>
      <c r="E2264">
        <v>10.5</v>
      </c>
      <c r="F2264" t="s">
        <v>249</v>
      </c>
      <c r="G2264">
        <v>2</v>
      </c>
    </row>
    <row r="2265" spans="3:8" x14ac:dyDescent="0.25">
      <c r="C2265">
        <v>20</v>
      </c>
      <c r="D2265" t="s">
        <v>259</v>
      </c>
      <c r="E2265">
        <v>10.5</v>
      </c>
      <c r="F2265" t="s">
        <v>261</v>
      </c>
      <c r="G2265">
        <v>2</v>
      </c>
    </row>
    <row r="2266" spans="3:8" x14ac:dyDescent="0.25">
      <c r="C2266">
        <v>20</v>
      </c>
      <c r="D2266" t="s">
        <v>259</v>
      </c>
      <c r="E2266">
        <v>10.5</v>
      </c>
      <c r="F2266" t="s">
        <v>249</v>
      </c>
      <c r="G2266">
        <v>2</v>
      </c>
    </row>
    <row r="2267" spans="3:8" x14ac:dyDescent="0.25">
      <c r="C2267">
        <v>20</v>
      </c>
      <c r="D2267" t="s">
        <v>259</v>
      </c>
      <c r="E2267">
        <v>10.5</v>
      </c>
      <c r="F2267" t="s">
        <v>247</v>
      </c>
      <c r="G2267">
        <v>3</v>
      </c>
    </row>
    <row r="2268" spans="3:8" x14ac:dyDescent="0.25">
      <c r="C2268">
        <v>20</v>
      </c>
      <c r="D2268" t="s">
        <v>259</v>
      </c>
      <c r="E2268">
        <v>10.5</v>
      </c>
      <c r="F2268" t="s">
        <v>281</v>
      </c>
      <c r="G2268">
        <v>2</v>
      </c>
    </row>
    <row r="2269" spans="3:8" x14ac:dyDescent="0.25">
      <c r="C2269">
        <v>20</v>
      </c>
      <c r="D2269" t="s">
        <v>259</v>
      </c>
      <c r="E2269">
        <v>10.5</v>
      </c>
      <c r="F2269" t="s">
        <v>261</v>
      </c>
      <c r="G2269">
        <v>2</v>
      </c>
    </row>
    <row r="2270" spans="3:8" x14ac:dyDescent="0.25">
      <c r="C2270">
        <v>21</v>
      </c>
      <c r="D2270" t="s">
        <v>259</v>
      </c>
      <c r="E2270">
        <v>10.5</v>
      </c>
      <c r="F2270" t="s">
        <v>249</v>
      </c>
      <c r="G2270">
        <v>1</v>
      </c>
    </row>
    <row r="2271" spans="3:8" x14ac:dyDescent="0.25">
      <c r="C2271">
        <v>21</v>
      </c>
      <c r="D2271" t="s">
        <v>259</v>
      </c>
      <c r="E2271">
        <v>10.5</v>
      </c>
      <c r="F2271" t="s">
        <v>272</v>
      </c>
      <c r="G2271">
        <v>3</v>
      </c>
    </row>
    <row r="2272" spans="3:8" x14ac:dyDescent="0.25">
      <c r="C2272">
        <v>21</v>
      </c>
      <c r="D2272" t="s">
        <v>259</v>
      </c>
      <c r="E2272">
        <v>10.5</v>
      </c>
      <c r="F2272" t="s">
        <v>247</v>
      </c>
      <c r="G2272">
        <v>2</v>
      </c>
    </row>
    <row r="2273" spans="1:8" x14ac:dyDescent="0.25">
      <c r="C2273">
        <v>21</v>
      </c>
      <c r="D2273" t="s">
        <v>259</v>
      </c>
      <c r="E2273">
        <v>10.5</v>
      </c>
      <c r="F2273" t="s">
        <v>261</v>
      </c>
      <c r="G2273">
        <v>2</v>
      </c>
    </row>
    <row r="2274" spans="1:8" x14ac:dyDescent="0.25">
      <c r="C2274">
        <v>21</v>
      </c>
      <c r="D2274" t="s">
        <v>259</v>
      </c>
      <c r="E2274">
        <v>10.5</v>
      </c>
      <c r="F2274" t="s">
        <v>247</v>
      </c>
      <c r="G2274">
        <v>2</v>
      </c>
      <c r="H2274" t="s">
        <v>543</v>
      </c>
    </row>
    <row r="2275" spans="1:8" x14ac:dyDescent="0.25">
      <c r="C2275">
        <v>21</v>
      </c>
      <c r="D2275" t="s">
        <v>259</v>
      </c>
      <c r="E2275">
        <v>10.5</v>
      </c>
      <c r="F2275" t="s">
        <v>247</v>
      </c>
      <c r="G2275">
        <v>2</v>
      </c>
      <c r="H2275" t="s">
        <v>544</v>
      </c>
    </row>
    <row r="2276" spans="1:8" x14ac:dyDescent="0.25">
      <c r="C2276">
        <v>21</v>
      </c>
      <c r="D2276" t="s">
        <v>259</v>
      </c>
      <c r="E2276">
        <v>10.5</v>
      </c>
      <c r="F2276" t="s">
        <v>261</v>
      </c>
      <c r="G2276">
        <v>2</v>
      </c>
    </row>
    <row r="2277" spans="1:8" x14ac:dyDescent="0.25">
      <c r="C2277">
        <v>21</v>
      </c>
      <c r="D2277" t="s">
        <v>259</v>
      </c>
      <c r="E2277">
        <v>10.5</v>
      </c>
      <c r="F2277" t="s">
        <v>332</v>
      </c>
      <c r="G2277">
        <v>3</v>
      </c>
      <c r="H2277" t="s">
        <v>545</v>
      </c>
    </row>
    <row r="2278" spans="1:8" x14ac:dyDescent="0.25">
      <c r="C2278">
        <v>21</v>
      </c>
      <c r="D2278" t="s">
        <v>259</v>
      </c>
      <c r="E2278">
        <v>10.5</v>
      </c>
      <c r="F2278" t="s">
        <v>295</v>
      </c>
      <c r="G2278">
        <v>2</v>
      </c>
    </row>
    <row r="2279" spans="1:8" x14ac:dyDescent="0.25">
      <c r="C2279">
        <v>21</v>
      </c>
      <c r="D2279" t="s">
        <v>259</v>
      </c>
      <c r="E2279">
        <v>10.5</v>
      </c>
      <c r="F2279" t="s">
        <v>280</v>
      </c>
      <c r="G2279">
        <v>2</v>
      </c>
    </row>
    <row r="2280" spans="1:8" x14ac:dyDescent="0.25">
      <c r="C2280">
        <v>21</v>
      </c>
      <c r="D2280" t="s">
        <v>259</v>
      </c>
      <c r="E2280">
        <v>10.5</v>
      </c>
      <c r="F2280" t="s">
        <v>280</v>
      </c>
      <c r="G2280">
        <v>2</v>
      </c>
    </row>
    <row r="2281" spans="1:8" x14ac:dyDescent="0.25">
      <c r="C2281">
        <v>21</v>
      </c>
      <c r="D2281" t="s">
        <v>259</v>
      </c>
      <c r="E2281">
        <v>10.5</v>
      </c>
      <c r="F2281" t="s">
        <v>261</v>
      </c>
      <c r="G2281">
        <v>1</v>
      </c>
    </row>
    <row r="2282" spans="1:8" x14ac:dyDescent="0.25">
      <c r="C2282">
        <v>21</v>
      </c>
      <c r="D2282" t="s">
        <v>259</v>
      </c>
      <c r="E2282">
        <v>10.5</v>
      </c>
      <c r="F2282" t="s">
        <v>261</v>
      </c>
      <c r="G2282">
        <v>2</v>
      </c>
    </row>
    <row r="2283" spans="1:8" x14ac:dyDescent="0.25">
      <c r="A2283">
        <v>2009</v>
      </c>
      <c r="B2283" t="s">
        <v>57</v>
      </c>
      <c r="C2283">
        <v>1</v>
      </c>
      <c r="D2283" t="s">
        <v>259</v>
      </c>
      <c r="E2283">
        <v>13.7</v>
      </c>
      <c r="F2283" t="s">
        <v>261</v>
      </c>
      <c r="G2283">
        <v>3</v>
      </c>
    </row>
    <row r="2284" spans="1:8" x14ac:dyDescent="0.25">
      <c r="C2284">
        <v>1</v>
      </c>
      <c r="D2284" t="s">
        <v>259</v>
      </c>
      <c r="E2284">
        <v>13.7</v>
      </c>
      <c r="F2284" t="s">
        <v>239</v>
      </c>
      <c r="G2284">
        <v>3</v>
      </c>
      <c r="H2284" t="s">
        <v>546</v>
      </c>
    </row>
    <row r="2285" spans="1:8" x14ac:dyDescent="0.25">
      <c r="C2285">
        <v>1</v>
      </c>
      <c r="D2285" t="s">
        <v>259</v>
      </c>
      <c r="E2285">
        <v>13.7</v>
      </c>
      <c r="F2285" t="s">
        <v>239</v>
      </c>
      <c r="G2285">
        <v>3</v>
      </c>
      <c r="H2285" t="s">
        <v>446</v>
      </c>
    </row>
    <row r="2286" spans="1:8" x14ac:dyDescent="0.25">
      <c r="C2286">
        <v>1</v>
      </c>
      <c r="D2286" t="s">
        <v>259</v>
      </c>
      <c r="E2286">
        <v>13.7</v>
      </c>
      <c r="F2286" t="s">
        <v>239</v>
      </c>
      <c r="G2286">
        <v>3</v>
      </c>
    </row>
    <row r="2287" spans="1:8" x14ac:dyDescent="0.25">
      <c r="C2287">
        <v>1</v>
      </c>
      <c r="D2287" t="s">
        <v>259</v>
      </c>
      <c r="E2287">
        <v>13.7</v>
      </c>
      <c r="F2287" t="s">
        <v>261</v>
      </c>
      <c r="G2287">
        <v>2</v>
      </c>
      <c r="H2287" t="s">
        <v>431</v>
      </c>
    </row>
    <row r="2288" spans="1:8" x14ac:dyDescent="0.25">
      <c r="C2288">
        <v>1</v>
      </c>
      <c r="D2288" t="s">
        <v>259</v>
      </c>
      <c r="E2288">
        <v>13.7</v>
      </c>
      <c r="F2288" t="s">
        <v>261</v>
      </c>
      <c r="G2288">
        <v>3</v>
      </c>
    </row>
    <row r="2289" spans="3:8" x14ac:dyDescent="0.25">
      <c r="C2289">
        <v>2</v>
      </c>
      <c r="D2289" t="s">
        <v>259</v>
      </c>
      <c r="E2289">
        <v>13.7</v>
      </c>
      <c r="F2289" t="s">
        <v>239</v>
      </c>
      <c r="G2289">
        <v>3</v>
      </c>
    </row>
    <row r="2290" spans="3:8" x14ac:dyDescent="0.25">
      <c r="C2290">
        <v>2</v>
      </c>
      <c r="D2290" t="s">
        <v>259</v>
      </c>
      <c r="E2290">
        <v>13.7</v>
      </c>
      <c r="F2290" t="s">
        <v>261</v>
      </c>
      <c r="G2290">
        <v>2</v>
      </c>
    </row>
    <row r="2291" spans="3:8" x14ac:dyDescent="0.25">
      <c r="C2291">
        <v>2</v>
      </c>
      <c r="D2291" t="s">
        <v>259</v>
      </c>
      <c r="E2291">
        <v>13.7</v>
      </c>
      <c r="F2291" t="s">
        <v>239</v>
      </c>
      <c r="G2291">
        <v>1</v>
      </c>
    </row>
    <row r="2292" spans="3:8" x14ac:dyDescent="0.25">
      <c r="C2292">
        <v>2</v>
      </c>
      <c r="D2292" t="s">
        <v>259</v>
      </c>
      <c r="E2292">
        <v>13.7</v>
      </c>
      <c r="F2292" t="s">
        <v>261</v>
      </c>
      <c r="G2292">
        <v>3</v>
      </c>
      <c r="H2292" t="s">
        <v>547</v>
      </c>
    </row>
    <row r="2293" spans="3:8" x14ac:dyDescent="0.25">
      <c r="C2293">
        <v>2</v>
      </c>
      <c r="D2293" t="s">
        <v>259</v>
      </c>
      <c r="E2293">
        <v>13.7</v>
      </c>
      <c r="F2293" t="s">
        <v>261</v>
      </c>
      <c r="G2293">
        <v>3</v>
      </c>
    </row>
    <row r="2294" spans="3:8" x14ac:dyDescent="0.25">
      <c r="C2294">
        <v>2</v>
      </c>
      <c r="D2294" t="s">
        <v>259</v>
      </c>
      <c r="E2294">
        <v>13.7</v>
      </c>
      <c r="F2294" t="s">
        <v>239</v>
      </c>
      <c r="G2294">
        <v>3</v>
      </c>
      <c r="H2294" t="s">
        <v>548</v>
      </c>
    </row>
    <row r="2295" spans="3:8" x14ac:dyDescent="0.25">
      <c r="C2295">
        <v>2</v>
      </c>
      <c r="D2295" t="s">
        <v>259</v>
      </c>
      <c r="E2295">
        <v>13.7</v>
      </c>
      <c r="F2295" t="s">
        <v>239</v>
      </c>
      <c r="G2295">
        <v>3</v>
      </c>
      <c r="H2295" t="s">
        <v>549</v>
      </c>
    </row>
    <row r="2296" spans="3:8" x14ac:dyDescent="0.25">
      <c r="C2296">
        <v>2</v>
      </c>
      <c r="D2296" t="s">
        <v>259</v>
      </c>
      <c r="E2296">
        <v>13.7</v>
      </c>
      <c r="F2296" t="s">
        <v>239</v>
      </c>
      <c r="G2296">
        <v>2</v>
      </c>
    </row>
    <row r="2297" spans="3:8" x14ac:dyDescent="0.25">
      <c r="C2297">
        <v>2</v>
      </c>
      <c r="D2297" t="s">
        <v>259</v>
      </c>
      <c r="E2297">
        <v>13.7</v>
      </c>
      <c r="F2297" t="s">
        <v>272</v>
      </c>
      <c r="G2297">
        <v>2</v>
      </c>
      <c r="H2297" t="s">
        <v>287</v>
      </c>
    </row>
    <row r="2298" spans="3:8" x14ac:dyDescent="0.25">
      <c r="C2298">
        <v>2</v>
      </c>
      <c r="D2298" t="s">
        <v>259</v>
      </c>
      <c r="E2298">
        <v>13.7</v>
      </c>
      <c r="F2298" t="s">
        <v>272</v>
      </c>
      <c r="G2298">
        <v>2</v>
      </c>
      <c r="H2298" t="s">
        <v>287</v>
      </c>
    </row>
    <row r="2299" spans="3:8" x14ac:dyDescent="0.25">
      <c r="C2299">
        <v>2</v>
      </c>
      <c r="D2299" t="s">
        <v>259</v>
      </c>
      <c r="E2299">
        <v>13.7</v>
      </c>
      <c r="F2299" t="s">
        <v>272</v>
      </c>
      <c r="G2299">
        <v>2</v>
      </c>
    </row>
    <row r="2300" spans="3:8" x14ac:dyDescent="0.25">
      <c r="C2300">
        <v>2</v>
      </c>
      <c r="D2300" t="s">
        <v>259</v>
      </c>
      <c r="E2300">
        <v>13.7</v>
      </c>
      <c r="F2300" t="s">
        <v>239</v>
      </c>
      <c r="G2300">
        <v>5</v>
      </c>
      <c r="H2300" t="s">
        <v>287</v>
      </c>
    </row>
    <row r="2301" spans="3:8" x14ac:dyDescent="0.25">
      <c r="C2301">
        <v>2</v>
      </c>
      <c r="D2301" t="s">
        <v>259</v>
      </c>
      <c r="E2301">
        <v>13.7</v>
      </c>
      <c r="F2301" t="s">
        <v>300</v>
      </c>
      <c r="G2301">
        <v>3</v>
      </c>
    </row>
    <row r="2302" spans="3:8" x14ac:dyDescent="0.25">
      <c r="C2302">
        <v>2</v>
      </c>
      <c r="D2302" t="s">
        <v>259</v>
      </c>
      <c r="E2302">
        <v>13.7</v>
      </c>
      <c r="F2302" t="s">
        <v>249</v>
      </c>
      <c r="G2302">
        <v>3</v>
      </c>
    </row>
    <row r="2303" spans="3:8" x14ac:dyDescent="0.25">
      <c r="C2303">
        <v>3</v>
      </c>
      <c r="D2303" t="s">
        <v>259</v>
      </c>
      <c r="E2303">
        <v>13.7</v>
      </c>
      <c r="F2303" t="s">
        <v>239</v>
      </c>
      <c r="G2303">
        <v>2</v>
      </c>
      <c r="H2303" t="s">
        <v>550</v>
      </c>
    </row>
    <row r="2304" spans="3:8" x14ac:dyDescent="0.25">
      <c r="C2304">
        <v>3</v>
      </c>
      <c r="D2304" t="s">
        <v>259</v>
      </c>
      <c r="E2304">
        <v>13.7</v>
      </c>
      <c r="F2304" t="s">
        <v>239</v>
      </c>
      <c r="G2304">
        <v>2</v>
      </c>
    </row>
    <row r="2305" spans="3:7" x14ac:dyDescent="0.25">
      <c r="C2305">
        <v>3</v>
      </c>
      <c r="D2305" t="s">
        <v>259</v>
      </c>
      <c r="E2305">
        <v>13.7</v>
      </c>
      <c r="F2305" t="s">
        <v>300</v>
      </c>
      <c r="G2305">
        <v>2</v>
      </c>
    </row>
    <row r="2306" spans="3:7" x14ac:dyDescent="0.25">
      <c r="C2306">
        <v>3</v>
      </c>
      <c r="D2306" t="s">
        <v>259</v>
      </c>
      <c r="E2306">
        <v>13.7</v>
      </c>
      <c r="F2306" t="s">
        <v>300</v>
      </c>
      <c r="G2306">
        <v>2</v>
      </c>
    </row>
    <row r="2307" spans="3:7" x14ac:dyDescent="0.25">
      <c r="C2307">
        <v>3</v>
      </c>
      <c r="D2307" t="s">
        <v>259</v>
      </c>
      <c r="E2307">
        <v>13.7</v>
      </c>
      <c r="F2307" t="s">
        <v>239</v>
      </c>
      <c r="G2307">
        <v>3</v>
      </c>
    </row>
    <row r="2308" spans="3:7" x14ac:dyDescent="0.25">
      <c r="C2308">
        <v>3</v>
      </c>
      <c r="D2308" t="s">
        <v>259</v>
      </c>
      <c r="E2308">
        <v>13.7</v>
      </c>
      <c r="F2308" t="s">
        <v>249</v>
      </c>
      <c r="G2308">
        <v>3</v>
      </c>
    </row>
    <row r="2309" spans="3:7" x14ac:dyDescent="0.25">
      <c r="C2309">
        <v>3</v>
      </c>
      <c r="D2309" t="s">
        <v>259</v>
      </c>
      <c r="E2309">
        <v>13.7</v>
      </c>
      <c r="F2309" t="s">
        <v>551</v>
      </c>
      <c r="G2309">
        <v>2</v>
      </c>
    </row>
    <row r="2310" spans="3:7" x14ac:dyDescent="0.25">
      <c r="C2310">
        <v>3</v>
      </c>
      <c r="D2310" t="s">
        <v>259</v>
      </c>
      <c r="E2310">
        <v>13.7</v>
      </c>
      <c r="F2310" t="s">
        <v>295</v>
      </c>
      <c r="G2310">
        <v>2</v>
      </c>
    </row>
    <row r="2311" spans="3:7" x14ac:dyDescent="0.25">
      <c r="C2311">
        <v>4</v>
      </c>
      <c r="D2311" t="s">
        <v>259</v>
      </c>
      <c r="E2311">
        <v>13.7</v>
      </c>
      <c r="F2311" t="s">
        <v>239</v>
      </c>
      <c r="G2311">
        <v>2</v>
      </c>
    </row>
    <row r="2312" spans="3:7" x14ac:dyDescent="0.25">
      <c r="C2312">
        <v>4</v>
      </c>
      <c r="D2312" t="s">
        <v>259</v>
      </c>
      <c r="E2312">
        <v>13.7</v>
      </c>
      <c r="F2312" t="s">
        <v>239</v>
      </c>
      <c r="G2312">
        <v>2</v>
      </c>
    </row>
    <row r="2313" spans="3:7" x14ac:dyDescent="0.25">
      <c r="C2313">
        <v>4</v>
      </c>
      <c r="D2313" t="s">
        <v>259</v>
      </c>
      <c r="E2313">
        <v>13.7</v>
      </c>
      <c r="F2313" t="s">
        <v>239</v>
      </c>
      <c r="G2313">
        <v>3</v>
      </c>
    </row>
    <row r="2314" spans="3:7" x14ac:dyDescent="0.25">
      <c r="C2314">
        <v>4</v>
      </c>
      <c r="D2314" t="s">
        <v>259</v>
      </c>
      <c r="E2314">
        <v>13.7</v>
      </c>
      <c r="F2314" t="s">
        <v>296</v>
      </c>
      <c r="G2314">
        <v>3</v>
      </c>
    </row>
    <row r="2315" spans="3:7" x14ac:dyDescent="0.25">
      <c r="C2315">
        <v>4</v>
      </c>
      <c r="D2315" t="s">
        <v>259</v>
      </c>
      <c r="E2315">
        <v>13.7</v>
      </c>
      <c r="F2315" t="s">
        <v>261</v>
      </c>
      <c r="G2315">
        <v>2</v>
      </c>
    </row>
    <row r="2316" spans="3:7" x14ac:dyDescent="0.25">
      <c r="C2316">
        <v>4</v>
      </c>
      <c r="D2316" t="s">
        <v>259</v>
      </c>
      <c r="E2316">
        <v>13.7</v>
      </c>
      <c r="F2316" t="s">
        <v>261</v>
      </c>
      <c r="G2316">
        <v>2</v>
      </c>
    </row>
    <row r="2317" spans="3:7" x14ac:dyDescent="0.25">
      <c r="C2317">
        <v>4</v>
      </c>
      <c r="D2317" t="s">
        <v>259</v>
      </c>
      <c r="E2317">
        <v>13.7</v>
      </c>
      <c r="F2317" t="s">
        <v>239</v>
      </c>
      <c r="G2317">
        <v>1</v>
      </c>
    </row>
    <row r="2318" spans="3:7" x14ac:dyDescent="0.25">
      <c r="C2318">
        <v>4</v>
      </c>
      <c r="D2318" t="s">
        <v>259</v>
      </c>
      <c r="E2318">
        <v>13.7</v>
      </c>
      <c r="F2318" t="s">
        <v>239</v>
      </c>
      <c r="G2318">
        <v>2</v>
      </c>
    </row>
    <row r="2319" spans="3:7" x14ac:dyDescent="0.25">
      <c r="C2319">
        <v>5</v>
      </c>
      <c r="D2319" t="s">
        <v>259</v>
      </c>
      <c r="E2319">
        <v>13.7</v>
      </c>
      <c r="F2319" t="s">
        <v>261</v>
      </c>
      <c r="G2319">
        <v>3</v>
      </c>
    </row>
    <row r="2320" spans="3:7" x14ac:dyDescent="0.25">
      <c r="C2320">
        <v>5</v>
      </c>
      <c r="D2320" t="s">
        <v>259</v>
      </c>
      <c r="E2320">
        <v>13.7</v>
      </c>
      <c r="F2320" t="s">
        <v>261</v>
      </c>
      <c r="G2320">
        <v>3</v>
      </c>
    </row>
    <row r="2321" spans="3:7" x14ac:dyDescent="0.25">
      <c r="C2321">
        <v>5</v>
      </c>
      <c r="D2321" t="s">
        <v>259</v>
      </c>
      <c r="E2321">
        <v>13.7</v>
      </c>
      <c r="F2321" t="s">
        <v>240</v>
      </c>
      <c r="G2321">
        <v>3</v>
      </c>
    </row>
    <row r="2322" spans="3:7" x14ac:dyDescent="0.25">
      <c r="C2322">
        <v>5</v>
      </c>
      <c r="D2322" t="s">
        <v>259</v>
      </c>
      <c r="E2322">
        <v>13.7</v>
      </c>
      <c r="F2322" t="s">
        <v>240</v>
      </c>
      <c r="G2322">
        <v>3</v>
      </c>
    </row>
    <row r="2323" spans="3:7" x14ac:dyDescent="0.25">
      <c r="C2323">
        <v>5</v>
      </c>
      <c r="D2323" t="s">
        <v>259</v>
      </c>
      <c r="E2323">
        <v>13.7</v>
      </c>
      <c r="F2323" t="s">
        <v>280</v>
      </c>
      <c r="G2323">
        <v>2</v>
      </c>
    </row>
    <row r="2324" spans="3:7" x14ac:dyDescent="0.25">
      <c r="C2324">
        <v>5</v>
      </c>
      <c r="D2324" t="s">
        <v>259</v>
      </c>
      <c r="E2324">
        <v>13.7</v>
      </c>
      <c r="F2324" t="s">
        <v>300</v>
      </c>
      <c r="G2324">
        <v>3</v>
      </c>
    </row>
    <row r="2325" spans="3:7" x14ac:dyDescent="0.25">
      <c r="C2325">
        <v>5</v>
      </c>
      <c r="D2325" t="s">
        <v>259</v>
      </c>
      <c r="E2325">
        <v>13.7</v>
      </c>
      <c r="F2325" t="s">
        <v>300</v>
      </c>
      <c r="G2325">
        <v>3</v>
      </c>
    </row>
    <row r="2326" spans="3:7" x14ac:dyDescent="0.25">
      <c r="C2326">
        <v>5</v>
      </c>
      <c r="D2326" t="s">
        <v>259</v>
      </c>
      <c r="E2326">
        <v>13.7</v>
      </c>
      <c r="F2326" t="s">
        <v>239</v>
      </c>
      <c r="G2326">
        <v>3</v>
      </c>
    </row>
    <row r="2327" spans="3:7" x14ac:dyDescent="0.25">
      <c r="C2327">
        <v>5</v>
      </c>
      <c r="D2327" t="s">
        <v>259</v>
      </c>
      <c r="E2327">
        <v>13.7</v>
      </c>
      <c r="F2327" t="s">
        <v>239</v>
      </c>
      <c r="G2327">
        <v>3</v>
      </c>
    </row>
    <row r="2328" spans="3:7" x14ac:dyDescent="0.25">
      <c r="C2328">
        <v>5</v>
      </c>
      <c r="D2328" t="s">
        <v>259</v>
      </c>
      <c r="E2328">
        <v>13.7</v>
      </c>
      <c r="F2328" t="s">
        <v>280</v>
      </c>
      <c r="G2328">
        <v>2</v>
      </c>
    </row>
    <row r="2329" spans="3:7" x14ac:dyDescent="0.25">
      <c r="C2329">
        <v>6</v>
      </c>
      <c r="D2329" t="s">
        <v>259</v>
      </c>
      <c r="E2329">
        <v>13.7</v>
      </c>
      <c r="F2329" t="s">
        <v>300</v>
      </c>
      <c r="G2329">
        <v>2</v>
      </c>
    </row>
    <row r="2330" spans="3:7" x14ac:dyDescent="0.25">
      <c r="C2330">
        <v>6</v>
      </c>
      <c r="D2330" t="s">
        <v>259</v>
      </c>
      <c r="E2330">
        <v>13.7</v>
      </c>
      <c r="F2330" t="s">
        <v>300</v>
      </c>
      <c r="G2330">
        <v>2</v>
      </c>
    </row>
    <row r="2331" spans="3:7" x14ac:dyDescent="0.25">
      <c r="C2331">
        <v>6</v>
      </c>
      <c r="D2331" t="s">
        <v>259</v>
      </c>
      <c r="E2331">
        <v>13.7</v>
      </c>
      <c r="F2331" t="s">
        <v>300</v>
      </c>
      <c r="G2331">
        <v>2</v>
      </c>
    </row>
    <row r="2332" spans="3:7" x14ac:dyDescent="0.25">
      <c r="C2332">
        <v>6</v>
      </c>
      <c r="D2332" t="s">
        <v>259</v>
      </c>
      <c r="E2332">
        <v>13.7</v>
      </c>
      <c r="F2332" t="s">
        <v>239</v>
      </c>
      <c r="G2332">
        <v>2</v>
      </c>
    </row>
    <row r="2333" spans="3:7" x14ac:dyDescent="0.25">
      <c r="C2333">
        <v>6</v>
      </c>
      <c r="D2333" t="s">
        <v>259</v>
      </c>
      <c r="E2333">
        <v>13.7</v>
      </c>
      <c r="F2333" t="s">
        <v>261</v>
      </c>
      <c r="G2333">
        <v>3</v>
      </c>
    </row>
    <row r="2334" spans="3:7" x14ac:dyDescent="0.25">
      <c r="C2334">
        <v>6</v>
      </c>
      <c r="D2334" t="s">
        <v>259</v>
      </c>
      <c r="E2334">
        <v>13.7</v>
      </c>
      <c r="F2334" t="s">
        <v>261</v>
      </c>
      <c r="G2334">
        <v>2</v>
      </c>
    </row>
    <row r="2335" spans="3:7" x14ac:dyDescent="0.25">
      <c r="C2335">
        <v>7</v>
      </c>
      <c r="D2335" t="s">
        <v>259</v>
      </c>
      <c r="E2335">
        <v>13.7</v>
      </c>
      <c r="F2335" t="s">
        <v>240</v>
      </c>
      <c r="G2335">
        <v>3</v>
      </c>
    </row>
    <row r="2336" spans="3:7" x14ac:dyDescent="0.25">
      <c r="C2336">
        <v>7</v>
      </c>
      <c r="D2336" t="s">
        <v>259</v>
      </c>
      <c r="E2336">
        <v>13.7</v>
      </c>
      <c r="F2336" t="s">
        <v>261</v>
      </c>
      <c r="G2336">
        <v>3</v>
      </c>
    </row>
    <row r="2337" spans="3:7" x14ac:dyDescent="0.25">
      <c r="C2337">
        <v>7</v>
      </c>
      <c r="D2337" t="s">
        <v>259</v>
      </c>
      <c r="E2337">
        <v>13.7</v>
      </c>
      <c r="F2337" t="s">
        <v>239</v>
      </c>
      <c r="G2337">
        <v>2</v>
      </c>
    </row>
    <row r="2338" spans="3:7" x14ac:dyDescent="0.25">
      <c r="C2338">
        <v>7</v>
      </c>
      <c r="D2338" t="s">
        <v>259</v>
      </c>
      <c r="E2338">
        <v>13.7</v>
      </c>
      <c r="F2338" t="s">
        <v>239</v>
      </c>
      <c r="G2338">
        <v>3</v>
      </c>
    </row>
    <row r="2339" spans="3:7" x14ac:dyDescent="0.25">
      <c r="C2339">
        <v>7</v>
      </c>
      <c r="D2339" t="s">
        <v>259</v>
      </c>
      <c r="E2339">
        <v>13.7</v>
      </c>
      <c r="F2339" t="s">
        <v>281</v>
      </c>
      <c r="G2339">
        <v>2</v>
      </c>
    </row>
    <row r="2340" spans="3:7" x14ac:dyDescent="0.25">
      <c r="C2340">
        <v>7</v>
      </c>
      <c r="D2340" t="s">
        <v>259</v>
      </c>
      <c r="E2340">
        <v>13.7</v>
      </c>
      <c r="F2340" t="s">
        <v>239</v>
      </c>
      <c r="G2340">
        <v>3</v>
      </c>
    </row>
    <row r="2341" spans="3:7" x14ac:dyDescent="0.25">
      <c r="C2341">
        <v>7</v>
      </c>
      <c r="D2341" t="s">
        <v>259</v>
      </c>
      <c r="E2341">
        <v>13.7</v>
      </c>
      <c r="F2341" t="s">
        <v>272</v>
      </c>
      <c r="G2341">
        <v>2</v>
      </c>
    </row>
    <row r="2342" spans="3:7" x14ac:dyDescent="0.25">
      <c r="C2342">
        <v>7</v>
      </c>
      <c r="D2342" t="s">
        <v>259</v>
      </c>
      <c r="E2342">
        <v>13.7</v>
      </c>
      <c r="F2342" t="s">
        <v>272</v>
      </c>
      <c r="G2342">
        <v>2</v>
      </c>
    </row>
    <row r="2343" spans="3:7" x14ac:dyDescent="0.25">
      <c r="C2343">
        <v>7</v>
      </c>
      <c r="D2343" t="s">
        <v>259</v>
      </c>
      <c r="E2343">
        <v>13.7</v>
      </c>
      <c r="F2343" t="s">
        <v>300</v>
      </c>
      <c r="G2343">
        <v>3</v>
      </c>
    </row>
    <row r="2344" spans="3:7" x14ac:dyDescent="0.25">
      <c r="C2344">
        <v>7</v>
      </c>
      <c r="D2344" t="s">
        <v>259</v>
      </c>
      <c r="E2344">
        <v>13.7</v>
      </c>
      <c r="F2344" t="s">
        <v>271</v>
      </c>
      <c r="G2344">
        <v>2</v>
      </c>
    </row>
    <row r="2345" spans="3:7" x14ac:dyDescent="0.25">
      <c r="C2345">
        <v>7</v>
      </c>
      <c r="D2345" t="s">
        <v>259</v>
      </c>
      <c r="E2345">
        <v>13.7</v>
      </c>
      <c r="F2345" t="s">
        <v>249</v>
      </c>
      <c r="G2345">
        <v>3</v>
      </c>
    </row>
    <row r="2346" spans="3:7" x14ac:dyDescent="0.25">
      <c r="C2346">
        <v>7</v>
      </c>
      <c r="D2346" t="s">
        <v>259</v>
      </c>
      <c r="E2346">
        <v>13.7</v>
      </c>
      <c r="F2346" t="s">
        <v>247</v>
      </c>
      <c r="G2346">
        <v>2</v>
      </c>
    </row>
    <row r="2347" spans="3:7" x14ac:dyDescent="0.25">
      <c r="C2347">
        <v>8</v>
      </c>
      <c r="D2347" t="s">
        <v>259</v>
      </c>
      <c r="E2347">
        <v>13.7</v>
      </c>
      <c r="F2347" t="s">
        <v>280</v>
      </c>
      <c r="G2347">
        <v>2</v>
      </c>
    </row>
    <row r="2348" spans="3:7" x14ac:dyDescent="0.25">
      <c r="C2348">
        <v>8</v>
      </c>
      <c r="D2348" t="s">
        <v>259</v>
      </c>
      <c r="E2348">
        <v>13.7</v>
      </c>
      <c r="F2348" t="s">
        <v>261</v>
      </c>
      <c r="G2348">
        <v>3</v>
      </c>
    </row>
    <row r="2349" spans="3:7" x14ac:dyDescent="0.25">
      <c r="C2349">
        <v>8</v>
      </c>
      <c r="D2349" t="s">
        <v>259</v>
      </c>
      <c r="E2349">
        <v>13.7</v>
      </c>
      <c r="F2349" t="s">
        <v>261</v>
      </c>
      <c r="G2349">
        <v>3</v>
      </c>
    </row>
    <row r="2350" spans="3:7" x14ac:dyDescent="0.25">
      <c r="C2350">
        <v>8</v>
      </c>
      <c r="D2350" t="s">
        <v>259</v>
      </c>
      <c r="E2350">
        <v>13.7</v>
      </c>
      <c r="F2350" t="s">
        <v>261</v>
      </c>
      <c r="G2350">
        <v>3</v>
      </c>
    </row>
    <row r="2351" spans="3:7" x14ac:dyDescent="0.25">
      <c r="C2351">
        <v>8</v>
      </c>
      <c r="D2351" t="s">
        <v>259</v>
      </c>
      <c r="E2351">
        <v>13.7</v>
      </c>
      <c r="F2351" t="s">
        <v>261</v>
      </c>
      <c r="G2351">
        <v>3</v>
      </c>
    </row>
    <row r="2352" spans="3:7" x14ac:dyDescent="0.25">
      <c r="C2352">
        <v>8</v>
      </c>
      <c r="D2352" t="s">
        <v>259</v>
      </c>
      <c r="E2352">
        <v>13.7</v>
      </c>
      <c r="F2352" t="s">
        <v>261</v>
      </c>
      <c r="G2352">
        <v>3</v>
      </c>
    </row>
    <row r="2353" spans="3:7" x14ac:dyDescent="0.25">
      <c r="C2353">
        <v>8</v>
      </c>
      <c r="D2353" t="s">
        <v>259</v>
      </c>
      <c r="E2353">
        <v>13.7</v>
      </c>
      <c r="F2353" t="s">
        <v>261</v>
      </c>
      <c r="G2353">
        <v>3</v>
      </c>
    </row>
    <row r="2354" spans="3:7" x14ac:dyDescent="0.25">
      <c r="C2354">
        <v>8</v>
      </c>
      <c r="D2354" t="s">
        <v>259</v>
      </c>
      <c r="E2354">
        <v>13.7</v>
      </c>
      <c r="F2354" t="s">
        <v>261</v>
      </c>
      <c r="G2354">
        <v>3</v>
      </c>
    </row>
    <row r="2355" spans="3:7" x14ac:dyDescent="0.25">
      <c r="C2355">
        <v>8</v>
      </c>
      <c r="D2355" t="s">
        <v>259</v>
      </c>
      <c r="E2355">
        <v>13.7</v>
      </c>
      <c r="F2355" t="s">
        <v>261</v>
      </c>
      <c r="G2355">
        <v>3</v>
      </c>
    </row>
    <row r="2356" spans="3:7" x14ac:dyDescent="0.25">
      <c r="C2356">
        <v>8</v>
      </c>
      <c r="D2356" t="s">
        <v>259</v>
      </c>
      <c r="E2356">
        <v>13.7</v>
      </c>
      <c r="F2356" t="s">
        <v>261</v>
      </c>
      <c r="G2356">
        <v>3</v>
      </c>
    </row>
    <row r="2357" spans="3:7" x14ac:dyDescent="0.25">
      <c r="C2357">
        <v>8</v>
      </c>
      <c r="D2357" t="s">
        <v>259</v>
      </c>
      <c r="E2357">
        <v>13.7</v>
      </c>
      <c r="F2357" t="s">
        <v>261</v>
      </c>
      <c r="G2357">
        <v>3</v>
      </c>
    </row>
    <row r="2358" spans="3:7" x14ac:dyDescent="0.25">
      <c r="C2358">
        <v>8</v>
      </c>
      <c r="D2358" t="s">
        <v>259</v>
      </c>
      <c r="E2358">
        <v>13.7</v>
      </c>
      <c r="F2358" t="s">
        <v>271</v>
      </c>
      <c r="G2358">
        <v>2</v>
      </c>
    </row>
    <row r="2359" spans="3:7" x14ac:dyDescent="0.25">
      <c r="C2359">
        <v>8</v>
      </c>
      <c r="D2359" t="s">
        <v>259</v>
      </c>
      <c r="E2359">
        <v>13.7</v>
      </c>
      <c r="F2359" t="s">
        <v>239</v>
      </c>
      <c r="G2359">
        <v>1</v>
      </c>
    </row>
    <row r="2360" spans="3:7" x14ac:dyDescent="0.25">
      <c r="C2360">
        <v>8</v>
      </c>
      <c r="D2360" t="s">
        <v>259</v>
      </c>
      <c r="E2360">
        <v>13.7</v>
      </c>
      <c r="F2360" t="s">
        <v>239</v>
      </c>
      <c r="G2360">
        <v>1</v>
      </c>
    </row>
    <row r="2361" spans="3:7" x14ac:dyDescent="0.25">
      <c r="C2361">
        <v>8</v>
      </c>
      <c r="D2361" t="s">
        <v>259</v>
      </c>
      <c r="E2361">
        <v>13.7</v>
      </c>
      <c r="F2361" t="s">
        <v>249</v>
      </c>
      <c r="G2361">
        <v>1</v>
      </c>
    </row>
    <row r="2362" spans="3:7" x14ac:dyDescent="0.25">
      <c r="C2362">
        <v>8</v>
      </c>
      <c r="D2362" t="s">
        <v>259</v>
      </c>
      <c r="E2362">
        <v>13.7</v>
      </c>
      <c r="F2362" t="s">
        <v>261</v>
      </c>
      <c r="G2362">
        <v>1</v>
      </c>
    </row>
    <row r="2363" spans="3:7" x14ac:dyDescent="0.25">
      <c r="C2363">
        <v>8</v>
      </c>
      <c r="D2363" t="s">
        <v>259</v>
      </c>
      <c r="E2363">
        <v>13.7</v>
      </c>
      <c r="F2363" t="s">
        <v>240</v>
      </c>
      <c r="G2363">
        <v>3</v>
      </c>
    </row>
    <row r="2364" spans="3:7" x14ac:dyDescent="0.25">
      <c r="C2364">
        <v>8</v>
      </c>
      <c r="D2364" t="s">
        <v>259</v>
      </c>
      <c r="E2364">
        <v>13.7</v>
      </c>
      <c r="F2364" t="s">
        <v>261</v>
      </c>
      <c r="G2364">
        <v>2</v>
      </c>
    </row>
    <row r="2365" spans="3:7" x14ac:dyDescent="0.25">
      <c r="C2365">
        <v>9</v>
      </c>
      <c r="D2365" t="s">
        <v>259</v>
      </c>
      <c r="E2365">
        <v>13.7</v>
      </c>
      <c r="F2365" t="s">
        <v>249</v>
      </c>
      <c r="G2365">
        <v>3</v>
      </c>
    </row>
    <row r="2366" spans="3:7" x14ac:dyDescent="0.25">
      <c r="C2366">
        <v>9</v>
      </c>
      <c r="D2366" t="s">
        <v>259</v>
      </c>
      <c r="E2366">
        <v>13.7</v>
      </c>
      <c r="F2366" t="s">
        <v>261</v>
      </c>
      <c r="G2366">
        <v>3</v>
      </c>
    </row>
    <row r="2367" spans="3:7" x14ac:dyDescent="0.25">
      <c r="C2367">
        <v>9</v>
      </c>
      <c r="D2367" t="s">
        <v>259</v>
      </c>
      <c r="E2367">
        <v>13.7</v>
      </c>
      <c r="F2367" t="s">
        <v>243</v>
      </c>
      <c r="G2367">
        <v>3</v>
      </c>
    </row>
    <row r="2368" spans="3:7" x14ac:dyDescent="0.25">
      <c r="C2368">
        <v>9</v>
      </c>
      <c r="D2368" t="s">
        <v>259</v>
      </c>
      <c r="E2368">
        <v>13.7</v>
      </c>
      <c r="F2368" t="s">
        <v>261</v>
      </c>
      <c r="G2368">
        <v>1</v>
      </c>
    </row>
    <row r="2369" spans="3:7" x14ac:dyDescent="0.25">
      <c r="C2369">
        <v>9</v>
      </c>
      <c r="D2369" t="s">
        <v>259</v>
      </c>
      <c r="E2369">
        <v>13.7</v>
      </c>
      <c r="F2369" t="s">
        <v>261</v>
      </c>
      <c r="G2369">
        <v>2</v>
      </c>
    </row>
    <row r="2370" spans="3:7" x14ac:dyDescent="0.25">
      <c r="C2370">
        <v>9</v>
      </c>
      <c r="D2370" t="s">
        <v>259</v>
      </c>
      <c r="E2370">
        <v>13.7</v>
      </c>
      <c r="F2370" t="s">
        <v>261</v>
      </c>
      <c r="G2370">
        <v>3</v>
      </c>
    </row>
    <row r="2371" spans="3:7" x14ac:dyDescent="0.25">
      <c r="C2371">
        <v>9</v>
      </c>
      <c r="D2371" t="s">
        <v>259</v>
      </c>
      <c r="E2371">
        <v>13.7</v>
      </c>
      <c r="F2371" t="s">
        <v>239</v>
      </c>
      <c r="G2371">
        <v>2</v>
      </c>
    </row>
    <row r="2372" spans="3:7" x14ac:dyDescent="0.25">
      <c r="C2372">
        <v>9</v>
      </c>
      <c r="D2372" t="s">
        <v>259</v>
      </c>
      <c r="E2372">
        <v>13.7</v>
      </c>
      <c r="F2372" t="s">
        <v>239</v>
      </c>
      <c r="G2372">
        <v>3</v>
      </c>
    </row>
    <row r="2373" spans="3:7" x14ac:dyDescent="0.25">
      <c r="C2373">
        <v>9</v>
      </c>
      <c r="D2373" t="s">
        <v>259</v>
      </c>
      <c r="E2373">
        <v>13.7</v>
      </c>
      <c r="F2373" t="s">
        <v>239</v>
      </c>
      <c r="G2373">
        <v>3</v>
      </c>
    </row>
    <row r="2374" spans="3:7" x14ac:dyDescent="0.25">
      <c r="C2374">
        <v>10</v>
      </c>
      <c r="D2374" t="s">
        <v>259</v>
      </c>
      <c r="E2374">
        <v>13.7</v>
      </c>
    </row>
    <row r="2375" spans="3:7" x14ac:dyDescent="0.25">
      <c r="C2375">
        <v>11</v>
      </c>
      <c r="D2375" t="s">
        <v>259</v>
      </c>
      <c r="E2375">
        <v>13.7</v>
      </c>
      <c r="F2375" t="s">
        <v>261</v>
      </c>
      <c r="G2375">
        <v>2</v>
      </c>
    </row>
    <row r="2376" spans="3:7" x14ac:dyDescent="0.25">
      <c r="C2376">
        <v>11</v>
      </c>
      <c r="D2376" t="s">
        <v>259</v>
      </c>
      <c r="E2376">
        <v>13.7</v>
      </c>
      <c r="F2376" t="s">
        <v>261</v>
      </c>
      <c r="G2376">
        <v>2</v>
      </c>
    </row>
    <row r="2377" spans="3:7" x14ac:dyDescent="0.25">
      <c r="C2377">
        <v>11</v>
      </c>
      <c r="D2377" t="s">
        <v>259</v>
      </c>
      <c r="E2377">
        <v>13.7</v>
      </c>
      <c r="F2377" t="s">
        <v>300</v>
      </c>
      <c r="G2377">
        <v>3</v>
      </c>
    </row>
    <row r="2378" spans="3:7" x14ac:dyDescent="0.25">
      <c r="C2378">
        <v>11</v>
      </c>
      <c r="D2378" t="s">
        <v>259</v>
      </c>
      <c r="E2378">
        <v>13.7</v>
      </c>
      <c r="F2378" t="s">
        <v>300</v>
      </c>
      <c r="G2378">
        <v>2</v>
      </c>
    </row>
    <row r="2379" spans="3:7" x14ac:dyDescent="0.25">
      <c r="C2379">
        <v>11</v>
      </c>
      <c r="D2379" t="s">
        <v>259</v>
      </c>
      <c r="E2379">
        <v>13.7</v>
      </c>
      <c r="F2379" t="s">
        <v>280</v>
      </c>
      <c r="G2379">
        <v>3</v>
      </c>
    </row>
    <row r="2380" spans="3:7" x14ac:dyDescent="0.25">
      <c r="C2380">
        <v>11</v>
      </c>
      <c r="D2380" t="s">
        <v>259</v>
      </c>
      <c r="E2380">
        <v>13.7</v>
      </c>
      <c r="F2380" t="s">
        <v>243</v>
      </c>
      <c r="G2380">
        <v>1</v>
      </c>
    </row>
    <row r="2381" spans="3:7" x14ac:dyDescent="0.25">
      <c r="C2381">
        <v>11</v>
      </c>
      <c r="D2381" t="s">
        <v>259</v>
      </c>
      <c r="E2381">
        <v>13.7</v>
      </c>
      <c r="F2381" t="s">
        <v>280</v>
      </c>
      <c r="G2381">
        <v>1</v>
      </c>
    </row>
    <row r="2382" spans="3:7" x14ac:dyDescent="0.25">
      <c r="C2382">
        <v>11</v>
      </c>
      <c r="D2382" t="s">
        <v>259</v>
      </c>
      <c r="E2382">
        <v>13.7</v>
      </c>
      <c r="F2382" t="s">
        <v>295</v>
      </c>
      <c r="G2382">
        <v>2</v>
      </c>
    </row>
    <row r="2383" spans="3:7" x14ac:dyDescent="0.25">
      <c r="C2383">
        <v>11</v>
      </c>
      <c r="D2383" t="s">
        <v>259</v>
      </c>
      <c r="E2383">
        <v>13.7</v>
      </c>
      <c r="F2383" t="s">
        <v>300</v>
      </c>
      <c r="G2383">
        <v>2</v>
      </c>
    </row>
    <row r="2384" spans="3:7" x14ac:dyDescent="0.25">
      <c r="C2384">
        <v>11</v>
      </c>
      <c r="D2384" t="s">
        <v>259</v>
      </c>
      <c r="E2384">
        <v>13.7</v>
      </c>
      <c r="F2384" t="s">
        <v>239</v>
      </c>
      <c r="G2384">
        <v>3</v>
      </c>
    </row>
    <row r="2385" spans="3:7" x14ac:dyDescent="0.25">
      <c r="C2385">
        <v>11</v>
      </c>
      <c r="D2385" t="s">
        <v>259</v>
      </c>
      <c r="E2385">
        <v>13.7</v>
      </c>
      <c r="F2385" t="s">
        <v>261</v>
      </c>
      <c r="G2385">
        <v>3</v>
      </c>
    </row>
    <row r="2386" spans="3:7" x14ac:dyDescent="0.25">
      <c r="C2386">
        <v>11</v>
      </c>
      <c r="D2386" t="s">
        <v>259</v>
      </c>
      <c r="E2386">
        <v>13.7</v>
      </c>
      <c r="F2386" t="s">
        <v>261</v>
      </c>
      <c r="G2386">
        <v>3</v>
      </c>
    </row>
    <row r="2387" spans="3:7" x14ac:dyDescent="0.25">
      <c r="C2387">
        <v>11</v>
      </c>
      <c r="D2387" t="s">
        <v>259</v>
      </c>
      <c r="E2387">
        <v>13.7</v>
      </c>
      <c r="F2387" t="s">
        <v>261</v>
      </c>
      <c r="G2387">
        <v>3</v>
      </c>
    </row>
    <row r="2388" spans="3:7" x14ac:dyDescent="0.25">
      <c r="C2388">
        <v>11</v>
      </c>
      <c r="D2388" t="s">
        <v>259</v>
      </c>
      <c r="E2388">
        <v>13.7</v>
      </c>
      <c r="F2388" t="s">
        <v>261</v>
      </c>
      <c r="G2388">
        <v>3</v>
      </c>
    </row>
    <row r="2389" spans="3:7" x14ac:dyDescent="0.25">
      <c r="C2389">
        <v>11</v>
      </c>
      <c r="D2389" t="s">
        <v>259</v>
      </c>
      <c r="E2389">
        <v>13.7</v>
      </c>
      <c r="F2389" t="s">
        <v>261</v>
      </c>
      <c r="G2389">
        <v>2</v>
      </c>
    </row>
    <row r="2390" spans="3:7" x14ac:dyDescent="0.25">
      <c r="C2390">
        <v>11</v>
      </c>
      <c r="D2390" t="s">
        <v>259</v>
      </c>
      <c r="E2390">
        <v>13.7</v>
      </c>
      <c r="F2390" t="s">
        <v>249</v>
      </c>
      <c r="G2390">
        <v>3</v>
      </c>
    </row>
    <row r="2391" spans="3:7" x14ac:dyDescent="0.25">
      <c r="C2391">
        <v>12</v>
      </c>
      <c r="D2391" t="s">
        <v>259</v>
      </c>
      <c r="E2391">
        <v>13.7</v>
      </c>
      <c r="F2391" t="s">
        <v>261</v>
      </c>
      <c r="G2391">
        <v>3</v>
      </c>
    </row>
    <row r="2392" spans="3:7" x14ac:dyDescent="0.25">
      <c r="C2392">
        <v>12</v>
      </c>
      <c r="D2392" t="s">
        <v>259</v>
      </c>
      <c r="E2392">
        <v>13.7</v>
      </c>
      <c r="F2392" t="s">
        <v>261</v>
      </c>
      <c r="G2392">
        <v>2</v>
      </c>
    </row>
    <row r="2393" spans="3:7" x14ac:dyDescent="0.25">
      <c r="C2393">
        <v>12</v>
      </c>
      <c r="D2393" t="s">
        <v>259</v>
      </c>
      <c r="E2393">
        <v>13.7</v>
      </c>
      <c r="F2393" t="s">
        <v>239</v>
      </c>
      <c r="G2393">
        <v>3</v>
      </c>
    </row>
    <row r="2394" spans="3:7" x14ac:dyDescent="0.25">
      <c r="C2394">
        <v>12</v>
      </c>
      <c r="D2394" t="s">
        <v>259</v>
      </c>
      <c r="E2394">
        <v>13.7</v>
      </c>
      <c r="F2394" t="s">
        <v>249</v>
      </c>
      <c r="G2394">
        <v>2</v>
      </c>
    </row>
    <row r="2395" spans="3:7" x14ac:dyDescent="0.25">
      <c r="C2395">
        <v>12</v>
      </c>
      <c r="D2395" t="s">
        <v>259</v>
      </c>
      <c r="E2395">
        <v>13.7</v>
      </c>
      <c r="F2395" t="s">
        <v>272</v>
      </c>
      <c r="G2395">
        <v>1</v>
      </c>
    </row>
    <row r="2396" spans="3:7" x14ac:dyDescent="0.25">
      <c r="C2396">
        <v>12</v>
      </c>
      <c r="D2396" t="s">
        <v>259</v>
      </c>
      <c r="E2396">
        <v>13.7</v>
      </c>
      <c r="F2396" t="s">
        <v>272</v>
      </c>
      <c r="G2396">
        <v>1</v>
      </c>
    </row>
    <row r="2397" spans="3:7" x14ac:dyDescent="0.25">
      <c r="C2397">
        <v>12</v>
      </c>
      <c r="D2397" t="s">
        <v>259</v>
      </c>
      <c r="E2397">
        <v>13.7</v>
      </c>
      <c r="F2397" t="s">
        <v>272</v>
      </c>
      <c r="G2397">
        <v>1</v>
      </c>
    </row>
    <row r="2398" spans="3:7" x14ac:dyDescent="0.25">
      <c r="C2398">
        <v>12</v>
      </c>
      <c r="D2398" t="s">
        <v>259</v>
      </c>
      <c r="E2398">
        <v>13.7</v>
      </c>
      <c r="F2398" t="s">
        <v>272</v>
      </c>
      <c r="G2398">
        <v>2</v>
      </c>
    </row>
    <row r="2399" spans="3:7" x14ac:dyDescent="0.25">
      <c r="C2399">
        <v>12</v>
      </c>
      <c r="D2399" t="s">
        <v>259</v>
      </c>
      <c r="E2399">
        <v>13.7</v>
      </c>
      <c r="F2399" t="s">
        <v>261</v>
      </c>
      <c r="G2399">
        <v>3</v>
      </c>
    </row>
    <row r="2400" spans="3:7" x14ac:dyDescent="0.25">
      <c r="C2400">
        <v>12</v>
      </c>
      <c r="D2400" t="s">
        <v>259</v>
      </c>
      <c r="E2400">
        <v>13.7</v>
      </c>
      <c r="F2400" t="s">
        <v>261</v>
      </c>
      <c r="G2400">
        <v>2</v>
      </c>
    </row>
    <row r="2401" spans="3:7" x14ac:dyDescent="0.25">
      <c r="C2401">
        <v>12</v>
      </c>
      <c r="D2401" t="s">
        <v>259</v>
      </c>
      <c r="E2401">
        <v>13.7</v>
      </c>
      <c r="F2401" t="s">
        <v>247</v>
      </c>
      <c r="G2401">
        <v>2</v>
      </c>
    </row>
    <row r="2402" spans="3:7" x14ac:dyDescent="0.25">
      <c r="C2402">
        <v>12</v>
      </c>
      <c r="D2402" t="s">
        <v>259</v>
      </c>
      <c r="E2402">
        <v>13.7</v>
      </c>
      <c r="F2402" t="s">
        <v>300</v>
      </c>
      <c r="G2402">
        <v>2</v>
      </c>
    </row>
    <row r="2403" spans="3:7" x14ac:dyDescent="0.25">
      <c r="C2403">
        <v>12</v>
      </c>
      <c r="D2403" t="s">
        <v>259</v>
      </c>
      <c r="E2403">
        <v>13.7</v>
      </c>
      <c r="F2403" t="s">
        <v>249</v>
      </c>
      <c r="G2403">
        <v>2</v>
      </c>
    </row>
    <row r="2404" spans="3:7" x14ac:dyDescent="0.25">
      <c r="C2404">
        <v>13</v>
      </c>
      <c r="D2404" t="s">
        <v>259</v>
      </c>
      <c r="E2404">
        <v>13.7</v>
      </c>
      <c r="F2404" t="s">
        <v>239</v>
      </c>
      <c r="G2404">
        <v>1</v>
      </c>
    </row>
    <row r="2405" spans="3:7" x14ac:dyDescent="0.25">
      <c r="C2405">
        <v>13</v>
      </c>
      <c r="D2405" t="s">
        <v>259</v>
      </c>
      <c r="E2405">
        <v>13.7</v>
      </c>
      <c r="F2405" t="s">
        <v>239</v>
      </c>
      <c r="G2405">
        <v>2</v>
      </c>
    </row>
    <row r="2406" spans="3:7" x14ac:dyDescent="0.25">
      <c r="C2406">
        <v>13</v>
      </c>
      <c r="D2406" t="s">
        <v>259</v>
      </c>
      <c r="E2406">
        <v>13.7</v>
      </c>
      <c r="F2406" t="s">
        <v>239</v>
      </c>
      <c r="G2406">
        <v>2</v>
      </c>
    </row>
    <row r="2407" spans="3:7" x14ac:dyDescent="0.25">
      <c r="C2407">
        <v>13</v>
      </c>
      <c r="D2407" t="s">
        <v>259</v>
      </c>
      <c r="E2407">
        <v>13.7</v>
      </c>
      <c r="F2407" t="s">
        <v>239</v>
      </c>
      <c r="G2407">
        <v>2</v>
      </c>
    </row>
    <row r="2408" spans="3:7" x14ac:dyDescent="0.25">
      <c r="C2408">
        <v>13</v>
      </c>
      <c r="D2408" t="s">
        <v>259</v>
      </c>
      <c r="E2408">
        <v>13.7</v>
      </c>
      <c r="F2408" t="s">
        <v>261</v>
      </c>
      <c r="G2408">
        <v>3</v>
      </c>
    </row>
    <row r="2409" spans="3:7" x14ac:dyDescent="0.25">
      <c r="C2409">
        <v>13</v>
      </c>
      <c r="D2409" t="s">
        <v>259</v>
      </c>
      <c r="E2409">
        <v>13.7</v>
      </c>
      <c r="F2409" t="s">
        <v>246</v>
      </c>
      <c r="G2409">
        <v>3</v>
      </c>
    </row>
    <row r="2410" spans="3:7" x14ac:dyDescent="0.25">
      <c r="C2410">
        <v>14</v>
      </c>
      <c r="D2410" t="s">
        <v>259</v>
      </c>
      <c r="E2410">
        <v>13.7</v>
      </c>
      <c r="F2410" t="s">
        <v>273</v>
      </c>
      <c r="G2410">
        <v>3</v>
      </c>
    </row>
    <row r="2411" spans="3:7" x14ac:dyDescent="0.25">
      <c r="C2411">
        <v>14</v>
      </c>
      <c r="D2411" t="s">
        <v>259</v>
      </c>
      <c r="E2411">
        <v>13.7</v>
      </c>
      <c r="F2411" t="s">
        <v>239</v>
      </c>
      <c r="G2411">
        <v>3</v>
      </c>
    </row>
    <row r="2412" spans="3:7" x14ac:dyDescent="0.25">
      <c r="C2412">
        <v>14</v>
      </c>
      <c r="D2412" t="s">
        <v>259</v>
      </c>
      <c r="E2412">
        <v>13.7</v>
      </c>
      <c r="F2412" t="s">
        <v>261</v>
      </c>
      <c r="G2412">
        <v>3</v>
      </c>
    </row>
    <row r="2413" spans="3:7" x14ac:dyDescent="0.25">
      <c r="C2413">
        <v>15</v>
      </c>
      <c r="D2413" t="s">
        <v>259</v>
      </c>
      <c r="E2413">
        <v>13.7</v>
      </c>
      <c r="F2413" t="s">
        <v>239</v>
      </c>
      <c r="G2413">
        <v>3</v>
      </c>
    </row>
    <row r="2414" spans="3:7" x14ac:dyDescent="0.25">
      <c r="C2414">
        <v>15</v>
      </c>
      <c r="D2414" t="s">
        <v>259</v>
      </c>
      <c r="E2414">
        <v>13.7</v>
      </c>
      <c r="F2414" t="s">
        <v>239</v>
      </c>
      <c r="G2414">
        <v>2</v>
      </c>
    </row>
    <row r="2415" spans="3:7" x14ac:dyDescent="0.25">
      <c r="C2415">
        <v>15</v>
      </c>
      <c r="D2415" t="s">
        <v>259</v>
      </c>
      <c r="E2415">
        <v>13.7</v>
      </c>
      <c r="F2415" t="s">
        <v>261</v>
      </c>
      <c r="G2415">
        <v>3</v>
      </c>
    </row>
    <row r="2416" spans="3:7" x14ac:dyDescent="0.25">
      <c r="C2416">
        <v>16</v>
      </c>
      <c r="D2416" t="s">
        <v>259</v>
      </c>
      <c r="E2416">
        <v>13.7</v>
      </c>
      <c r="F2416" t="s">
        <v>239</v>
      </c>
      <c r="G2416">
        <v>2</v>
      </c>
    </row>
    <row r="2417" spans="3:7" x14ac:dyDescent="0.25">
      <c r="C2417">
        <v>16</v>
      </c>
      <c r="D2417" t="s">
        <v>259</v>
      </c>
      <c r="E2417">
        <v>13.7</v>
      </c>
      <c r="F2417" t="s">
        <v>239</v>
      </c>
      <c r="G2417">
        <v>3</v>
      </c>
    </row>
    <row r="2418" spans="3:7" x14ac:dyDescent="0.25">
      <c r="C2418">
        <v>16</v>
      </c>
      <c r="D2418" t="s">
        <v>259</v>
      </c>
      <c r="E2418">
        <v>13.7</v>
      </c>
      <c r="F2418" t="s">
        <v>239</v>
      </c>
      <c r="G2418">
        <v>3</v>
      </c>
    </row>
    <row r="2419" spans="3:7" x14ac:dyDescent="0.25">
      <c r="C2419">
        <v>16</v>
      </c>
      <c r="D2419" t="s">
        <v>259</v>
      </c>
      <c r="E2419">
        <v>13.7</v>
      </c>
      <c r="F2419" t="s">
        <v>261</v>
      </c>
      <c r="G2419">
        <v>3</v>
      </c>
    </row>
    <row r="2420" spans="3:7" x14ac:dyDescent="0.25">
      <c r="C2420">
        <v>16</v>
      </c>
      <c r="D2420" t="s">
        <v>259</v>
      </c>
      <c r="E2420">
        <v>13.7</v>
      </c>
      <c r="F2420" t="s">
        <v>261</v>
      </c>
      <c r="G2420">
        <v>1</v>
      </c>
    </row>
    <row r="2421" spans="3:7" x14ac:dyDescent="0.25">
      <c r="C2421">
        <v>16</v>
      </c>
      <c r="D2421" t="s">
        <v>259</v>
      </c>
      <c r="E2421">
        <v>13.7</v>
      </c>
      <c r="F2421" t="s">
        <v>261</v>
      </c>
      <c r="G2421">
        <v>1</v>
      </c>
    </row>
    <row r="2422" spans="3:7" x14ac:dyDescent="0.25">
      <c r="C2422">
        <v>16</v>
      </c>
      <c r="D2422" t="s">
        <v>259</v>
      </c>
      <c r="E2422">
        <v>13.7</v>
      </c>
      <c r="F2422" t="s">
        <v>239</v>
      </c>
      <c r="G2422">
        <v>1</v>
      </c>
    </row>
    <row r="2423" spans="3:7" x14ac:dyDescent="0.25">
      <c r="C2423">
        <v>16</v>
      </c>
      <c r="D2423" t="s">
        <v>259</v>
      </c>
      <c r="E2423">
        <v>13.7</v>
      </c>
      <c r="F2423" t="s">
        <v>239</v>
      </c>
      <c r="G2423">
        <v>1</v>
      </c>
    </row>
    <row r="2424" spans="3:7" x14ac:dyDescent="0.25">
      <c r="C2424">
        <v>16</v>
      </c>
      <c r="D2424" t="s">
        <v>259</v>
      </c>
      <c r="E2424">
        <v>13.7</v>
      </c>
      <c r="F2424" t="s">
        <v>518</v>
      </c>
      <c r="G2424">
        <v>3</v>
      </c>
    </row>
    <row r="2425" spans="3:7" x14ac:dyDescent="0.25">
      <c r="C2425">
        <v>17</v>
      </c>
      <c r="D2425" t="s">
        <v>259</v>
      </c>
      <c r="E2425">
        <v>13.7</v>
      </c>
      <c r="F2425" t="s">
        <v>296</v>
      </c>
      <c r="G2425">
        <v>3</v>
      </c>
    </row>
    <row r="2426" spans="3:7" x14ac:dyDescent="0.25">
      <c r="C2426">
        <v>17</v>
      </c>
      <c r="D2426" t="s">
        <v>259</v>
      </c>
      <c r="E2426">
        <v>13.7</v>
      </c>
      <c r="F2426" t="s">
        <v>280</v>
      </c>
      <c r="G2426">
        <v>2</v>
      </c>
    </row>
    <row r="2427" spans="3:7" x14ac:dyDescent="0.25">
      <c r="C2427">
        <v>17</v>
      </c>
      <c r="D2427" t="s">
        <v>259</v>
      </c>
      <c r="E2427">
        <v>13.7</v>
      </c>
      <c r="F2427" t="s">
        <v>239</v>
      </c>
      <c r="G2427">
        <v>3</v>
      </c>
    </row>
    <row r="2428" spans="3:7" x14ac:dyDescent="0.25">
      <c r="C2428">
        <v>17</v>
      </c>
      <c r="D2428" t="s">
        <v>259</v>
      </c>
      <c r="E2428">
        <v>13.7</v>
      </c>
      <c r="F2428" t="s">
        <v>261</v>
      </c>
      <c r="G2428">
        <v>3</v>
      </c>
    </row>
    <row r="2429" spans="3:7" x14ac:dyDescent="0.25">
      <c r="C2429">
        <v>17</v>
      </c>
      <c r="D2429" t="s">
        <v>259</v>
      </c>
      <c r="E2429">
        <v>13.7</v>
      </c>
      <c r="F2429" t="s">
        <v>239</v>
      </c>
      <c r="G2429">
        <v>2</v>
      </c>
    </row>
    <row r="2430" spans="3:7" x14ac:dyDescent="0.25">
      <c r="C2430">
        <v>17</v>
      </c>
      <c r="D2430" t="s">
        <v>259</v>
      </c>
      <c r="E2430">
        <v>13.7</v>
      </c>
      <c r="F2430" t="s">
        <v>240</v>
      </c>
      <c r="G2430">
        <v>2</v>
      </c>
    </row>
    <row r="2431" spans="3:7" x14ac:dyDescent="0.25">
      <c r="C2431">
        <v>17</v>
      </c>
      <c r="D2431" t="s">
        <v>259</v>
      </c>
      <c r="E2431">
        <v>13.7</v>
      </c>
      <c r="F2431" t="s">
        <v>240</v>
      </c>
      <c r="G2431">
        <v>2</v>
      </c>
    </row>
    <row r="2432" spans="3:7" x14ac:dyDescent="0.25">
      <c r="C2432">
        <v>17</v>
      </c>
      <c r="D2432" t="s">
        <v>259</v>
      </c>
      <c r="E2432">
        <v>13.7</v>
      </c>
      <c r="F2432" t="s">
        <v>240</v>
      </c>
      <c r="G2432">
        <v>2</v>
      </c>
    </row>
    <row r="2433" spans="3:7" x14ac:dyDescent="0.25">
      <c r="C2433">
        <v>17</v>
      </c>
      <c r="D2433" t="s">
        <v>259</v>
      </c>
      <c r="E2433">
        <v>13.7</v>
      </c>
      <c r="F2433" t="s">
        <v>280</v>
      </c>
      <c r="G2433">
        <v>1</v>
      </c>
    </row>
    <row r="2434" spans="3:7" x14ac:dyDescent="0.25">
      <c r="C2434">
        <v>17</v>
      </c>
      <c r="D2434" t="s">
        <v>259</v>
      </c>
      <c r="E2434">
        <v>13.7</v>
      </c>
      <c r="F2434" t="s">
        <v>280</v>
      </c>
      <c r="G2434">
        <v>1</v>
      </c>
    </row>
    <row r="2435" spans="3:7" x14ac:dyDescent="0.25">
      <c r="C2435">
        <v>17</v>
      </c>
      <c r="D2435" t="s">
        <v>259</v>
      </c>
      <c r="E2435">
        <v>13.7</v>
      </c>
      <c r="F2435" t="s">
        <v>239</v>
      </c>
      <c r="G2435">
        <v>2</v>
      </c>
    </row>
    <row r="2436" spans="3:7" x14ac:dyDescent="0.25">
      <c r="C2436">
        <v>17</v>
      </c>
      <c r="D2436" t="s">
        <v>259</v>
      </c>
      <c r="E2436">
        <v>13.7</v>
      </c>
      <c r="F2436" t="s">
        <v>261</v>
      </c>
      <c r="G2436">
        <v>3</v>
      </c>
    </row>
    <row r="2437" spans="3:7" x14ac:dyDescent="0.25">
      <c r="C2437">
        <v>18</v>
      </c>
      <c r="D2437" t="s">
        <v>259</v>
      </c>
      <c r="E2437">
        <v>13.7</v>
      </c>
      <c r="F2437" t="s">
        <v>261</v>
      </c>
      <c r="G2437">
        <v>3</v>
      </c>
    </row>
    <row r="2438" spans="3:7" x14ac:dyDescent="0.25">
      <c r="C2438">
        <v>18</v>
      </c>
      <c r="D2438" t="s">
        <v>259</v>
      </c>
      <c r="E2438">
        <v>13.7</v>
      </c>
      <c r="F2438" t="s">
        <v>261</v>
      </c>
      <c r="G2438">
        <v>2</v>
      </c>
    </row>
    <row r="2439" spans="3:7" x14ac:dyDescent="0.25">
      <c r="C2439">
        <v>18</v>
      </c>
      <c r="D2439" t="s">
        <v>259</v>
      </c>
      <c r="E2439">
        <v>13.7</v>
      </c>
      <c r="F2439" t="s">
        <v>503</v>
      </c>
      <c r="G2439">
        <v>3</v>
      </c>
    </row>
    <row r="2440" spans="3:7" x14ac:dyDescent="0.25">
      <c r="C2440">
        <v>19</v>
      </c>
      <c r="D2440" t="s">
        <v>259</v>
      </c>
      <c r="E2440">
        <v>13.7</v>
      </c>
      <c r="F2440" t="s">
        <v>261</v>
      </c>
      <c r="G2440">
        <v>3</v>
      </c>
    </row>
    <row r="2441" spans="3:7" x14ac:dyDescent="0.25">
      <c r="C2441">
        <v>19</v>
      </c>
      <c r="D2441" t="s">
        <v>259</v>
      </c>
      <c r="E2441">
        <v>13.7</v>
      </c>
      <c r="F2441" t="s">
        <v>300</v>
      </c>
      <c r="G2441">
        <v>1</v>
      </c>
    </row>
    <row r="2442" spans="3:7" x14ac:dyDescent="0.25">
      <c r="C2442">
        <v>19</v>
      </c>
      <c r="D2442" t="s">
        <v>259</v>
      </c>
      <c r="E2442">
        <v>13.7</v>
      </c>
      <c r="F2442" t="s">
        <v>300</v>
      </c>
      <c r="G2442">
        <v>2</v>
      </c>
    </row>
    <row r="2443" spans="3:7" x14ac:dyDescent="0.25">
      <c r="C2443">
        <v>19</v>
      </c>
      <c r="D2443" t="s">
        <v>259</v>
      </c>
      <c r="E2443">
        <v>13.7</v>
      </c>
      <c r="F2443" t="s">
        <v>261</v>
      </c>
      <c r="G2443">
        <v>3</v>
      </c>
    </row>
    <row r="2444" spans="3:7" x14ac:dyDescent="0.25">
      <c r="C2444">
        <v>19</v>
      </c>
      <c r="D2444" t="s">
        <v>259</v>
      </c>
      <c r="E2444">
        <v>13.7</v>
      </c>
      <c r="F2444" t="s">
        <v>261</v>
      </c>
      <c r="G2444">
        <v>2</v>
      </c>
    </row>
    <row r="2445" spans="3:7" x14ac:dyDescent="0.25">
      <c r="C2445">
        <v>19</v>
      </c>
      <c r="D2445" t="s">
        <v>259</v>
      </c>
      <c r="E2445">
        <v>13.7</v>
      </c>
      <c r="F2445" t="s">
        <v>261</v>
      </c>
      <c r="G2445">
        <v>2</v>
      </c>
    </row>
    <row r="2446" spans="3:7" x14ac:dyDescent="0.25">
      <c r="C2446">
        <v>19</v>
      </c>
      <c r="D2446" t="s">
        <v>259</v>
      </c>
      <c r="E2446">
        <v>13.7</v>
      </c>
      <c r="F2446" t="s">
        <v>503</v>
      </c>
      <c r="G2446">
        <v>3</v>
      </c>
    </row>
    <row r="2447" spans="3:7" x14ac:dyDescent="0.25">
      <c r="C2447">
        <v>20</v>
      </c>
      <c r="D2447" t="s">
        <v>259</v>
      </c>
      <c r="E2447">
        <v>13.7</v>
      </c>
      <c r="F2447" t="s">
        <v>272</v>
      </c>
      <c r="G2447">
        <v>2</v>
      </c>
    </row>
    <row r="2448" spans="3:7" x14ac:dyDescent="0.25">
      <c r="C2448">
        <v>20</v>
      </c>
      <c r="D2448" t="s">
        <v>259</v>
      </c>
      <c r="E2448">
        <v>13.7</v>
      </c>
      <c r="F2448" t="s">
        <v>261</v>
      </c>
      <c r="G2448">
        <v>2</v>
      </c>
    </row>
    <row r="2449" spans="3:7" x14ac:dyDescent="0.25">
      <c r="C2449">
        <v>20</v>
      </c>
      <c r="D2449" t="s">
        <v>259</v>
      </c>
      <c r="E2449">
        <v>13.7</v>
      </c>
      <c r="F2449" t="s">
        <v>261</v>
      </c>
      <c r="G2449">
        <v>2</v>
      </c>
    </row>
    <row r="2450" spans="3:7" x14ac:dyDescent="0.25">
      <c r="C2450">
        <v>20</v>
      </c>
      <c r="D2450" t="s">
        <v>259</v>
      </c>
      <c r="E2450">
        <v>13.7</v>
      </c>
      <c r="F2450" t="s">
        <v>281</v>
      </c>
      <c r="G2450">
        <v>3</v>
      </c>
    </row>
    <row r="2451" spans="3:7" x14ac:dyDescent="0.25">
      <c r="C2451">
        <v>20</v>
      </c>
      <c r="D2451" t="s">
        <v>259</v>
      </c>
      <c r="E2451">
        <v>13.7</v>
      </c>
      <c r="F2451" t="s">
        <v>281</v>
      </c>
      <c r="G2451">
        <v>3</v>
      </c>
    </row>
    <row r="2452" spans="3:7" x14ac:dyDescent="0.25">
      <c r="C2452">
        <v>20</v>
      </c>
      <c r="D2452" t="s">
        <v>259</v>
      </c>
      <c r="E2452">
        <v>13.7</v>
      </c>
      <c r="F2452" t="s">
        <v>261</v>
      </c>
      <c r="G2452">
        <v>3</v>
      </c>
    </row>
    <row r="2453" spans="3:7" x14ac:dyDescent="0.25">
      <c r="C2453">
        <v>20</v>
      </c>
      <c r="D2453" t="s">
        <v>259</v>
      </c>
      <c r="E2453">
        <v>13.7</v>
      </c>
      <c r="F2453" t="s">
        <v>298</v>
      </c>
      <c r="G2453">
        <v>3</v>
      </c>
    </row>
    <row r="2454" spans="3:7" x14ac:dyDescent="0.25">
      <c r="C2454">
        <v>20</v>
      </c>
      <c r="D2454" t="s">
        <v>259</v>
      </c>
      <c r="E2454">
        <v>13.7</v>
      </c>
      <c r="F2454" t="s">
        <v>239</v>
      </c>
      <c r="G2454">
        <v>3</v>
      </c>
    </row>
    <row r="2455" spans="3:7" x14ac:dyDescent="0.25">
      <c r="C2455">
        <v>20</v>
      </c>
      <c r="D2455" t="s">
        <v>259</v>
      </c>
      <c r="E2455">
        <v>13.7</v>
      </c>
      <c r="F2455" t="s">
        <v>272</v>
      </c>
      <c r="G2455">
        <v>2</v>
      </c>
    </row>
    <row r="2456" spans="3:7" x14ac:dyDescent="0.25">
      <c r="C2456">
        <v>21</v>
      </c>
      <c r="D2456" t="s">
        <v>259</v>
      </c>
      <c r="E2456">
        <v>13.7</v>
      </c>
      <c r="F2456" t="s">
        <v>261</v>
      </c>
      <c r="G2456">
        <v>2</v>
      </c>
    </row>
    <row r="2457" spans="3:7" x14ac:dyDescent="0.25">
      <c r="C2457">
        <v>21</v>
      </c>
      <c r="D2457" t="s">
        <v>259</v>
      </c>
      <c r="E2457">
        <v>13.7</v>
      </c>
      <c r="F2457" t="s">
        <v>261</v>
      </c>
      <c r="G2457">
        <v>2</v>
      </c>
    </row>
    <row r="2458" spans="3:7" x14ac:dyDescent="0.25">
      <c r="C2458">
        <v>21</v>
      </c>
      <c r="D2458" t="s">
        <v>259</v>
      </c>
      <c r="E2458">
        <v>13.7</v>
      </c>
      <c r="F2458" t="s">
        <v>261</v>
      </c>
      <c r="G2458">
        <v>2</v>
      </c>
    </row>
    <row r="2459" spans="3:7" x14ac:dyDescent="0.25">
      <c r="C2459">
        <v>21</v>
      </c>
      <c r="D2459" t="s">
        <v>259</v>
      </c>
      <c r="E2459">
        <v>13.7</v>
      </c>
      <c r="F2459" t="s">
        <v>261</v>
      </c>
      <c r="G2459">
        <v>3</v>
      </c>
    </row>
    <row r="2460" spans="3:7" x14ac:dyDescent="0.25">
      <c r="C2460">
        <v>21</v>
      </c>
      <c r="D2460" t="s">
        <v>259</v>
      </c>
      <c r="E2460">
        <v>13.7</v>
      </c>
      <c r="F2460" t="s">
        <v>261</v>
      </c>
      <c r="G2460">
        <v>3</v>
      </c>
    </row>
    <row r="2461" spans="3:7" x14ac:dyDescent="0.25">
      <c r="C2461">
        <v>21</v>
      </c>
      <c r="D2461" t="s">
        <v>259</v>
      </c>
      <c r="E2461">
        <v>13.7</v>
      </c>
      <c r="F2461" t="s">
        <v>261</v>
      </c>
      <c r="G2461">
        <v>2</v>
      </c>
    </row>
    <row r="2462" spans="3:7" x14ac:dyDescent="0.25">
      <c r="C2462">
        <v>21</v>
      </c>
      <c r="D2462" t="s">
        <v>259</v>
      </c>
      <c r="E2462">
        <v>13.7</v>
      </c>
      <c r="F2462" t="s">
        <v>239</v>
      </c>
      <c r="G2462">
        <v>2</v>
      </c>
    </row>
    <row r="2463" spans="3:7" x14ac:dyDescent="0.25">
      <c r="C2463">
        <v>21</v>
      </c>
      <c r="D2463" t="s">
        <v>259</v>
      </c>
      <c r="E2463">
        <v>13.7</v>
      </c>
      <c r="F2463" t="s">
        <v>239</v>
      </c>
      <c r="G2463">
        <v>2</v>
      </c>
    </row>
    <row r="2464" spans="3:7" x14ac:dyDescent="0.25">
      <c r="C2464">
        <v>21</v>
      </c>
      <c r="D2464" t="s">
        <v>259</v>
      </c>
      <c r="E2464">
        <v>13.7</v>
      </c>
      <c r="F2464" t="s">
        <v>261</v>
      </c>
      <c r="G2464">
        <v>2</v>
      </c>
    </row>
    <row r="2465" spans="3:7" x14ac:dyDescent="0.25">
      <c r="C2465">
        <v>21</v>
      </c>
      <c r="D2465" t="s">
        <v>259</v>
      </c>
      <c r="E2465">
        <v>13.7</v>
      </c>
      <c r="F2465" t="s">
        <v>261</v>
      </c>
      <c r="G2465">
        <v>2</v>
      </c>
    </row>
    <row r="2466" spans="3:7" x14ac:dyDescent="0.25">
      <c r="C2466">
        <v>21</v>
      </c>
      <c r="D2466" t="s">
        <v>259</v>
      </c>
      <c r="E2466">
        <v>13.7</v>
      </c>
      <c r="F2466" t="s">
        <v>249</v>
      </c>
      <c r="G2466">
        <v>3</v>
      </c>
    </row>
    <row r="2467" spans="3:7" x14ac:dyDescent="0.25">
      <c r="C2467">
        <v>22</v>
      </c>
      <c r="D2467" t="s">
        <v>259</v>
      </c>
      <c r="E2467">
        <v>13.7</v>
      </c>
      <c r="F2467" t="s">
        <v>239</v>
      </c>
      <c r="G2467">
        <v>3</v>
      </c>
    </row>
    <row r="2468" spans="3:7" x14ac:dyDescent="0.25">
      <c r="C2468">
        <v>22</v>
      </c>
      <c r="D2468" t="s">
        <v>259</v>
      </c>
      <c r="E2468">
        <v>13.7</v>
      </c>
      <c r="F2468" t="s">
        <v>274</v>
      </c>
      <c r="G2468">
        <v>3</v>
      </c>
    </row>
    <row r="2469" spans="3:7" x14ac:dyDescent="0.25">
      <c r="C2469">
        <v>22</v>
      </c>
      <c r="D2469" t="s">
        <v>259</v>
      </c>
      <c r="E2469">
        <v>13.7</v>
      </c>
      <c r="F2469" t="s">
        <v>261</v>
      </c>
      <c r="G2469">
        <v>1</v>
      </c>
    </row>
    <row r="2470" spans="3:7" x14ac:dyDescent="0.25">
      <c r="C2470">
        <v>22</v>
      </c>
      <c r="D2470" t="s">
        <v>259</v>
      </c>
      <c r="E2470">
        <v>13.7</v>
      </c>
      <c r="F2470" t="s">
        <v>261</v>
      </c>
      <c r="G2470">
        <v>1</v>
      </c>
    </row>
    <row r="2471" spans="3:7" x14ac:dyDescent="0.25">
      <c r="C2471">
        <v>22</v>
      </c>
      <c r="D2471" t="s">
        <v>259</v>
      </c>
      <c r="E2471">
        <v>13.7</v>
      </c>
      <c r="F2471" t="s">
        <v>239</v>
      </c>
      <c r="G2471">
        <v>2</v>
      </c>
    </row>
    <row r="2472" spans="3:7" x14ac:dyDescent="0.25">
      <c r="C2472">
        <v>22</v>
      </c>
      <c r="D2472" t="s">
        <v>259</v>
      </c>
      <c r="E2472">
        <v>13.7</v>
      </c>
      <c r="F2472" t="s">
        <v>272</v>
      </c>
      <c r="G2472">
        <v>3</v>
      </c>
    </row>
    <row r="2473" spans="3:7" x14ac:dyDescent="0.25">
      <c r="C2473">
        <v>22</v>
      </c>
      <c r="D2473" t="s">
        <v>259</v>
      </c>
      <c r="E2473">
        <v>13.7</v>
      </c>
      <c r="F2473" t="s">
        <v>239</v>
      </c>
      <c r="G2473">
        <v>3</v>
      </c>
    </row>
    <row r="2474" spans="3:7" x14ac:dyDescent="0.25">
      <c r="C2474">
        <v>22</v>
      </c>
      <c r="D2474" t="s">
        <v>259</v>
      </c>
      <c r="E2474">
        <v>13.7</v>
      </c>
      <c r="F2474" t="s">
        <v>239</v>
      </c>
      <c r="G2474">
        <v>3</v>
      </c>
    </row>
    <row r="2475" spans="3:7" x14ac:dyDescent="0.25">
      <c r="C2475">
        <v>22</v>
      </c>
      <c r="D2475" t="s">
        <v>259</v>
      </c>
      <c r="E2475">
        <v>13.7</v>
      </c>
      <c r="F2475" t="s">
        <v>261</v>
      </c>
      <c r="G2475">
        <v>3</v>
      </c>
    </row>
    <row r="2476" spans="3:7" x14ac:dyDescent="0.25">
      <c r="C2476">
        <v>22</v>
      </c>
      <c r="D2476" t="s">
        <v>259</v>
      </c>
      <c r="E2476">
        <v>13.7</v>
      </c>
      <c r="F2476" t="s">
        <v>261</v>
      </c>
      <c r="G2476">
        <v>3</v>
      </c>
    </row>
    <row r="2477" spans="3:7" x14ac:dyDescent="0.25">
      <c r="C2477">
        <v>23</v>
      </c>
      <c r="D2477" t="s">
        <v>259</v>
      </c>
      <c r="E2477">
        <v>13.7</v>
      </c>
      <c r="F2477" t="s">
        <v>261</v>
      </c>
      <c r="G2477">
        <v>2</v>
      </c>
    </row>
    <row r="2478" spans="3:7" x14ac:dyDescent="0.25">
      <c r="C2478">
        <v>23</v>
      </c>
      <c r="D2478" t="s">
        <v>259</v>
      </c>
      <c r="E2478">
        <v>13.7</v>
      </c>
      <c r="F2478" t="s">
        <v>261</v>
      </c>
      <c r="G2478">
        <v>2</v>
      </c>
    </row>
    <row r="2479" spans="3:7" x14ac:dyDescent="0.25">
      <c r="C2479">
        <v>23</v>
      </c>
      <c r="D2479" t="s">
        <v>259</v>
      </c>
      <c r="E2479">
        <v>13.7</v>
      </c>
      <c r="F2479" t="s">
        <v>261</v>
      </c>
      <c r="G2479">
        <v>2</v>
      </c>
    </row>
    <row r="2480" spans="3:7" x14ac:dyDescent="0.25">
      <c r="C2480">
        <v>23</v>
      </c>
      <c r="D2480" t="s">
        <v>259</v>
      </c>
      <c r="E2480">
        <v>13.7</v>
      </c>
      <c r="F2480" t="s">
        <v>261</v>
      </c>
      <c r="G2480">
        <v>2</v>
      </c>
    </row>
    <row r="2481" spans="3:7" x14ac:dyDescent="0.25">
      <c r="C2481">
        <v>23</v>
      </c>
      <c r="D2481" t="s">
        <v>259</v>
      </c>
      <c r="E2481">
        <v>13.7</v>
      </c>
      <c r="F2481" t="s">
        <v>239</v>
      </c>
      <c r="G2481">
        <v>3</v>
      </c>
    </row>
    <row r="2482" spans="3:7" x14ac:dyDescent="0.25">
      <c r="C2482">
        <v>23</v>
      </c>
      <c r="D2482" t="s">
        <v>259</v>
      </c>
      <c r="E2482">
        <v>13.7</v>
      </c>
      <c r="F2482" t="s">
        <v>239</v>
      </c>
      <c r="G2482">
        <v>1</v>
      </c>
    </row>
    <row r="2483" spans="3:7" x14ac:dyDescent="0.25">
      <c r="C2483">
        <v>23</v>
      </c>
      <c r="D2483" t="s">
        <v>259</v>
      </c>
      <c r="E2483">
        <v>13.7</v>
      </c>
      <c r="F2483" t="s">
        <v>272</v>
      </c>
      <c r="G2483">
        <v>1</v>
      </c>
    </row>
    <row r="2484" spans="3:7" x14ac:dyDescent="0.25">
      <c r="C2484">
        <v>23</v>
      </c>
      <c r="D2484" t="s">
        <v>259</v>
      </c>
      <c r="E2484">
        <v>13.7</v>
      </c>
      <c r="F2484" t="s">
        <v>249</v>
      </c>
      <c r="G2484">
        <v>3</v>
      </c>
    </row>
    <row r="2485" spans="3:7" x14ac:dyDescent="0.25">
      <c r="C2485">
        <v>23</v>
      </c>
      <c r="D2485" t="s">
        <v>259</v>
      </c>
      <c r="E2485">
        <v>13.7</v>
      </c>
      <c r="F2485" t="s">
        <v>249</v>
      </c>
      <c r="G2485">
        <v>1</v>
      </c>
    </row>
    <row r="2486" spans="3:7" x14ac:dyDescent="0.25">
      <c r="C2486">
        <v>24</v>
      </c>
      <c r="D2486" t="s">
        <v>259</v>
      </c>
      <c r="E2486">
        <v>13.7</v>
      </c>
      <c r="F2486" t="s">
        <v>274</v>
      </c>
      <c r="G2486">
        <v>3</v>
      </c>
    </row>
    <row r="2487" spans="3:7" x14ac:dyDescent="0.25">
      <c r="C2487">
        <v>24</v>
      </c>
      <c r="D2487" t="s">
        <v>259</v>
      </c>
      <c r="E2487">
        <v>13.7</v>
      </c>
      <c r="F2487" t="s">
        <v>261</v>
      </c>
      <c r="G2487">
        <v>3</v>
      </c>
    </row>
    <row r="2488" spans="3:7" x14ac:dyDescent="0.25">
      <c r="C2488">
        <v>24</v>
      </c>
      <c r="D2488" t="s">
        <v>259</v>
      </c>
      <c r="E2488">
        <v>13.7</v>
      </c>
      <c r="F2488" t="s">
        <v>239</v>
      </c>
      <c r="G2488">
        <v>3</v>
      </c>
    </row>
    <row r="2489" spans="3:7" x14ac:dyDescent="0.25">
      <c r="C2489">
        <v>24</v>
      </c>
      <c r="D2489" t="s">
        <v>259</v>
      </c>
      <c r="E2489">
        <v>13.7</v>
      </c>
      <c r="F2489" t="s">
        <v>261</v>
      </c>
      <c r="G2489">
        <v>2</v>
      </c>
    </row>
    <row r="2490" spans="3:7" x14ac:dyDescent="0.25">
      <c r="C2490">
        <v>24</v>
      </c>
      <c r="D2490" t="s">
        <v>259</v>
      </c>
      <c r="E2490">
        <v>13.7</v>
      </c>
      <c r="F2490" t="s">
        <v>261</v>
      </c>
      <c r="G2490">
        <v>3</v>
      </c>
    </row>
    <row r="2491" spans="3:7" x14ac:dyDescent="0.25">
      <c r="C2491">
        <v>24</v>
      </c>
      <c r="D2491" t="s">
        <v>259</v>
      </c>
      <c r="E2491">
        <v>13.7</v>
      </c>
      <c r="F2491" t="s">
        <v>239</v>
      </c>
      <c r="G2491">
        <v>3</v>
      </c>
    </row>
    <row r="2492" spans="3:7" x14ac:dyDescent="0.25">
      <c r="C2492">
        <v>24</v>
      </c>
      <c r="D2492" t="s">
        <v>259</v>
      </c>
      <c r="E2492">
        <v>13.7</v>
      </c>
      <c r="F2492" t="s">
        <v>503</v>
      </c>
      <c r="G2492">
        <v>3</v>
      </c>
    </row>
    <row r="2493" spans="3:7" x14ac:dyDescent="0.25">
      <c r="C2493">
        <v>24</v>
      </c>
      <c r="D2493" t="s">
        <v>259</v>
      </c>
      <c r="E2493">
        <v>13.7</v>
      </c>
      <c r="F2493" t="s">
        <v>239</v>
      </c>
      <c r="G2493">
        <v>2</v>
      </c>
    </row>
    <row r="2494" spans="3:7" x14ac:dyDescent="0.25">
      <c r="C2494">
        <v>24</v>
      </c>
      <c r="D2494" t="s">
        <v>259</v>
      </c>
      <c r="E2494">
        <v>13.7</v>
      </c>
      <c r="F2494" t="s">
        <v>261</v>
      </c>
      <c r="G2494">
        <v>3</v>
      </c>
    </row>
    <row r="2495" spans="3:7" x14ac:dyDescent="0.25">
      <c r="C2495">
        <v>25</v>
      </c>
      <c r="D2495" t="s">
        <v>259</v>
      </c>
      <c r="E2495">
        <v>13.7</v>
      </c>
      <c r="F2495" t="s">
        <v>239</v>
      </c>
      <c r="G2495">
        <v>2</v>
      </c>
    </row>
    <row r="2496" spans="3:7" x14ac:dyDescent="0.25">
      <c r="C2496">
        <v>25</v>
      </c>
      <c r="D2496" t="s">
        <v>259</v>
      </c>
      <c r="E2496">
        <v>13.7</v>
      </c>
      <c r="F2496" t="s">
        <v>261</v>
      </c>
      <c r="G2496">
        <v>2</v>
      </c>
    </row>
    <row r="2497" spans="1:8" x14ac:dyDescent="0.25">
      <c r="C2497">
        <v>25</v>
      </c>
      <c r="D2497" t="s">
        <v>259</v>
      </c>
      <c r="E2497">
        <v>13.7</v>
      </c>
      <c r="F2497" t="s">
        <v>261</v>
      </c>
      <c r="G2497">
        <v>2</v>
      </c>
    </row>
    <row r="2498" spans="1:8" x14ac:dyDescent="0.25">
      <c r="C2498">
        <v>25</v>
      </c>
      <c r="D2498" t="s">
        <v>259</v>
      </c>
      <c r="E2498">
        <v>13.7</v>
      </c>
      <c r="F2498" t="s">
        <v>261</v>
      </c>
      <c r="G2498">
        <v>1</v>
      </c>
    </row>
    <row r="2499" spans="1:8" x14ac:dyDescent="0.25">
      <c r="C2499">
        <v>25</v>
      </c>
      <c r="D2499" t="s">
        <v>259</v>
      </c>
      <c r="E2499">
        <v>13.7</v>
      </c>
      <c r="F2499" t="s">
        <v>261</v>
      </c>
      <c r="G2499">
        <v>2</v>
      </c>
    </row>
    <row r="2500" spans="1:8" x14ac:dyDescent="0.25">
      <c r="C2500">
        <v>25</v>
      </c>
      <c r="D2500" t="s">
        <v>259</v>
      </c>
      <c r="E2500">
        <v>13.7</v>
      </c>
      <c r="F2500" t="s">
        <v>261</v>
      </c>
      <c r="G2500">
        <v>3</v>
      </c>
    </row>
    <row r="2501" spans="1:8" x14ac:dyDescent="0.25">
      <c r="C2501">
        <v>25</v>
      </c>
      <c r="D2501" t="s">
        <v>259</v>
      </c>
      <c r="E2501">
        <v>13.7</v>
      </c>
      <c r="F2501" t="s">
        <v>261</v>
      </c>
      <c r="G2501">
        <v>3</v>
      </c>
    </row>
    <row r="2502" spans="1:8" x14ac:dyDescent="0.25">
      <c r="C2502">
        <v>25</v>
      </c>
      <c r="D2502" t="s">
        <v>259</v>
      </c>
      <c r="E2502">
        <v>13.7</v>
      </c>
      <c r="F2502" t="s">
        <v>247</v>
      </c>
      <c r="G2502">
        <v>3</v>
      </c>
    </row>
    <row r="2503" spans="1:8" x14ac:dyDescent="0.25">
      <c r="C2503">
        <v>25</v>
      </c>
      <c r="D2503" t="s">
        <v>259</v>
      </c>
      <c r="E2503">
        <v>13.7</v>
      </c>
      <c r="F2503" t="s">
        <v>247</v>
      </c>
      <c r="G2503">
        <v>3</v>
      </c>
    </row>
    <row r="2504" spans="1:8" x14ac:dyDescent="0.25">
      <c r="C2504">
        <v>25</v>
      </c>
      <c r="D2504" t="s">
        <v>259</v>
      </c>
      <c r="E2504">
        <v>13.7</v>
      </c>
      <c r="F2504" t="s">
        <v>247</v>
      </c>
      <c r="G2504">
        <v>3</v>
      </c>
    </row>
    <row r="2505" spans="1:8" x14ac:dyDescent="0.25">
      <c r="C2505">
        <v>25</v>
      </c>
      <c r="D2505" t="s">
        <v>259</v>
      </c>
      <c r="E2505">
        <v>13.7</v>
      </c>
      <c r="F2505" t="s">
        <v>247</v>
      </c>
      <c r="G2505">
        <v>3</v>
      </c>
    </row>
    <row r="2506" spans="1:8" x14ac:dyDescent="0.25">
      <c r="C2506">
        <v>25</v>
      </c>
      <c r="D2506" t="s">
        <v>259</v>
      </c>
      <c r="E2506">
        <v>13.7</v>
      </c>
      <c r="F2506" t="s">
        <v>247</v>
      </c>
      <c r="G2506">
        <v>1</v>
      </c>
    </row>
    <row r="2507" spans="1:8" x14ac:dyDescent="0.25">
      <c r="C2507">
        <v>25</v>
      </c>
      <c r="D2507" t="s">
        <v>259</v>
      </c>
      <c r="E2507">
        <v>13.7</v>
      </c>
      <c r="F2507" t="s">
        <v>247</v>
      </c>
      <c r="G2507">
        <v>1</v>
      </c>
    </row>
    <row r="2508" spans="1:8" x14ac:dyDescent="0.25">
      <c r="C2508">
        <v>25</v>
      </c>
      <c r="D2508" t="s">
        <v>259</v>
      </c>
      <c r="E2508">
        <v>13.7</v>
      </c>
      <c r="F2508" t="s">
        <v>247</v>
      </c>
      <c r="G2508">
        <v>1</v>
      </c>
    </row>
    <row r="2509" spans="1:8" x14ac:dyDescent="0.25">
      <c r="A2509">
        <v>2009</v>
      </c>
      <c r="B2509" t="s">
        <v>60</v>
      </c>
      <c r="C2509">
        <v>1</v>
      </c>
      <c r="D2509" t="s">
        <v>259</v>
      </c>
      <c r="E2509">
        <v>12</v>
      </c>
      <c r="F2509" t="s">
        <v>239</v>
      </c>
      <c r="G2509">
        <v>2</v>
      </c>
    </row>
    <row r="2510" spans="1:8" x14ac:dyDescent="0.25">
      <c r="C2510">
        <v>1</v>
      </c>
      <c r="D2510" t="s">
        <v>259</v>
      </c>
      <c r="E2510">
        <v>12</v>
      </c>
      <c r="F2510" t="s">
        <v>261</v>
      </c>
      <c r="G2510">
        <v>3</v>
      </c>
    </row>
    <row r="2511" spans="1:8" x14ac:dyDescent="0.25">
      <c r="C2511">
        <v>1</v>
      </c>
      <c r="D2511" t="s">
        <v>259</v>
      </c>
      <c r="E2511">
        <v>12</v>
      </c>
      <c r="F2511" t="s">
        <v>239</v>
      </c>
      <c r="G2511">
        <v>3</v>
      </c>
      <c r="H2511" t="s">
        <v>552</v>
      </c>
    </row>
    <row r="2512" spans="1:8" x14ac:dyDescent="0.25">
      <c r="C2512">
        <v>1</v>
      </c>
      <c r="D2512" t="s">
        <v>259</v>
      </c>
      <c r="E2512">
        <v>12</v>
      </c>
      <c r="F2512" t="s">
        <v>281</v>
      </c>
      <c r="G2512">
        <v>2</v>
      </c>
    </row>
    <row r="2513" spans="3:8" x14ac:dyDescent="0.25">
      <c r="C2513">
        <v>1</v>
      </c>
      <c r="D2513" t="s">
        <v>259</v>
      </c>
      <c r="E2513">
        <v>12</v>
      </c>
      <c r="F2513" t="s">
        <v>239</v>
      </c>
      <c r="G2513">
        <v>3</v>
      </c>
    </row>
    <row r="2514" spans="3:8" x14ac:dyDescent="0.25">
      <c r="C2514">
        <v>2</v>
      </c>
      <c r="D2514" t="s">
        <v>259</v>
      </c>
      <c r="E2514">
        <v>12</v>
      </c>
      <c r="F2514" t="s">
        <v>239</v>
      </c>
      <c r="G2514">
        <v>1</v>
      </c>
    </row>
    <row r="2515" spans="3:8" x14ac:dyDescent="0.25">
      <c r="C2515">
        <v>2</v>
      </c>
      <c r="D2515" t="s">
        <v>259</v>
      </c>
      <c r="E2515">
        <v>12</v>
      </c>
      <c r="F2515" t="s">
        <v>239</v>
      </c>
      <c r="G2515">
        <v>3</v>
      </c>
    </row>
    <row r="2516" spans="3:8" x14ac:dyDescent="0.25">
      <c r="C2516">
        <v>2</v>
      </c>
      <c r="D2516" t="s">
        <v>259</v>
      </c>
      <c r="E2516">
        <v>12</v>
      </c>
      <c r="F2516" t="s">
        <v>249</v>
      </c>
      <c r="G2516">
        <v>2</v>
      </c>
    </row>
    <row r="2517" spans="3:8" x14ac:dyDescent="0.25">
      <c r="C2517">
        <v>2</v>
      </c>
      <c r="D2517" t="s">
        <v>259</v>
      </c>
      <c r="E2517">
        <v>12</v>
      </c>
      <c r="F2517" t="s">
        <v>249</v>
      </c>
      <c r="G2517">
        <v>2</v>
      </c>
      <c r="H2517" t="s">
        <v>553</v>
      </c>
    </row>
    <row r="2518" spans="3:8" x14ac:dyDescent="0.25">
      <c r="C2518">
        <v>2</v>
      </c>
      <c r="D2518" t="s">
        <v>259</v>
      </c>
      <c r="E2518">
        <v>12</v>
      </c>
      <c r="F2518" t="s">
        <v>247</v>
      </c>
      <c r="G2518">
        <v>2</v>
      </c>
      <c r="H2518" t="s">
        <v>553</v>
      </c>
    </row>
    <row r="2519" spans="3:8" x14ac:dyDescent="0.25">
      <c r="C2519">
        <v>2</v>
      </c>
      <c r="D2519" t="s">
        <v>259</v>
      </c>
      <c r="E2519">
        <v>12</v>
      </c>
      <c r="F2519" t="s">
        <v>249</v>
      </c>
      <c r="G2519">
        <v>2</v>
      </c>
    </row>
    <row r="2520" spans="3:8" x14ac:dyDescent="0.25">
      <c r="C2520">
        <v>2</v>
      </c>
      <c r="D2520" t="s">
        <v>259</v>
      </c>
      <c r="E2520">
        <v>12</v>
      </c>
      <c r="F2520" t="s">
        <v>249</v>
      </c>
      <c r="G2520">
        <v>3</v>
      </c>
      <c r="H2520" t="s">
        <v>553</v>
      </c>
    </row>
    <row r="2521" spans="3:8" x14ac:dyDescent="0.25">
      <c r="C2521">
        <v>2</v>
      </c>
      <c r="D2521" t="s">
        <v>259</v>
      </c>
      <c r="E2521">
        <v>12</v>
      </c>
      <c r="F2521" t="s">
        <v>239</v>
      </c>
      <c r="G2521">
        <v>2</v>
      </c>
    </row>
    <row r="2522" spans="3:8" x14ac:dyDescent="0.25">
      <c r="C2522">
        <v>2</v>
      </c>
      <c r="D2522" t="s">
        <v>259</v>
      </c>
      <c r="E2522">
        <v>12</v>
      </c>
      <c r="F2522" t="s">
        <v>239</v>
      </c>
      <c r="G2522">
        <v>2</v>
      </c>
    </row>
    <row r="2523" spans="3:8" x14ac:dyDescent="0.25">
      <c r="C2523">
        <v>2</v>
      </c>
      <c r="D2523" t="s">
        <v>259</v>
      </c>
      <c r="E2523">
        <v>12</v>
      </c>
      <c r="F2523" t="s">
        <v>261</v>
      </c>
      <c r="G2523">
        <v>2</v>
      </c>
    </row>
    <row r="2524" spans="3:8" x14ac:dyDescent="0.25">
      <c r="C2524">
        <v>2</v>
      </c>
      <c r="D2524" t="s">
        <v>259</v>
      </c>
      <c r="E2524">
        <v>12</v>
      </c>
      <c r="F2524" t="s">
        <v>281</v>
      </c>
      <c r="G2524">
        <v>3</v>
      </c>
      <c r="H2524" t="s">
        <v>554</v>
      </c>
    </row>
    <row r="2525" spans="3:8" x14ac:dyDescent="0.25">
      <c r="C2525">
        <v>2</v>
      </c>
      <c r="D2525" t="s">
        <v>259</v>
      </c>
      <c r="E2525">
        <v>12</v>
      </c>
      <c r="F2525" t="s">
        <v>281</v>
      </c>
      <c r="G2525">
        <v>3</v>
      </c>
    </row>
    <row r="2526" spans="3:8" x14ac:dyDescent="0.25">
      <c r="C2526">
        <v>2</v>
      </c>
      <c r="D2526" t="s">
        <v>259</v>
      </c>
      <c r="E2526">
        <v>12</v>
      </c>
      <c r="F2526" t="s">
        <v>281</v>
      </c>
      <c r="G2526">
        <v>2</v>
      </c>
    </row>
    <row r="2527" spans="3:8" x14ac:dyDescent="0.25">
      <c r="C2527">
        <v>2</v>
      </c>
      <c r="D2527" t="s">
        <v>259</v>
      </c>
      <c r="E2527">
        <v>12</v>
      </c>
      <c r="F2527" t="s">
        <v>281</v>
      </c>
      <c r="G2527">
        <v>2</v>
      </c>
    </row>
    <row r="2528" spans="3:8" x14ac:dyDescent="0.25">
      <c r="C2528">
        <v>3</v>
      </c>
      <c r="D2528" t="s">
        <v>259</v>
      </c>
      <c r="E2528">
        <v>12</v>
      </c>
      <c r="F2528" t="s">
        <v>249</v>
      </c>
      <c r="G2528">
        <v>3</v>
      </c>
      <c r="H2528" t="s">
        <v>555</v>
      </c>
    </row>
    <row r="2529" spans="3:8" x14ac:dyDescent="0.25">
      <c r="C2529">
        <v>3</v>
      </c>
      <c r="D2529" t="s">
        <v>259</v>
      </c>
      <c r="E2529">
        <v>12</v>
      </c>
      <c r="F2529" t="s">
        <v>239</v>
      </c>
      <c r="G2529">
        <v>2</v>
      </c>
    </row>
    <row r="2530" spans="3:8" x14ac:dyDescent="0.25">
      <c r="C2530">
        <v>3</v>
      </c>
      <c r="D2530" t="s">
        <v>259</v>
      </c>
      <c r="E2530">
        <v>12</v>
      </c>
      <c r="F2530" t="s">
        <v>239</v>
      </c>
      <c r="G2530">
        <v>2</v>
      </c>
    </row>
    <row r="2531" spans="3:8" x14ac:dyDescent="0.25">
      <c r="C2531">
        <v>3</v>
      </c>
      <c r="D2531" t="s">
        <v>259</v>
      </c>
      <c r="E2531">
        <v>12</v>
      </c>
      <c r="F2531" t="s">
        <v>239</v>
      </c>
      <c r="G2531">
        <v>1</v>
      </c>
    </row>
    <row r="2532" spans="3:8" x14ac:dyDescent="0.25">
      <c r="C2532">
        <v>3</v>
      </c>
      <c r="D2532" t="s">
        <v>259</v>
      </c>
      <c r="E2532">
        <v>12</v>
      </c>
      <c r="F2532" t="s">
        <v>239</v>
      </c>
      <c r="G2532">
        <v>2</v>
      </c>
    </row>
    <row r="2533" spans="3:8" x14ac:dyDescent="0.25">
      <c r="C2533">
        <v>3</v>
      </c>
      <c r="D2533" t="s">
        <v>259</v>
      </c>
      <c r="E2533">
        <v>12</v>
      </c>
      <c r="F2533" t="s">
        <v>247</v>
      </c>
      <c r="G2533">
        <v>2</v>
      </c>
    </row>
    <row r="2534" spans="3:8" x14ac:dyDescent="0.25">
      <c r="C2534">
        <v>3</v>
      </c>
      <c r="D2534" t="s">
        <v>259</v>
      </c>
      <c r="E2534">
        <v>12</v>
      </c>
      <c r="F2534" t="s">
        <v>239</v>
      </c>
      <c r="G2534">
        <v>1</v>
      </c>
      <c r="H2534" t="s">
        <v>552</v>
      </c>
    </row>
    <row r="2535" spans="3:8" x14ac:dyDescent="0.25">
      <c r="C2535">
        <v>3</v>
      </c>
      <c r="D2535" t="s">
        <v>259</v>
      </c>
      <c r="E2535">
        <v>12</v>
      </c>
      <c r="F2535" t="s">
        <v>239</v>
      </c>
      <c r="G2535">
        <v>2</v>
      </c>
      <c r="H2535" t="s">
        <v>552</v>
      </c>
    </row>
    <row r="2536" spans="3:8" x14ac:dyDescent="0.25">
      <c r="C2536">
        <v>3</v>
      </c>
      <c r="D2536" t="s">
        <v>259</v>
      </c>
      <c r="E2536">
        <v>12</v>
      </c>
      <c r="F2536" t="s">
        <v>239</v>
      </c>
      <c r="G2536">
        <v>2</v>
      </c>
    </row>
    <row r="2537" spans="3:8" x14ac:dyDescent="0.25">
      <c r="C2537">
        <v>3</v>
      </c>
      <c r="D2537" t="s">
        <v>259</v>
      </c>
      <c r="E2537">
        <v>12</v>
      </c>
      <c r="F2537" t="s">
        <v>239</v>
      </c>
      <c r="G2537">
        <v>3</v>
      </c>
    </row>
    <row r="2538" spans="3:8" x14ac:dyDescent="0.25">
      <c r="C2538">
        <v>3</v>
      </c>
      <c r="D2538" t="s">
        <v>259</v>
      </c>
      <c r="E2538">
        <v>12</v>
      </c>
      <c r="F2538" t="s">
        <v>239</v>
      </c>
      <c r="G2538">
        <v>1</v>
      </c>
    </row>
    <row r="2539" spans="3:8" x14ac:dyDescent="0.25">
      <c r="C2539">
        <v>3</v>
      </c>
      <c r="D2539" t="s">
        <v>259</v>
      </c>
      <c r="E2539">
        <v>12</v>
      </c>
      <c r="F2539" t="s">
        <v>247</v>
      </c>
      <c r="G2539">
        <v>1</v>
      </c>
      <c r="H2539" t="s">
        <v>556</v>
      </c>
    </row>
    <row r="2540" spans="3:8" x14ac:dyDescent="0.25">
      <c r="C2540">
        <v>4</v>
      </c>
      <c r="D2540" t="s">
        <v>259</v>
      </c>
      <c r="E2540">
        <v>11.5</v>
      </c>
      <c r="F2540" t="s">
        <v>239</v>
      </c>
      <c r="G2540">
        <v>2</v>
      </c>
    </row>
    <row r="2541" spans="3:8" x14ac:dyDescent="0.25">
      <c r="C2541">
        <v>4</v>
      </c>
      <c r="D2541" t="s">
        <v>259</v>
      </c>
      <c r="E2541">
        <v>11.5</v>
      </c>
      <c r="F2541" t="s">
        <v>239</v>
      </c>
      <c r="G2541">
        <v>2</v>
      </c>
    </row>
    <row r="2542" spans="3:8" x14ac:dyDescent="0.25">
      <c r="C2542">
        <v>4</v>
      </c>
      <c r="D2542" t="s">
        <v>259</v>
      </c>
      <c r="E2542">
        <v>11.5</v>
      </c>
      <c r="F2542" t="s">
        <v>239</v>
      </c>
      <c r="G2542">
        <v>1</v>
      </c>
    </row>
    <row r="2543" spans="3:8" x14ac:dyDescent="0.25">
      <c r="C2543">
        <v>4</v>
      </c>
      <c r="D2543" t="s">
        <v>259</v>
      </c>
      <c r="E2543">
        <v>11.5</v>
      </c>
      <c r="F2543" t="s">
        <v>239</v>
      </c>
      <c r="G2543">
        <v>3</v>
      </c>
    </row>
    <row r="2544" spans="3:8" x14ac:dyDescent="0.25">
      <c r="C2544">
        <v>4</v>
      </c>
      <c r="D2544" t="s">
        <v>259</v>
      </c>
      <c r="E2544">
        <v>11.5</v>
      </c>
      <c r="F2544" t="s">
        <v>249</v>
      </c>
      <c r="G2544">
        <v>3</v>
      </c>
      <c r="H2544" t="s">
        <v>557</v>
      </c>
    </row>
    <row r="2545" spans="3:8" x14ac:dyDescent="0.25">
      <c r="C2545">
        <v>4</v>
      </c>
      <c r="D2545" t="s">
        <v>259</v>
      </c>
      <c r="E2545">
        <v>11.5</v>
      </c>
      <c r="F2545" t="s">
        <v>271</v>
      </c>
      <c r="G2545">
        <v>1</v>
      </c>
    </row>
    <row r="2546" spans="3:8" x14ac:dyDescent="0.25">
      <c r="C2546">
        <v>4</v>
      </c>
      <c r="D2546" t="s">
        <v>259</v>
      </c>
      <c r="E2546">
        <v>11.5</v>
      </c>
      <c r="F2546" t="s">
        <v>249</v>
      </c>
      <c r="G2546">
        <v>1</v>
      </c>
    </row>
    <row r="2547" spans="3:8" x14ac:dyDescent="0.25">
      <c r="C2547">
        <v>4</v>
      </c>
      <c r="D2547" t="s">
        <v>259</v>
      </c>
      <c r="E2547">
        <v>11.5</v>
      </c>
      <c r="F2547" t="s">
        <v>271</v>
      </c>
      <c r="G2547">
        <v>2</v>
      </c>
      <c r="H2547" t="s">
        <v>558</v>
      </c>
    </row>
    <row r="2548" spans="3:8" x14ac:dyDescent="0.25">
      <c r="C2548">
        <v>4</v>
      </c>
      <c r="D2548" t="s">
        <v>259</v>
      </c>
      <c r="E2548">
        <v>11.5</v>
      </c>
      <c r="F2548" t="s">
        <v>239</v>
      </c>
      <c r="G2548">
        <v>2</v>
      </c>
    </row>
    <row r="2549" spans="3:8" x14ac:dyDescent="0.25">
      <c r="C2549">
        <v>4</v>
      </c>
      <c r="D2549" t="s">
        <v>259</v>
      </c>
      <c r="E2549">
        <v>11.5</v>
      </c>
      <c r="F2549" t="s">
        <v>239</v>
      </c>
      <c r="G2549">
        <v>3</v>
      </c>
    </row>
    <row r="2550" spans="3:8" x14ac:dyDescent="0.25">
      <c r="C2550">
        <v>4</v>
      </c>
      <c r="D2550" t="s">
        <v>259</v>
      </c>
      <c r="E2550">
        <v>11.5</v>
      </c>
      <c r="F2550" t="s">
        <v>239</v>
      </c>
      <c r="G2550">
        <v>3</v>
      </c>
    </row>
    <row r="2551" spans="3:8" x14ac:dyDescent="0.25">
      <c r="C2551">
        <v>4</v>
      </c>
      <c r="D2551" t="s">
        <v>259</v>
      </c>
      <c r="E2551">
        <v>11.5</v>
      </c>
      <c r="F2551" t="s">
        <v>281</v>
      </c>
      <c r="G2551">
        <v>3</v>
      </c>
    </row>
    <row r="2552" spans="3:8" x14ac:dyDescent="0.25">
      <c r="C2552">
        <v>4</v>
      </c>
      <c r="D2552" t="s">
        <v>259</v>
      </c>
      <c r="E2552">
        <v>11.5</v>
      </c>
      <c r="F2552" t="s">
        <v>240</v>
      </c>
      <c r="G2552">
        <v>2</v>
      </c>
    </row>
    <row r="2553" spans="3:8" x14ac:dyDescent="0.25">
      <c r="C2553">
        <v>5</v>
      </c>
      <c r="D2553" t="s">
        <v>259</v>
      </c>
      <c r="E2553">
        <v>11.5</v>
      </c>
      <c r="F2553" t="s">
        <v>239</v>
      </c>
      <c r="G2553">
        <v>3</v>
      </c>
    </row>
    <row r="2554" spans="3:8" x14ac:dyDescent="0.25">
      <c r="C2554">
        <v>5</v>
      </c>
      <c r="D2554" t="s">
        <v>259</v>
      </c>
      <c r="E2554">
        <v>11.5</v>
      </c>
      <c r="F2554" t="s">
        <v>249</v>
      </c>
      <c r="G2554">
        <v>1</v>
      </c>
      <c r="H2554" t="s">
        <v>559</v>
      </c>
    </row>
    <row r="2555" spans="3:8" x14ac:dyDescent="0.25">
      <c r="C2555">
        <v>5</v>
      </c>
      <c r="D2555" t="s">
        <v>259</v>
      </c>
      <c r="E2555">
        <v>11.5</v>
      </c>
      <c r="F2555" t="s">
        <v>249</v>
      </c>
      <c r="G2555">
        <v>2</v>
      </c>
      <c r="H2555" t="s">
        <v>287</v>
      </c>
    </row>
    <row r="2556" spans="3:8" x14ac:dyDescent="0.25">
      <c r="C2556">
        <v>5</v>
      </c>
      <c r="D2556" t="s">
        <v>259</v>
      </c>
      <c r="E2556">
        <v>11.5</v>
      </c>
      <c r="F2556" t="s">
        <v>271</v>
      </c>
      <c r="G2556">
        <v>2</v>
      </c>
      <c r="H2556" t="s">
        <v>560</v>
      </c>
    </row>
    <row r="2557" spans="3:8" x14ac:dyDescent="0.25">
      <c r="C2557">
        <v>5</v>
      </c>
      <c r="D2557" t="s">
        <v>259</v>
      </c>
      <c r="E2557">
        <v>11.5</v>
      </c>
      <c r="F2557" t="s">
        <v>249</v>
      </c>
      <c r="G2557">
        <v>2</v>
      </c>
      <c r="H2557" t="s">
        <v>287</v>
      </c>
    </row>
    <row r="2558" spans="3:8" x14ac:dyDescent="0.25">
      <c r="C2558">
        <v>5</v>
      </c>
      <c r="D2558" t="s">
        <v>259</v>
      </c>
      <c r="E2558">
        <v>11.5</v>
      </c>
      <c r="F2558" t="s">
        <v>271</v>
      </c>
      <c r="G2558">
        <v>3</v>
      </c>
    </row>
    <row r="2559" spans="3:8" x14ac:dyDescent="0.25">
      <c r="C2559">
        <v>6</v>
      </c>
      <c r="D2559" t="s">
        <v>259</v>
      </c>
      <c r="E2559">
        <v>11.5</v>
      </c>
      <c r="F2559" t="s">
        <v>249</v>
      </c>
      <c r="G2559">
        <v>1</v>
      </c>
    </row>
    <row r="2560" spans="3:8" x14ac:dyDescent="0.25">
      <c r="C2560">
        <v>6</v>
      </c>
      <c r="D2560" t="s">
        <v>259</v>
      </c>
      <c r="E2560">
        <v>11.5</v>
      </c>
      <c r="F2560" t="s">
        <v>281</v>
      </c>
      <c r="G2560">
        <v>2</v>
      </c>
    </row>
    <row r="2561" spans="3:8" x14ac:dyDescent="0.25">
      <c r="C2561">
        <v>6</v>
      </c>
      <c r="D2561" t="s">
        <v>259</v>
      </c>
      <c r="E2561">
        <v>11.5</v>
      </c>
      <c r="F2561" t="s">
        <v>239</v>
      </c>
      <c r="G2561">
        <v>2</v>
      </c>
    </row>
    <row r="2562" spans="3:8" x14ac:dyDescent="0.25">
      <c r="C2562">
        <v>6</v>
      </c>
      <c r="D2562" t="s">
        <v>259</v>
      </c>
      <c r="E2562">
        <v>11.5</v>
      </c>
      <c r="F2562" t="s">
        <v>249</v>
      </c>
      <c r="G2562">
        <v>2</v>
      </c>
    </row>
    <row r="2563" spans="3:8" x14ac:dyDescent="0.25">
      <c r="C2563">
        <v>6</v>
      </c>
      <c r="D2563" t="s">
        <v>259</v>
      </c>
      <c r="E2563">
        <v>11.5</v>
      </c>
      <c r="F2563" t="s">
        <v>249</v>
      </c>
      <c r="G2563">
        <v>3</v>
      </c>
      <c r="H2563" t="s">
        <v>373</v>
      </c>
    </row>
    <row r="2564" spans="3:8" x14ac:dyDescent="0.25">
      <c r="C2564">
        <v>6</v>
      </c>
      <c r="D2564" t="s">
        <v>259</v>
      </c>
      <c r="E2564">
        <v>11.5</v>
      </c>
      <c r="F2564" t="s">
        <v>239</v>
      </c>
      <c r="G2564">
        <v>1</v>
      </c>
    </row>
    <row r="2565" spans="3:8" x14ac:dyDescent="0.25">
      <c r="C2565">
        <v>6</v>
      </c>
      <c r="D2565" t="s">
        <v>259</v>
      </c>
      <c r="E2565">
        <v>11.5</v>
      </c>
      <c r="F2565" t="s">
        <v>240</v>
      </c>
      <c r="G2565">
        <v>3</v>
      </c>
      <c r="H2565" t="s">
        <v>561</v>
      </c>
    </row>
    <row r="2566" spans="3:8" x14ac:dyDescent="0.25">
      <c r="C2566">
        <v>6</v>
      </c>
      <c r="D2566" t="s">
        <v>259</v>
      </c>
      <c r="E2566">
        <v>11.5</v>
      </c>
      <c r="F2566" t="s">
        <v>239</v>
      </c>
      <c r="G2566">
        <v>2</v>
      </c>
    </row>
    <row r="2567" spans="3:8" x14ac:dyDescent="0.25">
      <c r="C2567">
        <v>6</v>
      </c>
      <c r="D2567" t="s">
        <v>259</v>
      </c>
      <c r="E2567">
        <v>11.5</v>
      </c>
      <c r="F2567" t="s">
        <v>239</v>
      </c>
      <c r="G2567">
        <v>2</v>
      </c>
    </row>
    <row r="2568" spans="3:8" x14ac:dyDescent="0.25">
      <c r="C2568">
        <v>6</v>
      </c>
      <c r="D2568" t="s">
        <v>259</v>
      </c>
      <c r="E2568">
        <v>11.5</v>
      </c>
      <c r="F2568" t="s">
        <v>281</v>
      </c>
      <c r="G2568">
        <v>3</v>
      </c>
    </row>
    <row r="2569" spans="3:8" x14ac:dyDescent="0.25">
      <c r="C2569">
        <v>6</v>
      </c>
      <c r="D2569" t="s">
        <v>259</v>
      </c>
      <c r="E2569">
        <v>11.5</v>
      </c>
      <c r="F2569" t="s">
        <v>239</v>
      </c>
      <c r="G2569">
        <v>2</v>
      </c>
    </row>
    <row r="2570" spans="3:8" x14ac:dyDescent="0.25">
      <c r="C2570">
        <v>6</v>
      </c>
      <c r="D2570" t="s">
        <v>259</v>
      </c>
      <c r="E2570">
        <v>11.5</v>
      </c>
      <c r="F2570" t="s">
        <v>271</v>
      </c>
      <c r="G2570">
        <v>3</v>
      </c>
      <c r="H2570" t="s">
        <v>562</v>
      </c>
    </row>
    <row r="2571" spans="3:8" x14ac:dyDescent="0.25">
      <c r="C2571">
        <v>6</v>
      </c>
      <c r="D2571" t="s">
        <v>259</v>
      </c>
      <c r="E2571">
        <v>11.5</v>
      </c>
      <c r="F2571" t="s">
        <v>249</v>
      </c>
      <c r="G2571">
        <v>2</v>
      </c>
    </row>
    <row r="2572" spans="3:8" x14ac:dyDescent="0.25">
      <c r="C2572">
        <v>6</v>
      </c>
      <c r="D2572" t="s">
        <v>259</v>
      </c>
      <c r="E2572">
        <v>11.5</v>
      </c>
      <c r="F2572" t="s">
        <v>246</v>
      </c>
      <c r="G2572">
        <v>3</v>
      </c>
      <c r="H2572" t="s">
        <v>307</v>
      </c>
    </row>
    <row r="2573" spans="3:8" x14ac:dyDescent="0.25">
      <c r="C2573">
        <v>6</v>
      </c>
      <c r="D2573" t="s">
        <v>259</v>
      </c>
      <c r="E2573">
        <v>11.5</v>
      </c>
      <c r="F2573" t="s">
        <v>249</v>
      </c>
      <c r="G2573">
        <v>2</v>
      </c>
      <c r="H2573" t="s">
        <v>277</v>
      </c>
    </row>
    <row r="2574" spans="3:8" x14ac:dyDescent="0.25">
      <c r="C2574">
        <v>6</v>
      </c>
      <c r="D2574" t="s">
        <v>259</v>
      </c>
      <c r="E2574">
        <v>11.5</v>
      </c>
      <c r="F2574" t="s">
        <v>249</v>
      </c>
      <c r="G2574">
        <v>3</v>
      </c>
      <c r="H2574" t="s">
        <v>563</v>
      </c>
    </row>
    <row r="2575" spans="3:8" x14ac:dyDescent="0.25">
      <c r="C2575">
        <v>7</v>
      </c>
      <c r="D2575" t="s">
        <v>259</v>
      </c>
      <c r="E2575">
        <v>12</v>
      </c>
      <c r="F2575" t="s">
        <v>281</v>
      </c>
      <c r="G2575">
        <v>3</v>
      </c>
    </row>
    <row r="2576" spans="3:8" x14ac:dyDescent="0.25">
      <c r="C2576">
        <v>7</v>
      </c>
      <c r="D2576" t="s">
        <v>259</v>
      </c>
      <c r="E2576">
        <v>12</v>
      </c>
      <c r="F2576" t="s">
        <v>281</v>
      </c>
      <c r="G2576">
        <v>2</v>
      </c>
    </row>
    <row r="2577" spans="3:8" x14ac:dyDescent="0.25">
      <c r="C2577">
        <v>7</v>
      </c>
      <c r="D2577" t="s">
        <v>259</v>
      </c>
      <c r="E2577">
        <v>12</v>
      </c>
      <c r="F2577" t="s">
        <v>518</v>
      </c>
      <c r="G2577">
        <v>3</v>
      </c>
    </row>
    <row r="2578" spans="3:8" x14ac:dyDescent="0.25">
      <c r="C2578">
        <v>8</v>
      </c>
      <c r="D2578" t="s">
        <v>259</v>
      </c>
      <c r="E2578">
        <v>12</v>
      </c>
      <c r="F2578" t="s">
        <v>239</v>
      </c>
      <c r="G2578">
        <v>2</v>
      </c>
    </row>
    <row r="2579" spans="3:8" x14ac:dyDescent="0.25">
      <c r="C2579">
        <v>8</v>
      </c>
      <c r="D2579" t="s">
        <v>259</v>
      </c>
      <c r="E2579">
        <v>12</v>
      </c>
      <c r="F2579" t="s">
        <v>239</v>
      </c>
      <c r="G2579">
        <v>2</v>
      </c>
      <c r="H2579" t="s">
        <v>564</v>
      </c>
    </row>
    <row r="2580" spans="3:8" x14ac:dyDescent="0.25">
      <c r="C2580">
        <v>8</v>
      </c>
      <c r="D2580" t="s">
        <v>259</v>
      </c>
      <c r="E2580">
        <v>12</v>
      </c>
      <c r="F2580" t="s">
        <v>249</v>
      </c>
      <c r="G2580">
        <v>1</v>
      </c>
      <c r="H2580" t="s">
        <v>565</v>
      </c>
    </row>
    <row r="2581" spans="3:8" x14ac:dyDescent="0.25">
      <c r="C2581">
        <v>9</v>
      </c>
      <c r="D2581" t="s">
        <v>259</v>
      </c>
      <c r="E2581">
        <v>11.5</v>
      </c>
      <c r="F2581" t="s">
        <v>249</v>
      </c>
      <c r="G2581">
        <v>2</v>
      </c>
    </row>
    <row r="2582" spans="3:8" x14ac:dyDescent="0.25">
      <c r="C2582">
        <v>9</v>
      </c>
      <c r="D2582" t="s">
        <v>259</v>
      </c>
      <c r="E2582">
        <v>11.5</v>
      </c>
      <c r="F2582" t="s">
        <v>239</v>
      </c>
      <c r="G2582">
        <v>1</v>
      </c>
    </row>
    <row r="2583" spans="3:8" x14ac:dyDescent="0.25">
      <c r="C2583">
        <v>9</v>
      </c>
      <c r="D2583" t="s">
        <v>259</v>
      </c>
      <c r="E2583">
        <v>11.5</v>
      </c>
      <c r="F2583" t="s">
        <v>239</v>
      </c>
      <c r="G2583">
        <v>3</v>
      </c>
    </row>
    <row r="2584" spans="3:8" x14ac:dyDescent="0.25">
      <c r="C2584">
        <v>9</v>
      </c>
      <c r="D2584" t="s">
        <v>259</v>
      </c>
      <c r="E2584">
        <v>11.5</v>
      </c>
      <c r="F2584" t="s">
        <v>239</v>
      </c>
      <c r="G2584">
        <v>3</v>
      </c>
    </row>
    <row r="2585" spans="3:8" x14ac:dyDescent="0.25">
      <c r="C2585">
        <v>9</v>
      </c>
      <c r="D2585" t="s">
        <v>259</v>
      </c>
      <c r="E2585">
        <v>11.5</v>
      </c>
      <c r="F2585" t="s">
        <v>239</v>
      </c>
      <c r="G2585">
        <v>2</v>
      </c>
    </row>
    <row r="2586" spans="3:8" x14ac:dyDescent="0.25">
      <c r="C2586">
        <v>9</v>
      </c>
      <c r="D2586" t="s">
        <v>259</v>
      </c>
      <c r="E2586">
        <v>11.5</v>
      </c>
      <c r="F2586" t="s">
        <v>249</v>
      </c>
      <c r="G2586">
        <v>2</v>
      </c>
    </row>
    <row r="2587" spans="3:8" x14ac:dyDescent="0.25">
      <c r="C2587">
        <v>9</v>
      </c>
      <c r="D2587" t="s">
        <v>259</v>
      </c>
      <c r="E2587">
        <v>11.5</v>
      </c>
      <c r="F2587" t="s">
        <v>249</v>
      </c>
      <c r="G2587">
        <v>3</v>
      </c>
      <c r="H2587" t="s">
        <v>287</v>
      </c>
    </row>
    <row r="2588" spans="3:8" x14ac:dyDescent="0.25">
      <c r="C2588">
        <v>9</v>
      </c>
      <c r="D2588" t="s">
        <v>259</v>
      </c>
      <c r="E2588">
        <v>11.5</v>
      </c>
      <c r="F2588" t="s">
        <v>239</v>
      </c>
      <c r="G2588">
        <v>3</v>
      </c>
      <c r="H2588" t="s">
        <v>566</v>
      </c>
    </row>
    <row r="2589" spans="3:8" x14ac:dyDescent="0.25">
      <c r="C2589">
        <v>9</v>
      </c>
      <c r="D2589" t="s">
        <v>259</v>
      </c>
      <c r="E2589">
        <v>11.5</v>
      </c>
      <c r="F2589" t="s">
        <v>249</v>
      </c>
      <c r="G2589">
        <v>3</v>
      </c>
      <c r="H2589" t="s">
        <v>373</v>
      </c>
    </row>
    <row r="2590" spans="3:8" x14ac:dyDescent="0.25">
      <c r="C2590">
        <v>10</v>
      </c>
      <c r="D2590" t="s">
        <v>259</v>
      </c>
      <c r="E2590">
        <v>11.5</v>
      </c>
      <c r="F2590" t="s">
        <v>239</v>
      </c>
      <c r="G2590">
        <v>1</v>
      </c>
    </row>
    <row r="2591" spans="3:8" x14ac:dyDescent="0.25">
      <c r="C2591">
        <v>10</v>
      </c>
      <c r="D2591" t="s">
        <v>259</v>
      </c>
      <c r="E2591">
        <v>11.5</v>
      </c>
      <c r="F2591" t="s">
        <v>249</v>
      </c>
      <c r="G2591">
        <v>2</v>
      </c>
      <c r="H2591" t="s">
        <v>567</v>
      </c>
    </row>
    <row r="2592" spans="3:8" x14ac:dyDescent="0.25">
      <c r="C2592">
        <v>11</v>
      </c>
      <c r="D2592" t="s">
        <v>259</v>
      </c>
      <c r="E2592">
        <v>11.5</v>
      </c>
      <c r="F2592" t="s">
        <v>239</v>
      </c>
      <c r="G2592">
        <v>1</v>
      </c>
    </row>
    <row r="2593" spans="3:8" x14ac:dyDescent="0.25">
      <c r="C2593">
        <v>11</v>
      </c>
      <c r="D2593" t="s">
        <v>259</v>
      </c>
      <c r="E2593">
        <v>11.5</v>
      </c>
      <c r="F2593" t="s">
        <v>239</v>
      </c>
      <c r="G2593">
        <v>2</v>
      </c>
    </row>
    <row r="2594" spans="3:8" x14ac:dyDescent="0.25">
      <c r="C2594">
        <v>11</v>
      </c>
      <c r="D2594" t="s">
        <v>259</v>
      </c>
      <c r="E2594">
        <v>11.5</v>
      </c>
      <c r="F2594" t="s">
        <v>249</v>
      </c>
      <c r="G2594">
        <v>2</v>
      </c>
    </row>
    <row r="2595" spans="3:8" x14ac:dyDescent="0.25">
      <c r="C2595">
        <v>11</v>
      </c>
      <c r="D2595" t="s">
        <v>259</v>
      </c>
      <c r="E2595">
        <v>11.5</v>
      </c>
      <c r="F2595" t="s">
        <v>249</v>
      </c>
      <c r="G2595">
        <v>3</v>
      </c>
      <c r="H2595" t="s">
        <v>568</v>
      </c>
    </row>
    <row r="2596" spans="3:8" x14ac:dyDescent="0.25">
      <c r="C2596">
        <v>11</v>
      </c>
      <c r="D2596" t="s">
        <v>259</v>
      </c>
      <c r="E2596">
        <v>11.5</v>
      </c>
      <c r="F2596" t="s">
        <v>271</v>
      </c>
      <c r="G2596">
        <v>2</v>
      </c>
      <c r="H2596" t="s">
        <v>569</v>
      </c>
    </row>
    <row r="2597" spans="3:8" x14ac:dyDescent="0.25">
      <c r="C2597">
        <v>11</v>
      </c>
      <c r="D2597" t="s">
        <v>259</v>
      </c>
      <c r="E2597">
        <v>11.5</v>
      </c>
      <c r="F2597" t="s">
        <v>271</v>
      </c>
      <c r="G2597">
        <v>1</v>
      </c>
    </row>
    <row r="2598" spans="3:8" x14ac:dyDescent="0.25">
      <c r="C2598">
        <v>11</v>
      </c>
      <c r="D2598" t="s">
        <v>259</v>
      </c>
      <c r="E2598">
        <v>11.5</v>
      </c>
      <c r="F2598" t="s">
        <v>239</v>
      </c>
      <c r="G2598">
        <v>3</v>
      </c>
    </row>
    <row r="2599" spans="3:8" x14ac:dyDescent="0.25">
      <c r="C2599">
        <v>11</v>
      </c>
      <c r="D2599" t="s">
        <v>259</v>
      </c>
      <c r="E2599">
        <v>11.5</v>
      </c>
      <c r="F2599" t="s">
        <v>271</v>
      </c>
      <c r="G2599">
        <v>3</v>
      </c>
      <c r="H2599" t="s">
        <v>570</v>
      </c>
    </row>
    <row r="2600" spans="3:8" x14ac:dyDescent="0.25">
      <c r="C2600">
        <v>12</v>
      </c>
      <c r="D2600" t="s">
        <v>259</v>
      </c>
      <c r="E2600">
        <v>11.5</v>
      </c>
      <c r="F2600" t="s">
        <v>246</v>
      </c>
      <c r="G2600">
        <v>2</v>
      </c>
    </row>
    <row r="2601" spans="3:8" x14ac:dyDescent="0.25">
      <c r="C2601">
        <v>12</v>
      </c>
      <c r="D2601" t="s">
        <v>259</v>
      </c>
      <c r="E2601">
        <v>11.5</v>
      </c>
      <c r="F2601" t="s">
        <v>281</v>
      </c>
      <c r="G2601">
        <v>2</v>
      </c>
    </row>
    <row r="2602" spans="3:8" x14ac:dyDescent="0.25">
      <c r="C2602">
        <v>12</v>
      </c>
      <c r="D2602" t="s">
        <v>259</v>
      </c>
      <c r="E2602">
        <v>11.5</v>
      </c>
      <c r="F2602" t="s">
        <v>239</v>
      </c>
      <c r="G2602">
        <v>3</v>
      </c>
    </row>
    <row r="2603" spans="3:8" x14ac:dyDescent="0.25">
      <c r="C2603">
        <v>12</v>
      </c>
      <c r="D2603" t="s">
        <v>259</v>
      </c>
      <c r="E2603">
        <v>11.5</v>
      </c>
      <c r="F2603" t="s">
        <v>239</v>
      </c>
      <c r="G2603">
        <v>3</v>
      </c>
      <c r="H2603" t="s">
        <v>571</v>
      </c>
    </row>
    <row r="2604" spans="3:8" x14ac:dyDescent="0.25">
      <c r="C2604">
        <v>12</v>
      </c>
      <c r="D2604" t="s">
        <v>259</v>
      </c>
      <c r="E2604">
        <v>11.5</v>
      </c>
      <c r="F2604" t="s">
        <v>239</v>
      </c>
      <c r="G2604">
        <v>3</v>
      </c>
    </row>
    <row r="2605" spans="3:8" x14ac:dyDescent="0.25">
      <c r="C2605">
        <v>13</v>
      </c>
      <c r="D2605" t="s">
        <v>259</v>
      </c>
      <c r="E2605">
        <v>12</v>
      </c>
      <c r="F2605" t="s">
        <v>247</v>
      </c>
      <c r="G2605">
        <v>3</v>
      </c>
      <c r="H2605" t="s">
        <v>553</v>
      </c>
    </row>
    <row r="2606" spans="3:8" x14ac:dyDescent="0.25">
      <c r="C2606">
        <v>13</v>
      </c>
      <c r="D2606" t="s">
        <v>259</v>
      </c>
      <c r="E2606">
        <v>12</v>
      </c>
      <c r="F2606" t="s">
        <v>518</v>
      </c>
      <c r="G2606">
        <v>3</v>
      </c>
      <c r="H2606" t="s">
        <v>307</v>
      </c>
    </row>
    <row r="2607" spans="3:8" x14ac:dyDescent="0.25">
      <c r="C2607">
        <v>13</v>
      </c>
      <c r="D2607" t="s">
        <v>259</v>
      </c>
      <c r="E2607">
        <v>12</v>
      </c>
      <c r="F2607" t="s">
        <v>247</v>
      </c>
      <c r="G2607">
        <v>1</v>
      </c>
      <c r="H2607" t="s">
        <v>572</v>
      </c>
    </row>
    <row r="2608" spans="3:8" x14ac:dyDescent="0.25">
      <c r="C2608">
        <v>13</v>
      </c>
      <c r="D2608" t="s">
        <v>259</v>
      </c>
      <c r="E2608">
        <v>12</v>
      </c>
      <c r="F2608" t="s">
        <v>239</v>
      </c>
      <c r="G2608">
        <v>3</v>
      </c>
    </row>
    <row r="2609" spans="1:8" x14ac:dyDescent="0.25">
      <c r="C2609">
        <v>14</v>
      </c>
      <c r="D2609" t="s">
        <v>259</v>
      </c>
      <c r="E2609">
        <v>12</v>
      </c>
      <c r="F2609" t="s">
        <v>249</v>
      </c>
      <c r="G2609">
        <v>2</v>
      </c>
      <c r="H2609" t="s">
        <v>573</v>
      </c>
    </row>
    <row r="2610" spans="1:8" x14ac:dyDescent="0.25">
      <c r="C2610">
        <v>14</v>
      </c>
      <c r="D2610" t="s">
        <v>259</v>
      </c>
      <c r="E2610">
        <v>12</v>
      </c>
      <c r="F2610" t="s">
        <v>239</v>
      </c>
      <c r="G2610">
        <v>3</v>
      </c>
    </row>
    <row r="2611" spans="1:8" x14ac:dyDescent="0.25">
      <c r="C2611">
        <v>14</v>
      </c>
      <c r="D2611" t="s">
        <v>259</v>
      </c>
      <c r="E2611">
        <v>12</v>
      </c>
      <c r="F2611" t="s">
        <v>239</v>
      </c>
      <c r="G2611">
        <v>2</v>
      </c>
    </row>
    <row r="2612" spans="1:8" x14ac:dyDescent="0.25">
      <c r="C2612">
        <v>15</v>
      </c>
      <c r="D2612" t="s">
        <v>259</v>
      </c>
      <c r="E2612">
        <v>12</v>
      </c>
      <c r="F2612" t="s">
        <v>249</v>
      </c>
      <c r="G2612">
        <v>3</v>
      </c>
    </row>
    <row r="2613" spans="1:8" x14ac:dyDescent="0.25">
      <c r="C2613">
        <v>15</v>
      </c>
      <c r="D2613" t="s">
        <v>259</v>
      </c>
      <c r="E2613">
        <v>12</v>
      </c>
      <c r="F2613" t="s">
        <v>249</v>
      </c>
      <c r="G2613">
        <v>2</v>
      </c>
    </row>
    <row r="2614" spans="1:8" x14ac:dyDescent="0.25">
      <c r="C2614">
        <v>15</v>
      </c>
      <c r="D2614" t="s">
        <v>259</v>
      </c>
      <c r="E2614">
        <v>12</v>
      </c>
      <c r="F2614" t="s">
        <v>239</v>
      </c>
      <c r="G2614">
        <v>2</v>
      </c>
    </row>
    <row r="2615" spans="1:8" x14ac:dyDescent="0.25">
      <c r="C2615">
        <v>15</v>
      </c>
      <c r="D2615" t="s">
        <v>259</v>
      </c>
      <c r="E2615">
        <v>12</v>
      </c>
      <c r="F2615" t="s">
        <v>239</v>
      </c>
      <c r="G2615">
        <v>2</v>
      </c>
    </row>
    <row r="2616" spans="1:8" x14ac:dyDescent="0.25">
      <c r="C2616">
        <v>15</v>
      </c>
      <c r="D2616" t="s">
        <v>259</v>
      </c>
      <c r="E2616">
        <v>12</v>
      </c>
      <c r="F2616" t="s">
        <v>240</v>
      </c>
      <c r="G2616">
        <v>3</v>
      </c>
      <c r="H2616" t="s">
        <v>574</v>
      </c>
    </row>
    <row r="2617" spans="1:8" x14ac:dyDescent="0.25">
      <c r="C2617">
        <v>15</v>
      </c>
      <c r="D2617" t="s">
        <v>259</v>
      </c>
      <c r="E2617">
        <v>12</v>
      </c>
      <c r="F2617" t="s">
        <v>239</v>
      </c>
      <c r="G2617">
        <v>2</v>
      </c>
      <c r="H2617" t="s">
        <v>575</v>
      </c>
    </row>
    <row r="2618" spans="1:8" x14ac:dyDescent="0.25">
      <c r="C2618">
        <v>15</v>
      </c>
      <c r="D2618" t="s">
        <v>259</v>
      </c>
      <c r="E2618">
        <v>12</v>
      </c>
      <c r="F2618" t="s">
        <v>249</v>
      </c>
      <c r="G2618">
        <v>2</v>
      </c>
    </row>
    <row r="2619" spans="1:8" x14ac:dyDescent="0.25">
      <c r="C2619">
        <v>15</v>
      </c>
      <c r="D2619" t="s">
        <v>259</v>
      </c>
      <c r="E2619">
        <v>12</v>
      </c>
      <c r="F2619" t="s">
        <v>271</v>
      </c>
      <c r="G2619">
        <v>2</v>
      </c>
      <c r="H2619" t="s">
        <v>576</v>
      </c>
    </row>
    <row r="2620" spans="1:8" x14ac:dyDescent="0.25">
      <c r="C2620">
        <v>16</v>
      </c>
      <c r="D2620" t="s">
        <v>259</v>
      </c>
      <c r="E2620">
        <v>11.5</v>
      </c>
      <c r="F2620" t="s">
        <v>239</v>
      </c>
      <c r="G2620">
        <v>3</v>
      </c>
    </row>
    <row r="2621" spans="1:8" x14ac:dyDescent="0.25">
      <c r="C2621">
        <v>16</v>
      </c>
      <c r="D2621" t="s">
        <v>259</v>
      </c>
      <c r="E2621">
        <v>11.5</v>
      </c>
      <c r="F2621" t="s">
        <v>281</v>
      </c>
      <c r="G2621">
        <v>2</v>
      </c>
    </row>
    <row r="2622" spans="1:8" x14ac:dyDescent="0.25">
      <c r="C2622">
        <v>16</v>
      </c>
      <c r="D2622" t="s">
        <v>259</v>
      </c>
      <c r="E2622">
        <v>11.5</v>
      </c>
      <c r="F2622" t="s">
        <v>247</v>
      </c>
      <c r="G2622">
        <v>2</v>
      </c>
      <c r="H2622" t="s">
        <v>577</v>
      </c>
    </row>
    <row r="2623" spans="1:8" x14ac:dyDescent="0.25">
      <c r="A2623">
        <v>2009</v>
      </c>
      <c r="B2623" t="s">
        <v>578</v>
      </c>
      <c r="C2623">
        <v>1</v>
      </c>
      <c r="D2623" t="s">
        <v>579</v>
      </c>
      <c r="E2623">
        <v>40.5</v>
      </c>
      <c r="F2623" t="s">
        <v>271</v>
      </c>
      <c r="G2623">
        <v>3</v>
      </c>
    </row>
    <row r="2624" spans="1:8" x14ac:dyDescent="0.25">
      <c r="C2624">
        <v>1</v>
      </c>
      <c r="D2624" t="s">
        <v>579</v>
      </c>
      <c r="E2624">
        <v>40.5</v>
      </c>
      <c r="F2624" t="s">
        <v>271</v>
      </c>
      <c r="G2624">
        <v>1</v>
      </c>
    </row>
    <row r="2625" spans="3:8" x14ac:dyDescent="0.25">
      <c r="C2625">
        <v>1</v>
      </c>
      <c r="D2625" t="s">
        <v>579</v>
      </c>
      <c r="E2625">
        <v>40.5</v>
      </c>
      <c r="F2625" t="s">
        <v>239</v>
      </c>
      <c r="G2625">
        <v>1</v>
      </c>
    </row>
    <row r="2626" spans="3:8" x14ac:dyDescent="0.25">
      <c r="C2626">
        <v>1</v>
      </c>
      <c r="D2626" t="s">
        <v>579</v>
      </c>
      <c r="E2626">
        <v>40.5</v>
      </c>
      <c r="F2626" t="s">
        <v>239</v>
      </c>
      <c r="G2626">
        <v>2</v>
      </c>
    </row>
    <row r="2627" spans="3:8" x14ac:dyDescent="0.25">
      <c r="C2627">
        <v>1</v>
      </c>
      <c r="D2627" t="s">
        <v>579</v>
      </c>
      <c r="E2627">
        <v>40.5</v>
      </c>
      <c r="F2627" t="s">
        <v>239</v>
      </c>
      <c r="G2627">
        <v>2</v>
      </c>
    </row>
    <row r="2628" spans="3:8" x14ac:dyDescent="0.25">
      <c r="C2628">
        <v>1</v>
      </c>
      <c r="D2628" t="s">
        <v>579</v>
      </c>
      <c r="E2628">
        <v>40.5</v>
      </c>
      <c r="F2628" t="s">
        <v>243</v>
      </c>
      <c r="G2628">
        <v>2</v>
      </c>
    </row>
    <row r="2629" spans="3:8" x14ac:dyDescent="0.25">
      <c r="C2629">
        <v>1</v>
      </c>
      <c r="D2629" t="s">
        <v>579</v>
      </c>
      <c r="E2629">
        <v>40.5</v>
      </c>
      <c r="F2629" t="s">
        <v>239</v>
      </c>
      <c r="G2629">
        <v>2</v>
      </c>
    </row>
    <row r="2630" spans="3:8" x14ac:dyDescent="0.25">
      <c r="C2630">
        <v>1</v>
      </c>
      <c r="D2630" t="s">
        <v>579</v>
      </c>
      <c r="E2630">
        <v>40.5</v>
      </c>
      <c r="F2630" t="s">
        <v>241</v>
      </c>
      <c r="G2630">
        <v>2</v>
      </c>
    </row>
    <row r="2631" spans="3:8" x14ac:dyDescent="0.25">
      <c r="C2631">
        <v>2</v>
      </c>
      <c r="D2631" t="s">
        <v>579</v>
      </c>
      <c r="E2631" s="41">
        <v>38</v>
      </c>
      <c r="F2631" t="s">
        <v>352</v>
      </c>
      <c r="G2631">
        <v>2</v>
      </c>
      <c r="H2631" t="s">
        <v>580</v>
      </c>
    </row>
    <row r="2632" spans="3:8" x14ac:dyDescent="0.25">
      <c r="C2632">
        <v>3</v>
      </c>
      <c r="D2632" t="s">
        <v>268</v>
      </c>
      <c r="E2632">
        <v>37.700000000000003</v>
      </c>
      <c r="F2632" t="s">
        <v>239</v>
      </c>
      <c r="G2632">
        <v>2</v>
      </c>
    </row>
    <row r="2633" spans="3:8" x14ac:dyDescent="0.25">
      <c r="C2633">
        <v>3</v>
      </c>
      <c r="D2633" t="s">
        <v>268</v>
      </c>
      <c r="E2633">
        <v>37.700000000000003</v>
      </c>
      <c r="F2633" t="s">
        <v>298</v>
      </c>
      <c r="G2633">
        <v>1</v>
      </c>
    </row>
    <row r="2634" spans="3:8" x14ac:dyDescent="0.25">
      <c r="C2634">
        <v>3</v>
      </c>
      <c r="D2634" t="s">
        <v>268</v>
      </c>
      <c r="E2634">
        <v>37.700000000000003</v>
      </c>
      <c r="F2634" t="s">
        <v>280</v>
      </c>
      <c r="G2634">
        <v>2</v>
      </c>
    </row>
    <row r="2635" spans="3:8" x14ac:dyDescent="0.25">
      <c r="C2635">
        <v>3</v>
      </c>
      <c r="D2635" t="s">
        <v>268</v>
      </c>
      <c r="E2635">
        <v>37.700000000000003</v>
      </c>
      <c r="F2635" t="s">
        <v>271</v>
      </c>
      <c r="G2635">
        <v>3</v>
      </c>
    </row>
    <row r="2636" spans="3:8" x14ac:dyDescent="0.25">
      <c r="C2636">
        <v>3</v>
      </c>
      <c r="D2636" t="s">
        <v>268</v>
      </c>
      <c r="E2636">
        <v>37.700000000000003</v>
      </c>
      <c r="F2636" t="s">
        <v>249</v>
      </c>
      <c r="G2636">
        <v>3</v>
      </c>
    </row>
    <row r="2637" spans="3:8" x14ac:dyDescent="0.25">
      <c r="C2637">
        <v>3</v>
      </c>
      <c r="D2637" t="s">
        <v>268</v>
      </c>
      <c r="E2637">
        <v>37.700000000000003</v>
      </c>
      <c r="F2637" t="s">
        <v>249</v>
      </c>
      <c r="G2637">
        <v>3</v>
      </c>
    </row>
    <row r="2638" spans="3:8" x14ac:dyDescent="0.25">
      <c r="C2638">
        <v>3</v>
      </c>
      <c r="D2638" t="s">
        <v>268</v>
      </c>
      <c r="E2638">
        <v>37.700000000000003</v>
      </c>
      <c r="F2638" t="s">
        <v>249</v>
      </c>
      <c r="G2638">
        <v>3</v>
      </c>
    </row>
    <row r="2639" spans="3:8" x14ac:dyDescent="0.25">
      <c r="C2639">
        <v>4</v>
      </c>
      <c r="D2639" t="s">
        <v>268</v>
      </c>
      <c r="E2639">
        <v>35.700000000000003</v>
      </c>
      <c r="F2639" t="s">
        <v>271</v>
      </c>
      <c r="G2639">
        <v>2</v>
      </c>
    </row>
    <row r="2640" spans="3:8" x14ac:dyDescent="0.25">
      <c r="C2640">
        <v>4</v>
      </c>
      <c r="D2640" t="s">
        <v>268</v>
      </c>
      <c r="E2640">
        <v>35.700000000000003</v>
      </c>
      <c r="F2640" t="s">
        <v>249</v>
      </c>
      <c r="G2640">
        <v>2</v>
      </c>
    </row>
    <row r="2641" spans="3:7" x14ac:dyDescent="0.25">
      <c r="C2641">
        <v>4</v>
      </c>
      <c r="D2641" t="s">
        <v>268</v>
      </c>
      <c r="E2641">
        <v>35.700000000000003</v>
      </c>
      <c r="F2641" t="s">
        <v>271</v>
      </c>
      <c r="G2641">
        <v>1</v>
      </c>
    </row>
    <row r="2642" spans="3:7" x14ac:dyDescent="0.25">
      <c r="C2642">
        <v>4</v>
      </c>
      <c r="D2642" t="s">
        <v>268</v>
      </c>
      <c r="E2642">
        <v>35.700000000000003</v>
      </c>
      <c r="F2642" t="s">
        <v>271</v>
      </c>
      <c r="G2642">
        <v>1</v>
      </c>
    </row>
    <row r="2643" spans="3:7" x14ac:dyDescent="0.25">
      <c r="C2643">
        <v>4</v>
      </c>
      <c r="D2643" t="s">
        <v>268</v>
      </c>
      <c r="E2643">
        <v>35.700000000000003</v>
      </c>
      <c r="F2643" t="s">
        <v>249</v>
      </c>
      <c r="G2643">
        <v>1</v>
      </c>
    </row>
    <row r="2644" spans="3:7" x14ac:dyDescent="0.25">
      <c r="C2644">
        <v>4</v>
      </c>
      <c r="D2644" t="s">
        <v>268</v>
      </c>
      <c r="E2644">
        <v>35.700000000000003</v>
      </c>
      <c r="F2644" t="s">
        <v>249</v>
      </c>
      <c r="G2644">
        <v>3</v>
      </c>
    </row>
    <row r="2645" spans="3:7" x14ac:dyDescent="0.25">
      <c r="C2645">
        <v>4</v>
      </c>
      <c r="D2645" t="s">
        <v>268</v>
      </c>
      <c r="E2645">
        <v>35.700000000000003</v>
      </c>
      <c r="F2645" t="s">
        <v>273</v>
      </c>
      <c r="G2645">
        <v>2</v>
      </c>
    </row>
    <row r="2646" spans="3:7" x14ac:dyDescent="0.25">
      <c r="C2646">
        <v>4</v>
      </c>
      <c r="D2646" t="s">
        <v>268</v>
      </c>
      <c r="E2646">
        <v>35.700000000000003</v>
      </c>
      <c r="F2646" t="s">
        <v>249</v>
      </c>
      <c r="G2646">
        <v>2</v>
      </c>
    </row>
    <row r="2647" spans="3:7" x14ac:dyDescent="0.25">
      <c r="C2647">
        <v>4</v>
      </c>
      <c r="D2647" t="s">
        <v>268</v>
      </c>
      <c r="E2647">
        <v>35.700000000000003</v>
      </c>
      <c r="F2647" t="s">
        <v>280</v>
      </c>
      <c r="G2647">
        <v>2</v>
      </c>
    </row>
    <row r="2648" spans="3:7" x14ac:dyDescent="0.25">
      <c r="C2648">
        <v>4</v>
      </c>
      <c r="D2648" t="s">
        <v>268</v>
      </c>
      <c r="E2648">
        <v>35.700000000000003</v>
      </c>
      <c r="F2648" t="s">
        <v>280</v>
      </c>
      <c r="G2648">
        <v>2</v>
      </c>
    </row>
    <row r="2649" spans="3:7" x14ac:dyDescent="0.25">
      <c r="C2649">
        <v>4</v>
      </c>
      <c r="D2649" t="s">
        <v>268</v>
      </c>
      <c r="E2649">
        <v>35.700000000000003</v>
      </c>
      <c r="F2649" t="s">
        <v>581</v>
      </c>
      <c r="G2649">
        <v>1</v>
      </c>
    </row>
    <row r="2650" spans="3:7" x14ac:dyDescent="0.25">
      <c r="C2650">
        <v>4</v>
      </c>
      <c r="D2650" t="s">
        <v>268</v>
      </c>
      <c r="E2650">
        <v>35.700000000000003</v>
      </c>
      <c r="F2650" t="s">
        <v>581</v>
      </c>
      <c r="G2650">
        <v>1</v>
      </c>
    </row>
    <row r="2651" spans="3:7" x14ac:dyDescent="0.25">
      <c r="C2651">
        <v>4</v>
      </c>
      <c r="D2651" t="s">
        <v>268</v>
      </c>
      <c r="E2651">
        <v>35.700000000000003</v>
      </c>
      <c r="F2651" t="s">
        <v>261</v>
      </c>
      <c r="G2651">
        <v>1</v>
      </c>
    </row>
    <row r="2652" spans="3:7" x14ac:dyDescent="0.25">
      <c r="C2652">
        <v>4</v>
      </c>
      <c r="D2652" t="s">
        <v>268</v>
      </c>
      <c r="E2652">
        <v>35.700000000000003</v>
      </c>
      <c r="F2652" t="s">
        <v>295</v>
      </c>
      <c r="G2652">
        <v>1</v>
      </c>
    </row>
    <row r="2653" spans="3:7" x14ac:dyDescent="0.25">
      <c r="C2653">
        <v>5</v>
      </c>
      <c r="D2653" t="s">
        <v>268</v>
      </c>
      <c r="E2653">
        <v>32.5</v>
      </c>
      <c r="F2653" t="s">
        <v>298</v>
      </c>
      <c r="G2653">
        <v>3</v>
      </c>
    </row>
    <row r="2654" spans="3:7" x14ac:dyDescent="0.25">
      <c r="C2654">
        <v>5</v>
      </c>
      <c r="D2654" t="s">
        <v>268</v>
      </c>
      <c r="E2654">
        <v>32.5</v>
      </c>
      <c r="F2654" t="s">
        <v>295</v>
      </c>
      <c r="G2654">
        <v>1</v>
      </c>
    </row>
    <row r="2655" spans="3:7" x14ac:dyDescent="0.25">
      <c r="C2655">
        <v>6</v>
      </c>
      <c r="D2655" t="s">
        <v>268</v>
      </c>
      <c r="E2655">
        <v>29.5</v>
      </c>
      <c r="F2655" t="s">
        <v>582</v>
      </c>
      <c r="G2655">
        <v>3</v>
      </c>
    </row>
    <row r="2656" spans="3:7" x14ac:dyDescent="0.25">
      <c r="C2656">
        <v>6</v>
      </c>
      <c r="D2656" t="s">
        <v>268</v>
      </c>
      <c r="E2656">
        <v>29.5</v>
      </c>
      <c r="F2656" t="s">
        <v>582</v>
      </c>
      <c r="G2656">
        <v>3</v>
      </c>
    </row>
    <row r="2657" spans="3:8" x14ac:dyDescent="0.25">
      <c r="C2657">
        <v>6</v>
      </c>
      <c r="D2657" t="s">
        <v>268</v>
      </c>
      <c r="E2657">
        <v>29.5</v>
      </c>
      <c r="F2657" t="s">
        <v>295</v>
      </c>
      <c r="G2657">
        <v>3</v>
      </c>
    </row>
    <row r="2658" spans="3:8" x14ac:dyDescent="0.25">
      <c r="C2658">
        <v>7</v>
      </c>
      <c r="D2658" t="s">
        <v>268</v>
      </c>
      <c r="E2658" s="41">
        <v>23</v>
      </c>
      <c r="F2658" t="s">
        <v>582</v>
      </c>
      <c r="G2658">
        <v>3</v>
      </c>
      <c r="H2658" t="s">
        <v>583</v>
      </c>
    </row>
    <row r="2659" spans="3:8" x14ac:dyDescent="0.25">
      <c r="C2659">
        <v>7</v>
      </c>
      <c r="D2659" t="s">
        <v>268</v>
      </c>
      <c r="E2659" s="41">
        <v>23</v>
      </c>
      <c r="F2659" t="s">
        <v>239</v>
      </c>
      <c r="G2659">
        <v>3</v>
      </c>
    </row>
    <row r="2660" spans="3:8" x14ac:dyDescent="0.25">
      <c r="C2660">
        <v>7</v>
      </c>
      <c r="D2660" t="s">
        <v>268</v>
      </c>
      <c r="E2660" s="41">
        <v>23</v>
      </c>
      <c r="F2660" t="s">
        <v>239</v>
      </c>
      <c r="G2660">
        <v>3</v>
      </c>
    </row>
    <row r="2661" spans="3:8" x14ac:dyDescent="0.25">
      <c r="C2661">
        <v>8</v>
      </c>
      <c r="D2661" t="s">
        <v>579</v>
      </c>
      <c r="E2661" s="41">
        <v>41</v>
      </c>
      <c r="F2661" t="s">
        <v>271</v>
      </c>
      <c r="G2661">
        <v>2</v>
      </c>
    </row>
    <row r="2662" spans="3:8" x14ac:dyDescent="0.25">
      <c r="C2662">
        <v>8</v>
      </c>
      <c r="D2662" t="s">
        <v>579</v>
      </c>
      <c r="E2662" s="41">
        <v>41</v>
      </c>
      <c r="F2662" t="s">
        <v>271</v>
      </c>
      <c r="G2662">
        <v>2</v>
      </c>
    </row>
    <row r="2663" spans="3:8" x14ac:dyDescent="0.25">
      <c r="C2663">
        <v>8</v>
      </c>
      <c r="D2663" t="s">
        <v>579</v>
      </c>
      <c r="E2663" s="41">
        <v>41</v>
      </c>
      <c r="F2663" t="s">
        <v>352</v>
      </c>
      <c r="G2663">
        <v>1</v>
      </c>
    </row>
    <row r="2664" spans="3:8" x14ac:dyDescent="0.25">
      <c r="C2664">
        <v>8</v>
      </c>
      <c r="D2664" t="s">
        <v>579</v>
      </c>
      <c r="E2664" s="41">
        <v>41</v>
      </c>
      <c r="F2664" t="s">
        <v>241</v>
      </c>
      <c r="G2664">
        <v>2</v>
      </c>
    </row>
    <row r="2665" spans="3:8" x14ac:dyDescent="0.25">
      <c r="C2665">
        <v>9</v>
      </c>
      <c r="D2665" t="s">
        <v>579</v>
      </c>
      <c r="E2665" s="41">
        <v>39.5</v>
      </c>
      <c r="F2665" t="s">
        <v>584</v>
      </c>
      <c r="H2665" t="s">
        <v>580</v>
      </c>
    </row>
    <row r="2666" spans="3:8" x14ac:dyDescent="0.25">
      <c r="C2666">
        <v>10</v>
      </c>
      <c r="D2666" t="s">
        <v>579</v>
      </c>
      <c r="E2666" s="41">
        <v>35.5</v>
      </c>
      <c r="F2666" t="s">
        <v>271</v>
      </c>
      <c r="G2666">
        <v>3</v>
      </c>
    </row>
    <row r="2667" spans="3:8" x14ac:dyDescent="0.25">
      <c r="C2667">
        <v>10</v>
      </c>
      <c r="D2667" t="s">
        <v>579</v>
      </c>
      <c r="E2667" s="41">
        <v>35.5</v>
      </c>
      <c r="F2667" t="s">
        <v>243</v>
      </c>
      <c r="G2667">
        <v>2</v>
      </c>
    </row>
    <row r="2668" spans="3:8" x14ac:dyDescent="0.25">
      <c r="C2668">
        <v>10</v>
      </c>
      <c r="D2668" t="s">
        <v>579</v>
      </c>
      <c r="E2668" s="41">
        <v>35.5</v>
      </c>
      <c r="F2668" t="s">
        <v>239</v>
      </c>
      <c r="G2668">
        <v>2</v>
      </c>
    </row>
    <row r="2669" spans="3:8" x14ac:dyDescent="0.25">
      <c r="C2669">
        <v>10</v>
      </c>
      <c r="D2669" t="s">
        <v>579</v>
      </c>
      <c r="E2669" s="41">
        <v>35.5</v>
      </c>
      <c r="F2669" t="s">
        <v>239</v>
      </c>
      <c r="G2669">
        <v>2</v>
      </c>
    </row>
    <row r="2670" spans="3:8" x14ac:dyDescent="0.25">
      <c r="C2670">
        <v>11</v>
      </c>
      <c r="D2670" t="s">
        <v>579</v>
      </c>
      <c r="E2670" s="41">
        <v>31.5</v>
      </c>
      <c r="F2670" t="s">
        <v>352</v>
      </c>
      <c r="G2670">
        <v>2</v>
      </c>
    </row>
    <row r="2671" spans="3:8" x14ac:dyDescent="0.25">
      <c r="C2671">
        <v>11</v>
      </c>
      <c r="D2671" t="s">
        <v>579</v>
      </c>
      <c r="E2671" s="41">
        <v>31.5</v>
      </c>
      <c r="F2671" t="s">
        <v>271</v>
      </c>
      <c r="G2671">
        <v>2</v>
      </c>
    </row>
    <row r="2672" spans="3:8" x14ac:dyDescent="0.25">
      <c r="C2672">
        <v>11</v>
      </c>
      <c r="D2672" t="s">
        <v>579</v>
      </c>
      <c r="E2672" s="41">
        <v>31.5</v>
      </c>
      <c r="F2672" t="s">
        <v>281</v>
      </c>
      <c r="G2672">
        <v>1</v>
      </c>
    </row>
    <row r="2673" spans="3:7" x14ac:dyDescent="0.25">
      <c r="C2673">
        <v>11</v>
      </c>
      <c r="D2673" t="s">
        <v>579</v>
      </c>
      <c r="E2673" s="41">
        <v>31.5</v>
      </c>
      <c r="F2673" t="s">
        <v>281</v>
      </c>
      <c r="G2673">
        <v>2</v>
      </c>
    </row>
    <row r="2674" spans="3:7" x14ac:dyDescent="0.25">
      <c r="C2674">
        <v>11</v>
      </c>
      <c r="D2674" t="s">
        <v>579</v>
      </c>
      <c r="E2674" s="41">
        <v>31.5</v>
      </c>
      <c r="F2674" t="s">
        <v>249</v>
      </c>
      <c r="G2674">
        <v>3</v>
      </c>
    </row>
    <row r="2675" spans="3:7" x14ac:dyDescent="0.25">
      <c r="C2675">
        <v>11</v>
      </c>
      <c r="D2675" t="s">
        <v>579</v>
      </c>
      <c r="E2675" s="41">
        <v>31.5</v>
      </c>
      <c r="F2675" t="s">
        <v>249</v>
      </c>
      <c r="G2675">
        <v>2</v>
      </c>
    </row>
    <row r="2676" spans="3:7" x14ac:dyDescent="0.25">
      <c r="C2676">
        <v>11</v>
      </c>
      <c r="D2676" t="s">
        <v>579</v>
      </c>
      <c r="E2676" s="41">
        <v>31.5</v>
      </c>
      <c r="F2676" t="s">
        <v>249</v>
      </c>
      <c r="G2676">
        <v>2</v>
      </c>
    </row>
    <row r="2677" spans="3:7" x14ac:dyDescent="0.25">
      <c r="C2677">
        <v>11</v>
      </c>
      <c r="D2677" t="s">
        <v>579</v>
      </c>
      <c r="E2677" s="41">
        <v>31.5</v>
      </c>
      <c r="F2677" t="s">
        <v>249</v>
      </c>
      <c r="G2677">
        <v>1</v>
      </c>
    </row>
    <row r="2678" spans="3:7" x14ac:dyDescent="0.25">
      <c r="C2678">
        <v>11</v>
      </c>
      <c r="D2678" t="s">
        <v>579</v>
      </c>
      <c r="E2678" s="41">
        <v>31.5</v>
      </c>
      <c r="F2678" t="s">
        <v>295</v>
      </c>
      <c r="G2678">
        <v>2</v>
      </c>
    </row>
    <row r="2679" spans="3:7" x14ac:dyDescent="0.25">
      <c r="C2679">
        <v>11</v>
      </c>
      <c r="D2679" t="s">
        <v>579</v>
      </c>
      <c r="E2679" s="41">
        <v>31.5</v>
      </c>
      <c r="F2679" t="s">
        <v>249</v>
      </c>
      <c r="G2679">
        <v>2</v>
      </c>
    </row>
    <row r="2680" spans="3:7" x14ac:dyDescent="0.25">
      <c r="C2680">
        <v>11</v>
      </c>
      <c r="D2680" t="s">
        <v>579</v>
      </c>
      <c r="E2680" s="41">
        <v>31.5</v>
      </c>
      <c r="F2680" t="s">
        <v>249</v>
      </c>
      <c r="G2680">
        <v>2</v>
      </c>
    </row>
    <row r="2681" spans="3:7" x14ac:dyDescent="0.25">
      <c r="C2681">
        <v>11</v>
      </c>
      <c r="D2681" t="s">
        <v>579</v>
      </c>
      <c r="E2681" s="41">
        <v>31.5</v>
      </c>
      <c r="F2681" t="s">
        <v>249</v>
      </c>
      <c r="G2681">
        <v>2</v>
      </c>
    </row>
    <row r="2682" spans="3:7" x14ac:dyDescent="0.25">
      <c r="C2682">
        <v>11</v>
      </c>
      <c r="D2682" t="s">
        <v>579</v>
      </c>
      <c r="E2682" s="41">
        <v>31.5</v>
      </c>
      <c r="F2682" t="s">
        <v>249</v>
      </c>
      <c r="G2682">
        <v>1</v>
      </c>
    </row>
    <row r="2683" spans="3:7" x14ac:dyDescent="0.25">
      <c r="C2683">
        <v>11</v>
      </c>
      <c r="D2683" t="s">
        <v>579</v>
      </c>
      <c r="E2683" s="41">
        <v>31.5</v>
      </c>
      <c r="F2683" t="s">
        <v>249</v>
      </c>
      <c r="G2683">
        <v>2</v>
      </c>
    </row>
    <row r="2684" spans="3:7" x14ac:dyDescent="0.25">
      <c r="C2684">
        <v>11</v>
      </c>
      <c r="D2684" t="s">
        <v>579</v>
      </c>
      <c r="E2684" s="41">
        <v>31.5</v>
      </c>
      <c r="F2684" t="s">
        <v>239</v>
      </c>
      <c r="G2684">
        <v>1</v>
      </c>
    </row>
    <row r="2685" spans="3:7" x14ac:dyDescent="0.25">
      <c r="C2685">
        <v>11</v>
      </c>
      <c r="D2685" t="s">
        <v>579</v>
      </c>
      <c r="E2685" s="41">
        <v>31.5</v>
      </c>
      <c r="F2685" t="s">
        <v>295</v>
      </c>
      <c r="G2685">
        <v>2</v>
      </c>
    </row>
    <row r="2686" spans="3:7" x14ac:dyDescent="0.25">
      <c r="C2686">
        <v>11</v>
      </c>
      <c r="D2686" t="s">
        <v>579</v>
      </c>
      <c r="E2686" s="41">
        <v>31.5</v>
      </c>
      <c r="F2686" t="s">
        <v>249</v>
      </c>
      <c r="G2686">
        <v>2</v>
      </c>
    </row>
    <row r="2687" spans="3:7" x14ac:dyDescent="0.25">
      <c r="C2687">
        <v>11</v>
      </c>
      <c r="D2687" t="s">
        <v>579</v>
      </c>
      <c r="E2687" s="41">
        <v>31.5</v>
      </c>
      <c r="F2687" t="s">
        <v>249</v>
      </c>
      <c r="G2687">
        <v>3</v>
      </c>
    </row>
    <row r="2688" spans="3:7" x14ac:dyDescent="0.25">
      <c r="C2688">
        <v>11</v>
      </c>
      <c r="D2688" t="s">
        <v>579</v>
      </c>
      <c r="E2688" s="41">
        <v>31.5</v>
      </c>
      <c r="F2688" t="s">
        <v>249</v>
      </c>
      <c r="G2688">
        <v>3</v>
      </c>
    </row>
    <row r="2689" spans="3:8" x14ac:dyDescent="0.25">
      <c r="C2689">
        <v>11</v>
      </c>
      <c r="D2689" t="s">
        <v>579</v>
      </c>
      <c r="E2689" s="41">
        <v>31.5</v>
      </c>
      <c r="F2689" t="s">
        <v>249</v>
      </c>
      <c r="G2689">
        <v>2</v>
      </c>
    </row>
    <row r="2690" spans="3:8" x14ac:dyDescent="0.25">
      <c r="C2690">
        <v>12</v>
      </c>
      <c r="D2690" t="s">
        <v>268</v>
      </c>
      <c r="E2690" s="41">
        <v>40.5</v>
      </c>
      <c r="F2690" t="s">
        <v>271</v>
      </c>
      <c r="G2690">
        <v>2</v>
      </c>
      <c r="H2690" t="s">
        <v>585</v>
      </c>
    </row>
    <row r="2691" spans="3:8" x14ac:dyDescent="0.25">
      <c r="C2691">
        <v>12</v>
      </c>
      <c r="D2691" t="s">
        <v>268</v>
      </c>
      <c r="E2691" s="41">
        <v>40.5</v>
      </c>
      <c r="F2691" t="s">
        <v>249</v>
      </c>
      <c r="G2691">
        <v>3</v>
      </c>
      <c r="H2691" t="s">
        <v>585</v>
      </c>
    </row>
    <row r="2692" spans="3:8" x14ac:dyDescent="0.25">
      <c r="C2692">
        <v>12</v>
      </c>
      <c r="D2692" t="s">
        <v>268</v>
      </c>
      <c r="E2692" s="41">
        <v>40.5</v>
      </c>
      <c r="F2692" t="s">
        <v>247</v>
      </c>
      <c r="G2692">
        <v>2</v>
      </c>
      <c r="H2692" t="s">
        <v>585</v>
      </c>
    </row>
    <row r="2693" spans="3:8" x14ac:dyDescent="0.25">
      <c r="C2693">
        <v>12</v>
      </c>
      <c r="D2693" t="s">
        <v>268</v>
      </c>
      <c r="E2693" s="41">
        <v>40.5</v>
      </c>
      <c r="F2693" t="s">
        <v>243</v>
      </c>
      <c r="G2693">
        <v>2</v>
      </c>
      <c r="H2693" t="s">
        <v>585</v>
      </c>
    </row>
    <row r="2694" spans="3:8" x14ac:dyDescent="0.25">
      <c r="C2694">
        <v>13</v>
      </c>
      <c r="D2694" t="s">
        <v>268</v>
      </c>
      <c r="E2694" s="41">
        <v>37.4</v>
      </c>
      <c r="F2694" t="s">
        <v>243</v>
      </c>
      <c r="G2694">
        <v>2</v>
      </c>
      <c r="H2694" t="s">
        <v>580</v>
      </c>
    </row>
    <row r="2695" spans="3:8" x14ac:dyDescent="0.25">
      <c r="C2695">
        <v>13</v>
      </c>
      <c r="D2695" t="s">
        <v>268</v>
      </c>
      <c r="E2695" s="41">
        <v>37.4</v>
      </c>
      <c r="F2695" t="s">
        <v>273</v>
      </c>
      <c r="G2695">
        <v>2</v>
      </c>
      <c r="H2695" t="s">
        <v>580</v>
      </c>
    </row>
    <row r="2696" spans="3:8" x14ac:dyDescent="0.25">
      <c r="C2696">
        <v>13</v>
      </c>
      <c r="D2696" t="s">
        <v>268</v>
      </c>
      <c r="E2696" s="41">
        <v>37.4</v>
      </c>
      <c r="F2696" t="s">
        <v>295</v>
      </c>
      <c r="G2696">
        <v>1</v>
      </c>
      <c r="H2696" t="s">
        <v>580</v>
      </c>
    </row>
    <row r="2697" spans="3:8" x14ac:dyDescent="0.25">
      <c r="C2697">
        <v>13</v>
      </c>
      <c r="D2697" t="s">
        <v>268</v>
      </c>
      <c r="E2697" s="41">
        <v>37.4</v>
      </c>
      <c r="F2697" t="s">
        <v>249</v>
      </c>
      <c r="G2697">
        <v>3</v>
      </c>
      <c r="H2697" t="s">
        <v>580</v>
      </c>
    </row>
    <row r="2698" spans="3:8" x14ac:dyDescent="0.25">
      <c r="C2698">
        <v>13</v>
      </c>
      <c r="D2698" t="s">
        <v>268</v>
      </c>
      <c r="E2698" s="41">
        <v>37.4</v>
      </c>
      <c r="F2698" t="s">
        <v>295</v>
      </c>
      <c r="G2698">
        <v>3</v>
      </c>
      <c r="H2698" t="s">
        <v>580</v>
      </c>
    </row>
    <row r="2699" spans="3:8" x14ac:dyDescent="0.25">
      <c r="C2699">
        <v>13</v>
      </c>
      <c r="D2699" t="s">
        <v>268</v>
      </c>
      <c r="E2699" s="41">
        <v>37.4</v>
      </c>
      <c r="F2699" t="s">
        <v>295</v>
      </c>
      <c r="G2699">
        <v>2</v>
      </c>
    </row>
    <row r="2700" spans="3:8" x14ac:dyDescent="0.25">
      <c r="C2700">
        <v>14</v>
      </c>
      <c r="D2700" t="s">
        <v>268</v>
      </c>
      <c r="E2700" s="41">
        <v>36.700000000000003</v>
      </c>
      <c r="F2700" t="s">
        <v>295</v>
      </c>
      <c r="G2700">
        <v>2</v>
      </c>
    </row>
    <row r="2701" spans="3:8" x14ac:dyDescent="0.25">
      <c r="C2701">
        <v>14</v>
      </c>
      <c r="D2701" t="s">
        <v>268</v>
      </c>
      <c r="E2701" s="41">
        <v>36.700000000000003</v>
      </c>
      <c r="F2701" t="s">
        <v>239</v>
      </c>
      <c r="G2701">
        <v>3</v>
      </c>
    </row>
    <row r="2702" spans="3:8" x14ac:dyDescent="0.25">
      <c r="C2702">
        <v>14</v>
      </c>
      <c r="D2702" t="s">
        <v>268</v>
      </c>
      <c r="E2702" s="41">
        <v>36.700000000000003</v>
      </c>
      <c r="F2702" t="s">
        <v>295</v>
      </c>
      <c r="G2702">
        <v>1</v>
      </c>
    </row>
    <row r="2703" spans="3:8" x14ac:dyDescent="0.25">
      <c r="C2703">
        <v>14</v>
      </c>
      <c r="D2703" t="s">
        <v>268</v>
      </c>
      <c r="E2703" s="41">
        <v>36.700000000000003</v>
      </c>
      <c r="F2703" t="s">
        <v>586</v>
      </c>
      <c r="G2703">
        <v>2</v>
      </c>
    </row>
    <row r="2704" spans="3:8" x14ac:dyDescent="0.25">
      <c r="C2704">
        <v>14</v>
      </c>
      <c r="D2704" t="s">
        <v>268</v>
      </c>
      <c r="E2704" s="41">
        <v>36.700000000000003</v>
      </c>
      <c r="F2704" t="s">
        <v>295</v>
      </c>
      <c r="G2704">
        <v>2</v>
      </c>
    </row>
    <row r="2705" spans="3:7" x14ac:dyDescent="0.25">
      <c r="C2705">
        <v>14</v>
      </c>
      <c r="D2705" t="s">
        <v>268</v>
      </c>
      <c r="E2705" s="41">
        <v>36.700000000000003</v>
      </c>
      <c r="F2705" t="s">
        <v>295</v>
      </c>
      <c r="G2705">
        <v>2</v>
      </c>
    </row>
    <row r="2706" spans="3:7" x14ac:dyDescent="0.25">
      <c r="C2706">
        <v>14</v>
      </c>
      <c r="D2706" t="s">
        <v>268</v>
      </c>
      <c r="E2706" s="41">
        <v>36.700000000000003</v>
      </c>
      <c r="F2706" t="s">
        <v>295</v>
      </c>
      <c r="G2706">
        <v>1</v>
      </c>
    </row>
    <row r="2707" spans="3:7" x14ac:dyDescent="0.25">
      <c r="C2707">
        <v>14</v>
      </c>
      <c r="D2707" t="s">
        <v>268</v>
      </c>
      <c r="E2707" s="41">
        <v>36.700000000000003</v>
      </c>
      <c r="F2707" t="s">
        <v>295</v>
      </c>
      <c r="G2707">
        <v>3</v>
      </c>
    </row>
    <row r="2708" spans="3:7" x14ac:dyDescent="0.25">
      <c r="C2708">
        <v>14</v>
      </c>
      <c r="D2708" t="s">
        <v>268</v>
      </c>
      <c r="E2708" s="41">
        <v>36.700000000000003</v>
      </c>
      <c r="F2708" t="s">
        <v>271</v>
      </c>
      <c r="G2708">
        <v>2</v>
      </c>
    </row>
    <row r="2709" spans="3:7" x14ac:dyDescent="0.25">
      <c r="C2709">
        <v>14</v>
      </c>
      <c r="D2709" t="s">
        <v>268</v>
      </c>
      <c r="E2709" s="41">
        <v>36.700000000000003</v>
      </c>
      <c r="F2709" t="s">
        <v>271</v>
      </c>
      <c r="G2709">
        <v>2</v>
      </c>
    </row>
    <row r="2710" spans="3:7" x14ac:dyDescent="0.25">
      <c r="C2710">
        <v>14</v>
      </c>
      <c r="D2710" t="s">
        <v>268</v>
      </c>
      <c r="E2710" s="41">
        <v>36.700000000000003</v>
      </c>
      <c r="F2710" t="s">
        <v>249</v>
      </c>
      <c r="G2710">
        <v>2</v>
      </c>
    </row>
    <row r="2711" spans="3:7" x14ac:dyDescent="0.25">
      <c r="C2711">
        <v>14</v>
      </c>
      <c r="D2711" t="s">
        <v>268</v>
      </c>
      <c r="E2711" s="41">
        <v>36.700000000000003</v>
      </c>
      <c r="F2711" t="s">
        <v>249</v>
      </c>
      <c r="G2711">
        <v>2</v>
      </c>
    </row>
    <row r="2712" spans="3:7" x14ac:dyDescent="0.25">
      <c r="C2712">
        <v>15</v>
      </c>
      <c r="D2712" t="s">
        <v>268</v>
      </c>
      <c r="E2712" s="41">
        <v>32.1</v>
      </c>
      <c r="F2712" t="s">
        <v>239</v>
      </c>
      <c r="G2712">
        <v>3</v>
      </c>
    </row>
    <row r="2713" spans="3:7" x14ac:dyDescent="0.25">
      <c r="C2713">
        <v>15</v>
      </c>
      <c r="D2713" t="s">
        <v>268</v>
      </c>
      <c r="E2713" s="41">
        <v>32.1</v>
      </c>
      <c r="F2713" t="s">
        <v>239</v>
      </c>
      <c r="G2713">
        <v>2</v>
      </c>
    </row>
    <row r="2714" spans="3:7" x14ac:dyDescent="0.25">
      <c r="C2714">
        <v>15</v>
      </c>
      <c r="D2714" t="s">
        <v>268</v>
      </c>
      <c r="E2714" s="41">
        <v>32.1</v>
      </c>
      <c r="F2714" t="s">
        <v>239</v>
      </c>
      <c r="G2714">
        <v>2</v>
      </c>
    </row>
    <row r="2715" spans="3:7" x14ac:dyDescent="0.25">
      <c r="C2715">
        <v>15</v>
      </c>
      <c r="D2715" t="s">
        <v>268</v>
      </c>
      <c r="E2715" s="41">
        <v>32.1</v>
      </c>
      <c r="F2715" t="s">
        <v>241</v>
      </c>
      <c r="G2715">
        <v>2</v>
      </c>
    </row>
    <row r="2716" spans="3:7" x14ac:dyDescent="0.25">
      <c r="C2716">
        <v>15</v>
      </c>
      <c r="D2716" t="s">
        <v>268</v>
      </c>
      <c r="E2716" s="41">
        <v>32.1</v>
      </c>
      <c r="F2716" t="s">
        <v>271</v>
      </c>
      <c r="G2716">
        <v>1</v>
      </c>
    </row>
    <row r="2717" spans="3:7" x14ac:dyDescent="0.25">
      <c r="C2717">
        <v>15</v>
      </c>
      <c r="D2717" t="s">
        <v>268</v>
      </c>
      <c r="E2717" s="41">
        <v>32.1</v>
      </c>
      <c r="F2717" t="s">
        <v>295</v>
      </c>
      <c r="G2717">
        <v>3</v>
      </c>
    </row>
    <row r="2718" spans="3:7" x14ac:dyDescent="0.25">
      <c r="C2718">
        <v>15</v>
      </c>
      <c r="D2718" t="s">
        <v>268</v>
      </c>
      <c r="E2718" s="41">
        <v>32.1</v>
      </c>
      <c r="F2718" t="s">
        <v>295</v>
      </c>
      <c r="G2718">
        <v>1</v>
      </c>
    </row>
    <row r="2719" spans="3:7" x14ac:dyDescent="0.25">
      <c r="C2719">
        <v>15</v>
      </c>
      <c r="D2719" t="s">
        <v>268</v>
      </c>
      <c r="E2719" s="41">
        <v>32.1</v>
      </c>
      <c r="F2719" t="s">
        <v>587</v>
      </c>
      <c r="G2719">
        <v>2</v>
      </c>
    </row>
    <row r="2720" spans="3:7" x14ac:dyDescent="0.25">
      <c r="C2720">
        <v>16</v>
      </c>
      <c r="D2720" t="s">
        <v>268</v>
      </c>
      <c r="E2720" s="41">
        <v>29.9</v>
      </c>
      <c r="F2720" t="s">
        <v>587</v>
      </c>
      <c r="G2720">
        <v>2</v>
      </c>
    </row>
    <row r="2721" spans="3:8" x14ac:dyDescent="0.25">
      <c r="C2721">
        <v>16</v>
      </c>
      <c r="D2721" t="s">
        <v>268</v>
      </c>
      <c r="E2721" s="41">
        <v>29.9</v>
      </c>
      <c r="F2721" t="s">
        <v>587</v>
      </c>
      <c r="G2721">
        <v>2</v>
      </c>
    </row>
    <row r="2722" spans="3:8" x14ac:dyDescent="0.25">
      <c r="C2722">
        <v>16</v>
      </c>
      <c r="D2722" t="s">
        <v>268</v>
      </c>
      <c r="E2722" s="41">
        <v>29.9</v>
      </c>
      <c r="F2722" t="s">
        <v>587</v>
      </c>
      <c r="G2722">
        <v>1</v>
      </c>
    </row>
    <row r="2723" spans="3:8" x14ac:dyDescent="0.25">
      <c r="C2723">
        <v>16</v>
      </c>
      <c r="D2723" t="s">
        <v>268</v>
      </c>
      <c r="E2723" s="41">
        <v>29.9</v>
      </c>
      <c r="F2723" t="s">
        <v>239</v>
      </c>
      <c r="G2723">
        <v>1</v>
      </c>
    </row>
    <row r="2724" spans="3:8" x14ac:dyDescent="0.25">
      <c r="C2724">
        <v>16</v>
      </c>
      <c r="D2724" t="s">
        <v>268</v>
      </c>
      <c r="E2724" s="41">
        <v>29.9</v>
      </c>
      <c r="F2724" t="s">
        <v>239</v>
      </c>
      <c r="G2724">
        <v>2</v>
      </c>
    </row>
    <row r="2725" spans="3:8" x14ac:dyDescent="0.25">
      <c r="C2725">
        <v>16</v>
      </c>
      <c r="D2725" t="s">
        <v>268</v>
      </c>
      <c r="E2725" s="41">
        <v>29.9</v>
      </c>
      <c r="F2725" t="s">
        <v>587</v>
      </c>
      <c r="G2725">
        <v>1</v>
      </c>
    </row>
    <row r="2726" spans="3:8" x14ac:dyDescent="0.25">
      <c r="C2726">
        <v>17</v>
      </c>
      <c r="D2726" t="s">
        <v>268</v>
      </c>
      <c r="E2726" s="41">
        <v>26.9</v>
      </c>
      <c r="F2726" t="s">
        <v>350</v>
      </c>
      <c r="G2726">
        <v>1</v>
      </c>
      <c r="H2726" t="s">
        <v>585</v>
      </c>
    </row>
    <row r="2727" spans="3:8" x14ac:dyDescent="0.25">
      <c r="C2727">
        <v>17</v>
      </c>
      <c r="D2727" t="s">
        <v>268</v>
      </c>
      <c r="E2727" s="41">
        <v>26.9</v>
      </c>
      <c r="F2727" t="s">
        <v>239</v>
      </c>
      <c r="G2727">
        <v>2</v>
      </c>
      <c r="H2727" t="s">
        <v>585</v>
      </c>
    </row>
    <row r="2728" spans="3:8" x14ac:dyDescent="0.25">
      <c r="C2728">
        <v>17</v>
      </c>
      <c r="D2728" t="s">
        <v>268</v>
      </c>
      <c r="E2728" s="41">
        <v>26.9</v>
      </c>
      <c r="F2728" t="s">
        <v>295</v>
      </c>
      <c r="G2728">
        <v>3</v>
      </c>
      <c r="H2728" t="s">
        <v>585</v>
      </c>
    </row>
    <row r="2729" spans="3:8" x14ac:dyDescent="0.25">
      <c r="C2729">
        <v>17</v>
      </c>
      <c r="D2729" t="s">
        <v>268</v>
      </c>
      <c r="E2729" s="41">
        <v>26.9</v>
      </c>
      <c r="F2729" t="s">
        <v>281</v>
      </c>
      <c r="G2729">
        <v>2</v>
      </c>
      <c r="H2729" t="s">
        <v>585</v>
      </c>
    </row>
    <row r="2730" spans="3:8" x14ac:dyDescent="0.25">
      <c r="C2730">
        <v>17</v>
      </c>
      <c r="D2730" t="s">
        <v>268</v>
      </c>
      <c r="E2730" s="41">
        <v>26.9</v>
      </c>
      <c r="F2730" t="s">
        <v>332</v>
      </c>
      <c r="G2730">
        <v>2</v>
      </c>
      <c r="H2730" t="s">
        <v>585</v>
      </c>
    </row>
    <row r="2731" spans="3:8" x14ac:dyDescent="0.25">
      <c r="C2731">
        <v>17</v>
      </c>
      <c r="D2731" t="s">
        <v>268</v>
      </c>
      <c r="E2731" s="41">
        <v>26.9</v>
      </c>
      <c r="F2731" t="s">
        <v>271</v>
      </c>
      <c r="G2731">
        <v>2</v>
      </c>
      <c r="H2731" t="s">
        <v>585</v>
      </c>
    </row>
    <row r="2732" spans="3:8" x14ac:dyDescent="0.25">
      <c r="C2732">
        <v>17</v>
      </c>
      <c r="D2732" t="s">
        <v>268</v>
      </c>
      <c r="E2732" s="41">
        <v>26.9</v>
      </c>
      <c r="F2732" t="s">
        <v>281</v>
      </c>
      <c r="G2732">
        <v>3</v>
      </c>
      <c r="H2732" t="s">
        <v>585</v>
      </c>
    </row>
    <row r="2733" spans="3:8" x14ac:dyDescent="0.25">
      <c r="C2733">
        <v>18</v>
      </c>
      <c r="D2733" t="s">
        <v>268</v>
      </c>
      <c r="E2733" s="41">
        <v>23.2</v>
      </c>
      <c r="F2733" t="s">
        <v>332</v>
      </c>
      <c r="G2733">
        <v>1</v>
      </c>
    </row>
    <row r="2734" spans="3:8" x14ac:dyDescent="0.25">
      <c r="C2734">
        <v>18</v>
      </c>
      <c r="D2734" t="s">
        <v>268</v>
      </c>
      <c r="E2734" s="41">
        <v>23.2</v>
      </c>
      <c r="F2734" t="s">
        <v>352</v>
      </c>
      <c r="G2734">
        <v>1</v>
      </c>
    </row>
    <row r="2735" spans="3:8" x14ac:dyDescent="0.25">
      <c r="C2735">
        <v>18</v>
      </c>
      <c r="D2735" t="s">
        <v>268</v>
      </c>
      <c r="E2735" s="41">
        <v>23.2</v>
      </c>
      <c r="F2735" t="s">
        <v>352</v>
      </c>
      <c r="G2735">
        <v>1</v>
      </c>
    </row>
    <row r="2736" spans="3:8" x14ac:dyDescent="0.25">
      <c r="C2736">
        <v>18</v>
      </c>
      <c r="D2736" t="s">
        <v>268</v>
      </c>
      <c r="E2736" s="41">
        <v>23.2</v>
      </c>
      <c r="F2736" t="s">
        <v>281</v>
      </c>
      <c r="G2736">
        <v>2</v>
      </c>
    </row>
    <row r="2737" spans="1:7" x14ac:dyDescent="0.25">
      <c r="C2737">
        <v>18</v>
      </c>
      <c r="D2737" t="s">
        <v>268</v>
      </c>
      <c r="E2737" s="41">
        <v>23.2</v>
      </c>
      <c r="F2737" t="s">
        <v>295</v>
      </c>
      <c r="G2737">
        <v>2</v>
      </c>
    </row>
    <row r="2738" spans="1:7" x14ac:dyDescent="0.25">
      <c r="C2738">
        <v>18</v>
      </c>
      <c r="D2738" t="s">
        <v>268</v>
      </c>
      <c r="E2738" s="41">
        <v>23.2</v>
      </c>
      <c r="F2738" t="s">
        <v>352</v>
      </c>
      <c r="G2738">
        <v>1</v>
      </c>
    </row>
    <row r="2739" spans="1:7" x14ac:dyDescent="0.25">
      <c r="C2739">
        <v>18</v>
      </c>
      <c r="D2739" t="s">
        <v>268</v>
      </c>
      <c r="E2739" s="41">
        <v>23.2</v>
      </c>
      <c r="F2739" t="s">
        <v>295</v>
      </c>
      <c r="G2739">
        <v>1</v>
      </c>
    </row>
    <row r="2740" spans="1:7" x14ac:dyDescent="0.25">
      <c r="C2740">
        <v>18</v>
      </c>
      <c r="D2740" t="s">
        <v>268</v>
      </c>
      <c r="E2740" s="41">
        <v>23.2</v>
      </c>
      <c r="F2740" t="s">
        <v>352</v>
      </c>
      <c r="G2740">
        <v>1</v>
      </c>
    </row>
    <row r="2741" spans="1:7" x14ac:dyDescent="0.25">
      <c r="C2741">
        <v>18</v>
      </c>
      <c r="D2741" t="s">
        <v>268</v>
      </c>
      <c r="E2741" s="41">
        <v>23.2</v>
      </c>
      <c r="F2741" t="s">
        <v>352</v>
      </c>
      <c r="G2741">
        <v>1</v>
      </c>
    </row>
    <row r="2742" spans="1:7" x14ac:dyDescent="0.25">
      <c r="C2742">
        <v>18</v>
      </c>
      <c r="D2742" t="s">
        <v>268</v>
      </c>
      <c r="E2742" s="41">
        <v>23.2</v>
      </c>
      <c r="F2742" t="s">
        <v>352</v>
      </c>
      <c r="G2742">
        <v>1</v>
      </c>
    </row>
    <row r="2743" spans="1:7" x14ac:dyDescent="0.25">
      <c r="A2743">
        <v>2009</v>
      </c>
      <c r="B2743" t="s">
        <v>588</v>
      </c>
      <c r="C2743">
        <v>1</v>
      </c>
      <c r="D2743" t="s">
        <v>268</v>
      </c>
      <c r="E2743">
        <v>40.5</v>
      </c>
      <c r="F2743" t="s">
        <v>271</v>
      </c>
      <c r="G2743">
        <v>3</v>
      </c>
    </row>
    <row r="2744" spans="1:7" x14ac:dyDescent="0.25">
      <c r="C2744">
        <v>1</v>
      </c>
      <c r="D2744" t="s">
        <v>268</v>
      </c>
      <c r="E2744">
        <v>40.5</v>
      </c>
      <c r="F2744" t="s">
        <v>586</v>
      </c>
      <c r="G2744">
        <v>2</v>
      </c>
    </row>
    <row r="2745" spans="1:7" x14ac:dyDescent="0.25">
      <c r="C2745">
        <v>2</v>
      </c>
      <c r="D2745" t="s">
        <v>268</v>
      </c>
      <c r="E2745">
        <v>40.6</v>
      </c>
      <c r="F2745" t="s">
        <v>271</v>
      </c>
      <c r="G2745">
        <v>2</v>
      </c>
    </row>
    <row r="2746" spans="1:7" x14ac:dyDescent="0.25">
      <c r="C2746">
        <v>2</v>
      </c>
      <c r="D2746" t="s">
        <v>268</v>
      </c>
      <c r="E2746">
        <v>40.6</v>
      </c>
      <c r="F2746" t="s">
        <v>249</v>
      </c>
      <c r="G2746">
        <v>2</v>
      </c>
    </row>
    <row r="2747" spans="1:7" x14ac:dyDescent="0.25">
      <c r="C2747">
        <v>2</v>
      </c>
      <c r="D2747" t="s">
        <v>268</v>
      </c>
      <c r="E2747">
        <v>40.6</v>
      </c>
      <c r="F2747" t="s">
        <v>271</v>
      </c>
      <c r="G2747">
        <v>3</v>
      </c>
    </row>
    <row r="2748" spans="1:7" x14ac:dyDescent="0.25">
      <c r="C2748">
        <v>2</v>
      </c>
      <c r="D2748" t="s">
        <v>268</v>
      </c>
      <c r="E2748">
        <v>40.6</v>
      </c>
      <c r="F2748" t="s">
        <v>249</v>
      </c>
      <c r="G2748">
        <v>1</v>
      </c>
    </row>
    <row r="2749" spans="1:7" x14ac:dyDescent="0.25">
      <c r="C2749">
        <v>2</v>
      </c>
      <c r="D2749" t="s">
        <v>268</v>
      </c>
      <c r="E2749">
        <v>40.6</v>
      </c>
      <c r="F2749" t="s">
        <v>243</v>
      </c>
      <c r="G2749">
        <v>3</v>
      </c>
    </row>
    <row r="2750" spans="1:7" x14ac:dyDescent="0.25">
      <c r="C2750">
        <v>3</v>
      </c>
      <c r="D2750" t="s">
        <v>268</v>
      </c>
      <c r="E2750">
        <v>38.1</v>
      </c>
      <c r="F2750" t="s">
        <v>239</v>
      </c>
      <c r="G2750">
        <v>1</v>
      </c>
    </row>
    <row r="2751" spans="1:7" x14ac:dyDescent="0.25">
      <c r="C2751">
        <v>3</v>
      </c>
      <c r="D2751" t="s">
        <v>268</v>
      </c>
      <c r="E2751">
        <v>38.1</v>
      </c>
      <c r="F2751" t="s">
        <v>239</v>
      </c>
      <c r="G2751">
        <v>2</v>
      </c>
    </row>
    <row r="2752" spans="1:7" x14ac:dyDescent="0.25">
      <c r="C2752">
        <v>4</v>
      </c>
      <c r="D2752" t="s">
        <v>268</v>
      </c>
      <c r="E2752">
        <v>36.9</v>
      </c>
      <c r="F2752" t="s">
        <v>589</v>
      </c>
    </row>
    <row r="2753" spans="3:7" x14ac:dyDescent="0.25">
      <c r="C2753">
        <v>5</v>
      </c>
      <c r="D2753" t="s">
        <v>268</v>
      </c>
      <c r="E2753">
        <v>35.4</v>
      </c>
      <c r="F2753" t="s">
        <v>239</v>
      </c>
      <c r="G2753">
        <v>2</v>
      </c>
    </row>
    <row r="2754" spans="3:7" x14ac:dyDescent="0.25">
      <c r="C2754">
        <v>6</v>
      </c>
      <c r="D2754" t="s">
        <v>268</v>
      </c>
      <c r="E2754">
        <v>34.1</v>
      </c>
      <c r="F2754" t="s">
        <v>295</v>
      </c>
      <c r="G2754">
        <v>2</v>
      </c>
    </row>
    <row r="2755" spans="3:7" x14ac:dyDescent="0.25">
      <c r="C2755">
        <v>6</v>
      </c>
      <c r="D2755" t="s">
        <v>268</v>
      </c>
      <c r="E2755">
        <v>34.1</v>
      </c>
      <c r="F2755" t="s">
        <v>239</v>
      </c>
      <c r="G2755">
        <v>1</v>
      </c>
    </row>
    <row r="2756" spans="3:7" x14ac:dyDescent="0.25">
      <c r="C2756">
        <v>6</v>
      </c>
      <c r="D2756" t="s">
        <v>268</v>
      </c>
      <c r="E2756">
        <v>34.1</v>
      </c>
      <c r="F2756" t="s">
        <v>295</v>
      </c>
      <c r="G2756">
        <v>2</v>
      </c>
    </row>
    <row r="2757" spans="3:7" x14ac:dyDescent="0.25">
      <c r="C2757">
        <v>6</v>
      </c>
      <c r="D2757" t="s">
        <v>268</v>
      </c>
      <c r="E2757">
        <v>34.1</v>
      </c>
      <c r="F2757" t="s">
        <v>257</v>
      </c>
      <c r="G2757">
        <v>3</v>
      </c>
    </row>
    <row r="2758" spans="3:7" x14ac:dyDescent="0.25">
      <c r="C2758">
        <v>6</v>
      </c>
      <c r="D2758" t="s">
        <v>268</v>
      </c>
      <c r="E2758">
        <v>34.1</v>
      </c>
      <c r="F2758" t="s">
        <v>295</v>
      </c>
      <c r="G2758">
        <v>2</v>
      </c>
    </row>
    <row r="2759" spans="3:7" x14ac:dyDescent="0.25">
      <c r="C2759">
        <v>6</v>
      </c>
      <c r="D2759" t="s">
        <v>268</v>
      </c>
      <c r="E2759">
        <v>34.1</v>
      </c>
      <c r="F2759" t="s">
        <v>241</v>
      </c>
      <c r="G2759">
        <v>3</v>
      </c>
    </row>
    <row r="2760" spans="3:7" x14ac:dyDescent="0.25">
      <c r="C2760">
        <v>6</v>
      </c>
      <c r="D2760" t="s">
        <v>268</v>
      </c>
      <c r="E2760">
        <v>34.1</v>
      </c>
      <c r="F2760" t="s">
        <v>241</v>
      </c>
      <c r="G2760">
        <v>3</v>
      </c>
    </row>
    <row r="2761" spans="3:7" x14ac:dyDescent="0.25">
      <c r="C2761">
        <v>6</v>
      </c>
      <c r="D2761" t="s">
        <v>268</v>
      </c>
      <c r="E2761">
        <v>34.1</v>
      </c>
      <c r="F2761" t="s">
        <v>273</v>
      </c>
      <c r="G2761">
        <v>2</v>
      </c>
    </row>
    <row r="2762" spans="3:7" x14ac:dyDescent="0.25">
      <c r="C2762">
        <v>6</v>
      </c>
      <c r="D2762" t="s">
        <v>268</v>
      </c>
      <c r="E2762">
        <v>34.1</v>
      </c>
      <c r="F2762" t="s">
        <v>529</v>
      </c>
      <c r="G2762">
        <v>1</v>
      </c>
    </row>
    <row r="2763" spans="3:7" x14ac:dyDescent="0.25">
      <c r="C2763">
        <v>6</v>
      </c>
      <c r="D2763" t="s">
        <v>268</v>
      </c>
      <c r="E2763">
        <v>34.1</v>
      </c>
      <c r="F2763" t="s">
        <v>529</v>
      </c>
      <c r="G2763">
        <v>2</v>
      </c>
    </row>
    <row r="2764" spans="3:7" x14ac:dyDescent="0.25">
      <c r="C2764">
        <v>6</v>
      </c>
      <c r="D2764" t="s">
        <v>268</v>
      </c>
      <c r="E2764">
        <v>34.1</v>
      </c>
      <c r="F2764" t="s">
        <v>529</v>
      </c>
      <c r="G2764">
        <v>2</v>
      </c>
    </row>
    <row r="2765" spans="3:7" x14ac:dyDescent="0.25">
      <c r="C2765">
        <v>6</v>
      </c>
      <c r="D2765" t="s">
        <v>268</v>
      </c>
      <c r="E2765">
        <v>34.1</v>
      </c>
      <c r="F2765" t="s">
        <v>529</v>
      </c>
      <c r="G2765">
        <v>2</v>
      </c>
    </row>
    <row r="2766" spans="3:7" x14ac:dyDescent="0.25">
      <c r="C2766">
        <v>7</v>
      </c>
      <c r="D2766" t="s">
        <v>268</v>
      </c>
      <c r="E2766">
        <v>31.7</v>
      </c>
      <c r="F2766" t="s">
        <v>529</v>
      </c>
      <c r="G2766">
        <v>1</v>
      </c>
    </row>
    <row r="2767" spans="3:7" x14ac:dyDescent="0.25">
      <c r="C2767">
        <v>7</v>
      </c>
      <c r="D2767" t="s">
        <v>268</v>
      </c>
      <c r="E2767">
        <v>30.8</v>
      </c>
      <c r="F2767" t="s">
        <v>529</v>
      </c>
      <c r="G2767">
        <v>1</v>
      </c>
    </row>
    <row r="2768" spans="3:7" x14ac:dyDescent="0.25">
      <c r="C2768">
        <v>7</v>
      </c>
      <c r="D2768" t="s">
        <v>268</v>
      </c>
      <c r="E2768">
        <v>30.8</v>
      </c>
      <c r="F2768" t="s">
        <v>529</v>
      </c>
      <c r="G2768">
        <v>1</v>
      </c>
    </row>
    <row r="2769" spans="3:8" x14ac:dyDescent="0.25">
      <c r="C2769">
        <v>7</v>
      </c>
      <c r="D2769" t="s">
        <v>268</v>
      </c>
      <c r="E2769">
        <v>30.8</v>
      </c>
      <c r="F2769" t="s">
        <v>529</v>
      </c>
      <c r="G2769">
        <v>1</v>
      </c>
    </row>
    <row r="2770" spans="3:8" x14ac:dyDescent="0.25">
      <c r="C2770">
        <v>7</v>
      </c>
      <c r="D2770" t="s">
        <v>268</v>
      </c>
      <c r="E2770">
        <v>30.8</v>
      </c>
      <c r="F2770" t="s">
        <v>529</v>
      </c>
      <c r="G2770">
        <v>1</v>
      </c>
    </row>
    <row r="2771" spans="3:8" x14ac:dyDescent="0.25">
      <c r="C2771">
        <v>7</v>
      </c>
      <c r="D2771" t="s">
        <v>268</v>
      </c>
      <c r="E2771">
        <v>30.8</v>
      </c>
      <c r="F2771" t="s">
        <v>529</v>
      </c>
      <c r="G2771">
        <v>1</v>
      </c>
    </row>
    <row r="2772" spans="3:8" x14ac:dyDescent="0.25">
      <c r="C2772">
        <v>7</v>
      </c>
      <c r="D2772" t="s">
        <v>268</v>
      </c>
      <c r="E2772">
        <v>30.8</v>
      </c>
      <c r="F2772" t="s">
        <v>249</v>
      </c>
      <c r="G2772">
        <v>2</v>
      </c>
      <c r="H2772" t="s">
        <v>287</v>
      </c>
    </row>
    <row r="2773" spans="3:8" x14ac:dyDescent="0.25">
      <c r="C2773">
        <v>7</v>
      </c>
      <c r="D2773" t="s">
        <v>268</v>
      </c>
      <c r="E2773">
        <v>30.8</v>
      </c>
      <c r="F2773" t="s">
        <v>300</v>
      </c>
      <c r="G2773">
        <v>3</v>
      </c>
    </row>
    <row r="2774" spans="3:8" x14ac:dyDescent="0.25">
      <c r="C2774">
        <v>7</v>
      </c>
      <c r="D2774" t="s">
        <v>268</v>
      </c>
      <c r="E2774">
        <v>30.8</v>
      </c>
      <c r="F2774" t="s">
        <v>249</v>
      </c>
      <c r="G2774">
        <v>1</v>
      </c>
    </row>
    <row r="2775" spans="3:8" x14ac:dyDescent="0.25">
      <c r="C2775">
        <v>8</v>
      </c>
      <c r="D2775" t="s">
        <v>268</v>
      </c>
      <c r="E2775">
        <v>28.7</v>
      </c>
      <c r="F2775" t="s">
        <v>239</v>
      </c>
      <c r="G2775">
        <v>1</v>
      </c>
    </row>
    <row r="2776" spans="3:8" x14ac:dyDescent="0.25">
      <c r="C2776">
        <v>8</v>
      </c>
      <c r="D2776" t="s">
        <v>268</v>
      </c>
      <c r="E2776">
        <v>28.7</v>
      </c>
      <c r="F2776" t="s">
        <v>295</v>
      </c>
      <c r="G2776">
        <v>3</v>
      </c>
    </row>
    <row r="2777" spans="3:8" x14ac:dyDescent="0.25">
      <c r="C2777">
        <v>8</v>
      </c>
      <c r="D2777" t="s">
        <v>268</v>
      </c>
      <c r="E2777">
        <v>28.7</v>
      </c>
      <c r="F2777" t="s">
        <v>529</v>
      </c>
      <c r="G2777">
        <v>3</v>
      </c>
    </row>
    <row r="2778" spans="3:8" x14ac:dyDescent="0.25">
      <c r="C2778">
        <v>8</v>
      </c>
      <c r="D2778" t="s">
        <v>268</v>
      </c>
      <c r="E2778">
        <v>28.7</v>
      </c>
      <c r="F2778" t="s">
        <v>529</v>
      </c>
      <c r="G2778">
        <v>2</v>
      </c>
    </row>
    <row r="2779" spans="3:8" x14ac:dyDescent="0.25">
      <c r="C2779">
        <v>9</v>
      </c>
      <c r="D2779" t="s">
        <v>268</v>
      </c>
      <c r="E2779">
        <v>27.6</v>
      </c>
      <c r="F2779" t="s">
        <v>239</v>
      </c>
      <c r="G2779">
        <v>1</v>
      </c>
    </row>
    <row r="2780" spans="3:8" x14ac:dyDescent="0.25">
      <c r="C2780">
        <v>9</v>
      </c>
      <c r="D2780" t="s">
        <v>268</v>
      </c>
      <c r="E2780">
        <v>27.6</v>
      </c>
      <c r="F2780" t="s">
        <v>261</v>
      </c>
      <c r="G2780">
        <v>1</v>
      </c>
    </row>
    <row r="2781" spans="3:8" x14ac:dyDescent="0.25">
      <c r="C2781">
        <v>9</v>
      </c>
      <c r="D2781" t="s">
        <v>268</v>
      </c>
      <c r="E2781">
        <v>27.6</v>
      </c>
      <c r="F2781" t="s">
        <v>295</v>
      </c>
      <c r="G2781">
        <v>2</v>
      </c>
    </row>
    <row r="2782" spans="3:8" x14ac:dyDescent="0.25">
      <c r="C2782">
        <v>9</v>
      </c>
      <c r="D2782" t="s">
        <v>268</v>
      </c>
      <c r="E2782">
        <v>27.6</v>
      </c>
      <c r="F2782" t="s">
        <v>281</v>
      </c>
      <c r="G2782">
        <v>2</v>
      </c>
    </row>
    <row r="2783" spans="3:8" x14ac:dyDescent="0.25">
      <c r="C2783">
        <v>10</v>
      </c>
      <c r="D2783" t="s">
        <v>268</v>
      </c>
      <c r="E2783">
        <v>25.1</v>
      </c>
      <c r="F2783" t="s">
        <v>295</v>
      </c>
      <c r="G2783">
        <v>1</v>
      </c>
    </row>
    <row r="2784" spans="3:8" x14ac:dyDescent="0.25">
      <c r="C2784">
        <v>10</v>
      </c>
      <c r="D2784" t="s">
        <v>268</v>
      </c>
      <c r="E2784">
        <v>25.1</v>
      </c>
      <c r="F2784" t="s">
        <v>261</v>
      </c>
      <c r="G2784">
        <v>3</v>
      </c>
    </row>
    <row r="2785" spans="3:8" x14ac:dyDescent="0.25">
      <c r="C2785">
        <v>10</v>
      </c>
      <c r="D2785" t="s">
        <v>268</v>
      </c>
      <c r="E2785">
        <v>25.1</v>
      </c>
      <c r="F2785" t="s">
        <v>295</v>
      </c>
      <c r="G2785">
        <v>2</v>
      </c>
    </row>
    <row r="2786" spans="3:8" x14ac:dyDescent="0.25">
      <c r="C2786">
        <v>10</v>
      </c>
      <c r="D2786" t="s">
        <v>268</v>
      </c>
      <c r="E2786">
        <v>25.1</v>
      </c>
      <c r="F2786" t="s">
        <v>295</v>
      </c>
      <c r="G2786">
        <v>1</v>
      </c>
    </row>
    <row r="2787" spans="3:8" x14ac:dyDescent="0.25">
      <c r="C2787">
        <v>11</v>
      </c>
      <c r="D2787" t="s">
        <v>268</v>
      </c>
      <c r="E2787">
        <v>22.8</v>
      </c>
      <c r="F2787" t="s">
        <v>295</v>
      </c>
      <c r="G2787">
        <v>2</v>
      </c>
    </row>
    <row r="2788" spans="3:8" x14ac:dyDescent="0.25">
      <c r="C2788">
        <v>11</v>
      </c>
      <c r="D2788" t="s">
        <v>268</v>
      </c>
      <c r="E2788">
        <v>22.8</v>
      </c>
      <c r="F2788" t="s">
        <v>271</v>
      </c>
      <c r="G2788">
        <v>2</v>
      </c>
    </row>
    <row r="2789" spans="3:8" x14ac:dyDescent="0.25">
      <c r="C2789">
        <v>11</v>
      </c>
      <c r="D2789" t="s">
        <v>268</v>
      </c>
      <c r="E2789">
        <v>22.8</v>
      </c>
      <c r="F2789" t="s">
        <v>239</v>
      </c>
      <c r="G2789">
        <v>3</v>
      </c>
    </row>
    <row r="2790" spans="3:8" x14ac:dyDescent="0.25">
      <c r="C2790">
        <v>11</v>
      </c>
      <c r="D2790" t="s">
        <v>268</v>
      </c>
      <c r="E2790">
        <v>22.8</v>
      </c>
      <c r="F2790" t="s">
        <v>239</v>
      </c>
      <c r="G2790">
        <v>2</v>
      </c>
    </row>
    <row r="2791" spans="3:8" x14ac:dyDescent="0.25">
      <c r="C2791">
        <v>11</v>
      </c>
      <c r="D2791" t="s">
        <v>268</v>
      </c>
      <c r="E2791">
        <v>22.8</v>
      </c>
      <c r="F2791" t="s">
        <v>295</v>
      </c>
      <c r="G2791">
        <v>2</v>
      </c>
    </row>
    <row r="2792" spans="3:8" x14ac:dyDescent="0.25">
      <c r="C2792" s="38">
        <v>12</v>
      </c>
      <c r="D2792" s="38" t="s">
        <v>268</v>
      </c>
      <c r="E2792" s="38">
        <v>38.4</v>
      </c>
      <c r="F2792" s="38" t="s">
        <v>280</v>
      </c>
      <c r="G2792" s="38">
        <v>2</v>
      </c>
      <c r="H2792" s="38"/>
    </row>
    <row r="2793" spans="3:8" x14ac:dyDescent="0.25">
      <c r="C2793">
        <v>13</v>
      </c>
      <c r="D2793" t="s">
        <v>268</v>
      </c>
      <c r="E2793" s="41">
        <v>37</v>
      </c>
      <c r="F2793" t="s">
        <v>271</v>
      </c>
      <c r="G2793">
        <v>3</v>
      </c>
    </row>
    <row r="2794" spans="3:8" x14ac:dyDescent="0.25">
      <c r="C2794">
        <v>13</v>
      </c>
      <c r="D2794" t="s">
        <v>268</v>
      </c>
      <c r="E2794" s="41">
        <v>37</v>
      </c>
      <c r="F2794" t="s">
        <v>587</v>
      </c>
      <c r="G2794">
        <v>1</v>
      </c>
    </row>
    <row r="2795" spans="3:8" x14ac:dyDescent="0.25">
      <c r="C2795">
        <v>13</v>
      </c>
      <c r="D2795" t="s">
        <v>268</v>
      </c>
      <c r="E2795" s="41">
        <v>37</v>
      </c>
      <c r="F2795" t="s">
        <v>271</v>
      </c>
      <c r="G2795">
        <v>2</v>
      </c>
    </row>
    <row r="2796" spans="3:8" x14ac:dyDescent="0.25">
      <c r="C2796">
        <v>14</v>
      </c>
      <c r="D2796" t="s">
        <v>268</v>
      </c>
      <c r="E2796">
        <v>34.6</v>
      </c>
      <c r="F2796" t="s">
        <v>241</v>
      </c>
      <c r="G2796">
        <v>2</v>
      </c>
      <c r="H2796" t="s">
        <v>590</v>
      </c>
    </row>
    <row r="2797" spans="3:8" x14ac:dyDescent="0.25">
      <c r="C2797">
        <v>14</v>
      </c>
      <c r="D2797" t="s">
        <v>268</v>
      </c>
      <c r="E2797">
        <v>34.6</v>
      </c>
      <c r="F2797" t="s">
        <v>241</v>
      </c>
      <c r="G2797">
        <v>2</v>
      </c>
      <c r="H2797" t="s">
        <v>590</v>
      </c>
    </row>
    <row r="2798" spans="3:8" x14ac:dyDescent="0.25">
      <c r="C2798">
        <v>15</v>
      </c>
      <c r="D2798" t="s">
        <v>268</v>
      </c>
      <c r="E2798">
        <v>33.799999999999997</v>
      </c>
      <c r="F2798" t="s">
        <v>249</v>
      </c>
      <c r="G2798">
        <v>3</v>
      </c>
    </row>
    <row r="2799" spans="3:8" x14ac:dyDescent="0.25">
      <c r="C2799">
        <v>15</v>
      </c>
      <c r="D2799" t="s">
        <v>268</v>
      </c>
      <c r="E2799">
        <v>33.799999999999997</v>
      </c>
      <c r="F2799" t="s">
        <v>249</v>
      </c>
      <c r="G2799">
        <v>2</v>
      </c>
      <c r="H2799" t="s">
        <v>591</v>
      </c>
    </row>
    <row r="2800" spans="3:8" x14ac:dyDescent="0.25">
      <c r="C2800">
        <v>15</v>
      </c>
      <c r="D2800" t="s">
        <v>268</v>
      </c>
      <c r="E2800">
        <v>33.799999999999997</v>
      </c>
      <c r="F2800" t="s">
        <v>271</v>
      </c>
      <c r="G2800">
        <v>1</v>
      </c>
    </row>
    <row r="2801" spans="3:8" x14ac:dyDescent="0.25">
      <c r="C2801">
        <v>16</v>
      </c>
      <c r="D2801" t="s">
        <v>268</v>
      </c>
      <c r="E2801">
        <v>32.200000000000003</v>
      </c>
      <c r="F2801" t="s">
        <v>581</v>
      </c>
      <c r="G2801">
        <v>2</v>
      </c>
    </row>
    <row r="2802" spans="3:8" x14ac:dyDescent="0.25">
      <c r="C2802">
        <v>16</v>
      </c>
      <c r="D2802" t="s">
        <v>268</v>
      </c>
      <c r="E2802">
        <v>32.200000000000003</v>
      </c>
      <c r="F2802" t="s">
        <v>239</v>
      </c>
      <c r="G2802">
        <v>1</v>
      </c>
    </row>
    <row r="2803" spans="3:8" x14ac:dyDescent="0.25">
      <c r="C2803">
        <v>16</v>
      </c>
      <c r="D2803" t="s">
        <v>268</v>
      </c>
      <c r="E2803">
        <v>32.200000000000003</v>
      </c>
      <c r="F2803" t="s">
        <v>261</v>
      </c>
      <c r="G2803">
        <v>2</v>
      </c>
    </row>
    <row r="2804" spans="3:8" x14ac:dyDescent="0.25">
      <c r="C2804">
        <v>16</v>
      </c>
      <c r="D2804" t="s">
        <v>268</v>
      </c>
      <c r="E2804">
        <v>32.200000000000003</v>
      </c>
      <c r="F2804" t="s">
        <v>249</v>
      </c>
      <c r="G2804">
        <v>2</v>
      </c>
    </row>
    <row r="2805" spans="3:8" x14ac:dyDescent="0.25">
      <c r="C2805">
        <v>16</v>
      </c>
      <c r="D2805" t="s">
        <v>268</v>
      </c>
      <c r="E2805">
        <v>32.200000000000003</v>
      </c>
      <c r="F2805" t="s">
        <v>249</v>
      </c>
      <c r="G2805">
        <v>3</v>
      </c>
      <c r="H2805" t="s">
        <v>287</v>
      </c>
    </row>
    <row r="2806" spans="3:8" x14ac:dyDescent="0.25">
      <c r="C2806">
        <v>16</v>
      </c>
      <c r="D2806" t="s">
        <v>268</v>
      </c>
      <c r="E2806">
        <v>32.200000000000003</v>
      </c>
      <c r="F2806" t="s">
        <v>239</v>
      </c>
      <c r="G2806">
        <v>1</v>
      </c>
    </row>
    <row r="2807" spans="3:8" x14ac:dyDescent="0.25">
      <c r="C2807">
        <v>16</v>
      </c>
      <c r="D2807" t="s">
        <v>268</v>
      </c>
      <c r="E2807">
        <v>32.200000000000003</v>
      </c>
      <c r="F2807" t="s">
        <v>261</v>
      </c>
      <c r="G2807">
        <v>3</v>
      </c>
    </row>
    <row r="2808" spans="3:8" x14ac:dyDescent="0.25">
      <c r="C2808">
        <v>16</v>
      </c>
      <c r="D2808" t="s">
        <v>268</v>
      </c>
      <c r="E2808">
        <v>32.200000000000003</v>
      </c>
      <c r="F2808" t="s">
        <v>249</v>
      </c>
      <c r="G2808">
        <v>3</v>
      </c>
      <c r="H2808" t="s">
        <v>287</v>
      </c>
    </row>
    <row r="2809" spans="3:8" x14ac:dyDescent="0.25">
      <c r="C2809">
        <v>16</v>
      </c>
      <c r="D2809" t="s">
        <v>268</v>
      </c>
      <c r="E2809">
        <v>32.200000000000003</v>
      </c>
      <c r="F2809" t="s">
        <v>249</v>
      </c>
      <c r="G2809">
        <v>3</v>
      </c>
      <c r="H2809" t="s">
        <v>287</v>
      </c>
    </row>
    <row r="2810" spans="3:8" x14ac:dyDescent="0.25">
      <c r="C2810">
        <v>17</v>
      </c>
      <c r="D2810" t="s">
        <v>268</v>
      </c>
      <c r="E2810">
        <v>30.7</v>
      </c>
      <c r="F2810" t="s">
        <v>239</v>
      </c>
      <c r="G2810">
        <v>2</v>
      </c>
    </row>
    <row r="2811" spans="3:8" x14ac:dyDescent="0.25">
      <c r="C2811">
        <v>17</v>
      </c>
      <c r="D2811" t="s">
        <v>268</v>
      </c>
      <c r="E2811">
        <v>30.7</v>
      </c>
      <c r="F2811" t="s">
        <v>239</v>
      </c>
      <c r="G2811">
        <v>1</v>
      </c>
    </row>
    <row r="2812" spans="3:8" x14ac:dyDescent="0.25">
      <c r="C2812">
        <v>17</v>
      </c>
      <c r="D2812" t="s">
        <v>268</v>
      </c>
      <c r="E2812">
        <v>30.7</v>
      </c>
      <c r="F2812" t="s">
        <v>239</v>
      </c>
      <c r="G2812">
        <v>2</v>
      </c>
    </row>
    <row r="2813" spans="3:8" x14ac:dyDescent="0.25">
      <c r="C2813">
        <v>17</v>
      </c>
      <c r="D2813" t="s">
        <v>268</v>
      </c>
      <c r="E2813">
        <v>30.7</v>
      </c>
      <c r="F2813" t="s">
        <v>249</v>
      </c>
      <c r="G2813">
        <v>2</v>
      </c>
      <c r="H2813" t="s">
        <v>287</v>
      </c>
    </row>
    <row r="2814" spans="3:8" x14ac:dyDescent="0.25">
      <c r="C2814">
        <v>17</v>
      </c>
      <c r="D2814" t="s">
        <v>268</v>
      </c>
      <c r="E2814">
        <v>30.7</v>
      </c>
      <c r="F2814" t="s">
        <v>249</v>
      </c>
      <c r="G2814">
        <v>3</v>
      </c>
      <c r="H2814" t="s">
        <v>287</v>
      </c>
    </row>
    <row r="2815" spans="3:8" x14ac:dyDescent="0.25">
      <c r="C2815">
        <v>17</v>
      </c>
      <c r="D2815" t="s">
        <v>268</v>
      </c>
      <c r="E2815">
        <v>30.7</v>
      </c>
      <c r="F2815" t="s">
        <v>239</v>
      </c>
      <c r="G2815">
        <v>2</v>
      </c>
    </row>
    <row r="2816" spans="3:8" x14ac:dyDescent="0.25">
      <c r="C2816">
        <v>18</v>
      </c>
      <c r="D2816" t="s">
        <v>268</v>
      </c>
      <c r="E2816">
        <v>29.9</v>
      </c>
      <c r="F2816" t="s">
        <v>239</v>
      </c>
      <c r="G2816">
        <v>2</v>
      </c>
    </row>
    <row r="2817" spans="1:8" x14ac:dyDescent="0.25">
      <c r="C2817">
        <v>18</v>
      </c>
      <c r="D2817" t="s">
        <v>268</v>
      </c>
      <c r="E2817">
        <v>29.9</v>
      </c>
      <c r="F2817" t="s">
        <v>261</v>
      </c>
      <c r="G2817">
        <v>2</v>
      </c>
    </row>
    <row r="2818" spans="1:8" x14ac:dyDescent="0.25">
      <c r="C2818">
        <v>18</v>
      </c>
      <c r="D2818" t="s">
        <v>268</v>
      </c>
      <c r="E2818">
        <v>29.9</v>
      </c>
      <c r="F2818" t="s">
        <v>273</v>
      </c>
      <c r="G2818">
        <v>2</v>
      </c>
    </row>
    <row r="2819" spans="1:8" x14ac:dyDescent="0.25">
      <c r="A2819">
        <v>2009</v>
      </c>
      <c r="B2819" t="s">
        <v>73</v>
      </c>
      <c r="C2819">
        <v>1</v>
      </c>
      <c r="D2819" t="s">
        <v>268</v>
      </c>
      <c r="E2819">
        <v>40.200000000000003</v>
      </c>
      <c r="F2819" t="s">
        <v>589</v>
      </c>
    </row>
    <row r="2820" spans="1:8" x14ac:dyDescent="0.25">
      <c r="C2820">
        <v>2</v>
      </c>
      <c r="D2820" t="s">
        <v>268</v>
      </c>
      <c r="E2820">
        <v>39.700000000000003</v>
      </c>
      <c r="F2820" t="s">
        <v>352</v>
      </c>
      <c r="G2820">
        <v>2</v>
      </c>
    </row>
    <row r="2821" spans="1:8" x14ac:dyDescent="0.25">
      <c r="C2821">
        <v>2</v>
      </c>
      <c r="D2821" t="s">
        <v>268</v>
      </c>
      <c r="E2821">
        <v>39.700000000000003</v>
      </c>
      <c r="F2821" t="s">
        <v>247</v>
      </c>
      <c r="G2821">
        <v>2</v>
      </c>
    </row>
    <row r="2822" spans="1:8" x14ac:dyDescent="0.25">
      <c r="C2822">
        <v>2</v>
      </c>
      <c r="D2822" t="s">
        <v>268</v>
      </c>
      <c r="E2822">
        <v>39.700000000000003</v>
      </c>
      <c r="F2822" t="s">
        <v>295</v>
      </c>
      <c r="G2822">
        <v>2</v>
      </c>
    </row>
    <row r="2823" spans="1:8" x14ac:dyDescent="0.25">
      <c r="C2823">
        <v>2</v>
      </c>
      <c r="D2823" t="s">
        <v>268</v>
      </c>
      <c r="E2823">
        <v>39.700000000000003</v>
      </c>
      <c r="F2823" t="s">
        <v>271</v>
      </c>
      <c r="G2823">
        <v>2</v>
      </c>
    </row>
    <row r="2824" spans="1:8" x14ac:dyDescent="0.25">
      <c r="C2824">
        <v>2</v>
      </c>
      <c r="D2824" t="s">
        <v>268</v>
      </c>
      <c r="E2824">
        <v>39.700000000000003</v>
      </c>
      <c r="F2824" t="s">
        <v>352</v>
      </c>
      <c r="G2824">
        <v>2</v>
      </c>
    </row>
    <row r="2825" spans="1:8" x14ac:dyDescent="0.25">
      <c r="C2825">
        <v>3</v>
      </c>
      <c r="D2825" t="s">
        <v>268</v>
      </c>
      <c r="E2825">
        <v>35.1</v>
      </c>
      <c r="F2825" t="s">
        <v>295</v>
      </c>
      <c r="G2825">
        <v>2</v>
      </c>
    </row>
    <row r="2826" spans="1:8" x14ac:dyDescent="0.25">
      <c r="C2826">
        <v>3</v>
      </c>
      <c r="D2826" t="s">
        <v>268</v>
      </c>
      <c r="E2826">
        <v>35.1</v>
      </c>
      <c r="F2826" t="s">
        <v>249</v>
      </c>
      <c r="G2826">
        <v>2</v>
      </c>
    </row>
    <row r="2827" spans="1:8" x14ac:dyDescent="0.25">
      <c r="C2827">
        <v>3</v>
      </c>
      <c r="D2827" t="s">
        <v>268</v>
      </c>
      <c r="E2827">
        <v>35.1</v>
      </c>
      <c r="F2827" t="s">
        <v>249</v>
      </c>
      <c r="G2827">
        <v>1</v>
      </c>
    </row>
    <row r="2828" spans="1:8" x14ac:dyDescent="0.25">
      <c r="C2828">
        <v>3</v>
      </c>
      <c r="D2828" t="s">
        <v>268</v>
      </c>
      <c r="E2828">
        <v>35.1</v>
      </c>
      <c r="F2828" t="s">
        <v>295</v>
      </c>
      <c r="G2828">
        <v>2</v>
      </c>
    </row>
    <row r="2829" spans="1:8" x14ac:dyDescent="0.25">
      <c r="C2829">
        <v>3</v>
      </c>
      <c r="D2829" t="s">
        <v>268</v>
      </c>
      <c r="E2829">
        <v>35.1</v>
      </c>
      <c r="F2829" t="s">
        <v>295</v>
      </c>
      <c r="G2829">
        <v>2</v>
      </c>
    </row>
    <row r="2830" spans="1:8" x14ac:dyDescent="0.25">
      <c r="C2830">
        <v>4</v>
      </c>
      <c r="D2830" t="s">
        <v>268</v>
      </c>
      <c r="E2830">
        <v>31.8</v>
      </c>
      <c r="F2830" t="s">
        <v>249</v>
      </c>
      <c r="G2830">
        <v>2</v>
      </c>
      <c r="H2830" t="s">
        <v>553</v>
      </c>
    </row>
    <row r="2831" spans="1:8" x14ac:dyDescent="0.25">
      <c r="C2831">
        <v>4</v>
      </c>
      <c r="D2831" t="s">
        <v>268</v>
      </c>
      <c r="E2831">
        <v>31.8</v>
      </c>
      <c r="F2831" t="s">
        <v>280</v>
      </c>
      <c r="G2831">
        <v>2</v>
      </c>
    </row>
    <row r="2832" spans="1:8" x14ac:dyDescent="0.25">
      <c r="C2832">
        <v>4</v>
      </c>
      <c r="D2832" t="s">
        <v>268</v>
      </c>
      <c r="E2832">
        <v>31.8</v>
      </c>
      <c r="F2832" t="s">
        <v>249</v>
      </c>
      <c r="G2832">
        <v>2</v>
      </c>
    </row>
    <row r="2833" spans="3:7" x14ac:dyDescent="0.25">
      <c r="C2833">
        <v>4</v>
      </c>
      <c r="D2833" t="s">
        <v>268</v>
      </c>
      <c r="E2833">
        <v>31.8</v>
      </c>
      <c r="F2833" t="s">
        <v>271</v>
      </c>
      <c r="G2833">
        <v>3</v>
      </c>
    </row>
    <row r="2834" spans="3:7" x14ac:dyDescent="0.25">
      <c r="C2834">
        <v>4</v>
      </c>
      <c r="D2834" t="s">
        <v>268</v>
      </c>
      <c r="E2834">
        <v>31.8</v>
      </c>
      <c r="F2834" t="s">
        <v>592</v>
      </c>
      <c r="G2834">
        <v>3</v>
      </c>
    </row>
    <row r="2835" spans="3:7" x14ac:dyDescent="0.25">
      <c r="C2835">
        <v>4</v>
      </c>
      <c r="D2835" t="s">
        <v>268</v>
      </c>
      <c r="E2835">
        <v>31.8</v>
      </c>
      <c r="F2835" t="s">
        <v>271</v>
      </c>
      <c r="G2835">
        <v>2</v>
      </c>
    </row>
    <row r="2836" spans="3:7" x14ac:dyDescent="0.25">
      <c r="C2836">
        <v>5</v>
      </c>
      <c r="D2836" t="s">
        <v>268</v>
      </c>
      <c r="E2836">
        <v>28.7</v>
      </c>
      <c r="F2836" t="s">
        <v>295</v>
      </c>
      <c r="G2836">
        <v>1</v>
      </c>
    </row>
    <row r="2837" spans="3:7" x14ac:dyDescent="0.25">
      <c r="C2837">
        <v>5</v>
      </c>
      <c r="D2837" t="s">
        <v>268</v>
      </c>
      <c r="E2837">
        <v>28.7</v>
      </c>
      <c r="F2837" t="s">
        <v>295</v>
      </c>
      <c r="G2837">
        <v>1</v>
      </c>
    </row>
    <row r="2838" spans="3:7" x14ac:dyDescent="0.25">
      <c r="C2838">
        <v>5</v>
      </c>
      <c r="D2838" t="s">
        <v>268</v>
      </c>
      <c r="E2838">
        <v>28.7</v>
      </c>
      <c r="F2838" t="s">
        <v>295</v>
      </c>
      <c r="G2838">
        <v>3</v>
      </c>
    </row>
    <row r="2839" spans="3:7" x14ac:dyDescent="0.25">
      <c r="C2839">
        <v>5</v>
      </c>
      <c r="D2839" t="s">
        <v>268</v>
      </c>
      <c r="E2839">
        <v>28.7</v>
      </c>
      <c r="F2839" t="s">
        <v>295</v>
      </c>
      <c r="G2839">
        <v>1</v>
      </c>
    </row>
    <row r="2840" spans="3:7" x14ac:dyDescent="0.25">
      <c r="C2840">
        <v>6</v>
      </c>
      <c r="D2840" t="s">
        <v>268</v>
      </c>
      <c r="E2840">
        <v>27.1</v>
      </c>
      <c r="F2840" t="s">
        <v>352</v>
      </c>
      <c r="G2840">
        <v>2</v>
      </c>
    </row>
    <row r="2841" spans="3:7" x14ac:dyDescent="0.25">
      <c r="C2841">
        <v>6</v>
      </c>
      <c r="D2841" t="s">
        <v>268</v>
      </c>
      <c r="E2841">
        <v>27.1</v>
      </c>
      <c r="F2841" t="s">
        <v>280</v>
      </c>
      <c r="G2841">
        <v>2</v>
      </c>
    </row>
    <row r="2842" spans="3:7" x14ac:dyDescent="0.25">
      <c r="C2842">
        <v>6</v>
      </c>
      <c r="D2842" t="s">
        <v>268</v>
      </c>
      <c r="E2842">
        <v>27.1</v>
      </c>
      <c r="F2842" t="s">
        <v>280</v>
      </c>
      <c r="G2842">
        <v>3</v>
      </c>
    </row>
    <row r="2843" spans="3:7" x14ac:dyDescent="0.25">
      <c r="C2843">
        <v>6</v>
      </c>
      <c r="D2843" t="s">
        <v>268</v>
      </c>
      <c r="E2843">
        <v>27.1</v>
      </c>
      <c r="F2843" t="s">
        <v>241</v>
      </c>
      <c r="G2843">
        <v>3</v>
      </c>
    </row>
    <row r="2844" spans="3:7" x14ac:dyDescent="0.25">
      <c r="C2844">
        <v>6</v>
      </c>
      <c r="D2844" t="s">
        <v>268</v>
      </c>
      <c r="E2844">
        <v>27.1</v>
      </c>
      <c r="F2844" t="s">
        <v>295</v>
      </c>
      <c r="G2844">
        <v>3</v>
      </c>
    </row>
    <row r="2845" spans="3:7" x14ac:dyDescent="0.25">
      <c r="C2845">
        <v>7</v>
      </c>
      <c r="D2845" t="s">
        <v>268</v>
      </c>
      <c r="E2845">
        <v>39.6</v>
      </c>
      <c r="F2845" t="s">
        <v>271</v>
      </c>
      <c r="G2845">
        <v>2</v>
      </c>
    </row>
    <row r="2846" spans="3:7" x14ac:dyDescent="0.25">
      <c r="C2846">
        <v>7</v>
      </c>
      <c r="D2846" t="s">
        <v>268</v>
      </c>
      <c r="E2846">
        <v>39.6</v>
      </c>
      <c r="F2846" t="s">
        <v>295</v>
      </c>
      <c r="G2846">
        <v>3</v>
      </c>
    </row>
    <row r="2847" spans="3:7" x14ac:dyDescent="0.25">
      <c r="C2847">
        <v>7</v>
      </c>
      <c r="D2847" t="s">
        <v>268</v>
      </c>
      <c r="E2847">
        <v>39.6</v>
      </c>
      <c r="F2847" t="s">
        <v>295</v>
      </c>
      <c r="G2847">
        <v>1</v>
      </c>
    </row>
    <row r="2848" spans="3:7" x14ac:dyDescent="0.25">
      <c r="C2848">
        <v>8</v>
      </c>
      <c r="D2848" t="s">
        <v>268</v>
      </c>
      <c r="E2848">
        <v>37.299999999999997</v>
      </c>
      <c r="F2848" t="s">
        <v>352</v>
      </c>
      <c r="G2848">
        <v>3</v>
      </c>
    </row>
    <row r="2849" spans="3:8" x14ac:dyDescent="0.25">
      <c r="C2849">
        <v>8</v>
      </c>
      <c r="D2849" t="s">
        <v>268</v>
      </c>
      <c r="E2849">
        <v>37.299999999999997</v>
      </c>
      <c r="F2849" t="s">
        <v>295</v>
      </c>
      <c r="G2849">
        <v>1</v>
      </c>
      <c r="H2849" t="s">
        <v>593</v>
      </c>
    </row>
    <row r="2850" spans="3:8" x14ac:dyDescent="0.25">
      <c r="C2850">
        <v>8</v>
      </c>
      <c r="D2850" t="s">
        <v>268</v>
      </c>
      <c r="E2850">
        <v>37.299999999999997</v>
      </c>
      <c r="F2850" t="s">
        <v>295</v>
      </c>
      <c r="G2850">
        <v>3</v>
      </c>
    </row>
    <row r="2851" spans="3:8" x14ac:dyDescent="0.25">
      <c r="C2851">
        <v>9</v>
      </c>
      <c r="D2851" t="s">
        <v>268</v>
      </c>
      <c r="E2851">
        <v>33.5</v>
      </c>
      <c r="F2851" t="s">
        <v>249</v>
      </c>
      <c r="G2851">
        <v>2</v>
      </c>
    </row>
    <row r="2852" spans="3:8" x14ac:dyDescent="0.25">
      <c r="C2852">
        <v>9</v>
      </c>
      <c r="D2852" t="s">
        <v>268</v>
      </c>
      <c r="E2852">
        <v>33.5</v>
      </c>
      <c r="F2852" t="s">
        <v>271</v>
      </c>
      <c r="G2852">
        <v>2</v>
      </c>
    </row>
    <row r="2853" spans="3:8" x14ac:dyDescent="0.25">
      <c r="C2853">
        <v>9</v>
      </c>
      <c r="D2853" t="s">
        <v>268</v>
      </c>
      <c r="E2853">
        <v>33.5</v>
      </c>
      <c r="F2853" t="s">
        <v>249</v>
      </c>
      <c r="G2853">
        <v>1</v>
      </c>
    </row>
    <row r="2854" spans="3:8" x14ac:dyDescent="0.25">
      <c r="C2854">
        <v>9</v>
      </c>
      <c r="D2854" t="s">
        <v>268</v>
      </c>
      <c r="E2854">
        <v>33.5</v>
      </c>
      <c r="F2854" t="s">
        <v>271</v>
      </c>
      <c r="G2854">
        <v>1</v>
      </c>
    </row>
    <row r="2855" spans="3:8" x14ac:dyDescent="0.25">
      <c r="C2855">
        <v>9</v>
      </c>
      <c r="D2855" t="s">
        <v>268</v>
      </c>
      <c r="E2855">
        <v>33.5</v>
      </c>
      <c r="F2855" t="s">
        <v>352</v>
      </c>
      <c r="G2855">
        <v>2</v>
      </c>
    </row>
    <row r="2856" spans="3:8" x14ac:dyDescent="0.25">
      <c r="C2856">
        <v>9</v>
      </c>
      <c r="D2856" t="s">
        <v>268</v>
      </c>
      <c r="E2856">
        <v>33.5</v>
      </c>
      <c r="F2856" t="s">
        <v>247</v>
      </c>
      <c r="G2856">
        <v>1</v>
      </c>
    </row>
    <row r="2857" spans="3:8" x14ac:dyDescent="0.25">
      <c r="C2857">
        <v>9</v>
      </c>
      <c r="D2857" t="s">
        <v>268</v>
      </c>
      <c r="E2857">
        <v>33.5</v>
      </c>
      <c r="F2857" t="s">
        <v>247</v>
      </c>
      <c r="G2857">
        <v>3</v>
      </c>
    </row>
    <row r="2858" spans="3:8" x14ac:dyDescent="0.25">
      <c r="C2858">
        <v>9</v>
      </c>
      <c r="D2858" t="s">
        <v>268</v>
      </c>
      <c r="E2858">
        <v>33.5</v>
      </c>
      <c r="F2858" t="s">
        <v>247</v>
      </c>
      <c r="G2858">
        <v>2</v>
      </c>
    </row>
    <row r="2859" spans="3:8" x14ac:dyDescent="0.25">
      <c r="C2859">
        <v>9</v>
      </c>
      <c r="D2859" t="s">
        <v>268</v>
      </c>
      <c r="E2859">
        <v>33.5</v>
      </c>
      <c r="F2859" t="s">
        <v>247</v>
      </c>
      <c r="G2859">
        <v>1</v>
      </c>
    </row>
    <row r="2860" spans="3:8" x14ac:dyDescent="0.25">
      <c r="C2860">
        <v>9</v>
      </c>
      <c r="D2860" t="s">
        <v>268</v>
      </c>
      <c r="E2860">
        <v>33.5</v>
      </c>
      <c r="F2860" t="s">
        <v>271</v>
      </c>
      <c r="G2860">
        <v>2</v>
      </c>
    </row>
    <row r="2861" spans="3:8" x14ac:dyDescent="0.25">
      <c r="C2861">
        <v>10</v>
      </c>
      <c r="D2861" t="s">
        <v>268</v>
      </c>
      <c r="E2861">
        <v>30.2</v>
      </c>
      <c r="F2861" t="s">
        <v>247</v>
      </c>
      <c r="G2861">
        <v>1</v>
      </c>
    </row>
    <row r="2862" spans="3:8" x14ac:dyDescent="0.25">
      <c r="C2862">
        <v>10</v>
      </c>
      <c r="D2862" t="s">
        <v>268</v>
      </c>
      <c r="E2862">
        <v>30.2</v>
      </c>
      <c r="F2862" t="s">
        <v>332</v>
      </c>
      <c r="G2862">
        <v>1</v>
      </c>
    </row>
    <row r="2863" spans="3:8" x14ac:dyDescent="0.25">
      <c r="C2863">
        <v>10</v>
      </c>
      <c r="D2863" t="s">
        <v>268</v>
      </c>
      <c r="E2863">
        <v>30.2</v>
      </c>
      <c r="F2863" t="s">
        <v>247</v>
      </c>
      <c r="G2863">
        <v>2</v>
      </c>
    </row>
    <row r="2864" spans="3:8" x14ac:dyDescent="0.25">
      <c r="C2864">
        <v>10</v>
      </c>
      <c r="D2864" t="s">
        <v>268</v>
      </c>
      <c r="E2864">
        <v>30.2</v>
      </c>
      <c r="F2864" t="s">
        <v>247</v>
      </c>
      <c r="G2864">
        <v>1</v>
      </c>
    </row>
    <row r="2865" spans="3:8" x14ac:dyDescent="0.25">
      <c r="C2865">
        <v>10</v>
      </c>
      <c r="D2865" t="s">
        <v>268</v>
      </c>
      <c r="E2865">
        <v>30.2</v>
      </c>
      <c r="F2865" t="s">
        <v>352</v>
      </c>
      <c r="G2865">
        <v>1</v>
      </c>
    </row>
    <row r="2866" spans="3:8" x14ac:dyDescent="0.25">
      <c r="C2866">
        <v>11</v>
      </c>
      <c r="D2866" t="s">
        <v>268</v>
      </c>
      <c r="E2866">
        <v>25.8</v>
      </c>
      <c r="F2866" t="s">
        <v>247</v>
      </c>
      <c r="G2866">
        <v>1</v>
      </c>
    </row>
    <row r="2867" spans="3:8" x14ac:dyDescent="0.25">
      <c r="C2867">
        <v>11</v>
      </c>
      <c r="D2867" t="s">
        <v>268</v>
      </c>
      <c r="E2867">
        <v>25.8</v>
      </c>
      <c r="F2867" t="s">
        <v>247</v>
      </c>
      <c r="G2867">
        <v>2</v>
      </c>
    </row>
    <row r="2868" spans="3:8" x14ac:dyDescent="0.25">
      <c r="C2868">
        <v>11</v>
      </c>
      <c r="D2868" t="s">
        <v>268</v>
      </c>
      <c r="E2868">
        <v>25.8</v>
      </c>
      <c r="F2868" t="s">
        <v>352</v>
      </c>
      <c r="G2868">
        <v>2</v>
      </c>
    </row>
    <row r="2869" spans="3:8" x14ac:dyDescent="0.25">
      <c r="C2869">
        <v>11</v>
      </c>
      <c r="D2869" t="s">
        <v>268</v>
      </c>
      <c r="E2869">
        <v>25.8</v>
      </c>
      <c r="F2869" t="s">
        <v>247</v>
      </c>
      <c r="G2869">
        <v>1</v>
      </c>
    </row>
    <row r="2870" spans="3:8" x14ac:dyDescent="0.25">
      <c r="C2870">
        <v>12</v>
      </c>
      <c r="D2870" t="s">
        <v>268</v>
      </c>
      <c r="E2870">
        <v>39.200000000000003</v>
      </c>
      <c r="F2870" t="s">
        <v>271</v>
      </c>
      <c r="G2870">
        <v>2</v>
      </c>
      <c r="H2870" t="s">
        <v>593</v>
      </c>
    </row>
    <row r="2871" spans="3:8" x14ac:dyDescent="0.25">
      <c r="C2871">
        <v>13</v>
      </c>
      <c r="D2871" t="s">
        <v>268</v>
      </c>
      <c r="E2871">
        <v>37.299999999999997</v>
      </c>
      <c r="F2871" t="s">
        <v>271</v>
      </c>
      <c r="G2871">
        <v>2</v>
      </c>
      <c r="H2871" t="s">
        <v>593</v>
      </c>
    </row>
    <row r="2872" spans="3:8" x14ac:dyDescent="0.25">
      <c r="C2872">
        <v>13</v>
      </c>
      <c r="D2872" t="s">
        <v>268</v>
      </c>
      <c r="E2872">
        <v>37.299999999999997</v>
      </c>
      <c r="F2872" t="s">
        <v>271</v>
      </c>
      <c r="G2872">
        <v>2</v>
      </c>
    </row>
    <row r="2873" spans="3:8" x14ac:dyDescent="0.25">
      <c r="C2873">
        <v>13</v>
      </c>
      <c r="D2873" t="s">
        <v>268</v>
      </c>
      <c r="E2873">
        <v>37.299999999999997</v>
      </c>
      <c r="F2873" t="s">
        <v>295</v>
      </c>
      <c r="G2873">
        <v>3</v>
      </c>
    </row>
    <row r="2874" spans="3:8" x14ac:dyDescent="0.25">
      <c r="C2874">
        <v>14</v>
      </c>
      <c r="D2874" t="s">
        <v>268</v>
      </c>
      <c r="E2874">
        <v>33.700000000000003</v>
      </c>
      <c r="F2874" t="s">
        <v>586</v>
      </c>
      <c r="G2874">
        <v>1</v>
      </c>
    </row>
    <row r="2875" spans="3:8" x14ac:dyDescent="0.25">
      <c r="C2875">
        <v>14</v>
      </c>
      <c r="D2875" t="s">
        <v>268</v>
      </c>
      <c r="E2875">
        <v>33.700000000000003</v>
      </c>
      <c r="F2875" t="s">
        <v>271</v>
      </c>
      <c r="G2875">
        <v>2</v>
      </c>
    </row>
    <row r="2876" spans="3:8" x14ac:dyDescent="0.25">
      <c r="C2876">
        <v>14</v>
      </c>
      <c r="D2876" t="s">
        <v>268</v>
      </c>
      <c r="E2876">
        <v>33.700000000000003</v>
      </c>
      <c r="F2876" t="s">
        <v>241</v>
      </c>
      <c r="G2876">
        <v>3</v>
      </c>
    </row>
    <row r="2877" spans="3:8" x14ac:dyDescent="0.25">
      <c r="C2877">
        <v>15</v>
      </c>
      <c r="D2877" t="s">
        <v>268</v>
      </c>
      <c r="E2877">
        <v>29.5</v>
      </c>
      <c r="F2877" t="s">
        <v>241</v>
      </c>
      <c r="G2877">
        <v>3</v>
      </c>
    </row>
    <row r="2878" spans="3:8" x14ac:dyDescent="0.25">
      <c r="C2878">
        <v>15</v>
      </c>
      <c r="D2878" t="s">
        <v>268</v>
      </c>
      <c r="E2878">
        <v>29.5</v>
      </c>
      <c r="F2878" t="s">
        <v>241</v>
      </c>
      <c r="G2878">
        <v>3</v>
      </c>
    </row>
    <row r="2879" spans="3:8" x14ac:dyDescent="0.25">
      <c r="C2879">
        <v>15</v>
      </c>
      <c r="D2879" t="s">
        <v>268</v>
      </c>
      <c r="E2879">
        <v>29.5</v>
      </c>
      <c r="F2879" t="s">
        <v>295</v>
      </c>
      <c r="G2879">
        <v>3</v>
      </c>
    </row>
    <row r="2880" spans="3:8" x14ac:dyDescent="0.25">
      <c r="C2880">
        <v>15</v>
      </c>
      <c r="D2880" t="s">
        <v>268</v>
      </c>
      <c r="E2880">
        <v>29.5</v>
      </c>
      <c r="F2880" t="s">
        <v>239</v>
      </c>
      <c r="G2880">
        <v>3</v>
      </c>
    </row>
    <row r="2881" spans="3:7" x14ac:dyDescent="0.25">
      <c r="C2881">
        <v>16</v>
      </c>
      <c r="D2881" t="s">
        <v>268</v>
      </c>
      <c r="E2881">
        <v>27</v>
      </c>
      <c r="F2881" t="s">
        <v>271</v>
      </c>
      <c r="G2881">
        <v>1</v>
      </c>
    </row>
    <row r="2882" spans="3:7" x14ac:dyDescent="0.25">
      <c r="C2882">
        <v>16</v>
      </c>
      <c r="D2882" t="s">
        <v>268</v>
      </c>
      <c r="E2882">
        <v>27</v>
      </c>
      <c r="F2882" t="s">
        <v>239</v>
      </c>
      <c r="G2882">
        <v>2</v>
      </c>
    </row>
    <row r="2883" spans="3:7" x14ac:dyDescent="0.25">
      <c r="C2883">
        <v>16</v>
      </c>
      <c r="D2883" t="s">
        <v>268</v>
      </c>
      <c r="E2883">
        <v>27</v>
      </c>
      <c r="F2883" t="s">
        <v>295</v>
      </c>
      <c r="G2883">
        <v>3</v>
      </c>
    </row>
    <row r="2884" spans="3:7" x14ac:dyDescent="0.25">
      <c r="C2884">
        <v>16</v>
      </c>
      <c r="D2884" t="s">
        <v>268</v>
      </c>
      <c r="E2884">
        <v>27</v>
      </c>
      <c r="F2884" t="s">
        <v>295</v>
      </c>
      <c r="G2884">
        <v>3</v>
      </c>
    </row>
    <row r="2885" spans="3:7" x14ac:dyDescent="0.25">
      <c r="C2885">
        <v>16</v>
      </c>
      <c r="D2885" t="s">
        <v>268</v>
      </c>
      <c r="E2885">
        <v>27</v>
      </c>
      <c r="F2885" t="s">
        <v>295</v>
      </c>
      <c r="G2885">
        <v>1</v>
      </c>
    </row>
    <row r="2886" spans="3:7" x14ac:dyDescent="0.25">
      <c r="C2886">
        <v>16</v>
      </c>
      <c r="D2886" t="s">
        <v>268</v>
      </c>
      <c r="E2886">
        <v>27</v>
      </c>
      <c r="F2886" t="s">
        <v>281</v>
      </c>
      <c r="G2886">
        <v>2</v>
      </c>
    </row>
    <row r="2887" spans="3:7" x14ac:dyDescent="0.25">
      <c r="C2887">
        <v>16</v>
      </c>
      <c r="D2887" t="s">
        <v>268</v>
      </c>
      <c r="E2887">
        <v>27</v>
      </c>
      <c r="F2887" t="s">
        <v>295</v>
      </c>
      <c r="G2887">
        <v>3</v>
      </c>
    </row>
    <row r="2888" spans="3:7" x14ac:dyDescent="0.25">
      <c r="C2888">
        <v>17</v>
      </c>
      <c r="D2888" t="s">
        <v>268</v>
      </c>
      <c r="E2888">
        <v>24.7</v>
      </c>
      <c r="F2888" t="s">
        <v>586</v>
      </c>
      <c r="G2888">
        <v>1</v>
      </c>
    </row>
    <row r="2889" spans="3:7" x14ac:dyDescent="0.25">
      <c r="C2889">
        <v>17</v>
      </c>
      <c r="D2889" t="s">
        <v>268</v>
      </c>
      <c r="E2889">
        <v>24.7</v>
      </c>
      <c r="F2889" t="s">
        <v>350</v>
      </c>
      <c r="G2889">
        <v>3</v>
      </c>
    </row>
    <row r="2890" spans="3:7" x14ac:dyDescent="0.25">
      <c r="C2890">
        <v>18</v>
      </c>
      <c r="D2890" t="s">
        <v>268</v>
      </c>
      <c r="E2890">
        <v>22.8</v>
      </c>
      <c r="F2890" t="s">
        <v>589</v>
      </c>
    </row>
    <row r="2891" spans="3:7" x14ac:dyDescent="0.25">
      <c r="C2891">
        <v>19</v>
      </c>
      <c r="D2891" t="s">
        <v>268</v>
      </c>
      <c r="E2891">
        <v>22.5</v>
      </c>
      <c r="F2891" t="s">
        <v>295</v>
      </c>
      <c r="G2891">
        <v>1</v>
      </c>
    </row>
    <row r="2892" spans="3:7" x14ac:dyDescent="0.25">
      <c r="C2892">
        <v>19</v>
      </c>
      <c r="D2892" t="s">
        <v>268</v>
      </c>
      <c r="E2892">
        <v>22.5</v>
      </c>
      <c r="F2892" t="s">
        <v>300</v>
      </c>
      <c r="G2892">
        <v>3</v>
      </c>
    </row>
    <row r="2893" spans="3:7" x14ac:dyDescent="0.25">
      <c r="C2893">
        <v>19</v>
      </c>
      <c r="D2893" t="s">
        <v>268</v>
      </c>
      <c r="E2893">
        <v>22.5</v>
      </c>
      <c r="F2893" t="s">
        <v>300</v>
      </c>
      <c r="G2893">
        <v>3</v>
      </c>
    </row>
    <row r="2894" spans="3:7" x14ac:dyDescent="0.25">
      <c r="C2894">
        <v>19</v>
      </c>
      <c r="D2894" t="s">
        <v>268</v>
      </c>
      <c r="E2894">
        <v>22.5</v>
      </c>
      <c r="F2894" t="s">
        <v>300</v>
      </c>
      <c r="G2894">
        <v>3</v>
      </c>
    </row>
    <row r="2895" spans="3:7" x14ac:dyDescent="0.25">
      <c r="C2895">
        <v>19</v>
      </c>
      <c r="D2895" t="s">
        <v>268</v>
      </c>
      <c r="E2895">
        <v>22.5</v>
      </c>
      <c r="F2895" t="s">
        <v>241</v>
      </c>
      <c r="G2895">
        <v>2</v>
      </c>
    </row>
    <row r="2896" spans="3:7" x14ac:dyDescent="0.25">
      <c r="C2896">
        <v>19</v>
      </c>
      <c r="D2896" t="s">
        <v>268</v>
      </c>
      <c r="E2896">
        <v>22.5</v>
      </c>
      <c r="F2896" t="s">
        <v>581</v>
      </c>
      <c r="G2896">
        <v>1</v>
      </c>
    </row>
    <row r="2897" spans="1:7" x14ac:dyDescent="0.25">
      <c r="C2897">
        <v>19</v>
      </c>
      <c r="D2897" t="s">
        <v>268</v>
      </c>
      <c r="E2897">
        <v>22.5</v>
      </c>
      <c r="F2897" t="s">
        <v>300</v>
      </c>
      <c r="G2897">
        <v>2</v>
      </c>
    </row>
    <row r="2898" spans="1:7" x14ac:dyDescent="0.25">
      <c r="C2898">
        <v>19</v>
      </c>
      <c r="D2898" t="s">
        <v>268</v>
      </c>
      <c r="E2898">
        <v>22.5</v>
      </c>
      <c r="F2898" t="s">
        <v>300</v>
      </c>
      <c r="G2898">
        <v>2</v>
      </c>
    </row>
    <row r="2899" spans="1:7" x14ac:dyDescent="0.25">
      <c r="C2899">
        <v>19</v>
      </c>
      <c r="D2899" t="s">
        <v>268</v>
      </c>
      <c r="E2899">
        <v>22.5</v>
      </c>
      <c r="F2899" t="s">
        <v>350</v>
      </c>
      <c r="G2899">
        <v>3</v>
      </c>
    </row>
    <row r="2900" spans="1:7" x14ac:dyDescent="0.25">
      <c r="C2900">
        <v>19</v>
      </c>
      <c r="D2900" t="s">
        <v>268</v>
      </c>
      <c r="E2900">
        <v>22.5</v>
      </c>
      <c r="F2900" t="s">
        <v>295</v>
      </c>
      <c r="G2900">
        <v>2</v>
      </c>
    </row>
    <row r="2901" spans="1:7" x14ac:dyDescent="0.25">
      <c r="C2901">
        <v>19</v>
      </c>
      <c r="D2901" t="s">
        <v>268</v>
      </c>
      <c r="E2901">
        <v>22.5</v>
      </c>
      <c r="F2901" t="s">
        <v>239</v>
      </c>
      <c r="G2901">
        <v>2</v>
      </c>
    </row>
    <row r="2902" spans="1:7" x14ac:dyDescent="0.25">
      <c r="A2902">
        <v>2009</v>
      </c>
      <c r="B2902" t="s">
        <v>65</v>
      </c>
      <c r="C2902">
        <v>1</v>
      </c>
      <c r="D2902" t="s">
        <v>268</v>
      </c>
      <c r="E2902">
        <v>7</v>
      </c>
      <c r="F2902" t="s">
        <v>239</v>
      </c>
      <c r="G2902">
        <v>2</v>
      </c>
    </row>
    <row r="2903" spans="1:7" x14ac:dyDescent="0.25">
      <c r="C2903">
        <v>1</v>
      </c>
      <c r="D2903" t="s">
        <v>268</v>
      </c>
      <c r="E2903">
        <v>7</v>
      </c>
      <c r="F2903" t="s">
        <v>281</v>
      </c>
      <c r="G2903">
        <v>1</v>
      </c>
    </row>
    <row r="2904" spans="1:7" x14ac:dyDescent="0.25">
      <c r="C2904">
        <v>1</v>
      </c>
      <c r="D2904" t="s">
        <v>268</v>
      </c>
      <c r="E2904">
        <v>7</v>
      </c>
      <c r="F2904" t="s">
        <v>261</v>
      </c>
      <c r="G2904">
        <v>1</v>
      </c>
    </row>
    <row r="2905" spans="1:7" x14ac:dyDescent="0.25">
      <c r="C2905">
        <v>1</v>
      </c>
      <c r="D2905" t="s">
        <v>268</v>
      </c>
      <c r="E2905">
        <v>7</v>
      </c>
      <c r="F2905" t="s">
        <v>249</v>
      </c>
      <c r="G2905">
        <v>2</v>
      </c>
    </row>
    <row r="2906" spans="1:7" x14ac:dyDescent="0.25">
      <c r="C2906">
        <v>1</v>
      </c>
      <c r="D2906" t="s">
        <v>268</v>
      </c>
      <c r="E2906">
        <v>7</v>
      </c>
      <c r="F2906" t="s">
        <v>581</v>
      </c>
      <c r="G2906">
        <v>1</v>
      </c>
    </row>
    <row r="2907" spans="1:7" x14ac:dyDescent="0.25">
      <c r="C2907">
        <v>1</v>
      </c>
      <c r="D2907" t="s">
        <v>268</v>
      </c>
      <c r="E2907">
        <v>7</v>
      </c>
      <c r="F2907" t="s">
        <v>281</v>
      </c>
      <c r="G2907">
        <v>1</v>
      </c>
    </row>
    <row r="2908" spans="1:7" x14ac:dyDescent="0.25">
      <c r="C2908">
        <v>1</v>
      </c>
      <c r="D2908" t="s">
        <v>268</v>
      </c>
      <c r="E2908">
        <v>7</v>
      </c>
      <c r="F2908" t="s">
        <v>587</v>
      </c>
      <c r="G2908">
        <v>1</v>
      </c>
    </row>
    <row r="2909" spans="1:7" x14ac:dyDescent="0.25">
      <c r="C2909">
        <v>1</v>
      </c>
      <c r="D2909" t="s">
        <v>268</v>
      </c>
      <c r="E2909">
        <v>7</v>
      </c>
      <c r="F2909" t="s">
        <v>261</v>
      </c>
      <c r="G2909">
        <v>1</v>
      </c>
    </row>
    <row r="2910" spans="1:7" x14ac:dyDescent="0.25">
      <c r="C2910">
        <v>1</v>
      </c>
      <c r="D2910" t="s">
        <v>268</v>
      </c>
      <c r="E2910">
        <v>7</v>
      </c>
      <c r="F2910" t="s">
        <v>281</v>
      </c>
      <c r="G2910">
        <v>2</v>
      </c>
    </row>
    <row r="2911" spans="1:7" x14ac:dyDescent="0.25">
      <c r="C2911">
        <v>1</v>
      </c>
      <c r="D2911" t="s">
        <v>268</v>
      </c>
      <c r="E2911">
        <v>7</v>
      </c>
      <c r="F2911" t="s">
        <v>261</v>
      </c>
      <c r="G2911">
        <v>3</v>
      </c>
    </row>
    <row r="2912" spans="1:7" x14ac:dyDescent="0.25">
      <c r="C2912">
        <v>1</v>
      </c>
      <c r="D2912" t="s">
        <v>268</v>
      </c>
      <c r="E2912">
        <v>7</v>
      </c>
      <c r="F2912" t="s">
        <v>239</v>
      </c>
      <c r="G2912">
        <v>2</v>
      </c>
    </row>
    <row r="2913" spans="3:7" x14ac:dyDescent="0.25">
      <c r="C2913">
        <v>1</v>
      </c>
      <c r="D2913" t="s">
        <v>268</v>
      </c>
      <c r="E2913">
        <v>7</v>
      </c>
      <c r="F2913" t="s">
        <v>281</v>
      </c>
      <c r="G2913">
        <v>2</v>
      </c>
    </row>
    <row r="2914" spans="3:7" x14ac:dyDescent="0.25">
      <c r="C2914">
        <v>1</v>
      </c>
      <c r="D2914" t="s">
        <v>268</v>
      </c>
      <c r="E2914">
        <v>7</v>
      </c>
      <c r="F2914" t="s">
        <v>271</v>
      </c>
      <c r="G2914">
        <v>2</v>
      </c>
    </row>
    <row r="2915" spans="3:7" x14ac:dyDescent="0.25">
      <c r="C2915">
        <v>2</v>
      </c>
      <c r="D2915" t="s">
        <v>268</v>
      </c>
      <c r="E2915">
        <v>8</v>
      </c>
      <c r="F2915" t="s">
        <v>239</v>
      </c>
      <c r="G2915">
        <v>2</v>
      </c>
    </row>
    <row r="2916" spans="3:7" x14ac:dyDescent="0.25">
      <c r="C2916">
        <v>2</v>
      </c>
      <c r="D2916" t="s">
        <v>268</v>
      </c>
      <c r="E2916">
        <v>8</v>
      </c>
      <c r="F2916" t="s">
        <v>272</v>
      </c>
      <c r="G2916">
        <v>2</v>
      </c>
    </row>
    <row r="2917" spans="3:7" x14ac:dyDescent="0.25">
      <c r="C2917">
        <v>2</v>
      </c>
      <c r="D2917" t="s">
        <v>268</v>
      </c>
      <c r="E2917">
        <v>8</v>
      </c>
      <c r="F2917" t="s">
        <v>239</v>
      </c>
      <c r="G2917">
        <v>1</v>
      </c>
    </row>
    <row r="2918" spans="3:7" x14ac:dyDescent="0.25">
      <c r="C2918">
        <v>2</v>
      </c>
      <c r="D2918" t="s">
        <v>268</v>
      </c>
      <c r="E2918">
        <v>8</v>
      </c>
      <c r="F2918" t="s">
        <v>281</v>
      </c>
      <c r="G2918">
        <v>2</v>
      </c>
    </row>
    <row r="2919" spans="3:7" x14ac:dyDescent="0.25">
      <c r="C2919">
        <v>2</v>
      </c>
      <c r="D2919" t="s">
        <v>268</v>
      </c>
      <c r="E2919">
        <v>8</v>
      </c>
      <c r="F2919" t="s">
        <v>261</v>
      </c>
      <c r="G2919">
        <v>1</v>
      </c>
    </row>
    <row r="2920" spans="3:7" x14ac:dyDescent="0.25">
      <c r="C2920">
        <v>2</v>
      </c>
      <c r="D2920" t="s">
        <v>268</v>
      </c>
      <c r="E2920">
        <v>8</v>
      </c>
      <c r="F2920" t="s">
        <v>261</v>
      </c>
      <c r="G2920">
        <v>2</v>
      </c>
    </row>
    <row r="2921" spans="3:7" x14ac:dyDescent="0.25">
      <c r="C2921">
        <v>2</v>
      </c>
      <c r="D2921" t="s">
        <v>268</v>
      </c>
      <c r="E2921">
        <v>8</v>
      </c>
      <c r="F2921" t="s">
        <v>261</v>
      </c>
      <c r="G2921">
        <v>1</v>
      </c>
    </row>
    <row r="2922" spans="3:7" x14ac:dyDescent="0.25">
      <c r="C2922">
        <v>2</v>
      </c>
      <c r="D2922" t="s">
        <v>268</v>
      </c>
      <c r="E2922">
        <v>8</v>
      </c>
      <c r="F2922" t="s">
        <v>239</v>
      </c>
      <c r="G2922">
        <v>1</v>
      </c>
    </row>
    <row r="2923" spans="3:7" x14ac:dyDescent="0.25">
      <c r="C2923">
        <v>2</v>
      </c>
      <c r="D2923" t="s">
        <v>268</v>
      </c>
      <c r="E2923">
        <v>8</v>
      </c>
      <c r="F2923" t="s">
        <v>261</v>
      </c>
      <c r="G2923">
        <v>1</v>
      </c>
    </row>
    <row r="2924" spans="3:7" x14ac:dyDescent="0.25">
      <c r="C2924">
        <v>2</v>
      </c>
      <c r="D2924" t="s">
        <v>268</v>
      </c>
      <c r="E2924">
        <v>8</v>
      </c>
      <c r="F2924" t="s">
        <v>261</v>
      </c>
      <c r="G2924">
        <v>2</v>
      </c>
    </row>
    <row r="2925" spans="3:7" x14ac:dyDescent="0.25">
      <c r="C2925">
        <v>2</v>
      </c>
      <c r="D2925" t="s">
        <v>268</v>
      </c>
      <c r="E2925">
        <v>8</v>
      </c>
      <c r="F2925" t="s">
        <v>239</v>
      </c>
      <c r="G2925">
        <v>1</v>
      </c>
    </row>
    <row r="2926" spans="3:7" x14ac:dyDescent="0.25">
      <c r="C2926">
        <v>2</v>
      </c>
      <c r="D2926" t="s">
        <v>268</v>
      </c>
      <c r="E2926">
        <v>8</v>
      </c>
      <c r="F2926" t="s">
        <v>352</v>
      </c>
      <c r="G2926">
        <v>2</v>
      </c>
    </row>
    <row r="2927" spans="3:7" x14ac:dyDescent="0.25">
      <c r="C2927">
        <v>2</v>
      </c>
      <c r="D2927" t="s">
        <v>268</v>
      </c>
      <c r="E2927">
        <v>8</v>
      </c>
      <c r="F2927" t="s">
        <v>261</v>
      </c>
      <c r="G2927">
        <v>1</v>
      </c>
    </row>
    <row r="2928" spans="3:7" x14ac:dyDescent="0.25">
      <c r="C2928">
        <v>2</v>
      </c>
      <c r="D2928" t="s">
        <v>268</v>
      </c>
      <c r="E2928">
        <v>8</v>
      </c>
      <c r="F2928" t="s">
        <v>353</v>
      </c>
      <c r="G2928">
        <v>1</v>
      </c>
    </row>
    <row r="2929" spans="3:7" x14ac:dyDescent="0.25">
      <c r="C2929">
        <v>2</v>
      </c>
      <c r="D2929" t="s">
        <v>268</v>
      </c>
      <c r="E2929">
        <v>8</v>
      </c>
      <c r="F2929" t="s">
        <v>239</v>
      </c>
      <c r="G2929">
        <v>1</v>
      </c>
    </row>
    <row r="2930" spans="3:7" x14ac:dyDescent="0.25">
      <c r="C2930">
        <v>2</v>
      </c>
      <c r="D2930" t="s">
        <v>268</v>
      </c>
      <c r="E2930">
        <v>8</v>
      </c>
      <c r="F2930" t="s">
        <v>261</v>
      </c>
      <c r="G2930">
        <v>1</v>
      </c>
    </row>
    <row r="2931" spans="3:7" x14ac:dyDescent="0.25">
      <c r="C2931">
        <v>2</v>
      </c>
      <c r="D2931" t="s">
        <v>268</v>
      </c>
      <c r="E2931">
        <v>8</v>
      </c>
      <c r="F2931" t="s">
        <v>239</v>
      </c>
      <c r="G2931">
        <v>2</v>
      </c>
    </row>
    <row r="2932" spans="3:7" x14ac:dyDescent="0.25">
      <c r="C2932">
        <v>2</v>
      </c>
      <c r="D2932" t="s">
        <v>268</v>
      </c>
      <c r="E2932">
        <v>8</v>
      </c>
      <c r="F2932" t="s">
        <v>581</v>
      </c>
      <c r="G2932">
        <v>1</v>
      </c>
    </row>
    <row r="2933" spans="3:7" x14ac:dyDescent="0.25">
      <c r="C2933">
        <v>2</v>
      </c>
      <c r="D2933" t="s">
        <v>268</v>
      </c>
      <c r="E2933">
        <v>8</v>
      </c>
      <c r="F2933" t="s">
        <v>581</v>
      </c>
      <c r="G2933">
        <v>1</v>
      </c>
    </row>
    <row r="2934" spans="3:7" x14ac:dyDescent="0.25">
      <c r="C2934">
        <v>2</v>
      </c>
      <c r="D2934" t="s">
        <v>268</v>
      </c>
      <c r="E2934">
        <v>8</v>
      </c>
      <c r="F2934" t="s">
        <v>581</v>
      </c>
      <c r="G2934">
        <v>1</v>
      </c>
    </row>
    <row r="2935" spans="3:7" x14ac:dyDescent="0.25">
      <c r="C2935">
        <v>2</v>
      </c>
      <c r="D2935" t="s">
        <v>268</v>
      </c>
      <c r="E2935">
        <v>8</v>
      </c>
      <c r="F2935" t="s">
        <v>581</v>
      </c>
      <c r="G2935">
        <v>1</v>
      </c>
    </row>
    <row r="2936" spans="3:7" x14ac:dyDescent="0.25">
      <c r="C2936">
        <v>2</v>
      </c>
      <c r="D2936" t="s">
        <v>268</v>
      </c>
      <c r="E2936">
        <v>8</v>
      </c>
      <c r="F2936" t="s">
        <v>239</v>
      </c>
      <c r="G2936">
        <v>3</v>
      </c>
    </row>
    <row r="2937" spans="3:7" x14ac:dyDescent="0.25">
      <c r="C2937">
        <v>3</v>
      </c>
      <c r="D2937" t="s">
        <v>268</v>
      </c>
      <c r="E2937">
        <v>14</v>
      </c>
      <c r="F2937" t="s">
        <v>241</v>
      </c>
      <c r="G2937">
        <v>2</v>
      </c>
    </row>
    <row r="2938" spans="3:7" x14ac:dyDescent="0.25">
      <c r="C2938">
        <v>3</v>
      </c>
      <c r="D2938" t="s">
        <v>268</v>
      </c>
      <c r="E2938">
        <v>14</v>
      </c>
      <c r="F2938" t="s">
        <v>249</v>
      </c>
      <c r="G2938">
        <v>1</v>
      </c>
    </row>
    <row r="2939" spans="3:7" x14ac:dyDescent="0.25">
      <c r="C2939">
        <v>3</v>
      </c>
      <c r="D2939" t="s">
        <v>268</v>
      </c>
      <c r="E2939">
        <v>14</v>
      </c>
      <c r="F2939" t="s">
        <v>352</v>
      </c>
      <c r="G2939">
        <v>2</v>
      </c>
    </row>
    <row r="2940" spans="3:7" x14ac:dyDescent="0.25">
      <c r="C2940">
        <v>3</v>
      </c>
      <c r="D2940" t="s">
        <v>268</v>
      </c>
      <c r="E2940">
        <v>14</v>
      </c>
      <c r="F2940" t="s">
        <v>239</v>
      </c>
      <c r="G2940">
        <v>2</v>
      </c>
    </row>
    <row r="2941" spans="3:7" x14ac:dyDescent="0.25">
      <c r="C2941">
        <v>3</v>
      </c>
      <c r="D2941" t="s">
        <v>268</v>
      </c>
      <c r="E2941">
        <v>14</v>
      </c>
      <c r="F2941" t="s">
        <v>239</v>
      </c>
      <c r="G2941">
        <v>2</v>
      </c>
    </row>
    <row r="2942" spans="3:7" x14ac:dyDescent="0.25">
      <c r="C2942">
        <v>3</v>
      </c>
      <c r="D2942" t="s">
        <v>268</v>
      </c>
      <c r="E2942">
        <v>14</v>
      </c>
      <c r="F2942" t="s">
        <v>261</v>
      </c>
      <c r="G2942">
        <v>2</v>
      </c>
    </row>
    <row r="2943" spans="3:7" x14ac:dyDescent="0.25">
      <c r="C2943">
        <v>3</v>
      </c>
      <c r="D2943" t="s">
        <v>268</v>
      </c>
      <c r="E2943">
        <v>14</v>
      </c>
      <c r="F2943" t="s">
        <v>239</v>
      </c>
      <c r="G2943">
        <v>1</v>
      </c>
    </row>
    <row r="2944" spans="3:7" x14ac:dyDescent="0.25">
      <c r="C2944">
        <v>3</v>
      </c>
      <c r="D2944" t="s">
        <v>268</v>
      </c>
      <c r="E2944">
        <v>14</v>
      </c>
      <c r="F2944" t="s">
        <v>587</v>
      </c>
      <c r="G2944">
        <v>1</v>
      </c>
    </row>
    <row r="2945" spans="3:7" x14ac:dyDescent="0.25">
      <c r="C2945">
        <v>3</v>
      </c>
      <c r="D2945" t="s">
        <v>268</v>
      </c>
      <c r="E2945">
        <v>14</v>
      </c>
      <c r="F2945" t="s">
        <v>239</v>
      </c>
      <c r="G2945">
        <v>3</v>
      </c>
    </row>
    <row r="2946" spans="3:7" x14ac:dyDescent="0.25">
      <c r="C2946">
        <v>3</v>
      </c>
      <c r="D2946" t="s">
        <v>268</v>
      </c>
      <c r="E2946">
        <v>14</v>
      </c>
      <c r="F2946" t="s">
        <v>239</v>
      </c>
      <c r="G2946">
        <v>2</v>
      </c>
    </row>
    <row r="2947" spans="3:7" x14ac:dyDescent="0.25">
      <c r="C2947">
        <v>3</v>
      </c>
      <c r="D2947" t="s">
        <v>268</v>
      </c>
      <c r="E2947">
        <v>14</v>
      </c>
      <c r="F2947" t="s">
        <v>261</v>
      </c>
      <c r="G2947">
        <v>2</v>
      </c>
    </row>
    <row r="2948" spans="3:7" x14ac:dyDescent="0.25">
      <c r="C2948">
        <v>3</v>
      </c>
      <c r="D2948" t="s">
        <v>268</v>
      </c>
      <c r="E2948">
        <v>14</v>
      </c>
      <c r="F2948" t="s">
        <v>352</v>
      </c>
      <c r="G2948">
        <v>2</v>
      </c>
    </row>
    <row r="2949" spans="3:7" x14ac:dyDescent="0.25">
      <c r="C2949">
        <v>3</v>
      </c>
      <c r="D2949" t="s">
        <v>268</v>
      </c>
      <c r="E2949">
        <v>14</v>
      </c>
      <c r="F2949" t="s">
        <v>239</v>
      </c>
      <c r="G2949">
        <v>1</v>
      </c>
    </row>
    <row r="2950" spans="3:7" x14ac:dyDescent="0.25">
      <c r="C2950">
        <v>3</v>
      </c>
      <c r="D2950" t="s">
        <v>268</v>
      </c>
      <c r="E2950">
        <v>14</v>
      </c>
      <c r="F2950" t="s">
        <v>249</v>
      </c>
      <c r="G2950">
        <v>1</v>
      </c>
    </row>
    <row r="2951" spans="3:7" x14ac:dyDescent="0.25">
      <c r="C2951">
        <v>3</v>
      </c>
      <c r="D2951" t="s">
        <v>268</v>
      </c>
      <c r="E2951">
        <v>14</v>
      </c>
      <c r="F2951" t="s">
        <v>261</v>
      </c>
      <c r="G2951">
        <v>3</v>
      </c>
    </row>
    <row r="2952" spans="3:7" x14ac:dyDescent="0.25">
      <c r="C2952">
        <v>3</v>
      </c>
      <c r="D2952" t="s">
        <v>268</v>
      </c>
      <c r="E2952">
        <v>14</v>
      </c>
      <c r="F2952" t="s">
        <v>261</v>
      </c>
      <c r="G2952">
        <v>2</v>
      </c>
    </row>
    <row r="2953" spans="3:7" x14ac:dyDescent="0.25">
      <c r="C2953">
        <v>3</v>
      </c>
      <c r="D2953" t="s">
        <v>268</v>
      </c>
      <c r="E2953">
        <v>14</v>
      </c>
      <c r="F2953" t="s">
        <v>239</v>
      </c>
      <c r="G2953">
        <v>2</v>
      </c>
    </row>
    <row r="2954" spans="3:7" x14ac:dyDescent="0.25">
      <c r="C2954">
        <v>3</v>
      </c>
      <c r="D2954" t="s">
        <v>268</v>
      </c>
      <c r="E2954">
        <v>14</v>
      </c>
      <c r="F2954" t="s">
        <v>281</v>
      </c>
      <c r="G2954">
        <v>2</v>
      </c>
    </row>
    <row r="2955" spans="3:7" x14ac:dyDescent="0.25">
      <c r="C2955">
        <v>3</v>
      </c>
      <c r="D2955" t="s">
        <v>268</v>
      </c>
      <c r="E2955">
        <v>14</v>
      </c>
      <c r="F2955" t="s">
        <v>587</v>
      </c>
      <c r="G2955">
        <v>1</v>
      </c>
    </row>
    <row r="2956" spans="3:7" x14ac:dyDescent="0.25">
      <c r="C2956">
        <v>3</v>
      </c>
      <c r="D2956" t="s">
        <v>268</v>
      </c>
      <c r="E2956">
        <v>14</v>
      </c>
      <c r="F2956" t="s">
        <v>239</v>
      </c>
      <c r="G2956">
        <v>1</v>
      </c>
    </row>
    <row r="2957" spans="3:7" x14ac:dyDescent="0.25">
      <c r="C2957">
        <v>3</v>
      </c>
      <c r="D2957" t="s">
        <v>268</v>
      </c>
      <c r="E2957">
        <v>14</v>
      </c>
      <c r="F2957" t="s">
        <v>239</v>
      </c>
      <c r="G2957">
        <v>1</v>
      </c>
    </row>
    <row r="2958" spans="3:7" x14ac:dyDescent="0.25">
      <c r="C2958">
        <v>3</v>
      </c>
      <c r="D2958" t="s">
        <v>268</v>
      </c>
      <c r="E2958">
        <v>14</v>
      </c>
      <c r="F2958" t="s">
        <v>239</v>
      </c>
      <c r="G2958">
        <v>1</v>
      </c>
    </row>
    <row r="2959" spans="3:7" x14ac:dyDescent="0.25">
      <c r="C2959">
        <v>3</v>
      </c>
      <c r="D2959" t="s">
        <v>268</v>
      </c>
      <c r="E2959">
        <v>14</v>
      </c>
      <c r="F2959" t="s">
        <v>239</v>
      </c>
      <c r="G2959">
        <v>2</v>
      </c>
    </row>
    <row r="2960" spans="3:7" x14ac:dyDescent="0.25">
      <c r="C2960">
        <v>3</v>
      </c>
      <c r="D2960" t="s">
        <v>268</v>
      </c>
      <c r="E2960">
        <v>14</v>
      </c>
      <c r="F2960" t="s">
        <v>239</v>
      </c>
      <c r="G2960">
        <v>2</v>
      </c>
    </row>
    <row r="2961" spans="3:8" x14ac:dyDescent="0.25">
      <c r="C2961">
        <v>3</v>
      </c>
      <c r="D2961" t="s">
        <v>268</v>
      </c>
      <c r="E2961">
        <v>14</v>
      </c>
      <c r="F2961" t="s">
        <v>272</v>
      </c>
      <c r="G2961">
        <v>1</v>
      </c>
    </row>
    <row r="2962" spans="3:8" x14ac:dyDescent="0.25">
      <c r="C2962">
        <v>3</v>
      </c>
      <c r="D2962" t="s">
        <v>268</v>
      </c>
      <c r="E2962">
        <v>14</v>
      </c>
      <c r="F2962" t="s">
        <v>249</v>
      </c>
      <c r="G2962">
        <v>2</v>
      </c>
    </row>
    <row r="2963" spans="3:8" x14ac:dyDescent="0.25">
      <c r="C2963">
        <v>3</v>
      </c>
      <c r="D2963" t="s">
        <v>268</v>
      </c>
      <c r="E2963">
        <v>14</v>
      </c>
      <c r="F2963" t="s">
        <v>243</v>
      </c>
      <c r="G2963">
        <v>1</v>
      </c>
    </row>
    <row r="2964" spans="3:8" x14ac:dyDescent="0.25">
      <c r="C2964">
        <v>4</v>
      </c>
      <c r="D2964" t="s">
        <v>268</v>
      </c>
      <c r="E2964">
        <v>12</v>
      </c>
      <c r="F2964" t="s">
        <v>261</v>
      </c>
      <c r="G2964">
        <v>2</v>
      </c>
    </row>
    <row r="2965" spans="3:8" x14ac:dyDescent="0.25">
      <c r="C2965">
        <v>4</v>
      </c>
      <c r="D2965" t="s">
        <v>268</v>
      </c>
      <c r="E2965">
        <v>12</v>
      </c>
      <c r="F2965" t="s">
        <v>239</v>
      </c>
      <c r="G2965">
        <v>2</v>
      </c>
    </row>
    <row r="2966" spans="3:8" x14ac:dyDescent="0.25">
      <c r="C2966">
        <v>4</v>
      </c>
      <c r="D2966" t="s">
        <v>268</v>
      </c>
      <c r="E2966">
        <v>12</v>
      </c>
      <c r="F2966" t="s">
        <v>239</v>
      </c>
      <c r="G2966">
        <v>2</v>
      </c>
    </row>
    <row r="2967" spans="3:8" x14ac:dyDescent="0.25">
      <c r="C2967">
        <v>4</v>
      </c>
      <c r="D2967" t="s">
        <v>268</v>
      </c>
      <c r="E2967">
        <v>12</v>
      </c>
      <c r="F2967" t="s">
        <v>353</v>
      </c>
      <c r="G2967">
        <v>1</v>
      </c>
    </row>
    <row r="2968" spans="3:8" x14ac:dyDescent="0.25">
      <c r="C2968">
        <v>4</v>
      </c>
      <c r="D2968" t="s">
        <v>268</v>
      </c>
      <c r="E2968">
        <v>12</v>
      </c>
      <c r="F2968" t="s">
        <v>261</v>
      </c>
      <c r="G2968">
        <v>3</v>
      </c>
    </row>
    <row r="2969" spans="3:8" x14ac:dyDescent="0.25">
      <c r="C2969">
        <v>4</v>
      </c>
      <c r="D2969" t="s">
        <v>268</v>
      </c>
      <c r="E2969">
        <v>12</v>
      </c>
      <c r="F2969" t="s">
        <v>261</v>
      </c>
      <c r="G2969">
        <v>3</v>
      </c>
    </row>
    <row r="2970" spans="3:8" x14ac:dyDescent="0.25">
      <c r="C2970">
        <v>4</v>
      </c>
      <c r="D2970" t="s">
        <v>268</v>
      </c>
      <c r="E2970">
        <v>12</v>
      </c>
      <c r="F2970" t="s">
        <v>239</v>
      </c>
      <c r="G2970">
        <v>2</v>
      </c>
    </row>
    <row r="2971" spans="3:8" x14ac:dyDescent="0.25">
      <c r="C2971">
        <v>4</v>
      </c>
      <c r="D2971" t="s">
        <v>268</v>
      </c>
      <c r="E2971">
        <v>12</v>
      </c>
      <c r="F2971" t="s">
        <v>261</v>
      </c>
      <c r="G2971">
        <v>1</v>
      </c>
    </row>
    <row r="2972" spans="3:8" x14ac:dyDescent="0.25">
      <c r="C2972">
        <v>4</v>
      </c>
      <c r="D2972" t="s">
        <v>268</v>
      </c>
      <c r="E2972">
        <v>12</v>
      </c>
      <c r="F2972" t="s">
        <v>261</v>
      </c>
      <c r="G2972">
        <v>1</v>
      </c>
    </row>
    <row r="2973" spans="3:8" x14ac:dyDescent="0.25">
      <c r="C2973">
        <v>5</v>
      </c>
      <c r="D2973" t="s">
        <v>268</v>
      </c>
      <c r="E2973">
        <v>10</v>
      </c>
      <c r="F2973" t="s">
        <v>239</v>
      </c>
      <c r="G2973">
        <v>1</v>
      </c>
    </row>
    <row r="2974" spans="3:8" x14ac:dyDescent="0.25">
      <c r="C2974">
        <v>5</v>
      </c>
      <c r="D2974" t="s">
        <v>268</v>
      </c>
      <c r="E2974">
        <v>10</v>
      </c>
      <c r="F2974" t="s">
        <v>261</v>
      </c>
      <c r="G2974">
        <v>1</v>
      </c>
    </row>
    <row r="2975" spans="3:8" x14ac:dyDescent="0.25">
      <c r="C2975">
        <v>5</v>
      </c>
      <c r="D2975" t="s">
        <v>268</v>
      </c>
      <c r="E2975">
        <v>10</v>
      </c>
      <c r="F2975" t="s">
        <v>295</v>
      </c>
      <c r="G2975">
        <v>3</v>
      </c>
      <c r="H2975" t="s">
        <v>594</v>
      </c>
    </row>
    <row r="2976" spans="3:8" x14ac:dyDescent="0.25">
      <c r="C2976">
        <v>5</v>
      </c>
      <c r="D2976" t="s">
        <v>268</v>
      </c>
      <c r="E2976">
        <v>10</v>
      </c>
      <c r="F2976" t="s">
        <v>239</v>
      </c>
      <c r="G2976">
        <v>1</v>
      </c>
    </row>
    <row r="2977" spans="3:7" x14ac:dyDescent="0.25">
      <c r="C2977">
        <v>6</v>
      </c>
      <c r="D2977" t="s">
        <v>268</v>
      </c>
      <c r="E2977">
        <v>10</v>
      </c>
      <c r="F2977" t="s">
        <v>239</v>
      </c>
      <c r="G2977">
        <v>1</v>
      </c>
    </row>
    <row r="2978" spans="3:7" x14ac:dyDescent="0.25">
      <c r="C2978">
        <v>6</v>
      </c>
      <c r="D2978" t="s">
        <v>268</v>
      </c>
      <c r="E2978">
        <v>10</v>
      </c>
      <c r="F2978" t="s">
        <v>239</v>
      </c>
      <c r="G2978">
        <v>1</v>
      </c>
    </row>
    <row r="2979" spans="3:7" x14ac:dyDescent="0.25">
      <c r="C2979">
        <v>6</v>
      </c>
      <c r="D2979" t="s">
        <v>268</v>
      </c>
      <c r="E2979">
        <v>10</v>
      </c>
      <c r="F2979" t="s">
        <v>587</v>
      </c>
      <c r="G2979">
        <v>1</v>
      </c>
    </row>
    <row r="2980" spans="3:7" x14ac:dyDescent="0.25">
      <c r="C2980">
        <v>6</v>
      </c>
      <c r="D2980" t="s">
        <v>268</v>
      </c>
      <c r="E2980">
        <v>10</v>
      </c>
      <c r="F2980" t="s">
        <v>239</v>
      </c>
      <c r="G2980">
        <v>1</v>
      </c>
    </row>
    <row r="2981" spans="3:7" x14ac:dyDescent="0.25">
      <c r="C2981">
        <v>6</v>
      </c>
      <c r="D2981" t="s">
        <v>268</v>
      </c>
      <c r="E2981">
        <v>10</v>
      </c>
      <c r="F2981" t="s">
        <v>239</v>
      </c>
      <c r="G2981">
        <v>2</v>
      </c>
    </row>
    <row r="2982" spans="3:7" x14ac:dyDescent="0.25">
      <c r="C2982">
        <v>6</v>
      </c>
      <c r="D2982" t="s">
        <v>268</v>
      </c>
      <c r="E2982">
        <v>10</v>
      </c>
      <c r="F2982" t="s">
        <v>239</v>
      </c>
      <c r="G2982">
        <v>3</v>
      </c>
    </row>
    <row r="2983" spans="3:7" x14ac:dyDescent="0.25">
      <c r="C2983">
        <v>6</v>
      </c>
      <c r="D2983" t="s">
        <v>268</v>
      </c>
      <c r="E2983">
        <v>10</v>
      </c>
      <c r="F2983" t="s">
        <v>239</v>
      </c>
      <c r="G2983">
        <v>1</v>
      </c>
    </row>
    <row r="2984" spans="3:7" x14ac:dyDescent="0.25">
      <c r="C2984">
        <v>6</v>
      </c>
      <c r="D2984" t="s">
        <v>268</v>
      </c>
      <c r="E2984">
        <v>10</v>
      </c>
      <c r="F2984" t="s">
        <v>281</v>
      </c>
      <c r="G2984">
        <v>2</v>
      </c>
    </row>
    <row r="2985" spans="3:7" x14ac:dyDescent="0.25">
      <c r="C2985">
        <v>6</v>
      </c>
      <c r="D2985" t="s">
        <v>268</v>
      </c>
      <c r="E2985">
        <v>10</v>
      </c>
      <c r="F2985" t="s">
        <v>239</v>
      </c>
      <c r="G2985">
        <v>2</v>
      </c>
    </row>
    <row r="2986" spans="3:7" x14ac:dyDescent="0.25">
      <c r="C2986">
        <v>6</v>
      </c>
      <c r="D2986" t="s">
        <v>268</v>
      </c>
      <c r="E2986">
        <v>10</v>
      </c>
      <c r="F2986" t="s">
        <v>239</v>
      </c>
      <c r="G2986">
        <v>1</v>
      </c>
    </row>
    <row r="2987" spans="3:7" x14ac:dyDescent="0.25">
      <c r="C2987">
        <v>6</v>
      </c>
      <c r="D2987" t="s">
        <v>268</v>
      </c>
      <c r="E2987">
        <v>10</v>
      </c>
      <c r="F2987" t="s">
        <v>239</v>
      </c>
      <c r="G2987">
        <v>1</v>
      </c>
    </row>
    <row r="2988" spans="3:7" x14ac:dyDescent="0.25">
      <c r="C2988">
        <v>6</v>
      </c>
      <c r="D2988" t="s">
        <v>268</v>
      </c>
      <c r="E2988">
        <v>10</v>
      </c>
      <c r="F2988" t="s">
        <v>281</v>
      </c>
      <c r="G2988">
        <v>2</v>
      </c>
    </row>
    <row r="2989" spans="3:7" x14ac:dyDescent="0.25">
      <c r="C2989">
        <v>6</v>
      </c>
      <c r="D2989" t="s">
        <v>268</v>
      </c>
      <c r="E2989">
        <v>10</v>
      </c>
      <c r="F2989" t="s">
        <v>281</v>
      </c>
      <c r="G2989">
        <v>2</v>
      </c>
    </row>
    <row r="2990" spans="3:7" x14ac:dyDescent="0.25">
      <c r="C2990">
        <v>6</v>
      </c>
      <c r="D2990" t="s">
        <v>268</v>
      </c>
      <c r="E2990">
        <v>10</v>
      </c>
      <c r="F2990" t="s">
        <v>281</v>
      </c>
      <c r="G2990">
        <v>1</v>
      </c>
    </row>
    <row r="2991" spans="3:7" x14ac:dyDescent="0.25">
      <c r="C2991">
        <v>6</v>
      </c>
      <c r="D2991" t="s">
        <v>268</v>
      </c>
      <c r="E2991">
        <v>10</v>
      </c>
      <c r="F2991" t="s">
        <v>281</v>
      </c>
      <c r="G2991">
        <v>2</v>
      </c>
    </row>
    <row r="2992" spans="3:7" x14ac:dyDescent="0.25">
      <c r="C2992">
        <v>6</v>
      </c>
      <c r="D2992" t="s">
        <v>268</v>
      </c>
      <c r="E2992">
        <v>10</v>
      </c>
      <c r="F2992" t="s">
        <v>239</v>
      </c>
      <c r="G2992">
        <v>2</v>
      </c>
    </row>
    <row r="2993" spans="3:8" x14ac:dyDescent="0.25">
      <c r="C2993">
        <v>6</v>
      </c>
      <c r="D2993" t="s">
        <v>268</v>
      </c>
      <c r="E2993">
        <v>10</v>
      </c>
      <c r="F2993" t="s">
        <v>587</v>
      </c>
      <c r="G2993">
        <v>1</v>
      </c>
    </row>
    <row r="2994" spans="3:8" x14ac:dyDescent="0.25">
      <c r="C2994">
        <v>6</v>
      </c>
      <c r="D2994" t="s">
        <v>268</v>
      </c>
      <c r="E2994">
        <v>10</v>
      </c>
      <c r="F2994" t="s">
        <v>281</v>
      </c>
      <c r="G2994">
        <v>2</v>
      </c>
    </row>
    <row r="2995" spans="3:8" x14ac:dyDescent="0.25">
      <c r="C2995">
        <v>6</v>
      </c>
      <c r="D2995" t="s">
        <v>268</v>
      </c>
      <c r="E2995">
        <v>10</v>
      </c>
      <c r="F2995" t="s">
        <v>587</v>
      </c>
      <c r="G2995">
        <v>1</v>
      </c>
    </row>
    <row r="2996" spans="3:8" x14ac:dyDescent="0.25">
      <c r="C2996">
        <v>6</v>
      </c>
      <c r="D2996" t="s">
        <v>268</v>
      </c>
      <c r="E2996">
        <v>10</v>
      </c>
      <c r="F2996" t="s">
        <v>281</v>
      </c>
      <c r="G2996">
        <v>1</v>
      </c>
    </row>
    <row r="2997" spans="3:8" x14ac:dyDescent="0.25">
      <c r="C2997">
        <v>7</v>
      </c>
      <c r="D2997" t="s">
        <v>268</v>
      </c>
      <c r="E2997">
        <v>10</v>
      </c>
      <c r="F2997" t="s">
        <v>281</v>
      </c>
      <c r="G2997">
        <v>2</v>
      </c>
    </row>
    <row r="2998" spans="3:8" x14ac:dyDescent="0.25">
      <c r="C2998">
        <v>7</v>
      </c>
      <c r="D2998" t="s">
        <v>268</v>
      </c>
      <c r="E2998">
        <v>10</v>
      </c>
      <c r="F2998" t="s">
        <v>239</v>
      </c>
      <c r="G2998">
        <v>3</v>
      </c>
    </row>
    <row r="2999" spans="3:8" x14ac:dyDescent="0.25">
      <c r="C2999">
        <v>7</v>
      </c>
      <c r="D2999" t="s">
        <v>268</v>
      </c>
      <c r="E2999">
        <v>10</v>
      </c>
      <c r="F2999" t="s">
        <v>352</v>
      </c>
      <c r="G2999">
        <v>2</v>
      </c>
      <c r="H2999" t="s">
        <v>595</v>
      </c>
    </row>
    <row r="3000" spans="3:8" x14ac:dyDescent="0.25">
      <c r="C3000">
        <v>7</v>
      </c>
      <c r="D3000" t="s">
        <v>268</v>
      </c>
      <c r="E3000">
        <v>10</v>
      </c>
      <c r="F3000" t="s">
        <v>352</v>
      </c>
      <c r="G3000">
        <v>1</v>
      </c>
    </row>
    <row r="3001" spans="3:8" x14ac:dyDescent="0.25">
      <c r="C3001">
        <v>7</v>
      </c>
      <c r="D3001" t="s">
        <v>268</v>
      </c>
      <c r="E3001">
        <v>10</v>
      </c>
      <c r="F3001" s="38" t="s">
        <v>274</v>
      </c>
      <c r="G3001">
        <v>3</v>
      </c>
    </row>
    <row r="3002" spans="3:8" x14ac:dyDescent="0.25">
      <c r="C3002">
        <v>7</v>
      </c>
      <c r="D3002" t="s">
        <v>268</v>
      </c>
      <c r="E3002">
        <v>10</v>
      </c>
      <c r="F3002" t="s">
        <v>261</v>
      </c>
      <c r="G3002">
        <v>2</v>
      </c>
    </row>
    <row r="3003" spans="3:8" x14ac:dyDescent="0.25">
      <c r="C3003">
        <v>7</v>
      </c>
      <c r="D3003" t="s">
        <v>268</v>
      </c>
      <c r="E3003">
        <v>10</v>
      </c>
      <c r="F3003" t="s">
        <v>353</v>
      </c>
      <c r="G3003">
        <v>1</v>
      </c>
    </row>
    <row r="3004" spans="3:8" x14ac:dyDescent="0.25">
      <c r="C3004">
        <v>7</v>
      </c>
      <c r="D3004" t="s">
        <v>268</v>
      </c>
      <c r="E3004">
        <v>10</v>
      </c>
      <c r="F3004" t="s">
        <v>239</v>
      </c>
      <c r="G3004">
        <v>2</v>
      </c>
    </row>
    <row r="3005" spans="3:8" x14ac:dyDescent="0.25">
      <c r="C3005">
        <v>7</v>
      </c>
      <c r="D3005" t="s">
        <v>268</v>
      </c>
      <c r="E3005">
        <v>10</v>
      </c>
      <c r="F3005" t="s">
        <v>352</v>
      </c>
      <c r="G3005">
        <v>1</v>
      </c>
    </row>
    <row r="3006" spans="3:8" x14ac:dyDescent="0.25">
      <c r="C3006">
        <v>7</v>
      </c>
      <c r="D3006" t="s">
        <v>268</v>
      </c>
      <c r="E3006">
        <v>10</v>
      </c>
      <c r="F3006" t="s">
        <v>300</v>
      </c>
      <c r="G3006">
        <v>2</v>
      </c>
    </row>
    <row r="3007" spans="3:8" x14ac:dyDescent="0.25">
      <c r="C3007">
        <v>7</v>
      </c>
      <c r="D3007" t="s">
        <v>268</v>
      </c>
      <c r="E3007">
        <v>10</v>
      </c>
      <c r="F3007" t="s">
        <v>239</v>
      </c>
      <c r="G3007">
        <v>2</v>
      </c>
    </row>
    <row r="3008" spans="3:8" x14ac:dyDescent="0.25">
      <c r="C3008">
        <v>7</v>
      </c>
      <c r="D3008" t="s">
        <v>268</v>
      </c>
      <c r="E3008">
        <v>10</v>
      </c>
      <c r="F3008" t="s">
        <v>239</v>
      </c>
      <c r="G3008">
        <v>1</v>
      </c>
    </row>
    <row r="3009" spans="3:7" x14ac:dyDescent="0.25">
      <c r="C3009">
        <v>7</v>
      </c>
      <c r="D3009" t="s">
        <v>268</v>
      </c>
      <c r="E3009">
        <v>10</v>
      </c>
      <c r="F3009" t="s">
        <v>239</v>
      </c>
      <c r="G3009">
        <v>2</v>
      </c>
    </row>
    <row r="3010" spans="3:7" x14ac:dyDescent="0.25">
      <c r="C3010">
        <v>7</v>
      </c>
      <c r="D3010" t="s">
        <v>268</v>
      </c>
      <c r="E3010">
        <v>10</v>
      </c>
      <c r="F3010" t="s">
        <v>586</v>
      </c>
      <c r="G3010">
        <v>2</v>
      </c>
    </row>
    <row r="3011" spans="3:7" x14ac:dyDescent="0.25">
      <c r="C3011">
        <v>7</v>
      </c>
      <c r="D3011" t="s">
        <v>268</v>
      </c>
      <c r="E3011">
        <v>10</v>
      </c>
      <c r="F3011" t="s">
        <v>261</v>
      </c>
      <c r="G3011">
        <v>2</v>
      </c>
    </row>
    <row r="3012" spans="3:7" x14ac:dyDescent="0.25">
      <c r="C3012">
        <v>7</v>
      </c>
      <c r="D3012" t="s">
        <v>268</v>
      </c>
      <c r="E3012">
        <v>10</v>
      </c>
      <c r="F3012" t="s">
        <v>300</v>
      </c>
      <c r="G3012">
        <v>2</v>
      </c>
    </row>
    <row r="3013" spans="3:7" x14ac:dyDescent="0.25">
      <c r="C3013">
        <v>7</v>
      </c>
      <c r="D3013" t="s">
        <v>268</v>
      </c>
      <c r="E3013">
        <v>10</v>
      </c>
      <c r="F3013" t="s">
        <v>240</v>
      </c>
      <c r="G3013">
        <v>3</v>
      </c>
    </row>
    <row r="3014" spans="3:7" x14ac:dyDescent="0.25">
      <c r="C3014">
        <v>7</v>
      </c>
      <c r="D3014" t="s">
        <v>268</v>
      </c>
      <c r="E3014">
        <v>10</v>
      </c>
      <c r="F3014" t="s">
        <v>239</v>
      </c>
      <c r="G3014">
        <v>1</v>
      </c>
    </row>
    <row r="3015" spans="3:7" x14ac:dyDescent="0.25">
      <c r="C3015">
        <v>7</v>
      </c>
      <c r="D3015" t="s">
        <v>268</v>
      </c>
      <c r="E3015">
        <v>10</v>
      </c>
      <c r="F3015" t="s">
        <v>261</v>
      </c>
      <c r="G3015">
        <v>2</v>
      </c>
    </row>
    <row r="3016" spans="3:7" x14ac:dyDescent="0.25">
      <c r="C3016">
        <v>7</v>
      </c>
      <c r="D3016" t="s">
        <v>268</v>
      </c>
      <c r="E3016">
        <v>10</v>
      </c>
      <c r="F3016" t="s">
        <v>239</v>
      </c>
      <c r="G3016">
        <v>2</v>
      </c>
    </row>
    <row r="3017" spans="3:7" x14ac:dyDescent="0.25">
      <c r="C3017">
        <v>7</v>
      </c>
      <c r="D3017" t="s">
        <v>268</v>
      </c>
      <c r="E3017">
        <v>10</v>
      </c>
      <c r="F3017" t="s">
        <v>261</v>
      </c>
      <c r="G3017">
        <v>2</v>
      </c>
    </row>
    <row r="3018" spans="3:7" x14ac:dyDescent="0.25">
      <c r="C3018">
        <v>7</v>
      </c>
      <c r="D3018" t="s">
        <v>268</v>
      </c>
      <c r="E3018">
        <v>10</v>
      </c>
      <c r="F3018" t="s">
        <v>300</v>
      </c>
      <c r="G3018">
        <v>3</v>
      </c>
    </row>
    <row r="3019" spans="3:7" x14ac:dyDescent="0.25">
      <c r="C3019">
        <v>7</v>
      </c>
      <c r="D3019" t="s">
        <v>268</v>
      </c>
      <c r="E3019">
        <v>10</v>
      </c>
      <c r="F3019" t="s">
        <v>281</v>
      </c>
      <c r="G3019">
        <v>3</v>
      </c>
    </row>
    <row r="3020" spans="3:7" x14ac:dyDescent="0.25">
      <c r="C3020">
        <v>8</v>
      </c>
      <c r="D3020" t="s">
        <v>268</v>
      </c>
      <c r="E3020">
        <v>12</v>
      </c>
      <c r="F3020" t="s">
        <v>281</v>
      </c>
      <c r="G3020">
        <v>2</v>
      </c>
    </row>
    <row r="3021" spans="3:7" x14ac:dyDescent="0.25">
      <c r="C3021">
        <v>8</v>
      </c>
      <c r="D3021" t="s">
        <v>268</v>
      </c>
      <c r="E3021">
        <v>12</v>
      </c>
      <c r="F3021" t="s">
        <v>239</v>
      </c>
      <c r="G3021">
        <v>2</v>
      </c>
    </row>
    <row r="3022" spans="3:7" x14ac:dyDescent="0.25">
      <c r="C3022">
        <v>8</v>
      </c>
      <c r="D3022" t="s">
        <v>268</v>
      </c>
      <c r="E3022">
        <v>12</v>
      </c>
      <c r="F3022" t="s">
        <v>239</v>
      </c>
      <c r="G3022">
        <v>1</v>
      </c>
    </row>
    <row r="3023" spans="3:7" x14ac:dyDescent="0.25">
      <c r="C3023">
        <v>8</v>
      </c>
      <c r="D3023" t="s">
        <v>268</v>
      </c>
      <c r="E3023">
        <v>12</v>
      </c>
      <c r="F3023" t="s">
        <v>261</v>
      </c>
      <c r="G3023">
        <v>2</v>
      </c>
    </row>
    <row r="3024" spans="3:7" x14ac:dyDescent="0.25">
      <c r="C3024">
        <v>8</v>
      </c>
      <c r="D3024" t="s">
        <v>268</v>
      </c>
      <c r="E3024">
        <v>12</v>
      </c>
      <c r="F3024" t="s">
        <v>239</v>
      </c>
      <c r="G3024">
        <v>1</v>
      </c>
    </row>
    <row r="3025" spans="3:7" x14ac:dyDescent="0.25">
      <c r="C3025">
        <v>8</v>
      </c>
      <c r="D3025" t="s">
        <v>268</v>
      </c>
      <c r="E3025">
        <v>12</v>
      </c>
      <c r="F3025" t="s">
        <v>240</v>
      </c>
      <c r="G3025">
        <v>2</v>
      </c>
    </row>
    <row r="3026" spans="3:7" x14ac:dyDescent="0.25">
      <c r="C3026">
        <v>9</v>
      </c>
      <c r="D3026" t="s">
        <v>268</v>
      </c>
      <c r="E3026">
        <v>12</v>
      </c>
      <c r="F3026" t="s">
        <v>261</v>
      </c>
      <c r="G3026">
        <v>2</v>
      </c>
    </row>
    <row r="3027" spans="3:7" x14ac:dyDescent="0.25">
      <c r="C3027">
        <v>9</v>
      </c>
      <c r="D3027" t="s">
        <v>268</v>
      </c>
      <c r="E3027">
        <v>12</v>
      </c>
      <c r="F3027" t="s">
        <v>352</v>
      </c>
      <c r="G3027">
        <v>1</v>
      </c>
    </row>
    <row r="3028" spans="3:7" x14ac:dyDescent="0.25">
      <c r="C3028">
        <v>9</v>
      </c>
      <c r="D3028" t="s">
        <v>268</v>
      </c>
      <c r="E3028">
        <v>12</v>
      </c>
      <c r="F3028" t="s">
        <v>261</v>
      </c>
      <c r="G3028">
        <v>1</v>
      </c>
    </row>
    <row r="3029" spans="3:7" x14ac:dyDescent="0.25">
      <c r="C3029">
        <v>9</v>
      </c>
      <c r="D3029" t="s">
        <v>268</v>
      </c>
      <c r="E3029">
        <v>12</v>
      </c>
      <c r="F3029" t="s">
        <v>261</v>
      </c>
      <c r="G3029">
        <v>2</v>
      </c>
    </row>
    <row r="3030" spans="3:7" x14ac:dyDescent="0.25">
      <c r="C3030">
        <v>9</v>
      </c>
      <c r="D3030" t="s">
        <v>268</v>
      </c>
      <c r="E3030">
        <v>12</v>
      </c>
      <c r="F3030" t="s">
        <v>352</v>
      </c>
      <c r="G3030">
        <v>1</v>
      </c>
    </row>
    <row r="3031" spans="3:7" x14ac:dyDescent="0.25">
      <c r="C3031">
        <v>9</v>
      </c>
      <c r="D3031" t="s">
        <v>268</v>
      </c>
      <c r="E3031">
        <v>12</v>
      </c>
      <c r="F3031" t="s">
        <v>352</v>
      </c>
      <c r="G3031">
        <v>1</v>
      </c>
    </row>
    <row r="3032" spans="3:7" x14ac:dyDescent="0.25">
      <c r="C3032">
        <v>9</v>
      </c>
      <c r="D3032" t="s">
        <v>268</v>
      </c>
      <c r="E3032">
        <v>12</v>
      </c>
      <c r="F3032" t="s">
        <v>352</v>
      </c>
      <c r="G3032">
        <v>2</v>
      </c>
    </row>
    <row r="3033" spans="3:7" x14ac:dyDescent="0.25">
      <c r="C3033">
        <v>9</v>
      </c>
      <c r="D3033" t="s">
        <v>268</v>
      </c>
      <c r="E3033">
        <v>12</v>
      </c>
      <c r="F3033" t="s">
        <v>353</v>
      </c>
      <c r="G3033">
        <v>2</v>
      </c>
    </row>
    <row r="3034" spans="3:7" x14ac:dyDescent="0.25">
      <c r="C3034">
        <v>9</v>
      </c>
      <c r="D3034" t="s">
        <v>268</v>
      </c>
      <c r="E3034">
        <v>12</v>
      </c>
      <c r="F3034" t="s">
        <v>352</v>
      </c>
      <c r="G3034">
        <v>3</v>
      </c>
    </row>
    <row r="3035" spans="3:7" x14ac:dyDescent="0.25">
      <c r="C3035">
        <v>9</v>
      </c>
      <c r="D3035" t="s">
        <v>268</v>
      </c>
      <c r="E3035">
        <v>12</v>
      </c>
      <c r="F3035" t="s">
        <v>587</v>
      </c>
      <c r="G3035">
        <v>2</v>
      </c>
    </row>
    <row r="3036" spans="3:7" x14ac:dyDescent="0.25">
      <c r="C3036">
        <v>9</v>
      </c>
      <c r="D3036" t="s">
        <v>268</v>
      </c>
      <c r="E3036">
        <v>12</v>
      </c>
      <c r="F3036" t="s">
        <v>352</v>
      </c>
      <c r="G3036">
        <v>2</v>
      </c>
    </row>
    <row r="3037" spans="3:7" x14ac:dyDescent="0.25">
      <c r="C3037">
        <v>10</v>
      </c>
      <c r="D3037" t="s">
        <v>268</v>
      </c>
      <c r="E3037">
        <v>12</v>
      </c>
      <c r="F3037" t="s">
        <v>261</v>
      </c>
      <c r="G3037">
        <v>2</v>
      </c>
    </row>
    <row r="3038" spans="3:7" x14ac:dyDescent="0.25">
      <c r="C3038">
        <v>10</v>
      </c>
      <c r="D3038" t="s">
        <v>268</v>
      </c>
      <c r="E3038">
        <v>12</v>
      </c>
      <c r="F3038" t="s">
        <v>261</v>
      </c>
      <c r="G3038">
        <v>2</v>
      </c>
    </row>
    <row r="3039" spans="3:7" x14ac:dyDescent="0.25">
      <c r="C3039">
        <v>10</v>
      </c>
      <c r="D3039" t="s">
        <v>268</v>
      </c>
      <c r="E3039">
        <v>12</v>
      </c>
      <c r="F3039" t="s">
        <v>261</v>
      </c>
      <c r="G3039">
        <v>3</v>
      </c>
    </row>
    <row r="3040" spans="3:7" x14ac:dyDescent="0.25">
      <c r="C3040">
        <v>10</v>
      </c>
      <c r="D3040" t="s">
        <v>268</v>
      </c>
      <c r="E3040">
        <v>12</v>
      </c>
      <c r="F3040" t="s">
        <v>261</v>
      </c>
      <c r="G3040">
        <v>2</v>
      </c>
    </row>
    <row r="3041" spans="3:7" x14ac:dyDescent="0.25">
      <c r="C3041">
        <v>10</v>
      </c>
      <c r="D3041" t="s">
        <v>268</v>
      </c>
      <c r="E3041">
        <v>12</v>
      </c>
      <c r="F3041" t="s">
        <v>352</v>
      </c>
      <c r="G3041">
        <v>2</v>
      </c>
    </row>
    <row r="3042" spans="3:7" x14ac:dyDescent="0.25">
      <c r="C3042">
        <v>10</v>
      </c>
      <c r="D3042" t="s">
        <v>268</v>
      </c>
      <c r="E3042">
        <v>12</v>
      </c>
      <c r="F3042" t="s">
        <v>261</v>
      </c>
      <c r="G3042">
        <v>2</v>
      </c>
    </row>
    <row r="3043" spans="3:7" x14ac:dyDescent="0.25">
      <c r="C3043">
        <v>10</v>
      </c>
      <c r="D3043" t="s">
        <v>268</v>
      </c>
      <c r="E3043">
        <v>12</v>
      </c>
      <c r="F3043" t="s">
        <v>444</v>
      </c>
      <c r="G3043">
        <v>1</v>
      </c>
    </row>
    <row r="3044" spans="3:7" x14ac:dyDescent="0.25">
      <c r="C3044">
        <v>11</v>
      </c>
      <c r="D3044" t="s">
        <v>268</v>
      </c>
      <c r="E3044">
        <v>17.399999999999999</v>
      </c>
      <c r="F3044" t="s">
        <v>241</v>
      </c>
      <c r="G3044">
        <v>3</v>
      </c>
    </row>
    <row r="3045" spans="3:7" x14ac:dyDescent="0.25">
      <c r="C3045">
        <v>11</v>
      </c>
      <c r="D3045" t="s">
        <v>268</v>
      </c>
      <c r="E3045">
        <v>17.399999999999999</v>
      </c>
      <c r="F3045" t="s">
        <v>352</v>
      </c>
      <c r="G3045">
        <v>1</v>
      </c>
    </row>
    <row r="3046" spans="3:7" x14ac:dyDescent="0.25">
      <c r="C3046">
        <v>11</v>
      </c>
      <c r="D3046" t="s">
        <v>268</v>
      </c>
      <c r="E3046">
        <v>17.399999999999999</v>
      </c>
      <c r="F3046" t="s">
        <v>529</v>
      </c>
      <c r="G3046">
        <v>1</v>
      </c>
    </row>
    <row r="3047" spans="3:7" x14ac:dyDescent="0.25">
      <c r="C3047">
        <v>11</v>
      </c>
      <c r="D3047" t="s">
        <v>268</v>
      </c>
      <c r="E3047">
        <v>17.399999999999999</v>
      </c>
      <c r="F3047" t="s">
        <v>529</v>
      </c>
      <c r="G3047">
        <v>1</v>
      </c>
    </row>
    <row r="3048" spans="3:7" x14ac:dyDescent="0.25">
      <c r="C3048">
        <v>11</v>
      </c>
      <c r="D3048" t="s">
        <v>268</v>
      </c>
      <c r="E3048">
        <v>17.399999999999999</v>
      </c>
      <c r="F3048" t="s">
        <v>239</v>
      </c>
      <c r="G3048">
        <v>2</v>
      </c>
    </row>
    <row r="3049" spans="3:7" x14ac:dyDescent="0.25">
      <c r="C3049">
        <v>11</v>
      </c>
      <c r="D3049" t="s">
        <v>268</v>
      </c>
      <c r="E3049">
        <v>17.399999999999999</v>
      </c>
      <c r="F3049" t="s">
        <v>529</v>
      </c>
      <c r="G3049">
        <v>1</v>
      </c>
    </row>
    <row r="3050" spans="3:7" x14ac:dyDescent="0.25">
      <c r="C3050">
        <v>11</v>
      </c>
      <c r="D3050" t="s">
        <v>268</v>
      </c>
      <c r="E3050">
        <v>17.399999999999999</v>
      </c>
      <c r="F3050" t="s">
        <v>529</v>
      </c>
      <c r="G3050">
        <v>1</v>
      </c>
    </row>
    <row r="3051" spans="3:7" x14ac:dyDescent="0.25">
      <c r="C3051">
        <v>11</v>
      </c>
      <c r="D3051" t="s">
        <v>268</v>
      </c>
      <c r="E3051">
        <v>17.399999999999999</v>
      </c>
      <c r="F3051" t="s">
        <v>261</v>
      </c>
      <c r="G3051">
        <v>1</v>
      </c>
    </row>
    <row r="3052" spans="3:7" x14ac:dyDescent="0.25">
      <c r="C3052">
        <v>11</v>
      </c>
      <c r="D3052" t="s">
        <v>268</v>
      </c>
      <c r="E3052">
        <v>17.399999999999999</v>
      </c>
      <c r="F3052" t="s">
        <v>261</v>
      </c>
      <c r="G3052">
        <v>2</v>
      </c>
    </row>
    <row r="3053" spans="3:7" x14ac:dyDescent="0.25">
      <c r="C3053">
        <v>11</v>
      </c>
      <c r="D3053" t="s">
        <v>268</v>
      </c>
      <c r="E3053">
        <v>17.399999999999999</v>
      </c>
      <c r="F3053" t="s">
        <v>352</v>
      </c>
      <c r="G3053">
        <v>2</v>
      </c>
    </row>
    <row r="3054" spans="3:7" x14ac:dyDescent="0.25">
      <c r="C3054">
        <v>11</v>
      </c>
      <c r="D3054" t="s">
        <v>268</v>
      </c>
      <c r="E3054">
        <v>17.399999999999999</v>
      </c>
      <c r="F3054" t="s">
        <v>587</v>
      </c>
      <c r="G3054">
        <v>1</v>
      </c>
    </row>
    <row r="3055" spans="3:7" x14ac:dyDescent="0.25">
      <c r="C3055">
        <v>12</v>
      </c>
      <c r="D3055" t="s">
        <v>268</v>
      </c>
      <c r="E3055">
        <v>11.9</v>
      </c>
      <c r="F3055" t="s">
        <v>295</v>
      </c>
      <c r="G3055">
        <v>2</v>
      </c>
    </row>
    <row r="3056" spans="3:7" x14ac:dyDescent="0.25">
      <c r="C3056">
        <v>12</v>
      </c>
      <c r="D3056" t="s">
        <v>268</v>
      </c>
      <c r="E3056">
        <v>11.9</v>
      </c>
      <c r="F3056" t="s">
        <v>239</v>
      </c>
      <c r="G3056">
        <v>2</v>
      </c>
    </row>
    <row r="3057" spans="3:8" x14ac:dyDescent="0.25">
      <c r="C3057">
        <v>12</v>
      </c>
      <c r="D3057" t="s">
        <v>268</v>
      </c>
      <c r="E3057">
        <v>11.9</v>
      </c>
      <c r="F3057" t="s">
        <v>281</v>
      </c>
      <c r="G3057">
        <v>2</v>
      </c>
    </row>
    <row r="3058" spans="3:8" x14ac:dyDescent="0.25">
      <c r="C3058">
        <v>12</v>
      </c>
      <c r="D3058" t="s">
        <v>268</v>
      </c>
      <c r="E3058">
        <v>11.9</v>
      </c>
      <c r="F3058" t="s">
        <v>587</v>
      </c>
      <c r="G3058">
        <v>1</v>
      </c>
    </row>
    <row r="3059" spans="3:8" x14ac:dyDescent="0.25">
      <c r="C3059">
        <v>12</v>
      </c>
      <c r="D3059" t="s">
        <v>268</v>
      </c>
      <c r="E3059">
        <v>11.9</v>
      </c>
      <c r="F3059" t="s">
        <v>273</v>
      </c>
      <c r="G3059">
        <v>2</v>
      </c>
    </row>
    <row r="3060" spans="3:8" x14ac:dyDescent="0.25">
      <c r="C3060">
        <v>12</v>
      </c>
      <c r="D3060" t="s">
        <v>268</v>
      </c>
      <c r="E3060">
        <v>11.9</v>
      </c>
      <c r="F3060" t="s">
        <v>350</v>
      </c>
      <c r="G3060">
        <v>2</v>
      </c>
    </row>
    <row r="3061" spans="3:8" x14ac:dyDescent="0.25">
      <c r="C3061">
        <v>12</v>
      </c>
      <c r="D3061" t="s">
        <v>268</v>
      </c>
      <c r="E3061">
        <v>11.9</v>
      </c>
      <c r="F3061" t="s">
        <v>332</v>
      </c>
      <c r="G3061">
        <v>2</v>
      </c>
    </row>
    <row r="3062" spans="3:8" x14ac:dyDescent="0.25">
      <c r="C3062">
        <v>13</v>
      </c>
      <c r="D3062" t="s">
        <v>268</v>
      </c>
      <c r="E3062">
        <v>9</v>
      </c>
      <c r="F3062" t="s">
        <v>261</v>
      </c>
      <c r="G3062">
        <v>2</v>
      </c>
    </row>
    <row r="3063" spans="3:8" x14ac:dyDescent="0.25">
      <c r="C3063">
        <v>13</v>
      </c>
      <c r="D3063" t="s">
        <v>268</v>
      </c>
      <c r="E3063">
        <v>9</v>
      </c>
      <c r="F3063" t="s">
        <v>261</v>
      </c>
      <c r="G3063">
        <v>1</v>
      </c>
    </row>
    <row r="3064" spans="3:8" x14ac:dyDescent="0.25">
      <c r="C3064">
        <v>13</v>
      </c>
      <c r="D3064" t="s">
        <v>268</v>
      </c>
      <c r="E3064">
        <v>9</v>
      </c>
      <c r="F3064" t="s">
        <v>261</v>
      </c>
      <c r="G3064">
        <v>2</v>
      </c>
    </row>
    <row r="3065" spans="3:8" x14ac:dyDescent="0.25">
      <c r="C3065">
        <v>13</v>
      </c>
      <c r="D3065" t="s">
        <v>268</v>
      </c>
      <c r="E3065">
        <v>9</v>
      </c>
      <c r="F3065" t="s">
        <v>295</v>
      </c>
      <c r="G3065">
        <v>1</v>
      </c>
    </row>
    <row r="3066" spans="3:8" x14ac:dyDescent="0.25">
      <c r="C3066">
        <v>13</v>
      </c>
      <c r="D3066" t="s">
        <v>268</v>
      </c>
      <c r="E3066">
        <v>9</v>
      </c>
      <c r="F3066" t="s">
        <v>295</v>
      </c>
      <c r="G3066">
        <v>2</v>
      </c>
    </row>
    <row r="3067" spans="3:8" x14ac:dyDescent="0.25">
      <c r="C3067">
        <v>13</v>
      </c>
      <c r="D3067" t="s">
        <v>268</v>
      </c>
      <c r="E3067">
        <v>9</v>
      </c>
      <c r="F3067" t="s">
        <v>243</v>
      </c>
      <c r="G3067">
        <v>1</v>
      </c>
      <c r="H3067" t="s">
        <v>596</v>
      </c>
    </row>
    <row r="3068" spans="3:8" x14ac:dyDescent="0.25">
      <c r="C3068">
        <v>13</v>
      </c>
      <c r="D3068" t="s">
        <v>268</v>
      </c>
      <c r="E3068">
        <v>9</v>
      </c>
      <c r="F3068" t="s">
        <v>243</v>
      </c>
      <c r="G3068">
        <v>2</v>
      </c>
    </row>
    <row r="3069" spans="3:8" x14ac:dyDescent="0.25">
      <c r="C3069">
        <v>13</v>
      </c>
      <c r="D3069" t="s">
        <v>268</v>
      </c>
      <c r="E3069">
        <v>9</v>
      </c>
      <c r="F3069" t="s">
        <v>261</v>
      </c>
      <c r="G3069">
        <v>3</v>
      </c>
    </row>
    <row r="3070" spans="3:8" x14ac:dyDescent="0.25">
      <c r="C3070">
        <v>13</v>
      </c>
      <c r="D3070" t="s">
        <v>268</v>
      </c>
      <c r="E3070">
        <v>9</v>
      </c>
      <c r="F3070" t="s">
        <v>243</v>
      </c>
      <c r="G3070">
        <v>1</v>
      </c>
    </row>
    <row r="3071" spans="3:8" x14ac:dyDescent="0.25">
      <c r="C3071">
        <v>13</v>
      </c>
      <c r="D3071" t="s">
        <v>268</v>
      </c>
      <c r="E3071">
        <v>9</v>
      </c>
      <c r="F3071" t="s">
        <v>281</v>
      </c>
      <c r="G3071">
        <v>2</v>
      </c>
    </row>
    <row r="3072" spans="3:8" x14ac:dyDescent="0.25">
      <c r="C3072">
        <v>13</v>
      </c>
      <c r="D3072" t="s">
        <v>268</v>
      </c>
      <c r="E3072">
        <v>9</v>
      </c>
      <c r="F3072" t="s">
        <v>239</v>
      </c>
      <c r="G3072">
        <v>1</v>
      </c>
    </row>
    <row r="3073" spans="3:8" x14ac:dyDescent="0.25">
      <c r="C3073">
        <v>13</v>
      </c>
      <c r="D3073" t="s">
        <v>268</v>
      </c>
      <c r="E3073">
        <v>9</v>
      </c>
      <c r="F3073" t="s">
        <v>239</v>
      </c>
      <c r="G3073">
        <v>2</v>
      </c>
    </row>
    <row r="3074" spans="3:8" x14ac:dyDescent="0.25">
      <c r="C3074">
        <v>13</v>
      </c>
      <c r="D3074" t="s">
        <v>268</v>
      </c>
      <c r="E3074">
        <v>9</v>
      </c>
      <c r="F3074" t="s">
        <v>239</v>
      </c>
      <c r="G3074">
        <v>1</v>
      </c>
    </row>
    <row r="3075" spans="3:8" x14ac:dyDescent="0.25">
      <c r="C3075">
        <v>13</v>
      </c>
      <c r="D3075" t="s">
        <v>268</v>
      </c>
      <c r="E3075">
        <v>9</v>
      </c>
      <c r="F3075" t="s">
        <v>261</v>
      </c>
      <c r="G3075">
        <v>1</v>
      </c>
    </row>
    <row r="3076" spans="3:8" x14ac:dyDescent="0.25">
      <c r="C3076">
        <v>13</v>
      </c>
      <c r="D3076" t="s">
        <v>268</v>
      </c>
      <c r="E3076">
        <v>9</v>
      </c>
      <c r="F3076" t="s">
        <v>261</v>
      </c>
      <c r="G3076">
        <v>1</v>
      </c>
    </row>
    <row r="3077" spans="3:8" x14ac:dyDescent="0.25">
      <c r="C3077">
        <v>13</v>
      </c>
      <c r="D3077" t="s">
        <v>268</v>
      </c>
      <c r="E3077">
        <v>9</v>
      </c>
      <c r="F3077" t="s">
        <v>261</v>
      </c>
      <c r="G3077">
        <v>1</v>
      </c>
    </row>
    <row r="3078" spans="3:8" x14ac:dyDescent="0.25">
      <c r="C3078">
        <v>13</v>
      </c>
      <c r="D3078" t="s">
        <v>268</v>
      </c>
      <c r="E3078">
        <v>9</v>
      </c>
      <c r="F3078" t="s">
        <v>239</v>
      </c>
      <c r="G3078">
        <v>3</v>
      </c>
    </row>
    <row r="3079" spans="3:8" x14ac:dyDescent="0.25">
      <c r="C3079">
        <v>13</v>
      </c>
      <c r="D3079" t="s">
        <v>268</v>
      </c>
      <c r="E3079">
        <v>9</v>
      </c>
      <c r="F3079" t="s">
        <v>281</v>
      </c>
      <c r="G3079">
        <v>2</v>
      </c>
    </row>
    <row r="3080" spans="3:8" x14ac:dyDescent="0.25">
      <c r="C3080">
        <v>14</v>
      </c>
      <c r="D3080" t="s">
        <v>268</v>
      </c>
      <c r="E3080">
        <v>8</v>
      </c>
      <c r="F3080" t="s">
        <v>243</v>
      </c>
      <c r="G3080">
        <v>1</v>
      </c>
    </row>
    <row r="3081" spans="3:8" x14ac:dyDescent="0.25">
      <c r="C3081">
        <v>14</v>
      </c>
      <c r="D3081" t="s">
        <v>268</v>
      </c>
      <c r="E3081">
        <v>8</v>
      </c>
      <c r="F3081" t="s">
        <v>239</v>
      </c>
      <c r="G3081">
        <v>3</v>
      </c>
    </row>
    <row r="3082" spans="3:8" x14ac:dyDescent="0.25">
      <c r="C3082">
        <v>14</v>
      </c>
      <c r="D3082" t="s">
        <v>268</v>
      </c>
      <c r="E3082">
        <v>8</v>
      </c>
      <c r="F3082" t="s">
        <v>239</v>
      </c>
      <c r="G3082">
        <v>3</v>
      </c>
    </row>
    <row r="3083" spans="3:8" x14ac:dyDescent="0.25">
      <c r="C3083">
        <v>14</v>
      </c>
      <c r="D3083" t="s">
        <v>268</v>
      </c>
      <c r="E3083">
        <v>8</v>
      </c>
      <c r="F3083" t="s">
        <v>239</v>
      </c>
      <c r="G3083">
        <v>1</v>
      </c>
    </row>
    <row r="3084" spans="3:8" x14ac:dyDescent="0.25">
      <c r="C3084">
        <v>14</v>
      </c>
      <c r="D3084" t="s">
        <v>268</v>
      </c>
      <c r="E3084">
        <v>8</v>
      </c>
      <c r="F3084" t="s">
        <v>239</v>
      </c>
      <c r="G3084">
        <v>1</v>
      </c>
    </row>
    <row r="3085" spans="3:8" x14ac:dyDescent="0.25">
      <c r="C3085">
        <v>14</v>
      </c>
      <c r="D3085" t="s">
        <v>268</v>
      </c>
      <c r="E3085">
        <v>8</v>
      </c>
      <c r="F3085" t="s">
        <v>239</v>
      </c>
      <c r="G3085">
        <v>2</v>
      </c>
    </row>
    <row r="3086" spans="3:8" x14ac:dyDescent="0.25">
      <c r="C3086">
        <v>14</v>
      </c>
      <c r="D3086" t="s">
        <v>268</v>
      </c>
      <c r="E3086">
        <v>8</v>
      </c>
      <c r="F3086" t="s">
        <v>239</v>
      </c>
      <c r="G3086">
        <v>3</v>
      </c>
    </row>
    <row r="3087" spans="3:8" x14ac:dyDescent="0.25">
      <c r="C3087">
        <v>14</v>
      </c>
      <c r="D3087" t="s">
        <v>268</v>
      </c>
      <c r="E3087">
        <v>8</v>
      </c>
      <c r="F3087" t="s">
        <v>281</v>
      </c>
      <c r="G3087">
        <v>2</v>
      </c>
    </row>
    <row r="3088" spans="3:8" x14ac:dyDescent="0.25">
      <c r="C3088">
        <v>14</v>
      </c>
      <c r="D3088" t="s">
        <v>268</v>
      </c>
      <c r="E3088">
        <v>8</v>
      </c>
      <c r="F3088" t="s">
        <v>281</v>
      </c>
      <c r="G3088">
        <v>2</v>
      </c>
      <c r="H3088" t="s">
        <v>597</v>
      </c>
    </row>
    <row r="3089" spans="1:8" x14ac:dyDescent="0.25">
      <c r="C3089">
        <v>14</v>
      </c>
      <c r="D3089" t="s">
        <v>268</v>
      </c>
      <c r="E3089">
        <v>8</v>
      </c>
      <c r="F3089" t="s">
        <v>295</v>
      </c>
      <c r="G3089">
        <v>3</v>
      </c>
    </row>
    <row r="3090" spans="1:8" x14ac:dyDescent="0.25">
      <c r="C3090">
        <v>14</v>
      </c>
      <c r="D3090" t="s">
        <v>268</v>
      </c>
      <c r="E3090">
        <v>8</v>
      </c>
      <c r="F3090" t="s">
        <v>239</v>
      </c>
      <c r="G3090">
        <v>2</v>
      </c>
      <c r="H3090" t="s">
        <v>597</v>
      </c>
    </row>
    <row r="3091" spans="1:8" x14ac:dyDescent="0.25">
      <c r="C3091">
        <v>14</v>
      </c>
      <c r="D3091" t="s">
        <v>268</v>
      </c>
      <c r="E3091">
        <v>8</v>
      </c>
      <c r="F3091" t="s">
        <v>587</v>
      </c>
      <c r="G3091">
        <v>1</v>
      </c>
    </row>
    <row r="3092" spans="1:8" x14ac:dyDescent="0.25">
      <c r="C3092">
        <v>14</v>
      </c>
      <c r="D3092" t="s">
        <v>268</v>
      </c>
      <c r="E3092">
        <v>8</v>
      </c>
      <c r="F3092" t="s">
        <v>587</v>
      </c>
      <c r="G3092">
        <v>1</v>
      </c>
    </row>
    <row r="3093" spans="1:8" x14ac:dyDescent="0.25">
      <c r="C3093">
        <v>15</v>
      </c>
      <c r="D3093" t="s">
        <v>268</v>
      </c>
      <c r="E3093">
        <v>7.8</v>
      </c>
      <c r="F3093" t="s">
        <v>239</v>
      </c>
      <c r="G3093">
        <v>1</v>
      </c>
    </row>
    <row r="3094" spans="1:8" x14ac:dyDescent="0.25">
      <c r="C3094">
        <v>15</v>
      </c>
      <c r="D3094" t="s">
        <v>268</v>
      </c>
      <c r="E3094">
        <v>7.8</v>
      </c>
      <c r="F3094" t="s">
        <v>587</v>
      </c>
      <c r="G3094">
        <v>1</v>
      </c>
    </row>
    <row r="3095" spans="1:8" x14ac:dyDescent="0.25">
      <c r="C3095">
        <v>15</v>
      </c>
      <c r="D3095" t="s">
        <v>268</v>
      </c>
      <c r="E3095">
        <v>7.8</v>
      </c>
      <c r="F3095" t="s">
        <v>261</v>
      </c>
      <c r="G3095">
        <v>1</v>
      </c>
    </row>
    <row r="3096" spans="1:8" x14ac:dyDescent="0.25">
      <c r="C3096">
        <v>15</v>
      </c>
      <c r="D3096" t="s">
        <v>268</v>
      </c>
      <c r="E3096">
        <v>7.8</v>
      </c>
      <c r="F3096" t="s">
        <v>239</v>
      </c>
      <c r="G3096">
        <v>1</v>
      </c>
    </row>
    <row r="3097" spans="1:8" x14ac:dyDescent="0.25">
      <c r="C3097">
        <v>15</v>
      </c>
      <c r="D3097" t="s">
        <v>268</v>
      </c>
      <c r="E3097">
        <v>7.8</v>
      </c>
      <c r="F3097" t="s">
        <v>239</v>
      </c>
      <c r="G3097">
        <v>1</v>
      </c>
    </row>
    <row r="3098" spans="1:8" x14ac:dyDescent="0.25">
      <c r="C3098">
        <v>15</v>
      </c>
      <c r="D3098" t="s">
        <v>268</v>
      </c>
      <c r="E3098">
        <v>7.8</v>
      </c>
      <c r="F3098" t="s">
        <v>239</v>
      </c>
      <c r="G3098">
        <v>3</v>
      </c>
    </row>
    <row r="3099" spans="1:8" x14ac:dyDescent="0.25">
      <c r="C3099">
        <v>15</v>
      </c>
      <c r="D3099" t="s">
        <v>268</v>
      </c>
      <c r="E3099">
        <v>7.8</v>
      </c>
      <c r="F3099" t="s">
        <v>587</v>
      </c>
      <c r="G3099">
        <v>1</v>
      </c>
    </row>
    <row r="3100" spans="1:8" x14ac:dyDescent="0.25">
      <c r="A3100">
        <v>2009</v>
      </c>
      <c r="B3100" t="s">
        <v>598</v>
      </c>
      <c r="C3100">
        <v>1</v>
      </c>
      <c r="D3100" t="s">
        <v>268</v>
      </c>
      <c r="E3100" s="41">
        <v>40.200000000000003</v>
      </c>
      <c r="F3100" t="s">
        <v>239</v>
      </c>
      <c r="G3100">
        <v>1</v>
      </c>
    </row>
    <row r="3101" spans="1:8" x14ac:dyDescent="0.25">
      <c r="C3101">
        <v>1</v>
      </c>
      <c r="D3101" t="s">
        <v>268</v>
      </c>
      <c r="E3101" s="41">
        <v>40.200000000000003</v>
      </c>
      <c r="F3101" t="s">
        <v>239</v>
      </c>
      <c r="G3101">
        <v>2</v>
      </c>
    </row>
    <row r="3102" spans="1:8" x14ac:dyDescent="0.25">
      <c r="C3102">
        <v>1</v>
      </c>
      <c r="D3102" t="s">
        <v>268</v>
      </c>
      <c r="E3102" s="41">
        <v>40.200000000000003</v>
      </c>
      <c r="F3102" t="s">
        <v>239</v>
      </c>
      <c r="G3102">
        <v>1</v>
      </c>
    </row>
    <row r="3103" spans="1:8" x14ac:dyDescent="0.25">
      <c r="C3103">
        <v>1</v>
      </c>
      <c r="D3103" t="s">
        <v>268</v>
      </c>
      <c r="E3103" s="41">
        <v>40.200000000000003</v>
      </c>
      <c r="F3103" t="s">
        <v>239</v>
      </c>
      <c r="G3103">
        <v>1</v>
      </c>
    </row>
    <row r="3104" spans="1:8" x14ac:dyDescent="0.25">
      <c r="C3104">
        <v>2</v>
      </c>
      <c r="D3104" t="s">
        <v>268</v>
      </c>
      <c r="E3104" s="41">
        <v>38.299999999999997</v>
      </c>
      <c r="F3104" t="s">
        <v>239</v>
      </c>
      <c r="G3104">
        <v>1</v>
      </c>
    </row>
    <row r="3105" spans="3:8" x14ac:dyDescent="0.25">
      <c r="C3105">
        <v>2</v>
      </c>
      <c r="D3105" t="s">
        <v>268</v>
      </c>
      <c r="E3105" s="41">
        <v>38.299999999999997</v>
      </c>
      <c r="F3105" t="s">
        <v>295</v>
      </c>
      <c r="G3105">
        <v>2</v>
      </c>
    </row>
    <row r="3106" spans="3:8" x14ac:dyDescent="0.25">
      <c r="C3106">
        <v>2</v>
      </c>
      <c r="D3106" t="s">
        <v>268</v>
      </c>
      <c r="E3106" s="41">
        <v>38.299999999999997</v>
      </c>
      <c r="F3106" t="s">
        <v>295</v>
      </c>
      <c r="G3106">
        <v>2</v>
      </c>
    </row>
    <row r="3107" spans="3:8" x14ac:dyDescent="0.25">
      <c r="C3107">
        <v>2</v>
      </c>
      <c r="D3107" t="s">
        <v>268</v>
      </c>
      <c r="E3107" s="41">
        <v>38.299999999999997</v>
      </c>
      <c r="F3107" t="s">
        <v>249</v>
      </c>
      <c r="G3107">
        <v>3</v>
      </c>
      <c r="H3107" t="s">
        <v>553</v>
      </c>
    </row>
    <row r="3108" spans="3:8" x14ac:dyDescent="0.25">
      <c r="C3108">
        <v>3</v>
      </c>
      <c r="D3108" t="s">
        <v>268</v>
      </c>
      <c r="E3108" s="41">
        <v>35.9</v>
      </c>
      <c r="F3108" t="s">
        <v>589</v>
      </c>
    </row>
    <row r="3109" spans="3:8" x14ac:dyDescent="0.25">
      <c r="C3109">
        <v>4</v>
      </c>
      <c r="D3109" t="s">
        <v>268</v>
      </c>
      <c r="E3109" s="41">
        <v>33</v>
      </c>
      <c r="F3109" t="s">
        <v>271</v>
      </c>
      <c r="G3109">
        <v>3</v>
      </c>
    </row>
    <row r="3110" spans="3:8" x14ac:dyDescent="0.25">
      <c r="C3110">
        <v>5</v>
      </c>
      <c r="D3110" t="s">
        <v>268</v>
      </c>
      <c r="E3110" s="41">
        <v>28.4</v>
      </c>
      <c r="F3110" t="s">
        <v>352</v>
      </c>
      <c r="G3110">
        <v>2</v>
      </c>
    </row>
    <row r="3111" spans="3:8" x14ac:dyDescent="0.25">
      <c r="C3111">
        <v>5</v>
      </c>
      <c r="D3111" t="s">
        <v>268</v>
      </c>
      <c r="E3111" s="41">
        <v>28.4</v>
      </c>
      <c r="F3111" t="s">
        <v>239</v>
      </c>
      <c r="G3111">
        <v>1</v>
      </c>
    </row>
    <row r="3112" spans="3:8" x14ac:dyDescent="0.25">
      <c r="C3112">
        <v>5</v>
      </c>
      <c r="D3112" t="s">
        <v>268</v>
      </c>
      <c r="E3112" s="41">
        <v>28.4</v>
      </c>
      <c r="F3112" t="s">
        <v>261</v>
      </c>
      <c r="G3112">
        <v>3</v>
      </c>
    </row>
    <row r="3113" spans="3:8" x14ac:dyDescent="0.25">
      <c r="C3113">
        <v>6</v>
      </c>
      <c r="D3113" t="s">
        <v>268</v>
      </c>
      <c r="E3113" s="41">
        <v>24</v>
      </c>
      <c r="F3113" t="s">
        <v>249</v>
      </c>
      <c r="G3113">
        <v>2</v>
      </c>
    </row>
    <row r="3114" spans="3:8" x14ac:dyDescent="0.25">
      <c r="C3114">
        <v>6</v>
      </c>
      <c r="D3114" t="s">
        <v>268</v>
      </c>
      <c r="E3114" s="41">
        <v>24</v>
      </c>
      <c r="F3114" t="s">
        <v>239</v>
      </c>
      <c r="G3114">
        <v>1</v>
      </c>
    </row>
    <row r="3115" spans="3:8" x14ac:dyDescent="0.25">
      <c r="C3115">
        <v>6</v>
      </c>
      <c r="D3115" t="s">
        <v>268</v>
      </c>
      <c r="E3115" s="41">
        <v>24</v>
      </c>
      <c r="F3115" t="s">
        <v>239</v>
      </c>
      <c r="G3115">
        <v>1</v>
      </c>
    </row>
    <row r="3116" spans="3:8" x14ac:dyDescent="0.25">
      <c r="C3116">
        <v>7</v>
      </c>
      <c r="D3116" t="s">
        <v>268</v>
      </c>
      <c r="E3116" s="41">
        <v>37.5</v>
      </c>
      <c r="F3116" t="s">
        <v>271</v>
      </c>
    </row>
    <row r="3117" spans="3:8" x14ac:dyDescent="0.25">
      <c r="C3117">
        <v>7</v>
      </c>
      <c r="D3117" t="s">
        <v>268</v>
      </c>
      <c r="E3117" s="41">
        <v>37.5</v>
      </c>
      <c r="F3117" t="s">
        <v>271</v>
      </c>
    </row>
    <row r="3118" spans="3:8" x14ac:dyDescent="0.25">
      <c r="C3118">
        <v>8</v>
      </c>
      <c r="D3118" t="s">
        <v>268</v>
      </c>
      <c r="E3118" s="41">
        <v>35.799999999999997</v>
      </c>
      <c r="F3118" t="s">
        <v>295</v>
      </c>
    </row>
    <row r="3119" spans="3:8" x14ac:dyDescent="0.25">
      <c r="C3119">
        <v>8</v>
      </c>
      <c r="D3119" t="s">
        <v>268</v>
      </c>
      <c r="E3119" s="41">
        <v>35.799999999999997</v>
      </c>
      <c r="F3119" t="s">
        <v>295</v>
      </c>
    </row>
    <row r="3120" spans="3:8" x14ac:dyDescent="0.25">
      <c r="C3120">
        <v>8</v>
      </c>
      <c r="D3120" t="s">
        <v>268</v>
      </c>
      <c r="E3120" s="41">
        <v>35.799999999999997</v>
      </c>
      <c r="F3120" t="s">
        <v>247</v>
      </c>
    </row>
    <row r="3121" spans="3:6" x14ac:dyDescent="0.25">
      <c r="C3121">
        <v>8</v>
      </c>
      <c r="D3121" t="s">
        <v>268</v>
      </c>
      <c r="E3121" s="41">
        <v>35.799999999999997</v>
      </c>
      <c r="F3121" t="s">
        <v>295</v>
      </c>
    </row>
    <row r="3122" spans="3:6" x14ac:dyDescent="0.25">
      <c r="C3122">
        <v>9</v>
      </c>
      <c r="D3122" t="s">
        <v>268</v>
      </c>
      <c r="E3122" s="41">
        <v>33.1</v>
      </c>
      <c r="F3122" t="s">
        <v>352</v>
      </c>
    </row>
    <row r="3123" spans="3:6" x14ac:dyDescent="0.25">
      <c r="C3123">
        <v>9</v>
      </c>
      <c r="D3123" t="s">
        <v>268</v>
      </c>
      <c r="E3123" s="41">
        <v>33.1</v>
      </c>
      <c r="F3123" t="s">
        <v>295</v>
      </c>
    </row>
    <row r="3124" spans="3:6" x14ac:dyDescent="0.25">
      <c r="C3124">
        <v>9</v>
      </c>
      <c r="D3124" t="s">
        <v>268</v>
      </c>
      <c r="E3124" s="41">
        <v>33.1</v>
      </c>
      <c r="F3124" t="s">
        <v>352</v>
      </c>
    </row>
    <row r="3125" spans="3:6" x14ac:dyDescent="0.25">
      <c r="C3125">
        <v>9</v>
      </c>
      <c r="D3125" t="s">
        <v>268</v>
      </c>
      <c r="E3125" s="41">
        <v>33.1</v>
      </c>
      <c r="F3125" t="s">
        <v>280</v>
      </c>
    </row>
    <row r="3126" spans="3:6" x14ac:dyDescent="0.25">
      <c r="C3126">
        <v>10</v>
      </c>
      <c r="D3126" t="s">
        <v>268</v>
      </c>
      <c r="E3126" s="41">
        <v>29.8</v>
      </c>
      <c r="F3126" t="s">
        <v>247</v>
      </c>
    </row>
    <row r="3127" spans="3:6" x14ac:dyDescent="0.25">
      <c r="C3127">
        <v>10</v>
      </c>
      <c r="D3127" t="s">
        <v>268</v>
      </c>
      <c r="E3127" s="41">
        <v>29.8</v>
      </c>
      <c r="F3127" t="s">
        <v>241</v>
      </c>
    </row>
    <row r="3128" spans="3:6" x14ac:dyDescent="0.25">
      <c r="C3128">
        <v>10</v>
      </c>
      <c r="D3128" t="s">
        <v>268</v>
      </c>
      <c r="E3128" s="41">
        <v>29.8</v>
      </c>
      <c r="F3128" t="s">
        <v>295</v>
      </c>
    </row>
    <row r="3129" spans="3:6" x14ac:dyDescent="0.25">
      <c r="C3129">
        <v>11</v>
      </c>
      <c r="D3129" t="s">
        <v>268</v>
      </c>
      <c r="E3129" s="41">
        <v>28.3</v>
      </c>
      <c r="F3129" t="s">
        <v>241</v>
      </c>
    </row>
    <row r="3130" spans="3:6" x14ac:dyDescent="0.25">
      <c r="C3130">
        <v>11</v>
      </c>
      <c r="D3130" t="s">
        <v>268</v>
      </c>
      <c r="E3130" s="41">
        <v>28.3</v>
      </c>
      <c r="F3130" t="s">
        <v>295</v>
      </c>
    </row>
    <row r="3131" spans="3:6" x14ac:dyDescent="0.25">
      <c r="C3131">
        <v>11</v>
      </c>
      <c r="D3131" t="s">
        <v>268</v>
      </c>
      <c r="E3131" s="41">
        <v>28.3</v>
      </c>
      <c r="F3131" t="s">
        <v>261</v>
      </c>
    </row>
    <row r="3132" spans="3:6" x14ac:dyDescent="0.25">
      <c r="C3132">
        <v>11</v>
      </c>
      <c r="D3132" t="s">
        <v>268</v>
      </c>
      <c r="E3132" s="41">
        <v>28.3</v>
      </c>
      <c r="F3132" t="s">
        <v>295</v>
      </c>
    </row>
    <row r="3133" spans="3:6" x14ac:dyDescent="0.25">
      <c r="C3133">
        <v>11</v>
      </c>
      <c r="D3133" t="s">
        <v>268</v>
      </c>
      <c r="E3133" s="41">
        <v>28.3</v>
      </c>
      <c r="F3133" t="s">
        <v>295</v>
      </c>
    </row>
    <row r="3134" spans="3:6" x14ac:dyDescent="0.25">
      <c r="C3134">
        <v>12</v>
      </c>
      <c r="D3134" t="s">
        <v>268</v>
      </c>
      <c r="E3134" s="41">
        <v>24.5</v>
      </c>
      <c r="F3134" t="s">
        <v>300</v>
      </c>
    </row>
    <row r="3135" spans="3:6" x14ac:dyDescent="0.25">
      <c r="C3135">
        <v>12</v>
      </c>
      <c r="D3135" t="s">
        <v>268</v>
      </c>
      <c r="E3135" s="41">
        <v>24.5</v>
      </c>
      <c r="F3135" t="s">
        <v>241</v>
      </c>
    </row>
    <row r="3136" spans="3:6" x14ac:dyDescent="0.25">
      <c r="C3136">
        <v>12</v>
      </c>
      <c r="D3136" t="s">
        <v>268</v>
      </c>
      <c r="E3136" s="41">
        <v>24.5</v>
      </c>
      <c r="F3136" t="s">
        <v>241</v>
      </c>
    </row>
    <row r="3137" spans="3:6" x14ac:dyDescent="0.25">
      <c r="C3137">
        <v>13</v>
      </c>
      <c r="D3137" t="s">
        <v>268</v>
      </c>
      <c r="E3137" s="41">
        <v>38.200000000000003</v>
      </c>
      <c r="F3137" t="s">
        <v>249</v>
      </c>
    </row>
    <row r="3138" spans="3:6" x14ac:dyDescent="0.25">
      <c r="C3138">
        <v>13</v>
      </c>
      <c r="D3138" t="s">
        <v>268</v>
      </c>
      <c r="E3138" s="41">
        <v>38.200000000000003</v>
      </c>
      <c r="F3138" t="s">
        <v>295</v>
      </c>
    </row>
    <row r="3139" spans="3:6" x14ac:dyDescent="0.25">
      <c r="C3139">
        <v>13</v>
      </c>
      <c r="D3139" t="s">
        <v>268</v>
      </c>
      <c r="E3139" s="41">
        <v>38.200000000000003</v>
      </c>
      <c r="F3139" t="s">
        <v>271</v>
      </c>
    </row>
    <row r="3140" spans="3:6" x14ac:dyDescent="0.25">
      <c r="C3140">
        <v>14</v>
      </c>
      <c r="D3140" t="s">
        <v>268</v>
      </c>
      <c r="E3140" s="41">
        <v>36.1</v>
      </c>
      <c r="F3140" t="s">
        <v>271</v>
      </c>
    </row>
    <row r="3141" spans="3:6" x14ac:dyDescent="0.25">
      <c r="C3141">
        <v>14</v>
      </c>
      <c r="D3141" t="s">
        <v>268</v>
      </c>
      <c r="E3141" s="41">
        <v>36.1</v>
      </c>
      <c r="F3141" t="s">
        <v>295</v>
      </c>
    </row>
    <row r="3142" spans="3:6" x14ac:dyDescent="0.25">
      <c r="C3142">
        <v>14</v>
      </c>
      <c r="D3142" t="s">
        <v>268</v>
      </c>
      <c r="E3142" s="41">
        <v>36.1</v>
      </c>
      <c r="F3142" t="s">
        <v>271</v>
      </c>
    </row>
    <row r="3143" spans="3:6" x14ac:dyDescent="0.25">
      <c r="C3143">
        <v>14</v>
      </c>
      <c r="D3143" t="s">
        <v>268</v>
      </c>
      <c r="E3143" s="41">
        <v>36.1</v>
      </c>
      <c r="F3143" t="s">
        <v>352</v>
      </c>
    </row>
    <row r="3144" spans="3:6" x14ac:dyDescent="0.25">
      <c r="C3144">
        <v>14</v>
      </c>
      <c r="D3144" t="s">
        <v>268</v>
      </c>
      <c r="E3144" s="41">
        <v>36.1</v>
      </c>
      <c r="F3144" t="s">
        <v>295</v>
      </c>
    </row>
    <row r="3145" spans="3:6" x14ac:dyDescent="0.25">
      <c r="C3145">
        <v>14</v>
      </c>
      <c r="D3145" t="s">
        <v>268</v>
      </c>
      <c r="E3145" s="41">
        <v>36.1</v>
      </c>
      <c r="F3145" t="s">
        <v>295</v>
      </c>
    </row>
    <row r="3146" spans="3:6" x14ac:dyDescent="0.25">
      <c r="C3146">
        <v>14</v>
      </c>
      <c r="D3146" t="s">
        <v>268</v>
      </c>
      <c r="E3146" s="41">
        <v>36.1</v>
      </c>
      <c r="F3146" t="s">
        <v>280</v>
      </c>
    </row>
    <row r="3147" spans="3:6" x14ac:dyDescent="0.25">
      <c r="C3147">
        <v>15</v>
      </c>
      <c r="D3147" t="s">
        <v>268</v>
      </c>
      <c r="E3147" s="41">
        <v>33.4</v>
      </c>
      <c r="F3147" t="s">
        <v>295</v>
      </c>
    </row>
    <row r="3148" spans="3:6" x14ac:dyDescent="0.25">
      <c r="C3148">
        <v>15</v>
      </c>
      <c r="D3148" t="s">
        <v>268</v>
      </c>
      <c r="E3148" s="41">
        <v>33.4</v>
      </c>
      <c r="F3148" t="s">
        <v>295</v>
      </c>
    </row>
    <row r="3149" spans="3:6" x14ac:dyDescent="0.25">
      <c r="C3149">
        <v>15</v>
      </c>
      <c r="D3149" t="s">
        <v>268</v>
      </c>
      <c r="E3149" s="41">
        <v>33.4</v>
      </c>
      <c r="F3149" t="s">
        <v>295</v>
      </c>
    </row>
    <row r="3150" spans="3:6" x14ac:dyDescent="0.25">
      <c r="C3150">
        <v>16</v>
      </c>
      <c r="D3150" t="s">
        <v>268</v>
      </c>
      <c r="E3150" s="41">
        <v>31.7</v>
      </c>
      <c r="F3150" t="s">
        <v>589</v>
      </c>
    </row>
    <row r="3151" spans="3:6" x14ac:dyDescent="0.25">
      <c r="C3151">
        <v>17</v>
      </c>
      <c r="D3151" t="s">
        <v>268</v>
      </c>
      <c r="E3151" s="41">
        <v>28.2</v>
      </c>
      <c r="F3151" t="s">
        <v>295</v>
      </c>
    </row>
    <row r="3152" spans="3:6" x14ac:dyDescent="0.25">
      <c r="C3152">
        <v>17</v>
      </c>
      <c r="D3152" t="s">
        <v>268</v>
      </c>
      <c r="E3152" s="41">
        <v>28.2</v>
      </c>
      <c r="F3152" t="s">
        <v>249</v>
      </c>
    </row>
    <row r="3153" spans="1:7" x14ac:dyDescent="0.25">
      <c r="C3153">
        <v>17</v>
      </c>
      <c r="D3153" t="s">
        <v>268</v>
      </c>
      <c r="E3153" s="41">
        <v>28.2</v>
      </c>
      <c r="F3153" t="s">
        <v>295</v>
      </c>
    </row>
    <row r="3154" spans="1:7" x14ac:dyDescent="0.25">
      <c r="C3154">
        <v>17</v>
      </c>
      <c r="D3154" t="s">
        <v>268</v>
      </c>
      <c r="E3154" s="41">
        <v>28.2</v>
      </c>
      <c r="F3154" t="s">
        <v>295</v>
      </c>
    </row>
    <row r="3155" spans="1:7" x14ac:dyDescent="0.25">
      <c r="C3155">
        <v>17</v>
      </c>
      <c r="D3155" t="s">
        <v>268</v>
      </c>
      <c r="E3155" s="41">
        <v>28.2</v>
      </c>
      <c r="F3155" t="s">
        <v>295</v>
      </c>
    </row>
    <row r="3156" spans="1:7" x14ac:dyDescent="0.25">
      <c r="C3156">
        <v>17</v>
      </c>
      <c r="D3156" t="s">
        <v>268</v>
      </c>
      <c r="E3156" s="41">
        <v>28.2</v>
      </c>
      <c r="F3156" t="s">
        <v>350</v>
      </c>
    </row>
    <row r="3157" spans="1:7" x14ac:dyDescent="0.25">
      <c r="C3157">
        <v>17</v>
      </c>
      <c r="D3157" t="s">
        <v>268</v>
      </c>
      <c r="E3157" s="41">
        <v>28.2</v>
      </c>
      <c r="F3157" t="s">
        <v>295</v>
      </c>
    </row>
    <row r="3158" spans="1:7" x14ac:dyDescent="0.25">
      <c r="A3158">
        <v>2009</v>
      </c>
      <c r="B3158" t="s">
        <v>599</v>
      </c>
      <c r="C3158">
        <v>1</v>
      </c>
      <c r="D3158" t="s">
        <v>579</v>
      </c>
      <c r="E3158" s="41">
        <v>40.5</v>
      </c>
      <c r="F3158" t="s">
        <v>352</v>
      </c>
      <c r="G3158">
        <v>3</v>
      </c>
    </row>
    <row r="3159" spans="1:7" x14ac:dyDescent="0.25">
      <c r="C3159">
        <v>1</v>
      </c>
      <c r="D3159" t="s">
        <v>579</v>
      </c>
      <c r="E3159" s="41">
        <v>40.5</v>
      </c>
      <c r="F3159" t="s">
        <v>295</v>
      </c>
      <c r="G3159">
        <v>1</v>
      </c>
    </row>
    <row r="3160" spans="1:7" x14ac:dyDescent="0.25">
      <c r="C3160">
        <v>1</v>
      </c>
      <c r="D3160" t="s">
        <v>579</v>
      </c>
      <c r="E3160" s="41">
        <v>40.5</v>
      </c>
      <c r="F3160" t="s">
        <v>295</v>
      </c>
      <c r="G3160">
        <v>1</v>
      </c>
    </row>
    <row r="3161" spans="1:7" x14ac:dyDescent="0.25">
      <c r="C3161">
        <v>1</v>
      </c>
      <c r="D3161" t="s">
        <v>579</v>
      </c>
      <c r="E3161" s="41">
        <v>40.5</v>
      </c>
      <c r="F3161" t="s">
        <v>295</v>
      </c>
      <c r="G3161">
        <v>1</v>
      </c>
    </row>
    <row r="3162" spans="1:7" x14ac:dyDescent="0.25">
      <c r="C3162">
        <v>1</v>
      </c>
      <c r="D3162" t="s">
        <v>579</v>
      </c>
      <c r="E3162" s="41">
        <v>40.5</v>
      </c>
      <c r="F3162" t="s">
        <v>295</v>
      </c>
      <c r="G3162">
        <v>2</v>
      </c>
    </row>
    <row r="3163" spans="1:7" x14ac:dyDescent="0.25">
      <c r="C3163">
        <v>1</v>
      </c>
      <c r="D3163" t="s">
        <v>579</v>
      </c>
      <c r="E3163" s="41">
        <v>40.5</v>
      </c>
      <c r="F3163" t="s">
        <v>295</v>
      </c>
      <c r="G3163">
        <v>2</v>
      </c>
    </row>
    <row r="3164" spans="1:7" x14ac:dyDescent="0.25">
      <c r="C3164">
        <v>1</v>
      </c>
      <c r="D3164" t="s">
        <v>579</v>
      </c>
      <c r="E3164" s="41">
        <v>40.5</v>
      </c>
      <c r="F3164" t="s">
        <v>239</v>
      </c>
      <c r="G3164">
        <v>3</v>
      </c>
    </row>
    <row r="3165" spans="1:7" x14ac:dyDescent="0.25">
      <c r="C3165">
        <v>1</v>
      </c>
      <c r="D3165" t="s">
        <v>579</v>
      </c>
      <c r="E3165" s="41">
        <v>40.5</v>
      </c>
      <c r="F3165" t="s">
        <v>581</v>
      </c>
      <c r="G3165">
        <v>2</v>
      </c>
    </row>
    <row r="3166" spans="1:7" x14ac:dyDescent="0.25">
      <c r="C3166">
        <v>1</v>
      </c>
      <c r="D3166" t="s">
        <v>579</v>
      </c>
      <c r="E3166" s="41">
        <v>40.5</v>
      </c>
      <c r="F3166" t="s">
        <v>239</v>
      </c>
      <c r="G3166">
        <v>1</v>
      </c>
    </row>
    <row r="3167" spans="1:7" x14ac:dyDescent="0.25">
      <c r="C3167">
        <v>1</v>
      </c>
      <c r="D3167" t="s">
        <v>579</v>
      </c>
      <c r="E3167" s="41">
        <v>40.5</v>
      </c>
      <c r="F3167" t="s">
        <v>239</v>
      </c>
      <c r="G3167">
        <v>2</v>
      </c>
    </row>
    <row r="3168" spans="1:7" x14ac:dyDescent="0.25">
      <c r="C3168">
        <v>1</v>
      </c>
      <c r="D3168" t="s">
        <v>579</v>
      </c>
      <c r="E3168" s="41">
        <v>40.5</v>
      </c>
      <c r="F3168" t="s">
        <v>239</v>
      </c>
      <c r="G3168">
        <v>2</v>
      </c>
    </row>
    <row r="3169" spans="3:8" x14ac:dyDescent="0.25">
      <c r="C3169">
        <v>1</v>
      </c>
      <c r="D3169" t="s">
        <v>579</v>
      </c>
      <c r="E3169" s="41">
        <v>40.5</v>
      </c>
      <c r="F3169" t="s">
        <v>239</v>
      </c>
      <c r="G3169">
        <v>3</v>
      </c>
    </row>
    <row r="3170" spans="3:8" x14ac:dyDescent="0.25">
      <c r="C3170">
        <v>2</v>
      </c>
      <c r="D3170" t="s">
        <v>579</v>
      </c>
      <c r="E3170" s="41">
        <v>36</v>
      </c>
      <c r="F3170" t="s">
        <v>239</v>
      </c>
      <c r="G3170">
        <v>1</v>
      </c>
    </row>
    <row r="3171" spans="3:8" x14ac:dyDescent="0.25">
      <c r="C3171">
        <v>2</v>
      </c>
      <c r="D3171" t="s">
        <v>579</v>
      </c>
      <c r="E3171" s="41">
        <v>36</v>
      </c>
      <c r="F3171" t="s">
        <v>273</v>
      </c>
      <c r="G3171">
        <v>1</v>
      </c>
      <c r="H3171" t="s">
        <v>289</v>
      </c>
    </row>
    <row r="3172" spans="3:8" x14ac:dyDescent="0.25">
      <c r="C3172">
        <v>2</v>
      </c>
      <c r="D3172" t="s">
        <v>579</v>
      </c>
      <c r="E3172" s="41">
        <v>36</v>
      </c>
      <c r="F3172" t="s">
        <v>261</v>
      </c>
      <c r="G3172">
        <v>2</v>
      </c>
    </row>
    <row r="3173" spans="3:8" x14ac:dyDescent="0.25">
      <c r="C3173">
        <v>3</v>
      </c>
      <c r="D3173" t="s">
        <v>579</v>
      </c>
      <c r="E3173" s="41">
        <v>33</v>
      </c>
      <c r="F3173" t="s">
        <v>271</v>
      </c>
      <c r="G3173">
        <v>2</v>
      </c>
    </row>
    <row r="3174" spans="3:8" x14ac:dyDescent="0.25">
      <c r="C3174">
        <v>3</v>
      </c>
      <c r="D3174" t="s">
        <v>579</v>
      </c>
      <c r="E3174" s="41">
        <v>33</v>
      </c>
      <c r="F3174" t="s">
        <v>271</v>
      </c>
      <c r="G3174">
        <v>2</v>
      </c>
    </row>
    <row r="3175" spans="3:8" x14ac:dyDescent="0.25">
      <c r="C3175">
        <v>3</v>
      </c>
      <c r="D3175" t="s">
        <v>579</v>
      </c>
      <c r="E3175" s="41">
        <v>33</v>
      </c>
      <c r="F3175" t="s">
        <v>587</v>
      </c>
      <c r="G3175">
        <v>1</v>
      </c>
    </row>
    <row r="3176" spans="3:8" x14ac:dyDescent="0.25">
      <c r="C3176">
        <v>4</v>
      </c>
      <c r="D3176" t="s">
        <v>579</v>
      </c>
      <c r="E3176" s="41">
        <v>31</v>
      </c>
      <c r="F3176" t="s">
        <v>352</v>
      </c>
      <c r="G3176">
        <v>3</v>
      </c>
    </row>
    <row r="3177" spans="3:8" x14ac:dyDescent="0.25">
      <c r="C3177">
        <v>4</v>
      </c>
      <c r="D3177" t="s">
        <v>579</v>
      </c>
      <c r="E3177" s="41">
        <v>31</v>
      </c>
      <c r="F3177" t="s">
        <v>249</v>
      </c>
      <c r="G3177">
        <v>1</v>
      </c>
    </row>
    <row r="3178" spans="3:8" x14ac:dyDescent="0.25">
      <c r="C3178">
        <v>5</v>
      </c>
      <c r="D3178" t="s">
        <v>268</v>
      </c>
      <c r="E3178" s="41">
        <v>37</v>
      </c>
      <c r="F3178" t="s">
        <v>261</v>
      </c>
      <c r="G3178">
        <v>1</v>
      </c>
    </row>
    <row r="3179" spans="3:8" x14ac:dyDescent="0.25">
      <c r="C3179">
        <v>5</v>
      </c>
      <c r="D3179" t="s">
        <v>268</v>
      </c>
      <c r="E3179" s="41">
        <v>37</v>
      </c>
      <c r="F3179" t="s">
        <v>261</v>
      </c>
      <c r="G3179">
        <v>2</v>
      </c>
    </row>
    <row r="3180" spans="3:8" x14ac:dyDescent="0.25">
      <c r="C3180">
        <v>5</v>
      </c>
      <c r="D3180" t="s">
        <v>268</v>
      </c>
      <c r="E3180" s="41">
        <v>37</v>
      </c>
      <c r="F3180" t="s">
        <v>261</v>
      </c>
      <c r="G3180">
        <v>3</v>
      </c>
    </row>
    <row r="3181" spans="3:8" x14ac:dyDescent="0.25">
      <c r="C3181">
        <v>5</v>
      </c>
      <c r="D3181" t="s">
        <v>268</v>
      </c>
      <c r="E3181" s="41">
        <v>37</v>
      </c>
      <c r="F3181" t="s">
        <v>243</v>
      </c>
      <c r="G3181">
        <v>1</v>
      </c>
    </row>
    <row r="3182" spans="3:8" x14ac:dyDescent="0.25">
      <c r="C3182">
        <v>5</v>
      </c>
      <c r="D3182" t="s">
        <v>268</v>
      </c>
      <c r="E3182" s="41">
        <v>37</v>
      </c>
      <c r="F3182" t="s">
        <v>239</v>
      </c>
      <c r="G3182">
        <v>1</v>
      </c>
    </row>
    <row r="3183" spans="3:8" x14ac:dyDescent="0.25">
      <c r="C3183">
        <v>5</v>
      </c>
      <c r="D3183" t="s">
        <v>268</v>
      </c>
      <c r="E3183" s="41">
        <v>37</v>
      </c>
      <c r="F3183" t="s">
        <v>239</v>
      </c>
      <c r="G3183">
        <v>1</v>
      </c>
    </row>
    <row r="3184" spans="3:8" x14ac:dyDescent="0.25">
      <c r="C3184">
        <v>5</v>
      </c>
      <c r="D3184" t="s">
        <v>268</v>
      </c>
      <c r="E3184" s="41">
        <v>37</v>
      </c>
      <c r="F3184" t="s">
        <v>239</v>
      </c>
      <c r="G3184">
        <v>3</v>
      </c>
    </row>
    <row r="3185" spans="3:8" x14ac:dyDescent="0.25">
      <c r="C3185">
        <v>6</v>
      </c>
      <c r="D3185" t="s">
        <v>268</v>
      </c>
      <c r="E3185" s="41">
        <v>32.9</v>
      </c>
      <c r="F3185" t="s">
        <v>271</v>
      </c>
      <c r="G3185">
        <v>2</v>
      </c>
    </row>
    <row r="3186" spans="3:8" x14ac:dyDescent="0.25">
      <c r="C3186">
        <v>6</v>
      </c>
      <c r="D3186" t="s">
        <v>268</v>
      </c>
      <c r="E3186" s="41">
        <v>32.9</v>
      </c>
      <c r="F3186" t="s">
        <v>295</v>
      </c>
      <c r="G3186">
        <v>3</v>
      </c>
    </row>
    <row r="3187" spans="3:8" x14ac:dyDescent="0.25">
      <c r="C3187">
        <v>6</v>
      </c>
      <c r="D3187" t="s">
        <v>268</v>
      </c>
      <c r="E3187" s="41">
        <v>32.9</v>
      </c>
      <c r="F3187" t="s">
        <v>295</v>
      </c>
      <c r="G3187">
        <v>1</v>
      </c>
    </row>
    <row r="3188" spans="3:8" x14ac:dyDescent="0.25">
      <c r="C3188">
        <v>6</v>
      </c>
      <c r="D3188" t="s">
        <v>268</v>
      </c>
      <c r="E3188" s="41">
        <v>32.9</v>
      </c>
      <c r="F3188" t="s">
        <v>295</v>
      </c>
      <c r="G3188">
        <v>1</v>
      </c>
    </row>
    <row r="3189" spans="3:8" x14ac:dyDescent="0.25">
      <c r="C3189">
        <v>6</v>
      </c>
      <c r="D3189" t="s">
        <v>268</v>
      </c>
      <c r="E3189" s="41">
        <v>32.9</v>
      </c>
      <c r="F3189" t="s">
        <v>295</v>
      </c>
      <c r="G3189">
        <v>2</v>
      </c>
    </row>
    <row r="3190" spans="3:8" x14ac:dyDescent="0.25">
      <c r="C3190">
        <v>6</v>
      </c>
      <c r="D3190" t="s">
        <v>268</v>
      </c>
      <c r="E3190" s="41">
        <v>32.9</v>
      </c>
      <c r="F3190" t="s">
        <v>295</v>
      </c>
      <c r="G3190">
        <v>2</v>
      </c>
    </row>
    <row r="3191" spans="3:8" x14ac:dyDescent="0.25">
      <c r="C3191">
        <v>6</v>
      </c>
      <c r="D3191" t="s">
        <v>268</v>
      </c>
      <c r="E3191" s="41">
        <v>32.9</v>
      </c>
      <c r="F3191" t="s">
        <v>249</v>
      </c>
      <c r="G3191">
        <v>2</v>
      </c>
      <c r="H3191" t="s">
        <v>287</v>
      </c>
    </row>
    <row r="3192" spans="3:8" x14ac:dyDescent="0.25">
      <c r="C3192">
        <v>7</v>
      </c>
      <c r="D3192" t="s">
        <v>268</v>
      </c>
      <c r="E3192" s="41">
        <v>32</v>
      </c>
      <c r="F3192" t="s">
        <v>295</v>
      </c>
      <c r="G3192">
        <v>2</v>
      </c>
    </row>
    <row r="3193" spans="3:8" x14ac:dyDescent="0.25">
      <c r="C3193">
        <v>7</v>
      </c>
      <c r="D3193" t="s">
        <v>268</v>
      </c>
      <c r="E3193" s="41">
        <v>32</v>
      </c>
      <c r="F3193" t="s">
        <v>295</v>
      </c>
      <c r="G3193">
        <v>3</v>
      </c>
    </row>
    <row r="3194" spans="3:8" x14ac:dyDescent="0.25">
      <c r="C3194">
        <v>7</v>
      </c>
      <c r="D3194" t="s">
        <v>268</v>
      </c>
      <c r="E3194" s="41">
        <v>32</v>
      </c>
      <c r="F3194" t="s">
        <v>529</v>
      </c>
      <c r="G3194">
        <v>2</v>
      </c>
    </row>
    <row r="3195" spans="3:8" x14ac:dyDescent="0.25">
      <c r="C3195">
        <v>7</v>
      </c>
      <c r="D3195" t="s">
        <v>268</v>
      </c>
      <c r="E3195" s="41">
        <v>32</v>
      </c>
      <c r="F3195" t="s">
        <v>249</v>
      </c>
      <c r="G3195">
        <v>2</v>
      </c>
      <c r="H3195" t="s">
        <v>289</v>
      </c>
    </row>
    <row r="3196" spans="3:8" x14ac:dyDescent="0.25">
      <c r="C3196">
        <v>7</v>
      </c>
      <c r="D3196" t="s">
        <v>268</v>
      </c>
      <c r="E3196" s="41">
        <v>32</v>
      </c>
      <c r="F3196" t="s">
        <v>581</v>
      </c>
      <c r="G3196">
        <v>1</v>
      </c>
    </row>
    <row r="3197" spans="3:8" x14ac:dyDescent="0.25">
      <c r="C3197">
        <v>7</v>
      </c>
      <c r="D3197" t="s">
        <v>268</v>
      </c>
      <c r="E3197" s="41">
        <v>32</v>
      </c>
      <c r="F3197" t="s">
        <v>581</v>
      </c>
      <c r="G3197">
        <v>1</v>
      </c>
    </row>
    <row r="3198" spans="3:8" x14ac:dyDescent="0.25">
      <c r="C3198">
        <v>7</v>
      </c>
      <c r="D3198" t="s">
        <v>268</v>
      </c>
      <c r="E3198" s="41">
        <v>32</v>
      </c>
      <c r="F3198" t="s">
        <v>295</v>
      </c>
      <c r="G3198">
        <v>1</v>
      </c>
    </row>
    <row r="3199" spans="3:8" x14ac:dyDescent="0.25">
      <c r="C3199">
        <v>7</v>
      </c>
      <c r="D3199" t="s">
        <v>268</v>
      </c>
      <c r="E3199" s="41">
        <v>32</v>
      </c>
      <c r="F3199" t="s">
        <v>295</v>
      </c>
      <c r="G3199">
        <v>1</v>
      </c>
    </row>
    <row r="3200" spans="3:8" x14ac:dyDescent="0.25">
      <c r="C3200">
        <v>8</v>
      </c>
      <c r="D3200" t="s">
        <v>268</v>
      </c>
      <c r="E3200" s="41">
        <v>28.2</v>
      </c>
      <c r="F3200" t="s">
        <v>353</v>
      </c>
      <c r="G3200">
        <v>1</v>
      </c>
    </row>
    <row r="3201" spans="3:7" x14ac:dyDescent="0.25">
      <c r="C3201">
        <v>8</v>
      </c>
      <c r="D3201" t="s">
        <v>268</v>
      </c>
      <c r="E3201" s="41">
        <v>28.2</v>
      </c>
      <c r="F3201" t="s">
        <v>241</v>
      </c>
      <c r="G3201">
        <v>1</v>
      </c>
    </row>
    <row r="3202" spans="3:7" x14ac:dyDescent="0.25">
      <c r="C3202">
        <v>8</v>
      </c>
      <c r="D3202" t="s">
        <v>268</v>
      </c>
      <c r="E3202" s="41">
        <v>28.2</v>
      </c>
      <c r="F3202" t="s">
        <v>295</v>
      </c>
      <c r="G3202">
        <v>2</v>
      </c>
    </row>
    <row r="3203" spans="3:7" x14ac:dyDescent="0.25">
      <c r="C3203">
        <v>8</v>
      </c>
      <c r="D3203" t="s">
        <v>268</v>
      </c>
      <c r="E3203" s="41">
        <v>28.2</v>
      </c>
      <c r="F3203" t="s">
        <v>295</v>
      </c>
      <c r="G3203">
        <v>2</v>
      </c>
    </row>
    <row r="3204" spans="3:7" x14ac:dyDescent="0.25">
      <c r="C3204">
        <v>8</v>
      </c>
      <c r="D3204" t="s">
        <v>268</v>
      </c>
      <c r="E3204" s="41">
        <v>28.2</v>
      </c>
      <c r="F3204" t="s">
        <v>239</v>
      </c>
      <c r="G3204">
        <v>1</v>
      </c>
    </row>
    <row r="3205" spans="3:7" x14ac:dyDescent="0.25">
      <c r="C3205">
        <v>8</v>
      </c>
      <c r="D3205" t="s">
        <v>268</v>
      </c>
      <c r="E3205" s="41">
        <v>28.2</v>
      </c>
      <c r="F3205" t="s">
        <v>239</v>
      </c>
      <c r="G3205">
        <v>1</v>
      </c>
    </row>
    <row r="3206" spans="3:7" x14ac:dyDescent="0.25">
      <c r="C3206">
        <v>8</v>
      </c>
      <c r="D3206" t="s">
        <v>268</v>
      </c>
      <c r="E3206" s="41">
        <v>28.2</v>
      </c>
      <c r="F3206" t="s">
        <v>295</v>
      </c>
      <c r="G3206">
        <v>3</v>
      </c>
    </row>
    <row r="3207" spans="3:7" x14ac:dyDescent="0.25">
      <c r="C3207">
        <v>8</v>
      </c>
      <c r="D3207" t="s">
        <v>268</v>
      </c>
      <c r="E3207" s="41">
        <v>28.2</v>
      </c>
      <c r="F3207" t="s">
        <v>295</v>
      </c>
      <c r="G3207">
        <v>3</v>
      </c>
    </row>
    <row r="3208" spans="3:7" x14ac:dyDescent="0.25">
      <c r="C3208">
        <v>8</v>
      </c>
      <c r="D3208" t="s">
        <v>268</v>
      </c>
      <c r="E3208" s="41">
        <v>28.2</v>
      </c>
      <c r="F3208" t="s">
        <v>352</v>
      </c>
      <c r="G3208">
        <v>1</v>
      </c>
    </row>
    <row r="3209" spans="3:7" x14ac:dyDescent="0.25">
      <c r="C3209">
        <v>8</v>
      </c>
      <c r="D3209" t="s">
        <v>268</v>
      </c>
      <c r="E3209" s="41">
        <v>28.2</v>
      </c>
      <c r="F3209" t="s">
        <v>295</v>
      </c>
      <c r="G3209">
        <v>2</v>
      </c>
    </row>
    <row r="3210" spans="3:7" x14ac:dyDescent="0.25">
      <c r="C3210">
        <v>8</v>
      </c>
      <c r="D3210" t="s">
        <v>268</v>
      </c>
      <c r="E3210" s="41">
        <v>28.2</v>
      </c>
      <c r="F3210" t="s">
        <v>295</v>
      </c>
      <c r="G3210">
        <v>1</v>
      </c>
    </row>
    <row r="3211" spans="3:7" x14ac:dyDescent="0.25">
      <c r="C3211">
        <v>8</v>
      </c>
      <c r="D3211" t="s">
        <v>268</v>
      </c>
      <c r="E3211" s="41">
        <v>28.2</v>
      </c>
      <c r="F3211" t="s">
        <v>295</v>
      </c>
      <c r="G3211">
        <v>1</v>
      </c>
    </row>
    <row r="3212" spans="3:7" x14ac:dyDescent="0.25">
      <c r="C3212">
        <v>8</v>
      </c>
      <c r="D3212" t="s">
        <v>268</v>
      </c>
      <c r="E3212" s="41">
        <v>28.2</v>
      </c>
      <c r="F3212" t="s">
        <v>273</v>
      </c>
      <c r="G3212">
        <v>1</v>
      </c>
    </row>
    <row r="3213" spans="3:7" x14ac:dyDescent="0.25">
      <c r="C3213">
        <v>9</v>
      </c>
      <c r="D3213" t="s">
        <v>268</v>
      </c>
      <c r="E3213" s="41">
        <v>25.3</v>
      </c>
      <c r="F3213" t="s">
        <v>586</v>
      </c>
      <c r="G3213">
        <v>1</v>
      </c>
    </row>
    <row r="3214" spans="3:7" x14ac:dyDescent="0.25">
      <c r="C3214">
        <v>9</v>
      </c>
      <c r="D3214" t="s">
        <v>268</v>
      </c>
      <c r="E3214" s="41">
        <v>25.3</v>
      </c>
      <c r="F3214" t="s">
        <v>239</v>
      </c>
      <c r="G3214">
        <v>3</v>
      </c>
    </row>
    <row r="3215" spans="3:7" x14ac:dyDescent="0.25">
      <c r="C3215">
        <v>9</v>
      </c>
      <c r="D3215" t="s">
        <v>268</v>
      </c>
      <c r="E3215" s="41">
        <v>25.3</v>
      </c>
      <c r="F3215" t="s">
        <v>295</v>
      </c>
      <c r="G3215">
        <v>1</v>
      </c>
    </row>
    <row r="3216" spans="3:7" x14ac:dyDescent="0.25">
      <c r="C3216">
        <v>9</v>
      </c>
      <c r="D3216" t="s">
        <v>268</v>
      </c>
      <c r="E3216" s="41">
        <v>25.3</v>
      </c>
      <c r="F3216" t="s">
        <v>295</v>
      </c>
      <c r="G3216">
        <v>2</v>
      </c>
    </row>
    <row r="3217" spans="3:7" x14ac:dyDescent="0.25">
      <c r="C3217">
        <v>9</v>
      </c>
      <c r="D3217" t="s">
        <v>268</v>
      </c>
      <c r="E3217" s="41">
        <v>25.3</v>
      </c>
      <c r="F3217" t="s">
        <v>239</v>
      </c>
      <c r="G3217">
        <v>1</v>
      </c>
    </row>
    <row r="3218" spans="3:7" x14ac:dyDescent="0.25">
      <c r="C3218">
        <v>9</v>
      </c>
      <c r="D3218" t="s">
        <v>268</v>
      </c>
      <c r="E3218" s="41">
        <v>25.3</v>
      </c>
      <c r="F3218" t="s">
        <v>586</v>
      </c>
      <c r="G3218">
        <v>1</v>
      </c>
    </row>
    <row r="3219" spans="3:7" x14ac:dyDescent="0.25">
      <c r="C3219">
        <v>9</v>
      </c>
      <c r="D3219" t="s">
        <v>268</v>
      </c>
      <c r="E3219" s="41">
        <v>25.3</v>
      </c>
      <c r="F3219" t="s">
        <v>295</v>
      </c>
      <c r="G3219">
        <v>3</v>
      </c>
    </row>
    <row r="3220" spans="3:7" x14ac:dyDescent="0.25">
      <c r="C3220">
        <v>9</v>
      </c>
      <c r="D3220" t="s">
        <v>268</v>
      </c>
      <c r="E3220" s="41">
        <v>25.3</v>
      </c>
      <c r="F3220" t="s">
        <v>295</v>
      </c>
      <c r="G3220">
        <v>3</v>
      </c>
    </row>
    <row r="3221" spans="3:7" x14ac:dyDescent="0.25">
      <c r="C3221">
        <v>9</v>
      </c>
      <c r="D3221" t="s">
        <v>268</v>
      </c>
      <c r="E3221" s="41">
        <v>25.3</v>
      </c>
      <c r="F3221" t="s">
        <v>239</v>
      </c>
      <c r="G3221">
        <v>1</v>
      </c>
    </row>
    <row r="3222" spans="3:7" x14ac:dyDescent="0.25">
      <c r="C3222">
        <v>9</v>
      </c>
      <c r="D3222" t="s">
        <v>268</v>
      </c>
      <c r="E3222" s="41">
        <v>25.3</v>
      </c>
      <c r="F3222" t="s">
        <v>239</v>
      </c>
      <c r="G3222">
        <v>1</v>
      </c>
    </row>
    <row r="3223" spans="3:7" x14ac:dyDescent="0.25">
      <c r="C3223">
        <v>9</v>
      </c>
      <c r="D3223" t="s">
        <v>268</v>
      </c>
      <c r="E3223" s="41">
        <v>25.3</v>
      </c>
      <c r="F3223" t="s">
        <v>239</v>
      </c>
      <c r="G3223">
        <v>1</v>
      </c>
    </row>
    <row r="3224" spans="3:7" x14ac:dyDescent="0.25">
      <c r="C3224">
        <v>9</v>
      </c>
      <c r="D3224" t="s">
        <v>268</v>
      </c>
      <c r="E3224" s="41">
        <v>25.3</v>
      </c>
      <c r="F3224" t="s">
        <v>295</v>
      </c>
      <c r="G3224">
        <v>1</v>
      </c>
    </row>
    <row r="3225" spans="3:7" x14ac:dyDescent="0.25">
      <c r="C3225">
        <v>9</v>
      </c>
      <c r="D3225" t="s">
        <v>268</v>
      </c>
      <c r="E3225" s="41">
        <v>25.3</v>
      </c>
      <c r="F3225" t="s">
        <v>295</v>
      </c>
      <c r="G3225">
        <v>1</v>
      </c>
    </row>
    <row r="3226" spans="3:7" x14ac:dyDescent="0.25">
      <c r="C3226">
        <v>9</v>
      </c>
      <c r="D3226" t="s">
        <v>268</v>
      </c>
      <c r="E3226" s="41">
        <v>25.3</v>
      </c>
      <c r="F3226" t="s">
        <v>295</v>
      </c>
      <c r="G3226">
        <v>1</v>
      </c>
    </row>
    <row r="3227" spans="3:7" x14ac:dyDescent="0.25">
      <c r="C3227">
        <v>9</v>
      </c>
      <c r="D3227" t="s">
        <v>268</v>
      </c>
      <c r="E3227" s="41">
        <v>25.3</v>
      </c>
      <c r="F3227" t="s">
        <v>272</v>
      </c>
      <c r="G3227">
        <v>3</v>
      </c>
    </row>
    <row r="3228" spans="3:7" x14ac:dyDescent="0.25">
      <c r="C3228">
        <v>9</v>
      </c>
      <c r="D3228" t="s">
        <v>268</v>
      </c>
      <c r="E3228" s="41">
        <v>25.3</v>
      </c>
      <c r="F3228" t="s">
        <v>241</v>
      </c>
      <c r="G3228">
        <v>2</v>
      </c>
    </row>
    <row r="3229" spans="3:7" x14ac:dyDescent="0.25">
      <c r="C3229">
        <v>9</v>
      </c>
      <c r="D3229" t="s">
        <v>268</v>
      </c>
      <c r="E3229" s="41">
        <v>25.3</v>
      </c>
      <c r="F3229" t="s">
        <v>241</v>
      </c>
      <c r="G3229">
        <v>1</v>
      </c>
    </row>
    <row r="3230" spans="3:7" x14ac:dyDescent="0.25">
      <c r="C3230">
        <v>10</v>
      </c>
      <c r="D3230" t="s">
        <v>268</v>
      </c>
      <c r="E3230" s="41">
        <v>22.5</v>
      </c>
      <c r="F3230" t="s">
        <v>295</v>
      </c>
      <c r="G3230">
        <v>1</v>
      </c>
    </row>
    <row r="3231" spans="3:7" x14ac:dyDescent="0.25">
      <c r="C3231">
        <v>10</v>
      </c>
      <c r="D3231" t="s">
        <v>268</v>
      </c>
      <c r="E3231" s="41">
        <v>22.5</v>
      </c>
      <c r="F3231" t="s">
        <v>241</v>
      </c>
      <c r="G3231">
        <v>1</v>
      </c>
    </row>
    <row r="3232" spans="3:7" x14ac:dyDescent="0.25">
      <c r="C3232">
        <v>10</v>
      </c>
      <c r="D3232" t="s">
        <v>268</v>
      </c>
      <c r="E3232" s="41">
        <v>22.5</v>
      </c>
      <c r="F3232" t="s">
        <v>239</v>
      </c>
      <c r="G3232">
        <v>3</v>
      </c>
    </row>
    <row r="3233" spans="3:7" x14ac:dyDescent="0.25">
      <c r="C3233">
        <v>10</v>
      </c>
      <c r="D3233" t="s">
        <v>268</v>
      </c>
      <c r="E3233" s="41">
        <v>22.5</v>
      </c>
      <c r="F3233" t="s">
        <v>240</v>
      </c>
      <c r="G3233">
        <v>3</v>
      </c>
    </row>
    <row r="3234" spans="3:7" x14ac:dyDescent="0.25">
      <c r="C3234">
        <v>10</v>
      </c>
      <c r="D3234" t="s">
        <v>268</v>
      </c>
      <c r="E3234" s="41">
        <v>22.5</v>
      </c>
      <c r="F3234" t="s">
        <v>239</v>
      </c>
      <c r="G3234">
        <v>2</v>
      </c>
    </row>
    <row r="3235" spans="3:7" x14ac:dyDescent="0.25">
      <c r="C3235">
        <v>10</v>
      </c>
      <c r="D3235" t="s">
        <v>268</v>
      </c>
      <c r="E3235" s="41">
        <v>22.5</v>
      </c>
      <c r="F3235" t="s">
        <v>295</v>
      </c>
      <c r="G3235">
        <v>1</v>
      </c>
    </row>
    <row r="3236" spans="3:7" x14ac:dyDescent="0.25">
      <c r="C3236">
        <v>10</v>
      </c>
      <c r="D3236" t="s">
        <v>268</v>
      </c>
      <c r="E3236" s="41">
        <v>22.5</v>
      </c>
      <c r="F3236" t="s">
        <v>295</v>
      </c>
      <c r="G3236">
        <v>3</v>
      </c>
    </row>
    <row r="3237" spans="3:7" x14ac:dyDescent="0.25">
      <c r="C3237">
        <v>10</v>
      </c>
      <c r="D3237" t="s">
        <v>268</v>
      </c>
      <c r="E3237" s="41">
        <v>22.5</v>
      </c>
      <c r="F3237" t="s">
        <v>295</v>
      </c>
      <c r="G3237">
        <v>3</v>
      </c>
    </row>
    <row r="3238" spans="3:7" x14ac:dyDescent="0.25">
      <c r="C3238">
        <v>10</v>
      </c>
      <c r="D3238" t="s">
        <v>268</v>
      </c>
      <c r="E3238" s="41">
        <v>22.5</v>
      </c>
      <c r="F3238" t="s">
        <v>295</v>
      </c>
      <c r="G3238">
        <v>1</v>
      </c>
    </row>
    <row r="3239" spans="3:7" x14ac:dyDescent="0.25">
      <c r="C3239">
        <v>10</v>
      </c>
      <c r="D3239" t="s">
        <v>268</v>
      </c>
      <c r="E3239" s="41">
        <v>22.5</v>
      </c>
      <c r="F3239" t="s">
        <v>581</v>
      </c>
      <c r="G3239">
        <v>1</v>
      </c>
    </row>
    <row r="3240" spans="3:7" x14ac:dyDescent="0.25">
      <c r="C3240">
        <v>10</v>
      </c>
      <c r="D3240" t="s">
        <v>268</v>
      </c>
      <c r="E3240" s="41">
        <v>22.5</v>
      </c>
      <c r="F3240" t="s">
        <v>581</v>
      </c>
      <c r="G3240">
        <v>1</v>
      </c>
    </row>
    <row r="3241" spans="3:7" x14ac:dyDescent="0.25">
      <c r="C3241">
        <v>10</v>
      </c>
      <c r="D3241" t="s">
        <v>268</v>
      </c>
      <c r="E3241" s="41">
        <v>22.5</v>
      </c>
      <c r="F3241" t="s">
        <v>581</v>
      </c>
      <c r="G3241">
        <v>1</v>
      </c>
    </row>
    <row r="3242" spans="3:7" x14ac:dyDescent="0.25">
      <c r="C3242">
        <v>10</v>
      </c>
      <c r="D3242" t="s">
        <v>268</v>
      </c>
      <c r="E3242" s="41">
        <v>22.5</v>
      </c>
      <c r="F3242" t="s">
        <v>581</v>
      </c>
      <c r="G3242">
        <v>1</v>
      </c>
    </row>
    <row r="3243" spans="3:7" x14ac:dyDescent="0.25">
      <c r="C3243">
        <v>10</v>
      </c>
      <c r="D3243" t="s">
        <v>268</v>
      </c>
      <c r="E3243" s="41">
        <v>22.5</v>
      </c>
      <c r="F3243" t="s">
        <v>241</v>
      </c>
      <c r="G3243">
        <v>3</v>
      </c>
    </row>
    <row r="3244" spans="3:7" x14ac:dyDescent="0.25">
      <c r="C3244">
        <v>10</v>
      </c>
      <c r="D3244" t="s">
        <v>268</v>
      </c>
      <c r="E3244" s="41">
        <v>22.5</v>
      </c>
      <c r="F3244" t="s">
        <v>241</v>
      </c>
      <c r="G3244">
        <v>3</v>
      </c>
    </row>
    <row r="3245" spans="3:7" x14ac:dyDescent="0.25">
      <c r="C3245">
        <v>10</v>
      </c>
      <c r="D3245" t="s">
        <v>268</v>
      </c>
      <c r="E3245" s="41">
        <v>22.5</v>
      </c>
      <c r="F3245" t="s">
        <v>295</v>
      </c>
      <c r="G3245">
        <v>3</v>
      </c>
    </row>
    <row r="3246" spans="3:7" x14ac:dyDescent="0.25">
      <c r="C3246">
        <v>10</v>
      </c>
      <c r="D3246" t="s">
        <v>268</v>
      </c>
      <c r="E3246" s="41">
        <v>22.5</v>
      </c>
      <c r="F3246" t="s">
        <v>295</v>
      </c>
      <c r="G3246">
        <v>2</v>
      </c>
    </row>
    <row r="3247" spans="3:7" x14ac:dyDescent="0.25">
      <c r="C3247">
        <v>11</v>
      </c>
      <c r="D3247" t="s">
        <v>579</v>
      </c>
      <c r="E3247" s="41">
        <v>39.5</v>
      </c>
      <c r="F3247" t="s">
        <v>239</v>
      </c>
      <c r="G3247">
        <v>2</v>
      </c>
    </row>
    <row r="3248" spans="3:7" x14ac:dyDescent="0.25">
      <c r="C3248">
        <v>11</v>
      </c>
      <c r="D3248" t="s">
        <v>579</v>
      </c>
      <c r="E3248" s="41">
        <v>39.5</v>
      </c>
      <c r="F3248" t="s">
        <v>239</v>
      </c>
      <c r="G3248">
        <v>3</v>
      </c>
    </row>
    <row r="3249" spans="3:8" x14ac:dyDescent="0.25">
      <c r="C3249">
        <v>11</v>
      </c>
      <c r="D3249" t="s">
        <v>579</v>
      </c>
      <c r="E3249" s="41">
        <v>39.5</v>
      </c>
      <c r="F3249" t="s">
        <v>295</v>
      </c>
      <c r="G3249">
        <v>2</v>
      </c>
    </row>
    <row r="3250" spans="3:8" x14ac:dyDescent="0.25">
      <c r="C3250">
        <v>11</v>
      </c>
      <c r="D3250" t="s">
        <v>579</v>
      </c>
      <c r="E3250" s="41">
        <v>39.5</v>
      </c>
      <c r="F3250" t="s">
        <v>295</v>
      </c>
      <c r="G3250">
        <v>3</v>
      </c>
    </row>
    <row r="3251" spans="3:8" x14ac:dyDescent="0.25">
      <c r="C3251">
        <v>11</v>
      </c>
      <c r="D3251" t="s">
        <v>579</v>
      </c>
      <c r="E3251" s="41">
        <v>39.5</v>
      </c>
      <c r="F3251" t="s">
        <v>295</v>
      </c>
      <c r="G3251">
        <v>3</v>
      </c>
    </row>
    <row r="3252" spans="3:8" x14ac:dyDescent="0.25">
      <c r="C3252">
        <v>11</v>
      </c>
      <c r="D3252" t="s">
        <v>579</v>
      </c>
      <c r="E3252" s="41">
        <v>39.5</v>
      </c>
      <c r="F3252" t="s">
        <v>295</v>
      </c>
      <c r="G3252">
        <v>3</v>
      </c>
    </row>
    <row r="3253" spans="3:8" x14ac:dyDescent="0.25">
      <c r="C3253">
        <v>12</v>
      </c>
      <c r="D3253" t="s">
        <v>579</v>
      </c>
      <c r="E3253" s="41">
        <v>36</v>
      </c>
      <c r="F3253" t="s">
        <v>239</v>
      </c>
      <c r="G3253">
        <v>2</v>
      </c>
    </row>
    <row r="3254" spans="3:8" x14ac:dyDescent="0.25">
      <c r="C3254">
        <v>12</v>
      </c>
      <c r="D3254" t="s">
        <v>579</v>
      </c>
      <c r="E3254" s="41">
        <v>36</v>
      </c>
      <c r="F3254" t="s">
        <v>241</v>
      </c>
      <c r="G3254">
        <v>2</v>
      </c>
    </row>
    <row r="3255" spans="3:8" x14ac:dyDescent="0.25">
      <c r="C3255">
        <v>12</v>
      </c>
      <c r="D3255" t="s">
        <v>579</v>
      </c>
      <c r="E3255" s="41">
        <v>36</v>
      </c>
      <c r="F3255" t="s">
        <v>241</v>
      </c>
      <c r="G3255">
        <v>2</v>
      </c>
    </row>
    <row r="3256" spans="3:8" x14ac:dyDescent="0.25">
      <c r="C3256">
        <v>12</v>
      </c>
      <c r="D3256" t="s">
        <v>579</v>
      </c>
      <c r="E3256" s="41">
        <v>36</v>
      </c>
      <c r="F3256" t="s">
        <v>581</v>
      </c>
      <c r="G3256">
        <v>1</v>
      </c>
    </row>
    <row r="3257" spans="3:8" x14ac:dyDescent="0.25">
      <c r="C3257">
        <v>12</v>
      </c>
      <c r="D3257" t="s">
        <v>579</v>
      </c>
      <c r="E3257" s="41">
        <v>36</v>
      </c>
      <c r="F3257" t="s">
        <v>581</v>
      </c>
      <c r="G3257">
        <v>1</v>
      </c>
    </row>
    <row r="3258" spans="3:8" x14ac:dyDescent="0.25">
      <c r="C3258">
        <v>12</v>
      </c>
      <c r="D3258" t="s">
        <v>579</v>
      </c>
      <c r="E3258" s="41">
        <v>36</v>
      </c>
      <c r="F3258" t="s">
        <v>239</v>
      </c>
      <c r="G3258">
        <v>1</v>
      </c>
    </row>
    <row r="3259" spans="3:8" x14ac:dyDescent="0.25">
      <c r="C3259">
        <v>12</v>
      </c>
      <c r="D3259" t="s">
        <v>579</v>
      </c>
      <c r="E3259" s="41">
        <v>36</v>
      </c>
      <c r="F3259" t="s">
        <v>239</v>
      </c>
      <c r="G3259">
        <v>1</v>
      </c>
    </row>
    <row r="3260" spans="3:8" x14ac:dyDescent="0.25">
      <c r="C3260">
        <v>12</v>
      </c>
      <c r="D3260" t="s">
        <v>579</v>
      </c>
      <c r="E3260" s="41">
        <v>36</v>
      </c>
      <c r="F3260" t="s">
        <v>239</v>
      </c>
      <c r="G3260">
        <v>1</v>
      </c>
      <c r="H3260" t="s">
        <v>600</v>
      </c>
    </row>
    <row r="3261" spans="3:8" x14ac:dyDescent="0.25">
      <c r="C3261">
        <v>13</v>
      </c>
      <c r="D3261" t="s">
        <v>579</v>
      </c>
      <c r="E3261" s="41">
        <v>33</v>
      </c>
      <c r="F3261" t="s">
        <v>249</v>
      </c>
      <c r="G3261">
        <v>2</v>
      </c>
      <c r="H3261" t="s">
        <v>553</v>
      </c>
    </row>
    <row r="3262" spans="3:8" x14ac:dyDescent="0.25">
      <c r="C3262">
        <v>13</v>
      </c>
      <c r="D3262" t="s">
        <v>579</v>
      </c>
      <c r="E3262" s="41">
        <v>33</v>
      </c>
      <c r="F3262" t="s">
        <v>271</v>
      </c>
      <c r="G3262">
        <v>2</v>
      </c>
    </row>
    <row r="3263" spans="3:8" x14ac:dyDescent="0.25">
      <c r="C3263">
        <v>13</v>
      </c>
      <c r="D3263" t="s">
        <v>579</v>
      </c>
      <c r="E3263" s="41">
        <v>33</v>
      </c>
      <c r="F3263" t="s">
        <v>295</v>
      </c>
      <c r="G3263">
        <v>1</v>
      </c>
    </row>
    <row r="3264" spans="3:8" x14ac:dyDescent="0.25">
      <c r="C3264">
        <v>13</v>
      </c>
      <c r="D3264" t="s">
        <v>579</v>
      </c>
      <c r="E3264" s="41">
        <v>33</v>
      </c>
      <c r="F3264" t="s">
        <v>295</v>
      </c>
      <c r="G3264">
        <v>2</v>
      </c>
    </row>
    <row r="3265" spans="3:7" x14ac:dyDescent="0.25">
      <c r="C3265">
        <v>13</v>
      </c>
      <c r="D3265" t="s">
        <v>579</v>
      </c>
      <c r="E3265" s="41">
        <v>33</v>
      </c>
      <c r="F3265" t="s">
        <v>352</v>
      </c>
      <c r="G3265">
        <v>3</v>
      </c>
    </row>
    <row r="3266" spans="3:7" x14ac:dyDescent="0.25">
      <c r="C3266">
        <v>14</v>
      </c>
      <c r="D3266" t="s">
        <v>579</v>
      </c>
      <c r="E3266" s="41">
        <v>29.5</v>
      </c>
      <c r="F3266" t="s">
        <v>239</v>
      </c>
      <c r="G3266">
        <v>3</v>
      </c>
    </row>
    <row r="3267" spans="3:7" x14ac:dyDescent="0.25">
      <c r="C3267">
        <v>14</v>
      </c>
      <c r="D3267" t="s">
        <v>579</v>
      </c>
      <c r="E3267" s="41">
        <v>29.5</v>
      </c>
      <c r="F3267" t="s">
        <v>239</v>
      </c>
      <c r="G3267">
        <v>1</v>
      </c>
    </row>
    <row r="3268" spans="3:7" x14ac:dyDescent="0.25">
      <c r="C3268">
        <v>14</v>
      </c>
      <c r="D3268" t="s">
        <v>579</v>
      </c>
      <c r="E3268" s="41">
        <v>29.5</v>
      </c>
      <c r="F3268" t="s">
        <v>272</v>
      </c>
      <c r="G3268">
        <v>3</v>
      </c>
    </row>
    <row r="3269" spans="3:7" x14ac:dyDescent="0.25">
      <c r="C3269">
        <v>14</v>
      </c>
      <c r="D3269" t="s">
        <v>579</v>
      </c>
      <c r="E3269" s="41">
        <v>29.5</v>
      </c>
      <c r="F3269" t="s">
        <v>529</v>
      </c>
      <c r="G3269">
        <v>2</v>
      </c>
    </row>
    <row r="3270" spans="3:7" x14ac:dyDescent="0.25">
      <c r="C3270">
        <v>14</v>
      </c>
      <c r="D3270" t="s">
        <v>579</v>
      </c>
      <c r="E3270" s="41">
        <v>29.5</v>
      </c>
      <c r="F3270" t="s">
        <v>529</v>
      </c>
      <c r="G3270">
        <v>1</v>
      </c>
    </row>
    <row r="3271" spans="3:7" x14ac:dyDescent="0.25">
      <c r="C3271">
        <v>15</v>
      </c>
      <c r="D3271" t="s">
        <v>268</v>
      </c>
      <c r="E3271" s="41">
        <v>39.4</v>
      </c>
      <c r="F3271" t="s">
        <v>295</v>
      </c>
      <c r="G3271">
        <v>1</v>
      </c>
    </row>
    <row r="3272" spans="3:7" x14ac:dyDescent="0.25">
      <c r="C3272">
        <v>15</v>
      </c>
      <c r="D3272" t="s">
        <v>268</v>
      </c>
      <c r="E3272" s="41">
        <v>39.4</v>
      </c>
      <c r="F3272" t="s">
        <v>239</v>
      </c>
      <c r="G3272">
        <v>2</v>
      </c>
    </row>
    <row r="3273" spans="3:7" x14ac:dyDescent="0.25">
      <c r="C3273">
        <v>15</v>
      </c>
      <c r="D3273" t="s">
        <v>268</v>
      </c>
      <c r="E3273" s="41">
        <v>39.4</v>
      </c>
      <c r="F3273" t="s">
        <v>295</v>
      </c>
      <c r="G3273">
        <v>3</v>
      </c>
    </row>
    <row r="3274" spans="3:7" x14ac:dyDescent="0.25">
      <c r="C3274">
        <v>16</v>
      </c>
      <c r="D3274" t="s">
        <v>268</v>
      </c>
      <c r="E3274" s="41">
        <v>34.200000000000003</v>
      </c>
      <c r="F3274" t="s">
        <v>271</v>
      </c>
      <c r="G3274">
        <v>2</v>
      </c>
    </row>
    <row r="3275" spans="3:7" x14ac:dyDescent="0.25">
      <c r="C3275">
        <v>16</v>
      </c>
      <c r="D3275" t="s">
        <v>268</v>
      </c>
      <c r="E3275" s="41">
        <v>34.200000000000003</v>
      </c>
      <c r="F3275" t="s">
        <v>271</v>
      </c>
      <c r="G3275">
        <v>3</v>
      </c>
    </row>
    <row r="3276" spans="3:7" x14ac:dyDescent="0.25">
      <c r="C3276">
        <v>16</v>
      </c>
      <c r="D3276" t="s">
        <v>268</v>
      </c>
      <c r="E3276" s="41">
        <v>34.200000000000003</v>
      </c>
      <c r="F3276" t="s">
        <v>295</v>
      </c>
      <c r="G3276">
        <v>3</v>
      </c>
    </row>
    <row r="3277" spans="3:7" x14ac:dyDescent="0.25">
      <c r="C3277">
        <v>16</v>
      </c>
      <c r="D3277" t="s">
        <v>268</v>
      </c>
      <c r="E3277" s="41">
        <v>34.200000000000003</v>
      </c>
      <c r="F3277" t="s">
        <v>295</v>
      </c>
      <c r="G3277">
        <v>2</v>
      </c>
    </row>
    <row r="3278" spans="3:7" x14ac:dyDescent="0.25">
      <c r="C3278">
        <v>16</v>
      </c>
      <c r="D3278" t="s">
        <v>268</v>
      </c>
      <c r="E3278" s="41">
        <v>34.200000000000003</v>
      </c>
      <c r="F3278" t="s">
        <v>586</v>
      </c>
      <c r="G3278">
        <v>2</v>
      </c>
    </row>
    <row r="3279" spans="3:7" x14ac:dyDescent="0.25">
      <c r="C3279">
        <v>17</v>
      </c>
      <c r="D3279" t="s">
        <v>268</v>
      </c>
      <c r="E3279" s="41">
        <v>32.799999999999997</v>
      </c>
      <c r="F3279" t="s">
        <v>589</v>
      </c>
    </row>
    <row r="3280" spans="3:7" x14ac:dyDescent="0.25">
      <c r="C3280">
        <v>18</v>
      </c>
      <c r="D3280" t="s">
        <v>268</v>
      </c>
      <c r="E3280" s="41">
        <v>27.6</v>
      </c>
      <c r="F3280" t="s">
        <v>243</v>
      </c>
      <c r="G3280">
        <v>3</v>
      </c>
    </row>
    <row r="3281" spans="3:7" x14ac:dyDescent="0.25">
      <c r="C3281">
        <v>18</v>
      </c>
      <c r="D3281" t="s">
        <v>268</v>
      </c>
      <c r="E3281" s="41">
        <v>27.6</v>
      </c>
      <c r="F3281" t="s">
        <v>241</v>
      </c>
      <c r="G3281">
        <v>3</v>
      </c>
    </row>
    <row r="3282" spans="3:7" x14ac:dyDescent="0.25">
      <c r="C3282">
        <v>18</v>
      </c>
      <c r="D3282" t="s">
        <v>268</v>
      </c>
      <c r="E3282" s="41">
        <v>27.6</v>
      </c>
      <c r="F3282" t="s">
        <v>241</v>
      </c>
      <c r="G3282">
        <v>3</v>
      </c>
    </row>
    <row r="3283" spans="3:7" x14ac:dyDescent="0.25">
      <c r="C3283">
        <v>18</v>
      </c>
      <c r="D3283" t="s">
        <v>268</v>
      </c>
      <c r="E3283" s="41">
        <v>27.6</v>
      </c>
      <c r="F3283" t="s">
        <v>239</v>
      </c>
      <c r="G3283">
        <v>3</v>
      </c>
    </row>
    <row r="3284" spans="3:7" x14ac:dyDescent="0.25">
      <c r="C3284">
        <v>18</v>
      </c>
      <c r="D3284" t="s">
        <v>268</v>
      </c>
      <c r="E3284" s="41">
        <v>27.6</v>
      </c>
      <c r="F3284" t="s">
        <v>295</v>
      </c>
      <c r="G3284">
        <v>2</v>
      </c>
    </row>
    <row r="3285" spans="3:7" x14ac:dyDescent="0.25">
      <c r="C3285">
        <v>18</v>
      </c>
      <c r="D3285" t="s">
        <v>268</v>
      </c>
      <c r="E3285" s="41">
        <v>27.6</v>
      </c>
      <c r="F3285" t="s">
        <v>295</v>
      </c>
      <c r="G3285">
        <v>1</v>
      </c>
    </row>
    <row r="3286" spans="3:7" x14ac:dyDescent="0.25">
      <c r="C3286">
        <v>18</v>
      </c>
      <c r="D3286" t="s">
        <v>268</v>
      </c>
      <c r="E3286" s="41">
        <v>27.6</v>
      </c>
      <c r="F3286" t="s">
        <v>295</v>
      </c>
      <c r="G3286">
        <v>1</v>
      </c>
    </row>
    <row r="3287" spans="3:7" x14ac:dyDescent="0.25">
      <c r="C3287">
        <v>19</v>
      </c>
      <c r="D3287" t="s">
        <v>268</v>
      </c>
      <c r="E3287" s="41">
        <v>23.4</v>
      </c>
      <c r="F3287" t="s">
        <v>273</v>
      </c>
      <c r="G3287">
        <v>1</v>
      </c>
    </row>
    <row r="3288" spans="3:7" x14ac:dyDescent="0.25">
      <c r="C3288">
        <v>19</v>
      </c>
      <c r="D3288" t="s">
        <v>268</v>
      </c>
      <c r="E3288" s="41">
        <v>23.4</v>
      </c>
      <c r="F3288" t="s">
        <v>239</v>
      </c>
      <c r="G3288">
        <v>2</v>
      </c>
    </row>
    <row r="3289" spans="3:7" x14ac:dyDescent="0.25">
      <c r="C3289">
        <v>19</v>
      </c>
      <c r="D3289" t="s">
        <v>268</v>
      </c>
      <c r="E3289" s="41">
        <v>23.4</v>
      </c>
      <c r="F3289" t="s">
        <v>581</v>
      </c>
      <c r="G3289">
        <v>1</v>
      </c>
    </row>
    <row r="3290" spans="3:7" x14ac:dyDescent="0.25">
      <c r="C3290">
        <v>19</v>
      </c>
      <c r="D3290" t="s">
        <v>268</v>
      </c>
      <c r="E3290" s="41">
        <v>23.4</v>
      </c>
      <c r="F3290" t="s">
        <v>352</v>
      </c>
      <c r="G3290">
        <v>1</v>
      </c>
    </row>
    <row r="3291" spans="3:7" x14ac:dyDescent="0.25">
      <c r="C3291">
        <v>19</v>
      </c>
      <c r="D3291" t="s">
        <v>268</v>
      </c>
      <c r="E3291" s="41">
        <v>23.4</v>
      </c>
      <c r="F3291" t="s">
        <v>352</v>
      </c>
      <c r="G3291">
        <v>1</v>
      </c>
    </row>
    <row r="3292" spans="3:7" x14ac:dyDescent="0.25">
      <c r="C3292">
        <v>19</v>
      </c>
      <c r="D3292" t="s">
        <v>268</v>
      </c>
      <c r="E3292" s="41">
        <v>23.4</v>
      </c>
      <c r="F3292" t="s">
        <v>352</v>
      </c>
      <c r="G3292">
        <v>2</v>
      </c>
    </row>
    <row r="3293" spans="3:7" x14ac:dyDescent="0.25">
      <c r="C3293">
        <v>19</v>
      </c>
      <c r="D3293" t="s">
        <v>268</v>
      </c>
      <c r="E3293" s="41">
        <v>23.4</v>
      </c>
      <c r="F3293" t="s">
        <v>352</v>
      </c>
      <c r="G3293">
        <v>2</v>
      </c>
    </row>
    <row r="3294" spans="3:7" x14ac:dyDescent="0.25">
      <c r="C3294">
        <v>19</v>
      </c>
      <c r="D3294" t="s">
        <v>268</v>
      </c>
      <c r="E3294" s="41">
        <v>23.4</v>
      </c>
      <c r="F3294" t="s">
        <v>587</v>
      </c>
      <c r="G3294">
        <v>1</v>
      </c>
    </row>
    <row r="3295" spans="3:7" x14ac:dyDescent="0.25">
      <c r="C3295">
        <v>19</v>
      </c>
      <c r="D3295" t="s">
        <v>268</v>
      </c>
      <c r="E3295" s="41">
        <v>23.4</v>
      </c>
      <c r="F3295" t="s">
        <v>239</v>
      </c>
      <c r="G3295">
        <v>1</v>
      </c>
    </row>
    <row r="3296" spans="3:7" x14ac:dyDescent="0.25">
      <c r="C3296">
        <v>19</v>
      </c>
      <c r="D3296" t="s">
        <v>268</v>
      </c>
      <c r="E3296" s="41">
        <v>23.4</v>
      </c>
      <c r="F3296" t="s">
        <v>295</v>
      </c>
      <c r="G3296">
        <v>3</v>
      </c>
    </row>
    <row r="3297" spans="1:7" x14ac:dyDescent="0.25">
      <c r="C3297">
        <v>19</v>
      </c>
      <c r="D3297" t="s">
        <v>268</v>
      </c>
      <c r="E3297" s="41">
        <v>23.4</v>
      </c>
      <c r="F3297" t="s">
        <v>295</v>
      </c>
      <c r="G3297">
        <v>3</v>
      </c>
    </row>
    <row r="3298" spans="1:7" x14ac:dyDescent="0.25">
      <c r="A3298">
        <v>2009</v>
      </c>
      <c r="B3298" t="s">
        <v>72</v>
      </c>
      <c r="C3298">
        <v>1</v>
      </c>
      <c r="D3298" t="s">
        <v>268</v>
      </c>
      <c r="E3298">
        <v>38.799999999999997</v>
      </c>
      <c r="F3298" t="s">
        <v>352</v>
      </c>
      <c r="G3298">
        <v>3</v>
      </c>
    </row>
    <row r="3299" spans="1:7" x14ac:dyDescent="0.25">
      <c r="C3299">
        <v>1</v>
      </c>
      <c r="D3299" t="s">
        <v>268</v>
      </c>
      <c r="E3299">
        <v>38.799999999999997</v>
      </c>
      <c r="F3299" t="s">
        <v>352</v>
      </c>
      <c r="G3299">
        <v>3</v>
      </c>
    </row>
    <row r="3300" spans="1:7" x14ac:dyDescent="0.25">
      <c r="C3300">
        <v>1</v>
      </c>
      <c r="D3300" t="s">
        <v>268</v>
      </c>
      <c r="E3300">
        <v>38.799999999999997</v>
      </c>
      <c r="F3300" t="s">
        <v>295</v>
      </c>
      <c r="G3300">
        <v>3</v>
      </c>
    </row>
    <row r="3301" spans="1:7" x14ac:dyDescent="0.25">
      <c r="C3301">
        <v>2</v>
      </c>
      <c r="D3301" t="s">
        <v>268</v>
      </c>
      <c r="E3301">
        <v>36.4</v>
      </c>
      <c r="F3301" t="s">
        <v>249</v>
      </c>
      <c r="G3301">
        <v>2</v>
      </c>
    </row>
    <row r="3302" spans="1:7" x14ac:dyDescent="0.25">
      <c r="C3302">
        <v>2</v>
      </c>
      <c r="D3302" t="s">
        <v>268</v>
      </c>
      <c r="E3302">
        <v>36.4</v>
      </c>
      <c r="F3302" s="38" t="s">
        <v>295</v>
      </c>
      <c r="G3302">
        <v>1</v>
      </c>
    </row>
    <row r="3303" spans="1:7" x14ac:dyDescent="0.25">
      <c r="C3303">
        <v>2</v>
      </c>
      <c r="D3303" t="s">
        <v>268</v>
      </c>
      <c r="E3303">
        <v>36.4</v>
      </c>
      <c r="F3303" t="s">
        <v>295</v>
      </c>
      <c r="G3303">
        <v>2</v>
      </c>
    </row>
    <row r="3304" spans="1:7" x14ac:dyDescent="0.25">
      <c r="C3304">
        <v>3</v>
      </c>
      <c r="D3304" t="s">
        <v>268</v>
      </c>
      <c r="E3304">
        <v>30.3</v>
      </c>
      <c r="F3304" t="s">
        <v>352</v>
      </c>
      <c r="G3304">
        <v>2</v>
      </c>
    </row>
    <row r="3305" spans="1:7" x14ac:dyDescent="0.25">
      <c r="C3305">
        <v>3</v>
      </c>
      <c r="D3305" t="s">
        <v>268</v>
      </c>
      <c r="E3305">
        <v>30.3</v>
      </c>
      <c r="F3305" t="s">
        <v>352</v>
      </c>
      <c r="G3305">
        <v>2</v>
      </c>
    </row>
    <row r="3306" spans="1:7" x14ac:dyDescent="0.25">
      <c r="C3306">
        <v>3</v>
      </c>
      <c r="D3306" t="s">
        <v>268</v>
      </c>
      <c r="E3306">
        <v>30.3</v>
      </c>
      <c r="F3306" t="s">
        <v>352</v>
      </c>
      <c r="G3306">
        <v>2</v>
      </c>
    </row>
    <row r="3307" spans="1:7" x14ac:dyDescent="0.25">
      <c r="C3307">
        <v>3</v>
      </c>
      <c r="D3307" t="s">
        <v>268</v>
      </c>
      <c r="E3307">
        <v>30.3</v>
      </c>
      <c r="F3307" t="s">
        <v>295</v>
      </c>
      <c r="G3307">
        <v>2</v>
      </c>
    </row>
    <row r="3308" spans="1:7" x14ac:dyDescent="0.25">
      <c r="C3308">
        <v>4</v>
      </c>
      <c r="D3308" t="s">
        <v>268</v>
      </c>
      <c r="E3308">
        <v>26.7</v>
      </c>
      <c r="F3308" t="s">
        <v>273</v>
      </c>
      <c r="G3308">
        <v>2</v>
      </c>
    </row>
    <row r="3309" spans="1:7" x14ac:dyDescent="0.25">
      <c r="C3309">
        <v>5</v>
      </c>
      <c r="D3309" t="s">
        <v>268</v>
      </c>
      <c r="E3309">
        <v>32.200000000000003</v>
      </c>
      <c r="F3309" t="s">
        <v>271</v>
      </c>
      <c r="G3309">
        <v>2</v>
      </c>
    </row>
    <row r="3310" spans="1:7" x14ac:dyDescent="0.25">
      <c r="C3310">
        <v>6</v>
      </c>
      <c r="D3310" t="s">
        <v>268</v>
      </c>
      <c r="E3310">
        <v>39.5</v>
      </c>
      <c r="F3310" t="s">
        <v>352</v>
      </c>
      <c r="G3310">
        <v>3</v>
      </c>
    </row>
    <row r="3311" spans="1:7" x14ac:dyDescent="0.25">
      <c r="C3311">
        <v>6</v>
      </c>
      <c r="D3311" t="s">
        <v>268</v>
      </c>
      <c r="E3311">
        <v>39.5</v>
      </c>
      <c r="F3311" t="s">
        <v>352</v>
      </c>
      <c r="G3311">
        <v>2</v>
      </c>
    </row>
    <row r="3312" spans="1:7" x14ac:dyDescent="0.25">
      <c r="C3312">
        <v>6</v>
      </c>
      <c r="D3312" t="s">
        <v>268</v>
      </c>
      <c r="E3312">
        <v>39.5</v>
      </c>
      <c r="F3312" t="s">
        <v>352</v>
      </c>
      <c r="G3312">
        <v>2</v>
      </c>
    </row>
    <row r="3313" spans="3:7" x14ac:dyDescent="0.25">
      <c r="C3313">
        <v>6</v>
      </c>
      <c r="D3313" t="s">
        <v>268</v>
      </c>
      <c r="E3313">
        <v>39.5</v>
      </c>
      <c r="F3313" t="s">
        <v>239</v>
      </c>
      <c r="G3313">
        <v>3</v>
      </c>
    </row>
    <row r="3314" spans="3:7" x14ac:dyDescent="0.25">
      <c r="C3314">
        <v>7</v>
      </c>
      <c r="D3314" t="s">
        <v>268</v>
      </c>
      <c r="E3314">
        <v>34.799999999999997</v>
      </c>
      <c r="F3314" t="s">
        <v>295</v>
      </c>
      <c r="G3314">
        <v>2</v>
      </c>
    </row>
    <row r="3315" spans="3:7" x14ac:dyDescent="0.25">
      <c r="C3315">
        <v>7</v>
      </c>
      <c r="D3315" t="s">
        <v>268</v>
      </c>
      <c r="E3315">
        <v>34.799999999999997</v>
      </c>
      <c r="F3315" t="s">
        <v>295</v>
      </c>
      <c r="G3315">
        <v>1</v>
      </c>
    </row>
    <row r="3316" spans="3:7" x14ac:dyDescent="0.25">
      <c r="C3316">
        <v>7</v>
      </c>
      <c r="D3316" t="s">
        <v>268</v>
      </c>
      <c r="E3316">
        <v>34.799999999999997</v>
      </c>
      <c r="F3316" t="s">
        <v>601</v>
      </c>
      <c r="G3316">
        <v>2</v>
      </c>
    </row>
    <row r="3317" spans="3:7" x14ac:dyDescent="0.25">
      <c r="C3317">
        <v>7</v>
      </c>
      <c r="D3317" t="s">
        <v>268</v>
      </c>
      <c r="E3317">
        <v>34.799999999999997</v>
      </c>
      <c r="F3317" t="s">
        <v>295</v>
      </c>
      <c r="G3317">
        <v>3</v>
      </c>
    </row>
    <row r="3318" spans="3:7" x14ac:dyDescent="0.25">
      <c r="C3318">
        <v>7</v>
      </c>
      <c r="D3318" t="s">
        <v>268</v>
      </c>
      <c r="E3318">
        <v>34.799999999999997</v>
      </c>
      <c r="F3318" t="s">
        <v>295</v>
      </c>
      <c r="G3318">
        <v>2</v>
      </c>
    </row>
    <row r="3319" spans="3:7" x14ac:dyDescent="0.25">
      <c r="C3319">
        <v>7</v>
      </c>
      <c r="D3319" t="s">
        <v>268</v>
      </c>
      <c r="E3319">
        <v>34.799999999999997</v>
      </c>
      <c r="F3319" t="s">
        <v>352</v>
      </c>
      <c r="G3319">
        <v>2</v>
      </c>
    </row>
    <row r="3320" spans="3:7" x14ac:dyDescent="0.25">
      <c r="C3320">
        <v>7</v>
      </c>
      <c r="D3320" t="s">
        <v>268</v>
      </c>
      <c r="E3320">
        <v>34.799999999999997</v>
      </c>
      <c r="F3320" t="s">
        <v>249</v>
      </c>
      <c r="G3320">
        <v>3</v>
      </c>
    </row>
    <row r="3321" spans="3:7" x14ac:dyDescent="0.25">
      <c r="C3321">
        <v>7</v>
      </c>
      <c r="D3321" t="s">
        <v>268</v>
      </c>
      <c r="E3321">
        <v>34.799999999999997</v>
      </c>
      <c r="F3321" t="s">
        <v>295</v>
      </c>
      <c r="G3321">
        <v>3</v>
      </c>
    </row>
    <row r="3322" spans="3:7" x14ac:dyDescent="0.25">
      <c r="C3322">
        <v>8</v>
      </c>
      <c r="D3322" t="s">
        <v>268</v>
      </c>
      <c r="E3322">
        <v>30.3</v>
      </c>
      <c r="F3322" t="s">
        <v>295</v>
      </c>
      <c r="G3322">
        <v>3</v>
      </c>
    </row>
    <row r="3323" spans="3:7" x14ac:dyDescent="0.25">
      <c r="C3323">
        <v>8</v>
      </c>
      <c r="D3323" t="s">
        <v>268</v>
      </c>
      <c r="E3323">
        <v>30.3</v>
      </c>
      <c r="F3323" t="s">
        <v>295</v>
      </c>
      <c r="G3323">
        <v>3</v>
      </c>
    </row>
    <row r="3324" spans="3:7" x14ac:dyDescent="0.25">
      <c r="C3324">
        <v>8</v>
      </c>
      <c r="D3324" t="s">
        <v>268</v>
      </c>
      <c r="E3324">
        <v>30.3</v>
      </c>
      <c r="F3324" t="s">
        <v>295</v>
      </c>
      <c r="G3324">
        <v>3</v>
      </c>
    </row>
    <row r="3325" spans="3:7" x14ac:dyDescent="0.25">
      <c r="C3325">
        <v>8</v>
      </c>
      <c r="D3325" t="s">
        <v>268</v>
      </c>
      <c r="E3325">
        <v>30.3</v>
      </c>
      <c r="F3325" t="s">
        <v>295</v>
      </c>
      <c r="G3325">
        <v>2</v>
      </c>
    </row>
    <row r="3326" spans="3:7" x14ac:dyDescent="0.25">
      <c r="C3326">
        <v>8</v>
      </c>
      <c r="D3326" t="s">
        <v>268</v>
      </c>
      <c r="E3326">
        <v>30.3</v>
      </c>
      <c r="F3326" t="s">
        <v>295</v>
      </c>
      <c r="G3326">
        <v>2</v>
      </c>
    </row>
    <row r="3327" spans="3:7" x14ac:dyDescent="0.25">
      <c r="C3327">
        <v>8</v>
      </c>
      <c r="D3327" t="s">
        <v>268</v>
      </c>
      <c r="E3327">
        <v>30.3</v>
      </c>
      <c r="F3327" t="s">
        <v>241</v>
      </c>
      <c r="G3327">
        <v>3</v>
      </c>
    </row>
    <row r="3328" spans="3:7" x14ac:dyDescent="0.25">
      <c r="C3328">
        <v>8</v>
      </c>
      <c r="D3328" t="s">
        <v>268</v>
      </c>
      <c r="E3328">
        <v>30.3</v>
      </c>
      <c r="F3328" t="s">
        <v>601</v>
      </c>
      <c r="G3328">
        <v>2</v>
      </c>
    </row>
    <row r="3329" spans="3:7" x14ac:dyDescent="0.25">
      <c r="C3329">
        <v>9</v>
      </c>
      <c r="D3329" t="s">
        <v>268</v>
      </c>
      <c r="E3329">
        <v>24.6</v>
      </c>
      <c r="F3329" t="s">
        <v>243</v>
      </c>
      <c r="G3329">
        <v>2</v>
      </c>
    </row>
    <row r="3330" spans="3:7" x14ac:dyDescent="0.25">
      <c r="C3330">
        <v>9</v>
      </c>
      <c r="D3330" t="s">
        <v>268</v>
      </c>
      <c r="E3330">
        <v>24.6</v>
      </c>
      <c r="F3330" t="s">
        <v>271</v>
      </c>
      <c r="G3330">
        <v>3</v>
      </c>
    </row>
    <row r="3331" spans="3:7" x14ac:dyDescent="0.25">
      <c r="C3331">
        <v>10</v>
      </c>
      <c r="D3331" t="s">
        <v>268</v>
      </c>
      <c r="E3331" s="41">
        <v>20</v>
      </c>
      <c r="F3331" t="s">
        <v>589</v>
      </c>
    </row>
    <row r="3332" spans="3:7" x14ac:dyDescent="0.25">
      <c r="C3332">
        <v>11</v>
      </c>
      <c r="D3332" t="s">
        <v>579</v>
      </c>
      <c r="E3332" s="41">
        <v>36</v>
      </c>
      <c r="F3332" t="s">
        <v>352</v>
      </c>
      <c r="G3332">
        <v>3</v>
      </c>
    </row>
    <row r="3333" spans="3:7" x14ac:dyDescent="0.25">
      <c r="C3333">
        <v>11</v>
      </c>
      <c r="D3333" t="s">
        <v>579</v>
      </c>
      <c r="E3333" s="41">
        <v>36</v>
      </c>
      <c r="F3333" t="s">
        <v>352</v>
      </c>
      <c r="G3333">
        <v>2</v>
      </c>
    </row>
    <row r="3334" spans="3:7" x14ac:dyDescent="0.25">
      <c r="C3334">
        <v>11</v>
      </c>
      <c r="D3334" t="s">
        <v>579</v>
      </c>
      <c r="E3334" s="41">
        <v>36</v>
      </c>
      <c r="F3334" t="s">
        <v>271</v>
      </c>
      <c r="G3334">
        <v>2</v>
      </c>
    </row>
    <row r="3335" spans="3:7" x14ac:dyDescent="0.25">
      <c r="C3335">
        <v>12</v>
      </c>
      <c r="D3335" t="s">
        <v>579</v>
      </c>
      <c r="E3335" s="41">
        <v>33</v>
      </c>
      <c r="F3335" t="s">
        <v>352</v>
      </c>
      <c r="G3335">
        <v>3</v>
      </c>
    </row>
    <row r="3336" spans="3:7" x14ac:dyDescent="0.25">
      <c r="C3336">
        <v>12</v>
      </c>
      <c r="D3336" t="s">
        <v>579</v>
      </c>
      <c r="E3336" s="41">
        <v>33</v>
      </c>
      <c r="F3336" t="s">
        <v>352</v>
      </c>
      <c r="G3336">
        <v>3</v>
      </c>
    </row>
    <row r="3337" spans="3:7" x14ac:dyDescent="0.25">
      <c r="C3337">
        <v>12</v>
      </c>
      <c r="D3337" t="s">
        <v>579</v>
      </c>
      <c r="E3337" s="41">
        <v>33</v>
      </c>
      <c r="F3337" t="s">
        <v>352</v>
      </c>
      <c r="G3337">
        <v>3</v>
      </c>
    </row>
    <row r="3338" spans="3:7" x14ac:dyDescent="0.25">
      <c r="C3338">
        <v>12</v>
      </c>
      <c r="D3338" t="s">
        <v>579</v>
      </c>
      <c r="E3338" s="41">
        <v>33</v>
      </c>
      <c r="F3338" t="s">
        <v>352</v>
      </c>
      <c r="G3338">
        <v>2</v>
      </c>
    </row>
    <row r="3339" spans="3:7" x14ac:dyDescent="0.25">
      <c r="C3339">
        <v>12</v>
      </c>
      <c r="D3339" t="s">
        <v>579</v>
      </c>
      <c r="E3339" s="41">
        <v>33</v>
      </c>
      <c r="F3339" t="s">
        <v>352</v>
      </c>
      <c r="G3339">
        <v>1</v>
      </c>
    </row>
    <row r="3340" spans="3:7" x14ac:dyDescent="0.25">
      <c r="C3340">
        <v>13</v>
      </c>
      <c r="D3340" t="s">
        <v>579</v>
      </c>
      <c r="E3340" s="41">
        <v>29</v>
      </c>
      <c r="F3340" t="s">
        <v>586</v>
      </c>
      <c r="G3340">
        <v>1</v>
      </c>
    </row>
    <row r="3341" spans="3:7" x14ac:dyDescent="0.25">
      <c r="C3341">
        <v>13</v>
      </c>
      <c r="D3341" t="s">
        <v>579</v>
      </c>
      <c r="E3341" s="41">
        <v>29</v>
      </c>
      <c r="F3341" t="s">
        <v>352</v>
      </c>
      <c r="G3341">
        <v>3</v>
      </c>
    </row>
    <row r="3342" spans="3:7" x14ac:dyDescent="0.25">
      <c r="C3342">
        <v>14</v>
      </c>
      <c r="D3342" t="s">
        <v>579</v>
      </c>
      <c r="E3342" s="41">
        <v>26</v>
      </c>
      <c r="F3342" t="s">
        <v>352</v>
      </c>
      <c r="G3342">
        <v>2</v>
      </c>
    </row>
    <row r="3343" spans="3:7" x14ac:dyDescent="0.25">
      <c r="C3343">
        <v>14</v>
      </c>
      <c r="D3343" t="s">
        <v>579</v>
      </c>
      <c r="E3343" s="41">
        <v>26</v>
      </c>
      <c r="F3343" t="s">
        <v>586</v>
      </c>
      <c r="G3343">
        <v>2</v>
      </c>
    </row>
    <row r="3344" spans="3:7" x14ac:dyDescent="0.25">
      <c r="C3344">
        <v>15</v>
      </c>
      <c r="D3344" t="s">
        <v>268</v>
      </c>
      <c r="E3344" s="41">
        <v>38.6</v>
      </c>
      <c r="F3344" t="s">
        <v>295</v>
      </c>
      <c r="G3344">
        <v>2</v>
      </c>
    </row>
    <row r="3345" spans="1:8" x14ac:dyDescent="0.25">
      <c r="C3345">
        <v>15</v>
      </c>
      <c r="D3345" t="s">
        <v>268</v>
      </c>
      <c r="E3345" s="41">
        <v>38.6</v>
      </c>
      <c r="F3345" t="s">
        <v>295</v>
      </c>
      <c r="G3345">
        <v>2</v>
      </c>
    </row>
    <row r="3346" spans="1:8" x14ac:dyDescent="0.25">
      <c r="C3346">
        <v>15</v>
      </c>
      <c r="D3346" t="s">
        <v>268</v>
      </c>
      <c r="E3346" s="41">
        <v>38.6</v>
      </c>
      <c r="F3346" t="s">
        <v>586</v>
      </c>
      <c r="G3346">
        <v>2</v>
      </c>
    </row>
    <row r="3347" spans="1:8" x14ac:dyDescent="0.25">
      <c r="C3347">
        <v>16</v>
      </c>
      <c r="D3347" t="s">
        <v>268</v>
      </c>
      <c r="E3347" s="41">
        <v>34.200000000000003</v>
      </c>
      <c r="F3347" t="s">
        <v>295</v>
      </c>
      <c r="G3347">
        <v>2</v>
      </c>
    </row>
    <row r="3348" spans="1:8" x14ac:dyDescent="0.25">
      <c r="C3348">
        <v>16</v>
      </c>
      <c r="D3348" t="s">
        <v>268</v>
      </c>
      <c r="E3348" s="41">
        <v>34.200000000000003</v>
      </c>
      <c r="F3348" t="s">
        <v>295</v>
      </c>
      <c r="G3348">
        <v>2</v>
      </c>
    </row>
    <row r="3349" spans="1:8" x14ac:dyDescent="0.25">
      <c r="C3349">
        <v>16</v>
      </c>
      <c r="D3349" t="s">
        <v>268</v>
      </c>
      <c r="E3349" s="41">
        <v>34.200000000000003</v>
      </c>
      <c r="F3349" t="s">
        <v>587</v>
      </c>
      <c r="G3349">
        <v>2</v>
      </c>
    </row>
    <row r="3350" spans="1:8" x14ac:dyDescent="0.25">
      <c r="C3350">
        <v>16</v>
      </c>
      <c r="D3350" t="s">
        <v>268</v>
      </c>
      <c r="E3350" s="41">
        <v>34.200000000000003</v>
      </c>
      <c r="F3350" t="s">
        <v>352</v>
      </c>
      <c r="G3350">
        <v>2</v>
      </c>
    </row>
    <row r="3351" spans="1:8" x14ac:dyDescent="0.25">
      <c r="C3351">
        <v>16</v>
      </c>
      <c r="D3351" t="s">
        <v>268</v>
      </c>
      <c r="E3351" s="41">
        <v>34.200000000000003</v>
      </c>
      <c r="F3351" t="s">
        <v>581</v>
      </c>
      <c r="G3351">
        <v>2</v>
      </c>
    </row>
    <row r="3352" spans="1:8" x14ac:dyDescent="0.25">
      <c r="C3352">
        <v>16</v>
      </c>
      <c r="D3352" t="s">
        <v>268</v>
      </c>
      <c r="E3352" s="41">
        <v>34.200000000000003</v>
      </c>
      <c r="F3352" t="s">
        <v>295</v>
      </c>
      <c r="G3352">
        <v>2</v>
      </c>
    </row>
    <row r="3353" spans="1:8" x14ac:dyDescent="0.25">
      <c r="C3353">
        <v>16</v>
      </c>
      <c r="D3353" t="s">
        <v>268</v>
      </c>
      <c r="E3353" s="41">
        <v>34.200000000000003</v>
      </c>
      <c r="F3353" t="s">
        <v>295</v>
      </c>
      <c r="G3353">
        <v>2</v>
      </c>
    </row>
    <row r="3354" spans="1:8" x14ac:dyDescent="0.25">
      <c r="C3354">
        <v>17</v>
      </c>
      <c r="D3354" t="s">
        <v>268</v>
      </c>
      <c r="E3354" s="41">
        <v>32.5</v>
      </c>
      <c r="F3354" t="s">
        <v>295</v>
      </c>
      <c r="G3354">
        <v>2</v>
      </c>
    </row>
    <row r="3355" spans="1:8" x14ac:dyDescent="0.25">
      <c r="C3355">
        <v>17</v>
      </c>
      <c r="D3355" t="s">
        <v>268</v>
      </c>
      <c r="E3355" s="41">
        <v>32.5</v>
      </c>
      <c r="F3355" t="s">
        <v>352</v>
      </c>
      <c r="G3355">
        <v>2</v>
      </c>
    </row>
    <row r="3356" spans="1:8" x14ac:dyDescent="0.25">
      <c r="C3356">
        <v>17</v>
      </c>
      <c r="D3356" t="s">
        <v>268</v>
      </c>
      <c r="E3356" s="41">
        <v>32.5</v>
      </c>
      <c r="F3356" t="s">
        <v>295</v>
      </c>
      <c r="G3356">
        <v>3</v>
      </c>
    </row>
    <row r="3357" spans="1:8" x14ac:dyDescent="0.25">
      <c r="C3357">
        <v>17</v>
      </c>
      <c r="D3357" t="s">
        <v>268</v>
      </c>
      <c r="E3357" s="41">
        <v>32.5</v>
      </c>
      <c r="F3357" t="s">
        <v>295</v>
      </c>
      <c r="G3357">
        <v>3</v>
      </c>
    </row>
    <row r="3358" spans="1:8" x14ac:dyDescent="0.25">
      <c r="C3358">
        <v>17</v>
      </c>
      <c r="D3358" t="s">
        <v>268</v>
      </c>
      <c r="E3358" s="41">
        <v>32.5</v>
      </c>
      <c r="F3358" t="s">
        <v>352</v>
      </c>
      <c r="G3358">
        <v>3</v>
      </c>
    </row>
    <row r="3359" spans="1:8" x14ac:dyDescent="0.25">
      <c r="C3359">
        <v>18</v>
      </c>
      <c r="D3359" t="s">
        <v>268</v>
      </c>
      <c r="E3359" s="41">
        <v>23.3</v>
      </c>
      <c r="F3359" t="s">
        <v>589</v>
      </c>
    </row>
    <row r="3360" spans="1:8" x14ac:dyDescent="0.25">
      <c r="A3360">
        <v>2009</v>
      </c>
      <c r="B3360" t="s">
        <v>602</v>
      </c>
      <c r="C3360">
        <v>1</v>
      </c>
      <c r="D3360" t="s">
        <v>268</v>
      </c>
      <c r="E3360">
        <v>38.799999999999997</v>
      </c>
      <c r="F3360" t="s">
        <v>352</v>
      </c>
      <c r="G3360">
        <v>3</v>
      </c>
      <c r="H3360" t="s">
        <v>603</v>
      </c>
    </row>
    <row r="3361" spans="3:8" x14ac:dyDescent="0.25">
      <c r="C3361">
        <v>1</v>
      </c>
      <c r="D3361" t="s">
        <v>268</v>
      </c>
      <c r="E3361">
        <v>38.799999999999997</v>
      </c>
      <c r="F3361" t="s">
        <v>247</v>
      </c>
      <c r="G3361">
        <v>2</v>
      </c>
    </row>
    <row r="3362" spans="3:8" x14ac:dyDescent="0.25">
      <c r="C3362">
        <v>1</v>
      </c>
      <c r="D3362" t="s">
        <v>268</v>
      </c>
      <c r="E3362">
        <v>38.799999999999997</v>
      </c>
      <c r="F3362" t="s">
        <v>243</v>
      </c>
      <c r="G3362">
        <v>2</v>
      </c>
    </row>
    <row r="3363" spans="3:8" x14ac:dyDescent="0.25">
      <c r="C3363">
        <v>2</v>
      </c>
      <c r="D3363" t="s">
        <v>268</v>
      </c>
      <c r="E3363">
        <v>35.5</v>
      </c>
      <c r="F3363" t="s">
        <v>295</v>
      </c>
      <c r="G3363">
        <v>2</v>
      </c>
      <c r="H3363" t="s">
        <v>603</v>
      </c>
    </row>
    <row r="3364" spans="3:8" x14ac:dyDescent="0.25">
      <c r="C3364">
        <v>2</v>
      </c>
      <c r="D3364" t="s">
        <v>268</v>
      </c>
      <c r="E3364">
        <v>35.5</v>
      </c>
      <c r="F3364" t="s">
        <v>295</v>
      </c>
      <c r="G3364">
        <v>2</v>
      </c>
    </row>
    <row r="3365" spans="3:8" x14ac:dyDescent="0.25">
      <c r="C3365">
        <v>3</v>
      </c>
      <c r="D3365" t="s">
        <v>268</v>
      </c>
      <c r="E3365">
        <v>32</v>
      </c>
      <c r="F3365" t="s">
        <v>247</v>
      </c>
      <c r="G3365">
        <v>2</v>
      </c>
      <c r="H3365" t="s">
        <v>604</v>
      </c>
    </row>
    <row r="3366" spans="3:8" x14ac:dyDescent="0.25">
      <c r="C3366">
        <v>3</v>
      </c>
      <c r="D3366" t="s">
        <v>268</v>
      </c>
      <c r="E3366">
        <v>32</v>
      </c>
      <c r="F3366" t="s">
        <v>273</v>
      </c>
      <c r="G3366">
        <v>2</v>
      </c>
    </row>
    <row r="3367" spans="3:8" x14ac:dyDescent="0.25">
      <c r="C3367">
        <v>3</v>
      </c>
      <c r="D3367" t="s">
        <v>268</v>
      </c>
      <c r="E3367">
        <v>32</v>
      </c>
      <c r="F3367" t="s">
        <v>273</v>
      </c>
      <c r="G3367">
        <v>2</v>
      </c>
    </row>
    <row r="3368" spans="3:8" x14ac:dyDescent="0.25">
      <c r="C3368">
        <v>4</v>
      </c>
      <c r="D3368" t="s">
        <v>268</v>
      </c>
      <c r="E3368">
        <v>28.6</v>
      </c>
      <c r="F3368" t="s">
        <v>605</v>
      </c>
      <c r="H3368" t="s">
        <v>603</v>
      </c>
    </row>
    <row r="3369" spans="3:8" x14ac:dyDescent="0.25">
      <c r="C3369">
        <v>5</v>
      </c>
      <c r="D3369" t="s">
        <v>268</v>
      </c>
      <c r="E3369">
        <v>25.9</v>
      </c>
      <c r="F3369" t="s">
        <v>295</v>
      </c>
      <c r="G3369">
        <v>3</v>
      </c>
    </row>
    <row r="3370" spans="3:8" x14ac:dyDescent="0.25">
      <c r="C3370">
        <v>5</v>
      </c>
      <c r="D3370" t="s">
        <v>268</v>
      </c>
      <c r="E3370">
        <v>25.9</v>
      </c>
      <c r="F3370" t="s">
        <v>295</v>
      </c>
      <c r="G3370">
        <v>3</v>
      </c>
    </row>
    <row r="3371" spans="3:8" x14ac:dyDescent="0.25">
      <c r="C3371">
        <v>5</v>
      </c>
      <c r="D3371" t="s">
        <v>268</v>
      </c>
      <c r="E3371">
        <v>25.9</v>
      </c>
      <c r="F3371" t="s">
        <v>295</v>
      </c>
      <c r="G3371">
        <v>2</v>
      </c>
    </row>
    <row r="3372" spans="3:8" x14ac:dyDescent="0.25">
      <c r="C3372">
        <v>5</v>
      </c>
      <c r="D3372" t="s">
        <v>268</v>
      </c>
      <c r="E3372">
        <v>25.9</v>
      </c>
      <c r="F3372" t="s">
        <v>295</v>
      </c>
      <c r="G3372">
        <v>2</v>
      </c>
    </row>
    <row r="3373" spans="3:8" x14ac:dyDescent="0.25">
      <c r="C3373">
        <v>5</v>
      </c>
      <c r="D3373" t="s">
        <v>268</v>
      </c>
      <c r="E3373">
        <v>25.9</v>
      </c>
      <c r="F3373" t="s">
        <v>295</v>
      </c>
      <c r="G3373">
        <v>2</v>
      </c>
    </row>
    <row r="3374" spans="3:8" x14ac:dyDescent="0.25">
      <c r="C3374">
        <v>5</v>
      </c>
      <c r="D3374" t="s">
        <v>268</v>
      </c>
      <c r="E3374">
        <v>25.9</v>
      </c>
      <c r="F3374" t="s">
        <v>249</v>
      </c>
      <c r="G3374">
        <v>3</v>
      </c>
    </row>
    <row r="3375" spans="3:8" x14ac:dyDescent="0.25">
      <c r="C3375">
        <v>6</v>
      </c>
      <c r="D3375" t="s">
        <v>268</v>
      </c>
      <c r="E3375">
        <v>24.7</v>
      </c>
      <c r="F3375" t="s">
        <v>241</v>
      </c>
      <c r="G3375">
        <v>3</v>
      </c>
      <c r="H3375" t="s">
        <v>603</v>
      </c>
    </row>
    <row r="3376" spans="3:8" x14ac:dyDescent="0.25">
      <c r="C3376">
        <v>7</v>
      </c>
      <c r="D3376" t="s">
        <v>606</v>
      </c>
      <c r="E3376">
        <v>110</v>
      </c>
      <c r="F3376" t="s">
        <v>587</v>
      </c>
      <c r="G3376">
        <v>3</v>
      </c>
    </row>
    <row r="3377" spans="3:7" x14ac:dyDescent="0.25">
      <c r="C3377">
        <v>7</v>
      </c>
      <c r="D3377" t="s">
        <v>606</v>
      </c>
      <c r="E3377">
        <v>110</v>
      </c>
      <c r="F3377" t="s">
        <v>295</v>
      </c>
      <c r="G3377">
        <v>2</v>
      </c>
    </row>
    <row r="3378" spans="3:7" x14ac:dyDescent="0.25">
      <c r="C3378">
        <v>7</v>
      </c>
      <c r="D3378" t="s">
        <v>606</v>
      </c>
      <c r="E3378">
        <v>110</v>
      </c>
      <c r="F3378" t="s">
        <v>587</v>
      </c>
      <c r="G3378">
        <v>2</v>
      </c>
    </row>
    <row r="3379" spans="3:7" x14ac:dyDescent="0.25">
      <c r="C3379">
        <v>7</v>
      </c>
      <c r="D3379" t="s">
        <v>606</v>
      </c>
      <c r="E3379">
        <v>110</v>
      </c>
      <c r="F3379" t="s">
        <v>587</v>
      </c>
      <c r="G3379">
        <v>2</v>
      </c>
    </row>
    <row r="3380" spans="3:7" x14ac:dyDescent="0.25">
      <c r="C3380">
        <v>7</v>
      </c>
      <c r="D3380" t="s">
        <v>606</v>
      </c>
      <c r="E3380">
        <v>110</v>
      </c>
      <c r="F3380" t="s">
        <v>587</v>
      </c>
      <c r="G3380">
        <v>3</v>
      </c>
    </row>
    <row r="3381" spans="3:7" x14ac:dyDescent="0.25">
      <c r="C3381">
        <v>8</v>
      </c>
      <c r="D3381" t="s">
        <v>606</v>
      </c>
      <c r="E3381">
        <v>105</v>
      </c>
      <c r="F3381" t="s">
        <v>271</v>
      </c>
      <c r="G3381">
        <v>2</v>
      </c>
    </row>
    <row r="3382" spans="3:7" x14ac:dyDescent="0.25">
      <c r="C3382">
        <v>8</v>
      </c>
      <c r="D3382" t="s">
        <v>606</v>
      </c>
      <c r="E3382">
        <v>105</v>
      </c>
      <c r="F3382" t="s">
        <v>295</v>
      </c>
      <c r="G3382">
        <v>2</v>
      </c>
    </row>
    <row r="3383" spans="3:7" x14ac:dyDescent="0.25">
      <c r="C3383">
        <v>8</v>
      </c>
      <c r="D3383" t="s">
        <v>606</v>
      </c>
      <c r="E3383">
        <v>105</v>
      </c>
      <c r="F3383" t="s">
        <v>249</v>
      </c>
      <c r="G3383">
        <v>1</v>
      </c>
    </row>
    <row r="3384" spans="3:7" x14ac:dyDescent="0.25">
      <c r="C3384">
        <v>9</v>
      </c>
      <c r="D3384" t="s">
        <v>606</v>
      </c>
      <c r="E3384">
        <v>105</v>
      </c>
      <c r="F3384" t="s">
        <v>352</v>
      </c>
      <c r="G3384">
        <v>3</v>
      </c>
    </row>
    <row r="3385" spans="3:7" x14ac:dyDescent="0.25">
      <c r="C3385">
        <v>9</v>
      </c>
      <c r="D3385" t="s">
        <v>606</v>
      </c>
      <c r="E3385">
        <v>105</v>
      </c>
      <c r="F3385" t="s">
        <v>271</v>
      </c>
      <c r="G3385">
        <v>2</v>
      </c>
    </row>
    <row r="3386" spans="3:7" x14ac:dyDescent="0.25">
      <c r="C3386">
        <v>9</v>
      </c>
      <c r="D3386" t="s">
        <v>606</v>
      </c>
      <c r="E3386">
        <v>105</v>
      </c>
      <c r="F3386" t="s">
        <v>587</v>
      </c>
      <c r="G3386">
        <v>1</v>
      </c>
    </row>
    <row r="3387" spans="3:7" x14ac:dyDescent="0.25">
      <c r="C3387">
        <v>9</v>
      </c>
      <c r="D3387" t="s">
        <v>606</v>
      </c>
      <c r="E3387">
        <v>105</v>
      </c>
      <c r="F3387" t="s">
        <v>587</v>
      </c>
      <c r="G3387">
        <v>1</v>
      </c>
    </row>
    <row r="3388" spans="3:7" x14ac:dyDescent="0.25">
      <c r="C3388">
        <v>9</v>
      </c>
      <c r="D3388" t="s">
        <v>606</v>
      </c>
      <c r="E3388">
        <v>105</v>
      </c>
      <c r="F3388" t="s">
        <v>239</v>
      </c>
      <c r="G3388">
        <v>2</v>
      </c>
    </row>
    <row r="3389" spans="3:7" x14ac:dyDescent="0.25">
      <c r="C3389">
        <v>10</v>
      </c>
      <c r="D3389" t="s">
        <v>606</v>
      </c>
      <c r="E3389">
        <v>90</v>
      </c>
      <c r="F3389" t="s">
        <v>295</v>
      </c>
      <c r="G3389">
        <v>1</v>
      </c>
    </row>
    <row r="3390" spans="3:7" x14ac:dyDescent="0.25">
      <c r="C3390">
        <v>10</v>
      </c>
      <c r="D3390" t="s">
        <v>606</v>
      </c>
      <c r="E3390">
        <v>90</v>
      </c>
      <c r="F3390" t="s">
        <v>295</v>
      </c>
      <c r="G3390">
        <v>2</v>
      </c>
    </row>
    <row r="3391" spans="3:7" x14ac:dyDescent="0.25">
      <c r="C3391">
        <v>10</v>
      </c>
      <c r="D3391" t="s">
        <v>606</v>
      </c>
      <c r="E3391">
        <v>90</v>
      </c>
      <c r="F3391" t="s">
        <v>587</v>
      </c>
      <c r="G3391">
        <v>2</v>
      </c>
    </row>
    <row r="3392" spans="3:7" x14ac:dyDescent="0.25">
      <c r="C3392">
        <v>10</v>
      </c>
      <c r="D3392" t="s">
        <v>606</v>
      </c>
      <c r="E3392">
        <v>90</v>
      </c>
      <c r="F3392" t="s">
        <v>587</v>
      </c>
      <c r="G3392">
        <v>2</v>
      </c>
    </row>
    <row r="3393" spans="3:7" x14ac:dyDescent="0.25">
      <c r="C3393">
        <v>10</v>
      </c>
      <c r="D3393" t="s">
        <v>606</v>
      </c>
      <c r="E3393">
        <v>90</v>
      </c>
      <c r="F3393" t="s">
        <v>243</v>
      </c>
      <c r="G3393">
        <v>2</v>
      </c>
    </row>
    <row r="3394" spans="3:7" x14ac:dyDescent="0.25">
      <c r="C3394">
        <v>10</v>
      </c>
      <c r="D3394" t="s">
        <v>606</v>
      </c>
      <c r="E3394">
        <v>90</v>
      </c>
      <c r="F3394" t="s">
        <v>587</v>
      </c>
      <c r="G3394">
        <v>3</v>
      </c>
    </row>
    <row r="3395" spans="3:7" x14ac:dyDescent="0.25">
      <c r="C3395">
        <v>10</v>
      </c>
      <c r="D3395" t="s">
        <v>606</v>
      </c>
      <c r="E3395">
        <v>90</v>
      </c>
      <c r="F3395" t="s">
        <v>295</v>
      </c>
      <c r="G3395">
        <v>1</v>
      </c>
    </row>
    <row r="3396" spans="3:7" x14ac:dyDescent="0.25">
      <c r="C3396">
        <v>10</v>
      </c>
      <c r="D3396" t="s">
        <v>606</v>
      </c>
      <c r="E3396">
        <v>90</v>
      </c>
      <c r="F3396" t="s">
        <v>249</v>
      </c>
      <c r="G3396">
        <v>3</v>
      </c>
    </row>
    <row r="3397" spans="3:7" x14ac:dyDescent="0.25">
      <c r="C3397">
        <v>10</v>
      </c>
      <c r="D3397" t="s">
        <v>606</v>
      </c>
      <c r="E3397">
        <v>90</v>
      </c>
      <c r="F3397" t="s">
        <v>271</v>
      </c>
      <c r="G3397">
        <v>2</v>
      </c>
    </row>
    <row r="3398" spans="3:7" x14ac:dyDescent="0.25">
      <c r="C3398">
        <v>10</v>
      </c>
      <c r="D3398" t="s">
        <v>606</v>
      </c>
      <c r="E3398">
        <v>90</v>
      </c>
      <c r="F3398" t="s">
        <v>587</v>
      </c>
      <c r="G3398">
        <v>1</v>
      </c>
    </row>
    <row r="3399" spans="3:7" x14ac:dyDescent="0.25">
      <c r="C3399">
        <v>10</v>
      </c>
      <c r="D3399" t="s">
        <v>606</v>
      </c>
      <c r="E3399">
        <v>90</v>
      </c>
      <c r="F3399" t="s">
        <v>243</v>
      </c>
      <c r="G3399">
        <v>3</v>
      </c>
    </row>
    <row r="3400" spans="3:7" x14ac:dyDescent="0.25">
      <c r="C3400">
        <v>11</v>
      </c>
      <c r="D3400" t="s">
        <v>606</v>
      </c>
      <c r="E3400">
        <v>90</v>
      </c>
      <c r="F3400" t="s">
        <v>243</v>
      </c>
      <c r="G3400">
        <v>2</v>
      </c>
    </row>
    <row r="3401" spans="3:7" x14ac:dyDescent="0.25">
      <c r="C3401">
        <v>11</v>
      </c>
      <c r="D3401" t="s">
        <v>606</v>
      </c>
      <c r="E3401">
        <v>90</v>
      </c>
      <c r="F3401" t="s">
        <v>243</v>
      </c>
      <c r="G3401">
        <v>1</v>
      </c>
    </row>
    <row r="3402" spans="3:7" x14ac:dyDescent="0.25">
      <c r="C3402">
        <v>11</v>
      </c>
      <c r="D3402" t="s">
        <v>606</v>
      </c>
      <c r="E3402">
        <v>90</v>
      </c>
      <c r="F3402" t="s">
        <v>295</v>
      </c>
      <c r="G3402">
        <v>1</v>
      </c>
    </row>
    <row r="3403" spans="3:7" x14ac:dyDescent="0.25">
      <c r="C3403">
        <v>12</v>
      </c>
      <c r="D3403" t="s">
        <v>606</v>
      </c>
      <c r="E3403">
        <v>85</v>
      </c>
      <c r="F3403" t="s">
        <v>295</v>
      </c>
      <c r="G3403">
        <v>1</v>
      </c>
    </row>
    <row r="3404" spans="3:7" x14ac:dyDescent="0.25">
      <c r="C3404">
        <v>12</v>
      </c>
      <c r="D3404" t="s">
        <v>606</v>
      </c>
      <c r="E3404">
        <v>85</v>
      </c>
      <c r="F3404" t="s">
        <v>295</v>
      </c>
      <c r="G3404">
        <v>1</v>
      </c>
    </row>
    <row r="3405" spans="3:7" x14ac:dyDescent="0.25">
      <c r="C3405">
        <v>12</v>
      </c>
      <c r="D3405" t="s">
        <v>606</v>
      </c>
      <c r="E3405">
        <v>85</v>
      </c>
      <c r="F3405" t="s">
        <v>300</v>
      </c>
      <c r="G3405">
        <v>3</v>
      </c>
    </row>
    <row r="3406" spans="3:7" x14ac:dyDescent="0.25">
      <c r="C3406">
        <v>13</v>
      </c>
      <c r="D3406" t="s">
        <v>606</v>
      </c>
      <c r="E3406">
        <v>75</v>
      </c>
      <c r="F3406" t="s">
        <v>295</v>
      </c>
      <c r="G3406">
        <v>1</v>
      </c>
    </row>
    <row r="3407" spans="3:7" x14ac:dyDescent="0.25">
      <c r="C3407">
        <v>13</v>
      </c>
      <c r="D3407" t="s">
        <v>606</v>
      </c>
      <c r="E3407">
        <v>75</v>
      </c>
      <c r="F3407" t="s">
        <v>271</v>
      </c>
      <c r="G3407">
        <v>1</v>
      </c>
    </row>
    <row r="3408" spans="3:7" x14ac:dyDescent="0.25">
      <c r="C3408">
        <v>13</v>
      </c>
      <c r="D3408" t="s">
        <v>606</v>
      </c>
      <c r="E3408">
        <v>75</v>
      </c>
      <c r="F3408" t="s">
        <v>300</v>
      </c>
      <c r="G3408">
        <v>3</v>
      </c>
    </row>
    <row r="3409" spans="3:8" x14ac:dyDescent="0.25">
      <c r="C3409">
        <v>14</v>
      </c>
      <c r="D3409" t="s">
        <v>268</v>
      </c>
      <c r="E3409">
        <v>37.1</v>
      </c>
      <c r="F3409" t="s">
        <v>295</v>
      </c>
      <c r="G3409">
        <v>1</v>
      </c>
      <c r="H3409" t="s">
        <v>603</v>
      </c>
    </row>
    <row r="3410" spans="3:8" x14ac:dyDescent="0.25">
      <c r="C3410">
        <v>14</v>
      </c>
      <c r="D3410" t="s">
        <v>268</v>
      </c>
      <c r="E3410">
        <v>37.1</v>
      </c>
      <c r="F3410" t="s">
        <v>295</v>
      </c>
      <c r="G3410">
        <v>1</v>
      </c>
    </row>
    <row r="3411" spans="3:8" x14ac:dyDescent="0.25">
      <c r="C3411">
        <v>14</v>
      </c>
      <c r="D3411" t="s">
        <v>268</v>
      </c>
      <c r="E3411">
        <v>37.1</v>
      </c>
      <c r="F3411" t="s">
        <v>295</v>
      </c>
      <c r="G3411">
        <v>2</v>
      </c>
    </row>
    <row r="3412" spans="3:8" x14ac:dyDescent="0.25">
      <c r="C3412">
        <v>14</v>
      </c>
      <c r="D3412" t="s">
        <v>268</v>
      </c>
      <c r="E3412">
        <v>37.1</v>
      </c>
      <c r="F3412" t="s">
        <v>295</v>
      </c>
      <c r="G3412">
        <v>2</v>
      </c>
    </row>
    <row r="3413" spans="3:8" x14ac:dyDescent="0.25">
      <c r="C3413">
        <v>14</v>
      </c>
      <c r="D3413" t="s">
        <v>268</v>
      </c>
      <c r="E3413">
        <v>37.1</v>
      </c>
      <c r="F3413" t="s">
        <v>295</v>
      </c>
      <c r="G3413">
        <v>2</v>
      </c>
    </row>
    <row r="3414" spans="3:8" x14ac:dyDescent="0.25">
      <c r="C3414">
        <v>15</v>
      </c>
      <c r="D3414" t="s">
        <v>268</v>
      </c>
      <c r="E3414">
        <v>33.5</v>
      </c>
      <c r="F3414" t="s">
        <v>586</v>
      </c>
      <c r="G3414">
        <v>2</v>
      </c>
      <c r="H3414" t="s">
        <v>603</v>
      </c>
    </row>
    <row r="3415" spans="3:8" x14ac:dyDescent="0.25">
      <c r="C3415">
        <v>15</v>
      </c>
      <c r="D3415" t="s">
        <v>268</v>
      </c>
      <c r="E3415">
        <v>31.7</v>
      </c>
      <c r="F3415" t="s">
        <v>249</v>
      </c>
      <c r="G3415">
        <v>2</v>
      </c>
      <c r="H3415" t="s">
        <v>603</v>
      </c>
    </row>
    <row r="3416" spans="3:8" x14ac:dyDescent="0.25">
      <c r="C3416">
        <v>15</v>
      </c>
      <c r="D3416" t="s">
        <v>268</v>
      </c>
      <c r="E3416">
        <v>31.7</v>
      </c>
      <c r="F3416" t="s">
        <v>295</v>
      </c>
      <c r="G3416">
        <v>2</v>
      </c>
    </row>
    <row r="3417" spans="3:8" x14ac:dyDescent="0.25">
      <c r="C3417">
        <v>15</v>
      </c>
      <c r="D3417" t="s">
        <v>268</v>
      </c>
      <c r="E3417">
        <v>31.7</v>
      </c>
      <c r="F3417" t="s">
        <v>295</v>
      </c>
      <c r="G3417">
        <v>3</v>
      </c>
    </row>
    <row r="3418" spans="3:8" x14ac:dyDescent="0.25">
      <c r="C3418">
        <v>16</v>
      </c>
      <c r="D3418" t="s">
        <v>268</v>
      </c>
      <c r="E3418">
        <v>29.4</v>
      </c>
      <c r="F3418" t="s">
        <v>273</v>
      </c>
      <c r="G3418">
        <v>2</v>
      </c>
    </row>
    <row r="3419" spans="3:8" x14ac:dyDescent="0.25">
      <c r="C3419">
        <v>16</v>
      </c>
      <c r="D3419" t="s">
        <v>268</v>
      </c>
      <c r="E3419">
        <v>29.4</v>
      </c>
      <c r="F3419" t="s">
        <v>261</v>
      </c>
      <c r="G3419">
        <v>2</v>
      </c>
    </row>
    <row r="3420" spans="3:8" x14ac:dyDescent="0.25">
      <c r="C3420">
        <v>16</v>
      </c>
      <c r="D3420" t="s">
        <v>268</v>
      </c>
      <c r="E3420">
        <v>29.4</v>
      </c>
      <c r="F3420" t="s">
        <v>350</v>
      </c>
      <c r="G3420">
        <v>2</v>
      </c>
    </row>
    <row r="3421" spans="3:8" x14ac:dyDescent="0.25">
      <c r="C3421">
        <v>16</v>
      </c>
      <c r="D3421" t="s">
        <v>268</v>
      </c>
      <c r="E3421">
        <v>29.4</v>
      </c>
      <c r="F3421" t="s">
        <v>295</v>
      </c>
      <c r="G3421">
        <v>2</v>
      </c>
    </row>
    <row r="3422" spans="3:8" x14ac:dyDescent="0.25">
      <c r="C3422">
        <v>16</v>
      </c>
      <c r="D3422" t="s">
        <v>268</v>
      </c>
      <c r="E3422">
        <v>29.4</v>
      </c>
      <c r="F3422" t="s">
        <v>295</v>
      </c>
      <c r="G3422">
        <v>2</v>
      </c>
    </row>
    <row r="3423" spans="3:8" x14ac:dyDescent="0.25">
      <c r="C3423">
        <v>16</v>
      </c>
      <c r="D3423" t="s">
        <v>268</v>
      </c>
      <c r="E3423">
        <v>29.4</v>
      </c>
      <c r="F3423" t="s">
        <v>249</v>
      </c>
      <c r="G3423">
        <v>2</v>
      </c>
    </row>
    <row r="3424" spans="3:8" x14ac:dyDescent="0.25">
      <c r="C3424">
        <v>16</v>
      </c>
      <c r="D3424" t="s">
        <v>268</v>
      </c>
      <c r="E3424">
        <v>29.4</v>
      </c>
      <c r="F3424" t="s">
        <v>281</v>
      </c>
      <c r="G3424">
        <v>2</v>
      </c>
    </row>
    <row r="3425" spans="1:8" x14ac:dyDescent="0.25">
      <c r="C3425">
        <v>16</v>
      </c>
      <c r="D3425" t="s">
        <v>268</v>
      </c>
      <c r="E3425">
        <v>29.4</v>
      </c>
      <c r="F3425" t="s">
        <v>295</v>
      </c>
      <c r="G3425">
        <v>2</v>
      </c>
    </row>
    <row r="3426" spans="1:8" x14ac:dyDescent="0.25">
      <c r="C3426">
        <v>16</v>
      </c>
      <c r="D3426" t="s">
        <v>268</v>
      </c>
      <c r="E3426">
        <v>29.4</v>
      </c>
      <c r="F3426" t="s">
        <v>247</v>
      </c>
      <c r="G3426">
        <v>2</v>
      </c>
    </row>
    <row r="3427" spans="1:8" x14ac:dyDescent="0.25">
      <c r="C3427">
        <v>16</v>
      </c>
      <c r="D3427" t="s">
        <v>268</v>
      </c>
      <c r="E3427">
        <v>29.4</v>
      </c>
      <c r="F3427" t="s">
        <v>295</v>
      </c>
      <c r="G3427">
        <v>1</v>
      </c>
    </row>
    <row r="3428" spans="1:8" x14ac:dyDescent="0.25">
      <c r="C3428">
        <v>16</v>
      </c>
      <c r="D3428" t="s">
        <v>268</v>
      </c>
      <c r="E3428">
        <v>29.4</v>
      </c>
      <c r="F3428" t="s">
        <v>261</v>
      </c>
      <c r="G3428">
        <v>2</v>
      </c>
    </row>
    <row r="3429" spans="1:8" x14ac:dyDescent="0.25">
      <c r="C3429">
        <v>16</v>
      </c>
      <c r="D3429" t="s">
        <v>268</v>
      </c>
      <c r="E3429">
        <v>29.4</v>
      </c>
      <c r="F3429" t="s">
        <v>247</v>
      </c>
      <c r="G3429">
        <v>1</v>
      </c>
    </row>
    <row r="3430" spans="1:8" x14ac:dyDescent="0.25">
      <c r="C3430">
        <v>16</v>
      </c>
      <c r="D3430" t="s">
        <v>268</v>
      </c>
      <c r="E3430">
        <v>29.4</v>
      </c>
      <c r="F3430" t="s">
        <v>247</v>
      </c>
      <c r="G3430">
        <v>2</v>
      </c>
    </row>
    <row r="3431" spans="1:8" x14ac:dyDescent="0.25">
      <c r="C3431">
        <v>16</v>
      </c>
      <c r="D3431" t="s">
        <v>268</v>
      </c>
      <c r="E3431">
        <v>29.4</v>
      </c>
      <c r="F3431" t="s">
        <v>247</v>
      </c>
      <c r="G3431">
        <v>2</v>
      </c>
    </row>
    <row r="3432" spans="1:8" x14ac:dyDescent="0.25">
      <c r="C3432">
        <v>16</v>
      </c>
      <c r="D3432" t="s">
        <v>268</v>
      </c>
      <c r="E3432">
        <v>29.4</v>
      </c>
      <c r="F3432" t="s">
        <v>249</v>
      </c>
      <c r="G3432">
        <v>2</v>
      </c>
      <c r="H3432" t="s">
        <v>341</v>
      </c>
    </row>
    <row r="3433" spans="1:8" x14ac:dyDescent="0.25">
      <c r="C3433">
        <v>16</v>
      </c>
      <c r="D3433" t="s">
        <v>268</v>
      </c>
      <c r="E3433">
        <v>29.4</v>
      </c>
      <c r="F3433" t="s">
        <v>295</v>
      </c>
      <c r="G3433">
        <v>2</v>
      </c>
    </row>
    <row r="3434" spans="1:8" x14ac:dyDescent="0.25">
      <c r="C3434">
        <v>16</v>
      </c>
      <c r="D3434" t="s">
        <v>268</v>
      </c>
      <c r="E3434">
        <v>29.4</v>
      </c>
      <c r="F3434" t="s">
        <v>261</v>
      </c>
      <c r="G3434">
        <v>2</v>
      </c>
    </row>
    <row r="3435" spans="1:8" x14ac:dyDescent="0.25">
      <c r="C3435">
        <v>16</v>
      </c>
      <c r="D3435" t="s">
        <v>268</v>
      </c>
      <c r="E3435">
        <v>29.4</v>
      </c>
      <c r="F3435" t="s">
        <v>261</v>
      </c>
      <c r="G3435">
        <v>2</v>
      </c>
    </row>
    <row r="3436" spans="1:8" x14ac:dyDescent="0.25">
      <c r="C3436">
        <v>17</v>
      </c>
      <c r="D3436" t="s">
        <v>268</v>
      </c>
      <c r="E3436">
        <v>25.2</v>
      </c>
      <c r="F3436" t="s">
        <v>261</v>
      </c>
      <c r="G3436">
        <v>2</v>
      </c>
      <c r="H3436" t="s">
        <v>607</v>
      </c>
    </row>
    <row r="3437" spans="1:8" x14ac:dyDescent="0.25">
      <c r="C3437">
        <v>18</v>
      </c>
      <c r="D3437" t="s">
        <v>268</v>
      </c>
      <c r="E3437">
        <v>24.5</v>
      </c>
      <c r="F3437" t="s">
        <v>350</v>
      </c>
      <c r="G3437">
        <v>3</v>
      </c>
      <c r="H3437" t="s">
        <v>608</v>
      </c>
    </row>
    <row r="3438" spans="1:8" x14ac:dyDescent="0.25">
      <c r="C3438">
        <v>18</v>
      </c>
      <c r="D3438" t="s">
        <v>268</v>
      </c>
      <c r="E3438">
        <v>24.5</v>
      </c>
      <c r="F3438" t="s">
        <v>281</v>
      </c>
      <c r="G3438">
        <v>2</v>
      </c>
    </row>
    <row r="3439" spans="1:8" x14ac:dyDescent="0.25">
      <c r="A3439">
        <v>2009</v>
      </c>
      <c r="B3439" t="s">
        <v>609</v>
      </c>
      <c r="C3439">
        <v>1</v>
      </c>
      <c r="E3439">
        <v>40.200000000000003</v>
      </c>
      <c r="F3439" t="s">
        <v>605</v>
      </c>
      <c r="H3439" t="s">
        <v>603</v>
      </c>
    </row>
    <row r="3440" spans="1:8" x14ac:dyDescent="0.25">
      <c r="C3440">
        <v>2</v>
      </c>
      <c r="E3440">
        <v>35.1</v>
      </c>
      <c r="F3440" t="s">
        <v>295</v>
      </c>
      <c r="G3440">
        <v>2</v>
      </c>
      <c r="H3440" t="s">
        <v>604</v>
      </c>
    </row>
    <row r="3441" spans="3:7" x14ac:dyDescent="0.25">
      <c r="C3441">
        <v>2</v>
      </c>
      <c r="E3441">
        <v>35.1</v>
      </c>
      <c r="F3441" t="s">
        <v>295</v>
      </c>
      <c r="G3441">
        <v>2</v>
      </c>
    </row>
    <row r="3442" spans="3:7" x14ac:dyDescent="0.25">
      <c r="C3442">
        <v>2</v>
      </c>
      <c r="E3442">
        <v>35.1</v>
      </c>
      <c r="F3442" t="s">
        <v>350</v>
      </c>
      <c r="G3442">
        <v>1</v>
      </c>
    </row>
    <row r="3443" spans="3:7" x14ac:dyDescent="0.25">
      <c r="C3443">
        <v>2</v>
      </c>
      <c r="E3443">
        <v>35.1</v>
      </c>
      <c r="F3443" t="s">
        <v>350</v>
      </c>
      <c r="G3443">
        <v>1</v>
      </c>
    </row>
    <row r="3444" spans="3:7" x14ac:dyDescent="0.25">
      <c r="C3444">
        <v>2</v>
      </c>
      <c r="E3444">
        <v>35.1</v>
      </c>
      <c r="F3444" t="s">
        <v>350</v>
      </c>
      <c r="G3444">
        <v>2</v>
      </c>
    </row>
    <row r="3445" spans="3:7" x14ac:dyDescent="0.25">
      <c r="C3445">
        <v>3</v>
      </c>
      <c r="E3445">
        <v>31</v>
      </c>
      <c r="F3445" t="s">
        <v>350</v>
      </c>
      <c r="G3445">
        <v>2</v>
      </c>
    </row>
    <row r="3446" spans="3:7" x14ac:dyDescent="0.25">
      <c r="C3446">
        <v>3</v>
      </c>
      <c r="E3446">
        <v>31</v>
      </c>
      <c r="F3446" t="s">
        <v>243</v>
      </c>
      <c r="G3446">
        <v>3</v>
      </c>
    </row>
    <row r="3447" spans="3:7" x14ac:dyDescent="0.25">
      <c r="C3447">
        <v>3</v>
      </c>
      <c r="E3447">
        <v>31</v>
      </c>
      <c r="F3447" t="s">
        <v>295</v>
      </c>
      <c r="G3447">
        <v>3</v>
      </c>
    </row>
    <row r="3448" spans="3:7" x14ac:dyDescent="0.25">
      <c r="C3448">
        <v>3</v>
      </c>
      <c r="E3448">
        <v>31</v>
      </c>
      <c r="F3448" t="s">
        <v>295</v>
      </c>
      <c r="G3448">
        <v>2</v>
      </c>
    </row>
    <row r="3449" spans="3:7" x14ac:dyDescent="0.25">
      <c r="C3449">
        <v>3</v>
      </c>
      <c r="E3449">
        <v>31</v>
      </c>
      <c r="F3449" t="s">
        <v>295</v>
      </c>
      <c r="G3449">
        <v>2</v>
      </c>
    </row>
    <row r="3450" spans="3:7" x14ac:dyDescent="0.25">
      <c r="C3450">
        <v>4</v>
      </c>
      <c r="E3450">
        <v>26.1</v>
      </c>
      <c r="F3450" t="s">
        <v>295</v>
      </c>
      <c r="G3450">
        <v>2</v>
      </c>
    </row>
    <row r="3451" spans="3:7" x14ac:dyDescent="0.25">
      <c r="C3451">
        <v>4</v>
      </c>
      <c r="E3451">
        <v>26.1</v>
      </c>
      <c r="F3451" t="s">
        <v>295</v>
      </c>
      <c r="G3451">
        <v>2</v>
      </c>
    </row>
    <row r="3452" spans="3:7" x14ac:dyDescent="0.25">
      <c r="C3452">
        <v>4</v>
      </c>
      <c r="E3452">
        <v>26.1</v>
      </c>
      <c r="F3452" t="s">
        <v>295</v>
      </c>
      <c r="G3452">
        <v>2</v>
      </c>
    </row>
    <row r="3453" spans="3:7" x14ac:dyDescent="0.25">
      <c r="C3453">
        <v>4</v>
      </c>
      <c r="E3453">
        <v>26.1</v>
      </c>
      <c r="F3453" t="s">
        <v>295</v>
      </c>
      <c r="G3453">
        <v>3</v>
      </c>
    </row>
    <row r="3454" spans="3:7" x14ac:dyDescent="0.25">
      <c r="C3454">
        <v>4</v>
      </c>
      <c r="E3454">
        <v>26.1</v>
      </c>
      <c r="F3454" t="s">
        <v>295</v>
      </c>
      <c r="G3454">
        <v>1</v>
      </c>
    </row>
    <row r="3455" spans="3:7" x14ac:dyDescent="0.25">
      <c r="C3455">
        <v>5</v>
      </c>
      <c r="E3455">
        <v>23.5</v>
      </c>
      <c r="F3455" t="s">
        <v>295</v>
      </c>
      <c r="G3455">
        <v>1</v>
      </c>
    </row>
    <row r="3456" spans="3:7" x14ac:dyDescent="0.25">
      <c r="C3456">
        <v>5</v>
      </c>
      <c r="E3456">
        <v>23.5</v>
      </c>
      <c r="F3456" t="s">
        <v>295</v>
      </c>
      <c r="G3456">
        <v>1</v>
      </c>
    </row>
    <row r="3457" spans="3:7" x14ac:dyDescent="0.25">
      <c r="C3457">
        <v>5</v>
      </c>
      <c r="E3457">
        <v>23.5</v>
      </c>
      <c r="F3457" t="s">
        <v>295</v>
      </c>
      <c r="G3457">
        <v>1</v>
      </c>
    </row>
    <row r="3458" spans="3:7" x14ac:dyDescent="0.25">
      <c r="C3458">
        <v>6</v>
      </c>
      <c r="E3458">
        <v>21.6</v>
      </c>
      <c r="F3458" t="s">
        <v>295</v>
      </c>
      <c r="G3458">
        <v>1</v>
      </c>
    </row>
    <row r="3459" spans="3:7" x14ac:dyDescent="0.25">
      <c r="C3459">
        <v>6</v>
      </c>
      <c r="E3459">
        <v>21.6</v>
      </c>
      <c r="F3459" t="s">
        <v>295</v>
      </c>
      <c r="G3459">
        <v>2</v>
      </c>
    </row>
    <row r="3460" spans="3:7" x14ac:dyDescent="0.25">
      <c r="C3460">
        <v>6</v>
      </c>
      <c r="E3460">
        <v>21.6</v>
      </c>
      <c r="F3460" t="s">
        <v>295</v>
      </c>
      <c r="G3460">
        <v>2</v>
      </c>
    </row>
    <row r="3461" spans="3:7" x14ac:dyDescent="0.25">
      <c r="C3461">
        <v>6</v>
      </c>
      <c r="E3461">
        <v>21.6</v>
      </c>
      <c r="F3461" t="s">
        <v>273</v>
      </c>
      <c r="G3461">
        <v>2</v>
      </c>
    </row>
    <row r="3462" spans="3:7" x14ac:dyDescent="0.25">
      <c r="C3462">
        <v>7</v>
      </c>
      <c r="E3462">
        <v>22.7</v>
      </c>
      <c r="F3462" t="s">
        <v>261</v>
      </c>
      <c r="G3462">
        <v>2</v>
      </c>
    </row>
    <row r="3463" spans="3:7" x14ac:dyDescent="0.25">
      <c r="C3463">
        <v>7</v>
      </c>
      <c r="E3463">
        <v>22.7</v>
      </c>
      <c r="F3463" t="s">
        <v>247</v>
      </c>
      <c r="G3463">
        <v>1</v>
      </c>
    </row>
    <row r="3464" spans="3:7" x14ac:dyDescent="0.25">
      <c r="C3464">
        <v>7</v>
      </c>
      <c r="E3464">
        <v>22.7</v>
      </c>
      <c r="F3464" t="s">
        <v>261</v>
      </c>
      <c r="G3464">
        <v>3</v>
      </c>
    </row>
    <row r="3465" spans="3:7" x14ac:dyDescent="0.25">
      <c r="C3465">
        <v>8</v>
      </c>
      <c r="E3465">
        <v>22.7</v>
      </c>
      <c r="F3465" t="s">
        <v>271</v>
      </c>
      <c r="G3465">
        <v>1</v>
      </c>
    </row>
    <row r="3466" spans="3:7" x14ac:dyDescent="0.25">
      <c r="C3466">
        <v>8</v>
      </c>
      <c r="E3466">
        <v>22.7</v>
      </c>
      <c r="F3466" t="s">
        <v>295</v>
      </c>
      <c r="G3466">
        <v>1</v>
      </c>
    </row>
    <row r="3467" spans="3:7" x14ac:dyDescent="0.25">
      <c r="C3467">
        <v>8</v>
      </c>
      <c r="E3467">
        <v>22.7</v>
      </c>
      <c r="F3467" t="s">
        <v>587</v>
      </c>
      <c r="G3467">
        <v>1</v>
      </c>
    </row>
    <row r="3468" spans="3:7" x14ac:dyDescent="0.25">
      <c r="C3468">
        <v>8</v>
      </c>
      <c r="E3468">
        <v>22.7</v>
      </c>
      <c r="F3468" t="s">
        <v>587</v>
      </c>
      <c r="G3468">
        <v>2</v>
      </c>
    </row>
    <row r="3469" spans="3:7" x14ac:dyDescent="0.25">
      <c r="C3469">
        <v>8</v>
      </c>
      <c r="E3469">
        <v>22.7</v>
      </c>
      <c r="F3469" t="s">
        <v>587</v>
      </c>
      <c r="G3469">
        <v>3</v>
      </c>
    </row>
    <row r="3470" spans="3:7" x14ac:dyDescent="0.25">
      <c r="C3470">
        <v>8</v>
      </c>
      <c r="E3470">
        <v>22.7</v>
      </c>
      <c r="F3470" t="s">
        <v>295</v>
      </c>
      <c r="G3470">
        <v>1</v>
      </c>
    </row>
    <row r="3471" spans="3:7" x14ac:dyDescent="0.25">
      <c r="C3471">
        <v>9</v>
      </c>
      <c r="E3471">
        <v>32</v>
      </c>
      <c r="F3471" t="s">
        <v>587</v>
      </c>
      <c r="G3471">
        <v>2</v>
      </c>
    </row>
    <row r="3472" spans="3:7" x14ac:dyDescent="0.25">
      <c r="C3472">
        <v>9</v>
      </c>
      <c r="E3472">
        <v>32</v>
      </c>
      <c r="F3472" t="s">
        <v>587</v>
      </c>
      <c r="G3472">
        <v>2</v>
      </c>
    </row>
    <row r="3473" spans="3:7" x14ac:dyDescent="0.25">
      <c r="C3473">
        <v>9</v>
      </c>
      <c r="E3473">
        <v>32</v>
      </c>
      <c r="F3473" t="s">
        <v>587</v>
      </c>
      <c r="G3473">
        <v>1</v>
      </c>
    </row>
    <row r="3474" spans="3:7" x14ac:dyDescent="0.25">
      <c r="C3474">
        <v>9</v>
      </c>
      <c r="E3474">
        <v>32</v>
      </c>
      <c r="F3474" t="s">
        <v>587</v>
      </c>
      <c r="G3474">
        <v>2</v>
      </c>
    </row>
    <row r="3475" spans="3:7" x14ac:dyDescent="0.25">
      <c r="C3475">
        <v>9</v>
      </c>
      <c r="E3475">
        <v>32</v>
      </c>
      <c r="F3475" t="s">
        <v>587</v>
      </c>
      <c r="G3475">
        <v>2</v>
      </c>
    </row>
    <row r="3476" spans="3:7" x14ac:dyDescent="0.25">
      <c r="C3476">
        <v>9</v>
      </c>
      <c r="E3476">
        <v>32</v>
      </c>
      <c r="F3476" t="s">
        <v>587</v>
      </c>
      <c r="G3476">
        <v>3</v>
      </c>
    </row>
    <row r="3477" spans="3:7" x14ac:dyDescent="0.25">
      <c r="C3477">
        <v>9</v>
      </c>
      <c r="E3477">
        <v>32</v>
      </c>
      <c r="F3477" t="s">
        <v>295</v>
      </c>
      <c r="G3477">
        <v>1</v>
      </c>
    </row>
    <row r="3478" spans="3:7" x14ac:dyDescent="0.25">
      <c r="C3478">
        <v>9</v>
      </c>
      <c r="E3478">
        <v>32</v>
      </c>
      <c r="F3478" t="s">
        <v>295</v>
      </c>
      <c r="G3478">
        <v>3</v>
      </c>
    </row>
    <row r="3479" spans="3:7" x14ac:dyDescent="0.25">
      <c r="C3479">
        <v>9</v>
      </c>
      <c r="E3479">
        <v>32</v>
      </c>
      <c r="F3479" t="s">
        <v>587</v>
      </c>
      <c r="G3479">
        <v>2</v>
      </c>
    </row>
    <row r="3480" spans="3:7" x14ac:dyDescent="0.25">
      <c r="C3480">
        <v>9</v>
      </c>
      <c r="E3480">
        <v>32</v>
      </c>
      <c r="F3480" t="s">
        <v>587</v>
      </c>
      <c r="G3480">
        <v>1</v>
      </c>
    </row>
    <row r="3481" spans="3:7" x14ac:dyDescent="0.25">
      <c r="C3481">
        <v>10</v>
      </c>
      <c r="E3481">
        <v>29.8</v>
      </c>
      <c r="F3481" t="s">
        <v>295</v>
      </c>
      <c r="G3481">
        <v>2</v>
      </c>
    </row>
    <row r="3482" spans="3:7" x14ac:dyDescent="0.25">
      <c r="C3482">
        <v>10</v>
      </c>
      <c r="E3482">
        <v>29.8</v>
      </c>
      <c r="F3482" t="s">
        <v>249</v>
      </c>
      <c r="G3482">
        <v>3</v>
      </c>
    </row>
    <row r="3483" spans="3:7" x14ac:dyDescent="0.25">
      <c r="C3483">
        <v>10</v>
      </c>
      <c r="E3483">
        <v>29.8</v>
      </c>
      <c r="F3483" t="s">
        <v>587</v>
      </c>
      <c r="G3483">
        <v>1</v>
      </c>
    </row>
    <row r="3484" spans="3:7" x14ac:dyDescent="0.25">
      <c r="C3484">
        <v>11</v>
      </c>
      <c r="E3484">
        <v>28.04</v>
      </c>
      <c r="F3484" t="s">
        <v>587</v>
      </c>
      <c r="G3484">
        <v>3</v>
      </c>
    </row>
    <row r="3485" spans="3:7" x14ac:dyDescent="0.25">
      <c r="C3485">
        <v>11</v>
      </c>
      <c r="E3485">
        <v>28.04</v>
      </c>
      <c r="F3485" t="s">
        <v>587</v>
      </c>
      <c r="G3485">
        <v>2</v>
      </c>
    </row>
    <row r="3486" spans="3:7" x14ac:dyDescent="0.25">
      <c r="C3486">
        <v>11</v>
      </c>
      <c r="E3486">
        <v>28.04</v>
      </c>
      <c r="F3486" t="s">
        <v>587</v>
      </c>
      <c r="G3486">
        <v>3</v>
      </c>
    </row>
    <row r="3487" spans="3:7" x14ac:dyDescent="0.25">
      <c r="C3487">
        <v>11</v>
      </c>
      <c r="E3487">
        <v>28.04</v>
      </c>
      <c r="F3487" t="s">
        <v>249</v>
      </c>
      <c r="G3487">
        <v>2</v>
      </c>
    </row>
    <row r="3488" spans="3:7" x14ac:dyDescent="0.25">
      <c r="C3488">
        <v>11</v>
      </c>
      <c r="E3488">
        <v>28.04</v>
      </c>
      <c r="F3488" t="s">
        <v>587</v>
      </c>
      <c r="G3488">
        <v>1</v>
      </c>
    </row>
    <row r="3489" spans="3:7" x14ac:dyDescent="0.25">
      <c r="C3489">
        <v>11</v>
      </c>
      <c r="E3489">
        <v>28.04</v>
      </c>
      <c r="F3489" t="s">
        <v>295</v>
      </c>
      <c r="G3489">
        <v>1</v>
      </c>
    </row>
    <row r="3490" spans="3:7" x14ac:dyDescent="0.25">
      <c r="C3490">
        <v>11</v>
      </c>
      <c r="E3490">
        <v>28.04</v>
      </c>
      <c r="F3490" t="s">
        <v>587</v>
      </c>
      <c r="G3490">
        <v>1</v>
      </c>
    </row>
    <row r="3491" spans="3:7" x14ac:dyDescent="0.25">
      <c r="C3491">
        <v>11</v>
      </c>
      <c r="E3491">
        <v>28.04</v>
      </c>
      <c r="F3491" t="s">
        <v>249</v>
      </c>
      <c r="G3491">
        <v>1</v>
      </c>
    </row>
    <row r="3492" spans="3:7" x14ac:dyDescent="0.25">
      <c r="C3492">
        <v>11</v>
      </c>
      <c r="E3492">
        <v>28.04</v>
      </c>
      <c r="F3492" t="s">
        <v>249</v>
      </c>
      <c r="G3492">
        <v>1</v>
      </c>
    </row>
    <row r="3493" spans="3:7" x14ac:dyDescent="0.25">
      <c r="C3493">
        <v>12</v>
      </c>
      <c r="E3493">
        <v>26.82</v>
      </c>
      <c r="F3493" t="s">
        <v>249</v>
      </c>
      <c r="G3493">
        <v>3</v>
      </c>
    </row>
    <row r="3494" spans="3:7" x14ac:dyDescent="0.25">
      <c r="C3494">
        <v>12</v>
      </c>
      <c r="E3494">
        <v>26.82</v>
      </c>
      <c r="F3494" t="s">
        <v>239</v>
      </c>
      <c r="G3494">
        <v>3</v>
      </c>
    </row>
    <row r="3495" spans="3:7" x14ac:dyDescent="0.25">
      <c r="C3495">
        <v>12</v>
      </c>
      <c r="E3495">
        <v>26.82</v>
      </c>
      <c r="F3495" t="s">
        <v>300</v>
      </c>
      <c r="G3495">
        <v>3</v>
      </c>
    </row>
    <row r="3496" spans="3:7" x14ac:dyDescent="0.25">
      <c r="C3496">
        <v>12</v>
      </c>
      <c r="E3496">
        <v>26.82</v>
      </c>
      <c r="F3496" t="s">
        <v>587</v>
      </c>
      <c r="G3496">
        <v>1</v>
      </c>
    </row>
    <row r="3497" spans="3:7" x14ac:dyDescent="0.25">
      <c r="C3497">
        <v>13</v>
      </c>
      <c r="E3497">
        <v>25.9</v>
      </c>
      <c r="F3497" t="s">
        <v>295</v>
      </c>
      <c r="G3497">
        <v>1</v>
      </c>
    </row>
    <row r="3498" spans="3:7" x14ac:dyDescent="0.25">
      <c r="C3498">
        <v>13</v>
      </c>
      <c r="E3498">
        <v>25.9</v>
      </c>
      <c r="F3498" t="s">
        <v>295</v>
      </c>
      <c r="G3498">
        <v>1</v>
      </c>
    </row>
    <row r="3499" spans="3:7" x14ac:dyDescent="0.25">
      <c r="C3499">
        <v>14</v>
      </c>
      <c r="E3499">
        <v>25.9</v>
      </c>
      <c r="F3499" t="s">
        <v>586</v>
      </c>
      <c r="G3499">
        <v>1</v>
      </c>
    </row>
    <row r="3500" spans="3:7" x14ac:dyDescent="0.25">
      <c r="C3500">
        <v>14</v>
      </c>
      <c r="E3500">
        <v>25.9</v>
      </c>
      <c r="F3500" t="s">
        <v>586</v>
      </c>
      <c r="G3500">
        <v>2</v>
      </c>
    </row>
    <row r="3501" spans="3:7" x14ac:dyDescent="0.25">
      <c r="C3501">
        <v>14</v>
      </c>
      <c r="E3501">
        <v>25.9</v>
      </c>
      <c r="F3501" t="s">
        <v>586</v>
      </c>
      <c r="G3501">
        <v>2</v>
      </c>
    </row>
    <row r="3502" spans="3:7" x14ac:dyDescent="0.25">
      <c r="C3502">
        <v>14</v>
      </c>
      <c r="E3502">
        <v>25.9</v>
      </c>
      <c r="F3502" t="s">
        <v>587</v>
      </c>
      <c r="G3502">
        <v>3</v>
      </c>
    </row>
    <row r="3503" spans="3:7" x14ac:dyDescent="0.25">
      <c r="C3503">
        <v>14</v>
      </c>
      <c r="E3503">
        <v>25.9</v>
      </c>
      <c r="F3503" t="s">
        <v>249</v>
      </c>
      <c r="G3503">
        <v>2</v>
      </c>
    </row>
    <row r="3504" spans="3:7" x14ac:dyDescent="0.25">
      <c r="C3504">
        <v>14</v>
      </c>
      <c r="E3504">
        <v>25.9</v>
      </c>
      <c r="F3504" t="s">
        <v>243</v>
      </c>
      <c r="G3504">
        <v>2</v>
      </c>
    </row>
    <row r="3505" spans="3:7" x14ac:dyDescent="0.25">
      <c r="C3505">
        <v>14</v>
      </c>
      <c r="E3505">
        <v>25.9</v>
      </c>
      <c r="F3505" t="s">
        <v>295</v>
      </c>
      <c r="G3505">
        <v>1</v>
      </c>
    </row>
    <row r="3506" spans="3:7" x14ac:dyDescent="0.25">
      <c r="C3506">
        <v>14</v>
      </c>
      <c r="E3506">
        <v>25.9</v>
      </c>
      <c r="F3506" t="s">
        <v>241</v>
      </c>
      <c r="G3506">
        <v>3</v>
      </c>
    </row>
    <row r="3507" spans="3:7" x14ac:dyDescent="0.25">
      <c r="C3507">
        <v>14</v>
      </c>
      <c r="E3507">
        <v>25.9</v>
      </c>
      <c r="F3507" t="s">
        <v>295</v>
      </c>
      <c r="G3507">
        <v>2</v>
      </c>
    </row>
    <row r="3508" spans="3:7" x14ac:dyDescent="0.25">
      <c r="C3508">
        <v>14</v>
      </c>
      <c r="E3508">
        <v>25.9</v>
      </c>
      <c r="F3508" t="s">
        <v>249</v>
      </c>
      <c r="G3508">
        <v>1</v>
      </c>
    </row>
    <row r="3509" spans="3:7" x14ac:dyDescent="0.25">
      <c r="C3509">
        <v>15</v>
      </c>
      <c r="E3509">
        <v>25.9</v>
      </c>
      <c r="F3509" t="s">
        <v>300</v>
      </c>
      <c r="G3509">
        <v>3</v>
      </c>
    </row>
    <row r="3510" spans="3:7" x14ac:dyDescent="0.25">
      <c r="C3510">
        <v>15</v>
      </c>
      <c r="E3510">
        <v>25.9</v>
      </c>
      <c r="F3510" t="s">
        <v>587</v>
      </c>
      <c r="G3510">
        <v>1</v>
      </c>
    </row>
    <row r="3511" spans="3:7" x14ac:dyDescent="0.25">
      <c r="C3511">
        <v>15</v>
      </c>
      <c r="E3511">
        <v>25.9</v>
      </c>
      <c r="F3511" t="s">
        <v>587</v>
      </c>
      <c r="G3511">
        <v>2</v>
      </c>
    </row>
    <row r="3512" spans="3:7" x14ac:dyDescent="0.25">
      <c r="C3512">
        <v>15</v>
      </c>
      <c r="E3512">
        <v>25.9</v>
      </c>
      <c r="F3512" t="s">
        <v>601</v>
      </c>
      <c r="G3512">
        <v>2</v>
      </c>
    </row>
    <row r="3513" spans="3:7" x14ac:dyDescent="0.25">
      <c r="C3513">
        <v>15</v>
      </c>
      <c r="E3513">
        <v>25.9</v>
      </c>
      <c r="F3513" t="s">
        <v>586</v>
      </c>
      <c r="G3513">
        <v>1</v>
      </c>
    </row>
    <row r="3514" spans="3:7" x14ac:dyDescent="0.25">
      <c r="C3514">
        <v>16</v>
      </c>
      <c r="E3514">
        <v>25.9</v>
      </c>
      <c r="F3514" t="s">
        <v>601</v>
      </c>
      <c r="G3514">
        <v>3</v>
      </c>
    </row>
    <row r="3515" spans="3:7" x14ac:dyDescent="0.25">
      <c r="C3515">
        <v>16</v>
      </c>
      <c r="E3515">
        <v>24.38</v>
      </c>
      <c r="F3515" t="s">
        <v>587</v>
      </c>
      <c r="G3515">
        <v>2</v>
      </c>
    </row>
    <row r="3516" spans="3:7" x14ac:dyDescent="0.25">
      <c r="C3516">
        <v>16</v>
      </c>
      <c r="E3516">
        <v>24.38</v>
      </c>
      <c r="F3516" t="s">
        <v>587</v>
      </c>
      <c r="G3516">
        <v>1</v>
      </c>
    </row>
    <row r="3517" spans="3:7" x14ac:dyDescent="0.25">
      <c r="C3517">
        <v>16</v>
      </c>
      <c r="E3517">
        <v>24.38</v>
      </c>
      <c r="F3517" t="s">
        <v>587</v>
      </c>
      <c r="G3517">
        <v>3</v>
      </c>
    </row>
    <row r="3518" spans="3:7" x14ac:dyDescent="0.25">
      <c r="C3518">
        <v>16</v>
      </c>
      <c r="E3518">
        <v>24.38</v>
      </c>
      <c r="F3518" t="s">
        <v>587</v>
      </c>
      <c r="G3518">
        <v>3</v>
      </c>
    </row>
    <row r="3519" spans="3:7" x14ac:dyDescent="0.25">
      <c r="C3519">
        <v>17</v>
      </c>
      <c r="E3519">
        <v>24.38</v>
      </c>
      <c r="F3519" t="s">
        <v>295</v>
      </c>
      <c r="G3519">
        <v>2</v>
      </c>
    </row>
    <row r="3520" spans="3:7" x14ac:dyDescent="0.25">
      <c r="C3520">
        <v>17</v>
      </c>
      <c r="E3520">
        <v>24.38</v>
      </c>
      <c r="F3520" t="s">
        <v>295</v>
      </c>
      <c r="G3520">
        <v>2</v>
      </c>
    </row>
    <row r="3521" spans="3:7" x14ac:dyDescent="0.25">
      <c r="C3521">
        <v>17</v>
      </c>
      <c r="E3521">
        <v>24.38</v>
      </c>
      <c r="F3521" t="s">
        <v>271</v>
      </c>
      <c r="G3521">
        <v>2</v>
      </c>
    </row>
    <row r="3522" spans="3:7" x14ac:dyDescent="0.25">
      <c r="C3522">
        <v>17</v>
      </c>
      <c r="E3522">
        <v>24.38</v>
      </c>
      <c r="F3522" t="s">
        <v>295</v>
      </c>
      <c r="G3522">
        <v>1</v>
      </c>
    </row>
    <row r="3523" spans="3:7" x14ac:dyDescent="0.25">
      <c r="C3523">
        <v>17</v>
      </c>
      <c r="E3523">
        <v>24.38</v>
      </c>
      <c r="F3523" t="s">
        <v>295</v>
      </c>
      <c r="G3523">
        <v>2</v>
      </c>
    </row>
    <row r="3524" spans="3:7" x14ac:dyDescent="0.25">
      <c r="C3524">
        <v>18</v>
      </c>
      <c r="E3524">
        <v>22.86</v>
      </c>
      <c r="F3524" t="s">
        <v>239</v>
      </c>
      <c r="G3524">
        <v>3</v>
      </c>
    </row>
    <row r="3525" spans="3:7" x14ac:dyDescent="0.25">
      <c r="C3525">
        <v>18</v>
      </c>
      <c r="E3525">
        <v>22.86</v>
      </c>
      <c r="F3525" t="s">
        <v>601</v>
      </c>
      <c r="G3525">
        <v>3</v>
      </c>
    </row>
    <row r="3526" spans="3:7" x14ac:dyDescent="0.25">
      <c r="C3526">
        <v>18</v>
      </c>
      <c r="E3526">
        <v>22.86</v>
      </c>
      <c r="F3526" t="s">
        <v>587</v>
      </c>
      <c r="G3526">
        <v>2</v>
      </c>
    </row>
    <row r="3527" spans="3:7" x14ac:dyDescent="0.25">
      <c r="C3527">
        <v>18</v>
      </c>
      <c r="E3527">
        <v>22.86</v>
      </c>
      <c r="F3527" t="s">
        <v>587</v>
      </c>
      <c r="G3527">
        <v>3</v>
      </c>
    </row>
    <row r="3528" spans="3:7" x14ac:dyDescent="0.25">
      <c r="C3528">
        <v>19</v>
      </c>
      <c r="E3528">
        <v>22.86</v>
      </c>
      <c r="F3528" t="s">
        <v>249</v>
      </c>
      <c r="G3528">
        <v>1</v>
      </c>
    </row>
    <row r="3529" spans="3:7" x14ac:dyDescent="0.25">
      <c r="C3529">
        <v>19</v>
      </c>
      <c r="E3529">
        <v>22.86</v>
      </c>
      <c r="F3529" t="s">
        <v>587</v>
      </c>
      <c r="G3529">
        <v>3</v>
      </c>
    </row>
    <row r="3530" spans="3:7" x14ac:dyDescent="0.25">
      <c r="C3530">
        <v>20</v>
      </c>
      <c r="E3530">
        <v>22.86</v>
      </c>
      <c r="F3530" t="s">
        <v>300</v>
      </c>
      <c r="G3530">
        <v>3</v>
      </c>
    </row>
    <row r="3531" spans="3:7" x14ac:dyDescent="0.25">
      <c r="C3531">
        <v>20</v>
      </c>
      <c r="E3531">
        <v>22.86</v>
      </c>
      <c r="F3531" t="s">
        <v>295</v>
      </c>
      <c r="G3531">
        <v>1</v>
      </c>
    </row>
    <row r="3532" spans="3:7" x14ac:dyDescent="0.25">
      <c r="C3532">
        <v>20</v>
      </c>
      <c r="E3532">
        <v>22.86</v>
      </c>
      <c r="F3532" t="s">
        <v>295</v>
      </c>
      <c r="G3532">
        <v>1</v>
      </c>
    </row>
    <row r="3533" spans="3:7" x14ac:dyDescent="0.25">
      <c r="C3533">
        <v>20</v>
      </c>
      <c r="E3533">
        <v>22.86</v>
      </c>
      <c r="F3533" t="s">
        <v>239</v>
      </c>
      <c r="G3533">
        <v>2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6"/>
  <sheetViews>
    <sheetView workbookViewId="0">
      <selection activeCell="H19" sqref="H19"/>
    </sheetView>
  </sheetViews>
  <sheetFormatPr defaultColWidth="8.85546875" defaultRowHeight="15" x14ac:dyDescent="0.25"/>
  <cols>
    <col min="3" max="3" width="8.7109375" bestFit="1" customWidth="1"/>
    <col min="4" max="4" width="9.42578125" bestFit="1" customWidth="1"/>
    <col min="5" max="5" width="7.7109375" bestFit="1" customWidth="1"/>
    <col min="6" max="6" width="18" bestFit="1" customWidth="1"/>
  </cols>
  <sheetData>
    <row r="1" spans="1:8" s="69" customFormat="1" ht="12.75" x14ac:dyDescent="0.2">
      <c r="A1" s="68" t="s">
        <v>610</v>
      </c>
      <c r="B1" s="68" t="s">
        <v>146</v>
      </c>
      <c r="C1" s="68" t="s">
        <v>611</v>
      </c>
      <c r="D1" s="68" t="s">
        <v>612</v>
      </c>
      <c r="E1" s="68" t="s">
        <v>613</v>
      </c>
      <c r="F1" s="68" t="s">
        <v>230</v>
      </c>
      <c r="G1" s="68" t="s">
        <v>614</v>
      </c>
      <c r="H1" s="68" t="s">
        <v>232</v>
      </c>
    </row>
    <row r="2" spans="1:8" s="72" customFormat="1" x14ac:dyDescent="0.25">
      <c r="A2" s="65" t="s">
        <v>615</v>
      </c>
      <c r="B2" s="65" t="s">
        <v>616</v>
      </c>
      <c r="C2" s="70">
        <v>40334</v>
      </c>
      <c r="D2" s="65">
        <v>40</v>
      </c>
      <c r="E2" s="65">
        <v>1</v>
      </c>
      <c r="F2" s="65" t="s">
        <v>617</v>
      </c>
      <c r="G2" s="71">
        <v>2</v>
      </c>
      <c r="H2" s="71"/>
    </row>
    <row r="3" spans="1:8" s="72" customFormat="1" x14ac:dyDescent="0.25">
      <c r="A3" s="66" t="s">
        <v>615</v>
      </c>
      <c r="B3" s="66" t="s">
        <v>616</v>
      </c>
      <c r="C3" s="70">
        <v>40334</v>
      </c>
      <c r="D3" s="66">
        <v>40</v>
      </c>
      <c r="E3" s="66">
        <v>1</v>
      </c>
      <c r="F3" s="66" t="s">
        <v>617</v>
      </c>
      <c r="G3" s="71">
        <v>3</v>
      </c>
    </row>
    <row r="4" spans="1:8" s="72" customFormat="1" x14ac:dyDescent="0.25">
      <c r="A4" s="66" t="s">
        <v>615</v>
      </c>
      <c r="B4" s="66" t="s">
        <v>616</v>
      </c>
      <c r="C4" s="70">
        <v>40334</v>
      </c>
      <c r="D4" s="66">
        <v>40</v>
      </c>
      <c r="E4" s="66">
        <v>1</v>
      </c>
      <c r="F4" s="66" t="s">
        <v>618</v>
      </c>
      <c r="G4" s="71">
        <v>3</v>
      </c>
      <c r="H4" s="71"/>
    </row>
    <row r="5" spans="1:8" s="72" customFormat="1" x14ac:dyDescent="0.25">
      <c r="A5" s="66" t="s">
        <v>615</v>
      </c>
      <c r="B5" s="66" t="s">
        <v>616</v>
      </c>
      <c r="C5" s="70">
        <v>40334</v>
      </c>
      <c r="D5" s="66">
        <v>40</v>
      </c>
      <c r="E5" s="66">
        <v>1</v>
      </c>
      <c r="F5" s="66" t="s">
        <v>619</v>
      </c>
      <c r="G5" s="71">
        <v>2</v>
      </c>
      <c r="H5" s="71"/>
    </row>
    <row r="6" spans="1:8" s="72" customFormat="1" x14ac:dyDescent="0.25">
      <c r="A6" s="66" t="s">
        <v>615</v>
      </c>
      <c r="B6" s="66" t="s">
        <v>616</v>
      </c>
      <c r="C6" s="70">
        <v>40334</v>
      </c>
      <c r="D6" s="66">
        <v>40</v>
      </c>
      <c r="E6" s="66">
        <v>1</v>
      </c>
      <c r="F6" s="66" t="s">
        <v>620</v>
      </c>
      <c r="G6" s="71">
        <v>2</v>
      </c>
      <c r="H6" s="71"/>
    </row>
    <row r="7" spans="1:8" s="72" customFormat="1" x14ac:dyDescent="0.25">
      <c r="A7" s="66" t="s">
        <v>615</v>
      </c>
      <c r="B7" s="66" t="s">
        <v>616</v>
      </c>
      <c r="C7" s="70">
        <v>40334</v>
      </c>
      <c r="D7" s="66">
        <v>40</v>
      </c>
      <c r="E7" s="66">
        <v>1</v>
      </c>
      <c r="F7" s="66" t="s">
        <v>621</v>
      </c>
      <c r="G7" s="71">
        <v>2</v>
      </c>
      <c r="H7" s="71"/>
    </row>
    <row r="8" spans="1:8" s="72" customFormat="1" x14ac:dyDescent="0.25">
      <c r="A8" s="66" t="s">
        <v>615</v>
      </c>
      <c r="B8" s="66" t="s">
        <v>616</v>
      </c>
      <c r="C8" s="70">
        <v>40334</v>
      </c>
      <c r="D8" s="66">
        <v>40</v>
      </c>
      <c r="E8" s="66">
        <v>1</v>
      </c>
      <c r="F8" s="66" t="s">
        <v>622</v>
      </c>
      <c r="G8" s="71">
        <v>2</v>
      </c>
      <c r="H8" s="71"/>
    </row>
    <row r="9" spans="1:8" s="72" customFormat="1" x14ac:dyDescent="0.25">
      <c r="A9" s="66" t="s">
        <v>615</v>
      </c>
      <c r="B9" s="66" t="s">
        <v>616</v>
      </c>
      <c r="C9" s="70">
        <v>40334</v>
      </c>
      <c r="D9" s="66">
        <v>40</v>
      </c>
      <c r="E9" s="66">
        <v>2</v>
      </c>
      <c r="F9" s="66" t="s">
        <v>617</v>
      </c>
      <c r="G9" s="71">
        <v>2</v>
      </c>
      <c r="H9" s="71"/>
    </row>
    <row r="10" spans="1:8" s="72" customFormat="1" x14ac:dyDescent="0.25">
      <c r="A10" s="66" t="s">
        <v>615</v>
      </c>
      <c r="B10" s="66" t="s">
        <v>616</v>
      </c>
      <c r="C10" s="70">
        <v>40334</v>
      </c>
      <c r="D10" s="66">
        <v>40</v>
      </c>
      <c r="E10" s="66">
        <v>2</v>
      </c>
      <c r="F10" s="66" t="s">
        <v>618</v>
      </c>
      <c r="G10" s="71">
        <v>2</v>
      </c>
      <c r="H10" s="71"/>
    </row>
    <row r="11" spans="1:8" s="72" customFormat="1" x14ac:dyDescent="0.25">
      <c r="A11" s="66" t="s">
        <v>615</v>
      </c>
      <c r="B11" s="66" t="s">
        <v>616</v>
      </c>
      <c r="C11" s="70">
        <v>40334</v>
      </c>
      <c r="D11" s="66">
        <v>40</v>
      </c>
      <c r="E11" s="66">
        <v>2</v>
      </c>
      <c r="F11" s="66" t="s">
        <v>623</v>
      </c>
      <c r="G11" s="71">
        <v>1</v>
      </c>
      <c r="H11" s="71"/>
    </row>
    <row r="12" spans="1:8" s="72" customFormat="1" x14ac:dyDescent="0.25">
      <c r="A12" s="66" t="s">
        <v>615</v>
      </c>
      <c r="B12" s="66" t="s">
        <v>616</v>
      </c>
      <c r="C12" s="70">
        <v>40334</v>
      </c>
      <c r="D12" s="66">
        <v>40</v>
      </c>
      <c r="E12" s="66">
        <v>2</v>
      </c>
      <c r="F12" s="66" t="s">
        <v>623</v>
      </c>
      <c r="G12" s="71">
        <v>1</v>
      </c>
      <c r="H12" s="71"/>
    </row>
    <row r="13" spans="1:8" s="72" customFormat="1" x14ac:dyDescent="0.25">
      <c r="A13" s="66" t="s">
        <v>615</v>
      </c>
      <c r="B13" s="66" t="s">
        <v>616</v>
      </c>
      <c r="C13" s="70">
        <v>40334</v>
      </c>
      <c r="D13" s="66">
        <v>40</v>
      </c>
      <c r="E13" s="66">
        <v>2</v>
      </c>
      <c r="F13" s="66" t="s">
        <v>624</v>
      </c>
      <c r="G13" s="71">
        <v>2</v>
      </c>
      <c r="H13" s="71"/>
    </row>
    <row r="14" spans="1:8" s="72" customFormat="1" x14ac:dyDescent="0.25">
      <c r="A14" s="66" t="s">
        <v>615</v>
      </c>
      <c r="B14" s="66" t="s">
        <v>616</v>
      </c>
      <c r="C14" s="70">
        <v>40334</v>
      </c>
      <c r="D14" s="66">
        <v>40</v>
      </c>
      <c r="E14" s="66">
        <v>2</v>
      </c>
      <c r="F14" s="66" t="s">
        <v>620</v>
      </c>
      <c r="G14" s="71">
        <v>2</v>
      </c>
      <c r="H14" s="71"/>
    </row>
    <row r="15" spans="1:8" s="72" customFormat="1" x14ac:dyDescent="0.25">
      <c r="A15" s="66" t="s">
        <v>615</v>
      </c>
      <c r="B15" s="66" t="s">
        <v>616</v>
      </c>
      <c r="C15" s="70">
        <v>40334</v>
      </c>
      <c r="D15" s="66">
        <v>40</v>
      </c>
      <c r="E15" s="66">
        <v>2</v>
      </c>
      <c r="F15" s="66" t="s">
        <v>620</v>
      </c>
      <c r="G15" s="71">
        <v>3</v>
      </c>
      <c r="H15" s="71"/>
    </row>
    <row r="16" spans="1:8" s="72" customFormat="1" x14ac:dyDescent="0.25">
      <c r="A16" s="66" t="s">
        <v>615</v>
      </c>
      <c r="B16" s="66" t="s">
        <v>616</v>
      </c>
      <c r="C16" s="70">
        <v>40334</v>
      </c>
      <c r="D16" s="66">
        <v>40</v>
      </c>
      <c r="E16" s="66">
        <v>2</v>
      </c>
      <c r="F16" s="66" t="s">
        <v>625</v>
      </c>
      <c r="G16" s="71">
        <v>1</v>
      </c>
      <c r="H16" s="71"/>
    </row>
    <row r="17" spans="1:8" s="72" customFormat="1" x14ac:dyDescent="0.25">
      <c r="A17" s="66" t="s">
        <v>615</v>
      </c>
      <c r="B17" s="66" t="s">
        <v>616</v>
      </c>
      <c r="C17" s="70">
        <v>40334</v>
      </c>
      <c r="D17" s="66">
        <v>40</v>
      </c>
      <c r="E17" s="66">
        <v>3</v>
      </c>
      <c r="F17" s="66" t="s">
        <v>617</v>
      </c>
      <c r="G17" s="71">
        <v>2</v>
      </c>
      <c r="H17" s="71"/>
    </row>
    <row r="18" spans="1:8" s="72" customFormat="1" x14ac:dyDescent="0.25">
      <c r="A18" s="66" t="s">
        <v>615</v>
      </c>
      <c r="B18" s="66" t="s">
        <v>616</v>
      </c>
      <c r="C18" s="70">
        <v>40334</v>
      </c>
      <c r="D18" s="66">
        <v>40</v>
      </c>
      <c r="E18" s="66">
        <v>3</v>
      </c>
      <c r="F18" s="66" t="s">
        <v>617</v>
      </c>
      <c r="G18" s="71">
        <v>3</v>
      </c>
      <c r="H18" s="71"/>
    </row>
    <row r="19" spans="1:8" s="72" customFormat="1" x14ac:dyDescent="0.25">
      <c r="A19" s="66" t="s">
        <v>615</v>
      </c>
      <c r="B19" s="66" t="s">
        <v>616</v>
      </c>
      <c r="C19" s="70">
        <v>40334</v>
      </c>
      <c r="D19" s="66">
        <v>40</v>
      </c>
      <c r="E19" s="66">
        <v>3</v>
      </c>
      <c r="F19" s="66" t="s">
        <v>617</v>
      </c>
      <c r="G19" s="71">
        <v>3</v>
      </c>
      <c r="H19" s="71"/>
    </row>
    <row r="20" spans="1:8" s="72" customFormat="1" x14ac:dyDescent="0.25">
      <c r="A20" s="66" t="s">
        <v>615</v>
      </c>
      <c r="B20" s="66" t="s">
        <v>616</v>
      </c>
      <c r="C20" s="70">
        <v>40334</v>
      </c>
      <c r="D20" s="66">
        <v>40</v>
      </c>
      <c r="E20" s="66">
        <v>3</v>
      </c>
      <c r="F20" s="66" t="s">
        <v>618</v>
      </c>
      <c r="G20" s="71">
        <v>2</v>
      </c>
      <c r="H20" s="71"/>
    </row>
    <row r="21" spans="1:8" s="72" customFormat="1" x14ac:dyDescent="0.25">
      <c r="A21" s="66" t="s">
        <v>615</v>
      </c>
      <c r="B21" s="66" t="s">
        <v>616</v>
      </c>
      <c r="C21" s="70">
        <v>40334</v>
      </c>
      <c r="D21" s="66">
        <v>40</v>
      </c>
      <c r="E21" s="66">
        <v>3</v>
      </c>
      <c r="F21" s="66" t="s">
        <v>620</v>
      </c>
      <c r="G21" s="71">
        <v>2</v>
      </c>
      <c r="H21" s="71"/>
    </row>
    <row r="22" spans="1:8" s="72" customFormat="1" x14ac:dyDescent="0.25">
      <c r="A22" s="66" t="s">
        <v>615</v>
      </c>
      <c r="B22" s="66" t="s">
        <v>616</v>
      </c>
      <c r="C22" s="70">
        <v>40334</v>
      </c>
      <c r="D22" s="66">
        <v>40</v>
      </c>
      <c r="E22" s="66">
        <v>3</v>
      </c>
      <c r="F22" s="66" t="s">
        <v>620</v>
      </c>
      <c r="G22" s="71">
        <v>2</v>
      </c>
      <c r="H22" s="71"/>
    </row>
    <row r="23" spans="1:8" s="72" customFormat="1" x14ac:dyDescent="0.25">
      <c r="A23" s="66" t="s">
        <v>615</v>
      </c>
      <c r="B23" s="66" t="s">
        <v>616</v>
      </c>
      <c r="C23" s="70">
        <v>40334</v>
      </c>
      <c r="D23" s="66">
        <v>40</v>
      </c>
      <c r="E23" s="66">
        <v>3</v>
      </c>
      <c r="F23" s="66" t="s">
        <v>620</v>
      </c>
      <c r="G23" s="71">
        <v>2</v>
      </c>
      <c r="H23" s="71"/>
    </row>
    <row r="24" spans="1:8" s="72" customFormat="1" x14ac:dyDescent="0.25">
      <c r="A24" s="66" t="s">
        <v>615</v>
      </c>
      <c r="B24" s="66" t="s">
        <v>616</v>
      </c>
      <c r="C24" s="70">
        <v>40334</v>
      </c>
      <c r="D24" s="66">
        <v>40</v>
      </c>
      <c r="E24" s="66">
        <v>4</v>
      </c>
      <c r="F24" s="66" t="s">
        <v>617</v>
      </c>
      <c r="G24" s="71">
        <v>3</v>
      </c>
      <c r="H24" s="71" t="s">
        <v>626</v>
      </c>
    </row>
    <row r="25" spans="1:8" s="72" customFormat="1" x14ac:dyDescent="0.25">
      <c r="A25" s="66" t="s">
        <v>615</v>
      </c>
      <c r="B25" s="66" t="s">
        <v>616</v>
      </c>
      <c r="C25" s="70">
        <v>40334</v>
      </c>
      <c r="D25" s="66">
        <v>40</v>
      </c>
      <c r="E25" s="66">
        <v>4</v>
      </c>
      <c r="F25" s="66" t="s">
        <v>627</v>
      </c>
      <c r="G25" s="71">
        <v>1</v>
      </c>
      <c r="H25" s="71"/>
    </row>
    <row r="26" spans="1:8" s="72" customFormat="1" x14ac:dyDescent="0.25">
      <c r="A26" s="66" t="s">
        <v>615</v>
      </c>
      <c r="B26" s="66" t="s">
        <v>616</v>
      </c>
      <c r="C26" s="70">
        <v>40334</v>
      </c>
      <c r="D26" s="66">
        <v>40</v>
      </c>
      <c r="E26" s="66">
        <v>4</v>
      </c>
      <c r="F26" s="66" t="s">
        <v>627</v>
      </c>
      <c r="G26" s="71">
        <v>1</v>
      </c>
      <c r="H26" s="71"/>
    </row>
    <row r="27" spans="1:8" s="72" customFormat="1" x14ac:dyDescent="0.25">
      <c r="A27" s="66" t="s">
        <v>615</v>
      </c>
      <c r="B27" s="66" t="s">
        <v>616</v>
      </c>
      <c r="C27" s="70">
        <v>40334</v>
      </c>
      <c r="D27" s="66">
        <v>40</v>
      </c>
      <c r="E27" s="66">
        <v>4</v>
      </c>
      <c r="F27" s="66" t="s">
        <v>627</v>
      </c>
      <c r="G27" s="71">
        <v>1</v>
      </c>
      <c r="H27" s="71"/>
    </row>
    <row r="28" spans="1:8" s="72" customFormat="1" x14ac:dyDescent="0.25">
      <c r="A28" s="66" t="s">
        <v>615</v>
      </c>
      <c r="B28" s="66" t="s">
        <v>616</v>
      </c>
      <c r="C28" s="70">
        <v>40334</v>
      </c>
      <c r="D28" s="66">
        <v>40</v>
      </c>
      <c r="E28" s="66">
        <v>4</v>
      </c>
      <c r="F28" s="66" t="s">
        <v>627</v>
      </c>
      <c r="G28" s="71">
        <v>2</v>
      </c>
      <c r="H28" s="71" t="s">
        <v>626</v>
      </c>
    </row>
    <row r="29" spans="1:8" s="72" customFormat="1" x14ac:dyDescent="0.25">
      <c r="A29" s="66" t="s">
        <v>615</v>
      </c>
      <c r="B29" s="66" t="s">
        <v>616</v>
      </c>
      <c r="C29" s="70">
        <v>40334</v>
      </c>
      <c r="D29" s="66">
        <v>40</v>
      </c>
      <c r="E29" s="66">
        <v>4</v>
      </c>
      <c r="F29" s="66" t="s">
        <v>627</v>
      </c>
      <c r="G29" s="71">
        <v>2</v>
      </c>
      <c r="H29" s="71"/>
    </row>
    <row r="30" spans="1:8" s="72" customFormat="1" x14ac:dyDescent="0.25">
      <c r="A30" s="66" t="s">
        <v>615</v>
      </c>
      <c r="B30" s="66" t="s">
        <v>616</v>
      </c>
      <c r="C30" s="70">
        <v>40334</v>
      </c>
      <c r="D30" s="66">
        <v>40</v>
      </c>
      <c r="E30" s="66">
        <v>4</v>
      </c>
      <c r="F30" s="66" t="s">
        <v>627</v>
      </c>
      <c r="G30" s="71">
        <v>2</v>
      </c>
      <c r="H30" s="71"/>
    </row>
    <row r="31" spans="1:8" s="72" customFormat="1" x14ac:dyDescent="0.25">
      <c r="A31" s="66" t="s">
        <v>615</v>
      </c>
      <c r="B31" s="66" t="s">
        <v>616</v>
      </c>
      <c r="C31" s="70">
        <v>40334</v>
      </c>
      <c r="D31" s="66">
        <v>40</v>
      </c>
      <c r="E31" s="66">
        <v>4</v>
      </c>
      <c r="F31" s="66" t="s">
        <v>627</v>
      </c>
      <c r="G31" s="71">
        <v>3</v>
      </c>
      <c r="H31" s="71" t="s">
        <v>289</v>
      </c>
    </row>
    <row r="32" spans="1:8" s="72" customFormat="1" x14ac:dyDescent="0.25">
      <c r="A32" s="66" t="s">
        <v>615</v>
      </c>
      <c r="B32" s="66" t="s">
        <v>616</v>
      </c>
      <c r="C32" s="70">
        <v>40334</v>
      </c>
      <c r="D32" s="66">
        <v>40</v>
      </c>
      <c r="E32" s="66">
        <v>4</v>
      </c>
      <c r="F32" s="66" t="s">
        <v>628</v>
      </c>
      <c r="G32" s="71">
        <v>2</v>
      </c>
      <c r="H32" s="71"/>
    </row>
    <row r="33" spans="1:8" s="72" customFormat="1" x14ac:dyDescent="0.25">
      <c r="A33" s="66" t="s">
        <v>615</v>
      </c>
      <c r="B33" s="66" t="s">
        <v>616</v>
      </c>
      <c r="C33" s="70">
        <v>40334</v>
      </c>
      <c r="D33" s="66">
        <v>40</v>
      </c>
      <c r="E33" s="66">
        <v>4</v>
      </c>
      <c r="F33" s="66" t="s">
        <v>628</v>
      </c>
      <c r="G33" s="71">
        <v>3</v>
      </c>
      <c r="H33" s="71"/>
    </row>
    <row r="34" spans="1:8" s="72" customFormat="1" x14ac:dyDescent="0.25">
      <c r="A34" s="66" t="s">
        <v>615</v>
      </c>
      <c r="B34" s="66" t="s">
        <v>616</v>
      </c>
      <c r="C34" s="70">
        <v>40334</v>
      </c>
      <c r="D34" s="66">
        <v>40</v>
      </c>
      <c r="E34" s="66">
        <v>4</v>
      </c>
      <c r="F34" s="66" t="s">
        <v>620</v>
      </c>
      <c r="G34" s="71">
        <v>2</v>
      </c>
      <c r="H34" s="71"/>
    </row>
    <row r="35" spans="1:8" s="72" customFormat="1" x14ac:dyDescent="0.25">
      <c r="A35" s="66" t="s">
        <v>615</v>
      </c>
      <c r="B35" s="66" t="s">
        <v>616</v>
      </c>
      <c r="C35" s="70">
        <v>40334</v>
      </c>
      <c r="D35" s="66">
        <v>40</v>
      </c>
      <c r="E35" s="66">
        <v>5</v>
      </c>
      <c r="F35" s="66" t="s">
        <v>618</v>
      </c>
      <c r="G35" s="71">
        <v>2</v>
      </c>
      <c r="H35" s="71"/>
    </row>
    <row r="36" spans="1:8" s="72" customFormat="1" x14ac:dyDescent="0.25">
      <c r="A36" s="66" t="s">
        <v>615</v>
      </c>
      <c r="B36" s="66" t="s">
        <v>616</v>
      </c>
      <c r="C36" s="70">
        <v>40334</v>
      </c>
      <c r="D36" s="66">
        <v>40</v>
      </c>
      <c r="E36" s="66">
        <v>5</v>
      </c>
      <c r="F36" s="66" t="s">
        <v>627</v>
      </c>
      <c r="G36" s="71">
        <v>2</v>
      </c>
      <c r="H36" s="71" t="s">
        <v>626</v>
      </c>
    </row>
    <row r="37" spans="1:8" s="72" customFormat="1" x14ac:dyDescent="0.25">
      <c r="A37" s="66" t="s">
        <v>615</v>
      </c>
      <c r="B37" s="66" t="s">
        <v>616</v>
      </c>
      <c r="C37" s="70">
        <v>40334</v>
      </c>
      <c r="D37" s="66">
        <v>40</v>
      </c>
      <c r="E37" s="66">
        <v>5</v>
      </c>
      <c r="F37" s="66" t="s">
        <v>627</v>
      </c>
      <c r="G37" s="71">
        <v>1</v>
      </c>
      <c r="H37" s="71"/>
    </row>
    <row r="38" spans="1:8" s="72" customFormat="1" x14ac:dyDescent="0.25">
      <c r="A38" s="66" t="s">
        <v>615</v>
      </c>
      <c r="B38" s="66" t="s">
        <v>616</v>
      </c>
      <c r="C38" s="70">
        <v>40334</v>
      </c>
      <c r="D38" s="66">
        <v>40</v>
      </c>
      <c r="E38" s="66">
        <v>5</v>
      </c>
      <c r="F38" s="66" t="s">
        <v>627</v>
      </c>
      <c r="G38" s="71">
        <v>1</v>
      </c>
      <c r="H38" s="71"/>
    </row>
    <row r="39" spans="1:8" s="72" customFormat="1" x14ac:dyDescent="0.25">
      <c r="A39" s="66" t="s">
        <v>615</v>
      </c>
      <c r="B39" s="66" t="s">
        <v>616</v>
      </c>
      <c r="C39" s="70">
        <v>40334</v>
      </c>
      <c r="D39" s="66">
        <v>40</v>
      </c>
      <c r="E39" s="66">
        <v>5</v>
      </c>
      <c r="F39" s="66" t="s">
        <v>627</v>
      </c>
      <c r="G39" s="71">
        <v>1</v>
      </c>
      <c r="H39" s="71"/>
    </row>
    <row r="40" spans="1:8" s="72" customFormat="1" x14ac:dyDescent="0.25">
      <c r="A40" s="66" t="s">
        <v>615</v>
      </c>
      <c r="B40" s="66" t="s">
        <v>616</v>
      </c>
      <c r="C40" s="70">
        <v>40334</v>
      </c>
      <c r="D40" s="66">
        <v>40</v>
      </c>
      <c r="E40" s="66">
        <v>5</v>
      </c>
      <c r="F40" s="66" t="s">
        <v>627</v>
      </c>
      <c r="G40" s="71">
        <v>1</v>
      </c>
      <c r="H40" s="71"/>
    </row>
    <row r="41" spans="1:8" s="72" customFormat="1" x14ac:dyDescent="0.25">
      <c r="A41" s="66" t="s">
        <v>615</v>
      </c>
      <c r="B41" s="66" t="s">
        <v>616</v>
      </c>
      <c r="C41" s="70">
        <v>40334</v>
      </c>
      <c r="D41" s="66">
        <v>40</v>
      </c>
      <c r="E41" s="66">
        <v>5</v>
      </c>
      <c r="F41" s="66" t="s">
        <v>627</v>
      </c>
      <c r="G41" s="71">
        <v>2</v>
      </c>
      <c r="H41" s="71"/>
    </row>
    <row r="42" spans="1:8" s="72" customFormat="1" x14ac:dyDescent="0.25">
      <c r="A42" s="66" t="s">
        <v>615</v>
      </c>
      <c r="B42" s="66" t="s">
        <v>616</v>
      </c>
      <c r="C42" s="70">
        <v>40334</v>
      </c>
      <c r="D42" s="66">
        <v>40</v>
      </c>
      <c r="E42" s="66">
        <v>5</v>
      </c>
      <c r="F42" s="66" t="s">
        <v>627</v>
      </c>
      <c r="G42" s="71">
        <v>2</v>
      </c>
      <c r="H42" s="71"/>
    </row>
    <row r="43" spans="1:8" s="72" customFormat="1" x14ac:dyDescent="0.25">
      <c r="A43" s="66" t="s">
        <v>615</v>
      </c>
      <c r="B43" s="66" t="s">
        <v>616</v>
      </c>
      <c r="C43" s="70">
        <v>40334</v>
      </c>
      <c r="D43" s="66">
        <v>40</v>
      </c>
      <c r="E43" s="66">
        <v>5</v>
      </c>
      <c r="F43" s="66" t="s">
        <v>627</v>
      </c>
      <c r="G43" s="71">
        <v>2</v>
      </c>
      <c r="H43" s="71"/>
    </row>
    <row r="44" spans="1:8" s="72" customFormat="1" x14ac:dyDescent="0.25">
      <c r="A44" s="66" t="s">
        <v>615</v>
      </c>
      <c r="B44" s="66" t="s">
        <v>616</v>
      </c>
      <c r="C44" s="70">
        <v>40334</v>
      </c>
      <c r="D44" s="66">
        <v>40</v>
      </c>
      <c r="E44" s="66">
        <v>5</v>
      </c>
      <c r="F44" s="66" t="s">
        <v>629</v>
      </c>
      <c r="G44" s="71">
        <v>2</v>
      </c>
      <c r="H44" s="71"/>
    </row>
    <row r="45" spans="1:8" s="72" customFormat="1" x14ac:dyDescent="0.25">
      <c r="A45" s="66" t="s">
        <v>615</v>
      </c>
      <c r="B45" s="66" t="s">
        <v>616</v>
      </c>
      <c r="C45" s="70">
        <v>40334</v>
      </c>
      <c r="D45" s="66">
        <v>40</v>
      </c>
      <c r="E45" s="66">
        <v>5</v>
      </c>
      <c r="F45" s="66" t="s">
        <v>630</v>
      </c>
      <c r="G45" s="71">
        <v>2</v>
      </c>
      <c r="H45" s="71"/>
    </row>
    <row r="46" spans="1:8" s="72" customFormat="1" x14ac:dyDescent="0.25">
      <c r="A46" s="66" t="s">
        <v>615</v>
      </c>
      <c r="B46" s="66" t="s">
        <v>616</v>
      </c>
      <c r="C46" s="70">
        <v>40334</v>
      </c>
      <c r="D46" s="66">
        <v>40</v>
      </c>
      <c r="E46" s="66">
        <v>5</v>
      </c>
      <c r="F46" s="66" t="s">
        <v>620</v>
      </c>
      <c r="G46" s="71">
        <v>1</v>
      </c>
      <c r="H46" s="71"/>
    </row>
    <row r="47" spans="1:8" s="72" customFormat="1" x14ac:dyDescent="0.25">
      <c r="A47" s="66" t="s">
        <v>615</v>
      </c>
      <c r="B47" s="66" t="s">
        <v>616</v>
      </c>
      <c r="C47" s="70">
        <v>40334</v>
      </c>
      <c r="D47" s="66">
        <v>40</v>
      </c>
      <c r="E47" s="66">
        <v>5</v>
      </c>
      <c r="F47" s="66" t="s">
        <v>620</v>
      </c>
      <c r="G47" s="71">
        <v>1</v>
      </c>
      <c r="H47" s="71"/>
    </row>
    <row r="48" spans="1:8" s="72" customFormat="1" x14ac:dyDescent="0.25">
      <c r="A48" s="66" t="s">
        <v>615</v>
      </c>
      <c r="B48" s="66" t="s">
        <v>616</v>
      </c>
      <c r="C48" s="70">
        <v>40334</v>
      </c>
      <c r="D48" s="66">
        <v>40</v>
      </c>
      <c r="E48" s="66">
        <v>5</v>
      </c>
      <c r="F48" s="66" t="s">
        <v>620</v>
      </c>
      <c r="G48" s="71">
        <v>2</v>
      </c>
      <c r="H48" s="71"/>
    </row>
    <row r="49" spans="1:8" s="72" customFormat="1" x14ac:dyDescent="0.25">
      <c r="A49" s="66" t="s">
        <v>615</v>
      </c>
      <c r="B49" s="66" t="s">
        <v>616</v>
      </c>
      <c r="C49" s="70">
        <v>40334</v>
      </c>
      <c r="D49" s="66">
        <v>40</v>
      </c>
      <c r="E49" s="66">
        <v>5</v>
      </c>
      <c r="F49" s="66" t="s">
        <v>620</v>
      </c>
      <c r="G49" s="71">
        <v>2</v>
      </c>
      <c r="H49" s="71"/>
    </row>
    <row r="50" spans="1:8" s="72" customFormat="1" x14ac:dyDescent="0.25">
      <c r="A50" s="66" t="s">
        <v>615</v>
      </c>
      <c r="B50" s="66" t="s">
        <v>616</v>
      </c>
      <c r="C50" s="70">
        <v>40334</v>
      </c>
      <c r="D50" s="66">
        <v>40</v>
      </c>
      <c r="E50" s="66">
        <v>5</v>
      </c>
      <c r="F50" s="66" t="s">
        <v>620</v>
      </c>
      <c r="G50" s="71">
        <v>2</v>
      </c>
      <c r="H50" s="71"/>
    </row>
    <row r="51" spans="1:8" s="72" customFormat="1" x14ac:dyDescent="0.25">
      <c r="A51" s="66" t="s">
        <v>615</v>
      </c>
      <c r="B51" s="66" t="s">
        <v>616</v>
      </c>
      <c r="C51" s="70">
        <v>40334</v>
      </c>
      <c r="D51" s="66">
        <v>40</v>
      </c>
      <c r="E51" s="66">
        <v>5</v>
      </c>
      <c r="F51" s="66" t="s">
        <v>621</v>
      </c>
      <c r="G51" s="71">
        <v>2</v>
      </c>
      <c r="H51" s="71"/>
    </row>
    <row r="52" spans="1:8" s="72" customFormat="1" x14ac:dyDescent="0.25">
      <c r="A52" s="66" t="s">
        <v>615</v>
      </c>
      <c r="B52" s="66" t="s">
        <v>616</v>
      </c>
      <c r="C52" s="70">
        <v>40334</v>
      </c>
      <c r="D52" s="66">
        <v>40</v>
      </c>
      <c r="E52" s="66">
        <v>6</v>
      </c>
      <c r="F52" s="66" t="s">
        <v>617</v>
      </c>
      <c r="G52" s="71">
        <v>2</v>
      </c>
      <c r="H52" s="71"/>
    </row>
    <row r="53" spans="1:8" s="72" customFormat="1" x14ac:dyDescent="0.25">
      <c r="A53" s="66" t="s">
        <v>615</v>
      </c>
      <c r="B53" s="66" t="s">
        <v>616</v>
      </c>
      <c r="C53" s="70">
        <v>40334</v>
      </c>
      <c r="D53" s="66">
        <v>40</v>
      </c>
      <c r="E53" s="66">
        <v>6</v>
      </c>
      <c r="F53" s="66" t="s">
        <v>627</v>
      </c>
      <c r="G53" s="71">
        <v>1</v>
      </c>
      <c r="H53" s="71"/>
    </row>
    <row r="54" spans="1:8" s="72" customFormat="1" x14ac:dyDescent="0.25">
      <c r="A54" s="66" t="s">
        <v>615</v>
      </c>
      <c r="B54" s="66" t="s">
        <v>616</v>
      </c>
      <c r="C54" s="70">
        <v>40334</v>
      </c>
      <c r="D54" s="66">
        <v>40</v>
      </c>
      <c r="E54" s="66">
        <v>6</v>
      </c>
      <c r="F54" s="66" t="s">
        <v>627</v>
      </c>
      <c r="G54" s="71">
        <v>1</v>
      </c>
      <c r="H54" s="71"/>
    </row>
    <row r="55" spans="1:8" s="72" customFormat="1" x14ac:dyDescent="0.25">
      <c r="A55" s="66" t="s">
        <v>615</v>
      </c>
      <c r="B55" s="66" t="s">
        <v>616</v>
      </c>
      <c r="C55" s="70">
        <v>40334</v>
      </c>
      <c r="D55" s="66">
        <v>40</v>
      </c>
      <c r="E55" s="66">
        <v>6</v>
      </c>
      <c r="F55" s="66" t="s">
        <v>630</v>
      </c>
      <c r="G55" s="71">
        <v>1</v>
      </c>
      <c r="H55" s="71"/>
    </row>
    <row r="56" spans="1:8" s="72" customFormat="1" x14ac:dyDescent="0.25">
      <c r="A56" s="66" t="s">
        <v>615</v>
      </c>
      <c r="B56" s="66" t="s">
        <v>616</v>
      </c>
      <c r="C56" s="70">
        <v>40334</v>
      </c>
      <c r="D56" s="66">
        <v>40</v>
      </c>
      <c r="E56" s="66">
        <v>6</v>
      </c>
      <c r="F56" s="66" t="s">
        <v>631</v>
      </c>
      <c r="G56" s="71">
        <v>2</v>
      </c>
      <c r="H56" s="71"/>
    </row>
    <row r="57" spans="1:8" s="72" customFormat="1" x14ac:dyDescent="0.25">
      <c r="A57" s="66" t="s">
        <v>615</v>
      </c>
      <c r="B57" s="66" t="s">
        <v>616</v>
      </c>
      <c r="C57" s="70">
        <v>40334</v>
      </c>
      <c r="D57" s="66">
        <v>40</v>
      </c>
      <c r="E57" s="66">
        <v>7</v>
      </c>
      <c r="F57" s="66" t="s">
        <v>617</v>
      </c>
      <c r="G57" s="71">
        <v>3</v>
      </c>
      <c r="H57" s="71"/>
    </row>
    <row r="58" spans="1:8" s="72" customFormat="1" x14ac:dyDescent="0.25">
      <c r="A58" s="66" t="s">
        <v>615</v>
      </c>
      <c r="B58" s="66" t="s">
        <v>616</v>
      </c>
      <c r="C58" s="70">
        <v>40334</v>
      </c>
      <c r="D58" s="66">
        <v>40</v>
      </c>
      <c r="E58" s="66">
        <v>7</v>
      </c>
      <c r="F58" s="66" t="s">
        <v>618</v>
      </c>
      <c r="G58" s="71">
        <v>3</v>
      </c>
      <c r="H58" s="71"/>
    </row>
    <row r="59" spans="1:8" s="72" customFormat="1" x14ac:dyDescent="0.25">
      <c r="A59" s="66" t="s">
        <v>615</v>
      </c>
      <c r="B59" s="66" t="s">
        <v>616</v>
      </c>
      <c r="C59" s="70">
        <v>40334</v>
      </c>
      <c r="D59" s="66">
        <v>40</v>
      </c>
      <c r="E59" s="66">
        <v>7</v>
      </c>
      <c r="F59" s="66" t="s">
        <v>627</v>
      </c>
      <c r="G59" s="71">
        <v>2</v>
      </c>
      <c r="H59" s="71"/>
    </row>
    <row r="60" spans="1:8" s="72" customFormat="1" x14ac:dyDescent="0.25">
      <c r="A60" s="66" t="s">
        <v>615</v>
      </c>
      <c r="B60" s="66" t="s">
        <v>616</v>
      </c>
      <c r="C60" s="70">
        <v>40334</v>
      </c>
      <c r="D60" s="66">
        <v>40</v>
      </c>
      <c r="E60" s="66">
        <v>7</v>
      </c>
      <c r="F60" s="66" t="s">
        <v>627</v>
      </c>
      <c r="G60" s="71">
        <v>2</v>
      </c>
      <c r="H60" s="71"/>
    </row>
    <row r="61" spans="1:8" s="72" customFormat="1" x14ac:dyDescent="0.25">
      <c r="A61" s="66" t="s">
        <v>615</v>
      </c>
      <c r="B61" s="66" t="s">
        <v>616</v>
      </c>
      <c r="C61" s="70">
        <v>40334</v>
      </c>
      <c r="D61" s="66">
        <v>40</v>
      </c>
      <c r="E61" s="66">
        <v>7</v>
      </c>
      <c r="F61" s="66" t="s">
        <v>627</v>
      </c>
      <c r="G61" s="71">
        <v>3</v>
      </c>
      <c r="H61" s="71"/>
    </row>
    <row r="62" spans="1:8" s="72" customFormat="1" x14ac:dyDescent="0.25">
      <c r="A62" s="66" t="s">
        <v>615</v>
      </c>
      <c r="B62" s="66" t="s">
        <v>616</v>
      </c>
      <c r="C62" s="70">
        <v>40334</v>
      </c>
      <c r="D62" s="66">
        <v>40</v>
      </c>
      <c r="E62" s="66">
        <v>7</v>
      </c>
      <c r="F62" s="66" t="s">
        <v>632</v>
      </c>
      <c r="G62" s="71">
        <v>2</v>
      </c>
      <c r="H62" s="71"/>
    </row>
    <row r="63" spans="1:8" s="72" customFormat="1" x14ac:dyDescent="0.25">
      <c r="A63" s="66" t="s">
        <v>615</v>
      </c>
      <c r="B63" s="66" t="s">
        <v>616</v>
      </c>
      <c r="C63" s="70">
        <v>40334</v>
      </c>
      <c r="D63" s="66">
        <v>40</v>
      </c>
      <c r="E63" s="66">
        <v>7</v>
      </c>
      <c r="F63" s="66" t="s">
        <v>632</v>
      </c>
      <c r="G63" s="71">
        <v>3</v>
      </c>
      <c r="H63" s="71"/>
    </row>
    <row r="64" spans="1:8" s="72" customFormat="1" x14ac:dyDescent="0.25">
      <c r="A64" s="66" t="s">
        <v>615</v>
      </c>
      <c r="B64" s="66" t="s">
        <v>616</v>
      </c>
      <c r="C64" s="70">
        <v>40334</v>
      </c>
      <c r="D64" s="66">
        <v>40</v>
      </c>
      <c r="E64" s="66">
        <v>7</v>
      </c>
      <c r="F64" s="66" t="s">
        <v>620</v>
      </c>
      <c r="G64" s="71">
        <v>1</v>
      </c>
      <c r="H64" s="71"/>
    </row>
    <row r="65" spans="1:8" s="72" customFormat="1" x14ac:dyDescent="0.25">
      <c r="A65" s="66" t="s">
        <v>615</v>
      </c>
      <c r="B65" s="66" t="s">
        <v>616</v>
      </c>
      <c r="C65" s="70">
        <v>40334</v>
      </c>
      <c r="D65" s="66">
        <v>40</v>
      </c>
      <c r="E65" s="66">
        <v>7</v>
      </c>
      <c r="F65" s="66" t="s">
        <v>620</v>
      </c>
      <c r="G65" s="71">
        <v>2</v>
      </c>
      <c r="H65" s="71"/>
    </row>
    <row r="66" spans="1:8" s="72" customFormat="1" x14ac:dyDescent="0.25">
      <c r="A66" s="66" t="s">
        <v>615</v>
      </c>
      <c r="B66" s="66" t="s">
        <v>616</v>
      </c>
      <c r="C66" s="70">
        <v>40334</v>
      </c>
      <c r="D66" s="66">
        <v>40</v>
      </c>
      <c r="E66" s="66">
        <v>8</v>
      </c>
      <c r="F66" s="66" t="s">
        <v>617</v>
      </c>
      <c r="G66" s="71">
        <v>3</v>
      </c>
      <c r="H66" s="71"/>
    </row>
    <row r="67" spans="1:8" s="72" customFormat="1" x14ac:dyDescent="0.25">
      <c r="A67" s="66" t="s">
        <v>615</v>
      </c>
      <c r="B67" s="66" t="s">
        <v>616</v>
      </c>
      <c r="C67" s="70">
        <v>40334</v>
      </c>
      <c r="D67" s="66">
        <v>40</v>
      </c>
      <c r="E67" s="66">
        <v>8</v>
      </c>
      <c r="F67" s="66" t="s">
        <v>617</v>
      </c>
      <c r="G67" s="71">
        <v>3</v>
      </c>
      <c r="H67" s="71"/>
    </row>
    <row r="68" spans="1:8" s="72" customFormat="1" x14ac:dyDescent="0.25">
      <c r="A68" s="66" t="s">
        <v>615</v>
      </c>
      <c r="B68" s="66" t="s">
        <v>616</v>
      </c>
      <c r="C68" s="70">
        <v>40334</v>
      </c>
      <c r="D68" s="66">
        <v>40</v>
      </c>
      <c r="E68" s="66">
        <v>8</v>
      </c>
      <c r="F68" s="66" t="s">
        <v>617</v>
      </c>
      <c r="G68" s="71">
        <v>3</v>
      </c>
      <c r="H68" s="71"/>
    </row>
    <row r="69" spans="1:8" s="72" customFormat="1" x14ac:dyDescent="0.25">
      <c r="A69" s="66" t="s">
        <v>615</v>
      </c>
      <c r="B69" s="66" t="s">
        <v>616</v>
      </c>
      <c r="C69" s="70">
        <v>40334</v>
      </c>
      <c r="D69" s="66">
        <v>40</v>
      </c>
      <c r="E69" s="66">
        <v>8</v>
      </c>
      <c r="F69" s="66" t="s">
        <v>627</v>
      </c>
      <c r="G69" s="71">
        <v>1</v>
      </c>
      <c r="H69" s="71"/>
    </row>
    <row r="70" spans="1:8" s="72" customFormat="1" x14ac:dyDescent="0.25">
      <c r="A70" s="66" t="s">
        <v>615</v>
      </c>
      <c r="B70" s="66" t="s">
        <v>616</v>
      </c>
      <c r="C70" s="70">
        <v>40334</v>
      </c>
      <c r="D70" s="66">
        <v>40</v>
      </c>
      <c r="E70" s="66">
        <v>8</v>
      </c>
      <c r="F70" s="66" t="s">
        <v>627</v>
      </c>
      <c r="G70" s="71">
        <v>1</v>
      </c>
      <c r="H70" s="71"/>
    </row>
    <row r="71" spans="1:8" s="72" customFormat="1" x14ac:dyDescent="0.25">
      <c r="A71" s="66" t="s">
        <v>615</v>
      </c>
      <c r="B71" s="66" t="s">
        <v>616</v>
      </c>
      <c r="C71" s="70">
        <v>40334</v>
      </c>
      <c r="D71" s="66">
        <v>40</v>
      </c>
      <c r="E71" s="66">
        <v>8</v>
      </c>
      <c r="F71" s="66" t="s">
        <v>627</v>
      </c>
      <c r="G71" s="71">
        <v>2</v>
      </c>
      <c r="H71" s="71"/>
    </row>
    <row r="72" spans="1:8" s="72" customFormat="1" x14ac:dyDescent="0.25">
      <c r="A72" s="66" t="s">
        <v>615</v>
      </c>
      <c r="B72" s="66" t="s">
        <v>616</v>
      </c>
      <c r="C72" s="70">
        <v>40334</v>
      </c>
      <c r="D72" s="66">
        <v>40</v>
      </c>
      <c r="E72" s="66">
        <v>8</v>
      </c>
      <c r="F72" s="66" t="s">
        <v>627</v>
      </c>
      <c r="G72" s="71">
        <v>2</v>
      </c>
      <c r="H72" s="71"/>
    </row>
    <row r="73" spans="1:8" s="72" customFormat="1" x14ac:dyDescent="0.25">
      <c r="A73" s="66" t="s">
        <v>615</v>
      </c>
      <c r="B73" s="66" t="s">
        <v>616</v>
      </c>
      <c r="C73" s="70">
        <v>40334</v>
      </c>
      <c r="D73" s="66">
        <v>40</v>
      </c>
      <c r="E73" s="66">
        <v>8</v>
      </c>
      <c r="F73" s="66" t="s">
        <v>627</v>
      </c>
      <c r="G73" s="71">
        <v>2</v>
      </c>
      <c r="H73" s="71"/>
    </row>
    <row r="74" spans="1:8" s="72" customFormat="1" x14ac:dyDescent="0.25">
      <c r="A74" s="66" t="s">
        <v>615</v>
      </c>
      <c r="B74" s="66" t="s">
        <v>616</v>
      </c>
      <c r="C74" s="70">
        <v>40334</v>
      </c>
      <c r="D74" s="66">
        <v>40</v>
      </c>
      <c r="E74" s="66">
        <v>8</v>
      </c>
      <c r="F74" s="66" t="s">
        <v>627</v>
      </c>
      <c r="G74" s="71">
        <v>2</v>
      </c>
      <c r="H74" s="71"/>
    </row>
    <row r="75" spans="1:8" s="72" customFormat="1" x14ac:dyDescent="0.25">
      <c r="A75" s="66" t="s">
        <v>615</v>
      </c>
      <c r="B75" s="66" t="s">
        <v>616</v>
      </c>
      <c r="C75" s="70">
        <v>40334</v>
      </c>
      <c r="D75" s="66">
        <v>40</v>
      </c>
      <c r="E75" s="66">
        <v>8</v>
      </c>
      <c r="F75" s="66" t="s">
        <v>627</v>
      </c>
      <c r="G75" s="71">
        <v>3</v>
      </c>
      <c r="H75" s="71"/>
    </row>
    <row r="76" spans="1:8" s="72" customFormat="1" x14ac:dyDescent="0.25">
      <c r="A76" s="66" t="s">
        <v>615</v>
      </c>
      <c r="B76" s="66" t="s">
        <v>616</v>
      </c>
      <c r="C76" s="70">
        <v>40334</v>
      </c>
      <c r="D76" s="66">
        <v>40</v>
      </c>
      <c r="E76" s="66">
        <v>8</v>
      </c>
      <c r="F76" s="66" t="s">
        <v>632</v>
      </c>
      <c r="G76" s="71">
        <v>1</v>
      </c>
      <c r="H76" s="71"/>
    </row>
    <row r="77" spans="1:8" s="72" customFormat="1" x14ac:dyDescent="0.25">
      <c r="A77" s="66" t="s">
        <v>615</v>
      </c>
      <c r="B77" s="66" t="s">
        <v>616</v>
      </c>
      <c r="C77" s="70">
        <v>40334</v>
      </c>
      <c r="D77" s="66">
        <v>40</v>
      </c>
      <c r="E77" s="66">
        <v>8</v>
      </c>
      <c r="F77" s="66" t="s">
        <v>632</v>
      </c>
      <c r="G77" s="71">
        <v>2</v>
      </c>
      <c r="H77" s="71"/>
    </row>
    <row r="78" spans="1:8" s="72" customFormat="1" x14ac:dyDescent="0.25">
      <c r="A78" s="66" t="s">
        <v>615</v>
      </c>
      <c r="B78" s="66" t="s">
        <v>616</v>
      </c>
      <c r="C78" s="70">
        <v>40334</v>
      </c>
      <c r="D78" s="66">
        <v>40</v>
      </c>
      <c r="E78" s="66">
        <v>8</v>
      </c>
      <c r="F78" s="66" t="s">
        <v>629</v>
      </c>
      <c r="G78" s="71">
        <v>2</v>
      </c>
      <c r="H78" s="71"/>
    </row>
    <row r="79" spans="1:8" s="72" customFormat="1" x14ac:dyDescent="0.25">
      <c r="A79" s="66" t="s">
        <v>615</v>
      </c>
      <c r="B79" s="66" t="s">
        <v>616</v>
      </c>
      <c r="C79" s="70">
        <v>40334</v>
      </c>
      <c r="D79" s="66">
        <v>40</v>
      </c>
      <c r="E79" s="66">
        <v>8</v>
      </c>
      <c r="F79" s="66" t="s">
        <v>629</v>
      </c>
      <c r="G79" s="71">
        <v>2</v>
      </c>
      <c r="H79" s="71"/>
    </row>
    <row r="80" spans="1:8" s="72" customFormat="1" x14ac:dyDescent="0.25">
      <c r="A80" s="66" t="s">
        <v>615</v>
      </c>
      <c r="B80" s="66" t="s">
        <v>616</v>
      </c>
      <c r="C80" s="70">
        <v>40334</v>
      </c>
      <c r="D80" s="66">
        <v>40</v>
      </c>
      <c r="E80" s="66">
        <v>8</v>
      </c>
      <c r="F80" s="66" t="s">
        <v>620</v>
      </c>
      <c r="G80" s="71">
        <v>1</v>
      </c>
      <c r="H80" s="71"/>
    </row>
    <row r="81" spans="1:8" s="72" customFormat="1" x14ac:dyDescent="0.25">
      <c r="A81" s="66" t="s">
        <v>615</v>
      </c>
      <c r="B81" s="66" t="s">
        <v>616</v>
      </c>
      <c r="C81" s="70">
        <v>40334</v>
      </c>
      <c r="D81" s="66">
        <v>40</v>
      </c>
      <c r="E81" s="66">
        <v>8</v>
      </c>
      <c r="F81" s="66" t="s">
        <v>620</v>
      </c>
      <c r="G81" s="71">
        <v>1</v>
      </c>
      <c r="H81" s="71"/>
    </row>
    <row r="82" spans="1:8" s="72" customFormat="1" x14ac:dyDescent="0.25">
      <c r="A82" s="66" t="s">
        <v>615</v>
      </c>
      <c r="B82" s="66" t="s">
        <v>616</v>
      </c>
      <c r="C82" s="70">
        <v>40334</v>
      </c>
      <c r="D82" s="66">
        <v>40</v>
      </c>
      <c r="E82" s="66">
        <v>8</v>
      </c>
      <c r="F82" s="66" t="s">
        <v>620</v>
      </c>
      <c r="G82" s="71">
        <v>1</v>
      </c>
      <c r="H82" s="71"/>
    </row>
    <row r="83" spans="1:8" s="72" customFormat="1" x14ac:dyDescent="0.25">
      <c r="A83" s="66" t="s">
        <v>615</v>
      </c>
      <c r="B83" s="66" t="s">
        <v>616</v>
      </c>
      <c r="C83" s="70">
        <v>40334</v>
      </c>
      <c r="D83" s="66">
        <v>40</v>
      </c>
      <c r="E83" s="66">
        <v>8</v>
      </c>
      <c r="F83" s="66" t="s">
        <v>620</v>
      </c>
      <c r="G83" s="71">
        <v>3</v>
      </c>
      <c r="H83" s="71"/>
    </row>
    <row r="84" spans="1:8" s="72" customFormat="1" x14ac:dyDescent="0.25">
      <c r="A84" s="66" t="s">
        <v>615</v>
      </c>
      <c r="B84" s="66" t="s">
        <v>616</v>
      </c>
      <c r="C84" s="70">
        <v>40334</v>
      </c>
      <c r="D84" s="66">
        <v>40</v>
      </c>
      <c r="E84" s="66">
        <v>8</v>
      </c>
      <c r="F84" s="66" t="s">
        <v>620</v>
      </c>
      <c r="G84" s="71">
        <v>3</v>
      </c>
      <c r="H84" s="71"/>
    </row>
    <row r="85" spans="1:8" s="72" customFormat="1" x14ac:dyDescent="0.25">
      <c r="A85" s="66" t="s">
        <v>615</v>
      </c>
      <c r="B85" s="66" t="s">
        <v>616</v>
      </c>
      <c r="C85" s="70">
        <v>40334</v>
      </c>
      <c r="D85" s="66">
        <v>40</v>
      </c>
      <c r="E85" s="66">
        <v>8</v>
      </c>
      <c r="F85" s="66" t="s">
        <v>620</v>
      </c>
      <c r="G85" s="71">
        <v>3</v>
      </c>
      <c r="H85" s="71"/>
    </row>
    <row r="86" spans="1:8" s="72" customFormat="1" x14ac:dyDescent="0.25">
      <c r="A86" s="66" t="s">
        <v>615</v>
      </c>
      <c r="B86" s="66" t="s">
        <v>633</v>
      </c>
      <c r="C86" s="70">
        <v>40334</v>
      </c>
      <c r="D86" s="66">
        <v>25</v>
      </c>
      <c r="E86" s="66">
        <v>1</v>
      </c>
      <c r="F86" s="66" t="s">
        <v>619</v>
      </c>
      <c r="G86" s="71">
        <v>2</v>
      </c>
      <c r="H86" s="71"/>
    </row>
    <row r="87" spans="1:8" s="72" customFormat="1" x14ac:dyDescent="0.25">
      <c r="A87" s="66" t="s">
        <v>615</v>
      </c>
      <c r="B87" s="66" t="s">
        <v>633</v>
      </c>
      <c r="C87" s="70">
        <v>40334</v>
      </c>
      <c r="D87" s="66">
        <v>25</v>
      </c>
      <c r="E87" s="66">
        <v>1</v>
      </c>
      <c r="F87" s="66" t="s">
        <v>619</v>
      </c>
      <c r="G87" s="71">
        <v>2</v>
      </c>
      <c r="H87" s="71"/>
    </row>
    <row r="88" spans="1:8" s="72" customFormat="1" x14ac:dyDescent="0.25">
      <c r="A88" s="66" t="s">
        <v>615</v>
      </c>
      <c r="B88" s="66" t="s">
        <v>633</v>
      </c>
      <c r="C88" s="70">
        <v>40334</v>
      </c>
      <c r="D88" s="66">
        <v>25</v>
      </c>
      <c r="E88" s="66">
        <v>1</v>
      </c>
      <c r="F88" s="66" t="s">
        <v>620</v>
      </c>
      <c r="G88" s="71">
        <v>1</v>
      </c>
      <c r="H88" s="71"/>
    </row>
    <row r="89" spans="1:8" s="72" customFormat="1" x14ac:dyDescent="0.25">
      <c r="A89" s="66" t="s">
        <v>615</v>
      </c>
      <c r="B89" s="66" t="s">
        <v>633</v>
      </c>
      <c r="C89" s="70">
        <v>40334</v>
      </c>
      <c r="D89" s="66">
        <v>25</v>
      </c>
      <c r="E89" s="66">
        <v>1</v>
      </c>
      <c r="F89" s="66" t="s">
        <v>620</v>
      </c>
      <c r="G89" s="71">
        <v>1</v>
      </c>
      <c r="H89" s="71"/>
    </row>
    <row r="90" spans="1:8" s="72" customFormat="1" x14ac:dyDescent="0.25">
      <c r="A90" s="66" t="s">
        <v>615</v>
      </c>
      <c r="B90" s="66" t="s">
        <v>633</v>
      </c>
      <c r="C90" s="70">
        <v>40334</v>
      </c>
      <c r="D90" s="66">
        <v>25</v>
      </c>
      <c r="E90" s="66">
        <v>1</v>
      </c>
      <c r="F90" s="66" t="s">
        <v>620</v>
      </c>
      <c r="G90" s="71">
        <v>2</v>
      </c>
      <c r="H90" s="71"/>
    </row>
    <row r="91" spans="1:8" s="72" customFormat="1" x14ac:dyDescent="0.25">
      <c r="A91" s="66" t="s">
        <v>615</v>
      </c>
      <c r="B91" s="66" t="s">
        <v>633</v>
      </c>
      <c r="C91" s="70">
        <v>40334</v>
      </c>
      <c r="D91" s="66">
        <v>25</v>
      </c>
      <c r="E91" s="66">
        <v>1</v>
      </c>
      <c r="F91" s="66" t="s">
        <v>620</v>
      </c>
      <c r="G91" s="71">
        <v>2</v>
      </c>
      <c r="H91" s="71"/>
    </row>
    <row r="92" spans="1:8" s="72" customFormat="1" x14ac:dyDescent="0.25">
      <c r="A92" s="66" t="s">
        <v>615</v>
      </c>
      <c r="B92" s="66" t="s">
        <v>633</v>
      </c>
      <c r="C92" s="70">
        <v>40334</v>
      </c>
      <c r="D92" s="66">
        <v>25</v>
      </c>
      <c r="E92" s="66">
        <v>1</v>
      </c>
      <c r="F92" s="66" t="s">
        <v>620</v>
      </c>
      <c r="G92" s="71">
        <v>2</v>
      </c>
      <c r="H92" s="71"/>
    </row>
    <row r="93" spans="1:8" s="72" customFormat="1" x14ac:dyDescent="0.25">
      <c r="A93" s="66" t="s">
        <v>615</v>
      </c>
      <c r="B93" s="66" t="s">
        <v>633</v>
      </c>
      <c r="C93" s="70">
        <v>40334</v>
      </c>
      <c r="D93" s="66">
        <v>25</v>
      </c>
      <c r="E93" s="66">
        <v>1</v>
      </c>
      <c r="F93" s="66" t="s">
        <v>620</v>
      </c>
      <c r="G93" s="71">
        <v>3</v>
      </c>
      <c r="H93" s="71"/>
    </row>
    <row r="94" spans="1:8" s="72" customFormat="1" x14ac:dyDescent="0.25">
      <c r="A94" s="66" t="s">
        <v>615</v>
      </c>
      <c r="B94" s="66" t="s">
        <v>633</v>
      </c>
      <c r="C94" s="70">
        <v>40334</v>
      </c>
      <c r="D94" s="66">
        <v>25</v>
      </c>
      <c r="E94" s="66">
        <v>1</v>
      </c>
      <c r="F94" s="66" t="s">
        <v>621</v>
      </c>
      <c r="G94" s="71">
        <v>1</v>
      </c>
      <c r="H94" s="71"/>
    </row>
    <row r="95" spans="1:8" s="72" customFormat="1" x14ac:dyDescent="0.25">
      <c r="A95" s="66" t="s">
        <v>615</v>
      </c>
      <c r="B95" s="66" t="s">
        <v>633</v>
      </c>
      <c r="C95" s="70">
        <v>40334</v>
      </c>
      <c r="D95" s="66">
        <v>25</v>
      </c>
      <c r="E95" s="66">
        <v>1</v>
      </c>
      <c r="F95" s="66" t="s">
        <v>621</v>
      </c>
      <c r="G95" s="71">
        <v>3</v>
      </c>
      <c r="H95" s="71" t="s">
        <v>289</v>
      </c>
    </row>
    <row r="96" spans="1:8" s="72" customFormat="1" x14ac:dyDescent="0.25">
      <c r="A96" s="66" t="s">
        <v>615</v>
      </c>
      <c r="B96" s="66" t="s">
        <v>633</v>
      </c>
      <c r="C96" s="70">
        <v>40334</v>
      </c>
      <c r="D96" s="66">
        <v>25</v>
      </c>
      <c r="E96" s="66">
        <v>1</v>
      </c>
      <c r="F96" s="66" t="s">
        <v>622</v>
      </c>
      <c r="G96" s="71">
        <v>2</v>
      </c>
      <c r="H96" s="71"/>
    </row>
    <row r="97" spans="1:8" s="72" customFormat="1" x14ac:dyDescent="0.25">
      <c r="A97" s="66" t="s">
        <v>615</v>
      </c>
      <c r="B97" s="66" t="s">
        <v>633</v>
      </c>
      <c r="C97" s="70">
        <v>40334</v>
      </c>
      <c r="D97" s="66">
        <v>25</v>
      </c>
      <c r="E97" s="66">
        <v>2</v>
      </c>
      <c r="F97" s="66" t="s">
        <v>620</v>
      </c>
      <c r="G97" s="71">
        <v>1</v>
      </c>
      <c r="H97" s="71"/>
    </row>
    <row r="98" spans="1:8" s="72" customFormat="1" x14ac:dyDescent="0.25">
      <c r="A98" s="66" t="s">
        <v>615</v>
      </c>
      <c r="B98" s="66" t="s">
        <v>633</v>
      </c>
      <c r="C98" s="70">
        <v>40334</v>
      </c>
      <c r="D98" s="66">
        <v>25</v>
      </c>
      <c r="E98" s="66">
        <v>2</v>
      </c>
      <c r="F98" s="66" t="s">
        <v>620</v>
      </c>
      <c r="G98" s="71">
        <v>1</v>
      </c>
      <c r="H98" s="71"/>
    </row>
    <row r="99" spans="1:8" s="72" customFormat="1" x14ac:dyDescent="0.25">
      <c r="A99" s="66" t="s">
        <v>615</v>
      </c>
      <c r="B99" s="66" t="s">
        <v>633</v>
      </c>
      <c r="C99" s="70">
        <v>40334</v>
      </c>
      <c r="D99" s="66">
        <v>25</v>
      </c>
      <c r="E99" s="66">
        <v>2</v>
      </c>
      <c r="F99" s="66" t="s">
        <v>620</v>
      </c>
      <c r="G99" s="71">
        <v>1</v>
      </c>
      <c r="H99" s="71"/>
    </row>
    <row r="100" spans="1:8" s="72" customFormat="1" x14ac:dyDescent="0.25">
      <c r="A100" s="66" t="s">
        <v>615</v>
      </c>
      <c r="B100" s="66" t="s">
        <v>633</v>
      </c>
      <c r="C100" s="70">
        <v>40334</v>
      </c>
      <c r="D100" s="66">
        <v>25</v>
      </c>
      <c r="E100" s="66">
        <v>2</v>
      </c>
      <c r="F100" s="66" t="s">
        <v>618</v>
      </c>
      <c r="G100" s="71">
        <v>2</v>
      </c>
      <c r="H100" s="71"/>
    </row>
    <row r="101" spans="1:8" s="72" customFormat="1" x14ac:dyDescent="0.25">
      <c r="A101" s="66" t="s">
        <v>615</v>
      </c>
      <c r="B101" s="66" t="s">
        <v>633</v>
      </c>
      <c r="C101" s="70">
        <v>40334</v>
      </c>
      <c r="D101" s="66">
        <v>25</v>
      </c>
      <c r="E101" s="66">
        <v>2</v>
      </c>
      <c r="F101" s="66" t="s">
        <v>618</v>
      </c>
      <c r="G101" s="71">
        <v>2</v>
      </c>
      <c r="H101" s="71"/>
    </row>
    <row r="102" spans="1:8" s="72" customFormat="1" x14ac:dyDescent="0.25">
      <c r="A102" s="66" t="s">
        <v>615</v>
      </c>
      <c r="B102" s="66" t="s">
        <v>633</v>
      </c>
      <c r="C102" s="70">
        <v>40334</v>
      </c>
      <c r="D102" s="66">
        <v>25</v>
      </c>
      <c r="E102" s="66">
        <v>2</v>
      </c>
      <c r="F102" s="66" t="s">
        <v>620</v>
      </c>
      <c r="G102" s="71">
        <v>2</v>
      </c>
      <c r="H102" s="71"/>
    </row>
    <row r="103" spans="1:8" s="72" customFormat="1" x14ac:dyDescent="0.25">
      <c r="A103" s="66" t="s">
        <v>615</v>
      </c>
      <c r="B103" s="66" t="s">
        <v>633</v>
      </c>
      <c r="C103" s="70">
        <v>40334</v>
      </c>
      <c r="D103" s="66">
        <v>25</v>
      </c>
      <c r="E103" s="66">
        <v>2</v>
      </c>
      <c r="F103" s="66" t="s">
        <v>620</v>
      </c>
      <c r="G103" s="71">
        <v>3</v>
      </c>
      <c r="H103" s="71"/>
    </row>
    <row r="104" spans="1:8" s="72" customFormat="1" x14ac:dyDescent="0.25">
      <c r="A104" s="66" t="s">
        <v>615</v>
      </c>
      <c r="B104" s="66" t="s">
        <v>633</v>
      </c>
      <c r="C104" s="70">
        <v>40334</v>
      </c>
      <c r="D104" s="66">
        <v>25</v>
      </c>
      <c r="E104" s="66">
        <v>3</v>
      </c>
      <c r="F104" s="66" t="s">
        <v>620</v>
      </c>
      <c r="G104" s="71">
        <v>1</v>
      </c>
      <c r="H104" s="71"/>
    </row>
    <row r="105" spans="1:8" s="72" customFormat="1" x14ac:dyDescent="0.25">
      <c r="A105" s="66" t="s">
        <v>615</v>
      </c>
      <c r="B105" s="66" t="s">
        <v>633</v>
      </c>
      <c r="C105" s="70">
        <v>40334</v>
      </c>
      <c r="D105" s="66">
        <v>25</v>
      </c>
      <c r="E105" s="66">
        <v>3</v>
      </c>
      <c r="F105" s="66" t="s">
        <v>620</v>
      </c>
      <c r="G105" s="71">
        <v>1</v>
      </c>
      <c r="H105" s="71"/>
    </row>
    <row r="106" spans="1:8" s="72" customFormat="1" x14ac:dyDescent="0.25">
      <c r="A106" s="66" t="s">
        <v>615</v>
      </c>
      <c r="B106" s="66" t="s">
        <v>633</v>
      </c>
      <c r="C106" s="70">
        <v>40334</v>
      </c>
      <c r="D106" s="66">
        <v>25</v>
      </c>
      <c r="E106" s="66">
        <v>3</v>
      </c>
      <c r="F106" s="66" t="s">
        <v>620</v>
      </c>
      <c r="G106" s="71">
        <v>1</v>
      </c>
      <c r="H106" s="71"/>
    </row>
    <row r="107" spans="1:8" s="72" customFormat="1" x14ac:dyDescent="0.25">
      <c r="A107" s="66" t="s">
        <v>615</v>
      </c>
      <c r="B107" s="66" t="s">
        <v>633</v>
      </c>
      <c r="C107" s="70">
        <v>40334</v>
      </c>
      <c r="D107" s="66">
        <v>25</v>
      </c>
      <c r="E107" s="66">
        <v>3</v>
      </c>
      <c r="F107" s="66" t="s">
        <v>620</v>
      </c>
      <c r="G107" s="71">
        <v>1</v>
      </c>
      <c r="H107" s="71"/>
    </row>
    <row r="108" spans="1:8" s="72" customFormat="1" x14ac:dyDescent="0.25">
      <c r="A108" s="66" t="s">
        <v>615</v>
      </c>
      <c r="B108" s="66" t="s">
        <v>633</v>
      </c>
      <c r="C108" s="70">
        <v>40334</v>
      </c>
      <c r="D108" s="66">
        <v>25</v>
      </c>
      <c r="E108" s="66">
        <v>3</v>
      </c>
      <c r="F108" s="66" t="s">
        <v>620</v>
      </c>
      <c r="G108" s="71">
        <v>2</v>
      </c>
      <c r="H108" s="71"/>
    </row>
    <row r="109" spans="1:8" s="72" customFormat="1" x14ac:dyDescent="0.25">
      <c r="A109" s="66" t="s">
        <v>615</v>
      </c>
      <c r="B109" s="66" t="s">
        <v>633</v>
      </c>
      <c r="C109" s="70">
        <v>40334</v>
      </c>
      <c r="D109" s="66">
        <v>25</v>
      </c>
      <c r="E109" s="66">
        <v>3</v>
      </c>
      <c r="F109" s="66" t="s">
        <v>620</v>
      </c>
      <c r="G109" s="71">
        <v>2</v>
      </c>
      <c r="H109" s="71"/>
    </row>
    <row r="110" spans="1:8" s="72" customFormat="1" x14ac:dyDescent="0.25">
      <c r="A110" s="66" t="s">
        <v>615</v>
      </c>
      <c r="B110" s="66" t="s">
        <v>633</v>
      </c>
      <c r="C110" s="70">
        <v>40334</v>
      </c>
      <c r="D110" s="66">
        <v>25</v>
      </c>
      <c r="E110" s="66">
        <v>3</v>
      </c>
      <c r="F110" s="66" t="s">
        <v>620</v>
      </c>
      <c r="G110" s="71">
        <v>2</v>
      </c>
      <c r="H110" s="71"/>
    </row>
    <row r="111" spans="1:8" s="72" customFormat="1" x14ac:dyDescent="0.25">
      <c r="A111" s="66" t="s">
        <v>615</v>
      </c>
      <c r="B111" s="66" t="s">
        <v>633</v>
      </c>
      <c r="C111" s="70">
        <v>40334</v>
      </c>
      <c r="D111" s="66">
        <v>25</v>
      </c>
      <c r="E111" s="66">
        <v>3</v>
      </c>
      <c r="F111" s="66" t="s">
        <v>621</v>
      </c>
      <c r="G111" s="71">
        <v>1</v>
      </c>
      <c r="H111" s="71"/>
    </row>
    <row r="112" spans="1:8" s="72" customFormat="1" x14ac:dyDescent="0.25">
      <c r="A112" s="66" t="s">
        <v>615</v>
      </c>
      <c r="B112" s="66" t="s">
        <v>633</v>
      </c>
      <c r="C112" s="70">
        <v>40334</v>
      </c>
      <c r="D112" s="66">
        <v>25</v>
      </c>
      <c r="E112" s="66">
        <v>3</v>
      </c>
      <c r="F112" s="66" t="s">
        <v>620</v>
      </c>
      <c r="G112" s="71">
        <v>3</v>
      </c>
      <c r="H112" s="71"/>
    </row>
    <row r="113" spans="1:8" s="72" customFormat="1" x14ac:dyDescent="0.25">
      <c r="A113" s="66" t="s">
        <v>615</v>
      </c>
      <c r="B113" s="66" t="s">
        <v>633</v>
      </c>
      <c r="C113" s="70">
        <v>40334</v>
      </c>
      <c r="D113" s="66">
        <v>25</v>
      </c>
      <c r="E113" s="66">
        <v>3</v>
      </c>
      <c r="F113" s="66" t="s">
        <v>621</v>
      </c>
      <c r="G113" s="71">
        <v>1</v>
      </c>
      <c r="H113" s="71"/>
    </row>
    <row r="114" spans="1:8" s="72" customFormat="1" x14ac:dyDescent="0.25">
      <c r="A114" s="66" t="s">
        <v>615</v>
      </c>
      <c r="B114" s="66" t="s">
        <v>633</v>
      </c>
      <c r="C114" s="70">
        <v>40334</v>
      </c>
      <c r="D114" s="66">
        <v>25</v>
      </c>
      <c r="E114" s="66">
        <v>3</v>
      </c>
      <c r="F114" s="66" t="s">
        <v>617</v>
      </c>
      <c r="G114" s="71">
        <v>2</v>
      </c>
      <c r="H114" s="71" t="s">
        <v>289</v>
      </c>
    </row>
    <row r="115" spans="1:8" s="72" customFormat="1" x14ac:dyDescent="0.25">
      <c r="A115" s="66" t="s">
        <v>615</v>
      </c>
      <c r="B115" s="66" t="s">
        <v>633</v>
      </c>
      <c r="C115" s="70">
        <v>40334</v>
      </c>
      <c r="D115" s="66">
        <v>25</v>
      </c>
      <c r="E115" s="66">
        <v>3</v>
      </c>
      <c r="F115" s="66" t="s">
        <v>617</v>
      </c>
      <c r="G115" s="71">
        <v>3</v>
      </c>
      <c r="H115" s="71"/>
    </row>
    <row r="116" spans="1:8" s="72" customFormat="1" x14ac:dyDescent="0.25">
      <c r="A116" s="66" t="s">
        <v>615</v>
      </c>
      <c r="B116" s="66" t="s">
        <v>633</v>
      </c>
      <c r="C116" s="70">
        <v>40334</v>
      </c>
      <c r="D116" s="66">
        <v>25</v>
      </c>
      <c r="E116" s="66">
        <v>3</v>
      </c>
      <c r="F116" s="66" t="s">
        <v>617</v>
      </c>
      <c r="G116" s="71">
        <v>3</v>
      </c>
      <c r="H116" s="71"/>
    </row>
    <row r="117" spans="1:8" s="72" customFormat="1" x14ac:dyDescent="0.25">
      <c r="A117" s="66" t="s">
        <v>615</v>
      </c>
      <c r="B117" s="66" t="s">
        <v>633</v>
      </c>
      <c r="C117" s="70">
        <v>40334</v>
      </c>
      <c r="D117" s="66">
        <v>25</v>
      </c>
      <c r="E117" s="66">
        <v>3</v>
      </c>
      <c r="F117" s="66" t="s">
        <v>618</v>
      </c>
      <c r="G117" s="71">
        <v>1</v>
      </c>
      <c r="H117" s="71"/>
    </row>
    <row r="118" spans="1:8" s="72" customFormat="1" x14ac:dyDescent="0.25">
      <c r="A118" s="66" t="s">
        <v>615</v>
      </c>
      <c r="B118" s="66" t="s">
        <v>633</v>
      </c>
      <c r="C118" s="70">
        <v>40334</v>
      </c>
      <c r="D118" s="66">
        <v>25</v>
      </c>
      <c r="E118" s="66">
        <v>3</v>
      </c>
      <c r="F118" s="66" t="s">
        <v>618</v>
      </c>
      <c r="G118" s="71">
        <v>3</v>
      </c>
      <c r="H118" s="71" t="s">
        <v>634</v>
      </c>
    </row>
    <row r="119" spans="1:8" s="72" customFormat="1" x14ac:dyDescent="0.25">
      <c r="A119" s="66" t="s">
        <v>615</v>
      </c>
      <c r="B119" s="66" t="s">
        <v>633</v>
      </c>
      <c r="C119" s="70">
        <v>40334</v>
      </c>
      <c r="D119" s="66">
        <v>25</v>
      </c>
      <c r="E119" s="66">
        <v>3</v>
      </c>
      <c r="F119" s="66" t="s">
        <v>627</v>
      </c>
      <c r="G119" s="71">
        <v>1</v>
      </c>
      <c r="H119" s="71"/>
    </row>
    <row r="120" spans="1:8" s="72" customFormat="1" x14ac:dyDescent="0.25">
      <c r="A120" s="66" t="s">
        <v>615</v>
      </c>
      <c r="B120" s="66" t="s">
        <v>633</v>
      </c>
      <c r="C120" s="70">
        <v>40334</v>
      </c>
      <c r="D120" s="66">
        <v>25</v>
      </c>
      <c r="E120" s="66">
        <v>3</v>
      </c>
      <c r="F120" s="66" t="s">
        <v>627</v>
      </c>
      <c r="G120" s="71">
        <v>1</v>
      </c>
      <c r="H120" s="71"/>
    </row>
    <row r="121" spans="1:8" s="72" customFormat="1" x14ac:dyDescent="0.25">
      <c r="A121" s="66" t="s">
        <v>615</v>
      </c>
      <c r="B121" s="66" t="s">
        <v>633</v>
      </c>
      <c r="C121" s="70">
        <v>40334</v>
      </c>
      <c r="D121" s="66">
        <v>25</v>
      </c>
      <c r="E121" s="66">
        <v>3</v>
      </c>
      <c r="F121" s="66" t="s">
        <v>627</v>
      </c>
      <c r="G121" s="71">
        <v>1</v>
      </c>
      <c r="H121" s="71"/>
    </row>
    <row r="122" spans="1:8" s="72" customFormat="1" x14ac:dyDescent="0.25">
      <c r="A122" s="66" t="s">
        <v>615</v>
      </c>
      <c r="B122" s="66" t="s">
        <v>633</v>
      </c>
      <c r="C122" s="70">
        <v>40334</v>
      </c>
      <c r="D122" s="66">
        <v>25</v>
      </c>
      <c r="E122" s="66">
        <v>3</v>
      </c>
      <c r="F122" s="66" t="s">
        <v>627</v>
      </c>
      <c r="G122" s="71">
        <v>1</v>
      </c>
      <c r="H122" s="71"/>
    </row>
    <row r="123" spans="1:8" s="72" customFormat="1" x14ac:dyDescent="0.25">
      <c r="A123" s="66" t="s">
        <v>615</v>
      </c>
      <c r="B123" s="66" t="s">
        <v>633</v>
      </c>
      <c r="C123" s="70">
        <v>40334</v>
      </c>
      <c r="D123" s="66">
        <v>25</v>
      </c>
      <c r="E123" s="66">
        <v>3</v>
      </c>
      <c r="F123" s="66" t="s">
        <v>632</v>
      </c>
      <c r="G123" s="71">
        <v>2</v>
      </c>
      <c r="H123" s="71"/>
    </row>
    <row r="124" spans="1:8" s="72" customFormat="1" x14ac:dyDescent="0.25">
      <c r="A124" s="66" t="s">
        <v>615</v>
      </c>
      <c r="B124" s="66" t="s">
        <v>633</v>
      </c>
      <c r="C124" s="70">
        <v>40334</v>
      </c>
      <c r="D124" s="66">
        <v>25</v>
      </c>
      <c r="E124" s="66">
        <v>3</v>
      </c>
      <c r="F124" s="66" t="s">
        <v>620</v>
      </c>
      <c r="G124" s="71">
        <v>3</v>
      </c>
      <c r="H124" s="71"/>
    </row>
    <row r="125" spans="1:8" s="72" customFormat="1" x14ac:dyDescent="0.25">
      <c r="A125" s="66" t="s">
        <v>615</v>
      </c>
      <c r="B125" s="66" t="s">
        <v>633</v>
      </c>
      <c r="C125" s="70">
        <v>40334</v>
      </c>
      <c r="D125" s="66">
        <v>25</v>
      </c>
      <c r="E125" s="66">
        <v>3</v>
      </c>
      <c r="F125" s="66" t="s">
        <v>621</v>
      </c>
      <c r="G125" s="71">
        <v>2</v>
      </c>
      <c r="H125" s="71"/>
    </row>
    <row r="126" spans="1:8" s="72" customFormat="1" x14ac:dyDescent="0.25">
      <c r="A126" s="66" t="s">
        <v>615</v>
      </c>
      <c r="B126" s="66" t="s">
        <v>633</v>
      </c>
      <c r="C126" s="70">
        <v>40334</v>
      </c>
      <c r="D126" s="66">
        <v>25</v>
      </c>
      <c r="E126" s="66">
        <v>4</v>
      </c>
      <c r="F126" s="66" t="s">
        <v>627</v>
      </c>
      <c r="G126" s="71">
        <v>3</v>
      </c>
      <c r="H126" s="71"/>
    </row>
    <row r="127" spans="1:8" s="72" customFormat="1" x14ac:dyDescent="0.25">
      <c r="A127" s="66" t="s">
        <v>615</v>
      </c>
      <c r="B127" s="66" t="s">
        <v>633</v>
      </c>
      <c r="C127" s="70">
        <v>40334</v>
      </c>
      <c r="D127" s="66">
        <v>25</v>
      </c>
      <c r="E127" s="66">
        <v>4</v>
      </c>
      <c r="F127" s="66" t="s">
        <v>619</v>
      </c>
      <c r="G127" s="71">
        <v>1</v>
      </c>
      <c r="H127" s="71"/>
    </row>
    <row r="128" spans="1:8" s="72" customFormat="1" x14ac:dyDescent="0.25">
      <c r="A128" s="66" t="s">
        <v>615</v>
      </c>
      <c r="B128" s="66" t="s">
        <v>633</v>
      </c>
      <c r="C128" s="70">
        <v>40334</v>
      </c>
      <c r="D128" s="66">
        <v>25</v>
      </c>
      <c r="E128" s="66">
        <v>4</v>
      </c>
      <c r="F128" s="66" t="s">
        <v>619</v>
      </c>
      <c r="G128" s="71">
        <v>2</v>
      </c>
      <c r="H128" s="71" t="s">
        <v>483</v>
      </c>
    </row>
    <row r="129" spans="1:8" s="72" customFormat="1" x14ac:dyDescent="0.25">
      <c r="A129" s="66" t="s">
        <v>615</v>
      </c>
      <c r="B129" s="66" t="s">
        <v>633</v>
      </c>
      <c r="C129" s="70">
        <v>40334</v>
      </c>
      <c r="D129" s="66">
        <v>25</v>
      </c>
      <c r="E129" s="66">
        <v>4</v>
      </c>
      <c r="F129" s="66" t="s">
        <v>619</v>
      </c>
      <c r="G129" s="71">
        <v>2</v>
      </c>
      <c r="H129" s="71"/>
    </row>
    <row r="130" spans="1:8" s="72" customFormat="1" x14ac:dyDescent="0.25">
      <c r="A130" s="66" t="s">
        <v>615</v>
      </c>
      <c r="B130" s="66" t="s">
        <v>633</v>
      </c>
      <c r="C130" s="70">
        <v>40334</v>
      </c>
      <c r="D130" s="66">
        <v>25</v>
      </c>
      <c r="E130" s="66">
        <v>4</v>
      </c>
      <c r="F130" s="66" t="s">
        <v>621</v>
      </c>
      <c r="G130" s="71">
        <v>2</v>
      </c>
      <c r="H130" s="71"/>
    </row>
    <row r="131" spans="1:8" s="72" customFormat="1" x14ac:dyDescent="0.25">
      <c r="A131" s="66" t="s">
        <v>615</v>
      </c>
      <c r="B131" s="66" t="s">
        <v>633</v>
      </c>
      <c r="C131" s="70">
        <v>40334</v>
      </c>
      <c r="D131" s="66">
        <v>25</v>
      </c>
      <c r="E131" s="66">
        <v>4</v>
      </c>
      <c r="F131" s="66" t="s">
        <v>621</v>
      </c>
      <c r="G131" s="71">
        <v>3</v>
      </c>
      <c r="H131" s="71" t="s">
        <v>289</v>
      </c>
    </row>
    <row r="132" spans="1:8" s="72" customFormat="1" x14ac:dyDescent="0.25">
      <c r="A132" s="66" t="s">
        <v>615</v>
      </c>
      <c r="B132" s="66" t="s">
        <v>633</v>
      </c>
      <c r="C132" s="70">
        <v>40334</v>
      </c>
      <c r="D132" s="66">
        <v>25</v>
      </c>
      <c r="E132" s="66">
        <v>5</v>
      </c>
      <c r="F132" s="66" t="s">
        <v>620</v>
      </c>
      <c r="G132" s="71">
        <v>1</v>
      </c>
      <c r="H132" s="71"/>
    </row>
    <row r="133" spans="1:8" s="72" customFormat="1" x14ac:dyDescent="0.25">
      <c r="A133" s="66" t="s">
        <v>615</v>
      </c>
      <c r="B133" s="66" t="s">
        <v>633</v>
      </c>
      <c r="C133" s="70">
        <v>40334</v>
      </c>
      <c r="D133" s="66">
        <v>25</v>
      </c>
      <c r="E133" s="66">
        <v>5</v>
      </c>
      <c r="F133" s="66" t="s">
        <v>620</v>
      </c>
      <c r="G133" s="71">
        <v>2</v>
      </c>
      <c r="H133" s="71"/>
    </row>
    <row r="134" spans="1:8" s="72" customFormat="1" x14ac:dyDescent="0.25">
      <c r="A134" s="66" t="s">
        <v>615</v>
      </c>
      <c r="B134" s="66" t="s">
        <v>633</v>
      </c>
      <c r="C134" s="70">
        <v>40334</v>
      </c>
      <c r="D134" s="66">
        <v>25</v>
      </c>
      <c r="E134" s="66">
        <v>5</v>
      </c>
      <c r="F134" s="66" t="s">
        <v>621</v>
      </c>
      <c r="G134" s="71">
        <v>1</v>
      </c>
      <c r="H134" s="71"/>
    </row>
    <row r="135" spans="1:8" s="72" customFormat="1" x14ac:dyDescent="0.25">
      <c r="A135" s="66" t="s">
        <v>615</v>
      </c>
      <c r="B135" s="66" t="s">
        <v>633</v>
      </c>
      <c r="C135" s="70">
        <v>40334</v>
      </c>
      <c r="D135" s="66">
        <v>25</v>
      </c>
      <c r="E135" s="66">
        <v>5</v>
      </c>
      <c r="F135" s="66" t="s">
        <v>620</v>
      </c>
      <c r="G135" s="71">
        <v>2</v>
      </c>
      <c r="H135" s="71"/>
    </row>
    <row r="136" spans="1:8" s="72" customFormat="1" x14ac:dyDescent="0.25">
      <c r="A136" s="66" t="s">
        <v>615</v>
      </c>
      <c r="B136" s="66" t="s">
        <v>633</v>
      </c>
      <c r="C136" s="70">
        <v>40334</v>
      </c>
      <c r="D136" s="66">
        <v>25</v>
      </c>
      <c r="E136" s="66">
        <v>5</v>
      </c>
      <c r="F136" s="66" t="s">
        <v>621</v>
      </c>
      <c r="G136" s="71">
        <v>2</v>
      </c>
      <c r="H136" s="71"/>
    </row>
    <row r="137" spans="1:8" s="72" customFormat="1" x14ac:dyDescent="0.25">
      <c r="A137" s="66" t="s">
        <v>615</v>
      </c>
      <c r="B137" s="66" t="s">
        <v>633</v>
      </c>
      <c r="C137" s="70">
        <v>40334</v>
      </c>
      <c r="D137" s="66">
        <v>25</v>
      </c>
      <c r="E137" s="66">
        <v>5</v>
      </c>
      <c r="F137" s="66" t="s">
        <v>620</v>
      </c>
      <c r="G137" s="71">
        <v>2</v>
      </c>
      <c r="H137" s="71"/>
    </row>
    <row r="138" spans="1:8" s="72" customFormat="1" x14ac:dyDescent="0.25">
      <c r="A138" s="66" t="s">
        <v>615</v>
      </c>
      <c r="B138" s="66" t="s">
        <v>633</v>
      </c>
      <c r="C138" s="70">
        <v>40334</v>
      </c>
      <c r="D138" s="66">
        <v>25</v>
      </c>
      <c r="E138" s="66">
        <v>5</v>
      </c>
      <c r="F138" s="66" t="s">
        <v>621</v>
      </c>
      <c r="G138" s="71">
        <v>2</v>
      </c>
      <c r="H138" s="71"/>
    </row>
    <row r="139" spans="1:8" s="72" customFormat="1" x14ac:dyDescent="0.25">
      <c r="A139" s="66" t="s">
        <v>615</v>
      </c>
      <c r="B139" s="66" t="s">
        <v>633</v>
      </c>
      <c r="C139" s="70">
        <v>40334</v>
      </c>
      <c r="D139" s="66">
        <v>25</v>
      </c>
      <c r="E139" s="66">
        <v>5</v>
      </c>
      <c r="F139" s="66" t="s">
        <v>627</v>
      </c>
      <c r="G139" s="71">
        <v>1</v>
      </c>
      <c r="H139" s="71"/>
    </row>
    <row r="140" spans="1:8" s="72" customFormat="1" x14ac:dyDescent="0.25">
      <c r="A140" s="66" t="s">
        <v>615</v>
      </c>
      <c r="B140" s="66" t="s">
        <v>633</v>
      </c>
      <c r="C140" s="70">
        <v>40334</v>
      </c>
      <c r="D140" s="66">
        <v>25</v>
      </c>
      <c r="E140" s="66">
        <v>5</v>
      </c>
      <c r="F140" s="66" t="s">
        <v>627</v>
      </c>
      <c r="G140" s="71">
        <v>1</v>
      </c>
      <c r="H140" s="71"/>
    </row>
    <row r="141" spans="1:8" s="72" customFormat="1" x14ac:dyDescent="0.25">
      <c r="A141" s="66" t="s">
        <v>615</v>
      </c>
      <c r="B141" s="66" t="s">
        <v>633</v>
      </c>
      <c r="C141" s="70">
        <v>40334</v>
      </c>
      <c r="D141" s="66">
        <v>25</v>
      </c>
      <c r="E141" s="66">
        <v>5</v>
      </c>
      <c r="F141" s="66" t="s">
        <v>627</v>
      </c>
      <c r="G141" s="71">
        <v>1</v>
      </c>
      <c r="H141" s="71"/>
    </row>
    <row r="142" spans="1:8" s="72" customFormat="1" x14ac:dyDescent="0.25">
      <c r="A142" s="66" t="s">
        <v>615</v>
      </c>
      <c r="B142" s="66" t="s">
        <v>633</v>
      </c>
      <c r="C142" s="70">
        <v>40334</v>
      </c>
      <c r="D142" s="66">
        <v>25</v>
      </c>
      <c r="E142" s="66">
        <v>5</v>
      </c>
      <c r="F142" s="66" t="s">
        <v>620</v>
      </c>
      <c r="G142" s="71">
        <v>3</v>
      </c>
      <c r="H142" s="71"/>
    </row>
    <row r="143" spans="1:8" s="72" customFormat="1" x14ac:dyDescent="0.25">
      <c r="A143" s="66" t="s">
        <v>615</v>
      </c>
      <c r="B143" s="66" t="s">
        <v>633</v>
      </c>
      <c r="C143" s="70">
        <v>40334</v>
      </c>
      <c r="D143" s="66">
        <v>25</v>
      </c>
      <c r="E143" s="66">
        <v>5</v>
      </c>
      <c r="F143" s="66" t="s">
        <v>621</v>
      </c>
      <c r="G143" s="71">
        <v>3</v>
      </c>
      <c r="H143" s="71" t="s">
        <v>635</v>
      </c>
    </row>
    <row r="144" spans="1:8" s="72" customFormat="1" x14ac:dyDescent="0.25">
      <c r="A144" s="66" t="s">
        <v>615</v>
      </c>
      <c r="B144" s="66" t="s">
        <v>633</v>
      </c>
      <c r="C144" s="70">
        <v>40334</v>
      </c>
      <c r="D144" s="66">
        <v>25</v>
      </c>
      <c r="E144" s="66">
        <v>6</v>
      </c>
      <c r="F144" s="66" t="s">
        <v>620</v>
      </c>
      <c r="G144" s="71">
        <v>1</v>
      </c>
      <c r="H144" s="71"/>
    </row>
    <row r="145" spans="1:8" s="72" customFormat="1" x14ac:dyDescent="0.25">
      <c r="A145" s="66" t="s">
        <v>615</v>
      </c>
      <c r="B145" s="66" t="s">
        <v>633</v>
      </c>
      <c r="C145" s="70">
        <v>40334</v>
      </c>
      <c r="D145" s="66">
        <v>25</v>
      </c>
      <c r="E145" s="66">
        <v>6</v>
      </c>
      <c r="F145" s="66" t="s">
        <v>620</v>
      </c>
      <c r="G145" s="71">
        <v>1</v>
      </c>
      <c r="H145" s="71"/>
    </row>
    <row r="146" spans="1:8" s="72" customFormat="1" x14ac:dyDescent="0.25">
      <c r="A146" s="66" t="s">
        <v>615</v>
      </c>
      <c r="B146" s="66" t="s">
        <v>633</v>
      </c>
      <c r="C146" s="70">
        <v>40334</v>
      </c>
      <c r="D146" s="66">
        <v>25</v>
      </c>
      <c r="E146" s="66">
        <v>6</v>
      </c>
      <c r="F146" s="66" t="s">
        <v>620</v>
      </c>
      <c r="G146" s="71">
        <v>1</v>
      </c>
      <c r="H146" s="71"/>
    </row>
    <row r="147" spans="1:8" s="72" customFormat="1" x14ac:dyDescent="0.25">
      <c r="A147" s="66" t="s">
        <v>615</v>
      </c>
      <c r="B147" s="66" t="s">
        <v>633</v>
      </c>
      <c r="C147" s="70">
        <v>40334</v>
      </c>
      <c r="D147" s="66">
        <v>25</v>
      </c>
      <c r="E147" s="66">
        <v>6</v>
      </c>
      <c r="F147" s="66" t="s">
        <v>620</v>
      </c>
      <c r="G147" s="71">
        <v>2</v>
      </c>
      <c r="H147" s="71"/>
    </row>
    <row r="148" spans="1:8" s="72" customFormat="1" x14ac:dyDescent="0.25">
      <c r="A148" s="66" t="s">
        <v>615</v>
      </c>
      <c r="B148" s="66" t="s">
        <v>633</v>
      </c>
      <c r="C148" s="70">
        <v>40334</v>
      </c>
      <c r="D148" s="66">
        <v>25</v>
      </c>
      <c r="E148" s="66">
        <v>6</v>
      </c>
      <c r="F148" s="66" t="s">
        <v>620</v>
      </c>
      <c r="G148" s="71">
        <v>2</v>
      </c>
      <c r="H148" s="71"/>
    </row>
    <row r="149" spans="1:8" s="72" customFormat="1" x14ac:dyDescent="0.25">
      <c r="A149" s="66" t="s">
        <v>615</v>
      </c>
      <c r="B149" s="66" t="s">
        <v>633</v>
      </c>
      <c r="C149" s="70">
        <v>40334</v>
      </c>
      <c r="D149" s="66">
        <v>25</v>
      </c>
      <c r="E149" s="66">
        <v>6</v>
      </c>
      <c r="F149" s="66" t="s">
        <v>620</v>
      </c>
      <c r="G149" s="71">
        <v>2</v>
      </c>
      <c r="H149" s="71"/>
    </row>
    <row r="150" spans="1:8" s="72" customFormat="1" x14ac:dyDescent="0.25">
      <c r="A150" s="66" t="s">
        <v>615</v>
      </c>
      <c r="B150" s="66" t="s">
        <v>633</v>
      </c>
      <c r="C150" s="70">
        <v>40334</v>
      </c>
      <c r="D150" s="66">
        <v>25</v>
      </c>
      <c r="E150" s="66">
        <v>6</v>
      </c>
      <c r="F150" s="66" t="s">
        <v>636</v>
      </c>
      <c r="G150" s="71">
        <v>2</v>
      </c>
      <c r="H150" s="71"/>
    </row>
    <row r="151" spans="1:8" s="72" customFormat="1" x14ac:dyDescent="0.25">
      <c r="A151" s="66" t="s">
        <v>615</v>
      </c>
      <c r="B151" s="66" t="s">
        <v>633</v>
      </c>
      <c r="C151" s="70">
        <v>40334</v>
      </c>
      <c r="D151" s="66">
        <v>25</v>
      </c>
      <c r="E151" s="66">
        <v>6</v>
      </c>
      <c r="F151" s="66" t="s">
        <v>621</v>
      </c>
      <c r="G151" s="71">
        <v>1</v>
      </c>
      <c r="H151" s="71"/>
    </row>
    <row r="152" spans="1:8" s="72" customFormat="1" x14ac:dyDescent="0.25">
      <c r="A152" s="66" t="s">
        <v>615</v>
      </c>
      <c r="B152" s="66" t="s">
        <v>633</v>
      </c>
      <c r="C152" s="70">
        <v>40334</v>
      </c>
      <c r="D152" s="66">
        <v>25</v>
      </c>
      <c r="E152" s="66">
        <v>6</v>
      </c>
      <c r="F152" s="66" t="s">
        <v>621</v>
      </c>
      <c r="G152" s="71">
        <v>1</v>
      </c>
      <c r="H152" s="71"/>
    </row>
    <row r="153" spans="1:8" s="72" customFormat="1" x14ac:dyDescent="0.25">
      <c r="A153" s="66" t="s">
        <v>615</v>
      </c>
      <c r="B153" s="66" t="s">
        <v>633</v>
      </c>
      <c r="C153" s="70">
        <v>40334</v>
      </c>
      <c r="D153" s="66">
        <v>25</v>
      </c>
      <c r="E153" s="66">
        <v>6</v>
      </c>
      <c r="F153" s="66" t="s">
        <v>621</v>
      </c>
      <c r="G153" s="71">
        <v>1</v>
      </c>
      <c r="H153" s="71"/>
    </row>
    <row r="154" spans="1:8" s="72" customFormat="1" x14ac:dyDescent="0.25">
      <c r="A154" s="66" t="s">
        <v>615</v>
      </c>
      <c r="B154" s="66" t="s">
        <v>633</v>
      </c>
      <c r="C154" s="70">
        <v>40334</v>
      </c>
      <c r="D154" s="66">
        <v>25</v>
      </c>
      <c r="E154" s="66">
        <v>6</v>
      </c>
      <c r="F154" s="66" t="s">
        <v>621</v>
      </c>
      <c r="G154" s="71">
        <v>1</v>
      </c>
      <c r="H154" s="71"/>
    </row>
    <row r="155" spans="1:8" s="72" customFormat="1" x14ac:dyDescent="0.25">
      <c r="A155" s="66" t="s">
        <v>615</v>
      </c>
      <c r="B155" s="66" t="s">
        <v>633</v>
      </c>
      <c r="C155" s="70">
        <v>40334</v>
      </c>
      <c r="D155" s="66">
        <v>25</v>
      </c>
      <c r="E155" s="66">
        <v>6</v>
      </c>
      <c r="F155" s="66" t="s">
        <v>621</v>
      </c>
      <c r="G155" s="71">
        <v>1</v>
      </c>
      <c r="H155" s="71"/>
    </row>
    <row r="156" spans="1:8" s="72" customFormat="1" x14ac:dyDescent="0.25">
      <c r="A156" s="66" t="s">
        <v>615</v>
      </c>
      <c r="B156" s="66" t="s">
        <v>633</v>
      </c>
      <c r="C156" s="70">
        <v>40334</v>
      </c>
      <c r="D156" s="66">
        <v>25</v>
      </c>
      <c r="E156" s="66">
        <v>6</v>
      </c>
      <c r="F156" s="66" t="s">
        <v>621</v>
      </c>
      <c r="G156" s="71">
        <v>1</v>
      </c>
      <c r="H156" s="71"/>
    </row>
    <row r="157" spans="1:8" s="72" customFormat="1" x14ac:dyDescent="0.25">
      <c r="A157" s="66" t="s">
        <v>615</v>
      </c>
      <c r="B157" s="66" t="s">
        <v>633</v>
      </c>
      <c r="C157" s="70">
        <v>40334</v>
      </c>
      <c r="D157" s="66">
        <v>25</v>
      </c>
      <c r="E157" s="66">
        <v>6</v>
      </c>
      <c r="F157" s="66" t="s">
        <v>621</v>
      </c>
      <c r="G157" s="71">
        <v>2</v>
      </c>
      <c r="H157" s="71" t="s">
        <v>289</v>
      </c>
    </row>
    <row r="158" spans="1:8" s="72" customFormat="1" x14ac:dyDescent="0.25">
      <c r="A158" s="66" t="s">
        <v>615</v>
      </c>
      <c r="B158" s="66" t="s">
        <v>633</v>
      </c>
      <c r="C158" s="70">
        <v>40334</v>
      </c>
      <c r="D158" s="66">
        <v>25</v>
      </c>
      <c r="E158" s="66">
        <v>6</v>
      </c>
      <c r="F158" s="66" t="s">
        <v>621</v>
      </c>
      <c r="G158" s="71">
        <v>2</v>
      </c>
      <c r="H158" s="71"/>
    </row>
    <row r="159" spans="1:8" s="72" customFormat="1" x14ac:dyDescent="0.25">
      <c r="A159" s="66" t="s">
        <v>615</v>
      </c>
      <c r="B159" s="66" t="s">
        <v>633</v>
      </c>
      <c r="C159" s="70">
        <v>40334</v>
      </c>
      <c r="D159" s="66">
        <v>25</v>
      </c>
      <c r="E159" s="66">
        <v>6</v>
      </c>
      <c r="F159" s="66" t="s">
        <v>621</v>
      </c>
      <c r="G159" s="71">
        <v>2</v>
      </c>
      <c r="H159" s="71"/>
    </row>
    <row r="160" spans="1:8" s="72" customFormat="1" x14ac:dyDescent="0.25">
      <c r="A160" s="66" t="s">
        <v>615</v>
      </c>
      <c r="B160" s="66" t="s">
        <v>633</v>
      </c>
      <c r="C160" s="70">
        <v>40334</v>
      </c>
      <c r="D160" s="66">
        <v>25</v>
      </c>
      <c r="E160" s="66">
        <v>6</v>
      </c>
      <c r="F160" s="66" t="s">
        <v>621</v>
      </c>
      <c r="G160" s="71">
        <v>2</v>
      </c>
      <c r="H160" s="71"/>
    </row>
    <row r="161" spans="1:8" s="72" customFormat="1" x14ac:dyDescent="0.25">
      <c r="A161" s="66" t="s">
        <v>615</v>
      </c>
      <c r="B161" s="66" t="s">
        <v>633</v>
      </c>
      <c r="C161" s="70">
        <v>40334</v>
      </c>
      <c r="D161" s="66">
        <v>25</v>
      </c>
      <c r="E161" s="66">
        <v>6</v>
      </c>
      <c r="F161" s="66" t="s">
        <v>621</v>
      </c>
      <c r="G161" s="71">
        <v>3</v>
      </c>
      <c r="H161" s="71"/>
    </row>
    <row r="162" spans="1:8" s="72" customFormat="1" x14ac:dyDescent="0.25">
      <c r="A162" s="66" t="s">
        <v>615</v>
      </c>
      <c r="B162" s="66" t="s">
        <v>633</v>
      </c>
      <c r="C162" s="70">
        <v>40334</v>
      </c>
      <c r="D162" s="66">
        <v>25</v>
      </c>
      <c r="E162" s="66">
        <v>7</v>
      </c>
      <c r="F162" s="66" t="s">
        <v>617</v>
      </c>
      <c r="G162" s="71">
        <v>2</v>
      </c>
      <c r="H162" s="71"/>
    </row>
    <row r="163" spans="1:8" s="72" customFormat="1" x14ac:dyDescent="0.25">
      <c r="A163" s="66" t="s">
        <v>615</v>
      </c>
      <c r="B163" s="66" t="s">
        <v>633</v>
      </c>
      <c r="C163" s="70">
        <v>40334</v>
      </c>
      <c r="D163" s="66">
        <v>25</v>
      </c>
      <c r="E163" s="66">
        <v>7</v>
      </c>
      <c r="F163" s="66" t="s">
        <v>617</v>
      </c>
      <c r="G163" s="71">
        <v>2</v>
      </c>
      <c r="H163" s="71"/>
    </row>
    <row r="164" spans="1:8" s="72" customFormat="1" x14ac:dyDescent="0.25">
      <c r="A164" s="66" t="s">
        <v>615</v>
      </c>
      <c r="B164" s="66" t="s">
        <v>633</v>
      </c>
      <c r="C164" s="70">
        <v>40334</v>
      </c>
      <c r="D164" s="66">
        <v>25</v>
      </c>
      <c r="E164" s="66">
        <v>7</v>
      </c>
      <c r="F164" s="66" t="s">
        <v>627</v>
      </c>
      <c r="G164" s="71">
        <v>1</v>
      </c>
      <c r="H164" s="71"/>
    </row>
    <row r="165" spans="1:8" s="72" customFormat="1" x14ac:dyDescent="0.25">
      <c r="A165" s="66" t="s">
        <v>615</v>
      </c>
      <c r="B165" s="66" t="s">
        <v>633</v>
      </c>
      <c r="C165" s="70">
        <v>40334</v>
      </c>
      <c r="D165" s="66">
        <v>25</v>
      </c>
      <c r="E165" s="66">
        <v>7</v>
      </c>
      <c r="F165" s="66" t="s">
        <v>627</v>
      </c>
      <c r="G165" s="71">
        <v>3</v>
      </c>
      <c r="H165" s="71"/>
    </row>
    <row r="166" spans="1:8" s="72" customFormat="1" x14ac:dyDescent="0.25">
      <c r="A166" s="66" t="s">
        <v>615</v>
      </c>
      <c r="B166" s="66" t="s">
        <v>633</v>
      </c>
      <c r="C166" s="70">
        <v>40334</v>
      </c>
      <c r="D166" s="66">
        <v>25</v>
      </c>
      <c r="E166" s="66">
        <v>7</v>
      </c>
      <c r="F166" s="66" t="s">
        <v>627</v>
      </c>
      <c r="G166" s="71">
        <v>3</v>
      </c>
      <c r="H166" s="71"/>
    </row>
    <row r="167" spans="1:8" s="72" customFormat="1" x14ac:dyDescent="0.25">
      <c r="A167" s="66" t="s">
        <v>615</v>
      </c>
      <c r="B167" s="66" t="s">
        <v>633</v>
      </c>
      <c r="C167" s="70">
        <v>40334</v>
      </c>
      <c r="D167" s="66">
        <v>25</v>
      </c>
      <c r="E167" s="66">
        <v>7</v>
      </c>
      <c r="F167" s="66" t="s">
        <v>627</v>
      </c>
      <c r="G167" s="71">
        <v>3</v>
      </c>
      <c r="H167" s="71"/>
    </row>
    <row r="168" spans="1:8" s="72" customFormat="1" x14ac:dyDescent="0.25">
      <c r="A168" s="66" t="s">
        <v>615</v>
      </c>
      <c r="B168" s="66" t="s">
        <v>633</v>
      </c>
      <c r="C168" s="70">
        <v>40334</v>
      </c>
      <c r="D168" s="66">
        <v>25</v>
      </c>
      <c r="E168" s="66">
        <v>7</v>
      </c>
      <c r="F168" s="66" t="s">
        <v>627</v>
      </c>
      <c r="G168" s="71">
        <v>3</v>
      </c>
      <c r="H168" s="71"/>
    </row>
    <row r="169" spans="1:8" s="72" customFormat="1" x14ac:dyDescent="0.25">
      <c r="A169" s="66" t="s">
        <v>615</v>
      </c>
      <c r="B169" s="66" t="s">
        <v>633</v>
      </c>
      <c r="C169" s="70">
        <v>40334</v>
      </c>
      <c r="D169" s="66">
        <v>25</v>
      </c>
      <c r="E169" s="66">
        <v>7</v>
      </c>
      <c r="F169" s="66" t="s">
        <v>637</v>
      </c>
      <c r="G169" s="71">
        <v>2</v>
      </c>
      <c r="H169" s="71"/>
    </row>
    <row r="170" spans="1:8" s="72" customFormat="1" x14ac:dyDescent="0.25">
      <c r="A170" s="66" t="s">
        <v>615</v>
      </c>
      <c r="B170" s="66" t="s">
        <v>633</v>
      </c>
      <c r="C170" s="70">
        <v>40334</v>
      </c>
      <c r="D170" s="66">
        <v>25</v>
      </c>
      <c r="E170" s="66">
        <v>7</v>
      </c>
      <c r="F170" s="66" t="s">
        <v>637</v>
      </c>
      <c r="G170" s="71">
        <v>3</v>
      </c>
      <c r="H170" s="71"/>
    </row>
    <row r="171" spans="1:8" s="72" customFormat="1" x14ac:dyDescent="0.25">
      <c r="A171" s="66" t="s">
        <v>615</v>
      </c>
      <c r="B171" s="66" t="s">
        <v>633</v>
      </c>
      <c r="C171" s="70">
        <v>40334</v>
      </c>
      <c r="D171" s="66">
        <v>25</v>
      </c>
      <c r="E171" s="66">
        <v>7</v>
      </c>
      <c r="F171" s="66" t="s">
        <v>620</v>
      </c>
      <c r="G171" s="71">
        <v>2</v>
      </c>
      <c r="H171" s="71"/>
    </row>
    <row r="172" spans="1:8" s="72" customFormat="1" x14ac:dyDescent="0.25">
      <c r="A172" s="66" t="s">
        <v>615</v>
      </c>
      <c r="B172" s="66" t="s">
        <v>633</v>
      </c>
      <c r="C172" s="70">
        <v>40334</v>
      </c>
      <c r="D172" s="66">
        <v>25</v>
      </c>
      <c r="E172" s="66">
        <v>7</v>
      </c>
      <c r="F172" s="66" t="s">
        <v>620</v>
      </c>
      <c r="G172" s="71">
        <v>3</v>
      </c>
      <c r="H172" s="71"/>
    </row>
    <row r="173" spans="1:8" s="72" customFormat="1" x14ac:dyDescent="0.25">
      <c r="A173" s="66" t="s">
        <v>615</v>
      </c>
      <c r="B173" s="66" t="s">
        <v>633</v>
      </c>
      <c r="C173" s="70">
        <v>40334</v>
      </c>
      <c r="D173" s="66">
        <v>25</v>
      </c>
      <c r="E173" s="66">
        <v>7</v>
      </c>
      <c r="F173" s="66" t="s">
        <v>621</v>
      </c>
      <c r="G173" s="71">
        <v>2</v>
      </c>
      <c r="H173" s="71"/>
    </row>
    <row r="174" spans="1:8" s="72" customFormat="1" x14ac:dyDescent="0.25">
      <c r="A174" s="66" t="s">
        <v>615</v>
      </c>
      <c r="B174" s="66" t="s">
        <v>633</v>
      </c>
      <c r="C174" s="70">
        <v>40334</v>
      </c>
      <c r="D174" s="66">
        <v>25</v>
      </c>
      <c r="E174" s="66">
        <v>7</v>
      </c>
      <c r="F174" s="66" t="s">
        <v>621</v>
      </c>
      <c r="G174" s="71">
        <v>1</v>
      </c>
      <c r="H174" s="71"/>
    </row>
    <row r="175" spans="1:8" s="72" customFormat="1" x14ac:dyDescent="0.25">
      <c r="A175" s="66" t="s">
        <v>615</v>
      </c>
      <c r="B175" s="66" t="s">
        <v>633</v>
      </c>
      <c r="C175" s="70">
        <v>40334</v>
      </c>
      <c r="D175" s="66">
        <v>25</v>
      </c>
      <c r="E175" s="66">
        <v>8</v>
      </c>
      <c r="F175" s="66" t="s">
        <v>617</v>
      </c>
      <c r="G175" s="71">
        <v>3</v>
      </c>
      <c r="H175" s="71"/>
    </row>
    <row r="176" spans="1:8" s="72" customFormat="1" x14ac:dyDescent="0.25">
      <c r="A176" s="66" t="s">
        <v>615</v>
      </c>
      <c r="B176" s="66" t="s">
        <v>633</v>
      </c>
      <c r="C176" s="70">
        <v>40334</v>
      </c>
      <c r="D176" s="66">
        <v>25</v>
      </c>
      <c r="E176" s="66">
        <v>8</v>
      </c>
      <c r="F176" s="66" t="s">
        <v>617</v>
      </c>
      <c r="G176" s="71">
        <v>3</v>
      </c>
      <c r="H176" s="71"/>
    </row>
    <row r="177" spans="1:8" s="72" customFormat="1" x14ac:dyDescent="0.25">
      <c r="A177" s="66" t="s">
        <v>615</v>
      </c>
      <c r="B177" s="66" t="s">
        <v>633</v>
      </c>
      <c r="C177" s="70">
        <v>40334</v>
      </c>
      <c r="D177" s="66">
        <v>25</v>
      </c>
      <c r="E177" s="66">
        <v>8</v>
      </c>
      <c r="F177" s="66" t="s">
        <v>620</v>
      </c>
      <c r="G177" s="71">
        <v>1</v>
      </c>
      <c r="H177" s="71"/>
    </row>
    <row r="178" spans="1:8" s="72" customFormat="1" x14ac:dyDescent="0.25">
      <c r="A178" s="66" t="s">
        <v>615</v>
      </c>
      <c r="B178" s="66" t="s">
        <v>633</v>
      </c>
      <c r="C178" s="70">
        <v>40334</v>
      </c>
      <c r="D178" s="66">
        <v>25</v>
      </c>
      <c r="E178" s="66">
        <v>8</v>
      </c>
      <c r="F178" s="66" t="s">
        <v>620</v>
      </c>
      <c r="G178" s="71">
        <v>1</v>
      </c>
      <c r="H178" s="71"/>
    </row>
    <row r="179" spans="1:8" s="72" customFormat="1" x14ac:dyDescent="0.25">
      <c r="A179" s="66" t="s">
        <v>615</v>
      </c>
      <c r="B179" s="66" t="s">
        <v>633</v>
      </c>
      <c r="C179" s="70">
        <v>40334</v>
      </c>
      <c r="D179" s="66">
        <v>25</v>
      </c>
      <c r="E179" s="66">
        <v>8</v>
      </c>
      <c r="F179" s="66" t="s">
        <v>620</v>
      </c>
      <c r="G179" s="71">
        <v>2</v>
      </c>
      <c r="H179" s="71"/>
    </row>
    <row r="180" spans="1:8" s="72" customFormat="1" x14ac:dyDescent="0.25">
      <c r="A180" s="66" t="s">
        <v>615</v>
      </c>
      <c r="B180" s="66" t="s">
        <v>633</v>
      </c>
      <c r="C180" s="70">
        <v>40334</v>
      </c>
      <c r="D180" s="66">
        <v>25</v>
      </c>
      <c r="E180" s="66">
        <v>8</v>
      </c>
      <c r="F180" s="66" t="s">
        <v>620</v>
      </c>
      <c r="G180" s="71">
        <v>2</v>
      </c>
      <c r="H180" s="71"/>
    </row>
    <row r="181" spans="1:8" s="72" customFormat="1" x14ac:dyDescent="0.25">
      <c r="A181" s="66" t="s">
        <v>615</v>
      </c>
      <c r="B181" s="66" t="s">
        <v>633</v>
      </c>
      <c r="C181" s="70">
        <v>40334</v>
      </c>
      <c r="D181" s="66">
        <v>25</v>
      </c>
      <c r="E181" s="66">
        <v>8</v>
      </c>
      <c r="F181" s="66" t="s">
        <v>620</v>
      </c>
      <c r="G181" s="71">
        <v>2</v>
      </c>
      <c r="H181" s="71"/>
    </row>
    <row r="182" spans="1:8" s="72" customFormat="1" x14ac:dyDescent="0.25">
      <c r="A182" s="66" t="s">
        <v>615</v>
      </c>
      <c r="B182" s="66" t="s">
        <v>633</v>
      </c>
      <c r="C182" s="70">
        <v>40334</v>
      </c>
      <c r="D182" s="66">
        <v>25</v>
      </c>
      <c r="E182" s="66">
        <v>8</v>
      </c>
      <c r="F182" s="66" t="s">
        <v>620</v>
      </c>
      <c r="G182" s="71">
        <v>2</v>
      </c>
      <c r="H182" s="71"/>
    </row>
    <row r="183" spans="1:8" s="72" customFormat="1" x14ac:dyDescent="0.25">
      <c r="A183" s="66" t="s">
        <v>615</v>
      </c>
      <c r="B183" s="66" t="s">
        <v>633</v>
      </c>
      <c r="C183" s="70">
        <v>40334</v>
      </c>
      <c r="D183" s="66">
        <v>25</v>
      </c>
      <c r="E183" s="66">
        <v>8</v>
      </c>
      <c r="F183" s="66" t="s">
        <v>620</v>
      </c>
      <c r="G183" s="71">
        <v>2</v>
      </c>
      <c r="H183" s="71"/>
    </row>
    <row r="184" spans="1:8" s="72" customFormat="1" x14ac:dyDescent="0.25">
      <c r="A184" s="66" t="s">
        <v>615</v>
      </c>
      <c r="B184" s="66" t="s">
        <v>633</v>
      </c>
      <c r="C184" s="70">
        <v>40334</v>
      </c>
      <c r="D184" s="66">
        <v>25</v>
      </c>
      <c r="E184" s="66">
        <v>8</v>
      </c>
      <c r="F184" s="66" t="s">
        <v>621</v>
      </c>
      <c r="G184" s="71">
        <v>2</v>
      </c>
      <c r="H184" s="71"/>
    </row>
    <row r="185" spans="1:8" s="72" customFormat="1" x14ac:dyDescent="0.25">
      <c r="A185" s="66" t="s">
        <v>615</v>
      </c>
      <c r="B185" s="66" t="s">
        <v>633</v>
      </c>
      <c r="C185" s="70">
        <v>40334</v>
      </c>
      <c r="D185" s="66">
        <v>25</v>
      </c>
      <c r="E185" s="66">
        <v>8</v>
      </c>
      <c r="F185" s="66" t="s">
        <v>621</v>
      </c>
      <c r="G185" s="71">
        <v>2</v>
      </c>
      <c r="H185" s="71"/>
    </row>
    <row r="186" spans="1:8" s="72" customFormat="1" x14ac:dyDescent="0.25">
      <c r="A186" s="66" t="s">
        <v>615</v>
      </c>
      <c r="B186" s="66" t="s">
        <v>633</v>
      </c>
      <c r="C186" s="70">
        <v>40334</v>
      </c>
      <c r="D186" s="66">
        <v>25</v>
      </c>
      <c r="E186" s="66">
        <v>8</v>
      </c>
      <c r="F186" s="66" t="s">
        <v>621</v>
      </c>
      <c r="G186" s="71">
        <v>1</v>
      </c>
      <c r="H186" s="71"/>
    </row>
    <row r="187" spans="1:8" s="72" customFormat="1" x14ac:dyDescent="0.25">
      <c r="A187" s="66" t="s">
        <v>615</v>
      </c>
      <c r="B187" s="66" t="s">
        <v>633</v>
      </c>
      <c r="C187" s="70">
        <v>40334</v>
      </c>
      <c r="D187" s="66">
        <v>25</v>
      </c>
      <c r="E187" s="66">
        <v>9</v>
      </c>
      <c r="F187" s="66" t="s">
        <v>617</v>
      </c>
      <c r="G187" s="71">
        <v>3</v>
      </c>
      <c r="H187" s="71"/>
    </row>
    <row r="188" spans="1:8" s="72" customFormat="1" x14ac:dyDescent="0.25">
      <c r="A188" s="66" t="s">
        <v>615</v>
      </c>
      <c r="B188" s="66" t="s">
        <v>633</v>
      </c>
      <c r="C188" s="70">
        <v>40334</v>
      </c>
      <c r="D188" s="66">
        <v>25</v>
      </c>
      <c r="E188" s="66">
        <v>9</v>
      </c>
      <c r="F188" s="66" t="s">
        <v>619</v>
      </c>
      <c r="G188" s="71">
        <v>1</v>
      </c>
      <c r="H188" s="71"/>
    </row>
    <row r="189" spans="1:8" s="72" customFormat="1" x14ac:dyDescent="0.25">
      <c r="A189" s="66" t="s">
        <v>615</v>
      </c>
      <c r="B189" s="66" t="s">
        <v>633</v>
      </c>
      <c r="C189" s="70">
        <v>40334</v>
      </c>
      <c r="D189" s="66">
        <v>25</v>
      </c>
      <c r="E189" s="66">
        <v>9</v>
      </c>
      <c r="F189" s="66" t="s">
        <v>620</v>
      </c>
      <c r="G189" s="71">
        <v>1</v>
      </c>
      <c r="H189" s="71"/>
    </row>
    <row r="190" spans="1:8" s="72" customFormat="1" x14ac:dyDescent="0.25">
      <c r="A190" s="66" t="s">
        <v>615</v>
      </c>
      <c r="B190" s="66" t="s">
        <v>633</v>
      </c>
      <c r="C190" s="70">
        <v>40334</v>
      </c>
      <c r="D190" s="66">
        <v>25</v>
      </c>
      <c r="E190" s="66">
        <v>9</v>
      </c>
      <c r="F190" s="66" t="s">
        <v>620</v>
      </c>
      <c r="G190" s="71">
        <v>1</v>
      </c>
      <c r="H190" s="71"/>
    </row>
    <row r="191" spans="1:8" s="72" customFormat="1" x14ac:dyDescent="0.25">
      <c r="A191" s="66" t="s">
        <v>615</v>
      </c>
      <c r="B191" s="66" t="s">
        <v>633</v>
      </c>
      <c r="C191" s="70">
        <v>40334</v>
      </c>
      <c r="D191" s="66">
        <v>25</v>
      </c>
      <c r="E191" s="66">
        <v>9</v>
      </c>
      <c r="F191" s="66" t="s">
        <v>620</v>
      </c>
      <c r="G191" s="71">
        <v>1</v>
      </c>
      <c r="H191" s="71"/>
    </row>
    <row r="192" spans="1:8" s="72" customFormat="1" x14ac:dyDescent="0.25">
      <c r="A192" s="66" t="s">
        <v>615</v>
      </c>
      <c r="B192" s="66" t="s">
        <v>633</v>
      </c>
      <c r="C192" s="70">
        <v>40334</v>
      </c>
      <c r="D192" s="66">
        <v>25</v>
      </c>
      <c r="E192" s="66">
        <v>9</v>
      </c>
      <c r="F192" s="66" t="s">
        <v>620</v>
      </c>
      <c r="G192" s="71">
        <v>1</v>
      </c>
      <c r="H192" s="71"/>
    </row>
    <row r="193" spans="1:8" s="72" customFormat="1" x14ac:dyDescent="0.25">
      <c r="A193" s="66" t="s">
        <v>615</v>
      </c>
      <c r="B193" s="66" t="s">
        <v>633</v>
      </c>
      <c r="C193" s="70">
        <v>40334</v>
      </c>
      <c r="D193" s="66">
        <v>25</v>
      </c>
      <c r="E193" s="66">
        <v>9</v>
      </c>
      <c r="F193" s="66" t="s">
        <v>638</v>
      </c>
      <c r="G193" s="71">
        <v>3</v>
      </c>
      <c r="H193" s="71"/>
    </row>
    <row r="194" spans="1:8" s="72" customFormat="1" x14ac:dyDescent="0.25">
      <c r="A194" s="66" t="s">
        <v>615</v>
      </c>
      <c r="B194" s="66" t="s">
        <v>633</v>
      </c>
      <c r="C194" s="70">
        <v>40334</v>
      </c>
      <c r="D194" s="66">
        <v>25</v>
      </c>
      <c r="E194" s="66">
        <v>9</v>
      </c>
      <c r="F194" s="66" t="s">
        <v>621</v>
      </c>
      <c r="G194" s="71">
        <v>2</v>
      </c>
      <c r="H194" s="71"/>
    </row>
    <row r="195" spans="1:8" s="72" customFormat="1" x14ac:dyDescent="0.25">
      <c r="A195" s="66" t="s">
        <v>615</v>
      </c>
      <c r="B195" s="66" t="s">
        <v>633</v>
      </c>
      <c r="C195" s="70">
        <v>40334</v>
      </c>
      <c r="D195" s="66">
        <v>25</v>
      </c>
      <c r="E195" s="66">
        <v>10</v>
      </c>
      <c r="F195" s="66" t="s">
        <v>617</v>
      </c>
      <c r="G195" s="71">
        <v>2</v>
      </c>
      <c r="H195" s="71"/>
    </row>
    <row r="196" spans="1:8" s="72" customFormat="1" x14ac:dyDescent="0.25">
      <c r="A196" s="66" t="s">
        <v>615</v>
      </c>
      <c r="B196" s="66" t="s">
        <v>633</v>
      </c>
      <c r="C196" s="70">
        <v>40334</v>
      </c>
      <c r="D196" s="66">
        <v>25</v>
      </c>
      <c r="E196" s="66">
        <v>10</v>
      </c>
      <c r="F196" s="66" t="s">
        <v>617</v>
      </c>
      <c r="G196" s="71">
        <v>2</v>
      </c>
      <c r="H196" s="71"/>
    </row>
    <row r="197" spans="1:8" s="72" customFormat="1" x14ac:dyDescent="0.25">
      <c r="A197" s="66" t="s">
        <v>615</v>
      </c>
      <c r="B197" s="66" t="s">
        <v>633</v>
      </c>
      <c r="C197" s="70">
        <v>40334</v>
      </c>
      <c r="D197" s="66">
        <v>25</v>
      </c>
      <c r="E197" s="66">
        <v>10</v>
      </c>
      <c r="F197" s="66" t="s">
        <v>617</v>
      </c>
      <c r="G197" s="71">
        <v>2</v>
      </c>
      <c r="H197" s="71"/>
    </row>
    <row r="198" spans="1:8" s="72" customFormat="1" x14ac:dyDescent="0.25">
      <c r="A198" s="66" t="s">
        <v>615</v>
      </c>
      <c r="B198" s="66" t="s">
        <v>633</v>
      </c>
      <c r="C198" s="70">
        <v>40334</v>
      </c>
      <c r="D198" s="66">
        <v>25</v>
      </c>
      <c r="E198" s="66">
        <v>10</v>
      </c>
      <c r="F198" s="66" t="s">
        <v>618</v>
      </c>
      <c r="G198" s="71">
        <v>2</v>
      </c>
      <c r="H198" s="71"/>
    </row>
    <row r="199" spans="1:8" s="72" customFormat="1" x14ac:dyDescent="0.25">
      <c r="A199" s="66" t="s">
        <v>615</v>
      </c>
      <c r="B199" s="66" t="s">
        <v>633</v>
      </c>
      <c r="C199" s="70">
        <v>40334</v>
      </c>
      <c r="D199" s="66">
        <v>25</v>
      </c>
      <c r="E199" s="66">
        <v>10</v>
      </c>
      <c r="F199" s="66" t="s">
        <v>627</v>
      </c>
      <c r="G199" s="71">
        <v>2</v>
      </c>
      <c r="H199" s="71"/>
    </row>
    <row r="200" spans="1:8" s="72" customFormat="1" x14ac:dyDescent="0.25">
      <c r="A200" s="66" t="s">
        <v>615</v>
      </c>
      <c r="B200" s="66" t="s">
        <v>633</v>
      </c>
      <c r="C200" s="70">
        <v>40334</v>
      </c>
      <c r="D200" s="66">
        <v>25</v>
      </c>
      <c r="E200" s="66">
        <v>10</v>
      </c>
      <c r="F200" s="66" t="s">
        <v>627</v>
      </c>
      <c r="G200" s="71">
        <v>2</v>
      </c>
      <c r="H200" s="71"/>
    </row>
    <row r="201" spans="1:8" s="72" customFormat="1" x14ac:dyDescent="0.25">
      <c r="A201" s="66" t="s">
        <v>615</v>
      </c>
      <c r="B201" s="66" t="s">
        <v>633</v>
      </c>
      <c r="C201" s="70">
        <v>40334</v>
      </c>
      <c r="D201" s="66">
        <v>25</v>
      </c>
      <c r="E201" s="66">
        <v>10</v>
      </c>
      <c r="F201" s="66" t="s">
        <v>627</v>
      </c>
      <c r="G201" s="71">
        <v>2</v>
      </c>
      <c r="H201" s="71"/>
    </row>
    <row r="202" spans="1:8" s="72" customFormat="1" x14ac:dyDescent="0.25">
      <c r="A202" s="66" t="s">
        <v>615</v>
      </c>
      <c r="B202" s="66" t="s">
        <v>633</v>
      </c>
      <c r="C202" s="70">
        <v>40334</v>
      </c>
      <c r="D202" s="66">
        <v>25</v>
      </c>
      <c r="E202" s="66">
        <v>10</v>
      </c>
      <c r="F202" s="66" t="s">
        <v>627</v>
      </c>
      <c r="G202" s="71">
        <v>2</v>
      </c>
      <c r="H202" s="71"/>
    </row>
    <row r="203" spans="1:8" s="72" customFormat="1" x14ac:dyDescent="0.25">
      <c r="A203" s="66" t="s">
        <v>615</v>
      </c>
      <c r="B203" s="66" t="s">
        <v>633</v>
      </c>
      <c r="C203" s="70">
        <v>40334</v>
      </c>
      <c r="D203" s="66">
        <v>25</v>
      </c>
      <c r="E203" s="66">
        <v>10</v>
      </c>
      <c r="F203" s="66" t="s">
        <v>620</v>
      </c>
      <c r="G203" s="71">
        <v>1</v>
      </c>
      <c r="H203" s="71"/>
    </row>
    <row r="204" spans="1:8" s="72" customFormat="1" x14ac:dyDescent="0.25">
      <c r="A204" s="66" t="s">
        <v>615</v>
      </c>
      <c r="B204" s="66" t="s">
        <v>633</v>
      </c>
      <c r="C204" s="70">
        <v>40334</v>
      </c>
      <c r="D204" s="66">
        <v>25</v>
      </c>
      <c r="E204" s="66">
        <v>10</v>
      </c>
      <c r="F204" s="66" t="s">
        <v>620</v>
      </c>
      <c r="G204" s="71">
        <v>1</v>
      </c>
      <c r="H204" s="71"/>
    </row>
    <row r="205" spans="1:8" s="72" customFormat="1" x14ac:dyDescent="0.25">
      <c r="A205" s="66" t="s">
        <v>615</v>
      </c>
      <c r="B205" s="66" t="s">
        <v>633</v>
      </c>
      <c r="C205" s="70">
        <v>40334</v>
      </c>
      <c r="D205" s="66">
        <v>25</v>
      </c>
      <c r="E205" s="66">
        <v>10</v>
      </c>
      <c r="F205" s="66" t="s">
        <v>620</v>
      </c>
      <c r="G205" s="71">
        <v>2</v>
      </c>
      <c r="H205" s="71"/>
    </row>
    <row r="206" spans="1:8" s="72" customFormat="1" x14ac:dyDescent="0.25">
      <c r="A206" s="66" t="s">
        <v>615</v>
      </c>
      <c r="B206" s="66" t="s">
        <v>633</v>
      </c>
      <c r="C206" s="70">
        <v>40334</v>
      </c>
      <c r="D206" s="66">
        <v>25</v>
      </c>
      <c r="E206" s="66">
        <v>10</v>
      </c>
      <c r="F206" s="66" t="s">
        <v>620</v>
      </c>
      <c r="G206" s="71">
        <v>3</v>
      </c>
      <c r="H206" s="71"/>
    </row>
    <row r="207" spans="1:8" s="72" customFormat="1" x14ac:dyDescent="0.25">
      <c r="A207" s="66" t="s">
        <v>615</v>
      </c>
      <c r="B207" s="66" t="s">
        <v>633</v>
      </c>
      <c r="C207" s="70">
        <v>40334</v>
      </c>
      <c r="D207" s="66">
        <v>25</v>
      </c>
      <c r="E207" s="66">
        <v>10</v>
      </c>
      <c r="F207" s="66" t="s">
        <v>621</v>
      </c>
      <c r="G207" s="71">
        <v>1</v>
      </c>
      <c r="H207" s="71"/>
    </row>
    <row r="208" spans="1:8" s="72" customFormat="1" x14ac:dyDescent="0.25">
      <c r="A208" s="66" t="s">
        <v>615</v>
      </c>
      <c r="B208" s="66" t="s">
        <v>633</v>
      </c>
      <c r="C208" s="70">
        <v>40334</v>
      </c>
      <c r="D208" s="66">
        <v>25</v>
      </c>
      <c r="E208" s="66">
        <v>10</v>
      </c>
      <c r="F208" s="66" t="s">
        <v>621</v>
      </c>
      <c r="G208" s="71">
        <v>2</v>
      </c>
      <c r="H208" s="71"/>
    </row>
    <row r="209" spans="1:8" s="72" customFormat="1" x14ac:dyDescent="0.25">
      <c r="A209" s="66" t="s">
        <v>615</v>
      </c>
      <c r="B209" s="66" t="s">
        <v>633</v>
      </c>
      <c r="C209" s="70">
        <v>40334</v>
      </c>
      <c r="D209" s="66">
        <v>25</v>
      </c>
      <c r="E209" s="66">
        <v>10</v>
      </c>
      <c r="F209" s="66" t="s">
        <v>621</v>
      </c>
      <c r="G209" s="71">
        <v>3</v>
      </c>
      <c r="H209" s="71"/>
    </row>
    <row r="210" spans="1:8" s="72" customFormat="1" x14ac:dyDescent="0.25">
      <c r="A210" s="66" t="s">
        <v>615</v>
      </c>
      <c r="B210" s="66" t="s">
        <v>639</v>
      </c>
      <c r="C210" s="70">
        <v>40334</v>
      </c>
      <c r="D210" s="66">
        <v>40</v>
      </c>
      <c r="E210" s="66">
        <v>1</v>
      </c>
      <c r="F210" s="66" t="s">
        <v>617</v>
      </c>
      <c r="G210" s="71">
        <v>3</v>
      </c>
      <c r="H210" s="71"/>
    </row>
    <row r="211" spans="1:8" s="72" customFormat="1" x14ac:dyDescent="0.25">
      <c r="A211" s="66" t="s">
        <v>615</v>
      </c>
      <c r="B211" s="66" t="s">
        <v>639</v>
      </c>
      <c r="C211" s="70">
        <v>40334</v>
      </c>
      <c r="D211" s="66">
        <v>40</v>
      </c>
      <c r="E211" s="66">
        <v>1</v>
      </c>
      <c r="F211" s="66" t="s">
        <v>627</v>
      </c>
      <c r="G211" s="71">
        <v>2</v>
      </c>
      <c r="H211" s="71"/>
    </row>
    <row r="212" spans="1:8" s="72" customFormat="1" x14ac:dyDescent="0.25">
      <c r="A212" s="66" t="s">
        <v>615</v>
      </c>
      <c r="B212" s="66" t="s">
        <v>639</v>
      </c>
      <c r="C212" s="70">
        <v>40334</v>
      </c>
      <c r="D212" s="66">
        <v>40</v>
      </c>
      <c r="E212" s="66">
        <v>1</v>
      </c>
      <c r="F212" s="66" t="s">
        <v>627</v>
      </c>
      <c r="G212" s="71">
        <v>2</v>
      </c>
      <c r="H212" s="71"/>
    </row>
    <row r="213" spans="1:8" s="72" customFormat="1" x14ac:dyDescent="0.25">
      <c r="A213" s="66" t="s">
        <v>615</v>
      </c>
      <c r="B213" s="66" t="s">
        <v>639</v>
      </c>
      <c r="C213" s="70">
        <v>40334</v>
      </c>
      <c r="D213" s="66">
        <v>40</v>
      </c>
      <c r="E213" s="66">
        <v>1</v>
      </c>
      <c r="F213" s="66" t="s">
        <v>640</v>
      </c>
      <c r="G213" s="71">
        <v>3</v>
      </c>
      <c r="H213" s="71"/>
    </row>
    <row r="214" spans="1:8" s="72" customFormat="1" x14ac:dyDescent="0.25">
      <c r="A214" s="66" t="s">
        <v>615</v>
      </c>
      <c r="B214" s="66" t="s">
        <v>639</v>
      </c>
      <c r="C214" s="70">
        <v>40334</v>
      </c>
      <c r="D214" s="66">
        <v>40</v>
      </c>
      <c r="E214" s="66">
        <v>1</v>
      </c>
      <c r="F214" s="66" t="s">
        <v>620</v>
      </c>
      <c r="G214" s="71">
        <v>2</v>
      </c>
      <c r="H214" s="71"/>
    </row>
    <row r="215" spans="1:8" s="72" customFormat="1" x14ac:dyDescent="0.25">
      <c r="A215" s="66" t="s">
        <v>615</v>
      </c>
      <c r="B215" s="66" t="s">
        <v>639</v>
      </c>
      <c r="C215" s="70">
        <v>40334</v>
      </c>
      <c r="D215" s="66">
        <v>40</v>
      </c>
      <c r="E215" s="66">
        <v>1</v>
      </c>
      <c r="F215" s="66" t="s">
        <v>620</v>
      </c>
      <c r="G215" s="71">
        <v>2</v>
      </c>
      <c r="H215" s="71"/>
    </row>
    <row r="216" spans="1:8" s="72" customFormat="1" x14ac:dyDescent="0.25">
      <c r="A216" s="66" t="s">
        <v>615</v>
      </c>
      <c r="B216" s="66" t="s">
        <v>639</v>
      </c>
      <c r="C216" s="70">
        <v>40334</v>
      </c>
      <c r="D216" s="66">
        <v>40</v>
      </c>
      <c r="E216" s="66">
        <v>1</v>
      </c>
      <c r="F216" s="66" t="s">
        <v>620</v>
      </c>
      <c r="G216" s="71">
        <v>2</v>
      </c>
      <c r="H216" s="71"/>
    </row>
    <row r="217" spans="1:8" s="72" customFormat="1" x14ac:dyDescent="0.25">
      <c r="A217" s="66" t="s">
        <v>615</v>
      </c>
      <c r="B217" s="66" t="s">
        <v>639</v>
      </c>
      <c r="C217" s="70">
        <v>40334</v>
      </c>
      <c r="D217" s="66">
        <v>40</v>
      </c>
      <c r="E217" s="66">
        <v>1</v>
      </c>
      <c r="F217" s="66" t="s">
        <v>620</v>
      </c>
      <c r="G217" s="71">
        <v>2</v>
      </c>
      <c r="H217" s="71"/>
    </row>
    <row r="218" spans="1:8" s="72" customFormat="1" x14ac:dyDescent="0.25">
      <c r="A218" s="66" t="s">
        <v>615</v>
      </c>
      <c r="B218" s="66" t="s">
        <v>639</v>
      </c>
      <c r="C218" s="70">
        <v>40334</v>
      </c>
      <c r="D218" s="66">
        <v>40</v>
      </c>
      <c r="E218" s="66">
        <v>1</v>
      </c>
      <c r="F218" s="66" t="s">
        <v>620</v>
      </c>
      <c r="G218" s="71">
        <v>2</v>
      </c>
      <c r="H218" s="71"/>
    </row>
    <row r="219" spans="1:8" s="72" customFormat="1" x14ac:dyDescent="0.25">
      <c r="A219" s="66" t="s">
        <v>615</v>
      </c>
      <c r="B219" s="66" t="s">
        <v>639</v>
      </c>
      <c r="C219" s="70">
        <v>40334</v>
      </c>
      <c r="D219" s="66">
        <v>40</v>
      </c>
      <c r="E219" s="66">
        <v>1</v>
      </c>
      <c r="F219" s="66" t="s">
        <v>620</v>
      </c>
      <c r="G219" s="71">
        <v>3</v>
      </c>
      <c r="H219" s="71"/>
    </row>
    <row r="220" spans="1:8" s="72" customFormat="1" x14ac:dyDescent="0.25">
      <c r="A220" s="66" t="s">
        <v>615</v>
      </c>
      <c r="B220" s="66" t="s">
        <v>639</v>
      </c>
      <c r="C220" s="70">
        <v>40334</v>
      </c>
      <c r="D220" s="66">
        <v>40</v>
      </c>
      <c r="E220" s="66">
        <v>1</v>
      </c>
      <c r="F220" s="66" t="s">
        <v>620</v>
      </c>
      <c r="G220" s="71">
        <v>3</v>
      </c>
      <c r="H220" s="71"/>
    </row>
    <row r="221" spans="1:8" s="72" customFormat="1" x14ac:dyDescent="0.25">
      <c r="A221" s="66" t="s">
        <v>615</v>
      </c>
      <c r="B221" s="66" t="s">
        <v>639</v>
      </c>
      <c r="C221" s="70">
        <v>40334</v>
      </c>
      <c r="D221" s="66">
        <v>40</v>
      </c>
      <c r="E221" s="66">
        <v>2</v>
      </c>
      <c r="F221" s="66" t="s">
        <v>617</v>
      </c>
      <c r="G221" s="71">
        <v>3</v>
      </c>
      <c r="H221" s="71"/>
    </row>
    <row r="222" spans="1:8" s="72" customFormat="1" x14ac:dyDescent="0.25">
      <c r="A222" s="66" t="s">
        <v>615</v>
      </c>
      <c r="B222" s="66" t="s">
        <v>639</v>
      </c>
      <c r="C222" s="70">
        <v>40334</v>
      </c>
      <c r="D222" s="66">
        <v>40</v>
      </c>
      <c r="E222" s="66">
        <v>2</v>
      </c>
      <c r="F222" s="66" t="s">
        <v>617</v>
      </c>
      <c r="G222" s="71">
        <v>3</v>
      </c>
      <c r="H222" s="71"/>
    </row>
    <row r="223" spans="1:8" s="72" customFormat="1" x14ac:dyDescent="0.25">
      <c r="A223" s="66" t="s">
        <v>615</v>
      </c>
      <c r="B223" s="66" t="s">
        <v>639</v>
      </c>
      <c r="C223" s="70">
        <v>40334</v>
      </c>
      <c r="D223" s="66">
        <v>40</v>
      </c>
      <c r="E223" s="66">
        <v>2</v>
      </c>
      <c r="F223" s="66" t="s">
        <v>617</v>
      </c>
      <c r="G223" s="71">
        <v>3</v>
      </c>
      <c r="H223" s="71"/>
    </row>
    <row r="224" spans="1:8" s="72" customFormat="1" x14ac:dyDescent="0.25">
      <c r="A224" s="66" t="s">
        <v>615</v>
      </c>
      <c r="B224" s="66" t="s">
        <v>639</v>
      </c>
      <c r="C224" s="70">
        <v>40334</v>
      </c>
      <c r="D224" s="66">
        <v>40</v>
      </c>
      <c r="E224" s="66">
        <v>2</v>
      </c>
      <c r="F224" s="66" t="s">
        <v>617</v>
      </c>
      <c r="G224" s="71">
        <v>3</v>
      </c>
      <c r="H224" s="71"/>
    </row>
    <row r="225" spans="1:8" s="72" customFormat="1" x14ac:dyDescent="0.25">
      <c r="A225" s="66" t="s">
        <v>615</v>
      </c>
      <c r="B225" s="66" t="s">
        <v>639</v>
      </c>
      <c r="C225" s="70">
        <v>40334</v>
      </c>
      <c r="D225" s="66">
        <v>40</v>
      </c>
      <c r="E225" s="66">
        <v>2</v>
      </c>
      <c r="F225" s="66" t="s">
        <v>618</v>
      </c>
      <c r="G225" s="71">
        <v>2</v>
      </c>
      <c r="H225" s="71"/>
    </row>
    <row r="226" spans="1:8" s="72" customFormat="1" x14ac:dyDescent="0.25">
      <c r="A226" s="66" t="s">
        <v>615</v>
      </c>
      <c r="B226" s="66" t="s">
        <v>639</v>
      </c>
      <c r="C226" s="70">
        <v>40334</v>
      </c>
      <c r="D226" s="66">
        <v>40</v>
      </c>
      <c r="E226" s="66">
        <v>2</v>
      </c>
      <c r="F226" s="66" t="s">
        <v>628</v>
      </c>
      <c r="G226" s="71">
        <v>1</v>
      </c>
      <c r="H226" s="71"/>
    </row>
    <row r="227" spans="1:8" s="72" customFormat="1" x14ac:dyDescent="0.25">
      <c r="A227" s="66" t="s">
        <v>615</v>
      </c>
      <c r="B227" s="66" t="s">
        <v>639</v>
      </c>
      <c r="C227" s="70">
        <v>40334</v>
      </c>
      <c r="D227" s="66">
        <v>40</v>
      </c>
      <c r="E227" s="66">
        <v>2</v>
      </c>
      <c r="F227" s="66" t="s">
        <v>620</v>
      </c>
      <c r="G227" s="71">
        <v>2</v>
      </c>
      <c r="H227" s="71"/>
    </row>
    <row r="228" spans="1:8" s="72" customFormat="1" x14ac:dyDescent="0.25">
      <c r="A228" s="66" t="s">
        <v>615</v>
      </c>
      <c r="B228" s="66" t="s">
        <v>639</v>
      </c>
      <c r="C228" s="70">
        <v>40334</v>
      </c>
      <c r="D228" s="66">
        <v>40</v>
      </c>
      <c r="E228" s="66">
        <v>2</v>
      </c>
      <c r="F228" s="66" t="s">
        <v>620</v>
      </c>
      <c r="G228" s="71">
        <v>2</v>
      </c>
      <c r="H228" s="71"/>
    </row>
    <row r="229" spans="1:8" s="72" customFormat="1" x14ac:dyDescent="0.25">
      <c r="A229" s="66" t="s">
        <v>615</v>
      </c>
      <c r="B229" s="66" t="s">
        <v>639</v>
      </c>
      <c r="C229" s="70">
        <v>40334</v>
      </c>
      <c r="D229" s="66">
        <v>40</v>
      </c>
      <c r="E229" s="66">
        <v>2</v>
      </c>
      <c r="F229" s="66" t="s">
        <v>620</v>
      </c>
      <c r="G229" s="71">
        <v>2</v>
      </c>
      <c r="H229" s="71"/>
    </row>
    <row r="230" spans="1:8" s="72" customFormat="1" x14ac:dyDescent="0.25">
      <c r="A230" s="66" t="s">
        <v>615</v>
      </c>
      <c r="B230" s="66" t="s">
        <v>639</v>
      </c>
      <c r="C230" s="70">
        <v>40334</v>
      </c>
      <c r="D230" s="66">
        <v>40</v>
      </c>
      <c r="E230" s="66">
        <v>2</v>
      </c>
      <c r="F230" s="66" t="s">
        <v>641</v>
      </c>
      <c r="G230" s="71">
        <v>2</v>
      </c>
      <c r="H230" s="71"/>
    </row>
    <row r="231" spans="1:8" s="72" customFormat="1" x14ac:dyDescent="0.25">
      <c r="A231" s="66" t="s">
        <v>615</v>
      </c>
      <c r="B231" s="66" t="s">
        <v>639</v>
      </c>
      <c r="C231" s="70">
        <v>40334</v>
      </c>
      <c r="D231" s="66">
        <v>40</v>
      </c>
      <c r="E231" s="66">
        <v>2</v>
      </c>
      <c r="F231" s="66" t="s">
        <v>641</v>
      </c>
      <c r="G231" s="71">
        <v>2</v>
      </c>
      <c r="H231" s="71"/>
    </row>
    <row r="232" spans="1:8" s="72" customFormat="1" x14ac:dyDescent="0.25">
      <c r="A232" s="66" t="s">
        <v>615</v>
      </c>
      <c r="B232" s="66" t="s">
        <v>639</v>
      </c>
      <c r="C232" s="70">
        <v>40334</v>
      </c>
      <c r="D232" s="66">
        <v>40</v>
      </c>
      <c r="E232" s="66">
        <v>2</v>
      </c>
      <c r="F232" s="66" t="s">
        <v>641</v>
      </c>
      <c r="G232" s="71">
        <v>2</v>
      </c>
      <c r="H232" s="71"/>
    </row>
    <row r="233" spans="1:8" s="72" customFormat="1" x14ac:dyDescent="0.25">
      <c r="A233" s="66" t="s">
        <v>615</v>
      </c>
      <c r="B233" s="66" t="s">
        <v>639</v>
      </c>
      <c r="C233" s="70">
        <v>40334</v>
      </c>
      <c r="D233" s="66">
        <v>40</v>
      </c>
      <c r="E233" s="66">
        <v>2</v>
      </c>
      <c r="F233" s="66" t="s">
        <v>641</v>
      </c>
      <c r="G233" s="71">
        <v>2</v>
      </c>
      <c r="H233" s="71"/>
    </row>
    <row r="234" spans="1:8" s="72" customFormat="1" x14ac:dyDescent="0.25">
      <c r="A234" s="66" t="s">
        <v>615</v>
      </c>
      <c r="B234" s="66" t="s">
        <v>639</v>
      </c>
      <c r="C234" s="70">
        <v>40334</v>
      </c>
      <c r="D234" s="66">
        <v>40</v>
      </c>
      <c r="E234" s="66">
        <v>2</v>
      </c>
      <c r="F234" s="66" t="s">
        <v>641</v>
      </c>
      <c r="G234" s="71">
        <v>3</v>
      </c>
      <c r="H234" s="71"/>
    </row>
    <row r="235" spans="1:8" s="72" customFormat="1" x14ac:dyDescent="0.25">
      <c r="A235" s="66" t="s">
        <v>615</v>
      </c>
      <c r="B235" s="66" t="s">
        <v>639</v>
      </c>
      <c r="C235" s="70">
        <v>40334</v>
      </c>
      <c r="D235" s="66">
        <v>40</v>
      </c>
      <c r="E235" s="66">
        <v>2</v>
      </c>
      <c r="F235" s="66" t="s">
        <v>621</v>
      </c>
      <c r="G235" s="71">
        <v>1</v>
      </c>
      <c r="H235" s="71"/>
    </row>
    <row r="236" spans="1:8" s="72" customFormat="1" x14ac:dyDescent="0.25">
      <c r="A236" s="66" t="s">
        <v>615</v>
      </c>
      <c r="B236" s="66" t="s">
        <v>639</v>
      </c>
      <c r="C236" s="70">
        <v>40334</v>
      </c>
      <c r="D236" s="66">
        <v>40</v>
      </c>
      <c r="E236" s="66">
        <v>2</v>
      </c>
      <c r="F236" s="66" t="s">
        <v>621</v>
      </c>
      <c r="G236" s="71">
        <v>2</v>
      </c>
      <c r="H236" s="71"/>
    </row>
    <row r="237" spans="1:8" s="72" customFormat="1" x14ac:dyDescent="0.25">
      <c r="A237" s="66" t="s">
        <v>615</v>
      </c>
      <c r="B237" s="66" t="s">
        <v>639</v>
      </c>
      <c r="C237" s="70">
        <v>40334</v>
      </c>
      <c r="D237" s="66">
        <v>40</v>
      </c>
      <c r="E237" s="66">
        <v>2</v>
      </c>
      <c r="F237" s="66" t="s">
        <v>622</v>
      </c>
      <c r="G237" s="71">
        <v>2</v>
      </c>
      <c r="H237" s="71"/>
    </row>
    <row r="238" spans="1:8" s="72" customFormat="1" x14ac:dyDescent="0.25">
      <c r="A238" s="66" t="s">
        <v>615</v>
      </c>
      <c r="B238" s="66" t="s">
        <v>639</v>
      </c>
      <c r="C238" s="70">
        <v>40334</v>
      </c>
      <c r="D238" s="66">
        <v>40</v>
      </c>
      <c r="E238" s="66">
        <v>3</v>
      </c>
      <c r="F238" s="66" t="s">
        <v>617</v>
      </c>
      <c r="G238" s="71">
        <v>3</v>
      </c>
      <c r="H238" s="71"/>
    </row>
    <row r="239" spans="1:8" s="72" customFormat="1" x14ac:dyDescent="0.25">
      <c r="A239" s="66" t="s">
        <v>615</v>
      </c>
      <c r="B239" s="66" t="s">
        <v>639</v>
      </c>
      <c r="C239" s="70">
        <v>40334</v>
      </c>
      <c r="D239" s="66">
        <v>40</v>
      </c>
      <c r="E239" s="66">
        <v>3</v>
      </c>
      <c r="F239" s="66" t="s">
        <v>642</v>
      </c>
      <c r="G239" s="71">
        <v>2</v>
      </c>
      <c r="H239" s="71"/>
    </row>
    <row r="240" spans="1:8" s="72" customFormat="1" x14ac:dyDescent="0.25">
      <c r="A240" s="66" t="s">
        <v>615</v>
      </c>
      <c r="B240" s="66" t="s">
        <v>639</v>
      </c>
      <c r="C240" s="70">
        <v>40334</v>
      </c>
      <c r="D240" s="66">
        <v>40</v>
      </c>
      <c r="E240" s="66">
        <v>3</v>
      </c>
      <c r="F240" s="66" t="s">
        <v>632</v>
      </c>
      <c r="G240" s="71">
        <v>2</v>
      </c>
      <c r="H240" s="71"/>
    </row>
    <row r="241" spans="1:8" s="72" customFormat="1" x14ac:dyDescent="0.25">
      <c r="A241" s="66" t="s">
        <v>615</v>
      </c>
      <c r="B241" s="66" t="s">
        <v>639</v>
      </c>
      <c r="C241" s="70">
        <v>40334</v>
      </c>
      <c r="D241" s="66">
        <v>40</v>
      </c>
      <c r="E241" s="66">
        <v>3</v>
      </c>
      <c r="F241" s="66" t="s">
        <v>632</v>
      </c>
      <c r="G241" s="71">
        <v>2</v>
      </c>
      <c r="H241" s="71"/>
    </row>
    <row r="242" spans="1:8" s="72" customFormat="1" x14ac:dyDescent="0.25">
      <c r="A242" s="66" t="s">
        <v>615</v>
      </c>
      <c r="B242" s="66" t="s">
        <v>639</v>
      </c>
      <c r="C242" s="70">
        <v>40334</v>
      </c>
      <c r="D242" s="66">
        <v>40</v>
      </c>
      <c r="E242" s="66">
        <v>3</v>
      </c>
      <c r="F242" s="66" t="s">
        <v>630</v>
      </c>
      <c r="G242" s="71">
        <v>2</v>
      </c>
      <c r="H242" s="71"/>
    </row>
    <row r="243" spans="1:8" s="72" customFormat="1" x14ac:dyDescent="0.25">
      <c r="A243" s="66" t="s">
        <v>615</v>
      </c>
      <c r="B243" s="66" t="s">
        <v>639</v>
      </c>
      <c r="C243" s="70">
        <v>40334</v>
      </c>
      <c r="D243" s="66">
        <v>40</v>
      </c>
      <c r="E243" s="66">
        <v>3</v>
      </c>
      <c r="F243" s="66" t="s">
        <v>630</v>
      </c>
      <c r="G243" s="71">
        <v>2</v>
      </c>
      <c r="H243" s="71"/>
    </row>
    <row r="244" spans="1:8" s="72" customFormat="1" x14ac:dyDescent="0.25">
      <c r="A244" s="66" t="s">
        <v>615</v>
      </c>
      <c r="B244" s="66" t="s">
        <v>639</v>
      </c>
      <c r="C244" s="70">
        <v>40334</v>
      </c>
      <c r="D244" s="66">
        <v>40</v>
      </c>
      <c r="E244" s="66">
        <v>3</v>
      </c>
      <c r="F244" s="66" t="s">
        <v>640</v>
      </c>
      <c r="G244" s="71">
        <v>3</v>
      </c>
      <c r="H244" s="71"/>
    </row>
    <row r="245" spans="1:8" s="72" customFormat="1" x14ac:dyDescent="0.25">
      <c r="A245" s="66" t="s">
        <v>615</v>
      </c>
      <c r="B245" s="66" t="s">
        <v>639</v>
      </c>
      <c r="C245" s="70">
        <v>40334</v>
      </c>
      <c r="D245" s="66">
        <v>40</v>
      </c>
      <c r="E245" s="66">
        <v>3</v>
      </c>
      <c r="F245" s="66" t="s">
        <v>620</v>
      </c>
      <c r="G245" s="71">
        <v>1</v>
      </c>
      <c r="H245" s="71"/>
    </row>
    <row r="246" spans="1:8" s="72" customFormat="1" x14ac:dyDescent="0.25">
      <c r="A246" s="66" t="s">
        <v>615</v>
      </c>
      <c r="B246" s="66" t="s">
        <v>639</v>
      </c>
      <c r="C246" s="70">
        <v>40334</v>
      </c>
      <c r="D246" s="66">
        <v>40</v>
      </c>
      <c r="E246" s="66">
        <v>3</v>
      </c>
      <c r="F246" s="66" t="s">
        <v>620</v>
      </c>
      <c r="G246" s="71">
        <v>1</v>
      </c>
      <c r="H246" s="71"/>
    </row>
    <row r="247" spans="1:8" s="72" customFormat="1" x14ac:dyDescent="0.25">
      <c r="A247" s="66" t="s">
        <v>615</v>
      </c>
      <c r="B247" s="66" t="s">
        <v>639</v>
      </c>
      <c r="C247" s="70">
        <v>40334</v>
      </c>
      <c r="D247" s="66">
        <v>40</v>
      </c>
      <c r="E247" s="66">
        <v>3</v>
      </c>
      <c r="F247" s="66" t="s">
        <v>620</v>
      </c>
      <c r="G247" s="71">
        <v>2</v>
      </c>
      <c r="H247" s="71"/>
    </row>
    <row r="248" spans="1:8" s="72" customFormat="1" x14ac:dyDescent="0.25">
      <c r="A248" s="66" t="s">
        <v>615</v>
      </c>
      <c r="B248" s="66" t="s">
        <v>639</v>
      </c>
      <c r="C248" s="70">
        <v>40334</v>
      </c>
      <c r="D248" s="66">
        <v>40</v>
      </c>
      <c r="E248" s="66">
        <v>3</v>
      </c>
      <c r="F248" s="66" t="s">
        <v>620</v>
      </c>
      <c r="G248" s="71">
        <v>2</v>
      </c>
      <c r="H248" s="71"/>
    </row>
    <row r="249" spans="1:8" s="72" customFormat="1" x14ac:dyDescent="0.25">
      <c r="A249" s="66" t="s">
        <v>615</v>
      </c>
      <c r="B249" s="66" t="s">
        <v>639</v>
      </c>
      <c r="C249" s="70">
        <v>40334</v>
      </c>
      <c r="D249" s="66">
        <v>40</v>
      </c>
      <c r="E249" s="66">
        <v>3</v>
      </c>
      <c r="F249" s="66" t="s">
        <v>620</v>
      </c>
      <c r="G249" s="71">
        <v>2</v>
      </c>
      <c r="H249" s="71"/>
    </row>
    <row r="250" spans="1:8" s="72" customFormat="1" x14ac:dyDescent="0.25">
      <c r="A250" s="66" t="s">
        <v>615</v>
      </c>
      <c r="B250" s="66" t="s">
        <v>639</v>
      </c>
      <c r="C250" s="70">
        <v>40334</v>
      </c>
      <c r="D250" s="66">
        <v>40</v>
      </c>
      <c r="E250" s="66">
        <v>3</v>
      </c>
      <c r="F250" s="66" t="s">
        <v>620</v>
      </c>
      <c r="G250" s="71">
        <v>3</v>
      </c>
      <c r="H250" s="71"/>
    </row>
    <row r="251" spans="1:8" s="72" customFormat="1" x14ac:dyDescent="0.25">
      <c r="A251" s="66" t="s">
        <v>615</v>
      </c>
      <c r="B251" s="66" t="s">
        <v>639</v>
      </c>
      <c r="C251" s="70">
        <v>40334</v>
      </c>
      <c r="D251" s="66">
        <v>40</v>
      </c>
      <c r="E251" s="66">
        <v>3</v>
      </c>
      <c r="F251" s="66" t="s">
        <v>620</v>
      </c>
      <c r="G251" s="71">
        <v>3</v>
      </c>
      <c r="H251" s="71"/>
    </row>
    <row r="252" spans="1:8" s="72" customFormat="1" x14ac:dyDescent="0.25">
      <c r="A252" s="66" t="s">
        <v>615</v>
      </c>
      <c r="B252" s="66" t="s">
        <v>639</v>
      </c>
      <c r="C252" s="70">
        <v>40334</v>
      </c>
      <c r="D252" s="66">
        <v>40</v>
      </c>
      <c r="E252" s="66">
        <v>3</v>
      </c>
      <c r="F252" s="66" t="s">
        <v>636</v>
      </c>
      <c r="G252" s="71">
        <v>1</v>
      </c>
      <c r="H252" s="71"/>
    </row>
    <row r="253" spans="1:8" s="72" customFormat="1" x14ac:dyDescent="0.25">
      <c r="A253" s="66" t="s">
        <v>615</v>
      </c>
      <c r="B253" s="66" t="s">
        <v>639</v>
      </c>
      <c r="C253" s="70">
        <v>40334</v>
      </c>
      <c r="D253" s="66">
        <v>40</v>
      </c>
      <c r="E253" s="66">
        <v>3</v>
      </c>
      <c r="F253" s="66" t="s">
        <v>638</v>
      </c>
      <c r="G253" s="71">
        <v>1</v>
      </c>
      <c r="H253" s="71"/>
    </row>
    <row r="254" spans="1:8" s="72" customFormat="1" x14ac:dyDescent="0.25">
      <c r="A254" s="66" t="s">
        <v>615</v>
      </c>
      <c r="B254" s="66" t="s">
        <v>639</v>
      </c>
      <c r="C254" s="70">
        <v>40334</v>
      </c>
      <c r="D254" s="66">
        <v>40</v>
      </c>
      <c r="E254" s="66">
        <v>3</v>
      </c>
      <c r="F254" s="66" t="s">
        <v>622</v>
      </c>
      <c r="G254" s="71">
        <v>2</v>
      </c>
      <c r="H254" s="71"/>
    </row>
    <row r="255" spans="1:8" s="72" customFormat="1" x14ac:dyDescent="0.25">
      <c r="A255" s="66" t="s">
        <v>615</v>
      </c>
      <c r="B255" s="66" t="s">
        <v>639</v>
      </c>
      <c r="C255" s="70">
        <v>40334</v>
      </c>
      <c r="D255" s="66">
        <v>40</v>
      </c>
      <c r="E255" s="66">
        <v>3</v>
      </c>
      <c r="F255" s="66" t="s">
        <v>622</v>
      </c>
      <c r="G255" s="71">
        <v>2</v>
      </c>
      <c r="H255" s="71"/>
    </row>
    <row r="256" spans="1:8" s="72" customFormat="1" x14ac:dyDescent="0.25">
      <c r="A256" s="66" t="s">
        <v>615</v>
      </c>
      <c r="B256" s="66" t="s">
        <v>639</v>
      </c>
      <c r="C256" s="70">
        <v>40334</v>
      </c>
      <c r="D256" s="66">
        <v>40</v>
      </c>
      <c r="E256" s="66">
        <v>3</v>
      </c>
      <c r="F256" s="66" t="s">
        <v>622</v>
      </c>
      <c r="G256" s="71">
        <v>3</v>
      </c>
      <c r="H256" s="71"/>
    </row>
    <row r="257" spans="1:8" s="72" customFormat="1" x14ac:dyDescent="0.25">
      <c r="A257" s="66" t="s">
        <v>615</v>
      </c>
      <c r="B257" s="66" t="s">
        <v>639</v>
      </c>
      <c r="C257" s="70">
        <v>40334</v>
      </c>
      <c r="D257" s="66">
        <v>40</v>
      </c>
      <c r="E257" s="66">
        <v>3</v>
      </c>
      <c r="F257" s="66" t="s">
        <v>631</v>
      </c>
      <c r="G257" s="71">
        <v>1</v>
      </c>
      <c r="H257" s="71"/>
    </row>
    <row r="258" spans="1:8" s="72" customFormat="1" x14ac:dyDescent="0.25">
      <c r="A258" s="66" t="s">
        <v>615</v>
      </c>
      <c r="B258" s="66" t="s">
        <v>639</v>
      </c>
      <c r="C258" s="70">
        <v>40334</v>
      </c>
      <c r="D258" s="66">
        <v>40</v>
      </c>
      <c r="E258" s="66">
        <v>4</v>
      </c>
      <c r="F258" s="66" t="s">
        <v>627</v>
      </c>
      <c r="G258" s="71">
        <v>2</v>
      </c>
      <c r="H258" s="71"/>
    </row>
    <row r="259" spans="1:8" s="72" customFormat="1" x14ac:dyDescent="0.25">
      <c r="A259" s="66" t="s">
        <v>615</v>
      </c>
      <c r="B259" s="66" t="s">
        <v>639</v>
      </c>
      <c r="C259" s="70">
        <v>40334</v>
      </c>
      <c r="D259" s="66">
        <v>40</v>
      </c>
      <c r="E259" s="66">
        <v>4</v>
      </c>
      <c r="F259" s="66" t="s">
        <v>627</v>
      </c>
      <c r="G259" s="71">
        <v>2</v>
      </c>
      <c r="H259" s="71"/>
    </row>
    <row r="260" spans="1:8" s="72" customFormat="1" x14ac:dyDescent="0.25">
      <c r="A260" s="66" t="s">
        <v>615</v>
      </c>
      <c r="B260" s="66" t="s">
        <v>639</v>
      </c>
      <c r="C260" s="70">
        <v>40334</v>
      </c>
      <c r="D260" s="66">
        <v>40</v>
      </c>
      <c r="E260" s="66">
        <v>4</v>
      </c>
      <c r="F260" s="66" t="s">
        <v>629</v>
      </c>
      <c r="G260" s="71">
        <v>2</v>
      </c>
      <c r="H260" s="71"/>
    </row>
    <row r="261" spans="1:8" s="72" customFormat="1" x14ac:dyDescent="0.25">
      <c r="A261" s="66" t="s">
        <v>615</v>
      </c>
      <c r="B261" s="66" t="s">
        <v>639</v>
      </c>
      <c r="C261" s="70">
        <v>40334</v>
      </c>
      <c r="D261" s="66">
        <v>40</v>
      </c>
      <c r="E261" s="66">
        <v>4</v>
      </c>
      <c r="F261" s="66" t="s">
        <v>643</v>
      </c>
      <c r="G261" s="71">
        <v>2</v>
      </c>
      <c r="H261" s="71"/>
    </row>
    <row r="262" spans="1:8" s="72" customFormat="1" x14ac:dyDescent="0.25">
      <c r="A262" s="66" t="s">
        <v>615</v>
      </c>
      <c r="B262" s="66" t="s">
        <v>639</v>
      </c>
      <c r="C262" s="70">
        <v>40334</v>
      </c>
      <c r="D262" s="66">
        <v>40</v>
      </c>
      <c r="E262" s="66">
        <v>4</v>
      </c>
      <c r="F262" s="66" t="s">
        <v>620</v>
      </c>
      <c r="G262" s="71">
        <v>1</v>
      </c>
      <c r="H262" s="71"/>
    </row>
    <row r="263" spans="1:8" s="72" customFormat="1" x14ac:dyDescent="0.25">
      <c r="A263" s="66" t="s">
        <v>615</v>
      </c>
      <c r="B263" s="66" t="s">
        <v>639</v>
      </c>
      <c r="C263" s="70">
        <v>40334</v>
      </c>
      <c r="D263" s="66">
        <v>40</v>
      </c>
      <c r="E263" s="66">
        <v>4</v>
      </c>
      <c r="F263" s="66" t="s">
        <v>620</v>
      </c>
      <c r="G263" s="71">
        <v>2</v>
      </c>
      <c r="H263" s="71"/>
    </row>
    <row r="264" spans="1:8" s="72" customFormat="1" x14ac:dyDescent="0.25">
      <c r="A264" s="66" t="s">
        <v>615</v>
      </c>
      <c r="B264" s="66" t="s">
        <v>639</v>
      </c>
      <c r="C264" s="70">
        <v>40334</v>
      </c>
      <c r="D264" s="66">
        <v>40</v>
      </c>
      <c r="E264" s="66">
        <v>4</v>
      </c>
      <c r="F264" s="66" t="s">
        <v>620</v>
      </c>
      <c r="G264" s="71">
        <v>2</v>
      </c>
      <c r="H264" s="71"/>
    </row>
    <row r="265" spans="1:8" s="72" customFormat="1" x14ac:dyDescent="0.25">
      <c r="A265" s="66" t="s">
        <v>615</v>
      </c>
      <c r="B265" s="66" t="s">
        <v>639</v>
      </c>
      <c r="C265" s="70">
        <v>40334</v>
      </c>
      <c r="D265" s="66">
        <v>40</v>
      </c>
      <c r="E265" s="66">
        <v>4</v>
      </c>
      <c r="F265" s="66" t="s">
        <v>641</v>
      </c>
      <c r="G265" s="71">
        <v>1</v>
      </c>
      <c r="H265" s="71"/>
    </row>
    <row r="266" spans="1:8" s="72" customFormat="1" x14ac:dyDescent="0.25">
      <c r="A266" s="66" t="s">
        <v>615</v>
      </c>
      <c r="B266" s="66" t="s">
        <v>639</v>
      </c>
      <c r="C266" s="70">
        <v>40334</v>
      </c>
      <c r="D266" s="66">
        <v>40</v>
      </c>
      <c r="E266" s="66">
        <v>4</v>
      </c>
      <c r="F266" s="66" t="s">
        <v>625</v>
      </c>
      <c r="G266" s="71">
        <v>2</v>
      </c>
      <c r="H266" s="71"/>
    </row>
    <row r="267" spans="1:8" s="72" customFormat="1" x14ac:dyDescent="0.25">
      <c r="A267" s="66" t="s">
        <v>615</v>
      </c>
      <c r="B267" s="66" t="s">
        <v>639</v>
      </c>
      <c r="C267" s="70">
        <v>40334</v>
      </c>
      <c r="D267" s="66">
        <v>40</v>
      </c>
      <c r="E267" s="66">
        <v>4</v>
      </c>
      <c r="F267" s="66" t="s">
        <v>625</v>
      </c>
      <c r="G267" s="71">
        <v>2</v>
      </c>
      <c r="H267" s="71"/>
    </row>
    <row r="268" spans="1:8" s="72" customFormat="1" x14ac:dyDescent="0.25">
      <c r="A268" s="66" t="s">
        <v>615</v>
      </c>
      <c r="B268" s="66" t="s">
        <v>639</v>
      </c>
      <c r="C268" s="70">
        <v>40334</v>
      </c>
      <c r="D268" s="66">
        <v>40</v>
      </c>
      <c r="E268" s="66">
        <v>4</v>
      </c>
      <c r="F268" s="66" t="s">
        <v>621</v>
      </c>
      <c r="G268" s="71">
        <v>2</v>
      </c>
      <c r="H268" s="71"/>
    </row>
    <row r="269" spans="1:8" s="72" customFormat="1" x14ac:dyDescent="0.25">
      <c r="A269" s="66" t="s">
        <v>615</v>
      </c>
      <c r="B269" s="66" t="s">
        <v>639</v>
      </c>
      <c r="C269" s="70">
        <v>40334</v>
      </c>
      <c r="D269" s="66">
        <v>40</v>
      </c>
      <c r="E269" s="66">
        <v>4</v>
      </c>
      <c r="F269" s="66" t="s">
        <v>621</v>
      </c>
      <c r="G269" s="71">
        <v>2</v>
      </c>
      <c r="H269" s="71"/>
    </row>
    <row r="270" spans="1:8" s="72" customFormat="1" x14ac:dyDescent="0.25">
      <c r="A270" s="66" t="s">
        <v>615</v>
      </c>
      <c r="B270" s="66" t="s">
        <v>639</v>
      </c>
      <c r="C270" s="70">
        <v>40334</v>
      </c>
      <c r="D270" s="66">
        <v>40</v>
      </c>
      <c r="E270" s="66">
        <v>4</v>
      </c>
      <c r="F270" s="66" t="s">
        <v>622</v>
      </c>
      <c r="G270" s="71">
        <v>1</v>
      </c>
      <c r="H270" s="71"/>
    </row>
    <row r="271" spans="1:8" s="72" customFormat="1" x14ac:dyDescent="0.25">
      <c r="A271" s="66" t="s">
        <v>615</v>
      </c>
      <c r="B271" s="66" t="s">
        <v>639</v>
      </c>
      <c r="C271" s="70">
        <v>40334</v>
      </c>
      <c r="D271" s="66">
        <v>40</v>
      </c>
      <c r="E271" s="66">
        <v>4</v>
      </c>
      <c r="F271" s="66" t="s">
        <v>622</v>
      </c>
      <c r="G271" s="71">
        <v>2</v>
      </c>
      <c r="H271" s="71"/>
    </row>
    <row r="272" spans="1:8" s="72" customFormat="1" x14ac:dyDescent="0.25">
      <c r="A272" s="66" t="s">
        <v>615</v>
      </c>
      <c r="B272" s="66" t="s">
        <v>639</v>
      </c>
      <c r="C272" s="70">
        <v>40334</v>
      </c>
      <c r="D272" s="66">
        <v>40</v>
      </c>
      <c r="E272" s="66">
        <v>5</v>
      </c>
      <c r="F272" s="66" t="s">
        <v>617</v>
      </c>
      <c r="G272" s="71">
        <v>2</v>
      </c>
      <c r="H272" s="71"/>
    </row>
    <row r="273" spans="1:8" s="72" customFormat="1" x14ac:dyDescent="0.25">
      <c r="A273" s="66" t="s">
        <v>615</v>
      </c>
      <c r="B273" s="66" t="s">
        <v>639</v>
      </c>
      <c r="C273" s="70">
        <v>40334</v>
      </c>
      <c r="D273" s="66">
        <v>40</v>
      </c>
      <c r="E273" s="66">
        <v>5</v>
      </c>
      <c r="F273" s="66" t="s">
        <v>627</v>
      </c>
      <c r="G273" s="71">
        <v>2</v>
      </c>
      <c r="H273" s="71"/>
    </row>
    <row r="274" spans="1:8" s="72" customFormat="1" x14ac:dyDescent="0.25">
      <c r="A274" s="66" t="s">
        <v>615</v>
      </c>
      <c r="B274" s="66" t="s">
        <v>639</v>
      </c>
      <c r="C274" s="70">
        <v>40334</v>
      </c>
      <c r="D274" s="66">
        <v>40</v>
      </c>
      <c r="E274" s="66">
        <v>5</v>
      </c>
      <c r="F274" s="66" t="s">
        <v>627</v>
      </c>
      <c r="G274" s="71">
        <v>2</v>
      </c>
      <c r="H274" s="71" t="s">
        <v>644</v>
      </c>
    </row>
    <row r="275" spans="1:8" s="72" customFormat="1" x14ac:dyDescent="0.25">
      <c r="A275" s="66" t="s">
        <v>615</v>
      </c>
      <c r="B275" s="66" t="s">
        <v>639</v>
      </c>
      <c r="C275" s="70">
        <v>40334</v>
      </c>
      <c r="D275" s="66">
        <v>40</v>
      </c>
      <c r="E275" s="66">
        <v>5</v>
      </c>
      <c r="F275" s="66" t="s">
        <v>627</v>
      </c>
      <c r="G275" s="71">
        <v>2</v>
      </c>
      <c r="H275" s="71" t="s">
        <v>644</v>
      </c>
    </row>
    <row r="276" spans="1:8" s="72" customFormat="1" x14ac:dyDescent="0.25">
      <c r="A276" s="66" t="s">
        <v>615</v>
      </c>
      <c r="B276" s="66" t="s">
        <v>639</v>
      </c>
      <c r="C276" s="70">
        <v>40334</v>
      </c>
      <c r="D276" s="66">
        <v>40</v>
      </c>
      <c r="E276" s="66">
        <v>5</v>
      </c>
      <c r="F276" s="66" t="s">
        <v>627</v>
      </c>
      <c r="G276" s="71">
        <v>2</v>
      </c>
      <c r="H276" s="71"/>
    </row>
    <row r="277" spans="1:8" s="72" customFormat="1" x14ac:dyDescent="0.25">
      <c r="A277" s="66" t="s">
        <v>615</v>
      </c>
      <c r="B277" s="66" t="s">
        <v>639</v>
      </c>
      <c r="C277" s="70">
        <v>40334</v>
      </c>
      <c r="D277" s="66">
        <v>40</v>
      </c>
      <c r="E277" s="66">
        <v>5</v>
      </c>
      <c r="F277" s="66" t="s">
        <v>627</v>
      </c>
      <c r="G277" s="71">
        <v>2</v>
      </c>
      <c r="H277" s="71"/>
    </row>
    <row r="278" spans="1:8" s="72" customFormat="1" x14ac:dyDescent="0.25">
      <c r="A278" s="66" t="s">
        <v>615</v>
      </c>
      <c r="B278" s="66" t="s">
        <v>639</v>
      </c>
      <c r="C278" s="70">
        <v>40334</v>
      </c>
      <c r="D278" s="66">
        <v>40</v>
      </c>
      <c r="E278" s="66">
        <v>5</v>
      </c>
      <c r="F278" s="66" t="s">
        <v>620</v>
      </c>
      <c r="G278" s="71">
        <v>1</v>
      </c>
      <c r="H278" s="71"/>
    </row>
    <row r="279" spans="1:8" s="72" customFormat="1" x14ac:dyDescent="0.25">
      <c r="A279" s="66" t="s">
        <v>615</v>
      </c>
      <c r="B279" s="66" t="s">
        <v>639</v>
      </c>
      <c r="C279" s="70">
        <v>40334</v>
      </c>
      <c r="D279" s="66">
        <v>40</v>
      </c>
      <c r="E279" s="66">
        <v>5</v>
      </c>
      <c r="F279" s="66" t="s">
        <v>620</v>
      </c>
      <c r="G279" s="71">
        <v>1</v>
      </c>
      <c r="H279" s="71"/>
    </row>
    <row r="280" spans="1:8" s="72" customFormat="1" x14ac:dyDescent="0.25">
      <c r="A280" s="66" t="s">
        <v>615</v>
      </c>
      <c r="B280" s="66" t="s">
        <v>639</v>
      </c>
      <c r="C280" s="70">
        <v>40334</v>
      </c>
      <c r="D280" s="66">
        <v>40</v>
      </c>
      <c r="E280" s="66">
        <v>5</v>
      </c>
      <c r="F280" s="66" t="s">
        <v>620</v>
      </c>
      <c r="G280" s="71">
        <v>1</v>
      </c>
      <c r="H280" s="71"/>
    </row>
    <row r="281" spans="1:8" s="72" customFormat="1" x14ac:dyDescent="0.25">
      <c r="A281" s="66" t="s">
        <v>615</v>
      </c>
      <c r="B281" s="66" t="s">
        <v>639</v>
      </c>
      <c r="C281" s="70">
        <v>40334</v>
      </c>
      <c r="D281" s="66">
        <v>40</v>
      </c>
      <c r="E281" s="66">
        <v>5</v>
      </c>
      <c r="F281" s="66" t="s">
        <v>620</v>
      </c>
      <c r="G281" s="71">
        <v>2</v>
      </c>
      <c r="H281" s="71"/>
    </row>
    <row r="282" spans="1:8" s="72" customFormat="1" x14ac:dyDescent="0.25">
      <c r="A282" s="66" t="s">
        <v>615</v>
      </c>
      <c r="B282" s="66" t="s">
        <v>639</v>
      </c>
      <c r="C282" s="70">
        <v>40334</v>
      </c>
      <c r="D282" s="66">
        <v>40</v>
      </c>
      <c r="E282" s="66">
        <v>5</v>
      </c>
      <c r="F282" s="66" t="s">
        <v>620</v>
      </c>
      <c r="G282" s="71">
        <v>2</v>
      </c>
      <c r="H282" s="71"/>
    </row>
    <row r="283" spans="1:8" s="72" customFormat="1" x14ac:dyDescent="0.25">
      <c r="A283" s="66" t="s">
        <v>615</v>
      </c>
      <c r="B283" s="66" t="s">
        <v>639</v>
      </c>
      <c r="C283" s="70">
        <v>40334</v>
      </c>
      <c r="D283" s="66">
        <v>40</v>
      </c>
      <c r="E283" s="66">
        <v>5</v>
      </c>
      <c r="F283" s="66" t="s">
        <v>641</v>
      </c>
      <c r="G283" s="71">
        <v>3</v>
      </c>
      <c r="H283" s="71"/>
    </row>
    <row r="284" spans="1:8" s="72" customFormat="1" x14ac:dyDescent="0.25">
      <c r="A284" s="66" t="s">
        <v>615</v>
      </c>
      <c r="B284" s="66" t="s">
        <v>639</v>
      </c>
      <c r="C284" s="70">
        <v>40334</v>
      </c>
      <c r="D284" s="66">
        <v>40</v>
      </c>
      <c r="E284" s="66">
        <v>5</v>
      </c>
      <c r="F284" s="66" t="s">
        <v>622</v>
      </c>
      <c r="G284" s="71">
        <v>2</v>
      </c>
      <c r="H284" s="71"/>
    </row>
    <row r="285" spans="1:8" s="72" customFormat="1" x14ac:dyDescent="0.25">
      <c r="A285" s="66" t="s">
        <v>615</v>
      </c>
      <c r="B285" s="66" t="s">
        <v>639</v>
      </c>
      <c r="C285" s="70">
        <v>40334</v>
      </c>
      <c r="D285" s="66">
        <v>40</v>
      </c>
      <c r="E285" s="66">
        <v>5</v>
      </c>
      <c r="F285" s="66" t="s">
        <v>622</v>
      </c>
      <c r="G285" s="71">
        <v>3</v>
      </c>
      <c r="H285" s="71"/>
    </row>
    <row r="286" spans="1:8" s="72" customFormat="1" x14ac:dyDescent="0.25">
      <c r="A286" s="66" t="s">
        <v>615</v>
      </c>
      <c r="B286" s="66" t="s">
        <v>639</v>
      </c>
      <c r="C286" s="70">
        <v>40334</v>
      </c>
      <c r="D286" s="66">
        <v>40</v>
      </c>
      <c r="E286" s="66">
        <v>6</v>
      </c>
      <c r="F286" s="66" t="s">
        <v>618</v>
      </c>
      <c r="G286" s="71">
        <v>2</v>
      </c>
      <c r="H286" s="71"/>
    </row>
    <row r="287" spans="1:8" s="72" customFormat="1" x14ac:dyDescent="0.25">
      <c r="A287" s="66" t="s">
        <v>615</v>
      </c>
      <c r="B287" s="66" t="s">
        <v>639</v>
      </c>
      <c r="C287" s="70">
        <v>40334</v>
      </c>
      <c r="D287" s="66">
        <v>40</v>
      </c>
      <c r="E287" s="66">
        <v>6</v>
      </c>
      <c r="F287" s="66" t="s">
        <v>618</v>
      </c>
      <c r="G287" s="71">
        <v>3</v>
      </c>
      <c r="H287" s="71"/>
    </row>
    <row r="288" spans="1:8" s="72" customFormat="1" x14ac:dyDescent="0.25">
      <c r="A288" s="66" t="s">
        <v>615</v>
      </c>
      <c r="B288" s="66" t="s">
        <v>639</v>
      </c>
      <c r="C288" s="70">
        <v>40334</v>
      </c>
      <c r="D288" s="66">
        <v>40</v>
      </c>
      <c r="E288" s="66">
        <v>6</v>
      </c>
      <c r="F288" s="66" t="s">
        <v>627</v>
      </c>
      <c r="G288" s="71">
        <v>1</v>
      </c>
      <c r="H288" s="71"/>
    </row>
    <row r="289" spans="1:8" s="72" customFormat="1" x14ac:dyDescent="0.25">
      <c r="A289" s="66" t="s">
        <v>615</v>
      </c>
      <c r="B289" s="66" t="s">
        <v>639</v>
      </c>
      <c r="C289" s="70">
        <v>40334</v>
      </c>
      <c r="D289" s="66">
        <v>40</v>
      </c>
      <c r="E289" s="66">
        <v>6</v>
      </c>
      <c r="F289" s="66" t="s">
        <v>627</v>
      </c>
      <c r="G289" s="71">
        <v>1</v>
      </c>
      <c r="H289" s="71"/>
    </row>
    <row r="290" spans="1:8" s="72" customFormat="1" x14ac:dyDescent="0.25">
      <c r="A290" s="66" t="s">
        <v>615</v>
      </c>
      <c r="B290" s="66" t="s">
        <v>639</v>
      </c>
      <c r="C290" s="70">
        <v>40334</v>
      </c>
      <c r="D290" s="66">
        <v>40</v>
      </c>
      <c r="E290" s="66">
        <v>6</v>
      </c>
      <c r="F290" s="66" t="s">
        <v>627</v>
      </c>
      <c r="G290" s="71">
        <v>2</v>
      </c>
      <c r="H290" s="71"/>
    </row>
    <row r="291" spans="1:8" s="72" customFormat="1" x14ac:dyDescent="0.25">
      <c r="A291" s="66" t="s">
        <v>615</v>
      </c>
      <c r="B291" s="66" t="s">
        <v>639</v>
      </c>
      <c r="C291" s="70">
        <v>40334</v>
      </c>
      <c r="D291" s="66">
        <v>40</v>
      </c>
      <c r="E291" s="66">
        <v>6</v>
      </c>
      <c r="F291" s="66" t="s">
        <v>627</v>
      </c>
      <c r="G291" s="71">
        <v>2</v>
      </c>
      <c r="H291" s="71"/>
    </row>
    <row r="292" spans="1:8" s="72" customFormat="1" x14ac:dyDescent="0.25">
      <c r="A292" s="66" t="s">
        <v>615</v>
      </c>
      <c r="B292" s="66" t="s">
        <v>639</v>
      </c>
      <c r="C292" s="70">
        <v>40334</v>
      </c>
      <c r="D292" s="66">
        <v>40</v>
      </c>
      <c r="E292" s="66">
        <v>6</v>
      </c>
      <c r="F292" s="66" t="s">
        <v>627</v>
      </c>
      <c r="G292" s="71">
        <v>2</v>
      </c>
      <c r="H292" s="71"/>
    </row>
    <row r="293" spans="1:8" s="72" customFormat="1" x14ac:dyDescent="0.25">
      <c r="A293" s="66" t="s">
        <v>615</v>
      </c>
      <c r="B293" s="66" t="s">
        <v>639</v>
      </c>
      <c r="C293" s="70">
        <v>40334</v>
      </c>
      <c r="D293" s="66">
        <v>40</v>
      </c>
      <c r="E293" s="66">
        <v>6</v>
      </c>
      <c r="F293" s="66" t="s">
        <v>627</v>
      </c>
      <c r="G293" s="71">
        <v>2</v>
      </c>
      <c r="H293" s="71"/>
    </row>
    <row r="294" spans="1:8" s="72" customFormat="1" x14ac:dyDescent="0.25">
      <c r="A294" s="66" t="s">
        <v>615</v>
      </c>
      <c r="B294" s="66" t="s">
        <v>639</v>
      </c>
      <c r="C294" s="70">
        <v>40334</v>
      </c>
      <c r="D294" s="66">
        <v>40</v>
      </c>
      <c r="E294" s="66">
        <v>6</v>
      </c>
      <c r="F294" s="66" t="s">
        <v>627</v>
      </c>
      <c r="G294" s="71">
        <v>2</v>
      </c>
      <c r="H294" s="71"/>
    </row>
    <row r="295" spans="1:8" s="72" customFormat="1" x14ac:dyDescent="0.25">
      <c r="A295" s="66" t="s">
        <v>615</v>
      </c>
      <c r="B295" s="66" t="s">
        <v>639</v>
      </c>
      <c r="C295" s="70">
        <v>40334</v>
      </c>
      <c r="D295" s="66">
        <v>40</v>
      </c>
      <c r="E295" s="66">
        <v>6</v>
      </c>
      <c r="F295" s="66" t="s">
        <v>620</v>
      </c>
      <c r="G295" s="71">
        <v>1</v>
      </c>
      <c r="H295" s="71"/>
    </row>
    <row r="296" spans="1:8" s="72" customFormat="1" x14ac:dyDescent="0.25">
      <c r="A296" s="66" t="s">
        <v>615</v>
      </c>
      <c r="B296" s="66" t="s">
        <v>639</v>
      </c>
      <c r="C296" s="70">
        <v>40334</v>
      </c>
      <c r="D296" s="66">
        <v>40</v>
      </c>
      <c r="E296" s="66">
        <v>6</v>
      </c>
      <c r="F296" s="66" t="s">
        <v>620</v>
      </c>
      <c r="G296" s="71">
        <v>1</v>
      </c>
      <c r="H296" s="71"/>
    </row>
    <row r="297" spans="1:8" s="72" customFormat="1" x14ac:dyDescent="0.25">
      <c r="A297" s="66" t="s">
        <v>615</v>
      </c>
      <c r="B297" s="66" t="s">
        <v>639</v>
      </c>
      <c r="C297" s="70">
        <v>40334</v>
      </c>
      <c r="D297" s="66">
        <v>40</v>
      </c>
      <c r="E297" s="66">
        <v>6</v>
      </c>
      <c r="F297" s="66" t="s">
        <v>620</v>
      </c>
      <c r="G297" s="71">
        <v>1</v>
      </c>
      <c r="H297" s="71"/>
    </row>
    <row r="298" spans="1:8" s="72" customFormat="1" x14ac:dyDescent="0.25">
      <c r="A298" s="66" t="s">
        <v>615</v>
      </c>
      <c r="B298" s="66" t="s">
        <v>639</v>
      </c>
      <c r="C298" s="70">
        <v>40334</v>
      </c>
      <c r="D298" s="66">
        <v>40</v>
      </c>
      <c r="E298" s="66">
        <v>6</v>
      </c>
      <c r="F298" s="66" t="s">
        <v>620</v>
      </c>
      <c r="G298" s="71">
        <v>2</v>
      </c>
      <c r="H298" s="71"/>
    </row>
    <row r="299" spans="1:8" s="72" customFormat="1" x14ac:dyDescent="0.25">
      <c r="A299" s="66" t="s">
        <v>615</v>
      </c>
      <c r="B299" s="66" t="s">
        <v>639</v>
      </c>
      <c r="C299" s="70">
        <v>40334</v>
      </c>
      <c r="D299" s="66">
        <v>40</v>
      </c>
      <c r="E299" s="66">
        <v>6</v>
      </c>
      <c r="F299" s="66" t="s">
        <v>620</v>
      </c>
      <c r="G299" s="71">
        <v>2</v>
      </c>
      <c r="H299" s="71"/>
    </row>
    <row r="300" spans="1:8" s="72" customFormat="1" x14ac:dyDescent="0.25">
      <c r="A300" s="66" t="s">
        <v>615</v>
      </c>
      <c r="B300" s="66" t="s">
        <v>639</v>
      </c>
      <c r="C300" s="70">
        <v>40334</v>
      </c>
      <c r="D300" s="66">
        <v>40</v>
      </c>
      <c r="E300" s="66">
        <v>6</v>
      </c>
      <c r="F300" s="66" t="s">
        <v>620</v>
      </c>
      <c r="G300" s="71">
        <v>2</v>
      </c>
      <c r="H300" s="71"/>
    </row>
    <row r="301" spans="1:8" s="72" customFormat="1" x14ac:dyDescent="0.25">
      <c r="A301" s="66" t="s">
        <v>615</v>
      </c>
      <c r="B301" s="66" t="s">
        <v>639</v>
      </c>
      <c r="C301" s="70">
        <v>40334</v>
      </c>
      <c r="D301" s="66">
        <v>40</v>
      </c>
      <c r="E301" s="66">
        <v>6</v>
      </c>
      <c r="F301" s="66" t="s">
        <v>620</v>
      </c>
      <c r="G301" s="71">
        <v>2</v>
      </c>
      <c r="H301" s="71"/>
    </row>
    <row r="302" spans="1:8" s="72" customFormat="1" x14ac:dyDescent="0.25">
      <c r="A302" s="66" t="s">
        <v>615</v>
      </c>
      <c r="B302" s="66" t="s">
        <v>639</v>
      </c>
      <c r="C302" s="70">
        <v>40334</v>
      </c>
      <c r="D302" s="66">
        <v>40</v>
      </c>
      <c r="E302" s="66">
        <v>6</v>
      </c>
      <c r="F302" s="66" t="s">
        <v>621</v>
      </c>
      <c r="G302" s="71">
        <v>2</v>
      </c>
      <c r="H302" s="71"/>
    </row>
    <row r="303" spans="1:8" s="72" customFormat="1" x14ac:dyDescent="0.25">
      <c r="A303" s="66" t="s">
        <v>615</v>
      </c>
      <c r="B303" s="66" t="s">
        <v>639</v>
      </c>
      <c r="C303" s="70">
        <v>40334</v>
      </c>
      <c r="D303" s="66">
        <v>40</v>
      </c>
      <c r="E303" s="66">
        <v>6</v>
      </c>
      <c r="F303" s="66" t="s">
        <v>621</v>
      </c>
      <c r="G303" s="71">
        <v>2</v>
      </c>
      <c r="H303" s="71"/>
    </row>
    <row r="304" spans="1:8" s="72" customFormat="1" x14ac:dyDescent="0.25">
      <c r="A304" s="66" t="s">
        <v>615</v>
      </c>
      <c r="B304" s="66" t="s">
        <v>639</v>
      </c>
      <c r="C304" s="70">
        <v>40334</v>
      </c>
      <c r="D304" s="66">
        <v>40</v>
      </c>
      <c r="E304" s="66">
        <v>6</v>
      </c>
      <c r="F304" s="66" t="s">
        <v>622</v>
      </c>
      <c r="G304" s="71">
        <v>1</v>
      </c>
      <c r="H304" s="71"/>
    </row>
    <row r="305" spans="1:8" s="72" customFormat="1" x14ac:dyDescent="0.25">
      <c r="A305" s="66" t="s">
        <v>615</v>
      </c>
      <c r="B305" s="66" t="s">
        <v>639</v>
      </c>
      <c r="C305" s="70">
        <v>40334</v>
      </c>
      <c r="D305" s="66">
        <v>40</v>
      </c>
      <c r="E305" s="66">
        <v>6</v>
      </c>
      <c r="F305" s="66" t="s">
        <v>622</v>
      </c>
      <c r="G305" s="71">
        <v>2</v>
      </c>
      <c r="H305" s="71"/>
    </row>
    <row r="306" spans="1:8" s="72" customFormat="1" x14ac:dyDescent="0.25">
      <c r="A306" s="66" t="s">
        <v>615</v>
      </c>
      <c r="B306" s="66" t="s">
        <v>639</v>
      </c>
      <c r="C306" s="70">
        <v>40334</v>
      </c>
      <c r="D306" s="66">
        <v>40</v>
      </c>
      <c r="E306" s="66">
        <v>6</v>
      </c>
      <c r="F306" s="66" t="s">
        <v>622</v>
      </c>
      <c r="G306" s="71">
        <v>2</v>
      </c>
      <c r="H306" s="71"/>
    </row>
    <row r="307" spans="1:8" s="72" customFormat="1" x14ac:dyDescent="0.25">
      <c r="A307" s="66" t="s">
        <v>615</v>
      </c>
      <c r="B307" s="66" t="s">
        <v>639</v>
      </c>
      <c r="C307" s="70">
        <v>40334</v>
      </c>
      <c r="D307" s="66">
        <v>40</v>
      </c>
      <c r="E307" s="66">
        <v>6</v>
      </c>
      <c r="F307" s="66" t="s">
        <v>622</v>
      </c>
      <c r="G307" s="71">
        <v>3</v>
      </c>
      <c r="H307" s="71"/>
    </row>
    <row r="308" spans="1:8" s="72" customFormat="1" x14ac:dyDescent="0.25">
      <c r="A308" s="66" t="s">
        <v>615</v>
      </c>
      <c r="B308" s="66" t="s">
        <v>639</v>
      </c>
      <c r="C308" s="70">
        <v>40334</v>
      </c>
      <c r="D308" s="66">
        <v>40</v>
      </c>
      <c r="E308" s="66">
        <v>7</v>
      </c>
      <c r="F308" s="66" t="s">
        <v>627</v>
      </c>
      <c r="G308" s="71">
        <v>2</v>
      </c>
      <c r="H308" s="71"/>
    </row>
    <row r="309" spans="1:8" s="72" customFormat="1" x14ac:dyDescent="0.25">
      <c r="A309" s="66" t="s">
        <v>615</v>
      </c>
      <c r="B309" s="66" t="s">
        <v>639</v>
      </c>
      <c r="C309" s="70">
        <v>40334</v>
      </c>
      <c r="D309" s="66">
        <v>40</v>
      </c>
      <c r="E309" s="66">
        <v>7</v>
      </c>
      <c r="F309" s="66" t="s">
        <v>620</v>
      </c>
      <c r="G309" s="71">
        <v>2</v>
      </c>
      <c r="H309" s="71"/>
    </row>
    <row r="310" spans="1:8" s="72" customFormat="1" x14ac:dyDescent="0.25">
      <c r="A310" s="66" t="s">
        <v>615</v>
      </c>
      <c r="B310" s="66" t="s">
        <v>639</v>
      </c>
      <c r="C310" s="70">
        <v>40334</v>
      </c>
      <c r="D310" s="66">
        <v>40</v>
      </c>
      <c r="E310" s="66">
        <v>7</v>
      </c>
      <c r="F310" s="66" t="s">
        <v>638</v>
      </c>
      <c r="G310" s="71">
        <v>2</v>
      </c>
      <c r="H310" s="71"/>
    </row>
    <row r="311" spans="1:8" s="72" customFormat="1" x14ac:dyDescent="0.25">
      <c r="A311" s="66" t="s">
        <v>615</v>
      </c>
      <c r="B311" s="66" t="s">
        <v>639</v>
      </c>
      <c r="C311" s="70">
        <v>40334</v>
      </c>
      <c r="D311" s="66">
        <v>40</v>
      </c>
      <c r="E311" s="66">
        <v>7</v>
      </c>
      <c r="F311" s="66" t="s">
        <v>621</v>
      </c>
      <c r="G311" s="71">
        <v>1</v>
      </c>
      <c r="H311" s="71"/>
    </row>
    <row r="312" spans="1:8" s="72" customFormat="1" x14ac:dyDescent="0.25">
      <c r="A312" s="66" t="s">
        <v>615</v>
      </c>
      <c r="B312" s="66" t="s">
        <v>639</v>
      </c>
      <c r="C312" s="70">
        <v>40334</v>
      </c>
      <c r="D312" s="66">
        <v>40</v>
      </c>
      <c r="E312" s="66">
        <v>7</v>
      </c>
      <c r="F312" s="66" t="s">
        <v>622</v>
      </c>
      <c r="G312" s="71">
        <v>2</v>
      </c>
      <c r="H312" s="71"/>
    </row>
    <row r="313" spans="1:8" s="72" customFormat="1" x14ac:dyDescent="0.25">
      <c r="A313" s="66" t="s">
        <v>615</v>
      </c>
      <c r="B313" s="66" t="s">
        <v>639</v>
      </c>
      <c r="C313" s="70">
        <v>40334</v>
      </c>
      <c r="D313" s="66">
        <v>40</v>
      </c>
      <c r="E313" s="66">
        <v>7</v>
      </c>
      <c r="F313" s="66" t="s">
        <v>631</v>
      </c>
      <c r="G313" s="71">
        <v>2</v>
      </c>
      <c r="H313" s="71"/>
    </row>
    <row r="314" spans="1:8" s="72" customFormat="1" x14ac:dyDescent="0.25">
      <c r="A314" s="66" t="s">
        <v>615</v>
      </c>
      <c r="B314" s="66" t="s">
        <v>639</v>
      </c>
      <c r="C314" s="70">
        <v>40334</v>
      </c>
      <c r="D314" s="66">
        <v>40</v>
      </c>
      <c r="E314" s="66">
        <v>7</v>
      </c>
      <c r="F314" s="66" t="s">
        <v>631</v>
      </c>
      <c r="G314" s="71">
        <v>2</v>
      </c>
      <c r="H314" s="71"/>
    </row>
    <row r="315" spans="1:8" s="72" customFormat="1" x14ac:dyDescent="0.25">
      <c r="A315" s="66" t="s">
        <v>615</v>
      </c>
      <c r="B315" s="66" t="s">
        <v>639</v>
      </c>
      <c r="C315" s="70">
        <v>40334</v>
      </c>
      <c r="D315" s="66">
        <v>40</v>
      </c>
      <c r="E315" s="66">
        <v>8</v>
      </c>
      <c r="F315" s="66" t="s">
        <v>617</v>
      </c>
      <c r="G315" s="71">
        <v>3</v>
      </c>
      <c r="H315" s="71" t="s">
        <v>645</v>
      </c>
    </row>
    <row r="316" spans="1:8" s="72" customFormat="1" x14ac:dyDescent="0.25">
      <c r="A316" s="66" t="s">
        <v>615</v>
      </c>
      <c r="B316" s="66" t="s">
        <v>639</v>
      </c>
      <c r="C316" s="70">
        <v>40334</v>
      </c>
      <c r="D316" s="66">
        <v>40</v>
      </c>
      <c r="E316" s="66">
        <v>8</v>
      </c>
      <c r="F316" s="66" t="s">
        <v>618</v>
      </c>
      <c r="G316" s="71">
        <v>2</v>
      </c>
      <c r="H316" s="71"/>
    </row>
    <row r="317" spans="1:8" s="72" customFormat="1" x14ac:dyDescent="0.25">
      <c r="A317" s="66" t="s">
        <v>615</v>
      </c>
      <c r="B317" s="66" t="s">
        <v>639</v>
      </c>
      <c r="C317" s="70">
        <v>40334</v>
      </c>
      <c r="D317" s="66">
        <v>40</v>
      </c>
      <c r="E317" s="66">
        <v>8</v>
      </c>
      <c r="F317" s="66" t="s">
        <v>627</v>
      </c>
      <c r="G317" s="71">
        <v>2</v>
      </c>
      <c r="H317" s="71"/>
    </row>
    <row r="318" spans="1:8" s="72" customFormat="1" x14ac:dyDescent="0.25">
      <c r="A318" s="66" t="s">
        <v>615</v>
      </c>
      <c r="B318" s="66" t="s">
        <v>639</v>
      </c>
      <c r="C318" s="70">
        <v>40334</v>
      </c>
      <c r="D318" s="66">
        <v>40</v>
      </c>
      <c r="E318" s="66">
        <v>8</v>
      </c>
      <c r="F318" s="66" t="s">
        <v>627</v>
      </c>
      <c r="G318" s="71">
        <v>2</v>
      </c>
      <c r="H318" s="71"/>
    </row>
    <row r="319" spans="1:8" s="72" customFormat="1" x14ac:dyDescent="0.25">
      <c r="A319" s="66" t="s">
        <v>615</v>
      </c>
      <c r="B319" s="66" t="s">
        <v>639</v>
      </c>
      <c r="C319" s="70">
        <v>40334</v>
      </c>
      <c r="D319" s="66">
        <v>40</v>
      </c>
      <c r="E319" s="66">
        <v>8</v>
      </c>
      <c r="F319" s="66" t="s">
        <v>627</v>
      </c>
      <c r="G319" s="71">
        <v>3</v>
      </c>
      <c r="H319" s="71" t="s">
        <v>645</v>
      </c>
    </row>
    <row r="320" spans="1:8" s="72" customFormat="1" x14ac:dyDescent="0.25">
      <c r="A320" s="66" t="s">
        <v>615</v>
      </c>
      <c r="B320" s="66" t="s">
        <v>639</v>
      </c>
      <c r="C320" s="70">
        <v>40334</v>
      </c>
      <c r="D320" s="66">
        <v>40</v>
      </c>
      <c r="E320" s="66">
        <v>8</v>
      </c>
      <c r="F320" s="66" t="s">
        <v>643</v>
      </c>
      <c r="G320" s="71">
        <v>3</v>
      </c>
      <c r="H320" s="71"/>
    </row>
    <row r="321" spans="1:8" s="72" customFormat="1" x14ac:dyDescent="0.25">
      <c r="A321" s="66" t="s">
        <v>615</v>
      </c>
      <c r="B321" s="66" t="s">
        <v>639</v>
      </c>
      <c r="C321" s="70">
        <v>40334</v>
      </c>
      <c r="D321" s="66">
        <v>40</v>
      </c>
      <c r="E321" s="66">
        <v>8</v>
      </c>
      <c r="F321" s="66" t="s">
        <v>640</v>
      </c>
      <c r="G321" s="71">
        <v>2</v>
      </c>
      <c r="H321" s="71"/>
    </row>
    <row r="322" spans="1:8" s="72" customFormat="1" x14ac:dyDescent="0.25">
      <c r="A322" s="66" t="s">
        <v>615</v>
      </c>
      <c r="B322" s="66" t="s">
        <v>639</v>
      </c>
      <c r="C322" s="70">
        <v>40334</v>
      </c>
      <c r="D322" s="66">
        <v>40</v>
      </c>
      <c r="E322" s="66">
        <v>8</v>
      </c>
      <c r="F322" s="66" t="s">
        <v>620</v>
      </c>
      <c r="G322" s="71">
        <v>1</v>
      </c>
      <c r="H322" s="71"/>
    </row>
    <row r="323" spans="1:8" s="72" customFormat="1" x14ac:dyDescent="0.25">
      <c r="A323" s="66" t="s">
        <v>615</v>
      </c>
      <c r="B323" s="66" t="s">
        <v>639</v>
      </c>
      <c r="C323" s="70">
        <v>40334</v>
      </c>
      <c r="D323" s="66">
        <v>40</v>
      </c>
      <c r="E323" s="66">
        <v>8</v>
      </c>
      <c r="F323" s="66" t="s">
        <v>620</v>
      </c>
      <c r="G323" s="71">
        <v>1</v>
      </c>
      <c r="H323" s="71"/>
    </row>
    <row r="324" spans="1:8" s="72" customFormat="1" x14ac:dyDescent="0.25">
      <c r="A324" s="66" t="s">
        <v>615</v>
      </c>
      <c r="B324" s="66" t="s">
        <v>639</v>
      </c>
      <c r="C324" s="70">
        <v>40334</v>
      </c>
      <c r="D324" s="66">
        <v>40</v>
      </c>
      <c r="E324" s="66">
        <v>8</v>
      </c>
      <c r="F324" s="66" t="s">
        <v>620</v>
      </c>
      <c r="G324" s="71">
        <v>1</v>
      </c>
      <c r="H324" s="71"/>
    </row>
    <row r="325" spans="1:8" s="72" customFormat="1" x14ac:dyDescent="0.25">
      <c r="A325" s="66" t="s">
        <v>615</v>
      </c>
      <c r="B325" s="66" t="s">
        <v>639</v>
      </c>
      <c r="C325" s="70">
        <v>40334</v>
      </c>
      <c r="D325" s="66">
        <v>40</v>
      </c>
      <c r="E325" s="66">
        <v>8</v>
      </c>
      <c r="F325" s="66" t="s">
        <v>620</v>
      </c>
      <c r="G325" s="71">
        <v>1</v>
      </c>
      <c r="H325" s="71"/>
    </row>
    <row r="326" spans="1:8" s="72" customFormat="1" x14ac:dyDescent="0.25">
      <c r="A326" s="66" t="s">
        <v>615</v>
      </c>
      <c r="B326" s="66" t="s">
        <v>639</v>
      </c>
      <c r="C326" s="70">
        <v>40334</v>
      </c>
      <c r="D326" s="66">
        <v>40</v>
      </c>
      <c r="E326" s="66">
        <v>8</v>
      </c>
      <c r="F326" s="66" t="s">
        <v>620</v>
      </c>
      <c r="G326" s="71">
        <v>2</v>
      </c>
      <c r="H326" s="71"/>
    </row>
    <row r="327" spans="1:8" s="72" customFormat="1" x14ac:dyDescent="0.25">
      <c r="A327" s="66" t="s">
        <v>615</v>
      </c>
      <c r="B327" s="66" t="s">
        <v>639</v>
      </c>
      <c r="C327" s="70">
        <v>40334</v>
      </c>
      <c r="D327" s="66">
        <v>40</v>
      </c>
      <c r="E327" s="66">
        <v>8</v>
      </c>
      <c r="F327" s="66" t="s">
        <v>620</v>
      </c>
      <c r="G327" s="71">
        <v>2</v>
      </c>
      <c r="H327" s="71"/>
    </row>
    <row r="328" spans="1:8" s="72" customFormat="1" x14ac:dyDescent="0.25">
      <c r="A328" s="66" t="s">
        <v>615</v>
      </c>
      <c r="B328" s="66" t="s">
        <v>639</v>
      </c>
      <c r="C328" s="70">
        <v>40334</v>
      </c>
      <c r="D328" s="66">
        <v>40</v>
      </c>
      <c r="E328" s="66">
        <v>8</v>
      </c>
      <c r="F328" s="66" t="s">
        <v>620</v>
      </c>
      <c r="G328" s="71">
        <v>2</v>
      </c>
      <c r="H328" s="71"/>
    </row>
    <row r="329" spans="1:8" s="72" customFormat="1" x14ac:dyDescent="0.25">
      <c r="A329" s="66" t="s">
        <v>615</v>
      </c>
      <c r="B329" s="66" t="s">
        <v>639</v>
      </c>
      <c r="C329" s="70">
        <v>40334</v>
      </c>
      <c r="D329" s="66">
        <v>40</v>
      </c>
      <c r="E329" s="66">
        <v>8</v>
      </c>
      <c r="F329" s="66" t="s">
        <v>620</v>
      </c>
      <c r="G329" s="71">
        <v>2</v>
      </c>
      <c r="H329" s="71"/>
    </row>
    <row r="330" spans="1:8" s="72" customFormat="1" x14ac:dyDescent="0.25">
      <c r="A330" s="66" t="s">
        <v>615</v>
      </c>
      <c r="B330" s="66" t="s">
        <v>639</v>
      </c>
      <c r="C330" s="70">
        <v>40334</v>
      </c>
      <c r="D330" s="66">
        <v>40</v>
      </c>
      <c r="E330" s="66">
        <v>8</v>
      </c>
      <c r="F330" s="66" t="s">
        <v>622</v>
      </c>
      <c r="G330" s="71">
        <v>2</v>
      </c>
      <c r="H330" s="71"/>
    </row>
    <row r="331" spans="1:8" s="72" customFormat="1" x14ac:dyDescent="0.25">
      <c r="A331" s="66" t="s">
        <v>615</v>
      </c>
      <c r="B331" s="66" t="s">
        <v>639</v>
      </c>
      <c r="C331" s="70">
        <v>40334</v>
      </c>
      <c r="D331" s="66">
        <v>40</v>
      </c>
      <c r="E331" s="66">
        <v>8</v>
      </c>
      <c r="F331" s="66" t="s">
        <v>622</v>
      </c>
      <c r="G331" s="71">
        <v>2</v>
      </c>
      <c r="H331" s="71"/>
    </row>
    <row r="332" spans="1:8" s="72" customFormat="1" x14ac:dyDescent="0.25">
      <c r="A332" s="66" t="s">
        <v>615</v>
      </c>
      <c r="B332" s="66" t="s">
        <v>646</v>
      </c>
      <c r="C332" s="70">
        <v>40335</v>
      </c>
      <c r="D332" s="66">
        <v>33</v>
      </c>
      <c r="E332" s="66">
        <v>1</v>
      </c>
      <c r="F332" s="66" t="s">
        <v>629</v>
      </c>
      <c r="G332" s="71">
        <v>2</v>
      </c>
      <c r="H332" s="71"/>
    </row>
    <row r="333" spans="1:8" s="72" customFormat="1" x14ac:dyDescent="0.25">
      <c r="A333" s="66" t="s">
        <v>615</v>
      </c>
      <c r="B333" s="66" t="s">
        <v>646</v>
      </c>
      <c r="C333" s="70">
        <v>40335</v>
      </c>
      <c r="D333" s="66">
        <v>33</v>
      </c>
      <c r="E333" s="66">
        <v>1</v>
      </c>
      <c r="F333" s="66" t="s">
        <v>629</v>
      </c>
      <c r="G333" s="71">
        <v>2</v>
      </c>
      <c r="H333" s="71"/>
    </row>
    <row r="334" spans="1:8" s="72" customFormat="1" x14ac:dyDescent="0.25">
      <c r="A334" s="66" t="s">
        <v>615</v>
      </c>
      <c r="B334" s="66" t="s">
        <v>646</v>
      </c>
      <c r="C334" s="70">
        <v>40335</v>
      </c>
      <c r="D334" s="66">
        <v>33</v>
      </c>
      <c r="E334" s="66">
        <v>1</v>
      </c>
      <c r="F334" s="66" t="s">
        <v>623</v>
      </c>
      <c r="G334" s="71">
        <v>3</v>
      </c>
      <c r="H334" s="71"/>
    </row>
    <row r="335" spans="1:8" s="72" customFormat="1" x14ac:dyDescent="0.25">
      <c r="A335" s="66" t="s">
        <v>615</v>
      </c>
      <c r="B335" s="66" t="s">
        <v>646</v>
      </c>
      <c r="C335" s="70">
        <v>40335</v>
      </c>
      <c r="D335" s="66">
        <v>33</v>
      </c>
      <c r="E335" s="66">
        <v>2</v>
      </c>
      <c r="F335" s="66" t="s">
        <v>627</v>
      </c>
      <c r="G335" s="71">
        <v>1</v>
      </c>
      <c r="H335" s="71"/>
    </row>
    <row r="336" spans="1:8" s="72" customFormat="1" x14ac:dyDescent="0.25">
      <c r="A336" s="66" t="s">
        <v>615</v>
      </c>
      <c r="B336" s="66" t="s">
        <v>646</v>
      </c>
      <c r="C336" s="70">
        <v>40335</v>
      </c>
      <c r="D336" s="66">
        <v>33</v>
      </c>
      <c r="E336" s="66">
        <v>2</v>
      </c>
      <c r="F336" s="66" t="s">
        <v>637</v>
      </c>
      <c r="G336" s="71">
        <v>2</v>
      </c>
      <c r="H336" s="71"/>
    </row>
    <row r="337" spans="1:8" s="72" customFormat="1" x14ac:dyDescent="0.25">
      <c r="A337" s="66" t="s">
        <v>615</v>
      </c>
      <c r="B337" s="66" t="s">
        <v>646</v>
      </c>
      <c r="C337" s="70">
        <v>40335</v>
      </c>
      <c r="D337" s="66">
        <v>33</v>
      </c>
      <c r="E337" s="66">
        <v>2</v>
      </c>
      <c r="F337" s="66" t="s">
        <v>620</v>
      </c>
      <c r="G337" s="71">
        <v>1</v>
      </c>
      <c r="H337" s="71"/>
    </row>
    <row r="338" spans="1:8" s="72" customFormat="1" x14ac:dyDescent="0.25">
      <c r="A338" s="66" t="s">
        <v>615</v>
      </c>
      <c r="B338" s="66" t="s">
        <v>646</v>
      </c>
      <c r="C338" s="70">
        <v>40335</v>
      </c>
      <c r="D338" s="66">
        <v>33</v>
      </c>
      <c r="E338" s="66">
        <v>2</v>
      </c>
      <c r="F338" s="66" t="s">
        <v>625</v>
      </c>
      <c r="G338" s="71">
        <v>2</v>
      </c>
      <c r="H338" s="71"/>
    </row>
    <row r="339" spans="1:8" s="72" customFormat="1" x14ac:dyDescent="0.25">
      <c r="A339" s="66" t="s">
        <v>615</v>
      </c>
      <c r="B339" s="66" t="s">
        <v>646</v>
      </c>
      <c r="C339" s="70">
        <v>40335</v>
      </c>
      <c r="D339" s="66">
        <v>33</v>
      </c>
      <c r="E339" s="66">
        <v>3</v>
      </c>
      <c r="F339" s="66" t="s">
        <v>617</v>
      </c>
      <c r="G339" s="71">
        <v>2</v>
      </c>
      <c r="H339" s="71"/>
    </row>
    <row r="340" spans="1:8" s="72" customFormat="1" x14ac:dyDescent="0.25">
      <c r="A340" s="66" t="s">
        <v>615</v>
      </c>
      <c r="B340" s="66" t="s">
        <v>646</v>
      </c>
      <c r="C340" s="70">
        <v>40335</v>
      </c>
      <c r="D340" s="66">
        <v>33</v>
      </c>
      <c r="E340" s="66">
        <v>3</v>
      </c>
      <c r="F340" s="66" t="s">
        <v>617</v>
      </c>
      <c r="G340" s="71">
        <v>2</v>
      </c>
      <c r="H340" s="71"/>
    </row>
    <row r="341" spans="1:8" s="72" customFormat="1" x14ac:dyDescent="0.25">
      <c r="A341" s="66" t="s">
        <v>615</v>
      </c>
      <c r="B341" s="66" t="s">
        <v>646</v>
      </c>
      <c r="C341" s="70">
        <v>40335</v>
      </c>
      <c r="D341" s="66">
        <v>33</v>
      </c>
      <c r="E341" s="66">
        <v>3</v>
      </c>
      <c r="F341" s="66" t="s">
        <v>617</v>
      </c>
      <c r="G341" s="71">
        <v>3</v>
      </c>
      <c r="H341" s="71"/>
    </row>
    <row r="342" spans="1:8" s="72" customFormat="1" x14ac:dyDescent="0.25">
      <c r="A342" s="66" t="s">
        <v>615</v>
      </c>
      <c r="B342" s="66" t="s">
        <v>646</v>
      </c>
      <c r="C342" s="70">
        <v>40335</v>
      </c>
      <c r="D342" s="66">
        <v>33</v>
      </c>
      <c r="E342" s="66">
        <v>3</v>
      </c>
      <c r="F342" s="66" t="s">
        <v>620</v>
      </c>
      <c r="G342" s="71">
        <v>2</v>
      </c>
      <c r="H342" s="71" t="s">
        <v>289</v>
      </c>
    </row>
    <row r="343" spans="1:8" s="72" customFormat="1" x14ac:dyDescent="0.25">
      <c r="A343" s="66" t="s">
        <v>615</v>
      </c>
      <c r="B343" s="66" t="s">
        <v>646</v>
      </c>
      <c r="C343" s="70">
        <v>40335</v>
      </c>
      <c r="D343" s="66">
        <v>33</v>
      </c>
      <c r="E343" s="66">
        <v>4</v>
      </c>
      <c r="F343" s="66" t="s">
        <v>618</v>
      </c>
      <c r="G343" s="71">
        <v>3</v>
      </c>
      <c r="H343" s="71"/>
    </row>
    <row r="344" spans="1:8" s="72" customFormat="1" x14ac:dyDescent="0.25">
      <c r="A344" s="66" t="s">
        <v>615</v>
      </c>
      <c r="B344" s="66" t="s">
        <v>646</v>
      </c>
      <c r="C344" s="70">
        <v>40335</v>
      </c>
      <c r="D344" s="66">
        <v>33</v>
      </c>
      <c r="E344" s="66">
        <v>4</v>
      </c>
      <c r="F344" s="66" t="s">
        <v>620</v>
      </c>
      <c r="G344" s="71">
        <v>1</v>
      </c>
      <c r="H344" s="71"/>
    </row>
    <row r="345" spans="1:8" s="72" customFormat="1" x14ac:dyDescent="0.25">
      <c r="A345" s="66" t="s">
        <v>615</v>
      </c>
      <c r="B345" s="66" t="s">
        <v>646</v>
      </c>
      <c r="C345" s="70">
        <v>40335</v>
      </c>
      <c r="D345" s="66">
        <v>33</v>
      </c>
      <c r="E345" s="66">
        <v>4</v>
      </c>
      <c r="F345" s="66" t="s">
        <v>620</v>
      </c>
      <c r="G345" s="71">
        <v>2</v>
      </c>
      <c r="H345" s="71"/>
    </row>
    <row r="346" spans="1:8" s="72" customFormat="1" x14ac:dyDescent="0.25">
      <c r="A346" s="66" t="s">
        <v>615</v>
      </c>
      <c r="B346" s="66" t="s">
        <v>646</v>
      </c>
      <c r="C346" s="70">
        <v>40335</v>
      </c>
      <c r="D346" s="66">
        <v>33</v>
      </c>
      <c r="E346" s="66">
        <v>4</v>
      </c>
      <c r="F346" s="66" t="s">
        <v>620</v>
      </c>
      <c r="G346" s="71">
        <v>3</v>
      </c>
      <c r="H346" s="71"/>
    </row>
    <row r="347" spans="1:8" s="72" customFormat="1" x14ac:dyDescent="0.25">
      <c r="A347" s="66" t="s">
        <v>615</v>
      </c>
      <c r="B347" s="66" t="s">
        <v>646</v>
      </c>
      <c r="C347" s="70">
        <v>40335</v>
      </c>
      <c r="D347" s="66">
        <v>33</v>
      </c>
      <c r="E347" s="66">
        <v>4</v>
      </c>
      <c r="F347" s="66" t="s">
        <v>625</v>
      </c>
      <c r="G347" s="71">
        <v>3</v>
      </c>
      <c r="H347" s="71"/>
    </row>
    <row r="348" spans="1:8" s="72" customFormat="1" x14ac:dyDescent="0.25">
      <c r="A348" s="66" t="s">
        <v>615</v>
      </c>
      <c r="B348" s="66" t="s">
        <v>646</v>
      </c>
      <c r="C348" s="70">
        <v>40335</v>
      </c>
      <c r="D348" s="66">
        <v>33</v>
      </c>
      <c r="E348" s="66">
        <v>4</v>
      </c>
      <c r="F348" s="66" t="s">
        <v>621</v>
      </c>
      <c r="G348" s="71">
        <v>2</v>
      </c>
      <c r="H348" s="71"/>
    </row>
    <row r="349" spans="1:8" s="72" customFormat="1" x14ac:dyDescent="0.25">
      <c r="A349" s="66" t="s">
        <v>615</v>
      </c>
      <c r="B349" s="66" t="s">
        <v>646</v>
      </c>
      <c r="C349" s="70">
        <v>40335</v>
      </c>
      <c r="D349" s="66">
        <v>33</v>
      </c>
      <c r="E349" s="66">
        <v>4</v>
      </c>
      <c r="F349" s="66" t="s">
        <v>622</v>
      </c>
      <c r="G349" s="71">
        <v>2</v>
      </c>
      <c r="H349" s="71"/>
    </row>
    <row r="350" spans="1:8" s="72" customFormat="1" x14ac:dyDescent="0.25">
      <c r="A350" s="66" t="s">
        <v>615</v>
      </c>
      <c r="B350" s="66" t="s">
        <v>646</v>
      </c>
      <c r="C350" s="70">
        <v>40335</v>
      </c>
      <c r="D350" s="66">
        <v>33</v>
      </c>
      <c r="E350" s="66">
        <v>5</v>
      </c>
      <c r="F350" s="66" t="s">
        <v>647</v>
      </c>
      <c r="G350" s="71">
        <v>2</v>
      </c>
      <c r="H350" s="71"/>
    </row>
    <row r="351" spans="1:8" s="72" customFormat="1" x14ac:dyDescent="0.25">
      <c r="A351" s="66" t="s">
        <v>615</v>
      </c>
      <c r="B351" s="66" t="s">
        <v>646</v>
      </c>
      <c r="C351" s="70">
        <v>40335</v>
      </c>
      <c r="D351" s="66">
        <v>33</v>
      </c>
      <c r="E351" s="66">
        <v>5</v>
      </c>
      <c r="F351" s="66" t="s">
        <v>641</v>
      </c>
      <c r="G351" s="71">
        <v>3</v>
      </c>
      <c r="H351" s="71"/>
    </row>
    <row r="352" spans="1:8" s="72" customFormat="1" x14ac:dyDescent="0.25">
      <c r="A352" s="66" t="s">
        <v>615</v>
      </c>
      <c r="B352" s="66" t="s">
        <v>646</v>
      </c>
      <c r="C352" s="70">
        <v>40335</v>
      </c>
      <c r="D352" s="66">
        <v>33</v>
      </c>
      <c r="E352" s="66">
        <v>5</v>
      </c>
      <c r="F352" s="66" t="s">
        <v>622</v>
      </c>
      <c r="G352" s="71">
        <v>2</v>
      </c>
      <c r="H352" s="71"/>
    </row>
    <row r="353" spans="1:8" s="72" customFormat="1" x14ac:dyDescent="0.25">
      <c r="A353" s="66" t="s">
        <v>615</v>
      </c>
      <c r="B353" s="66" t="s">
        <v>646</v>
      </c>
      <c r="C353" s="70">
        <v>40335</v>
      </c>
      <c r="D353" s="66">
        <v>33</v>
      </c>
      <c r="E353" s="66">
        <v>6</v>
      </c>
      <c r="F353" s="66" t="s">
        <v>617</v>
      </c>
      <c r="G353" s="71">
        <v>2</v>
      </c>
      <c r="H353" s="71"/>
    </row>
    <row r="354" spans="1:8" s="72" customFormat="1" x14ac:dyDescent="0.25">
      <c r="A354" s="66" t="s">
        <v>615</v>
      </c>
      <c r="B354" s="66" t="s">
        <v>646</v>
      </c>
      <c r="C354" s="70">
        <v>40335</v>
      </c>
      <c r="D354" s="66">
        <v>33</v>
      </c>
      <c r="E354" s="66">
        <v>6</v>
      </c>
      <c r="F354" s="66" t="s">
        <v>618</v>
      </c>
      <c r="G354" s="71">
        <v>2</v>
      </c>
      <c r="H354" s="71"/>
    </row>
    <row r="355" spans="1:8" s="72" customFormat="1" x14ac:dyDescent="0.25">
      <c r="A355" s="66" t="s">
        <v>615</v>
      </c>
      <c r="B355" s="66" t="s">
        <v>646</v>
      </c>
      <c r="C355" s="70">
        <v>40335</v>
      </c>
      <c r="D355" s="66">
        <v>33</v>
      </c>
      <c r="E355" s="66">
        <v>6</v>
      </c>
      <c r="F355" s="66" t="s">
        <v>618</v>
      </c>
      <c r="G355" s="71">
        <v>2</v>
      </c>
      <c r="H355" s="71"/>
    </row>
    <row r="356" spans="1:8" s="72" customFormat="1" x14ac:dyDescent="0.25">
      <c r="A356" s="66" t="s">
        <v>615</v>
      </c>
      <c r="B356" s="66" t="s">
        <v>646</v>
      </c>
      <c r="C356" s="70">
        <v>40335</v>
      </c>
      <c r="D356" s="66">
        <v>33</v>
      </c>
      <c r="E356" s="66">
        <v>6</v>
      </c>
      <c r="F356" s="66" t="s">
        <v>620</v>
      </c>
      <c r="G356" s="71">
        <v>1</v>
      </c>
      <c r="H356" s="71"/>
    </row>
    <row r="357" spans="1:8" s="72" customFormat="1" x14ac:dyDescent="0.25">
      <c r="A357" s="66" t="s">
        <v>615</v>
      </c>
      <c r="B357" s="66" t="s">
        <v>646</v>
      </c>
      <c r="C357" s="70">
        <v>40335</v>
      </c>
      <c r="D357" s="66">
        <v>33</v>
      </c>
      <c r="E357" s="66">
        <v>6</v>
      </c>
      <c r="F357" s="66" t="s">
        <v>625</v>
      </c>
      <c r="G357" s="71">
        <v>2</v>
      </c>
      <c r="H357" s="71"/>
    </row>
    <row r="358" spans="1:8" s="72" customFormat="1" x14ac:dyDescent="0.25">
      <c r="A358" s="66" t="s">
        <v>615</v>
      </c>
      <c r="B358" s="66" t="s">
        <v>646</v>
      </c>
      <c r="C358" s="70">
        <v>40335</v>
      </c>
      <c r="D358" s="66">
        <v>33</v>
      </c>
      <c r="E358" s="66">
        <v>7</v>
      </c>
      <c r="F358" s="66" t="s">
        <v>618</v>
      </c>
      <c r="G358" s="71">
        <v>2</v>
      </c>
      <c r="H358" s="71"/>
    </row>
    <row r="359" spans="1:8" s="72" customFormat="1" x14ac:dyDescent="0.25">
      <c r="A359" s="66" t="s">
        <v>615</v>
      </c>
      <c r="B359" s="66" t="s">
        <v>646</v>
      </c>
      <c r="C359" s="70">
        <v>40335</v>
      </c>
      <c r="D359" s="66">
        <v>33</v>
      </c>
      <c r="E359" s="66">
        <v>7</v>
      </c>
      <c r="F359" s="66" t="s">
        <v>627</v>
      </c>
      <c r="G359" s="71">
        <v>2</v>
      </c>
      <c r="H359" s="71"/>
    </row>
    <row r="360" spans="1:8" s="72" customFormat="1" x14ac:dyDescent="0.25">
      <c r="A360" s="66" t="s">
        <v>615</v>
      </c>
      <c r="B360" s="66" t="s">
        <v>646</v>
      </c>
      <c r="C360" s="70">
        <v>40335</v>
      </c>
      <c r="D360" s="66">
        <v>33</v>
      </c>
      <c r="E360" s="66">
        <v>7</v>
      </c>
      <c r="F360" s="66" t="s">
        <v>620</v>
      </c>
      <c r="G360" s="71">
        <v>1</v>
      </c>
      <c r="H360" s="71"/>
    </row>
    <row r="361" spans="1:8" s="72" customFormat="1" x14ac:dyDescent="0.25">
      <c r="A361" s="66" t="s">
        <v>615</v>
      </c>
      <c r="B361" s="66" t="s">
        <v>646</v>
      </c>
      <c r="C361" s="70">
        <v>40335</v>
      </c>
      <c r="D361" s="66">
        <v>33</v>
      </c>
      <c r="E361" s="66">
        <v>7</v>
      </c>
      <c r="F361" s="66" t="s">
        <v>620</v>
      </c>
      <c r="G361" s="71">
        <v>1</v>
      </c>
      <c r="H361" s="71"/>
    </row>
    <row r="362" spans="1:8" s="72" customFormat="1" x14ac:dyDescent="0.25">
      <c r="A362" s="66" t="s">
        <v>615</v>
      </c>
      <c r="B362" s="66" t="s">
        <v>646</v>
      </c>
      <c r="C362" s="70">
        <v>40335</v>
      </c>
      <c r="D362" s="66">
        <v>33</v>
      </c>
      <c r="E362" s="66">
        <v>7</v>
      </c>
      <c r="F362" s="66" t="s">
        <v>620</v>
      </c>
      <c r="G362" s="71">
        <v>2</v>
      </c>
      <c r="H362" s="71"/>
    </row>
    <row r="363" spans="1:8" s="72" customFormat="1" x14ac:dyDescent="0.25">
      <c r="A363" s="66" t="s">
        <v>615</v>
      </c>
      <c r="B363" s="66" t="s">
        <v>646</v>
      </c>
      <c r="C363" s="70">
        <v>40335</v>
      </c>
      <c r="D363" s="66">
        <v>33</v>
      </c>
      <c r="E363" s="66">
        <v>7</v>
      </c>
      <c r="F363" s="66" t="s">
        <v>620</v>
      </c>
      <c r="G363" s="71">
        <v>2</v>
      </c>
      <c r="H363" s="71"/>
    </row>
    <row r="364" spans="1:8" s="72" customFormat="1" x14ac:dyDescent="0.25">
      <c r="A364" s="66" t="s">
        <v>615</v>
      </c>
      <c r="B364" s="66" t="s">
        <v>646</v>
      </c>
      <c r="C364" s="70">
        <v>40335</v>
      </c>
      <c r="D364" s="66">
        <v>33</v>
      </c>
      <c r="E364" s="66">
        <v>7</v>
      </c>
      <c r="F364" s="66" t="s">
        <v>620</v>
      </c>
      <c r="G364" s="71">
        <v>2</v>
      </c>
      <c r="H364" s="71"/>
    </row>
    <row r="365" spans="1:8" s="72" customFormat="1" x14ac:dyDescent="0.25">
      <c r="A365" s="66" t="s">
        <v>615</v>
      </c>
      <c r="B365" s="66" t="s">
        <v>646</v>
      </c>
      <c r="C365" s="70">
        <v>40335</v>
      </c>
      <c r="D365" s="66">
        <v>33</v>
      </c>
      <c r="E365" s="66">
        <v>7</v>
      </c>
      <c r="F365" s="66" t="s">
        <v>620</v>
      </c>
      <c r="G365" s="71">
        <v>2</v>
      </c>
      <c r="H365" s="71"/>
    </row>
    <row r="366" spans="1:8" s="72" customFormat="1" x14ac:dyDescent="0.25">
      <c r="A366" s="66" t="s">
        <v>615</v>
      </c>
      <c r="B366" s="66" t="s">
        <v>646</v>
      </c>
      <c r="C366" s="70">
        <v>40335</v>
      </c>
      <c r="D366" s="66">
        <v>33</v>
      </c>
      <c r="E366" s="66">
        <v>7</v>
      </c>
      <c r="F366" s="66" t="s">
        <v>620</v>
      </c>
      <c r="G366" s="71">
        <v>2</v>
      </c>
      <c r="H366" s="71"/>
    </row>
    <row r="367" spans="1:8" s="72" customFormat="1" x14ac:dyDescent="0.25">
      <c r="A367" s="66" t="s">
        <v>615</v>
      </c>
      <c r="B367" s="66" t="s">
        <v>646</v>
      </c>
      <c r="C367" s="70">
        <v>40335</v>
      </c>
      <c r="D367" s="66">
        <v>33</v>
      </c>
      <c r="E367" s="66">
        <v>7</v>
      </c>
      <c r="F367" s="66" t="s">
        <v>621</v>
      </c>
      <c r="G367" s="71">
        <v>1</v>
      </c>
      <c r="H367" s="71"/>
    </row>
    <row r="368" spans="1:8" s="72" customFormat="1" x14ac:dyDescent="0.25">
      <c r="A368" s="66" t="s">
        <v>615</v>
      </c>
      <c r="B368" s="66" t="s">
        <v>646</v>
      </c>
      <c r="C368" s="70">
        <v>40335</v>
      </c>
      <c r="D368" s="66">
        <v>33</v>
      </c>
      <c r="E368" s="66">
        <v>7</v>
      </c>
      <c r="F368" s="66" t="s">
        <v>621</v>
      </c>
      <c r="G368" s="71">
        <v>2</v>
      </c>
      <c r="H368" s="71"/>
    </row>
    <row r="369" spans="1:8" s="72" customFormat="1" x14ac:dyDescent="0.25">
      <c r="A369" s="66" t="s">
        <v>615</v>
      </c>
      <c r="B369" s="66" t="s">
        <v>646</v>
      </c>
      <c r="C369" s="70">
        <v>40335</v>
      </c>
      <c r="D369" s="66">
        <v>33</v>
      </c>
      <c r="E369" s="66">
        <v>7</v>
      </c>
      <c r="F369" s="66" t="s">
        <v>622</v>
      </c>
      <c r="G369" s="71">
        <v>1</v>
      </c>
      <c r="H369" s="71"/>
    </row>
    <row r="370" spans="1:8" s="72" customFormat="1" x14ac:dyDescent="0.25">
      <c r="A370" s="66" t="s">
        <v>615</v>
      </c>
      <c r="B370" s="66" t="s">
        <v>646</v>
      </c>
      <c r="C370" s="70">
        <v>40335</v>
      </c>
      <c r="D370" s="66">
        <v>33</v>
      </c>
      <c r="E370" s="66">
        <v>7</v>
      </c>
      <c r="F370" s="66" t="s">
        <v>622</v>
      </c>
      <c r="G370" s="71">
        <v>1</v>
      </c>
      <c r="H370" s="71"/>
    </row>
    <row r="371" spans="1:8" s="72" customFormat="1" x14ac:dyDescent="0.25">
      <c r="A371" s="66" t="s">
        <v>615</v>
      </c>
      <c r="B371" s="66" t="s">
        <v>646</v>
      </c>
      <c r="C371" s="70">
        <v>40335</v>
      </c>
      <c r="D371" s="66">
        <v>33</v>
      </c>
      <c r="E371" s="66">
        <v>7</v>
      </c>
      <c r="F371" s="66" t="s">
        <v>622</v>
      </c>
      <c r="G371" s="71">
        <v>3</v>
      </c>
      <c r="H371" s="71"/>
    </row>
    <row r="372" spans="1:8" s="72" customFormat="1" x14ac:dyDescent="0.25">
      <c r="A372" s="66" t="s">
        <v>615</v>
      </c>
      <c r="B372" s="66" t="s">
        <v>646</v>
      </c>
      <c r="C372" s="70">
        <v>40335</v>
      </c>
      <c r="D372" s="66">
        <v>33</v>
      </c>
      <c r="E372" s="66">
        <v>8</v>
      </c>
      <c r="F372" s="66" t="s">
        <v>627</v>
      </c>
      <c r="G372" s="71">
        <v>2</v>
      </c>
      <c r="H372" s="71"/>
    </row>
    <row r="373" spans="1:8" s="72" customFormat="1" x14ac:dyDescent="0.25">
      <c r="A373" s="66" t="s">
        <v>615</v>
      </c>
      <c r="B373" s="66" t="s">
        <v>646</v>
      </c>
      <c r="C373" s="70">
        <v>40335</v>
      </c>
      <c r="D373" s="66">
        <v>33</v>
      </c>
      <c r="E373" s="66">
        <v>8</v>
      </c>
      <c r="F373" s="66" t="s">
        <v>620</v>
      </c>
      <c r="G373" s="71">
        <v>1</v>
      </c>
      <c r="H373" s="71"/>
    </row>
    <row r="374" spans="1:8" s="72" customFormat="1" x14ac:dyDescent="0.25">
      <c r="A374" s="66" t="s">
        <v>615</v>
      </c>
      <c r="B374" s="66" t="s">
        <v>646</v>
      </c>
      <c r="C374" s="70">
        <v>40335</v>
      </c>
      <c r="D374" s="66">
        <v>33</v>
      </c>
      <c r="E374" s="66">
        <v>8</v>
      </c>
      <c r="F374" s="66" t="s">
        <v>625</v>
      </c>
      <c r="G374" s="71">
        <v>2</v>
      </c>
      <c r="H374" s="71"/>
    </row>
    <row r="375" spans="1:8" s="72" customFormat="1" x14ac:dyDescent="0.25">
      <c r="A375" s="66" t="s">
        <v>615</v>
      </c>
      <c r="B375" s="66" t="s">
        <v>646</v>
      </c>
      <c r="C375" s="70">
        <v>40335</v>
      </c>
      <c r="D375" s="66">
        <v>33</v>
      </c>
      <c r="E375" s="66">
        <v>8</v>
      </c>
      <c r="F375" s="66" t="s">
        <v>638</v>
      </c>
      <c r="G375" s="71">
        <v>3</v>
      </c>
      <c r="H375" s="71"/>
    </row>
    <row r="376" spans="1:8" s="72" customFormat="1" x14ac:dyDescent="0.25">
      <c r="A376" s="66" t="s">
        <v>615</v>
      </c>
      <c r="B376" s="66" t="s">
        <v>92</v>
      </c>
      <c r="C376" s="70">
        <v>40335</v>
      </c>
      <c r="D376" s="66">
        <v>26</v>
      </c>
      <c r="E376" s="66">
        <v>1</v>
      </c>
      <c r="F376" s="66" t="s">
        <v>618</v>
      </c>
      <c r="G376" s="71">
        <v>2</v>
      </c>
      <c r="H376" s="71"/>
    </row>
    <row r="377" spans="1:8" s="72" customFormat="1" x14ac:dyDescent="0.25">
      <c r="A377" s="66" t="s">
        <v>615</v>
      </c>
      <c r="B377" s="66" t="s">
        <v>92</v>
      </c>
      <c r="C377" s="70">
        <v>40335</v>
      </c>
      <c r="D377" s="66">
        <v>26</v>
      </c>
      <c r="E377" s="66">
        <v>1</v>
      </c>
      <c r="F377" s="66" t="s">
        <v>627</v>
      </c>
      <c r="G377" s="71">
        <v>2</v>
      </c>
      <c r="H377" s="71"/>
    </row>
    <row r="378" spans="1:8" s="72" customFormat="1" x14ac:dyDescent="0.25">
      <c r="A378" s="66" t="s">
        <v>615</v>
      </c>
      <c r="B378" s="66" t="s">
        <v>92</v>
      </c>
      <c r="C378" s="70">
        <v>40335</v>
      </c>
      <c r="D378" s="66">
        <v>26</v>
      </c>
      <c r="E378" s="66">
        <v>1</v>
      </c>
      <c r="F378" s="66" t="s">
        <v>642</v>
      </c>
      <c r="G378" s="71">
        <v>1</v>
      </c>
      <c r="H378" s="71"/>
    </row>
    <row r="379" spans="1:8" s="72" customFormat="1" x14ac:dyDescent="0.25">
      <c r="A379" s="66" t="s">
        <v>615</v>
      </c>
      <c r="B379" s="66" t="s">
        <v>92</v>
      </c>
      <c r="C379" s="70">
        <v>40335</v>
      </c>
      <c r="D379" s="66">
        <v>26</v>
      </c>
      <c r="E379" s="66">
        <v>1</v>
      </c>
      <c r="F379" s="66" t="s">
        <v>642</v>
      </c>
      <c r="G379" s="71">
        <v>1</v>
      </c>
      <c r="H379" s="71"/>
    </row>
    <row r="380" spans="1:8" s="72" customFormat="1" x14ac:dyDescent="0.25">
      <c r="A380" s="66" t="s">
        <v>615</v>
      </c>
      <c r="B380" s="66" t="s">
        <v>92</v>
      </c>
      <c r="C380" s="70">
        <v>40335</v>
      </c>
      <c r="D380" s="66">
        <v>26</v>
      </c>
      <c r="E380" s="66">
        <v>1</v>
      </c>
      <c r="F380" s="66" t="s">
        <v>642</v>
      </c>
      <c r="G380" s="71">
        <v>3</v>
      </c>
      <c r="H380" s="71"/>
    </row>
    <row r="381" spans="1:8" s="72" customFormat="1" x14ac:dyDescent="0.25">
      <c r="A381" s="66" t="s">
        <v>615</v>
      </c>
      <c r="B381" s="66" t="s">
        <v>92</v>
      </c>
      <c r="C381" s="70">
        <v>40335</v>
      </c>
      <c r="D381" s="66">
        <v>26</v>
      </c>
      <c r="E381" s="66">
        <v>1</v>
      </c>
      <c r="F381" s="66" t="s">
        <v>620</v>
      </c>
      <c r="G381" s="71">
        <v>1</v>
      </c>
      <c r="H381" s="71"/>
    </row>
    <row r="382" spans="1:8" s="72" customFormat="1" x14ac:dyDescent="0.25">
      <c r="A382" s="66" t="s">
        <v>615</v>
      </c>
      <c r="B382" s="66" t="s">
        <v>92</v>
      </c>
      <c r="C382" s="70">
        <v>40335</v>
      </c>
      <c r="D382" s="66">
        <v>26</v>
      </c>
      <c r="E382" s="66">
        <v>1</v>
      </c>
      <c r="F382" s="66" t="s">
        <v>620</v>
      </c>
      <c r="G382" s="71">
        <v>1</v>
      </c>
      <c r="H382" s="71"/>
    </row>
    <row r="383" spans="1:8" s="72" customFormat="1" x14ac:dyDescent="0.25">
      <c r="A383" s="66" t="s">
        <v>615</v>
      </c>
      <c r="B383" s="66" t="s">
        <v>92</v>
      </c>
      <c r="C383" s="70">
        <v>40335</v>
      </c>
      <c r="D383" s="66">
        <v>26</v>
      </c>
      <c r="E383" s="66">
        <v>1</v>
      </c>
      <c r="F383" s="66" t="s">
        <v>620</v>
      </c>
      <c r="G383" s="71">
        <v>3</v>
      </c>
      <c r="H383" s="71"/>
    </row>
    <row r="384" spans="1:8" s="72" customFormat="1" x14ac:dyDescent="0.25">
      <c r="A384" s="66" t="s">
        <v>615</v>
      </c>
      <c r="B384" s="66" t="s">
        <v>92</v>
      </c>
      <c r="C384" s="70">
        <v>40335</v>
      </c>
      <c r="D384" s="66">
        <v>26</v>
      </c>
      <c r="E384" s="66">
        <v>1</v>
      </c>
      <c r="F384" s="66" t="s">
        <v>641</v>
      </c>
      <c r="G384" s="71">
        <v>3</v>
      </c>
      <c r="H384" s="71"/>
    </row>
    <row r="385" spans="1:8" s="72" customFormat="1" x14ac:dyDescent="0.25">
      <c r="A385" s="66" t="s">
        <v>615</v>
      </c>
      <c r="B385" s="66" t="s">
        <v>92</v>
      </c>
      <c r="C385" s="70">
        <v>40335</v>
      </c>
      <c r="D385" s="66">
        <v>26</v>
      </c>
      <c r="E385" s="66">
        <v>1</v>
      </c>
      <c r="F385" s="66" t="s">
        <v>638</v>
      </c>
      <c r="G385" s="71">
        <v>3</v>
      </c>
      <c r="H385" s="71"/>
    </row>
    <row r="386" spans="1:8" s="72" customFormat="1" x14ac:dyDescent="0.25">
      <c r="A386" s="66" t="s">
        <v>615</v>
      </c>
      <c r="B386" s="66" t="s">
        <v>92</v>
      </c>
      <c r="C386" s="70">
        <v>40335</v>
      </c>
      <c r="D386" s="66">
        <v>26</v>
      </c>
      <c r="E386" s="66">
        <v>1</v>
      </c>
      <c r="F386" s="66" t="s">
        <v>621</v>
      </c>
      <c r="G386" s="71">
        <v>1</v>
      </c>
      <c r="H386" s="71"/>
    </row>
    <row r="387" spans="1:8" s="72" customFormat="1" x14ac:dyDescent="0.25">
      <c r="A387" s="66" t="s">
        <v>615</v>
      </c>
      <c r="B387" s="66" t="s">
        <v>92</v>
      </c>
      <c r="C387" s="70">
        <v>40335</v>
      </c>
      <c r="D387" s="66">
        <v>26</v>
      </c>
      <c r="E387" s="66">
        <v>1</v>
      </c>
      <c r="F387" s="66" t="s">
        <v>621</v>
      </c>
      <c r="G387" s="71">
        <v>1</v>
      </c>
      <c r="H387" s="71"/>
    </row>
    <row r="388" spans="1:8" s="72" customFormat="1" x14ac:dyDescent="0.25">
      <c r="A388" s="66" t="s">
        <v>615</v>
      </c>
      <c r="B388" s="66" t="s">
        <v>92</v>
      </c>
      <c r="C388" s="70">
        <v>40335</v>
      </c>
      <c r="D388" s="66">
        <v>26</v>
      </c>
      <c r="E388" s="66">
        <v>1</v>
      </c>
      <c r="F388" s="66" t="s">
        <v>621</v>
      </c>
      <c r="G388" s="71">
        <v>1</v>
      </c>
      <c r="H388" s="71"/>
    </row>
    <row r="389" spans="1:8" s="72" customFormat="1" x14ac:dyDescent="0.25">
      <c r="A389" s="66" t="s">
        <v>615</v>
      </c>
      <c r="B389" s="66" t="s">
        <v>92</v>
      </c>
      <c r="C389" s="70">
        <v>40335</v>
      </c>
      <c r="D389" s="66">
        <v>26</v>
      </c>
      <c r="E389" s="66">
        <v>1</v>
      </c>
      <c r="F389" s="66" t="s">
        <v>621</v>
      </c>
      <c r="G389" s="71">
        <v>1</v>
      </c>
      <c r="H389" s="71"/>
    </row>
    <row r="390" spans="1:8" s="72" customFormat="1" x14ac:dyDescent="0.25">
      <c r="A390" s="66" t="s">
        <v>615</v>
      </c>
      <c r="B390" s="66" t="s">
        <v>92</v>
      </c>
      <c r="C390" s="70">
        <v>40335</v>
      </c>
      <c r="D390" s="66">
        <v>26</v>
      </c>
      <c r="E390" s="66">
        <v>1</v>
      </c>
      <c r="F390" s="66" t="s">
        <v>621</v>
      </c>
      <c r="G390" s="71">
        <v>1</v>
      </c>
      <c r="H390" s="71"/>
    </row>
    <row r="391" spans="1:8" s="72" customFormat="1" x14ac:dyDescent="0.25">
      <c r="A391" s="66" t="s">
        <v>615</v>
      </c>
      <c r="B391" s="66" t="s">
        <v>92</v>
      </c>
      <c r="C391" s="70">
        <v>40335</v>
      </c>
      <c r="D391" s="66">
        <v>26</v>
      </c>
      <c r="E391" s="66">
        <v>1</v>
      </c>
      <c r="F391" s="66" t="s">
        <v>621</v>
      </c>
      <c r="G391" s="71">
        <v>1</v>
      </c>
      <c r="H391" s="71"/>
    </row>
    <row r="392" spans="1:8" s="72" customFormat="1" x14ac:dyDescent="0.25">
      <c r="A392" s="66" t="s">
        <v>615</v>
      </c>
      <c r="B392" s="66" t="s">
        <v>92</v>
      </c>
      <c r="C392" s="70">
        <v>40335</v>
      </c>
      <c r="D392" s="66">
        <v>26</v>
      </c>
      <c r="E392" s="66">
        <v>1</v>
      </c>
      <c r="F392" s="66" t="s">
        <v>621</v>
      </c>
      <c r="G392" s="71">
        <v>2</v>
      </c>
      <c r="H392" s="71"/>
    </row>
    <row r="393" spans="1:8" s="72" customFormat="1" x14ac:dyDescent="0.25">
      <c r="A393" s="66" t="s">
        <v>615</v>
      </c>
      <c r="B393" s="66" t="s">
        <v>92</v>
      </c>
      <c r="C393" s="70">
        <v>40335</v>
      </c>
      <c r="D393" s="66">
        <v>26</v>
      </c>
      <c r="E393" s="66">
        <v>1</v>
      </c>
      <c r="F393" s="66" t="s">
        <v>621</v>
      </c>
      <c r="G393" s="71">
        <v>2</v>
      </c>
      <c r="H393" s="71"/>
    </row>
    <row r="394" spans="1:8" s="72" customFormat="1" x14ac:dyDescent="0.25">
      <c r="A394" s="66" t="s">
        <v>615</v>
      </c>
      <c r="B394" s="66" t="s">
        <v>92</v>
      </c>
      <c r="C394" s="70">
        <v>40335</v>
      </c>
      <c r="D394" s="66">
        <v>26</v>
      </c>
      <c r="E394" s="66">
        <v>1</v>
      </c>
      <c r="F394" s="66" t="s">
        <v>621</v>
      </c>
      <c r="G394" s="71">
        <v>2</v>
      </c>
      <c r="H394" s="71"/>
    </row>
    <row r="395" spans="1:8" s="72" customFormat="1" x14ac:dyDescent="0.25">
      <c r="A395" s="66" t="s">
        <v>615</v>
      </c>
      <c r="B395" s="66" t="s">
        <v>92</v>
      </c>
      <c r="C395" s="70">
        <v>40335</v>
      </c>
      <c r="D395" s="66">
        <v>26</v>
      </c>
      <c r="E395" s="66">
        <v>1</v>
      </c>
      <c r="F395" s="66" t="s">
        <v>621</v>
      </c>
      <c r="G395" s="71">
        <v>3</v>
      </c>
      <c r="H395" s="71" t="s">
        <v>289</v>
      </c>
    </row>
    <row r="396" spans="1:8" s="72" customFormat="1" x14ac:dyDescent="0.25">
      <c r="A396" s="66" t="s">
        <v>615</v>
      </c>
      <c r="B396" s="66" t="s">
        <v>92</v>
      </c>
      <c r="C396" s="70">
        <v>40335</v>
      </c>
      <c r="D396" s="66">
        <v>26</v>
      </c>
      <c r="E396" s="66">
        <v>1</v>
      </c>
      <c r="F396" s="66" t="s">
        <v>621</v>
      </c>
      <c r="G396" s="71">
        <v>3</v>
      </c>
      <c r="H396" s="71"/>
    </row>
    <row r="397" spans="1:8" s="72" customFormat="1" x14ac:dyDescent="0.25">
      <c r="A397" s="66" t="s">
        <v>615</v>
      </c>
      <c r="B397" s="66" t="s">
        <v>92</v>
      </c>
      <c r="C397" s="70">
        <v>40335</v>
      </c>
      <c r="D397" s="66">
        <v>26</v>
      </c>
      <c r="E397" s="66">
        <v>2</v>
      </c>
      <c r="F397" s="66" t="s">
        <v>617</v>
      </c>
      <c r="G397" s="71">
        <v>3</v>
      </c>
      <c r="H397" s="71"/>
    </row>
    <row r="398" spans="1:8" s="72" customFormat="1" x14ac:dyDescent="0.25">
      <c r="A398" s="66" t="s">
        <v>615</v>
      </c>
      <c r="B398" s="66" t="s">
        <v>92</v>
      </c>
      <c r="C398" s="70">
        <v>40335</v>
      </c>
      <c r="D398" s="66">
        <v>26</v>
      </c>
      <c r="E398" s="66">
        <v>2</v>
      </c>
      <c r="F398" s="66" t="s">
        <v>641</v>
      </c>
      <c r="G398" s="71">
        <v>3</v>
      </c>
      <c r="H398" s="71"/>
    </row>
    <row r="399" spans="1:8" s="72" customFormat="1" x14ac:dyDescent="0.25">
      <c r="A399" s="66" t="s">
        <v>615</v>
      </c>
      <c r="B399" s="66" t="s">
        <v>92</v>
      </c>
      <c r="C399" s="70">
        <v>40335</v>
      </c>
      <c r="D399" s="66">
        <v>26</v>
      </c>
      <c r="E399" s="66">
        <v>2</v>
      </c>
      <c r="F399" s="66" t="s">
        <v>636</v>
      </c>
      <c r="G399" s="71">
        <v>1</v>
      </c>
      <c r="H399" s="71"/>
    </row>
    <row r="400" spans="1:8" s="72" customFormat="1" x14ac:dyDescent="0.25">
      <c r="A400" s="66" t="s">
        <v>615</v>
      </c>
      <c r="B400" s="66" t="s">
        <v>92</v>
      </c>
      <c r="C400" s="70">
        <v>40335</v>
      </c>
      <c r="D400" s="66">
        <v>26</v>
      </c>
      <c r="E400" s="66">
        <v>2</v>
      </c>
      <c r="F400" s="66" t="s">
        <v>638</v>
      </c>
      <c r="G400" s="71">
        <v>1</v>
      </c>
      <c r="H400" s="71"/>
    </row>
    <row r="401" spans="1:8" s="72" customFormat="1" x14ac:dyDescent="0.25">
      <c r="A401" s="66" t="s">
        <v>615</v>
      </c>
      <c r="B401" s="66" t="s">
        <v>92</v>
      </c>
      <c r="C401" s="70">
        <v>40335</v>
      </c>
      <c r="D401" s="66">
        <v>26</v>
      </c>
      <c r="E401" s="66">
        <v>2</v>
      </c>
      <c r="F401" s="66" t="s">
        <v>621</v>
      </c>
      <c r="G401" s="71">
        <v>1</v>
      </c>
      <c r="H401" s="71"/>
    </row>
    <row r="402" spans="1:8" s="72" customFormat="1" x14ac:dyDescent="0.25">
      <c r="A402" s="66" t="s">
        <v>615</v>
      </c>
      <c r="B402" s="66" t="s">
        <v>92</v>
      </c>
      <c r="C402" s="70">
        <v>40335</v>
      </c>
      <c r="D402" s="66">
        <v>26</v>
      </c>
      <c r="E402" s="66">
        <v>2</v>
      </c>
      <c r="F402" s="66" t="s">
        <v>621</v>
      </c>
      <c r="G402" s="71">
        <v>1</v>
      </c>
      <c r="H402" s="71"/>
    </row>
    <row r="403" spans="1:8" s="72" customFormat="1" x14ac:dyDescent="0.25">
      <c r="A403" s="66" t="s">
        <v>615</v>
      </c>
      <c r="B403" s="66" t="s">
        <v>92</v>
      </c>
      <c r="C403" s="70">
        <v>40335</v>
      </c>
      <c r="D403" s="66">
        <v>26</v>
      </c>
      <c r="E403" s="66">
        <v>2</v>
      </c>
      <c r="F403" s="66" t="s">
        <v>621</v>
      </c>
      <c r="G403" s="71">
        <v>1</v>
      </c>
      <c r="H403" s="71"/>
    </row>
    <row r="404" spans="1:8" s="72" customFormat="1" x14ac:dyDescent="0.25">
      <c r="A404" s="66" t="s">
        <v>615</v>
      </c>
      <c r="B404" s="66" t="s">
        <v>92</v>
      </c>
      <c r="C404" s="70">
        <v>40335</v>
      </c>
      <c r="D404" s="66">
        <v>26</v>
      </c>
      <c r="E404" s="66">
        <v>2</v>
      </c>
      <c r="F404" s="66" t="s">
        <v>621</v>
      </c>
      <c r="G404" s="71">
        <v>2</v>
      </c>
      <c r="H404" s="71" t="s">
        <v>289</v>
      </c>
    </row>
    <row r="405" spans="1:8" s="72" customFormat="1" x14ac:dyDescent="0.25">
      <c r="A405" s="66" t="s">
        <v>615</v>
      </c>
      <c r="B405" s="66" t="s">
        <v>92</v>
      </c>
      <c r="C405" s="70">
        <v>40335</v>
      </c>
      <c r="D405" s="66">
        <v>26</v>
      </c>
      <c r="E405" s="66">
        <v>2</v>
      </c>
      <c r="F405" s="66" t="s">
        <v>621</v>
      </c>
      <c r="G405" s="71">
        <v>2</v>
      </c>
      <c r="H405" s="71"/>
    </row>
    <row r="406" spans="1:8" s="72" customFormat="1" x14ac:dyDescent="0.25">
      <c r="A406" s="66" t="s">
        <v>615</v>
      </c>
      <c r="B406" s="66" t="s">
        <v>92</v>
      </c>
      <c r="C406" s="70">
        <v>40335</v>
      </c>
      <c r="D406" s="66">
        <v>26</v>
      </c>
      <c r="E406" s="66">
        <v>2</v>
      </c>
      <c r="F406" s="66" t="s">
        <v>621</v>
      </c>
      <c r="G406" s="71">
        <v>2</v>
      </c>
      <c r="H406" s="71"/>
    </row>
    <row r="407" spans="1:8" s="72" customFormat="1" x14ac:dyDescent="0.25">
      <c r="A407" s="66" t="s">
        <v>615</v>
      </c>
      <c r="B407" s="66" t="s">
        <v>92</v>
      </c>
      <c r="C407" s="70">
        <v>40335</v>
      </c>
      <c r="D407" s="66">
        <v>26</v>
      </c>
      <c r="E407" s="66">
        <v>2</v>
      </c>
      <c r="F407" s="66" t="s">
        <v>622</v>
      </c>
      <c r="G407" s="71">
        <v>1</v>
      </c>
      <c r="H407" s="71"/>
    </row>
    <row r="408" spans="1:8" s="72" customFormat="1" x14ac:dyDescent="0.25">
      <c r="A408" s="66" t="s">
        <v>615</v>
      </c>
      <c r="B408" s="66" t="s">
        <v>92</v>
      </c>
      <c r="C408" s="70">
        <v>40335</v>
      </c>
      <c r="D408" s="66">
        <v>26</v>
      </c>
      <c r="E408" s="66">
        <v>3</v>
      </c>
      <c r="F408" s="66" t="s">
        <v>617</v>
      </c>
      <c r="G408" s="71">
        <v>3</v>
      </c>
      <c r="H408" s="71"/>
    </row>
    <row r="409" spans="1:8" s="72" customFormat="1" x14ac:dyDescent="0.25">
      <c r="A409" s="66" t="s">
        <v>615</v>
      </c>
      <c r="B409" s="66" t="s">
        <v>92</v>
      </c>
      <c r="C409" s="70">
        <v>40335</v>
      </c>
      <c r="D409" s="66">
        <v>26</v>
      </c>
      <c r="E409" s="66">
        <v>3</v>
      </c>
      <c r="F409" s="66" t="s">
        <v>618</v>
      </c>
      <c r="G409" s="71">
        <v>3</v>
      </c>
      <c r="H409" s="71"/>
    </row>
    <row r="410" spans="1:8" s="72" customFormat="1" x14ac:dyDescent="0.25">
      <c r="A410" s="66" t="s">
        <v>615</v>
      </c>
      <c r="B410" s="66" t="s">
        <v>92</v>
      </c>
      <c r="C410" s="70">
        <v>40335</v>
      </c>
      <c r="D410" s="66">
        <v>26</v>
      </c>
      <c r="E410" s="66">
        <v>3</v>
      </c>
      <c r="F410" s="66" t="s">
        <v>627</v>
      </c>
      <c r="G410" s="71">
        <v>1</v>
      </c>
      <c r="H410" s="71"/>
    </row>
    <row r="411" spans="1:8" s="72" customFormat="1" x14ac:dyDescent="0.25">
      <c r="A411" s="66" t="s">
        <v>615</v>
      </c>
      <c r="B411" s="66" t="s">
        <v>92</v>
      </c>
      <c r="C411" s="70">
        <v>40335</v>
      </c>
      <c r="D411" s="66">
        <v>26</v>
      </c>
      <c r="E411" s="66">
        <v>3</v>
      </c>
      <c r="F411" s="66" t="s">
        <v>627</v>
      </c>
      <c r="G411" s="71">
        <v>2</v>
      </c>
      <c r="H411" s="71"/>
    </row>
    <row r="412" spans="1:8" s="72" customFormat="1" x14ac:dyDescent="0.25">
      <c r="A412" s="66" t="s">
        <v>615</v>
      </c>
      <c r="B412" s="66" t="s">
        <v>92</v>
      </c>
      <c r="C412" s="70">
        <v>40335</v>
      </c>
      <c r="D412" s="66">
        <v>26</v>
      </c>
      <c r="E412" s="66">
        <v>3</v>
      </c>
      <c r="F412" s="66" t="s">
        <v>627</v>
      </c>
      <c r="G412" s="71">
        <v>2</v>
      </c>
      <c r="H412" s="71"/>
    </row>
    <row r="413" spans="1:8" s="72" customFormat="1" x14ac:dyDescent="0.25">
      <c r="A413" s="66" t="s">
        <v>615</v>
      </c>
      <c r="B413" s="66" t="s">
        <v>92</v>
      </c>
      <c r="C413" s="70">
        <v>40335</v>
      </c>
      <c r="D413" s="66">
        <v>26</v>
      </c>
      <c r="E413" s="66">
        <v>3</v>
      </c>
      <c r="F413" s="66" t="s">
        <v>627</v>
      </c>
      <c r="G413" s="71">
        <v>2</v>
      </c>
      <c r="H413" s="71"/>
    </row>
    <row r="414" spans="1:8" s="72" customFormat="1" x14ac:dyDescent="0.25">
      <c r="A414" s="66" t="s">
        <v>615</v>
      </c>
      <c r="B414" s="66" t="s">
        <v>92</v>
      </c>
      <c r="C414" s="70">
        <v>40335</v>
      </c>
      <c r="D414" s="66">
        <v>26</v>
      </c>
      <c r="E414" s="66">
        <v>3</v>
      </c>
      <c r="F414" s="66" t="s">
        <v>641</v>
      </c>
      <c r="G414" s="71">
        <v>2</v>
      </c>
      <c r="H414" s="71"/>
    </row>
    <row r="415" spans="1:8" s="72" customFormat="1" x14ac:dyDescent="0.25">
      <c r="A415" s="66" t="s">
        <v>615</v>
      </c>
      <c r="B415" s="66" t="s">
        <v>92</v>
      </c>
      <c r="C415" s="70">
        <v>40335</v>
      </c>
      <c r="D415" s="66">
        <v>26</v>
      </c>
      <c r="E415" s="66">
        <v>3</v>
      </c>
      <c r="F415" s="66" t="s">
        <v>621</v>
      </c>
      <c r="G415" s="71">
        <v>1</v>
      </c>
      <c r="H415" s="71"/>
    </row>
    <row r="416" spans="1:8" s="72" customFormat="1" x14ac:dyDescent="0.25">
      <c r="A416" s="66" t="s">
        <v>615</v>
      </c>
      <c r="B416" s="66" t="s">
        <v>92</v>
      </c>
      <c r="C416" s="70">
        <v>40335</v>
      </c>
      <c r="D416" s="66">
        <v>26</v>
      </c>
      <c r="E416" s="66">
        <v>3</v>
      </c>
      <c r="F416" s="66" t="s">
        <v>621</v>
      </c>
      <c r="G416" s="71">
        <v>1</v>
      </c>
      <c r="H416" s="71"/>
    </row>
    <row r="417" spans="1:8" s="72" customFormat="1" x14ac:dyDescent="0.25">
      <c r="A417" s="66" t="s">
        <v>615</v>
      </c>
      <c r="B417" s="66" t="s">
        <v>92</v>
      </c>
      <c r="C417" s="70">
        <v>40335</v>
      </c>
      <c r="D417" s="66">
        <v>26</v>
      </c>
      <c r="E417" s="66">
        <v>3</v>
      </c>
      <c r="F417" s="66" t="s">
        <v>621</v>
      </c>
      <c r="G417" s="71">
        <v>1</v>
      </c>
      <c r="H417" s="71"/>
    </row>
    <row r="418" spans="1:8" s="72" customFormat="1" x14ac:dyDescent="0.25">
      <c r="A418" s="66" t="s">
        <v>615</v>
      </c>
      <c r="B418" s="66" t="s">
        <v>92</v>
      </c>
      <c r="C418" s="70">
        <v>40335</v>
      </c>
      <c r="D418" s="66">
        <v>26</v>
      </c>
      <c r="E418" s="66">
        <v>3</v>
      </c>
      <c r="F418" s="66" t="s">
        <v>621</v>
      </c>
      <c r="G418" s="71">
        <v>1</v>
      </c>
      <c r="H418" s="71"/>
    </row>
    <row r="419" spans="1:8" s="72" customFormat="1" x14ac:dyDescent="0.25">
      <c r="A419" s="66" t="s">
        <v>615</v>
      </c>
      <c r="B419" s="66" t="s">
        <v>92</v>
      </c>
      <c r="C419" s="70">
        <v>40335</v>
      </c>
      <c r="D419" s="66">
        <v>26</v>
      </c>
      <c r="E419" s="66">
        <v>3</v>
      </c>
      <c r="F419" s="66" t="s">
        <v>621</v>
      </c>
      <c r="G419" s="71">
        <v>2</v>
      </c>
      <c r="H419" s="71"/>
    </row>
    <row r="420" spans="1:8" s="72" customFormat="1" x14ac:dyDescent="0.25">
      <c r="A420" s="66" t="s">
        <v>615</v>
      </c>
      <c r="B420" s="66" t="s">
        <v>92</v>
      </c>
      <c r="C420" s="70">
        <v>40335</v>
      </c>
      <c r="D420" s="66">
        <v>26</v>
      </c>
      <c r="E420" s="66">
        <v>3</v>
      </c>
      <c r="F420" s="66" t="s">
        <v>621</v>
      </c>
      <c r="G420" s="71">
        <v>2</v>
      </c>
      <c r="H420" s="71"/>
    </row>
    <row r="421" spans="1:8" s="72" customFormat="1" x14ac:dyDescent="0.25">
      <c r="A421" s="66" t="s">
        <v>615</v>
      </c>
      <c r="B421" s="66" t="s">
        <v>92</v>
      </c>
      <c r="C421" s="70">
        <v>40335</v>
      </c>
      <c r="D421" s="66">
        <v>26</v>
      </c>
      <c r="E421" s="66">
        <v>3</v>
      </c>
      <c r="F421" s="66" t="s">
        <v>621</v>
      </c>
      <c r="G421" s="71">
        <v>2</v>
      </c>
      <c r="H421" s="71"/>
    </row>
    <row r="422" spans="1:8" s="72" customFormat="1" x14ac:dyDescent="0.25">
      <c r="A422" s="66" t="s">
        <v>615</v>
      </c>
      <c r="B422" s="66" t="s">
        <v>92</v>
      </c>
      <c r="C422" s="70">
        <v>40335</v>
      </c>
      <c r="D422" s="66">
        <v>26</v>
      </c>
      <c r="E422" s="66">
        <v>3</v>
      </c>
      <c r="F422" s="66" t="s">
        <v>622</v>
      </c>
      <c r="G422" s="71">
        <v>1</v>
      </c>
      <c r="H422" s="71"/>
    </row>
    <row r="423" spans="1:8" s="72" customFormat="1" x14ac:dyDescent="0.25">
      <c r="A423" s="66" t="s">
        <v>615</v>
      </c>
      <c r="B423" s="66" t="s">
        <v>92</v>
      </c>
      <c r="C423" s="70">
        <v>40335</v>
      </c>
      <c r="D423" s="66">
        <v>26</v>
      </c>
      <c r="E423" s="66">
        <v>3</v>
      </c>
      <c r="F423" s="66" t="s">
        <v>622</v>
      </c>
      <c r="G423" s="71">
        <v>2</v>
      </c>
      <c r="H423" s="71"/>
    </row>
    <row r="424" spans="1:8" s="72" customFormat="1" x14ac:dyDescent="0.25">
      <c r="A424" s="66" t="s">
        <v>615</v>
      </c>
      <c r="B424" s="66" t="s">
        <v>92</v>
      </c>
      <c r="C424" s="70">
        <v>40335</v>
      </c>
      <c r="D424" s="66">
        <v>26</v>
      </c>
      <c r="E424" s="66">
        <v>3</v>
      </c>
      <c r="F424" s="66" t="s">
        <v>622</v>
      </c>
      <c r="G424" s="71">
        <v>2</v>
      </c>
      <c r="H424" s="71"/>
    </row>
    <row r="425" spans="1:8" s="72" customFormat="1" x14ac:dyDescent="0.25">
      <c r="A425" s="66" t="s">
        <v>615</v>
      </c>
      <c r="B425" s="66" t="s">
        <v>92</v>
      </c>
      <c r="C425" s="70">
        <v>40335</v>
      </c>
      <c r="D425" s="66">
        <v>26</v>
      </c>
      <c r="E425" s="66">
        <v>4</v>
      </c>
      <c r="F425" s="66" t="s">
        <v>627</v>
      </c>
      <c r="G425" s="71">
        <v>2</v>
      </c>
      <c r="H425" s="71"/>
    </row>
    <row r="426" spans="1:8" s="72" customFormat="1" x14ac:dyDescent="0.25">
      <c r="A426" s="66" t="s">
        <v>615</v>
      </c>
      <c r="B426" s="66" t="s">
        <v>92</v>
      </c>
      <c r="C426" s="70">
        <v>40335</v>
      </c>
      <c r="D426" s="66">
        <v>26</v>
      </c>
      <c r="E426" s="66">
        <v>4</v>
      </c>
      <c r="F426" s="66" t="s">
        <v>620</v>
      </c>
      <c r="G426" s="71">
        <v>2</v>
      </c>
      <c r="H426" s="71"/>
    </row>
    <row r="427" spans="1:8" s="72" customFormat="1" x14ac:dyDescent="0.25">
      <c r="A427" s="66" t="s">
        <v>615</v>
      </c>
      <c r="B427" s="66" t="s">
        <v>92</v>
      </c>
      <c r="C427" s="70">
        <v>40335</v>
      </c>
      <c r="D427" s="66">
        <v>26</v>
      </c>
      <c r="E427" s="66">
        <v>4</v>
      </c>
      <c r="F427" s="66" t="s">
        <v>620</v>
      </c>
      <c r="G427" s="71">
        <v>3</v>
      </c>
      <c r="H427" s="71"/>
    </row>
    <row r="428" spans="1:8" s="72" customFormat="1" x14ac:dyDescent="0.25">
      <c r="A428" s="66" t="s">
        <v>615</v>
      </c>
      <c r="B428" s="66" t="s">
        <v>92</v>
      </c>
      <c r="C428" s="70">
        <v>40335</v>
      </c>
      <c r="D428" s="66">
        <v>26</v>
      </c>
      <c r="E428" s="66">
        <v>4</v>
      </c>
      <c r="F428" s="66" t="s">
        <v>636</v>
      </c>
      <c r="G428" s="71">
        <v>1</v>
      </c>
      <c r="H428" s="71"/>
    </row>
    <row r="429" spans="1:8" s="72" customFormat="1" x14ac:dyDescent="0.25">
      <c r="A429" s="66" t="s">
        <v>615</v>
      </c>
      <c r="B429" s="66" t="s">
        <v>92</v>
      </c>
      <c r="C429" s="70">
        <v>40335</v>
      </c>
      <c r="D429" s="66">
        <v>26</v>
      </c>
      <c r="E429" s="66">
        <v>4</v>
      </c>
      <c r="F429" s="66" t="s">
        <v>638</v>
      </c>
      <c r="G429" s="71">
        <v>2</v>
      </c>
      <c r="H429" s="71"/>
    </row>
    <row r="430" spans="1:8" s="72" customFormat="1" x14ac:dyDescent="0.25">
      <c r="A430" s="66" t="s">
        <v>615</v>
      </c>
      <c r="B430" s="66" t="s">
        <v>92</v>
      </c>
      <c r="C430" s="70">
        <v>40335</v>
      </c>
      <c r="D430" s="66">
        <v>26</v>
      </c>
      <c r="E430" s="66">
        <v>4</v>
      </c>
      <c r="F430" s="66" t="s">
        <v>621</v>
      </c>
      <c r="G430" s="71">
        <v>1</v>
      </c>
      <c r="H430" s="71"/>
    </row>
    <row r="431" spans="1:8" s="72" customFormat="1" x14ac:dyDescent="0.25">
      <c r="A431" s="66" t="s">
        <v>615</v>
      </c>
      <c r="B431" s="66" t="s">
        <v>92</v>
      </c>
      <c r="C431" s="70">
        <v>40335</v>
      </c>
      <c r="D431" s="66">
        <v>26</v>
      </c>
      <c r="E431" s="66">
        <v>4</v>
      </c>
      <c r="F431" s="66" t="s">
        <v>621</v>
      </c>
      <c r="G431" s="71">
        <v>2</v>
      </c>
      <c r="H431" s="71"/>
    </row>
    <row r="432" spans="1:8" s="72" customFormat="1" x14ac:dyDescent="0.25">
      <c r="A432" s="66" t="s">
        <v>615</v>
      </c>
      <c r="B432" s="66" t="s">
        <v>92</v>
      </c>
      <c r="C432" s="70">
        <v>40335</v>
      </c>
      <c r="D432" s="66">
        <v>26</v>
      </c>
      <c r="E432" s="66">
        <v>4</v>
      </c>
      <c r="F432" s="66" t="s">
        <v>621</v>
      </c>
      <c r="G432" s="71">
        <v>3</v>
      </c>
      <c r="H432" s="71"/>
    </row>
    <row r="433" spans="1:8" s="72" customFormat="1" x14ac:dyDescent="0.25">
      <c r="A433" s="66" t="s">
        <v>615</v>
      </c>
      <c r="B433" s="66" t="s">
        <v>92</v>
      </c>
      <c r="C433" s="70">
        <v>40335</v>
      </c>
      <c r="D433" s="66">
        <v>26</v>
      </c>
      <c r="E433" s="66">
        <v>4</v>
      </c>
      <c r="F433" s="66" t="s">
        <v>622</v>
      </c>
      <c r="G433" s="71">
        <v>1</v>
      </c>
      <c r="H433" s="71"/>
    </row>
    <row r="434" spans="1:8" s="72" customFormat="1" x14ac:dyDescent="0.25">
      <c r="A434" s="66" t="s">
        <v>615</v>
      </c>
      <c r="B434" s="66" t="s">
        <v>92</v>
      </c>
      <c r="C434" s="70">
        <v>40335</v>
      </c>
      <c r="D434" s="66">
        <v>26</v>
      </c>
      <c r="E434" s="66">
        <v>4</v>
      </c>
      <c r="F434" s="66" t="s">
        <v>622</v>
      </c>
      <c r="G434" s="71">
        <v>3</v>
      </c>
      <c r="H434" s="71"/>
    </row>
    <row r="435" spans="1:8" s="72" customFormat="1" x14ac:dyDescent="0.25">
      <c r="A435" s="66" t="s">
        <v>615</v>
      </c>
      <c r="B435" s="66" t="s">
        <v>92</v>
      </c>
      <c r="C435" s="70">
        <v>40335</v>
      </c>
      <c r="D435" s="66">
        <v>26</v>
      </c>
      <c r="E435" s="66">
        <v>5</v>
      </c>
      <c r="F435" s="66" t="s">
        <v>627</v>
      </c>
      <c r="G435" s="71">
        <v>2</v>
      </c>
      <c r="H435" s="71"/>
    </row>
    <row r="436" spans="1:8" s="72" customFormat="1" x14ac:dyDescent="0.25">
      <c r="A436" s="66" t="s">
        <v>615</v>
      </c>
      <c r="B436" s="66" t="s">
        <v>92</v>
      </c>
      <c r="C436" s="70">
        <v>40335</v>
      </c>
      <c r="D436" s="66">
        <v>26</v>
      </c>
      <c r="E436" s="66">
        <v>5</v>
      </c>
      <c r="F436" s="66" t="s">
        <v>642</v>
      </c>
      <c r="G436" s="71">
        <v>1</v>
      </c>
      <c r="H436" s="71" t="s">
        <v>289</v>
      </c>
    </row>
    <row r="437" spans="1:8" s="72" customFormat="1" x14ac:dyDescent="0.25">
      <c r="A437" s="66" t="s">
        <v>615</v>
      </c>
      <c r="B437" s="66" t="s">
        <v>92</v>
      </c>
      <c r="C437" s="70">
        <v>40335</v>
      </c>
      <c r="D437" s="66">
        <v>26</v>
      </c>
      <c r="E437" s="66">
        <v>5</v>
      </c>
      <c r="F437" s="66" t="s">
        <v>642</v>
      </c>
      <c r="G437" s="71">
        <v>1</v>
      </c>
      <c r="H437" s="71" t="s">
        <v>289</v>
      </c>
    </row>
    <row r="438" spans="1:8" s="72" customFormat="1" x14ac:dyDescent="0.25">
      <c r="A438" s="66" t="s">
        <v>615</v>
      </c>
      <c r="B438" s="66" t="s">
        <v>92</v>
      </c>
      <c r="C438" s="70">
        <v>40335</v>
      </c>
      <c r="D438" s="66">
        <v>26</v>
      </c>
      <c r="E438" s="66">
        <v>5</v>
      </c>
      <c r="F438" s="66" t="s">
        <v>642</v>
      </c>
      <c r="G438" s="71">
        <v>1</v>
      </c>
      <c r="H438" s="71" t="s">
        <v>289</v>
      </c>
    </row>
    <row r="439" spans="1:8" s="72" customFormat="1" x14ac:dyDescent="0.25">
      <c r="A439" s="66" t="s">
        <v>615</v>
      </c>
      <c r="B439" s="66" t="s">
        <v>92</v>
      </c>
      <c r="C439" s="70">
        <v>40335</v>
      </c>
      <c r="D439" s="66">
        <v>26</v>
      </c>
      <c r="E439" s="66">
        <v>5</v>
      </c>
      <c r="F439" s="66" t="s">
        <v>642</v>
      </c>
      <c r="G439" s="71">
        <v>3</v>
      </c>
      <c r="H439" s="71"/>
    </row>
    <row r="440" spans="1:8" s="72" customFormat="1" x14ac:dyDescent="0.25">
      <c r="A440" s="66" t="s">
        <v>615</v>
      </c>
      <c r="B440" s="66" t="s">
        <v>92</v>
      </c>
      <c r="C440" s="70">
        <v>40335</v>
      </c>
      <c r="D440" s="66">
        <v>26</v>
      </c>
      <c r="E440" s="66">
        <v>5</v>
      </c>
      <c r="F440" s="66" t="s">
        <v>620</v>
      </c>
      <c r="G440" s="71">
        <v>3</v>
      </c>
      <c r="H440" s="71"/>
    </row>
    <row r="441" spans="1:8" s="72" customFormat="1" x14ac:dyDescent="0.25">
      <c r="A441" s="66" t="s">
        <v>615</v>
      </c>
      <c r="B441" s="66" t="s">
        <v>92</v>
      </c>
      <c r="C441" s="70">
        <v>40335</v>
      </c>
      <c r="D441" s="66">
        <v>26</v>
      </c>
      <c r="E441" s="66">
        <v>5</v>
      </c>
      <c r="F441" s="66" t="s">
        <v>621</v>
      </c>
      <c r="G441" s="71">
        <v>1</v>
      </c>
      <c r="H441" s="71"/>
    </row>
    <row r="442" spans="1:8" s="72" customFormat="1" x14ac:dyDescent="0.25">
      <c r="A442" s="66" t="s">
        <v>615</v>
      </c>
      <c r="B442" s="66" t="s">
        <v>92</v>
      </c>
      <c r="C442" s="70">
        <v>40335</v>
      </c>
      <c r="D442" s="66">
        <v>26</v>
      </c>
      <c r="E442" s="66">
        <v>5</v>
      </c>
      <c r="F442" s="66" t="s">
        <v>621</v>
      </c>
      <c r="G442" s="71">
        <v>2</v>
      </c>
      <c r="H442" s="71"/>
    </row>
    <row r="443" spans="1:8" s="72" customFormat="1" x14ac:dyDescent="0.25">
      <c r="A443" s="66" t="s">
        <v>615</v>
      </c>
      <c r="B443" s="66" t="s">
        <v>92</v>
      </c>
      <c r="C443" s="70">
        <v>40335</v>
      </c>
      <c r="D443" s="66">
        <v>26</v>
      </c>
      <c r="E443" s="66">
        <v>5</v>
      </c>
      <c r="F443" s="66" t="s">
        <v>621</v>
      </c>
      <c r="G443" s="71">
        <v>2</v>
      </c>
      <c r="H443" s="71"/>
    </row>
    <row r="444" spans="1:8" s="72" customFormat="1" x14ac:dyDescent="0.25">
      <c r="A444" s="66" t="s">
        <v>615</v>
      </c>
      <c r="B444" s="66" t="s">
        <v>92</v>
      </c>
      <c r="C444" s="70">
        <v>40335</v>
      </c>
      <c r="D444" s="66">
        <v>26</v>
      </c>
      <c r="E444" s="66">
        <v>5</v>
      </c>
      <c r="F444" s="66" t="s">
        <v>621</v>
      </c>
      <c r="G444" s="71">
        <v>2</v>
      </c>
      <c r="H444" s="71"/>
    </row>
    <row r="445" spans="1:8" s="72" customFormat="1" x14ac:dyDescent="0.25">
      <c r="A445" s="66" t="s">
        <v>615</v>
      </c>
      <c r="B445" s="66" t="s">
        <v>92</v>
      </c>
      <c r="C445" s="70">
        <v>40335</v>
      </c>
      <c r="D445" s="66">
        <v>26</v>
      </c>
      <c r="E445" s="66">
        <v>5</v>
      </c>
      <c r="F445" s="66" t="s">
        <v>621</v>
      </c>
      <c r="G445" s="71">
        <v>2</v>
      </c>
      <c r="H445" s="71"/>
    </row>
    <row r="446" spans="1:8" s="72" customFormat="1" x14ac:dyDescent="0.25">
      <c r="A446" s="66" t="s">
        <v>615</v>
      </c>
      <c r="B446" s="66" t="s">
        <v>92</v>
      </c>
      <c r="C446" s="70">
        <v>40335</v>
      </c>
      <c r="D446" s="66">
        <v>26</v>
      </c>
      <c r="E446" s="66">
        <v>5</v>
      </c>
      <c r="F446" s="66" t="s">
        <v>621</v>
      </c>
      <c r="G446" s="71">
        <v>3</v>
      </c>
      <c r="H446" s="71"/>
    </row>
    <row r="447" spans="1:8" s="72" customFormat="1" x14ac:dyDescent="0.25">
      <c r="A447" s="66" t="s">
        <v>615</v>
      </c>
      <c r="B447" s="66" t="s">
        <v>92</v>
      </c>
      <c r="C447" s="70">
        <v>40335</v>
      </c>
      <c r="D447" s="66">
        <v>26</v>
      </c>
      <c r="E447" s="66">
        <v>5</v>
      </c>
      <c r="F447" s="66" t="s">
        <v>622</v>
      </c>
      <c r="G447" s="71">
        <v>1</v>
      </c>
      <c r="H447" s="71"/>
    </row>
    <row r="448" spans="1:8" s="72" customFormat="1" x14ac:dyDescent="0.25">
      <c r="A448" s="66" t="s">
        <v>615</v>
      </c>
      <c r="B448" s="66" t="s">
        <v>92</v>
      </c>
      <c r="C448" s="70">
        <v>40335</v>
      </c>
      <c r="D448" s="66">
        <v>26</v>
      </c>
      <c r="E448" s="66">
        <v>5</v>
      </c>
      <c r="F448" s="66" t="s">
        <v>622</v>
      </c>
      <c r="G448" s="71">
        <v>3</v>
      </c>
      <c r="H448" s="71"/>
    </row>
    <row r="449" spans="1:8" s="72" customFormat="1" x14ac:dyDescent="0.25">
      <c r="A449" s="66" t="s">
        <v>615</v>
      </c>
      <c r="B449" s="66" t="s">
        <v>92</v>
      </c>
      <c r="C449" s="70">
        <v>40335</v>
      </c>
      <c r="D449" s="66">
        <v>26</v>
      </c>
      <c r="E449" s="66">
        <v>6</v>
      </c>
      <c r="F449" s="66" t="s">
        <v>627</v>
      </c>
      <c r="G449" s="71">
        <v>2</v>
      </c>
      <c r="H449" s="71"/>
    </row>
    <row r="450" spans="1:8" s="72" customFormat="1" x14ac:dyDescent="0.25">
      <c r="A450" s="66" t="s">
        <v>615</v>
      </c>
      <c r="B450" s="66" t="s">
        <v>92</v>
      </c>
      <c r="C450" s="70">
        <v>40335</v>
      </c>
      <c r="D450" s="66">
        <v>26</v>
      </c>
      <c r="E450" s="66">
        <v>6</v>
      </c>
      <c r="F450" s="66" t="s">
        <v>627</v>
      </c>
      <c r="G450" s="71">
        <v>2</v>
      </c>
      <c r="H450" s="71"/>
    </row>
    <row r="451" spans="1:8" s="72" customFormat="1" x14ac:dyDescent="0.25">
      <c r="A451" s="66" t="s">
        <v>615</v>
      </c>
      <c r="B451" s="66" t="s">
        <v>92</v>
      </c>
      <c r="C451" s="70">
        <v>40335</v>
      </c>
      <c r="D451" s="66">
        <v>26</v>
      </c>
      <c r="E451" s="66">
        <v>6</v>
      </c>
      <c r="F451" s="66" t="s">
        <v>620</v>
      </c>
      <c r="G451" s="71">
        <v>1</v>
      </c>
      <c r="H451" s="71"/>
    </row>
    <row r="452" spans="1:8" s="72" customFormat="1" x14ac:dyDescent="0.25">
      <c r="A452" s="66" t="s">
        <v>615</v>
      </c>
      <c r="B452" s="66" t="s">
        <v>92</v>
      </c>
      <c r="C452" s="70">
        <v>40335</v>
      </c>
      <c r="D452" s="66">
        <v>26</v>
      </c>
      <c r="E452" s="66">
        <v>6</v>
      </c>
      <c r="F452" s="66" t="s">
        <v>620</v>
      </c>
      <c r="G452" s="71">
        <v>1</v>
      </c>
      <c r="H452" s="71"/>
    </row>
    <row r="453" spans="1:8" s="72" customFormat="1" x14ac:dyDescent="0.25">
      <c r="A453" s="66" t="s">
        <v>615</v>
      </c>
      <c r="B453" s="66" t="s">
        <v>92</v>
      </c>
      <c r="C453" s="70">
        <v>40335</v>
      </c>
      <c r="D453" s="66">
        <v>26</v>
      </c>
      <c r="E453" s="66">
        <v>6</v>
      </c>
      <c r="F453" s="66" t="s">
        <v>620</v>
      </c>
      <c r="G453" s="71">
        <v>1</v>
      </c>
      <c r="H453" s="71"/>
    </row>
    <row r="454" spans="1:8" s="72" customFormat="1" x14ac:dyDescent="0.25">
      <c r="A454" s="66" t="s">
        <v>615</v>
      </c>
      <c r="B454" s="66" t="s">
        <v>92</v>
      </c>
      <c r="C454" s="70">
        <v>40335</v>
      </c>
      <c r="D454" s="66">
        <v>26</v>
      </c>
      <c r="E454" s="66">
        <v>6</v>
      </c>
      <c r="F454" s="66" t="s">
        <v>620</v>
      </c>
      <c r="G454" s="71">
        <v>1</v>
      </c>
      <c r="H454" s="71"/>
    </row>
    <row r="455" spans="1:8" s="72" customFormat="1" x14ac:dyDescent="0.25">
      <c r="A455" s="66" t="s">
        <v>615</v>
      </c>
      <c r="B455" s="66" t="s">
        <v>92</v>
      </c>
      <c r="C455" s="70">
        <v>40335</v>
      </c>
      <c r="D455" s="66">
        <v>26</v>
      </c>
      <c r="E455" s="66">
        <v>6</v>
      </c>
      <c r="F455" s="66" t="s">
        <v>620</v>
      </c>
      <c r="G455" s="71">
        <v>2</v>
      </c>
      <c r="H455" s="71"/>
    </row>
    <row r="456" spans="1:8" s="72" customFormat="1" x14ac:dyDescent="0.25">
      <c r="A456" s="66" t="s">
        <v>615</v>
      </c>
      <c r="B456" s="66" t="s">
        <v>92</v>
      </c>
      <c r="C456" s="70">
        <v>40335</v>
      </c>
      <c r="D456" s="66">
        <v>26</v>
      </c>
      <c r="E456" s="66">
        <v>6</v>
      </c>
      <c r="F456" s="66" t="s">
        <v>638</v>
      </c>
      <c r="G456" s="71">
        <v>2</v>
      </c>
      <c r="H456" s="71"/>
    </row>
    <row r="457" spans="1:8" s="72" customFormat="1" x14ac:dyDescent="0.25">
      <c r="A457" s="66" t="s">
        <v>615</v>
      </c>
      <c r="B457" s="66" t="s">
        <v>92</v>
      </c>
      <c r="C457" s="70">
        <v>40335</v>
      </c>
      <c r="D457" s="66">
        <v>26</v>
      </c>
      <c r="E457" s="66">
        <v>6</v>
      </c>
      <c r="F457" s="66" t="s">
        <v>621</v>
      </c>
      <c r="G457" s="71">
        <v>1</v>
      </c>
      <c r="H457" s="71"/>
    </row>
    <row r="458" spans="1:8" s="72" customFormat="1" x14ac:dyDescent="0.25">
      <c r="A458" s="66" t="s">
        <v>615</v>
      </c>
      <c r="B458" s="66" t="s">
        <v>92</v>
      </c>
      <c r="C458" s="70">
        <v>40335</v>
      </c>
      <c r="D458" s="66">
        <v>26</v>
      </c>
      <c r="E458" s="66">
        <v>6</v>
      </c>
      <c r="F458" s="66" t="s">
        <v>621</v>
      </c>
      <c r="G458" s="71">
        <v>1</v>
      </c>
      <c r="H458" s="71"/>
    </row>
    <row r="459" spans="1:8" s="72" customFormat="1" x14ac:dyDescent="0.25">
      <c r="A459" s="66" t="s">
        <v>615</v>
      </c>
      <c r="B459" s="66" t="s">
        <v>92</v>
      </c>
      <c r="C459" s="70">
        <v>40335</v>
      </c>
      <c r="D459" s="66">
        <v>26</v>
      </c>
      <c r="E459" s="66">
        <v>6</v>
      </c>
      <c r="F459" s="66" t="s">
        <v>621</v>
      </c>
      <c r="G459" s="71">
        <v>1</v>
      </c>
      <c r="H459" s="71"/>
    </row>
    <row r="460" spans="1:8" s="72" customFormat="1" x14ac:dyDescent="0.25">
      <c r="A460" s="66" t="s">
        <v>615</v>
      </c>
      <c r="B460" s="66" t="s">
        <v>92</v>
      </c>
      <c r="C460" s="70">
        <v>40335</v>
      </c>
      <c r="D460" s="66">
        <v>26</v>
      </c>
      <c r="E460" s="66">
        <v>6</v>
      </c>
      <c r="F460" s="66" t="s">
        <v>621</v>
      </c>
      <c r="G460" s="71">
        <v>1</v>
      </c>
      <c r="H460" s="71"/>
    </row>
    <row r="461" spans="1:8" s="72" customFormat="1" x14ac:dyDescent="0.25">
      <c r="A461" s="66" t="s">
        <v>615</v>
      </c>
      <c r="B461" s="66" t="s">
        <v>92</v>
      </c>
      <c r="C461" s="70">
        <v>40335</v>
      </c>
      <c r="D461" s="66">
        <v>26</v>
      </c>
      <c r="E461" s="66">
        <v>6</v>
      </c>
      <c r="F461" s="66" t="s">
        <v>621</v>
      </c>
      <c r="G461" s="71">
        <v>2</v>
      </c>
      <c r="H461" s="71"/>
    </row>
    <row r="462" spans="1:8" s="72" customFormat="1" x14ac:dyDescent="0.25">
      <c r="A462" s="66" t="s">
        <v>615</v>
      </c>
      <c r="B462" s="66" t="s">
        <v>92</v>
      </c>
      <c r="C462" s="70">
        <v>40335</v>
      </c>
      <c r="D462" s="66">
        <v>26</v>
      </c>
      <c r="E462" s="66">
        <v>6</v>
      </c>
      <c r="F462" s="66" t="s">
        <v>621</v>
      </c>
      <c r="G462" s="71">
        <v>2</v>
      </c>
      <c r="H462" s="71"/>
    </row>
    <row r="463" spans="1:8" s="72" customFormat="1" x14ac:dyDescent="0.25">
      <c r="A463" s="66" t="s">
        <v>615</v>
      </c>
      <c r="B463" s="66" t="s">
        <v>92</v>
      </c>
      <c r="C463" s="70">
        <v>40335</v>
      </c>
      <c r="D463" s="66">
        <v>26</v>
      </c>
      <c r="E463" s="66">
        <v>6</v>
      </c>
      <c r="F463" s="66" t="s">
        <v>621</v>
      </c>
      <c r="G463" s="71">
        <v>2</v>
      </c>
      <c r="H463" s="71"/>
    </row>
    <row r="464" spans="1:8" s="72" customFormat="1" x14ac:dyDescent="0.25">
      <c r="A464" s="66" t="s">
        <v>615</v>
      </c>
      <c r="B464" s="66" t="s">
        <v>92</v>
      </c>
      <c r="C464" s="70">
        <v>40335</v>
      </c>
      <c r="D464" s="66">
        <v>26</v>
      </c>
      <c r="E464" s="66">
        <v>6</v>
      </c>
      <c r="F464" s="66" t="s">
        <v>621</v>
      </c>
      <c r="G464" s="71">
        <v>3</v>
      </c>
      <c r="H464" s="71"/>
    </row>
    <row r="465" spans="1:8" s="72" customFormat="1" x14ac:dyDescent="0.25">
      <c r="A465" s="66" t="s">
        <v>615</v>
      </c>
      <c r="B465" s="66" t="s">
        <v>92</v>
      </c>
      <c r="C465" s="70">
        <v>40335</v>
      </c>
      <c r="D465" s="66">
        <v>26</v>
      </c>
      <c r="E465" s="66">
        <v>6</v>
      </c>
      <c r="F465" s="66" t="s">
        <v>622</v>
      </c>
      <c r="G465" s="71">
        <v>2</v>
      </c>
      <c r="H465" s="71"/>
    </row>
    <row r="466" spans="1:8" s="72" customFormat="1" x14ac:dyDescent="0.25">
      <c r="A466" s="66" t="s">
        <v>615</v>
      </c>
      <c r="B466" s="66" t="s">
        <v>92</v>
      </c>
      <c r="C466" s="70">
        <v>40335</v>
      </c>
      <c r="D466" s="66">
        <v>26</v>
      </c>
      <c r="E466" s="66">
        <v>7</v>
      </c>
      <c r="F466" s="66" t="s">
        <v>618</v>
      </c>
      <c r="G466" s="71">
        <v>3</v>
      </c>
      <c r="H466" s="71"/>
    </row>
    <row r="467" spans="1:8" s="72" customFormat="1" x14ac:dyDescent="0.25">
      <c r="A467" s="66" t="s">
        <v>615</v>
      </c>
      <c r="B467" s="66" t="s">
        <v>92</v>
      </c>
      <c r="C467" s="70">
        <v>40335</v>
      </c>
      <c r="D467" s="66">
        <v>26</v>
      </c>
      <c r="E467" s="66">
        <v>7</v>
      </c>
      <c r="F467" s="66" t="s">
        <v>627</v>
      </c>
      <c r="G467" s="71">
        <v>1</v>
      </c>
      <c r="H467" s="71"/>
    </row>
    <row r="468" spans="1:8" s="72" customFormat="1" x14ac:dyDescent="0.25">
      <c r="A468" s="66" t="s">
        <v>615</v>
      </c>
      <c r="B468" s="66" t="s">
        <v>92</v>
      </c>
      <c r="C468" s="70">
        <v>40335</v>
      </c>
      <c r="D468" s="66">
        <v>26</v>
      </c>
      <c r="E468" s="66">
        <v>7</v>
      </c>
      <c r="F468" s="66" t="s">
        <v>627</v>
      </c>
      <c r="G468" s="71">
        <v>2</v>
      </c>
      <c r="H468" s="71"/>
    </row>
    <row r="469" spans="1:8" s="72" customFormat="1" x14ac:dyDescent="0.25">
      <c r="A469" s="66" t="s">
        <v>615</v>
      </c>
      <c r="B469" s="66" t="s">
        <v>92</v>
      </c>
      <c r="C469" s="70">
        <v>40335</v>
      </c>
      <c r="D469" s="66">
        <v>26</v>
      </c>
      <c r="E469" s="66">
        <v>7</v>
      </c>
      <c r="F469" s="66" t="s">
        <v>627</v>
      </c>
      <c r="G469" s="71">
        <v>3</v>
      </c>
      <c r="H469" s="71"/>
    </row>
    <row r="470" spans="1:8" s="72" customFormat="1" x14ac:dyDescent="0.25">
      <c r="A470" s="66" t="s">
        <v>615</v>
      </c>
      <c r="B470" s="66" t="s">
        <v>92</v>
      </c>
      <c r="C470" s="70">
        <v>40335</v>
      </c>
      <c r="D470" s="66">
        <v>26</v>
      </c>
      <c r="E470" s="66">
        <v>7</v>
      </c>
      <c r="F470" s="66" t="s">
        <v>620</v>
      </c>
      <c r="G470" s="71">
        <v>1</v>
      </c>
      <c r="H470" s="71"/>
    </row>
    <row r="471" spans="1:8" s="72" customFormat="1" x14ac:dyDescent="0.25">
      <c r="A471" s="66" t="s">
        <v>615</v>
      </c>
      <c r="B471" s="66" t="s">
        <v>92</v>
      </c>
      <c r="C471" s="70">
        <v>40335</v>
      </c>
      <c r="D471" s="66">
        <v>26</v>
      </c>
      <c r="E471" s="66">
        <v>7</v>
      </c>
      <c r="F471" s="66" t="s">
        <v>620</v>
      </c>
      <c r="G471" s="71">
        <v>2</v>
      </c>
      <c r="H471" s="71"/>
    </row>
    <row r="472" spans="1:8" s="72" customFormat="1" x14ac:dyDescent="0.25">
      <c r="A472" s="66" t="s">
        <v>615</v>
      </c>
      <c r="B472" s="66" t="s">
        <v>92</v>
      </c>
      <c r="C472" s="70">
        <v>40335</v>
      </c>
      <c r="D472" s="66">
        <v>26</v>
      </c>
      <c r="E472" s="66">
        <v>7</v>
      </c>
      <c r="F472" s="66" t="s">
        <v>620</v>
      </c>
      <c r="G472" s="71">
        <v>2</v>
      </c>
      <c r="H472" s="71"/>
    </row>
    <row r="473" spans="1:8" s="72" customFormat="1" x14ac:dyDescent="0.25">
      <c r="A473" s="66" t="s">
        <v>615</v>
      </c>
      <c r="B473" s="66" t="s">
        <v>92</v>
      </c>
      <c r="C473" s="70">
        <v>40335</v>
      </c>
      <c r="D473" s="66">
        <v>26</v>
      </c>
      <c r="E473" s="66">
        <v>7</v>
      </c>
      <c r="F473" s="66" t="s">
        <v>636</v>
      </c>
      <c r="G473" s="71">
        <v>2</v>
      </c>
      <c r="H473" s="71"/>
    </row>
    <row r="474" spans="1:8" s="72" customFormat="1" x14ac:dyDescent="0.25">
      <c r="A474" s="66" t="s">
        <v>615</v>
      </c>
      <c r="B474" s="66" t="s">
        <v>92</v>
      </c>
      <c r="C474" s="70">
        <v>40335</v>
      </c>
      <c r="D474" s="66">
        <v>26</v>
      </c>
      <c r="E474" s="66">
        <v>7</v>
      </c>
      <c r="F474" s="66" t="s">
        <v>638</v>
      </c>
      <c r="G474" s="71">
        <v>3</v>
      </c>
      <c r="H474" s="71"/>
    </row>
    <row r="475" spans="1:8" s="72" customFormat="1" x14ac:dyDescent="0.25">
      <c r="A475" s="66" t="s">
        <v>615</v>
      </c>
      <c r="B475" s="66" t="s">
        <v>92</v>
      </c>
      <c r="C475" s="70">
        <v>40335</v>
      </c>
      <c r="D475" s="66">
        <v>26</v>
      </c>
      <c r="E475" s="66">
        <v>7</v>
      </c>
      <c r="F475" s="66" t="s">
        <v>621</v>
      </c>
      <c r="G475" s="71">
        <v>1</v>
      </c>
      <c r="H475" s="71"/>
    </row>
    <row r="476" spans="1:8" s="72" customFormat="1" x14ac:dyDescent="0.25">
      <c r="A476" s="66" t="s">
        <v>615</v>
      </c>
      <c r="B476" s="66" t="s">
        <v>92</v>
      </c>
      <c r="C476" s="70">
        <v>40335</v>
      </c>
      <c r="D476" s="66">
        <v>26</v>
      </c>
      <c r="E476" s="66">
        <v>7</v>
      </c>
      <c r="F476" s="66" t="s">
        <v>621</v>
      </c>
      <c r="G476" s="71">
        <v>1</v>
      </c>
      <c r="H476" s="71"/>
    </row>
    <row r="477" spans="1:8" s="72" customFormat="1" x14ac:dyDescent="0.25">
      <c r="A477" s="66" t="s">
        <v>615</v>
      </c>
      <c r="B477" s="66" t="s">
        <v>92</v>
      </c>
      <c r="C477" s="70">
        <v>40335</v>
      </c>
      <c r="D477" s="66">
        <v>26</v>
      </c>
      <c r="E477" s="66">
        <v>7</v>
      </c>
      <c r="F477" s="66" t="s">
        <v>621</v>
      </c>
      <c r="G477" s="71">
        <v>2</v>
      </c>
      <c r="H477" s="71" t="s">
        <v>289</v>
      </c>
    </row>
    <row r="478" spans="1:8" s="72" customFormat="1" x14ac:dyDescent="0.25">
      <c r="A478" s="66" t="s">
        <v>615</v>
      </c>
      <c r="B478" s="66" t="s">
        <v>92</v>
      </c>
      <c r="C478" s="70">
        <v>40335</v>
      </c>
      <c r="D478" s="66">
        <v>26</v>
      </c>
      <c r="E478" s="66">
        <v>7</v>
      </c>
      <c r="F478" s="66" t="s">
        <v>621</v>
      </c>
      <c r="G478" s="71">
        <v>2</v>
      </c>
      <c r="H478" s="71" t="s">
        <v>289</v>
      </c>
    </row>
    <row r="479" spans="1:8" s="72" customFormat="1" x14ac:dyDescent="0.25">
      <c r="A479" s="66" t="s">
        <v>615</v>
      </c>
      <c r="B479" s="66" t="s">
        <v>92</v>
      </c>
      <c r="C479" s="70">
        <v>40335</v>
      </c>
      <c r="D479" s="66">
        <v>26</v>
      </c>
      <c r="E479" s="66">
        <v>7</v>
      </c>
      <c r="F479" s="66" t="s">
        <v>621</v>
      </c>
      <c r="G479" s="71">
        <v>2</v>
      </c>
      <c r="H479" s="71" t="s">
        <v>289</v>
      </c>
    </row>
    <row r="480" spans="1:8" s="72" customFormat="1" x14ac:dyDescent="0.25">
      <c r="A480" s="66" t="s">
        <v>615</v>
      </c>
      <c r="B480" s="66" t="s">
        <v>92</v>
      </c>
      <c r="C480" s="70">
        <v>40335</v>
      </c>
      <c r="D480" s="66">
        <v>26</v>
      </c>
      <c r="E480" s="66">
        <v>7</v>
      </c>
      <c r="F480" s="66" t="s">
        <v>621</v>
      </c>
      <c r="G480" s="71">
        <v>3</v>
      </c>
      <c r="H480" s="71"/>
    </row>
    <row r="481" spans="1:8" s="72" customFormat="1" x14ac:dyDescent="0.25">
      <c r="A481" s="66" t="s">
        <v>615</v>
      </c>
      <c r="B481" s="66" t="s">
        <v>92</v>
      </c>
      <c r="C481" s="70">
        <v>40335</v>
      </c>
      <c r="D481" s="66">
        <v>26</v>
      </c>
      <c r="E481" s="66">
        <v>7</v>
      </c>
      <c r="F481" s="66" t="s">
        <v>622</v>
      </c>
      <c r="G481" s="71">
        <v>2</v>
      </c>
      <c r="H481" s="71"/>
    </row>
    <row r="482" spans="1:8" s="72" customFormat="1" x14ac:dyDescent="0.25">
      <c r="A482" s="66" t="s">
        <v>615</v>
      </c>
      <c r="B482" s="66" t="s">
        <v>92</v>
      </c>
      <c r="C482" s="70">
        <v>40335</v>
      </c>
      <c r="D482" s="66">
        <v>26</v>
      </c>
      <c r="E482" s="66">
        <v>8</v>
      </c>
      <c r="F482" s="66" t="s">
        <v>627</v>
      </c>
      <c r="G482" s="71">
        <v>2</v>
      </c>
      <c r="H482" s="71"/>
    </row>
    <row r="483" spans="1:8" s="72" customFormat="1" x14ac:dyDescent="0.25">
      <c r="A483" s="66" t="s">
        <v>615</v>
      </c>
      <c r="B483" s="66" t="s">
        <v>92</v>
      </c>
      <c r="C483" s="70">
        <v>40335</v>
      </c>
      <c r="D483" s="66">
        <v>26</v>
      </c>
      <c r="E483" s="66">
        <v>8</v>
      </c>
      <c r="F483" s="66" t="s">
        <v>620</v>
      </c>
      <c r="G483" s="71">
        <v>1</v>
      </c>
      <c r="H483" s="71"/>
    </row>
    <row r="484" spans="1:8" s="72" customFormat="1" x14ac:dyDescent="0.25">
      <c r="A484" s="66" t="s">
        <v>615</v>
      </c>
      <c r="B484" s="66" t="s">
        <v>92</v>
      </c>
      <c r="C484" s="70">
        <v>40335</v>
      </c>
      <c r="D484" s="66">
        <v>26</v>
      </c>
      <c r="E484" s="66">
        <v>8</v>
      </c>
      <c r="F484" s="66" t="s">
        <v>620</v>
      </c>
      <c r="G484" s="71">
        <v>1</v>
      </c>
      <c r="H484" s="71"/>
    </row>
    <row r="485" spans="1:8" s="72" customFormat="1" x14ac:dyDescent="0.25">
      <c r="A485" s="66" t="s">
        <v>615</v>
      </c>
      <c r="B485" s="66" t="s">
        <v>92</v>
      </c>
      <c r="C485" s="70">
        <v>40335</v>
      </c>
      <c r="D485" s="66">
        <v>26</v>
      </c>
      <c r="E485" s="66">
        <v>8</v>
      </c>
      <c r="F485" s="66" t="s">
        <v>621</v>
      </c>
      <c r="G485" s="71">
        <v>1</v>
      </c>
      <c r="H485" s="71"/>
    </row>
    <row r="486" spans="1:8" s="72" customFormat="1" x14ac:dyDescent="0.25">
      <c r="A486" s="66" t="s">
        <v>615</v>
      </c>
      <c r="B486" s="66" t="s">
        <v>92</v>
      </c>
      <c r="C486" s="70">
        <v>40335</v>
      </c>
      <c r="D486" s="66">
        <v>26</v>
      </c>
      <c r="E486" s="66">
        <v>8</v>
      </c>
      <c r="F486" s="66" t="s">
        <v>621</v>
      </c>
      <c r="G486" s="71">
        <v>1</v>
      </c>
      <c r="H486" s="71"/>
    </row>
    <row r="487" spans="1:8" s="72" customFormat="1" x14ac:dyDescent="0.25">
      <c r="A487" s="66" t="s">
        <v>615</v>
      </c>
      <c r="B487" s="66" t="s">
        <v>92</v>
      </c>
      <c r="C487" s="70">
        <v>40335</v>
      </c>
      <c r="D487" s="66">
        <v>26</v>
      </c>
      <c r="E487" s="66">
        <v>8</v>
      </c>
      <c r="F487" s="66" t="s">
        <v>621</v>
      </c>
      <c r="G487" s="71">
        <v>1</v>
      </c>
      <c r="H487" s="71"/>
    </row>
    <row r="488" spans="1:8" s="72" customFormat="1" x14ac:dyDescent="0.25">
      <c r="A488" s="66" t="s">
        <v>615</v>
      </c>
      <c r="B488" s="66" t="s">
        <v>92</v>
      </c>
      <c r="C488" s="70">
        <v>40335</v>
      </c>
      <c r="D488" s="66">
        <v>26</v>
      </c>
      <c r="E488" s="66">
        <v>8</v>
      </c>
      <c r="F488" s="66" t="s">
        <v>621</v>
      </c>
      <c r="G488" s="71">
        <v>1</v>
      </c>
      <c r="H488" s="71"/>
    </row>
    <row r="489" spans="1:8" s="72" customFormat="1" x14ac:dyDescent="0.25">
      <c r="A489" s="66" t="s">
        <v>615</v>
      </c>
      <c r="B489" s="66" t="s">
        <v>92</v>
      </c>
      <c r="C489" s="70">
        <v>40335</v>
      </c>
      <c r="D489" s="66">
        <v>26</v>
      </c>
      <c r="E489" s="66">
        <v>8</v>
      </c>
      <c r="F489" s="66" t="s">
        <v>621</v>
      </c>
      <c r="G489" s="71">
        <v>1</v>
      </c>
      <c r="H489" s="71"/>
    </row>
    <row r="490" spans="1:8" s="72" customFormat="1" x14ac:dyDescent="0.25">
      <c r="A490" s="66" t="s">
        <v>615</v>
      </c>
      <c r="B490" s="66" t="s">
        <v>92</v>
      </c>
      <c r="C490" s="70">
        <v>40335</v>
      </c>
      <c r="D490" s="66">
        <v>26</v>
      </c>
      <c r="E490" s="66">
        <v>8</v>
      </c>
      <c r="F490" s="66" t="s">
        <v>621</v>
      </c>
      <c r="G490" s="71">
        <v>1</v>
      </c>
      <c r="H490" s="71"/>
    </row>
    <row r="491" spans="1:8" s="72" customFormat="1" x14ac:dyDescent="0.25">
      <c r="A491" s="66" t="s">
        <v>615</v>
      </c>
      <c r="B491" s="66" t="s">
        <v>92</v>
      </c>
      <c r="C491" s="70">
        <v>40335</v>
      </c>
      <c r="D491" s="66">
        <v>26</v>
      </c>
      <c r="E491" s="66">
        <v>8</v>
      </c>
      <c r="F491" s="66" t="s">
        <v>621</v>
      </c>
      <c r="G491" s="71">
        <v>1</v>
      </c>
      <c r="H491" s="71"/>
    </row>
    <row r="492" spans="1:8" s="72" customFormat="1" x14ac:dyDescent="0.25">
      <c r="A492" s="66" t="s">
        <v>615</v>
      </c>
      <c r="B492" s="66" t="s">
        <v>92</v>
      </c>
      <c r="C492" s="70">
        <v>40335</v>
      </c>
      <c r="D492" s="66">
        <v>26</v>
      </c>
      <c r="E492" s="66">
        <v>8</v>
      </c>
      <c r="F492" s="66" t="s">
        <v>621</v>
      </c>
      <c r="G492" s="71">
        <v>2</v>
      </c>
      <c r="H492" s="71"/>
    </row>
    <row r="493" spans="1:8" s="72" customFormat="1" x14ac:dyDescent="0.25">
      <c r="A493" s="66" t="s">
        <v>615</v>
      </c>
      <c r="B493" s="66" t="s">
        <v>92</v>
      </c>
      <c r="C493" s="70">
        <v>40335</v>
      </c>
      <c r="D493" s="66">
        <v>26</v>
      </c>
      <c r="E493" s="66">
        <v>8</v>
      </c>
      <c r="F493" s="66" t="s">
        <v>621</v>
      </c>
      <c r="G493" s="71">
        <v>2</v>
      </c>
      <c r="H493" s="71"/>
    </row>
    <row r="494" spans="1:8" s="72" customFormat="1" x14ac:dyDescent="0.25">
      <c r="A494" s="66" t="s">
        <v>615</v>
      </c>
      <c r="B494" s="66" t="s">
        <v>62</v>
      </c>
      <c r="C494" s="70">
        <v>40335</v>
      </c>
      <c r="D494" s="66">
        <v>44</v>
      </c>
      <c r="E494" s="66">
        <v>1</v>
      </c>
      <c r="F494" s="66" t="s">
        <v>618</v>
      </c>
      <c r="G494" s="71">
        <v>2</v>
      </c>
      <c r="H494" s="71"/>
    </row>
    <row r="495" spans="1:8" s="72" customFormat="1" x14ac:dyDescent="0.25">
      <c r="A495" s="66" t="s">
        <v>615</v>
      </c>
      <c r="B495" s="66" t="s">
        <v>62</v>
      </c>
      <c r="C495" s="70">
        <v>40335</v>
      </c>
      <c r="D495" s="66">
        <v>44</v>
      </c>
      <c r="E495" s="66">
        <v>1</v>
      </c>
      <c r="F495" s="66" t="s">
        <v>620</v>
      </c>
      <c r="G495" s="71">
        <v>1</v>
      </c>
      <c r="H495" s="71"/>
    </row>
    <row r="496" spans="1:8" s="72" customFormat="1" x14ac:dyDescent="0.25">
      <c r="A496" s="66" t="s">
        <v>615</v>
      </c>
      <c r="B496" s="66" t="s">
        <v>62</v>
      </c>
      <c r="C496" s="70">
        <v>40335</v>
      </c>
      <c r="D496" s="66">
        <v>44</v>
      </c>
      <c r="E496" s="66">
        <v>2</v>
      </c>
      <c r="F496" s="66" t="s">
        <v>629</v>
      </c>
      <c r="G496" s="71">
        <v>2</v>
      </c>
      <c r="H496" s="71"/>
    </row>
    <row r="497" spans="1:8" s="72" customFormat="1" x14ac:dyDescent="0.25">
      <c r="A497" s="66" t="s">
        <v>615</v>
      </c>
      <c r="B497" s="66" t="s">
        <v>62</v>
      </c>
      <c r="C497" s="70">
        <v>40335</v>
      </c>
      <c r="D497" s="66">
        <v>44</v>
      </c>
      <c r="E497" s="66">
        <v>2</v>
      </c>
      <c r="F497" s="66" t="s">
        <v>630</v>
      </c>
      <c r="G497" s="71">
        <v>2</v>
      </c>
      <c r="H497" s="71"/>
    </row>
    <row r="498" spans="1:8" s="72" customFormat="1" x14ac:dyDescent="0.25">
      <c r="A498" s="66" t="s">
        <v>615</v>
      </c>
      <c r="B498" s="66" t="s">
        <v>62</v>
      </c>
      <c r="C498" s="70">
        <v>40335</v>
      </c>
      <c r="D498" s="66">
        <v>44</v>
      </c>
      <c r="E498" s="66">
        <v>2</v>
      </c>
      <c r="F498" s="66" t="s">
        <v>623</v>
      </c>
      <c r="G498" s="71">
        <v>2</v>
      </c>
      <c r="H498" s="71"/>
    </row>
    <row r="499" spans="1:8" s="72" customFormat="1" x14ac:dyDescent="0.25">
      <c r="A499" s="66" t="s">
        <v>615</v>
      </c>
      <c r="B499" s="66" t="s">
        <v>62</v>
      </c>
      <c r="C499" s="70">
        <v>40335</v>
      </c>
      <c r="D499" s="66">
        <v>44</v>
      </c>
      <c r="E499" s="66">
        <v>2</v>
      </c>
      <c r="F499" s="66" t="s">
        <v>620</v>
      </c>
      <c r="G499" s="71">
        <v>1</v>
      </c>
      <c r="H499" s="71"/>
    </row>
    <row r="500" spans="1:8" s="72" customFormat="1" x14ac:dyDescent="0.25">
      <c r="A500" s="66" t="s">
        <v>615</v>
      </c>
      <c r="B500" s="66" t="s">
        <v>62</v>
      </c>
      <c r="C500" s="70">
        <v>40335</v>
      </c>
      <c r="D500" s="66">
        <v>44</v>
      </c>
      <c r="E500" s="66">
        <v>2</v>
      </c>
      <c r="F500" s="66" t="s">
        <v>620</v>
      </c>
      <c r="G500" s="71">
        <v>2</v>
      </c>
      <c r="H500" s="71"/>
    </row>
    <row r="501" spans="1:8" s="72" customFormat="1" x14ac:dyDescent="0.25">
      <c r="A501" s="66" t="s">
        <v>615</v>
      </c>
      <c r="B501" s="66" t="s">
        <v>62</v>
      </c>
      <c r="C501" s="70">
        <v>40335</v>
      </c>
      <c r="D501" s="66">
        <v>44</v>
      </c>
      <c r="E501" s="66">
        <v>2</v>
      </c>
      <c r="F501" s="66" t="s">
        <v>620</v>
      </c>
      <c r="G501" s="71">
        <v>2</v>
      </c>
      <c r="H501" s="71"/>
    </row>
    <row r="502" spans="1:8" s="72" customFormat="1" x14ac:dyDescent="0.25">
      <c r="A502" s="66" t="s">
        <v>615</v>
      </c>
      <c r="B502" s="66" t="s">
        <v>62</v>
      </c>
      <c r="C502" s="70">
        <v>40335</v>
      </c>
      <c r="D502" s="66">
        <v>44</v>
      </c>
      <c r="E502" s="66">
        <v>2</v>
      </c>
      <c r="F502" s="66" t="s">
        <v>636</v>
      </c>
      <c r="G502" s="71">
        <v>2</v>
      </c>
      <c r="H502" s="71"/>
    </row>
    <row r="503" spans="1:8" s="72" customFormat="1" x14ac:dyDescent="0.25">
      <c r="A503" s="66" t="s">
        <v>615</v>
      </c>
      <c r="B503" s="66" t="s">
        <v>62</v>
      </c>
      <c r="C503" s="70">
        <v>40335</v>
      </c>
      <c r="D503" s="66">
        <v>44</v>
      </c>
      <c r="E503" s="66">
        <v>2</v>
      </c>
      <c r="F503" s="66" t="s">
        <v>622</v>
      </c>
      <c r="G503" s="71">
        <v>1</v>
      </c>
      <c r="H503" s="71"/>
    </row>
    <row r="504" spans="1:8" s="72" customFormat="1" x14ac:dyDescent="0.25">
      <c r="A504" s="66" t="s">
        <v>615</v>
      </c>
      <c r="B504" s="66" t="s">
        <v>62</v>
      </c>
      <c r="C504" s="70">
        <v>40335</v>
      </c>
      <c r="D504" s="66">
        <v>44</v>
      </c>
      <c r="E504" s="66">
        <v>2</v>
      </c>
      <c r="F504" s="66" t="s">
        <v>622</v>
      </c>
      <c r="G504" s="71">
        <v>1</v>
      </c>
      <c r="H504" s="71"/>
    </row>
    <row r="505" spans="1:8" s="72" customFormat="1" x14ac:dyDescent="0.25">
      <c r="A505" s="66" t="s">
        <v>615</v>
      </c>
      <c r="B505" s="66" t="s">
        <v>62</v>
      </c>
      <c r="C505" s="70">
        <v>40335</v>
      </c>
      <c r="D505" s="66">
        <v>44</v>
      </c>
      <c r="E505" s="66">
        <v>2</v>
      </c>
      <c r="F505" s="66" t="s">
        <v>622</v>
      </c>
      <c r="G505" s="71">
        <v>1</v>
      </c>
      <c r="H505" s="71"/>
    </row>
    <row r="506" spans="1:8" s="72" customFormat="1" x14ac:dyDescent="0.25">
      <c r="A506" s="66" t="s">
        <v>615</v>
      </c>
      <c r="B506" s="66" t="s">
        <v>62</v>
      </c>
      <c r="C506" s="70">
        <v>40335</v>
      </c>
      <c r="D506" s="66">
        <v>44</v>
      </c>
      <c r="E506" s="66">
        <v>2</v>
      </c>
      <c r="F506" s="66" t="s">
        <v>622</v>
      </c>
      <c r="G506" s="71">
        <v>2</v>
      </c>
      <c r="H506" s="71" t="s">
        <v>289</v>
      </c>
    </row>
    <row r="507" spans="1:8" s="72" customFormat="1" x14ac:dyDescent="0.25">
      <c r="A507" s="66" t="s">
        <v>615</v>
      </c>
      <c r="B507" s="66" t="s">
        <v>62</v>
      </c>
      <c r="C507" s="70">
        <v>40335</v>
      </c>
      <c r="D507" s="66">
        <v>44</v>
      </c>
      <c r="E507" s="66">
        <v>3</v>
      </c>
      <c r="F507" s="66" t="s">
        <v>617</v>
      </c>
      <c r="G507" s="71">
        <v>2</v>
      </c>
      <c r="H507" s="71"/>
    </row>
    <row r="508" spans="1:8" s="72" customFormat="1" x14ac:dyDescent="0.25">
      <c r="A508" s="66" t="s">
        <v>615</v>
      </c>
      <c r="B508" s="66" t="s">
        <v>62</v>
      </c>
      <c r="C508" s="70">
        <v>40335</v>
      </c>
      <c r="D508" s="66">
        <v>44</v>
      </c>
      <c r="E508" s="66">
        <v>3</v>
      </c>
      <c r="F508" s="66" t="s">
        <v>617</v>
      </c>
      <c r="G508" s="71">
        <v>2</v>
      </c>
      <c r="H508" s="71"/>
    </row>
    <row r="509" spans="1:8" s="72" customFormat="1" x14ac:dyDescent="0.25">
      <c r="A509" s="66" t="s">
        <v>615</v>
      </c>
      <c r="B509" s="66" t="s">
        <v>62</v>
      </c>
      <c r="C509" s="70">
        <v>40335</v>
      </c>
      <c r="D509" s="66">
        <v>44</v>
      </c>
      <c r="E509" s="66">
        <v>3</v>
      </c>
      <c r="F509" s="66" t="s">
        <v>617</v>
      </c>
      <c r="G509" s="71">
        <v>2</v>
      </c>
      <c r="H509" s="71"/>
    </row>
    <row r="510" spans="1:8" s="72" customFormat="1" x14ac:dyDescent="0.25">
      <c r="A510" s="66" t="s">
        <v>615</v>
      </c>
      <c r="B510" s="66" t="s">
        <v>62</v>
      </c>
      <c r="C510" s="70">
        <v>40335</v>
      </c>
      <c r="D510" s="66">
        <v>44</v>
      </c>
      <c r="E510" s="66">
        <v>3</v>
      </c>
      <c r="F510" s="66" t="s">
        <v>617</v>
      </c>
      <c r="G510" s="71">
        <v>2</v>
      </c>
      <c r="H510" s="71"/>
    </row>
    <row r="511" spans="1:8" s="72" customFormat="1" x14ac:dyDescent="0.25">
      <c r="A511" s="66" t="s">
        <v>615</v>
      </c>
      <c r="B511" s="66" t="s">
        <v>62</v>
      </c>
      <c r="C511" s="70">
        <v>40335</v>
      </c>
      <c r="D511" s="66">
        <v>44</v>
      </c>
      <c r="E511" s="66">
        <v>3</v>
      </c>
      <c r="F511" s="66" t="s">
        <v>627</v>
      </c>
      <c r="G511" s="71">
        <v>1</v>
      </c>
      <c r="H511" s="71"/>
    </row>
    <row r="512" spans="1:8" s="72" customFormat="1" x14ac:dyDescent="0.25">
      <c r="A512" s="66" t="s">
        <v>615</v>
      </c>
      <c r="B512" s="66" t="s">
        <v>62</v>
      </c>
      <c r="C512" s="70">
        <v>40335</v>
      </c>
      <c r="D512" s="66">
        <v>44</v>
      </c>
      <c r="E512" s="66">
        <v>3</v>
      </c>
      <c r="F512" s="66" t="s">
        <v>627</v>
      </c>
      <c r="G512" s="71">
        <v>2</v>
      </c>
      <c r="H512" s="71"/>
    </row>
    <row r="513" spans="1:8" s="72" customFormat="1" x14ac:dyDescent="0.25">
      <c r="A513" s="66" t="s">
        <v>615</v>
      </c>
      <c r="B513" s="66" t="s">
        <v>62</v>
      </c>
      <c r="C513" s="70">
        <v>40335</v>
      </c>
      <c r="D513" s="66">
        <v>44</v>
      </c>
      <c r="E513" s="66">
        <v>3</v>
      </c>
      <c r="F513" s="66" t="s">
        <v>627</v>
      </c>
      <c r="G513" s="71">
        <v>2</v>
      </c>
      <c r="H513" s="71"/>
    </row>
    <row r="514" spans="1:8" s="72" customFormat="1" x14ac:dyDescent="0.25">
      <c r="A514" s="66" t="s">
        <v>615</v>
      </c>
      <c r="B514" s="66" t="s">
        <v>62</v>
      </c>
      <c r="C514" s="70">
        <v>40335</v>
      </c>
      <c r="D514" s="66">
        <v>44</v>
      </c>
      <c r="E514" s="66">
        <v>3</v>
      </c>
      <c r="F514" s="66" t="s">
        <v>628</v>
      </c>
      <c r="G514" s="71">
        <v>2</v>
      </c>
      <c r="H514" s="71"/>
    </row>
    <row r="515" spans="1:8" s="72" customFormat="1" x14ac:dyDescent="0.25">
      <c r="A515" s="66" t="s">
        <v>615</v>
      </c>
      <c r="B515" s="66" t="s">
        <v>62</v>
      </c>
      <c r="C515" s="70">
        <v>40335</v>
      </c>
      <c r="D515" s="66">
        <v>44</v>
      </c>
      <c r="E515" s="66">
        <v>3</v>
      </c>
      <c r="F515" s="66" t="s">
        <v>623</v>
      </c>
      <c r="G515" s="71">
        <v>2</v>
      </c>
      <c r="H515" s="71"/>
    </row>
    <row r="516" spans="1:8" s="72" customFormat="1" x14ac:dyDescent="0.25">
      <c r="A516" s="66" t="s">
        <v>615</v>
      </c>
      <c r="B516" s="66" t="s">
        <v>62</v>
      </c>
      <c r="C516" s="70">
        <v>40335</v>
      </c>
      <c r="D516" s="66">
        <v>44</v>
      </c>
      <c r="E516" s="66">
        <v>3</v>
      </c>
      <c r="F516" s="66" t="s">
        <v>623</v>
      </c>
      <c r="G516" s="71">
        <v>3</v>
      </c>
      <c r="H516" s="71"/>
    </row>
    <row r="517" spans="1:8" s="72" customFormat="1" x14ac:dyDescent="0.25">
      <c r="A517" s="66" t="s">
        <v>615</v>
      </c>
      <c r="B517" s="66" t="s">
        <v>62</v>
      </c>
      <c r="C517" s="70">
        <v>40335</v>
      </c>
      <c r="D517" s="66">
        <v>44</v>
      </c>
      <c r="E517" s="66">
        <v>3</v>
      </c>
      <c r="F517" s="66" t="s">
        <v>622</v>
      </c>
      <c r="G517" s="71">
        <v>3</v>
      </c>
      <c r="H517" s="71"/>
    </row>
    <row r="518" spans="1:8" s="72" customFormat="1" x14ac:dyDescent="0.25">
      <c r="A518" s="66" t="s">
        <v>615</v>
      </c>
      <c r="B518" s="66" t="s">
        <v>62</v>
      </c>
      <c r="C518" s="70">
        <v>40335</v>
      </c>
      <c r="D518" s="66">
        <v>44</v>
      </c>
      <c r="E518" s="66">
        <v>4</v>
      </c>
      <c r="F518" s="66" t="s">
        <v>617</v>
      </c>
      <c r="G518" s="71">
        <v>1</v>
      </c>
      <c r="H518" s="71"/>
    </row>
    <row r="519" spans="1:8" s="72" customFormat="1" x14ac:dyDescent="0.25">
      <c r="A519" s="66" t="s">
        <v>615</v>
      </c>
      <c r="B519" s="66" t="s">
        <v>62</v>
      </c>
      <c r="C519" s="70">
        <v>40335</v>
      </c>
      <c r="D519" s="66">
        <v>44</v>
      </c>
      <c r="E519" s="66">
        <v>4</v>
      </c>
      <c r="F519" s="66" t="s">
        <v>617</v>
      </c>
      <c r="G519" s="71">
        <v>1</v>
      </c>
      <c r="H519" s="71"/>
    </row>
    <row r="520" spans="1:8" s="72" customFormat="1" x14ac:dyDescent="0.25">
      <c r="A520" s="66" t="s">
        <v>615</v>
      </c>
      <c r="B520" s="66" t="s">
        <v>62</v>
      </c>
      <c r="C520" s="70">
        <v>40335</v>
      </c>
      <c r="D520" s="66">
        <v>44</v>
      </c>
      <c r="E520" s="66">
        <v>4</v>
      </c>
      <c r="F520" s="66" t="s">
        <v>617</v>
      </c>
      <c r="G520" s="71">
        <v>2</v>
      </c>
      <c r="H520" s="71"/>
    </row>
    <row r="521" spans="1:8" s="72" customFormat="1" x14ac:dyDescent="0.25">
      <c r="A521" s="66" t="s">
        <v>615</v>
      </c>
      <c r="B521" s="66" t="s">
        <v>62</v>
      </c>
      <c r="C521" s="70">
        <v>40335</v>
      </c>
      <c r="D521" s="66">
        <v>44</v>
      </c>
      <c r="E521" s="66">
        <v>4</v>
      </c>
      <c r="F521" s="66" t="s">
        <v>618</v>
      </c>
      <c r="G521" s="71">
        <v>3</v>
      </c>
      <c r="H521" s="71"/>
    </row>
    <row r="522" spans="1:8" s="72" customFormat="1" x14ac:dyDescent="0.25">
      <c r="A522" s="66" t="s">
        <v>615</v>
      </c>
      <c r="B522" s="66" t="s">
        <v>62</v>
      </c>
      <c r="C522" s="70">
        <v>40335</v>
      </c>
      <c r="D522" s="66">
        <v>44</v>
      </c>
      <c r="E522" s="66">
        <v>4</v>
      </c>
      <c r="F522" s="66" t="s">
        <v>627</v>
      </c>
      <c r="G522" s="71">
        <v>1</v>
      </c>
      <c r="H522" s="71"/>
    </row>
    <row r="523" spans="1:8" s="72" customFormat="1" x14ac:dyDescent="0.25">
      <c r="A523" s="66" t="s">
        <v>615</v>
      </c>
      <c r="B523" s="66" t="s">
        <v>62</v>
      </c>
      <c r="C523" s="70">
        <v>40335</v>
      </c>
      <c r="D523" s="66">
        <v>44</v>
      </c>
      <c r="E523" s="66">
        <v>4</v>
      </c>
      <c r="F523" s="66" t="s">
        <v>627</v>
      </c>
      <c r="G523" s="71">
        <v>2</v>
      </c>
      <c r="H523" s="71"/>
    </row>
    <row r="524" spans="1:8" s="72" customFormat="1" x14ac:dyDescent="0.25">
      <c r="A524" s="66" t="s">
        <v>615</v>
      </c>
      <c r="B524" s="66" t="s">
        <v>62</v>
      </c>
      <c r="C524" s="70">
        <v>40335</v>
      </c>
      <c r="D524" s="66">
        <v>44</v>
      </c>
      <c r="E524" s="66">
        <v>4</v>
      </c>
      <c r="F524" s="66" t="s">
        <v>627</v>
      </c>
      <c r="G524" s="71">
        <v>2</v>
      </c>
      <c r="H524" s="71"/>
    </row>
    <row r="525" spans="1:8" s="72" customFormat="1" x14ac:dyDescent="0.25">
      <c r="A525" s="66" t="s">
        <v>615</v>
      </c>
      <c r="B525" s="66" t="s">
        <v>62</v>
      </c>
      <c r="C525" s="70">
        <v>40335</v>
      </c>
      <c r="D525" s="66">
        <v>44</v>
      </c>
      <c r="E525" s="66">
        <v>4</v>
      </c>
      <c r="F525" s="66" t="s">
        <v>643</v>
      </c>
      <c r="G525" s="71">
        <v>3</v>
      </c>
      <c r="H525" s="71"/>
    </row>
    <row r="526" spans="1:8" s="72" customFormat="1" x14ac:dyDescent="0.25">
      <c r="A526" s="66" t="s">
        <v>615</v>
      </c>
      <c r="B526" s="66" t="s">
        <v>62</v>
      </c>
      <c r="C526" s="70">
        <v>40335</v>
      </c>
      <c r="D526" s="66">
        <v>44</v>
      </c>
      <c r="E526" s="66">
        <v>5</v>
      </c>
      <c r="F526" s="66" t="s">
        <v>617</v>
      </c>
      <c r="G526" s="71">
        <v>2</v>
      </c>
      <c r="H526" s="71"/>
    </row>
    <row r="527" spans="1:8" s="72" customFormat="1" x14ac:dyDescent="0.25">
      <c r="A527" s="66" t="s">
        <v>615</v>
      </c>
      <c r="B527" s="66" t="s">
        <v>62</v>
      </c>
      <c r="C527" s="70">
        <v>40335</v>
      </c>
      <c r="D527" s="66">
        <v>44</v>
      </c>
      <c r="E527" s="66">
        <v>5</v>
      </c>
      <c r="F527" s="66" t="s">
        <v>617</v>
      </c>
      <c r="G527" s="71">
        <v>2</v>
      </c>
      <c r="H527" s="71"/>
    </row>
    <row r="528" spans="1:8" s="72" customFormat="1" x14ac:dyDescent="0.25">
      <c r="A528" s="66" t="s">
        <v>615</v>
      </c>
      <c r="B528" s="66" t="s">
        <v>62</v>
      </c>
      <c r="C528" s="70">
        <v>40335</v>
      </c>
      <c r="D528" s="66">
        <v>44</v>
      </c>
      <c r="E528" s="66">
        <v>5</v>
      </c>
      <c r="F528" s="66" t="s">
        <v>629</v>
      </c>
      <c r="G528" s="71">
        <v>3</v>
      </c>
      <c r="H528" s="71"/>
    </row>
    <row r="529" spans="1:8" s="72" customFormat="1" x14ac:dyDescent="0.25">
      <c r="A529" s="66" t="s">
        <v>615</v>
      </c>
      <c r="B529" s="66" t="s">
        <v>62</v>
      </c>
      <c r="C529" s="70">
        <v>40335</v>
      </c>
      <c r="D529" s="66">
        <v>44</v>
      </c>
      <c r="E529" s="66">
        <v>5</v>
      </c>
      <c r="F529" s="66" t="s">
        <v>647</v>
      </c>
      <c r="G529" s="71">
        <v>1</v>
      </c>
      <c r="H529" s="71"/>
    </row>
    <row r="530" spans="1:8" s="72" customFormat="1" x14ac:dyDescent="0.25">
      <c r="A530" s="66" t="s">
        <v>615</v>
      </c>
      <c r="B530" s="66" t="s">
        <v>62</v>
      </c>
      <c r="C530" s="70">
        <v>40335</v>
      </c>
      <c r="D530" s="66">
        <v>44</v>
      </c>
      <c r="E530" s="66">
        <v>5</v>
      </c>
      <c r="F530" s="66" t="s">
        <v>620</v>
      </c>
      <c r="G530" s="71">
        <v>3</v>
      </c>
      <c r="H530" s="71"/>
    </row>
    <row r="531" spans="1:8" s="72" customFormat="1" x14ac:dyDescent="0.25">
      <c r="A531" s="66" t="s">
        <v>615</v>
      </c>
      <c r="B531" s="66" t="s">
        <v>62</v>
      </c>
      <c r="C531" s="70">
        <v>40335</v>
      </c>
      <c r="D531" s="66">
        <v>44</v>
      </c>
      <c r="E531" s="66">
        <v>5</v>
      </c>
      <c r="F531" s="66" t="s">
        <v>620</v>
      </c>
      <c r="G531" s="71">
        <v>3</v>
      </c>
      <c r="H531" s="71"/>
    </row>
    <row r="532" spans="1:8" s="72" customFormat="1" x14ac:dyDescent="0.25">
      <c r="A532" s="66" t="s">
        <v>615</v>
      </c>
      <c r="B532" s="66" t="s">
        <v>62</v>
      </c>
      <c r="C532" s="70">
        <v>40335</v>
      </c>
      <c r="D532" s="66">
        <v>44</v>
      </c>
      <c r="E532" s="66">
        <v>6</v>
      </c>
      <c r="F532" s="66" t="s">
        <v>627</v>
      </c>
      <c r="G532" s="71">
        <v>2</v>
      </c>
      <c r="H532" s="71"/>
    </row>
    <row r="533" spans="1:8" s="72" customFormat="1" x14ac:dyDescent="0.25">
      <c r="A533" s="66" t="s">
        <v>615</v>
      </c>
      <c r="B533" s="66" t="s">
        <v>62</v>
      </c>
      <c r="C533" s="70">
        <v>40335</v>
      </c>
      <c r="D533" s="66">
        <v>44</v>
      </c>
      <c r="E533" s="66">
        <v>6</v>
      </c>
      <c r="F533" s="66" t="s">
        <v>630</v>
      </c>
      <c r="G533" s="71">
        <v>3</v>
      </c>
      <c r="H533" s="71"/>
    </row>
    <row r="534" spans="1:8" s="72" customFormat="1" x14ac:dyDescent="0.25">
      <c r="A534" s="66" t="s">
        <v>615</v>
      </c>
      <c r="B534" s="66" t="s">
        <v>62</v>
      </c>
      <c r="C534" s="70">
        <v>40335</v>
      </c>
      <c r="D534" s="66">
        <v>44</v>
      </c>
      <c r="E534" s="66">
        <v>6</v>
      </c>
      <c r="F534" s="66" t="s">
        <v>621</v>
      </c>
      <c r="G534" s="71">
        <v>1</v>
      </c>
      <c r="H534" s="71"/>
    </row>
    <row r="535" spans="1:8" s="72" customFormat="1" x14ac:dyDescent="0.25">
      <c r="A535" s="66" t="s">
        <v>615</v>
      </c>
      <c r="B535" s="66" t="s">
        <v>62</v>
      </c>
      <c r="C535" s="70">
        <v>40335</v>
      </c>
      <c r="D535" s="66">
        <v>44</v>
      </c>
      <c r="E535" s="66">
        <v>6</v>
      </c>
      <c r="F535" s="66" t="s">
        <v>621</v>
      </c>
      <c r="G535" s="71">
        <v>1</v>
      </c>
      <c r="H535" s="71"/>
    </row>
    <row r="536" spans="1:8" s="72" customFormat="1" x14ac:dyDescent="0.25">
      <c r="A536" s="66" t="s">
        <v>615</v>
      </c>
      <c r="B536" s="66" t="s">
        <v>62</v>
      </c>
      <c r="C536" s="70">
        <v>40335</v>
      </c>
      <c r="D536" s="66">
        <v>44</v>
      </c>
      <c r="E536" s="66">
        <v>6</v>
      </c>
      <c r="F536" s="66" t="s">
        <v>621</v>
      </c>
      <c r="G536" s="71">
        <v>2</v>
      </c>
      <c r="H536" s="71"/>
    </row>
    <row r="537" spans="1:8" s="72" customFormat="1" x14ac:dyDescent="0.25">
      <c r="A537" s="66" t="s">
        <v>615</v>
      </c>
      <c r="B537" s="66" t="s">
        <v>62</v>
      </c>
      <c r="C537" s="70">
        <v>40335</v>
      </c>
      <c r="D537" s="66">
        <v>44</v>
      </c>
      <c r="E537" s="66">
        <v>6</v>
      </c>
      <c r="F537" s="66" t="s">
        <v>622</v>
      </c>
      <c r="G537" s="71">
        <v>1</v>
      </c>
      <c r="H537" s="71"/>
    </row>
    <row r="538" spans="1:8" s="72" customFormat="1" x14ac:dyDescent="0.25">
      <c r="A538" s="66" t="s">
        <v>615</v>
      </c>
      <c r="B538" s="66" t="s">
        <v>62</v>
      </c>
      <c r="C538" s="70">
        <v>40335</v>
      </c>
      <c r="D538" s="66">
        <v>44</v>
      </c>
      <c r="E538" s="66">
        <v>6</v>
      </c>
      <c r="F538" s="66" t="s">
        <v>622</v>
      </c>
      <c r="G538" s="71">
        <v>1</v>
      </c>
      <c r="H538" s="71" t="s">
        <v>289</v>
      </c>
    </row>
    <row r="539" spans="1:8" s="72" customFormat="1" x14ac:dyDescent="0.25">
      <c r="A539" s="66" t="s">
        <v>615</v>
      </c>
      <c r="B539" s="66" t="s">
        <v>62</v>
      </c>
      <c r="C539" s="70">
        <v>40335</v>
      </c>
      <c r="D539" s="66">
        <v>44</v>
      </c>
      <c r="E539" s="66">
        <v>6</v>
      </c>
      <c r="F539" s="66" t="s">
        <v>622</v>
      </c>
      <c r="G539" s="71">
        <v>2</v>
      </c>
      <c r="H539" s="71" t="s">
        <v>289</v>
      </c>
    </row>
    <row r="540" spans="1:8" s="72" customFormat="1" x14ac:dyDescent="0.25">
      <c r="A540" s="66" t="s">
        <v>615</v>
      </c>
      <c r="B540" s="66" t="s">
        <v>62</v>
      </c>
      <c r="C540" s="70">
        <v>40335</v>
      </c>
      <c r="D540" s="66">
        <v>44</v>
      </c>
      <c r="E540" s="66">
        <v>6</v>
      </c>
      <c r="F540" s="66" t="s">
        <v>622</v>
      </c>
      <c r="G540" s="71">
        <v>2</v>
      </c>
      <c r="H540" s="71"/>
    </row>
    <row r="541" spans="1:8" s="72" customFormat="1" x14ac:dyDescent="0.25">
      <c r="A541" s="66" t="s">
        <v>615</v>
      </c>
      <c r="B541" s="66" t="s">
        <v>62</v>
      </c>
      <c r="C541" s="70">
        <v>40335</v>
      </c>
      <c r="D541" s="66">
        <v>44</v>
      </c>
      <c r="E541" s="66">
        <v>7</v>
      </c>
      <c r="F541" s="66" t="s">
        <v>627</v>
      </c>
      <c r="G541" s="71">
        <v>2</v>
      </c>
      <c r="H541" s="71"/>
    </row>
    <row r="542" spans="1:8" s="72" customFormat="1" x14ac:dyDescent="0.25">
      <c r="A542" s="66" t="s">
        <v>615</v>
      </c>
      <c r="B542" s="66" t="s">
        <v>62</v>
      </c>
      <c r="C542" s="70">
        <v>40335</v>
      </c>
      <c r="D542" s="66">
        <v>44</v>
      </c>
      <c r="E542" s="66">
        <v>7</v>
      </c>
      <c r="F542" s="66" t="s">
        <v>647</v>
      </c>
      <c r="G542" s="71">
        <v>2</v>
      </c>
      <c r="H542" s="71"/>
    </row>
    <row r="543" spans="1:8" s="72" customFormat="1" x14ac:dyDescent="0.25">
      <c r="A543" s="66" t="s">
        <v>615</v>
      </c>
      <c r="B543" s="66" t="s">
        <v>62</v>
      </c>
      <c r="C543" s="70">
        <v>40335</v>
      </c>
      <c r="D543" s="66">
        <v>44</v>
      </c>
      <c r="E543" s="66">
        <v>7</v>
      </c>
      <c r="F543" s="66" t="s">
        <v>647</v>
      </c>
      <c r="G543" s="71">
        <v>2</v>
      </c>
      <c r="H543" s="71"/>
    </row>
    <row r="544" spans="1:8" s="72" customFormat="1" x14ac:dyDescent="0.25">
      <c r="A544" s="66" t="s">
        <v>615</v>
      </c>
      <c r="B544" s="66" t="s">
        <v>62</v>
      </c>
      <c r="C544" s="70">
        <v>40335</v>
      </c>
      <c r="D544" s="66">
        <v>44</v>
      </c>
      <c r="E544" s="66">
        <v>7</v>
      </c>
      <c r="F544" s="66" t="s">
        <v>647</v>
      </c>
      <c r="G544" s="71">
        <v>3</v>
      </c>
      <c r="H544" s="71"/>
    </row>
    <row r="545" spans="1:8" s="72" customFormat="1" x14ac:dyDescent="0.25">
      <c r="A545" s="66" t="s">
        <v>615</v>
      </c>
      <c r="B545" s="66" t="s">
        <v>62</v>
      </c>
      <c r="C545" s="70">
        <v>40335</v>
      </c>
      <c r="D545" s="66">
        <v>44</v>
      </c>
      <c r="E545" s="66">
        <v>7</v>
      </c>
      <c r="F545" s="66" t="s">
        <v>620</v>
      </c>
      <c r="G545" s="71">
        <v>2</v>
      </c>
      <c r="H545" s="71"/>
    </row>
    <row r="546" spans="1:8" s="72" customFormat="1" x14ac:dyDescent="0.25">
      <c r="A546" s="66" t="s">
        <v>615</v>
      </c>
      <c r="B546" s="66" t="s">
        <v>62</v>
      </c>
      <c r="C546" s="70">
        <v>40335</v>
      </c>
      <c r="D546" s="66">
        <v>44</v>
      </c>
      <c r="E546" s="66">
        <v>7</v>
      </c>
      <c r="F546" s="66" t="s">
        <v>625</v>
      </c>
      <c r="G546" s="71">
        <v>2</v>
      </c>
      <c r="H546" s="71"/>
    </row>
    <row r="547" spans="1:8" s="72" customFormat="1" x14ac:dyDescent="0.25">
      <c r="A547" s="66" t="s">
        <v>615</v>
      </c>
      <c r="B547" s="66" t="s">
        <v>62</v>
      </c>
      <c r="C547" s="70">
        <v>40335</v>
      </c>
      <c r="D547" s="66">
        <v>44</v>
      </c>
      <c r="E547" s="66">
        <v>7</v>
      </c>
      <c r="F547" s="66" t="s">
        <v>622</v>
      </c>
      <c r="G547" s="71">
        <v>2</v>
      </c>
      <c r="H547" s="71"/>
    </row>
    <row r="548" spans="1:8" s="72" customFormat="1" x14ac:dyDescent="0.25">
      <c r="A548" s="66" t="s">
        <v>615</v>
      </c>
      <c r="B548" s="66" t="s">
        <v>62</v>
      </c>
      <c r="C548" s="70">
        <v>40335</v>
      </c>
      <c r="D548" s="66">
        <v>44</v>
      </c>
      <c r="E548" s="66">
        <v>7</v>
      </c>
      <c r="F548" s="66" t="s">
        <v>622</v>
      </c>
      <c r="G548" s="71">
        <v>3</v>
      </c>
      <c r="H548" s="71"/>
    </row>
    <row r="549" spans="1:8" s="72" customFormat="1" x14ac:dyDescent="0.25">
      <c r="A549" s="66" t="s">
        <v>615</v>
      </c>
      <c r="B549" s="66" t="s">
        <v>62</v>
      </c>
      <c r="C549" s="70">
        <v>40335</v>
      </c>
      <c r="D549" s="66">
        <v>44</v>
      </c>
      <c r="E549" s="66">
        <v>8</v>
      </c>
      <c r="F549" s="66" t="s">
        <v>617</v>
      </c>
      <c r="G549" s="71">
        <v>3</v>
      </c>
      <c r="H549" s="71"/>
    </row>
    <row r="550" spans="1:8" s="72" customFormat="1" x14ac:dyDescent="0.25">
      <c r="A550" s="66" t="s">
        <v>615</v>
      </c>
      <c r="B550" s="66" t="s">
        <v>62</v>
      </c>
      <c r="C550" s="70">
        <v>40335</v>
      </c>
      <c r="D550" s="66">
        <v>44</v>
      </c>
      <c r="E550" s="66">
        <v>8</v>
      </c>
      <c r="F550" s="66" t="s">
        <v>618</v>
      </c>
      <c r="G550" s="71">
        <v>2</v>
      </c>
      <c r="H550" s="71"/>
    </row>
    <row r="551" spans="1:8" s="72" customFormat="1" x14ac:dyDescent="0.25">
      <c r="A551" s="66" t="s">
        <v>615</v>
      </c>
      <c r="B551" s="66" t="s">
        <v>62</v>
      </c>
      <c r="C551" s="70">
        <v>40335</v>
      </c>
      <c r="D551" s="66">
        <v>44</v>
      </c>
      <c r="E551" s="66">
        <v>8</v>
      </c>
      <c r="F551" s="66" t="s">
        <v>627</v>
      </c>
      <c r="G551" s="71">
        <v>2</v>
      </c>
      <c r="H551" s="71"/>
    </row>
    <row r="552" spans="1:8" s="72" customFormat="1" x14ac:dyDescent="0.25">
      <c r="A552" s="66" t="s">
        <v>615</v>
      </c>
      <c r="B552" s="66" t="s">
        <v>62</v>
      </c>
      <c r="C552" s="70">
        <v>40335</v>
      </c>
      <c r="D552" s="66">
        <v>44</v>
      </c>
      <c r="E552" s="66">
        <v>8</v>
      </c>
      <c r="F552" s="66" t="s">
        <v>620</v>
      </c>
      <c r="G552" s="71">
        <v>1</v>
      </c>
      <c r="H552" s="71"/>
    </row>
    <row r="553" spans="1:8" s="72" customFormat="1" x14ac:dyDescent="0.25">
      <c r="A553" s="66" t="s">
        <v>615</v>
      </c>
      <c r="B553" s="66" t="s">
        <v>62</v>
      </c>
      <c r="C553" s="70">
        <v>40335</v>
      </c>
      <c r="D553" s="66">
        <v>44</v>
      </c>
      <c r="E553" s="66">
        <v>8</v>
      </c>
      <c r="F553" s="66" t="s">
        <v>620</v>
      </c>
      <c r="G553" s="71">
        <v>2</v>
      </c>
      <c r="H553" s="71"/>
    </row>
    <row r="554" spans="1:8" s="72" customFormat="1" x14ac:dyDescent="0.25">
      <c r="A554" s="66" t="s">
        <v>615</v>
      </c>
      <c r="B554" s="66" t="s">
        <v>62</v>
      </c>
      <c r="C554" s="70">
        <v>40335</v>
      </c>
      <c r="D554" s="66">
        <v>44</v>
      </c>
      <c r="E554" s="66">
        <v>8</v>
      </c>
      <c r="F554" s="66" t="s">
        <v>620</v>
      </c>
      <c r="G554" s="71">
        <v>3</v>
      </c>
      <c r="H554" s="71"/>
    </row>
    <row r="555" spans="1:8" s="72" customFormat="1" x14ac:dyDescent="0.25">
      <c r="A555" s="66" t="s">
        <v>615</v>
      </c>
      <c r="B555" s="66" t="s">
        <v>62</v>
      </c>
      <c r="C555" s="70">
        <v>40335</v>
      </c>
      <c r="D555" s="66">
        <v>44</v>
      </c>
      <c r="E555" s="66">
        <v>8</v>
      </c>
      <c r="F555" s="66" t="s">
        <v>620</v>
      </c>
      <c r="G555" s="71">
        <v>3</v>
      </c>
      <c r="H555" s="71"/>
    </row>
    <row r="556" spans="1:8" s="72" customFormat="1" x14ac:dyDescent="0.25">
      <c r="A556" s="66" t="s">
        <v>615</v>
      </c>
      <c r="B556" s="66" t="s">
        <v>62</v>
      </c>
      <c r="C556" s="70">
        <v>40335</v>
      </c>
      <c r="D556" s="66">
        <v>44</v>
      </c>
      <c r="E556" s="66">
        <v>8</v>
      </c>
      <c r="F556" s="66" t="s">
        <v>622</v>
      </c>
      <c r="G556" s="71">
        <v>2</v>
      </c>
      <c r="H556" s="71"/>
    </row>
    <row r="557" spans="1:8" s="72" customFormat="1" x14ac:dyDescent="0.25">
      <c r="A557" s="66" t="s">
        <v>615</v>
      </c>
      <c r="B557" s="66" t="s">
        <v>62</v>
      </c>
      <c r="C557" s="70">
        <v>40335</v>
      </c>
      <c r="D557" s="66">
        <v>44</v>
      </c>
      <c r="E557" s="66">
        <v>8</v>
      </c>
      <c r="F557" s="66" t="s">
        <v>622</v>
      </c>
      <c r="G557" s="71">
        <v>2</v>
      </c>
      <c r="H557" s="71"/>
    </row>
    <row r="558" spans="1:8" s="72" customFormat="1" x14ac:dyDescent="0.25">
      <c r="A558" s="66" t="s">
        <v>615</v>
      </c>
      <c r="B558" s="66" t="s">
        <v>99</v>
      </c>
      <c r="C558" s="70">
        <v>40335</v>
      </c>
      <c r="D558" s="66">
        <v>30</v>
      </c>
      <c r="E558" s="66">
        <v>1</v>
      </c>
      <c r="F558" s="66" t="s">
        <v>627</v>
      </c>
      <c r="G558" s="71">
        <v>3</v>
      </c>
      <c r="H558" s="71"/>
    </row>
    <row r="559" spans="1:8" s="72" customFormat="1" x14ac:dyDescent="0.25">
      <c r="A559" s="66" t="s">
        <v>615</v>
      </c>
      <c r="B559" s="66" t="s">
        <v>99</v>
      </c>
      <c r="C559" s="70">
        <v>40335</v>
      </c>
      <c r="D559" s="66">
        <v>30</v>
      </c>
      <c r="E559" s="66">
        <v>1</v>
      </c>
      <c r="F559" s="66" t="s">
        <v>620</v>
      </c>
      <c r="G559" s="71">
        <v>1</v>
      </c>
      <c r="H559" s="71"/>
    </row>
    <row r="560" spans="1:8" s="72" customFormat="1" x14ac:dyDescent="0.25">
      <c r="A560" s="66" t="s">
        <v>615</v>
      </c>
      <c r="B560" s="66" t="s">
        <v>99</v>
      </c>
      <c r="C560" s="70">
        <v>40335</v>
      </c>
      <c r="D560" s="66">
        <v>30</v>
      </c>
      <c r="E560" s="66">
        <v>1</v>
      </c>
      <c r="F560" s="66" t="s">
        <v>638</v>
      </c>
      <c r="G560" s="71">
        <v>3</v>
      </c>
      <c r="H560" s="71"/>
    </row>
    <row r="561" spans="1:8" s="72" customFormat="1" x14ac:dyDescent="0.25">
      <c r="A561" s="66" t="s">
        <v>615</v>
      </c>
      <c r="B561" s="66" t="s">
        <v>99</v>
      </c>
      <c r="C561" s="70">
        <v>40335</v>
      </c>
      <c r="D561" s="66">
        <v>30</v>
      </c>
      <c r="E561" s="66">
        <v>1</v>
      </c>
      <c r="F561" s="66" t="s">
        <v>621</v>
      </c>
      <c r="G561" s="71">
        <v>1</v>
      </c>
      <c r="H561" s="71"/>
    </row>
    <row r="562" spans="1:8" s="72" customFormat="1" x14ac:dyDescent="0.25">
      <c r="A562" s="66" t="s">
        <v>615</v>
      </c>
      <c r="B562" s="66" t="s">
        <v>99</v>
      </c>
      <c r="C562" s="70">
        <v>40335</v>
      </c>
      <c r="D562" s="66">
        <v>30</v>
      </c>
      <c r="E562" s="66">
        <v>1</v>
      </c>
      <c r="F562" s="66" t="s">
        <v>622</v>
      </c>
      <c r="G562" s="71">
        <v>2</v>
      </c>
      <c r="H562" s="71"/>
    </row>
    <row r="563" spans="1:8" s="72" customFormat="1" x14ac:dyDescent="0.25">
      <c r="A563" s="66" t="s">
        <v>615</v>
      </c>
      <c r="B563" s="66" t="s">
        <v>99</v>
      </c>
      <c r="C563" s="70">
        <v>40335</v>
      </c>
      <c r="D563" s="66">
        <v>30</v>
      </c>
      <c r="E563" s="66">
        <v>1</v>
      </c>
      <c r="F563" s="66" t="s">
        <v>622</v>
      </c>
      <c r="G563" s="71">
        <v>2</v>
      </c>
      <c r="H563" s="71"/>
    </row>
    <row r="564" spans="1:8" s="72" customFormat="1" x14ac:dyDescent="0.25">
      <c r="A564" s="66" t="s">
        <v>615</v>
      </c>
      <c r="B564" s="66" t="s">
        <v>99</v>
      </c>
      <c r="C564" s="70">
        <v>40335</v>
      </c>
      <c r="D564" s="66">
        <v>30</v>
      </c>
      <c r="E564" s="66">
        <v>1</v>
      </c>
      <c r="F564" s="66" t="s">
        <v>622</v>
      </c>
      <c r="G564" s="71">
        <v>3</v>
      </c>
      <c r="H564" s="71"/>
    </row>
    <row r="565" spans="1:8" s="72" customFormat="1" x14ac:dyDescent="0.25">
      <c r="A565" s="66" t="s">
        <v>615</v>
      </c>
      <c r="B565" s="66" t="s">
        <v>99</v>
      </c>
      <c r="C565" s="70">
        <v>40335</v>
      </c>
      <c r="D565" s="66">
        <v>30</v>
      </c>
      <c r="E565" s="66">
        <v>2</v>
      </c>
      <c r="F565" s="66" t="s">
        <v>627</v>
      </c>
      <c r="G565" s="71">
        <v>1</v>
      </c>
      <c r="H565" s="71"/>
    </row>
    <row r="566" spans="1:8" s="72" customFormat="1" x14ac:dyDescent="0.25">
      <c r="A566" s="66" t="s">
        <v>615</v>
      </c>
      <c r="B566" s="66" t="s">
        <v>99</v>
      </c>
      <c r="C566" s="70">
        <v>40335</v>
      </c>
      <c r="D566" s="66">
        <v>30</v>
      </c>
      <c r="E566" s="66">
        <v>2</v>
      </c>
      <c r="F566" s="66" t="s">
        <v>627</v>
      </c>
      <c r="G566" s="71">
        <v>2</v>
      </c>
      <c r="H566" s="71"/>
    </row>
    <row r="567" spans="1:8" s="72" customFormat="1" x14ac:dyDescent="0.25">
      <c r="A567" s="66" t="s">
        <v>615</v>
      </c>
      <c r="B567" s="66" t="s">
        <v>99</v>
      </c>
      <c r="C567" s="70">
        <v>40335</v>
      </c>
      <c r="D567" s="66">
        <v>30</v>
      </c>
      <c r="E567" s="66">
        <v>2</v>
      </c>
      <c r="F567" s="66" t="s">
        <v>627</v>
      </c>
      <c r="G567" s="71">
        <v>2</v>
      </c>
      <c r="H567" s="71"/>
    </row>
    <row r="568" spans="1:8" s="72" customFormat="1" x14ac:dyDescent="0.25">
      <c r="A568" s="66" t="s">
        <v>615</v>
      </c>
      <c r="B568" s="66" t="s">
        <v>99</v>
      </c>
      <c r="C568" s="70">
        <v>40335</v>
      </c>
      <c r="D568" s="66">
        <v>30</v>
      </c>
      <c r="E568" s="66">
        <v>2</v>
      </c>
      <c r="F568" s="66" t="s">
        <v>632</v>
      </c>
      <c r="G568" s="71">
        <v>2</v>
      </c>
      <c r="H568" s="71"/>
    </row>
    <row r="569" spans="1:8" s="72" customFormat="1" x14ac:dyDescent="0.25">
      <c r="A569" s="66" t="s">
        <v>615</v>
      </c>
      <c r="B569" s="66" t="s">
        <v>99</v>
      </c>
      <c r="C569" s="70">
        <v>40335</v>
      </c>
      <c r="D569" s="66">
        <v>30</v>
      </c>
      <c r="E569" s="66">
        <v>2</v>
      </c>
      <c r="F569" s="66" t="s">
        <v>632</v>
      </c>
      <c r="G569" s="71">
        <v>3</v>
      </c>
      <c r="H569" s="71"/>
    </row>
    <row r="570" spans="1:8" s="72" customFormat="1" x14ac:dyDescent="0.25">
      <c r="A570" s="66" t="s">
        <v>615</v>
      </c>
      <c r="B570" s="66" t="s">
        <v>99</v>
      </c>
      <c r="C570" s="70">
        <v>40335</v>
      </c>
      <c r="D570" s="66">
        <v>30</v>
      </c>
      <c r="E570" s="66">
        <v>2</v>
      </c>
      <c r="F570" s="66" t="s">
        <v>629</v>
      </c>
      <c r="G570" s="71">
        <v>2</v>
      </c>
      <c r="H570" s="71"/>
    </row>
    <row r="571" spans="1:8" s="72" customFormat="1" x14ac:dyDescent="0.25">
      <c r="A571" s="66" t="s">
        <v>615</v>
      </c>
      <c r="B571" s="66" t="s">
        <v>99</v>
      </c>
      <c r="C571" s="70">
        <v>40335</v>
      </c>
      <c r="D571" s="66">
        <v>30</v>
      </c>
      <c r="E571" s="66">
        <v>2</v>
      </c>
      <c r="F571" s="66" t="s">
        <v>629</v>
      </c>
      <c r="G571" s="71">
        <v>2</v>
      </c>
      <c r="H571" s="71"/>
    </row>
    <row r="572" spans="1:8" s="72" customFormat="1" x14ac:dyDescent="0.25">
      <c r="A572" s="66" t="s">
        <v>615</v>
      </c>
      <c r="B572" s="66" t="s">
        <v>99</v>
      </c>
      <c r="C572" s="70">
        <v>40335</v>
      </c>
      <c r="D572" s="66">
        <v>30</v>
      </c>
      <c r="E572" s="66">
        <v>2</v>
      </c>
      <c r="F572" s="66" t="s">
        <v>621</v>
      </c>
      <c r="G572" s="71">
        <v>2</v>
      </c>
      <c r="H572" s="71"/>
    </row>
    <row r="573" spans="1:8" s="72" customFormat="1" x14ac:dyDescent="0.25">
      <c r="A573" s="66" t="s">
        <v>615</v>
      </c>
      <c r="B573" s="66" t="s">
        <v>99</v>
      </c>
      <c r="C573" s="70">
        <v>40335</v>
      </c>
      <c r="D573" s="66">
        <v>30</v>
      </c>
      <c r="E573" s="66">
        <v>3</v>
      </c>
      <c r="F573" s="66" t="s">
        <v>617</v>
      </c>
      <c r="G573" s="71">
        <v>2</v>
      </c>
      <c r="H573" s="71"/>
    </row>
    <row r="574" spans="1:8" s="72" customFormat="1" x14ac:dyDescent="0.25">
      <c r="A574" s="66" t="s">
        <v>615</v>
      </c>
      <c r="B574" s="66" t="s">
        <v>99</v>
      </c>
      <c r="C574" s="70">
        <v>40335</v>
      </c>
      <c r="D574" s="66">
        <v>30</v>
      </c>
      <c r="E574" s="66">
        <v>3</v>
      </c>
      <c r="F574" s="66" t="s">
        <v>617</v>
      </c>
      <c r="G574" s="71">
        <v>2</v>
      </c>
      <c r="H574" s="71"/>
    </row>
    <row r="575" spans="1:8" s="72" customFormat="1" x14ac:dyDescent="0.25">
      <c r="A575" s="66" t="s">
        <v>615</v>
      </c>
      <c r="B575" s="66" t="s">
        <v>99</v>
      </c>
      <c r="C575" s="70">
        <v>40335</v>
      </c>
      <c r="D575" s="66">
        <v>30</v>
      </c>
      <c r="E575" s="66">
        <v>3</v>
      </c>
      <c r="F575" s="66" t="s">
        <v>617</v>
      </c>
      <c r="G575" s="71">
        <v>2</v>
      </c>
      <c r="H575" s="71"/>
    </row>
    <row r="576" spans="1:8" s="72" customFormat="1" x14ac:dyDescent="0.25">
      <c r="A576" s="66" t="s">
        <v>615</v>
      </c>
      <c r="B576" s="66" t="s">
        <v>99</v>
      </c>
      <c r="C576" s="70">
        <v>40335</v>
      </c>
      <c r="D576" s="66">
        <v>30</v>
      </c>
      <c r="E576" s="66">
        <v>3</v>
      </c>
      <c r="F576" s="66" t="s">
        <v>617</v>
      </c>
      <c r="G576" s="71">
        <v>3</v>
      </c>
      <c r="H576" s="71" t="s">
        <v>645</v>
      </c>
    </row>
    <row r="577" spans="1:8" s="72" customFormat="1" x14ac:dyDescent="0.25">
      <c r="A577" s="66" t="s">
        <v>615</v>
      </c>
      <c r="B577" s="66" t="s">
        <v>99</v>
      </c>
      <c r="C577" s="70">
        <v>40335</v>
      </c>
      <c r="D577" s="66">
        <v>30</v>
      </c>
      <c r="E577" s="66">
        <v>3</v>
      </c>
      <c r="F577" s="66" t="s">
        <v>628</v>
      </c>
      <c r="G577" s="71">
        <v>2</v>
      </c>
      <c r="H577" s="71"/>
    </row>
    <row r="578" spans="1:8" s="72" customFormat="1" x14ac:dyDescent="0.25">
      <c r="A578" s="66" t="s">
        <v>615</v>
      </c>
      <c r="B578" s="66" t="s">
        <v>99</v>
      </c>
      <c r="C578" s="70">
        <v>40335</v>
      </c>
      <c r="D578" s="66">
        <v>30</v>
      </c>
      <c r="E578" s="66">
        <v>3</v>
      </c>
      <c r="F578" s="66" t="s">
        <v>628</v>
      </c>
      <c r="G578" s="71">
        <v>2</v>
      </c>
      <c r="H578" s="71"/>
    </row>
    <row r="579" spans="1:8" s="72" customFormat="1" x14ac:dyDescent="0.25">
      <c r="A579" s="66" t="s">
        <v>615</v>
      </c>
      <c r="B579" s="66" t="s">
        <v>99</v>
      </c>
      <c r="C579" s="70">
        <v>40335</v>
      </c>
      <c r="D579" s="66">
        <v>30</v>
      </c>
      <c r="E579" s="66">
        <v>3</v>
      </c>
      <c r="F579" s="66" t="s">
        <v>623</v>
      </c>
      <c r="G579" s="71">
        <v>1</v>
      </c>
      <c r="H579" s="71"/>
    </row>
    <row r="580" spans="1:8" s="72" customFormat="1" x14ac:dyDescent="0.25">
      <c r="A580" s="66" t="s">
        <v>615</v>
      </c>
      <c r="B580" s="66" t="s">
        <v>99</v>
      </c>
      <c r="C580" s="70">
        <v>40335</v>
      </c>
      <c r="D580" s="66">
        <v>30</v>
      </c>
      <c r="E580" s="66">
        <v>3</v>
      </c>
      <c r="F580" s="66" t="s">
        <v>643</v>
      </c>
      <c r="G580" s="71">
        <v>2</v>
      </c>
      <c r="H580" s="71"/>
    </row>
    <row r="581" spans="1:8" s="72" customFormat="1" x14ac:dyDescent="0.25">
      <c r="A581" s="66" t="s">
        <v>615</v>
      </c>
      <c r="B581" s="66" t="s">
        <v>99</v>
      </c>
      <c r="C581" s="70">
        <v>40335</v>
      </c>
      <c r="D581" s="66">
        <v>30</v>
      </c>
      <c r="E581" s="66">
        <v>3</v>
      </c>
      <c r="F581" s="66" t="s">
        <v>638</v>
      </c>
      <c r="G581" s="71">
        <v>2</v>
      </c>
      <c r="H581" s="71"/>
    </row>
    <row r="582" spans="1:8" s="72" customFormat="1" x14ac:dyDescent="0.25">
      <c r="A582" s="66" t="s">
        <v>615</v>
      </c>
      <c r="B582" s="66" t="s">
        <v>99</v>
      </c>
      <c r="C582" s="70">
        <v>40335</v>
      </c>
      <c r="D582" s="66">
        <v>30</v>
      </c>
      <c r="E582" s="66">
        <v>3</v>
      </c>
      <c r="F582" s="66" t="s">
        <v>638</v>
      </c>
      <c r="G582" s="71">
        <v>2</v>
      </c>
      <c r="H582" s="71"/>
    </row>
    <row r="583" spans="1:8" s="72" customFormat="1" x14ac:dyDescent="0.25">
      <c r="A583" s="66" t="s">
        <v>615</v>
      </c>
      <c r="B583" s="66" t="s">
        <v>99</v>
      </c>
      <c r="C583" s="70">
        <v>40335</v>
      </c>
      <c r="D583" s="66">
        <v>30</v>
      </c>
      <c r="E583" s="66">
        <v>3</v>
      </c>
      <c r="F583" s="66" t="s">
        <v>621</v>
      </c>
      <c r="G583" s="71">
        <v>1</v>
      </c>
      <c r="H583" s="71"/>
    </row>
    <row r="584" spans="1:8" s="72" customFormat="1" x14ac:dyDescent="0.25">
      <c r="A584" s="66" t="s">
        <v>615</v>
      </c>
      <c r="B584" s="66" t="s">
        <v>99</v>
      </c>
      <c r="C584" s="70">
        <v>40335</v>
      </c>
      <c r="D584" s="66">
        <v>30</v>
      </c>
      <c r="E584" s="66">
        <v>3</v>
      </c>
      <c r="F584" s="66" t="s">
        <v>621</v>
      </c>
      <c r="G584" s="71">
        <v>1</v>
      </c>
      <c r="H584" s="71"/>
    </row>
    <row r="585" spans="1:8" s="72" customFormat="1" x14ac:dyDescent="0.25">
      <c r="A585" s="66" t="s">
        <v>615</v>
      </c>
      <c r="B585" s="66" t="s">
        <v>99</v>
      </c>
      <c r="C585" s="70">
        <v>40335</v>
      </c>
      <c r="D585" s="66">
        <v>30</v>
      </c>
      <c r="E585" s="66">
        <v>3</v>
      </c>
      <c r="F585" s="66" t="s">
        <v>621</v>
      </c>
      <c r="G585" s="71">
        <v>1</v>
      </c>
      <c r="H585" s="71" t="s">
        <v>289</v>
      </c>
    </row>
    <row r="586" spans="1:8" s="72" customFormat="1" x14ac:dyDescent="0.25">
      <c r="A586" s="66" t="s">
        <v>615</v>
      </c>
      <c r="B586" s="66" t="s">
        <v>99</v>
      </c>
      <c r="C586" s="70">
        <v>40335</v>
      </c>
      <c r="D586" s="66">
        <v>30</v>
      </c>
      <c r="E586" s="66">
        <v>3</v>
      </c>
      <c r="F586" s="66" t="s">
        <v>621</v>
      </c>
      <c r="G586" s="71">
        <v>2</v>
      </c>
      <c r="H586" s="71" t="s">
        <v>289</v>
      </c>
    </row>
    <row r="587" spans="1:8" s="72" customFormat="1" x14ac:dyDescent="0.25">
      <c r="A587" s="66" t="s">
        <v>615</v>
      </c>
      <c r="B587" s="66" t="s">
        <v>99</v>
      </c>
      <c r="C587" s="70">
        <v>40335</v>
      </c>
      <c r="D587" s="66">
        <v>30</v>
      </c>
      <c r="E587" s="66">
        <v>3</v>
      </c>
      <c r="F587" s="66" t="s">
        <v>621</v>
      </c>
      <c r="G587" s="71">
        <v>2</v>
      </c>
      <c r="H587" s="71"/>
    </row>
    <row r="588" spans="1:8" s="72" customFormat="1" x14ac:dyDescent="0.25">
      <c r="A588" s="66" t="s">
        <v>615</v>
      </c>
      <c r="B588" s="66" t="s">
        <v>99</v>
      </c>
      <c r="C588" s="70">
        <v>40335</v>
      </c>
      <c r="D588" s="66">
        <v>30</v>
      </c>
      <c r="E588" s="66">
        <v>3</v>
      </c>
      <c r="F588" s="66" t="s">
        <v>621</v>
      </c>
      <c r="G588" s="71">
        <v>2</v>
      </c>
      <c r="H588" s="71"/>
    </row>
    <row r="589" spans="1:8" s="72" customFormat="1" x14ac:dyDescent="0.25">
      <c r="A589" s="66" t="s">
        <v>615</v>
      </c>
      <c r="B589" s="66" t="s">
        <v>99</v>
      </c>
      <c r="C589" s="70">
        <v>40335</v>
      </c>
      <c r="D589" s="66">
        <v>30</v>
      </c>
      <c r="E589" s="66">
        <v>3</v>
      </c>
      <c r="F589" s="66" t="s">
        <v>621</v>
      </c>
      <c r="G589" s="71">
        <v>3</v>
      </c>
      <c r="H589" s="71"/>
    </row>
    <row r="590" spans="1:8" s="72" customFormat="1" x14ac:dyDescent="0.25">
      <c r="A590" s="66" t="s">
        <v>615</v>
      </c>
      <c r="B590" s="66" t="s">
        <v>99</v>
      </c>
      <c r="C590" s="70">
        <v>40335</v>
      </c>
      <c r="D590" s="66">
        <v>30</v>
      </c>
      <c r="E590" s="66">
        <v>3</v>
      </c>
      <c r="F590" s="66" t="s">
        <v>622</v>
      </c>
      <c r="G590" s="71">
        <v>2</v>
      </c>
      <c r="H590" s="71" t="s">
        <v>289</v>
      </c>
    </row>
    <row r="591" spans="1:8" s="72" customFormat="1" x14ac:dyDescent="0.25">
      <c r="A591" s="66" t="s">
        <v>615</v>
      </c>
      <c r="B591" s="66" t="s">
        <v>99</v>
      </c>
      <c r="C591" s="70">
        <v>40335</v>
      </c>
      <c r="D591" s="66">
        <v>30</v>
      </c>
      <c r="E591" s="66">
        <v>3</v>
      </c>
      <c r="F591" s="66" t="s">
        <v>622</v>
      </c>
      <c r="G591" s="71">
        <v>3</v>
      </c>
      <c r="H591" s="71"/>
    </row>
    <row r="592" spans="1:8" s="72" customFormat="1" x14ac:dyDescent="0.25">
      <c r="A592" s="66" t="s">
        <v>615</v>
      </c>
      <c r="B592" s="66" t="s">
        <v>99</v>
      </c>
      <c r="C592" s="70">
        <v>40335</v>
      </c>
      <c r="D592" s="66">
        <v>30</v>
      </c>
      <c r="E592" s="66">
        <v>4</v>
      </c>
      <c r="F592" s="66" t="s">
        <v>617</v>
      </c>
      <c r="G592" s="71">
        <v>2</v>
      </c>
      <c r="H592" s="71"/>
    </row>
    <row r="593" spans="1:8" s="72" customFormat="1" x14ac:dyDescent="0.25">
      <c r="A593" s="66" t="s">
        <v>615</v>
      </c>
      <c r="B593" s="66" t="s">
        <v>99</v>
      </c>
      <c r="C593" s="70">
        <v>40335</v>
      </c>
      <c r="D593" s="66">
        <v>30</v>
      </c>
      <c r="E593" s="66">
        <v>4</v>
      </c>
      <c r="F593" s="66" t="s">
        <v>627</v>
      </c>
      <c r="G593" s="71">
        <v>1</v>
      </c>
      <c r="H593" s="71"/>
    </row>
    <row r="594" spans="1:8" s="72" customFormat="1" x14ac:dyDescent="0.25">
      <c r="A594" s="66" t="s">
        <v>615</v>
      </c>
      <c r="B594" s="66" t="s">
        <v>99</v>
      </c>
      <c r="C594" s="70">
        <v>40335</v>
      </c>
      <c r="D594" s="66">
        <v>30</v>
      </c>
      <c r="E594" s="66">
        <v>4</v>
      </c>
      <c r="F594" s="66" t="s">
        <v>627</v>
      </c>
      <c r="G594" s="71">
        <v>1</v>
      </c>
      <c r="H594" s="71"/>
    </row>
    <row r="595" spans="1:8" s="72" customFormat="1" x14ac:dyDescent="0.25">
      <c r="A595" s="66" t="s">
        <v>615</v>
      </c>
      <c r="B595" s="66" t="s">
        <v>99</v>
      </c>
      <c r="C595" s="70">
        <v>40335</v>
      </c>
      <c r="D595" s="66">
        <v>30</v>
      </c>
      <c r="E595" s="66">
        <v>4</v>
      </c>
      <c r="F595" s="66" t="s">
        <v>627</v>
      </c>
      <c r="G595" s="71">
        <v>2</v>
      </c>
      <c r="H595" s="71"/>
    </row>
    <row r="596" spans="1:8" s="72" customFormat="1" x14ac:dyDescent="0.25">
      <c r="A596" s="66" t="s">
        <v>615</v>
      </c>
      <c r="B596" s="66" t="s">
        <v>99</v>
      </c>
      <c r="C596" s="70">
        <v>40335</v>
      </c>
      <c r="D596" s="66">
        <v>30</v>
      </c>
      <c r="E596" s="66">
        <v>4</v>
      </c>
      <c r="F596" s="66" t="s">
        <v>627</v>
      </c>
      <c r="G596" s="71">
        <v>2</v>
      </c>
      <c r="H596" s="71"/>
    </row>
    <row r="597" spans="1:8" s="72" customFormat="1" x14ac:dyDescent="0.25">
      <c r="A597" s="66" t="s">
        <v>615</v>
      </c>
      <c r="B597" s="66" t="s">
        <v>99</v>
      </c>
      <c r="C597" s="70">
        <v>40335</v>
      </c>
      <c r="D597" s="66">
        <v>30</v>
      </c>
      <c r="E597" s="66">
        <v>4</v>
      </c>
      <c r="F597" s="66" t="s">
        <v>627</v>
      </c>
      <c r="G597" s="71">
        <v>2</v>
      </c>
      <c r="H597" s="71"/>
    </row>
    <row r="598" spans="1:8" s="72" customFormat="1" x14ac:dyDescent="0.25">
      <c r="A598" s="66" t="s">
        <v>615</v>
      </c>
      <c r="B598" s="66" t="s">
        <v>99</v>
      </c>
      <c r="C598" s="70">
        <v>40335</v>
      </c>
      <c r="D598" s="66">
        <v>30</v>
      </c>
      <c r="E598" s="66">
        <v>4</v>
      </c>
      <c r="F598" s="66" t="s">
        <v>627</v>
      </c>
      <c r="G598" s="71">
        <v>2</v>
      </c>
      <c r="H598" s="71"/>
    </row>
    <row r="599" spans="1:8" s="72" customFormat="1" x14ac:dyDescent="0.25">
      <c r="A599" s="66" t="s">
        <v>615</v>
      </c>
      <c r="B599" s="66" t="s">
        <v>99</v>
      </c>
      <c r="C599" s="70">
        <v>40335</v>
      </c>
      <c r="D599" s="66">
        <v>30</v>
      </c>
      <c r="E599" s="66">
        <v>4</v>
      </c>
      <c r="F599" s="66" t="s">
        <v>627</v>
      </c>
      <c r="G599" s="71">
        <v>2</v>
      </c>
      <c r="H599" s="71"/>
    </row>
    <row r="600" spans="1:8" s="72" customFormat="1" x14ac:dyDescent="0.25">
      <c r="A600" s="66" t="s">
        <v>615</v>
      </c>
      <c r="B600" s="66" t="s">
        <v>99</v>
      </c>
      <c r="C600" s="70">
        <v>40335</v>
      </c>
      <c r="D600" s="66">
        <v>30</v>
      </c>
      <c r="E600" s="66">
        <v>4</v>
      </c>
      <c r="F600" s="66" t="s">
        <v>627</v>
      </c>
      <c r="G600" s="71">
        <v>2</v>
      </c>
      <c r="H600" s="71"/>
    </row>
    <row r="601" spans="1:8" s="72" customFormat="1" x14ac:dyDescent="0.25">
      <c r="A601" s="66" t="s">
        <v>615</v>
      </c>
      <c r="B601" s="66" t="s">
        <v>99</v>
      </c>
      <c r="C601" s="70">
        <v>40335</v>
      </c>
      <c r="D601" s="66">
        <v>30</v>
      </c>
      <c r="E601" s="66">
        <v>4</v>
      </c>
      <c r="F601" s="66" t="s">
        <v>627</v>
      </c>
      <c r="G601" s="71">
        <v>3</v>
      </c>
      <c r="H601" s="71"/>
    </row>
    <row r="602" spans="1:8" s="72" customFormat="1" x14ac:dyDescent="0.25">
      <c r="A602" s="66" t="s">
        <v>615</v>
      </c>
      <c r="B602" s="66" t="s">
        <v>99</v>
      </c>
      <c r="C602" s="70">
        <v>40335</v>
      </c>
      <c r="D602" s="66">
        <v>30</v>
      </c>
      <c r="E602" s="66">
        <v>4</v>
      </c>
      <c r="F602" s="66" t="s">
        <v>627</v>
      </c>
      <c r="G602" s="71">
        <v>3</v>
      </c>
      <c r="H602" s="71"/>
    </row>
    <row r="603" spans="1:8" s="72" customFormat="1" x14ac:dyDescent="0.25">
      <c r="A603" s="66" t="s">
        <v>615</v>
      </c>
      <c r="B603" s="66" t="s">
        <v>99</v>
      </c>
      <c r="C603" s="70">
        <v>40335</v>
      </c>
      <c r="D603" s="66">
        <v>30</v>
      </c>
      <c r="E603" s="66">
        <v>4</v>
      </c>
      <c r="F603" s="66" t="s">
        <v>627</v>
      </c>
      <c r="G603" s="71">
        <v>3</v>
      </c>
      <c r="H603" s="71"/>
    </row>
    <row r="604" spans="1:8" s="72" customFormat="1" x14ac:dyDescent="0.25">
      <c r="A604" s="66" t="s">
        <v>615</v>
      </c>
      <c r="B604" s="66" t="s">
        <v>99</v>
      </c>
      <c r="C604" s="70">
        <v>40335</v>
      </c>
      <c r="D604" s="66">
        <v>30</v>
      </c>
      <c r="E604" s="66">
        <v>4</v>
      </c>
      <c r="F604" s="66" t="s">
        <v>627</v>
      </c>
      <c r="G604" s="71">
        <v>3</v>
      </c>
      <c r="H604" s="71"/>
    </row>
    <row r="605" spans="1:8" s="72" customFormat="1" x14ac:dyDescent="0.25">
      <c r="A605" s="66" t="s">
        <v>615</v>
      </c>
      <c r="B605" s="66" t="s">
        <v>99</v>
      </c>
      <c r="C605" s="70">
        <v>40335</v>
      </c>
      <c r="D605" s="66">
        <v>30</v>
      </c>
      <c r="E605" s="66">
        <v>4</v>
      </c>
      <c r="F605" s="66" t="s">
        <v>629</v>
      </c>
      <c r="G605" s="71">
        <v>1</v>
      </c>
      <c r="H605" s="71"/>
    </row>
    <row r="606" spans="1:8" s="72" customFormat="1" x14ac:dyDescent="0.25">
      <c r="A606" s="66" t="s">
        <v>615</v>
      </c>
      <c r="B606" s="66" t="s">
        <v>99</v>
      </c>
      <c r="C606" s="70">
        <v>40335</v>
      </c>
      <c r="D606" s="66">
        <v>30</v>
      </c>
      <c r="E606" s="66">
        <v>4</v>
      </c>
      <c r="F606" s="66" t="s">
        <v>629</v>
      </c>
      <c r="G606" s="71">
        <v>2</v>
      </c>
      <c r="H606" s="71"/>
    </row>
    <row r="607" spans="1:8" s="72" customFormat="1" x14ac:dyDescent="0.25">
      <c r="A607" s="66" t="s">
        <v>615</v>
      </c>
      <c r="B607" s="66" t="s">
        <v>99</v>
      </c>
      <c r="C607" s="70">
        <v>40335</v>
      </c>
      <c r="D607" s="66">
        <v>30</v>
      </c>
      <c r="E607" s="66">
        <v>4</v>
      </c>
      <c r="F607" s="66" t="s">
        <v>629</v>
      </c>
      <c r="G607" s="71">
        <v>2</v>
      </c>
      <c r="H607" s="71"/>
    </row>
    <row r="608" spans="1:8" s="72" customFormat="1" x14ac:dyDescent="0.25">
      <c r="A608" s="66" t="s">
        <v>615</v>
      </c>
      <c r="B608" s="66" t="s">
        <v>99</v>
      </c>
      <c r="C608" s="70">
        <v>40335</v>
      </c>
      <c r="D608" s="66">
        <v>30</v>
      </c>
      <c r="E608" s="66">
        <v>4</v>
      </c>
      <c r="F608" s="66" t="s">
        <v>623</v>
      </c>
      <c r="G608" s="71">
        <v>3</v>
      </c>
      <c r="H608" s="71"/>
    </row>
    <row r="609" spans="1:8" s="72" customFormat="1" x14ac:dyDescent="0.25">
      <c r="A609" s="66" t="s">
        <v>615</v>
      </c>
      <c r="B609" s="66" t="s">
        <v>99</v>
      </c>
      <c r="C609" s="70">
        <v>40335</v>
      </c>
      <c r="D609" s="66">
        <v>30</v>
      </c>
      <c r="E609" s="66">
        <v>4</v>
      </c>
      <c r="F609" s="66" t="s">
        <v>625</v>
      </c>
      <c r="G609" s="71">
        <v>2</v>
      </c>
      <c r="H609" s="71"/>
    </row>
    <row r="610" spans="1:8" s="72" customFormat="1" x14ac:dyDescent="0.25">
      <c r="A610" s="66" t="s">
        <v>615</v>
      </c>
      <c r="B610" s="66" t="s">
        <v>99</v>
      </c>
      <c r="C610" s="70">
        <v>40335</v>
      </c>
      <c r="D610" s="66">
        <v>30</v>
      </c>
      <c r="E610" s="66">
        <v>4</v>
      </c>
      <c r="F610" s="66" t="s">
        <v>638</v>
      </c>
      <c r="G610" s="71">
        <v>2</v>
      </c>
      <c r="H610" s="71"/>
    </row>
    <row r="611" spans="1:8" s="72" customFormat="1" x14ac:dyDescent="0.25">
      <c r="A611" s="66" t="s">
        <v>615</v>
      </c>
      <c r="B611" s="66" t="s">
        <v>99</v>
      </c>
      <c r="C611" s="70">
        <v>40335</v>
      </c>
      <c r="D611" s="66">
        <v>30</v>
      </c>
      <c r="E611" s="66">
        <v>4</v>
      </c>
      <c r="F611" s="66" t="s">
        <v>621</v>
      </c>
      <c r="G611" s="71">
        <v>2</v>
      </c>
      <c r="H611" s="71"/>
    </row>
    <row r="612" spans="1:8" s="72" customFormat="1" x14ac:dyDescent="0.25">
      <c r="A612" s="66" t="s">
        <v>615</v>
      </c>
      <c r="B612" s="66" t="s">
        <v>99</v>
      </c>
      <c r="C612" s="70">
        <v>40335</v>
      </c>
      <c r="D612" s="66">
        <v>30</v>
      </c>
      <c r="E612" s="66">
        <v>4</v>
      </c>
      <c r="F612" s="66" t="s">
        <v>622</v>
      </c>
      <c r="G612" s="71">
        <v>1</v>
      </c>
      <c r="H612" s="71"/>
    </row>
    <row r="613" spans="1:8" s="72" customFormat="1" x14ac:dyDescent="0.25">
      <c r="A613" s="66" t="s">
        <v>615</v>
      </c>
      <c r="B613" s="66" t="s">
        <v>99</v>
      </c>
      <c r="C613" s="70">
        <v>40335</v>
      </c>
      <c r="D613" s="66">
        <v>30</v>
      </c>
      <c r="E613" s="66">
        <v>4</v>
      </c>
      <c r="F613" s="66" t="s">
        <v>622</v>
      </c>
      <c r="G613" s="71">
        <v>3</v>
      </c>
      <c r="H613" s="71"/>
    </row>
    <row r="614" spans="1:8" s="72" customFormat="1" x14ac:dyDescent="0.25">
      <c r="A614" s="66" t="s">
        <v>615</v>
      </c>
      <c r="B614" s="66" t="s">
        <v>99</v>
      </c>
      <c r="C614" s="70">
        <v>40335</v>
      </c>
      <c r="D614" s="66">
        <v>30</v>
      </c>
      <c r="E614" s="66">
        <v>4</v>
      </c>
      <c r="F614" s="66" t="s">
        <v>622</v>
      </c>
      <c r="G614" s="71">
        <v>3</v>
      </c>
      <c r="H614" s="71"/>
    </row>
    <row r="615" spans="1:8" s="72" customFormat="1" x14ac:dyDescent="0.25">
      <c r="A615" s="66" t="s">
        <v>615</v>
      </c>
      <c r="B615" s="66" t="s">
        <v>99</v>
      </c>
      <c r="C615" s="70">
        <v>40335</v>
      </c>
      <c r="D615" s="66">
        <v>30</v>
      </c>
      <c r="E615" s="66">
        <v>5</v>
      </c>
      <c r="F615" s="66" t="s">
        <v>617</v>
      </c>
      <c r="G615" s="71">
        <v>2</v>
      </c>
      <c r="H615" s="71"/>
    </row>
    <row r="616" spans="1:8" s="72" customFormat="1" x14ac:dyDescent="0.25">
      <c r="A616" s="66" t="s">
        <v>615</v>
      </c>
      <c r="B616" s="66" t="s">
        <v>99</v>
      </c>
      <c r="C616" s="70">
        <v>40335</v>
      </c>
      <c r="D616" s="66">
        <v>30</v>
      </c>
      <c r="E616" s="66">
        <v>5</v>
      </c>
      <c r="F616" s="66" t="s">
        <v>618</v>
      </c>
      <c r="G616" s="71">
        <v>2</v>
      </c>
      <c r="H616" s="71"/>
    </row>
    <row r="617" spans="1:8" s="72" customFormat="1" x14ac:dyDescent="0.25">
      <c r="A617" s="66" t="s">
        <v>615</v>
      </c>
      <c r="B617" s="66" t="s">
        <v>99</v>
      </c>
      <c r="C617" s="70">
        <v>40335</v>
      </c>
      <c r="D617" s="66">
        <v>30</v>
      </c>
      <c r="E617" s="66">
        <v>5</v>
      </c>
      <c r="F617" s="66" t="s">
        <v>618</v>
      </c>
      <c r="G617" s="71">
        <v>3</v>
      </c>
      <c r="H617" s="71"/>
    </row>
    <row r="618" spans="1:8" s="72" customFormat="1" x14ac:dyDescent="0.25">
      <c r="A618" s="66" t="s">
        <v>615</v>
      </c>
      <c r="B618" s="66" t="s">
        <v>99</v>
      </c>
      <c r="C618" s="70">
        <v>40335</v>
      </c>
      <c r="D618" s="66">
        <v>30</v>
      </c>
      <c r="E618" s="66">
        <v>5</v>
      </c>
      <c r="F618" s="66" t="s">
        <v>627</v>
      </c>
      <c r="G618" s="71">
        <v>1</v>
      </c>
      <c r="H618" s="71"/>
    </row>
    <row r="619" spans="1:8" s="72" customFormat="1" x14ac:dyDescent="0.25">
      <c r="A619" s="66" t="s">
        <v>615</v>
      </c>
      <c r="B619" s="66" t="s">
        <v>99</v>
      </c>
      <c r="C619" s="70">
        <v>40335</v>
      </c>
      <c r="D619" s="66">
        <v>30</v>
      </c>
      <c r="E619" s="66">
        <v>5</v>
      </c>
      <c r="F619" s="66" t="s">
        <v>627</v>
      </c>
      <c r="G619" s="71">
        <v>1</v>
      </c>
      <c r="H619" s="71"/>
    </row>
    <row r="620" spans="1:8" s="72" customFormat="1" x14ac:dyDescent="0.25">
      <c r="A620" s="66" t="s">
        <v>615</v>
      </c>
      <c r="B620" s="66" t="s">
        <v>99</v>
      </c>
      <c r="C620" s="70">
        <v>40335</v>
      </c>
      <c r="D620" s="66">
        <v>30</v>
      </c>
      <c r="E620" s="66">
        <v>5</v>
      </c>
      <c r="F620" s="66" t="s">
        <v>627</v>
      </c>
      <c r="G620" s="71">
        <v>2</v>
      </c>
      <c r="H620" s="71"/>
    </row>
    <row r="621" spans="1:8" s="72" customFormat="1" x14ac:dyDescent="0.25">
      <c r="A621" s="66" t="s">
        <v>615</v>
      </c>
      <c r="B621" s="66" t="s">
        <v>99</v>
      </c>
      <c r="C621" s="70">
        <v>40335</v>
      </c>
      <c r="D621" s="66">
        <v>30</v>
      </c>
      <c r="E621" s="66">
        <v>5</v>
      </c>
      <c r="F621" s="66" t="s">
        <v>630</v>
      </c>
      <c r="G621" s="71">
        <v>2</v>
      </c>
      <c r="H621" s="71"/>
    </row>
    <row r="622" spans="1:8" s="72" customFormat="1" x14ac:dyDescent="0.25">
      <c r="A622" s="66" t="s">
        <v>615</v>
      </c>
      <c r="B622" s="66" t="s">
        <v>99</v>
      </c>
      <c r="C622" s="70">
        <v>40335</v>
      </c>
      <c r="D622" s="66">
        <v>30</v>
      </c>
      <c r="E622" s="66">
        <v>5</v>
      </c>
      <c r="F622" s="66" t="s">
        <v>643</v>
      </c>
      <c r="G622" s="71">
        <v>2</v>
      </c>
      <c r="H622" s="71"/>
    </row>
    <row r="623" spans="1:8" s="72" customFormat="1" x14ac:dyDescent="0.25">
      <c r="A623" s="66" t="s">
        <v>615</v>
      </c>
      <c r="B623" s="66" t="s">
        <v>99</v>
      </c>
      <c r="C623" s="70">
        <v>40335</v>
      </c>
      <c r="D623" s="66">
        <v>30</v>
      </c>
      <c r="E623" s="66">
        <v>5</v>
      </c>
      <c r="F623" s="66" t="s">
        <v>620</v>
      </c>
      <c r="G623" s="71">
        <v>2</v>
      </c>
      <c r="H623" s="71"/>
    </row>
    <row r="624" spans="1:8" s="72" customFormat="1" x14ac:dyDescent="0.25">
      <c r="A624" s="66" t="s">
        <v>615</v>
      </c>
      <c r="B624" s="66" t="s">
        <v>99</v>
      </c>
      <c r="C624" s="70">
        <v>40335</v>
      </c>
      <c r="D624" s="66">
        <v>30</v>
      </c>
      <c r="E624" s="66">
        <v>5</v>
      </c>
      <c r="F624" s="66" t="s">
        <v>638</v>
      </c>
      <c r="G624" s="71">
        <v>1</v>
      </c>
      <c r="H624" s="71"/>
    </row>
    <row r="625" spans="1:8" s="72" customFormat="1" x14ac:dyDescent="0.25">
      <c r="A625" s="66" t="s">
        <v>615</v>
      </c>
      <c r="B625" s="66" t="s">
        <v>99</v>
      </c>
      <c r="C625" s="70">
        <v>40335</v>
      </c>
      <c r="D625" s="66">
        <v>30</v>
      </c>
      <c r="E625" s="66">
        <v>5</v>
      </c>
      <c r="F625" s="66" t="s">
        <v>638</v>
      </c>
      <c r="G625" s="71">
        <v>1</v>
      </c>
      <c r="H625" s="71"/>
    </row>
    <row r="626" spans="1:8" s="72" customFormat="1" x14ac:dyDescent="0.25">
      <c r="A626" s="66" t="s">
        <v>615</v>
      </c>
      <c r="B626" s="66" t="s">
        <v>99</v>
      </c>
      <c r="C626" s="70">
        <v>40335</v>
      </c>
      <c r="D626" s="66">
        <v>30</v>
      </c>
      <c r="E626" s="66">
        <v>5</v>
      </c>
      <c r="F626" s="66" t="s">
        <v>638</v>
      </c>
      <c r="G626" s="71">
        <v>1</v>
      </c>
      <c r="H626" s="71"/>
    </row>
    <row r="627" spans="1:8" s="72" customFormat="1" x14ac:dyDescent="0.25">
      <c r="A627" s="66" t="s">
        <v>615</v>
      </c>
      <c r="B627" s="66" t="s">
        <v>99</v>
      </c>
      <c r="C627" s="70">
        <v>40335</v>
      </c>
      <c r="D627" s="66">
        <v>30</v>
      </c>
      <c r="E627" s="66">
        <v>5</v>
      </c>
      <c r="F627" s="66" t="s">
        <v>621</v>
      </c>
      <c r="G627" s="71">
        <v>1</v>
      </c>
      <c r="H627" s="71"/>
    </row>
    <row r="628" spans="1:8" s="72" customFormat="1" x14ac:dyDescent="0.25">
      <c r="A628" s="66" t="s">
        <v>615</v>
      </c>
      <c r="B628" s="66" t="s">
        <v>99</v>
      </c>
      <c r="C628" s="70">
        <v>40335</v>
      </c>
      <c r="D628" s="66">
        <v>30</v>
      </c>
      <c r="E628" s="66">
        <v>5</v>
      </c>
      <c r="F628" s="66" t="s">
        <v>621</v>
      </c>
      <c r="G628" s="71">
        <v>1</v>
      </c>
      <c r="H628" s="71"/>
    </row>
    <row r="629" spans="1:8" s="72" customFormat="1" x14ac:dyDescent="0.25">
      <c r="A629" s="66" t="s">
        <v>615</v>
      </c>
      <c r="B629" s="66" t="s">
        <v>99</v>
      </c>
      <c r="C629" s="70">
        <v>40335</v>
      </c>
      <c r="D629" s="66">
        <v>30</v>
      </c>
      <c r="E629" s="66">
        <v>5</v>
      </c>
      <c r="F629" s="66" t="s">
        <v>621</v>
      </c>
      <c r="G629" s="71">
        <v>1</v>
      </c>
      <c r="H629" s="71"/>
    </row>
    <row r="630" spans="1:8" s="72" customFormat="1" x14ac:dyDescent="0.25">
      <c r="A630" s="66" t="s">
        <v>615</v>
      </c>
      <c r="B630" s="66" t="s">
        <v>99</v>
      </c>
      <c r="C630" s="70">
        <v>40335</v>
      </c>
      <c r="D630" s="66">
        <v>30</v>
      </c>
      <c r="E630" s="66">
        <v>5</v>
      </c>
      <c r="F630" s="66" t="s">
        <v>621</v>
      </c>
      <c r="G630" s="71">
        <v>1</v>
      </c>
      <c r="H630" s="71"/>
    </row>
    <row r="631" spans="1:8" s="72" customFormat="1" x14ac:dyDescent="0.25">
      <c r="A631" s="66" t="s">
        <v>615</v>
      </c>
      <c r="B631" s="66" t="s">
        <v>99</v>
      </c>
      <c r="C631" s="70">
        <v>40335</v>
      </c>
      <c r="D631" s="66">
        <v>30</v>
      </c>
      <c r="E631" s="66">
        <v>5</v>
      </c>
      <c r="F631" s="66" t="s">
        <v>621</v>
      </c>
      <c r="G631" s="71">
        <v>1</v>
      </c>
      <c r="H631" s="71"/>
    </row>
    <row r="632" spans="1:8" s="72" customFormat="1" x14ac:dyDescent="0.25">
      <c r="A632" s="66" t="s">
        <v>615</v>
      </c>
      <c r="B632" s="66" t="s">
        <v>99</v>
      </c>
      <c r="C632" s="70">
        <v>40335</v>
      </c>
      <c r="D632" s="66">
        <v>30</v>
      </c>
      <c r="E632" s="66">
        <v>5</v>
      </c>
      <c r="F632" s="66" t="s">
        <v>621</v>
      </c>
      <c r="G632" s="71">
        <v>2</v>
      </c>
      <c r="H632" s="71"/>
    </row>
    <row r="633" spans="1:8" s="72" customFormat="1" x14ac:dyDescent="0.25">
      <c r="A633" s="66" t="s">
        <v>615</v>
      </c>
      <c r="B633" s="66" t="s">
        <v>99</v>
      </c>
      <c r="C633" s="70">
        <v>40335</v>
      </c>
      <c r="D633" s="66">
        <v>30</v>
      </c>
      <c r="E633" s="66">
        <v>5</v>
      </c>
      <c r="F633" s="66" t="s">
        <v>621</v>
      </c>
      <c r="G633" s="71">
        <v>2</v>
      </c>
      <c r="H633" s="71"/>
    </row>
    <row r="634" spans="1:8" s="72" customFormat="1" x14ac:dyDescent="0.25">
      <c r="A634" s="66" t="s">
        <v>615</v>
      </c>
      <c r="B634" s="66" t="s">
        <v>99</v>
      </c>
      <c r="C634" s="70">
        <v>40335</v>
      </c>
      <c r="D634" s="66">
        <v>30</v>
      </c>
      <c r="E634" s="66">
        <v>5</v>
      </c>
      <c r="F634" s="66" t="s">
        <v>622</v>
      </c>
      <c r="G634" s="71">
        <v>2</v>
      </c>
      <c r="H634" s="71"/>
    </row>
    <row r="635" spans="1:8" s="72" customFormat="1" x14ac:dyDescent="0.25">
      <c r="A635" s="66" t="s">
        <v>615</v>
      </c>
      <c r="B635" s="66" t="s">
        <v>99</v>
      </c>
      <c r="C635" s="70">
        <v>40335</v>
      </c>
      <c r="D635" s="66">
        <v>30</v>
      </c>
      <c r="E635" s="66">
        <v>5</v>
      </c>
      <c r="F635" s="66" t="s">
        <v>622</v>
      </c>
      <c r="G635" s="71">
        <v>3</v>
      </c>
      <c r="H635" s="71"/>
    </row>
    <row r="636" spans="1:8" s="72" customFormat="1" x14ac:dyDescent="0.25">
      <c r="A636" s="66" t="s">
        <v>615</v>
      </c>
      <c r="B636" s="66" t="s">
        <v>99</v>
      </c>
      <c r="C636" s="70">
        <v>40335</v>
      </c>
      <c r="D636" s="66">
        <v>30</v>
      </c>
      <c r="E636" s="66">
        <v>6</v>
      </c>
      <c r="F636" s="66" t="s">
        <v>621</v>
      </c>
      <c r="G636" s="71">
        <v>3</v>
      </c>
      <c r="H636" s="71"/>
    </row>
    <row r="637" spans="1:8" s="72" customFormat="1" x14ac:dyDescent="0.25">
      <c r="A637" s="66" t="s">
        <v>615</v>
      </c>
      <c r="B637" s="66" t="s">
        <v>99</v>
      </c>
      <c r="C637" s="70">
        <v>40335</v>
      </c>
      <c r="D637" s="66">
        <v>30</v>
      </c>
      <c r="E637" s="66">
        <v>7</v>
      </c>
      <c r="F637" s="66" t="s">
        <v>617</v>
      </c>
      <c r="G637" s="71">
        <v>3</v>
      </c>
      <c r="H637" s="71"/>
    </row>
    <row r="638" spans="1:8" s="72" customFormat="1" x14ac:dyDescent="0.25">
      <c r="A638" s="66" t="s">
        <v>615</v>
      </c>
      <c r="B638" s="66" t="s">
        <v>99</v>
      </c>
      <c r="C638" s="70">
        <v>40335</v>
      </c>
      <c r="D638" s="66">
        <v>30</v>
      </c>
      <c r="E638" s="66">
        <v>7</v>
      </c>
      <c r="F638" s="66" t="s">
        <v>629</v>
      </c>
      <c r="G638" s="71">
        <v>2</v>
      </c>
      <c r="H638" s="71"/>
    </row>
    <row r="639" spans="1:8" s="72" customFormat="1" x14ac:dyDescent="0.25">
      <c r="A639" s="66" t="s">
        <v>615</v>
      </c>
      <c r="B639" s="66" t="s">
        <v>99</v>
      </c>
      <c r="C639" s="70">
        <v>40335</v>
      </c>
      <c r="D639" s="66">
        <v>30</v>
      </c>
      <c r="E639" s="66">
        <v>7</v>
      </c>
      <c r="F639" s="66" t="s">
        <v>629</v>
      </c>
      <c r="G639" s="71">
        <v>3</v>
      </c>
      <c r="H639" s="71"/>
    </row>
    <row r="640" spans="1:8" s="72" customFormat="1" x14ac:dyDescent="0.25">
      <c r="A640" s="66" t="s">
        <v>615</v>
      </c>
      <c r="B640" s="66" t="s">
        <v>99</v>
      </c>
      <c r="C640" s="70">
        <v>40335</v>
      </c>
      <c r="D640" s="66">
        <v>30</v>
      </c>
      <c r="E640" s="66">
        <v>7</v>
      </c>
      <c r="F640" s="66" t="s">
        <v>625</v>
      </c>
      <c r="G640" s="71">
        <v>1</v>
      </c>
      <c r="H640" s="71"/>
    </row>
    <row r="641" spans="1:8" s="72" customFormat="1" x14ac:dyDescent="0.25">
      <c r="A641" s="66" t="s">
        <v>615</v>
      </c>
      <c r="B641" s="66" t="s">
        <v>99</v>
      </c>
      <c r="C641" s="70">
        <v>40335</v>
      </c>
      <c r="D641" s="66">
        <v>30</v>
      </c>
      <c r="E641" s="66">
        <v>7</v>
      </c>
      <c r="F641" s="66" t="s">
        <v>621</v>
      </c>
      <c r="G641" s="71">
        <v>1</v>
      </c>
      <c r="H641" s="71"/>
    </row>
    <row r="642" spans="1:8" s="72" customFormat="1" x14ac:dyDescent="0.25">
      <c r="A642" s="66" t="s">
        <v>615</v>
      </c>
      <c r="B642" s="66" t="s">
        <v>99</v>
      </c>
      <c r="C642" s="70">
        <v>40335</v>
      </c>
      <c r="D642" s="66">
        <v>30</v>
      </c>
      <c r="E642" s="66">
        <v>7</v>
      </c>
      <c r="F642" s="66" t="s">
        <v>621</v>
      </c>
      <c r="G642" s="71">
        <v>1</v>
      </c>
      <c r="H642" s="71"/>
    </row>
    <row r="643" spans="1:8" s="72" customFormat="1" x14ac:dyDescent="0.25">
      <c r="A643" s="66" t="s">
        <v>615</v>
      </c>
      <c r="B643" s="66" t="s">
        <v>99</v>
      </c>
      <c r="C643" s="70">
        <v>40335</v>
      </c>
      <c r="D643" s="66">
        <v>30</v>
      </c>
      <c r="E643" s="66">
        <v>7</v>
      </c>
      <c r="F643" s="66" t="s">
        <v>621</v>
      </c>
      <c r="G643" s="71">
        <v>1</v>
      </c>
      <c r="H643" s="71"/>
    </row>
    <row r="644" spans="1:8" s="72" customFormat="1" x14ac:dyDescent="0.25">
      <c r="A644" s="66" t="s">
        <v>615</v>
      </c>
      <c r="B644" s="66" t="s">
        <v>99</v>
      </c>
      <c r="C644" s="70">
        <v>40335</v>
      </c>
      <c r="D644" s="66">
        <v>30</v>
      </c>
      <c r="E644" s="66">
        <v>7</v>
      </c>
      <c r="F644" s="66" t="s">
        <v>621</v>
      </c>
      <c r="G644" s="71">
        <v>1</v>
      </c>
      <c r="H644" s="71"/>
    </row>
    <row r="645" spans="1:8" s="72" customFormat="1" x14ac:dyDescent="0.25">
      <c r="A645" s="66" t="s">
        <v>615</v>
      </c>
      <c r="B645" s="66" t="s">
        <v>99</v>
      </c>
      <c r="C645" s="70">
        <v>40335</v>
      </c>
      <c r="D645" s="66">
        <v>30</v>
      </c>
      <c r="E645" s="66">
        <v>7</v>
      </c>
      <c r="F645" s="66" t="s">
        <v>621</v>
      </c>
      <c r="G645" s="71">
        <v>1</v>
      </c>
      <c r="H645" s="71"/>
    </row>
    <row r="646" spans="1:8" s="72" customFormat="1" x14ac:dyDescent="0.25">
      <c r="A646" s="66" t="s">
        <v>615</v>
      </c>
      <c r="B646" s="66" t="s">
        <v>99</v>
      </c>
      <c r="C646" s="70">
        <v>40335</v>
      </c>
      <c r="D646" s="66">
        <v>30</v>
      </c>
      <c r="E646" s="66">
        <v>7</v>
      </c>
      <c r="F646" s="66" t="s">
        <v>621</v>
      </c>
      <c r="G646" s="71">
        <v>1</v>
      </c>
      <c r="H646" s="71"/>
    </row>
    <row r="647" spans="1:8" s="72" customFormat="1" x14ac:dyDescent="0.25">
      <c r="A647" s="66" t="s">
        <v>615</v>
      </c>
      <c r="B647" s="66" t="s">
        <v>99</v>
      </c>
      <c r="C647" s="70">
        <v>40335</v>
      </c>
      <c r="D647" s="66">
        <v>30</v>
      </c>
      <c r="E647" s="66">
        <v>7</v>
      </c>
      <c r="F647" s="66" t="s">
        <v>621</v>
      </c>
      <c r="G647" s="71">
        <v>1</v>
      </c>
      <c r="H647" s="71"/>
    </row>
    <row r="648" spans="1:8" s="72" customFormat="1" x14ac:dyDescent="0.25">
      <c r="A648" s="66" t="s">
        <v>615</v>
      </c>
      <c r="B648" s="66" t="s">
        <v>99</v>
      </c>
      <c r="C648" s="70">
        <v>40335</v>
      </c>
      <c r="D648" s="66">
        <v>30</v>
      </c>
      <c r="E648" s="66">
        <v>7</v>
      </c>
      <c r="F648" s="66" t="s">
        <v>621</v>
      </c>
      <c r="G648" s="71">
        <v>2</v>
      </c>
      <c r="H648" s="71"/>
    </row>
    <row r="649" spans="1:8" s="72" customFormat="1" x14ac:dyDescent="0.25">
      <c r="A649" s="66" t="s">
        <v>615</v>
      </c>
      <c r="B649" s="66" t="s">
        <v>99</v>
      </c>
      <c r="C649" s="70">
        <v>40335</v>
      </c>
      <c r="D649" s="66">
        <v>30</v>
      </c>
      <c r="E649" s="66">
        <v>7</v>
      </c>
      <c r="F649" s="66" t="s">
        <v>621</v>
      </c>
      <c r="G649" s="71">
        <v>2</v>
      </c>
      <c r="H649" s="71"/>
    </row>
    <row r="650" spans="1:8" s="72" customFormat="1" x14ac:dyDescent="0.25">
      <c r="A650" s="66" t="s">
        <v>615</v>
      </c>
      <c r="B650" s="66" t="s">
        <v>99</v>
      </c>
      <c r="C650" s="70">
        <v>40335</v>
      </c>
      <c r="D650" s="66">
        <v>30</v>
      </c>
      <c r="E650" s="66">
        <v>7</v>
      </c>
      <c r="F650" s="66" t="s">
        <v>621</v>
      </c>
      <c r="G650" s="71">
        <v>2</v>
      </c>
      <c r="H650" s="71"/>
    </row>
    <row r="651" spans="1:8" s="72" customFormat="1" x14ac:dyDescent="0.25">
      <c r="A651" s="66" t="s">
        <v>615</v>
      </c>
      <c r="B651" s="66" t="s">
        <v>99</v>
      </c>
      <c r="C651" s="70">
        <v>40335</v>
      </c>
      <c r="D651" s="66">
        <v>30</v>
      </c>
      <c r="E651" s="66">
        <v>7</v>
      </c>
      <c r="F651" s="66" t="s">
        <v>622</v>
      </c>
      <c r="G651" s="71">
        <v>2</v>
      </c>
      <c r="H651" s="71" t="s">
        <v>648</v>
      </c>
    </row>
    <row r="652" spans="1:8" s="72" customFormat="1" x14ac:dyDescent="0.25">
      <c r="A652" s="66" t="s">
        <v>615</v>
      </c>
      <c r="B652" s="66" t="s">
        <v>99</v>
      </c>
      <c r="C652" s="70">
        <v>40335</v>
      </c>
      <c r="D652" s="66">
        <v>30</v>
      </c>
      <c r="E652" s="66">
        <v>8</v>
      </c>
      <c r="F652" s="66" t="s">
        <v>624</v>
      </c>
      <c r="G652" s="71">
        <v>1</v>
      </c>
      <c r="H652" s="71"/>
    </row>
    <row r="653" spans="1:8" s="72" customFormat="1" x14ac:dyDescent="0.25">
      <c r="A653" s="66" t="s">
        <v>615</v>
      </c>
      <c r="B653" s="66" t="s">
        <v>99</v>
      </c>
      <c r="C653" s="70">
        <v>40335</v>
      </c>
      <c r="D653" s="66">
        <v>30</v>
      </c>
      <c r="E653" s="66">
        <v>8</v>
      </c>
      <c r="F653" s="66" t="s">
        <v>621</v>
      </c>
      <c r="G653" s="71">
        <v>1</v>
      </c>
      <c r="H653" s="71"/>
    </row>
    <row r="654" spans="1:8" s="72" customFormat="1" x14ac:dyDescent="0.25">
      <c r="A654" s="66" t="s">
        <v>615</v>
      </c>
      <c r="B654" s="66" t="s">
        <v>99</v>
      </c>
      <c r="C654" s="70">
        <v>40335</v>
      </c>
      <c r="D654" s="66">
        <v>30</v>
      </c>
      <c r="E654" s="66">
        <v>8</v>
      </c>
      <c r="F654" s="66" t="s">
        <v>621</v>
      </c>
      <c r="G654" s="71">
        <v>1</v>
      </c>
      <c r="H654" s="71"/>
    </row>
    <row r="655" spans="1:8" s="72" customFormat="1" x14ac:dyDescent="0.25">
      <c r="A655" s="66" t="s">
        <v>615</v>
      </c>
      <c r="B655" s="66" t="s">
        <v>99</v>
      </c>
      <c r="C655" s="70">
        <v>40335</v>
      </c>
      <c r="D655" s="66">
        <v>30</v>
      </c>
      <c r="E655" s="66">
        <v>8</v>
      </c>
      <c r="F655" s="66" t="s">
        <v>621</v>
      </c>
      <c r="G655" s="71">
        <v>1</v>
      </c>
      <c r="H655" s="71"/>
    </row>
    <row r="656" spans="1:8" s="72" customFormat="1" x14ac:dyDescent="0.25">
      <c r="A656" s="66" t="s">
        <v>615</v>
      </c>
      <c r="B656" s="66" t="s">
        <v>99</v>
      </c>
      <c r="C656" s="70">
        <v>40335</v>
      </c>
      <c r="D656" s="66">
        <v>30</v>
      </c>
      <c r="E656" s="66">
        <v>8</v>
      </c>
      <c r="F656" s="66" t="s">
        <v>621</v>
      </c>
      <c r="G656" s="71">
        <v>1</v>
      </c>
      <c r="H656" s="71"/>
    </row>
    <row r="657" spans="1:8" s="72" customFormat="1" x14ac:dyDescent="0.25">
      <c r="A657" s="66" t="s">
        <v>615</v>
      </c>
      <c r="B657" s="66" t="s">
        <v>99</v>
      </c>
      <c r="C657" s="70">
        <v>40335</v>
      </c>
      <c r="D657" s="66">
        <v>30</v>
      </c>
      <c r="E657" s="66">
        <v>8</v>
      </c>
      <c r="F657" s="66" t="s">
        <v>621</v>
      </c>
      <c r="G657" s="71">
        <v>2</v>
      </c>
      <c r="H657" s="71"/>
    </row>
    <row r="658" spans="1:8" s="72" customFormat="1" x14ac:dyDescent="0.25">
      <c r="A658" s="66" t="s">
        <v>615</v>
      </c>
      <c r="B658" s="66" t="s">
        <v>99</v>
      </c>
      <c r="C658" s="70">
        <v>40335</v>
      </c>
      <c r="D658" s="66">
        <v>30</v>
      </c>
      <c r="E658" s="66">
        <v>8</v>
      </c>
      <c r="F658" s="66" t="s">
        <v>621</v>
      </c>
      <c r="G658" s="71">
        <v>2</v>
      </c>
      <c r="H658" s="71"/>
    </row>
    <row r="659" spans="1:8" s="72" customFormat="1" x14ac:dyDescent="0.25">
      <c r="A659" s="66" t="s">
        <v>615</v>
      </c>
      <c r="B659" s="66" t="s">
        <v>99</v>
      </c>
      <c r="C659" s="70">
        <v>40335</v>
      </c>
      <c r="D659" s="66">
        <v>30</v>
      </c>
      <c r="E659" s="66">
        <v>8</v>
      </c>
      <c r="F659" s="66" t="s">
        <v>621</v>
      </c>
      <c r="G659" s="71">
        <v>2</v>
      </c>
      <c r="H659" s="71"/>
    </row>
    <row r="660" spans="1:8" s="72" customFormat="1" x14ac:dyDescent="0.25">
      <c r="A660" s="66" t="s">
        <v>615</v>
      </c>
      <c r="B660" s="66" t="s">
        <v>99</v>
      </c>
      <c r="C660" s="70">
        <v>40335</v>
      </c>
      <c r="D660" s="66">
        <v>30</v>
      </c>
      <c r="E660" s="66">
        <v>8</v>
      </c>
      <c r="F660" s="66" t="s">
        <v>621</v>
      </c>
      <c r="G660" s="71">
        <v>2</v>
      </c>
      <c r="H660" s="71"/>
    </row>
    <row r="661" spans="1:8" s="72" customFormat="1" x14ac:dyDescent="0.25">
      <c r="A661" s="66" t="s">
        <v>615</v>
      </c>
      <c r="B661" s="66" t="s">
        <v>99</v>
      </c>
      <c r="C661" s="70">
        <v>40335</v>
      </c>
      <c r="D661" s="66">
        <v>30</v>
      </c>
      <c r="E661" s="66">
        <v>8</v>
      </c>
      <c r="F661" s="66" t="s">
        <v>621</v>
      </c>
      <c r="G661" s="71">
        <v>2</v>
      </c>
      <c r="H661" s="71"/>
    </row>
    <row r="662" spans="1:8" s="72" customFormat="1" x14ac:dyDescent="0.25">
      <c r="A662" s="66" t="s">
        <v>615</v>
      </c>
      <c r="B662" s="66" t="s">
        <v>99</v>
      </c>
      <c r="C662" s="70">
        <v>40335</v>
      </c>
      <c r="D662" s="66">
        <v>30</v>
      </c>
      <c r="E662" s="66">
        <v>8</v>
      </c>
      <c r="F662" s="66" t="s">
        <v>621</v>
      </c>
      <c r="G662" s="71">
        <v>2</v>
      </c>
      <c r="H662" s="71"/>
    </row>
    <row r="663" spans="1:8" s="72" customFormat="1" x14ac:dyDescent="0.25">
      <c r="A663" s="66" t="s">
        <v>615</v>
      </c>
      <c r="B663" s="66" t="s">
        <v>99</v>
      </c>
      <c r="C663" s="70">
        <v>40335</v>
      </c>
      <c r="D663" s="66">
        <v>30</v>
      </c>
      <c r="E663" s="66">
        <v>8</v>
      </c>
      <c r="F663" s="66" t="s">
        <v>621</v>
      </c>
      <c r="G663" s="71">
        <v>3</v>
      </c>
      <c r="H663" s="71"/>
    </row>
    <row r="664" spans="1:8" s="72" customFormat="1" x14ac:dyDescent="0.25">
      <c r="A664" s="66" t="s">
        <v>649</v>
      </c>
      <c r="B664" s="66" t="s">
        <v>650</v>
      </c>
      <c r="C664" s="70">
        <v>40336</v>
      </c>
      <c r="D664" s="66"/>
      <c r="E664" s="66">
        <v>1</v>
      </c>
      <c r="F664" s="66" t="s">
        <v>617</v>
      </c>
      <c r="G664" s="71">
        <v>3</v>
      </c>
      <c r="H664" s="71"/>
    </row>
    <row r="665" spans="1:8" s="72" customFormat="1" x14ac:dyDescent="0.25">
      <c r="A665" s="66" t="s">
        <v>649</v>
      </c>
      <c r="B665" s="66" t="s">
        <v>650</v>
      </c>
      <c r="C665" s="70">
        <v>40336</v>
      </c>
      <c r="D665" s="66"/>
      <c r="E665" s="66">
        <v>1</v>
      </c>
      <c r="F665" s="66" t="s">
        <v>627</v>
      </c>
      <c r="G665" s="71">
        <v>1</v>
      </c>
      <c r="H665" s="71"/>
    </row>
    <row r="666" spans="1:8" s="72" customFormat="1" x14ac:dyDescent="0.25">
      <c r="A666" s="66" t="s">
        <v>649</v>
      </c>
      <c r="B666" s="66" t="s">
        <v>650</v>
      </c>
      <c r="C666" s="70">
        <v>40336</v>
      </c>
      <c r="D666" s="66"/>
      <c r="E666" s="66">
        <v>1</v>
      </c>
      <c r="F666" s="66" t="s">
        <v>627</v>
      </c>
      <c r="G666" s="71">
        <v>1</v>
      </c>
      <c r="H666" s="71"/>
    </row>
    <row r="667" spans="1:8" s="72" customFormat="1" x14ac:dyDescent="0.25">
      <c r="A667" s="66" t="s">
        <v>649</v>
      </c>
      <c r="B667" s="66" t="s">
        <v>650</v>
      </c>
      <c r="C667" s="70">
        <v>40336</v>
      </c>
      <c r="D667" s="66"/>
      <c r="E667" s="66">
        <v>1</v>
      </c>
      <c r="F667" s="66" t="s">
        <v>627</v>
      </c>
      <c r="G667" s="71">
        <v>2</v>
      </c>
      <c r="H667" s="71"/>
    </row>
    <row r="668" spans="1:8" s="72" customFormat="1" x14ac:dyDescent="0.25">
      <c r="A668" s="66" t="s">
        <v>649</v>
      </c>
      <c r="B668" s="66" t="s">
        <v>650</v>
      </c>
      <c r="C668" s="70">
        <v>40336</v>
      </c>
      <c r="D668" s="66"/>
      <c r="E668" s="66">
        <v>1</v>
      </c>
      <c r="F668" s="66" t="s">
        <v>627</v>
      </c>
      <c r="G668" s="71">
        <v>2</v>
      </c>
      <c r="H668" s="71"/>
    </row>
    <row r="669" spans="1:8" s="72" customFormat="1" x14ac:dyDescent="0.25">
      <c r="A669" s="66" t="s">
        <v>649</v>
      </c>
      <c r="B669" s="66" t="s">
        <v>650</v>
      </c>
      <c r="C669" s="70">
        <v>40336</v>
      </c>
      <c r="D669" s="66"/>
      <c r="E669" s="66">
        <v>1</v>
      </c>
      <c r="F669" s="66" t="s">
        <v>627</v>
      </c>
      <c r="G669" s="71">
        <v>2</v>
      </c>
      <c r="H669" s="71" t="s">
        <v>644</v>
      </c>
    </row>
    <row r="670" spans="1:8" s="72" customFormat="1" x14ac:dyDescent="0.25">
      <c r="A670" s="66" t="s">
        <v>649</v>
      </c>
      <c r="B670" s="66" t="s">
        <v>650</v>
      </c>
      <c r="C670" s="70">
        <v>40336</v>
      </c>
      <c r="D670" s="66"/>
      <c r="E670" s="66">
        <v>1</v>
      </c>
      <c r="F670" s="66" t="s">
        <v>627</v>
      </c>
      <c r="G670" s="71">
        <v>2</v>
      </c>
      <c r="H670" s="71" t="s">
        <v>644</v>
      </c>
    </row>
    <row r="671" spans="1:8" s="72" customFormat="1" x14ac:dyDescent="0.25">
      <c r="A671" s="66" t="s">
        <v>649</v>
      </c>
      <c r="B671" s="66" t="s">
        <v>650</v>
      </c>
      <c r="C671" s="70">
        <v>40336</v>
      </c>
      <c r="D671" s="66"/>
      <c r="E671" s="66">
        <v>1</v>
      </c>
      <c r="F671" s="66" t="s">
        <v>627</v>
      </c>
      <c r="G671" s="71">
        <v>2</v>
      </c>
      <c r="H671" s="71"/>
    </row>
    <row r="672" spans="1:8" s="72" customFormat="1" x14ac:dyDescent="0.25">
      <c r="A672" s="66" t="s">
        <v>649</v>
      </c>
      <c r="B672" s="66" t="s">
        <v>650</v>
      </c>
      <c r="C672" s="70">
        <v>40336</v>
      </c>
      <c r="D672" s="66"/>
      <c r="E672" s="66">
        <v>2</v>
      </c>
      <c r="F672" s="66" t="s">
        <v>617</v>
      </c>
      <c r="G672" s="71">
        <v>2</v>
      </c>
      <c r="H672" s="71"/>
    </row>
    <row r="673" spans="1:8" s="72" customFormat="1" x14ac:dyDescent="0.25">
      <c r="A673" s="66" t="s">
        <v>649</v>
      </c>
      <c r="B673" s="66" t="s">
        <v>650</v>
      </c>
      <c r="C673" s="70">
        <v>40336</v>
      </c>
      <c r="D673" s="66"/>
      <c r="E673" s="66">
        <v>2</v>
      </c>
      <c r="F673" s="66" t="s">
        <v>617</v>
      </c>
      <c r="G673" s="71">
        <v>2</v>
      </c>
      <c r="H673" s="71"/>
    </row>
    <row r="674" spans="1:8" s="72" customFormat="1" x14ac:dyDescent="0.25">
      <c r="A674" s="66" t="s">
        <v>649</v>
      </c>
      <c r="B674" s="66" t="s">
        <v>650</v>
      </c>
      <c r="C674" s="70">
        <v>40336</v>
      </c>
      <c r="D674" s="66"/>
      <c r="E674" s="66">
        <v>2</v>
      </c>
      <c r="F674" s="66" t="s">
        <v>617</v>
      </c>
      <c r="G674" s="71">
        <v>3</v>
      </c>
      <c r="H674" s="71"/>
    </row>
    <row r="675" spans="1:8" s="72" customFormat="1" x14ac:dyDescent="0.25">
      <c r="A675" s="66" t="s">
        <v>649</v>
      </c>
      <c r="B675" s="66" t="s">
        <v>650</v>
      </c>
      <c r="C675" s="70">
        <v>40336</v>
      </c>
      <c r="D675" s="66"/>
      <c r="E675" s="66">
        <v>2</v>
      </c>
      <c r="F675" s="66" t="s">
        <v>627</v>
      </c>
      <c r="G675" s="71">
        <v>1</v>
      </c>
      <c r="H675" s="71"/>
    </row>
    <row r="676" spans="1:8" s="72" customFormat="1" x14ac:dyDescent="0.25">
      <c r="A676" s="66" t="s">
        <v>649</v>
      </c>
      <c r="B676" s="66" t="s">
        <v>650</v>
      </c>
      <c r="C676" s="70">
        <v>40336</v>
      </c>
      <c r="D676" s="66"/>
      <c r="E676" s="66">
        <v>2</v>
      </c>
      <c r="F676" s="66" t="s">
        <v>627</v>
      </c>
      <c r="G676" s="71">
        <v>1</v>
      </c>
      <c r="H676" s="71"/>
    </row>
    <row r="677" spans="1:8" s="72" customFormat="1" x14ac:dyDescent="0.25">
      <c r="A677" s="66" t="s">
        <v>649</v>
      </c>
      <c r="B677" s="66" t="s">
        <v>650</v>
      </c>
      <c r="C677" s="70">
        <v>40336</v>
      </c>
      <c r="D677" s="66"/>
      <c r="E677" s="66">
        <v>2</v>
      </c>
      <c r="F677" s="66" t="s">
        <v>627</v>
      </c>
      <c r="G677" s="71">
        <v>3</v>
      </c>
      <c r="H677" s="71"/>
    </row>
    <row r="678" spans="1:8" s="72" customFormat="1" x14ac:dyDescent="0.25">
      <c r="A678" s="66" t="s">
        <v>649</v>
      </c>
      <c r="B678" s="66" t="s">
        <v>650</v>
      </c>
      <c r="C678" s="70">
        <v>40336</v>
      </c>
      <c r="D678" s="66"/>
      <c r="E678" s="66">
        <v>2</v>
      </c>
      <c r="F678" s="66" t="s">
        <v>620</v>
      </c>
      <c r="G678" s="71">
        <v>3</v>
      </c>
      <c r="H678" s="71"/>
    </row>
    <row r="679" spans="1:8" s="72" customFormat="1" x14ac:dyDescent="0.25">
      <c r="A679" s="66" t="s">
        <v>649</v>
      </c>
      <c r="B679" s="66" t="s">
        <v>650</v>
      </c>
      <c r="C679" s="70">
        <v>40336</v>
      </c>
      <c r="D679" s="66"/>
      <c r="E679" s="66">
        <v>3</v>
      </c>
      <c r="F679" s="66" t="s">
        <v>627</v>
      </c>
      <c r="G679" s="71">
        <v>1</v>
      </c>
      <c r="H679" s="71"/>
    </row>
    <row r="680" spans="1:8" s="72" customFormat="1" x14ac:dyDescent="0.25">
      <c r="A680" s="66" t="s">
        <v>649</v>
      </c>
      <c r="B680" s="66" t="s">
        <v>650</v>
      </c>
      <c r="C680" s="70">
        <v>40336</v>
      </c>
      <c r="D680" s="66"/>
      <c r="E680" s="66">
        <v>3</v>
      </c>
      <c r="F680" s="66" t="s">
        <v>627</v>
      </c>
      <c r="G680" s="71">
        <v>1</v>
      </c>
      <c r="H680" s="71"/>
    </row>
    <row r="681" spans="1:8" s="72" customFormat="1" x14ac:dyDescent="0.25">
      <c r="A681" s="66" t="s">
        <v>649</v>
      </c>
      <c r="B681" s="66" t="s">
        <v>650</v>
      </c>
      <c r="C681" s="70">
        <v>40336</v>
      </c>
      <c r="D681" s="66"/>
      <c r="E681" s="66">
        <v>3</v>
      </c>
      <c r="F681" s="66" t="s">
        <v>627</v>
      </c>
      <c r="G681" s="71">
        <v>1</v>
      </c>
      <c r="H681" s="71"/>
    </row>
    <row r="682" spans="1:8" s="72" customFormat="1" x14ac:dyDescent="0.25">
      <c r="A682" s="66" t="s">
        <v>649</v>
      </c>
      <c r="B682" s="66" t="s">
        <v>650</v>
      </c>
      <c r="C682" s="70">
        <v>40336</v>
      </c>
      <c r="D682" s="66"/>
      <c r="E682" s="66">
        <v>3</v>
      </c>
      <c r="F682" s="66" t="s">
        <v>627</v>
      </c>
      <c r="G682" s="71">
        <v>2</v>
      </c>
      <c r="H682" s="71"/>
    </row>
    <row r="683" spans="1:8" s="72" customFormat="1" x14ac:dyDescent="0.25">
      <c r="A683" s="66" t="s">
        <v>649</v>
      </c>
      <c r="B683" s="66" t="s">
        <v>650</v>
      </c>
      <c r="C683" s="70">
        <v>40336</v>
      </c>
      <c r="D683" s="66"/>
      <c r="E683" s="66">
        <v>4</v>
      </c>
      <c r="F683" s="66" t="s">
        <v>618</v>
      </c>
      <c r="G683" s="71">
        <v>3</v>
      </c>
      <c r="H683" s="71"/>
    </row>
    <row r="684" spans="1:8" s="72" customFormat="1" x14ac:dyDescent="0.25">
      <c r="A684" s="66" t="s">
        <v>649</v>
      </c>
      <c r="B684" s="66" t="s">
        <v>650</v>
      </c>
      <c r="C684" s="70">
        <v>40336</v>
      </c>
      <c r="D684" s="66"/>
      <c r="E684" s="66">
        <v>4</v>
      </c>
      <c r="F684" s="66" t="s">
        <v>627</v>
      </c>
      <c r="G684" s="71">
        <v>1</v>
      </c>
      <c r="H684" s="71"/>
    </row>
    <row r="685" spans="1:8" s="72" customFormat="1" x14ac:dyDescent="0.25">
      <c r="A685" s="66" t="s">
        <v>649</v>
      </c>
      <c r="B685" s="66" t="s">
        <v>650</v>
      </c>
      <c r="C685" s="70">
        <v>40336</v>
      </c>
      <c r="D685" s="66"/>
      <c r="E685" s="66">
        <v>4</v>
      </c>
      <c r="F685" s="66" t="s">
        <v>627</v>
      </c>
      <c r="G685" s="71">
        <v>1</v>
      </c>
      <c r="H685" s="71"/>
    </row>
    <row r="686" spans="1:8" s="72" customFormat="1" x14ac:dyDescent="0.25">
      <c r="A686" s="66" t="s">
        <v>649</v>
      </c>
      <c r="B686" s="66" t="s">
        <v>650</v>
      </c>
      <c r="C686" s="70">
        <v>40336</v>
      </c>
      <c r="D686" s="66"/>
      <c r="E686" s="66">
        <v>4</v>
      </c>
      <c r="F686" s="66" t="s">
        <v>627</v>
      </c>
      <c r="G686" s="71">
        <v>1</v>
      </c>
      <c r="H686" s="71"/>
    </row>
    <row r="687" spans="1:8" s="72" customFormat="1" x14ac:dyDescent="0.25">
      <c r="A687" s="66" t="s">
        <v>649</v>
      </c>
      <c r="B687" s="66" t="s">
        <v>650</v>
      </c>
      <c r="C687" s="70">
        <v>40336</v>
      </c>
      <c r="D687" s="66"/>
      <c r="E687" s="66">
        <v>4</v>
      </c>
      <c r="F687" s="66" t="s">
        <v>627</v>
      </c>
      <c r="G687" s="71">
        <v>2</v>
      </c>
      <c r="H687" s="71"/>
    </row>
    <row r="688" spans="1:8" s="72" customFormat="1" x14ac:dyDescent="0.25">
      <c r="A688" s="66" t="s">
        <v>649</v>
      </c>
      <c r="B688" s="66" t="s">
        <v>650</v>
      </c>
      <c r="C688" s="70">
        <v>40336</v>
      </c>
      <c r="D688" s="66"/>
      <c r="E688" s="66">
        <v>4</v>
      </c>
      <c r="F688" s="66" t="s">
        <v>627</v>
      </c>
      <c r="G688" s="71">
        <v>2</v>
      </c>
      <c r="H688" s="71"/>
    </row>
    <row r="689" spans="1:8" s="72" customFormat="1" x14ac:dyDescent="0.25">
      <c r="A689" s="66" t="s">
        <v>649</v>
      </c>
      <c r="B689" s="66" t="s">
        <v>650</v>
      </c>
      <c r="C689" s="70">
        <v>40336</v>
      </c>
      <c r="D689" s="66"/>
      <c r="E689" s="66">
        <v>4</v>
      </c>
      <c r="F689" s="66" t="s">
        <v>627</v>
      </c>
      <c r="G689" s="71">
        <v>3</v>
      </c>
      <c r="H689" s="71" t="s">
        <v>651</v>
      </c>
    </row>
    <row r="690" spans="1:8" s="72" customFormat="1" x14ac:dyDescent="0.25">
      <c r="A690" s="66" t="s">
        <v>649</v>
      </c>
      <c r="B690" s="66" t="s">
        <v>650</v>
      </c>
      <c r="C690" s="70">
        <v>40336</v>
      </c>
      <c r="D690" s="66"/>
      <c r="E690" s="66">
        <v>4</v>
      </c>
      <c r="F690" s="66" t="s">
        <v>627</v>
      </c>
      <c r="G690" s="71">
        <v>3</v>
      </c>
      <c r="H690" s="71"/>
    </row>
    <row r="691" spans="1:8" s="72" customFormat="1" x14ac:dyDescent="0.25">
      <c r="A691" s="66" t="s">
        <v>649</v>
      </c>
      <c r="B691" s="66" t="s">
        <v>650</v>
      </c>
      <c r="C691" s="70">
        <v>40336</v>
      </c>
      <c r="D691" s="66"/>
      <c r="E691" s="66">
        <v>4</v>
      </c>
      <c r="F691" s="66" t="s">
        <v>620</v>
      </c>
      <c r="G691" s="71">
        <v>2</v>
      </c>
      <c r="H691" s="71"/>
    </row>
    <row r="692" spans="1:8" s="72" customFormat="1" x14ac:dyDescent="0.25">
      <c r="A692" s="66" t="s">
        <v>649</v>
      </c>
      <c r="B692" s="66" t="s">
        <v>650</v>
      </c>
      <c r="C692" s="70">
        <v>40336</v>
      </c>
      <c r="D692" s="66"/>
      <c r="E692" s="66">
        <v>4</v>
      </c>
      <c r="F692" s="66" t="s">
        <v>636</v>
      </c>
      <c r="G692" s="71">
        <v>2</v>
      </c>
      <c r="H692" s="71"/>
    </row>
    <row r="693" spans="1:8" s="72" customFormat="1" x14ac:dyDescent="0.25">
      <c r="A693" s="66" t="s">
        <v>649</v>
      </c>
      <c r="B693" s="66" t="s">
        <v>650</v>
      </c>
      <c r="C693" s="70">
        <v>40336</v>
      </c>
      <c r="D693" s="66"/>
      <c r="E693" s="66">
        <v>5</v>
      </c>
      <c r="F693" s="66" t="s">
        <v>617</v>
      </c>
      <c r="G693" s="71">
        <v>2</v>
      </c>
      <c r="H693" s="71"/>
    </row>
    <row r="694" spans="1:8" s="72" customFormat="1" x14ac:dyDescent="0.25">
      <c r="A694" s="66" t="s">
        <v>649</v>
      </c>
      <c r="B694" s="66" t="s">
        <v>650</v>
      </c>
      <c r="C694" s="70">
        <v>40336</v>
      </c>
      <c r="D694" s="66"/>
      <c r="E694" s="66">
        <v>5</v>
      </c>
      <c r="F694" s="66" t="s">
        <v>617</v>
      </c>
      <c r="G694" s="71">
        <v>2</v>
      </c>
      <c r="H694" s="71"/>
    </row>
    <row r="695" spans="1:8" s="72" customFormat="1" x14ac:dyDescent="0.25">
      <c r="A695" s="66" t="s">
        <v>649</v>
      </c>
      <c r="B695" s="66" t="s">
        <v>650</v>
      </c>
      <c r="C695" s="70">
        <v>40336</v>
      </c>
      <c r="D695" s="66"/>
      <c r="E695" s="66">
        <v>5</v>
      </c>
      <c r="F695" s="66" t="s">
        <v>617</v>
      </c>
      <c r="G695" s="71">
        <v>2</v>
      </c>
      <c r="H695" s="71"/>
    </row>
    <row r="696" spans="1:8" s="72" customFormat="1" x14ac:dyDescent="0.25">
      <c r="A696" s="66" t="s">
        <v>649</v>
      </c>
      <c r="B696" s="66" t="s">
        <v>650</v>
      </c>
      <c r="C696" s="70">
        <v>40336</v>
      </c>
      <c r="D696" s="66"/>
      <c r="E696" s="66">
        <v>5</v>
      </c>
      <c r="F696" s="66" t="s">
        <v>617</v>
      </c>
      <c r="G696" s="71">
        <v>3</v>
      </c>
      <c r="H696" s="71"/>
    </row>
    <row r="697" spans="1:8" s="72" customFormat="1" x14ac:dyDescent="0.25">
      <c r="A697" s="66" t="s">
        <v>649</v>
      </c>
      <c r="B697" s="66" t="s">
        <v>650</v>
      </c>
      <c r="C697" s="70">
        <v>40336</v>
      </c>
      <c r="D697" s="66"/>
      <c r="E697" s="66">
        <v>5</v>
      </c>
      <c r="F697" s="66" t="s">
        <v>617</v>
      </c>
      <c r="G697" s="71">
        <v>3</v>
      </c>
      <c r="H697" s="71"/>
    </row>
    <row r="698" spans="1:8" s="72" customFormat="1" x14ac:dyDescent="0.25">
      <c r="A698" s="66" t="s">
        <v>649</v>
      </c>
      <c r="B698" s="66" t="s">
        <v>650</v>
      </c>
      <c r="C698" s="70">
        <v>40336</v>
      </c>
      <c r="D698" s="66"/>
      <c r="E698" s="66">
        <v>5</v>
      </c>
      <c r="F698" s="66" t="s">
        <v>627</v>
      </c>
      <c r="G698" s="71">
        <v>1</v>
      </c>
      <c r="H698" s="71"/>
    </row>
    <row r="699" spans="1:8" s="72" customFormat="1" x14ac:dyDescent="0.25">
      <c r="A699" s="66" t="s">
        <v>649</v>
      </c>
      <c r="B699" s="66" t="s">
        <v>650</v>
      </c>
      <c r="C699" s="70">
        <v>40336</v>
      </c>
      <c r="D699" s="66"/>
      <c r="E699" s="66">
        <v>5</v>
      </c>
      <c r="F699" s="66" t="s">
        <v>627</v>
      </c>
      <c r="G699" s="71">
        <v>1</v>
      </c>
      <c r="H699" s="71"/>
    </row>
    <row r="700" spans="1:8" s="72" customFormat="1" x14ac:dyDescent="0.25">
      <c r="A700" s="66" t="s">
        <v>649</v>
      </c>
      <c r="B700" s="66" t="s">
        <v>650</v>
      </c>
      <c r="C700" s="70">
        <v>40336</v>
      </c>
      <c r="D700" s="66"/>
      <c r="E700" s="66">
        <v>5</v>
      </c>
      <c r="F700" s="66" t="s">
        <v>632</v>
      </c>
      <c r="G700" s="71">
        <v>3</v>
      </c>
      <c r="H700" s="71"/>
    </row>
    <row r="701" spans="1:8" s="72" customFormat="1" x14ac:dyDescent="0.25">
      <c r="A701" s="66" t="s">
        <v>649</v>
      </c>
      <c r="B701" s="66" t="s">
        <v>650</v>
      </c>
      <c r="C701" s="70">
        <v>40336</v>
      </c>
      <c r="D701" s="66"/>
      <c r="E701" s="66">
        <v>5</v>
      </c>
      <c r="F701" s="66" t="s">
        <v>620</v>
      </c>
      <c r="G701" s="71">
        <v>1</v>
      </c>
      <c r="H701" s="71"/>
    </row>
    <row r="702" spans="1:8" s="72" customFormat="1" x14ac:dyDescent="0.25">
      <c r="A702" s="66" t="s">
        <v>649</v>
      </c>
      <c r="B702" s="66" t="s">
        <v>650</v>
      </c>
      <c r="C702" s="70">
        <v>40336</v>
      </c>
      <c r="D702" s="66"/>
      <c r="E702" s="66">
        <v>5</v>
      </c>
      <c r="F702" s="66" t="s">
        <v>620</v>
      </c>
      <c r="G702" s="71">
        <v>3</v>
      </c>
      <c r="H702" s="71"/>
    </row>
    <row r="703" spans="1:8" s="72" customFormat="1" x14ac:dyDescent="0.25">
      <c r="A703" s="66" t="s">
        <v>649</v>
      </c>
      <c r="B703" s="66" t="s">
        <v>650</v>
      </c>
      <c r="C703" s="70">
        <v>40336</v>
      </c>
      <c r="D703" s="66"/>
      <c r="E703" s="66">
        <v>5</v>
      </c>
      <c r="F703" s="66" t="s">
        <v>620</v>
      </c>
      <c r="G703" s="71">
        <v>3</v>
      </c>
      <c r="H703" s="71"/>
    </row>
    <row r="704" spans="1:8" s="72" customFormat="1" x14ac:dyDescent="0.25">
      <c r="A704" s="66" t="s">
        <v>649</v>
      </c>
      <c r="B704" s="66" t="s">
        <v>650</v>
      </c>
      <c r="C704" s="70">
        <v>40336</v>
      </c>
      <c r="D704" s="66"/>
      <c r="E704" s="66">
        <v>5</v>
      </c>
      <c r="F704" s="66" t="s">
        <v>620</v>
      </c>
      <c r="G704" s="71">
        <v>3</v>
      </c>
      <c r="H704" s="71"/>
    </row>
    <row r="705" spans="1:8" s="72" customFormat="1" x14ac:dyDescent="0.25">
      <c r="A705" s="66" t="s">
        <v>649</v>
      </c>
      <c r="B705" s="66" t="s">
        <v>650</v>
      </c>
      <c r="C705" s="70">
        <v>40336</v>
      </c>
      <c r="D705" s="66"/>
      <c r="E705" s="66">
        <v>6</v>
      </c>
      <c r="F705" s="66" t="s">
        <v>617</v>
      </c>
      <c r="G705" s="71">
        <v>2</v>
      </c>
      <c r="H705" s="71"/>
    </row>
    <row r="706" spans="1:8" s="72" customFormat="1" x14ac:dyDescent="0.25">
      <c r="A706" s="66" t="s">
        <v>649</v>
      </c>
      <c r="B706" s="66" t="s">
        <v>650</v>
      </c>
      <c r="C706" s="70">
        <v>40336</v>
      </c>
      <c r="D706" s="66"/>
      <c r="E706" s="66">
        <v>6</v>
      </c>
      <c r="F706" s="66" t="s">
        <v>617</v>
      </c>
      <c r="G706" s="71">
        <v>2</v>
      </c>
      <c r="H706" s="71"/>
    </row>
    <row r="707" spans="1:8" s="72" customFormat="1" x14ac:dyDescent="0.25">
      <c r="A707" s="66" t="s">
        <v>649</v>
      </c>
      <c r="B707" s="66" t="s">
        <v>650</v>
      </c>
      <c r="C707" s="70">
        <v>40336</v>
      </c>
      <c r="D707" s="66"/>
      <c r="E707" s="66">
        <v>6</v>
      </c>
      <c r="F707" s="66" t="s">
        <v>617</v>
      </c>
      <c r="G707" s="71">
        <v>2</v>
      </c>
      <c r="H707" s="71"/>
    </row>
    <row r="708" spans="1:8" s="72" customFormat="1" x14ac:dyDescent="0.25">
      <c r="A708" s="66" t="s">
        <v>649</v>
      </c>
      <c r="B708" s="66" t="s">
        <v>650</v>
      </c>
      <c r="C708" s="70">
        <v>40336</v>
      </c>
      <c r="D708" s="66"/>
      <c r="E708" s="66">
        <v>6</v>
      </c>
      <c r="F708" s="66" t="s">
        <v>617</v>
      </c>
      <c r="G708" s="71">
        <v>2</v>
      </c>
      <c r="H708" s="71"/>
    </row>
    <row r="709" spans="1:8" s="72" customFormat="1" x14ac:dyDescent="0.25">
      <c r="A709" s="66" t="s">
        <v>649</v>
      </c>
      <c r="B709" s="66" t="s">
        <v>650</v>
      </c>
      <c r="C709" s="70">
        <v>40336</v>
      </c>
      <c r="D709" s="66"/>
      <c r="E709" s="66">
        <v>6</v>
      </c>
      <c r="F709" s="66" t="s">
        <v>617</v>
      </c>
      <c r="G709" s="71">
        <v>2</v>
      </c>
      <c r="H709" s="71"/>
    </row>
    <row r="710" spans="1:8" s="72" customFormat="1" x14ac:dyDescent="0.25">
      <c r="A710" s="66" t="s">
        <v>649</v>
      </c>
      <c r="B710" s="66" t="s">
        <v>650</v>
      </c>
      <c r="C710" s="70">
        <v>40336</v>
      </c>
      <c r="D710" s="66"/>
      <c r="E710" s="66">
        <v>6</v>
      </c>
      <c r="F710" s="66" t="s">
        <v>627</v>
      </c>
      <c r="G710" s="71">
        <v>1</v>
      </c>
      <c r="H710" s="71"/>
    </row>
    <row r="711" spans="1:8" s="72" customFormat="1" x14ac:dyDescent="0.25">
      <c r="A711" s="66" t="s">
        <v>649</v>
      </c>
      <c r="B711" s="66" t="s">
        <v>650</v>
      </c>
      <c r="C711" s="70">
        <v>40336</v>
      </c>
      <c r="D711" s="66"/>
      <c r="E711" s="66">
        <v>6</v>
      </c>
      <c r="F711" s="66" t="s">
        <v>627</v>
      </c>
      <c r="G711" s="71">
        <v>1</v>
      </c>
      <c r="H711" s="71"/>
    </row>
    <row r="712" spans="1:8" s="72" customFormat="1" x14ac:dyDescent="0.25">
      <c r="A712" s="66" t="s">
        <v>649</v>
      </c>
      <c r="B712" s="66" t="s">
        <v>650</v>
      </c>
      <c r="C712" s="70">
        <v>40336</v>
      </c>
      <c r="D712" s="66"/>
      <c r="E712" s="66">
        <v>6</v>
      </c>
      <c r="F712" s="66" t="s">
        <v>627</v>
      </c>
      <c r="G712" s="71">
        <v>1</v>
      </c>
      <c r="H712" s="71"/>
    </row>
    <row r="713" spans="1:8" s="72" customFormat="1" x14ac:dyDescent="0.25">
      <c r="A713" s="66" t="s">
        <v>649</v>
      </c>
      <c r="B713" s="66" t="s">
        <v>650</v>
      </c>
      <c r="C713" s="70">
        <v>40336</v>
      </c>
      <c r="D713" s="66"/>
      <c r="E713" s="66">
        <v>7</v>
      </c>
      <c r="F713" s="66" t="s">
        <v>617</v>
      </c>
      <c r="G713" s="71">
        <v>2</v>
      </c>
      <c r="H713" s="71"/>
    </row>
    <row r="714" spans="1:8" s="72" customFormat="1" x14ac:dyDescent="0.25">
      <c r="A714" s="66" t="s">
        <v>649</v>
      </c>
      <c r="B714" s="66" t="s">
        <v>650</v>
      </c>
      <c r="C714" s="70">
        <v>40336</v>
      </c>
      <c r="D714" s="66"/>
      <c r="E714" s="66">
        <v>7</v>
      </c>
      <c r="F714" s="66" t="s">
        <v>617</v>
      </c>
      <c r="G714" s="71">
        <v>2</v>
      </c>
      <c r="H714" s="71"/>
    </row>
    <row r="715" spans="1:8" s="72" customFormat="1" x14ac:dyDescent="0.25">
      <c r="A715" s="66" t="s">
        <v>649</v>
      </c>
      <c r="B715" s="66" t="s">
        <v>650</v>
      </c>
      <c r="C715" s="70">
        <v>40336</v>
      </c>
      <c r="D715" s="66"/>
      <c r="E715" s="66">
        <v>7</v>
      </c>
      <c r="F715" s="66" t="s">
        <v>617</v>
      </c>
      <c r="G715" s="71">
        <v>2</v>
      </c>
      <c r="H715" s="71"/>
    </row>
    <row r="716" spans="1:8" s="72" customFormat="1" x14ac:dyDescent="0.25">
      <c r="A716" s="66" t="s">
        <v>649</v>
      </c>
      <c r="B716" s="66" t="s">
        <v>650</v>
      </c>
      <c r="C716" s="70">
        <v>40336</v>
      </c>
      <c r="D716" s="66"/>
      <c r="E716" s="66">
        <v>7</v>
      </c>
      <c r="F716" s="66" t="s">
        <v>617</v>
      </c>
      <c r="G716" s="71">
        <v>2</v>
      </c>
      <c r="H716" s="71"/>
    </row>
    <row r="717" spans="1:8" s="72" customFormat="1" x14ac:dyDescent="0.25">
      <c r="A717" s="66" t="s">
        <v>649</v>
      </c>
      <c r="B717" s="66" t="s">
        <v>650</v>
      </c>
      <c r="C717" s="70">
        <v>40336</v>
      </c>
      <c r="D717" s="66"/>
      <c r="E717" s="66">
        <v>7</v>
      </c>
      <c r="F717" s="66" t="s">
        <v>627</v>
      </c>
      <c r="G717" s="71">
        <v>1</v>
      </c>
      <c r="H717" s="71"/>
    </row>
    <row r="718" spans="1:8" s="72" customFormat="1" x14ac:dyDescent="0.25">
      <c r="A718" s="66" t="s">
        <v>649</v>
      </c>
      <c r="B718" s="66" t="s">
        <v>650</v>
      </c>
      <c r="C718" s="70">
        <v>40336</v>
      </c>
      <c r="D718" s="66"/>
      <c r="E718" s="66">
        <v>7</v>
      </c>
      <c r="F718" s="66" t="s">
        <v>627</v>
      </c>
      <c r="G718" s="71">
        <v>1</v>
      </c>
      <c r="H718" s="71"/>
    </row>
    <row r="719" spans="1:8" s="72" customFormat="1" x14ac:dyDescent="0.25">
      <c r="A719" s="66" t="s">
        <v>649</v>
      </c>
      <c r="B719" s="66" t="s">
        <v>650</v>
      </c>
      <c r="C719" s="70">
        <v>40336</v>
      </c>
      <c r="D719" s="66"/>
      <c r="E719" s="66">
        <v>7</v>
      </c>
      <c r="F719" s="66" t="s">
        <v>627</v>
      </c>
      <c r="G719" s="71">
        <v>2</v>
      </c>
      <c r="H719" s="71"/>
    </row>
    <row r="720" spans="1:8" s="72" customFormat="1" x14ac:dyDescent="0.25">
      <c r="A720" s="66" t="s">
        <v>649</v>
      </c>
      <c r="B720" s="66" t="s">
        <v>650</v>
      </c>
      <c r="C720" s="70">
        <v>40336</v>
      </c>
      <c r="D720" s="66"/>
      <c r="E720" s="66">
        <v>7</v>
      </c>
      <c r="F720" s="66" t="s">
        <v>627</v>
      </c>
      <c r="G720" s="71">
        <v>3</v>
      </c>
      <c r="H720" s="71"/>
    </row>
    <row r="721" spans="1:8" s="72" customFormat="1" x14ac:dyDescent="0.25">
      <c r="A721" s="66" t="s">
        <v>649</v>
      </c>
      <c r="B721" s="66" t="s">
        <v>650</v>
      </c>
      <c r="C721" s="70">
        <v>40336</v>
      </c>
      <c r="D721" s="66"/>
      <c r="E721" s="66">
        <v>7</v>
      </c>
      <c r="F721" s="66" t="s">
        <v>627</v>
      </c>
      <c r="G721" s="71">
        <v>3</v>
      </c>
      <c r="H721" s="71"/>
    </row>
    <row r="722" spans="1:8" s="72" customFormat="1" x14ac:dyDescent="0.25">
      <c r="A722" s="66" t="s">
        <v>649</v>
      </c>
      <c r="B722" s="66" t="s">
        <v>650</v>
      </c>
      <c r="C722" s="70">
        <v>40336</v>
      </c>
      <c r="D722" s="66"/>
      <c r="E722" s="66">
        <v>7</v>
      </c>
      <c r="F722" s="66" t="s">
        <v>627</v>
      </c>
      <c r="G722" s="71">
        <v>3</v>
      </c>
      <c r="H722" s="71"/>
    </row>
    <row r="723" spans="1:8" s="72" customFormat="1" x14ac:dyDescent="0.25">
      <c r="A723" s="66" t="s">
        <v>649</v>
      </c>
      <c r="B723" s="66" t="s">
        <v>650</v>
      </c>
      <c r="C723" s="70">
        <v>40336</v>
      </c>
      <c r="D723" s="66"/>
      <c r="E723" s="66">
        <v>7</v>
      </c>
      <c r="F723" s="66" t="s">
        <v>627</v>
      </c>
      <c r="G723" s="71">
        <v>3</v>
      </c>
      <c r="H723" s="71"/>
    </row>
    <row r="724" spans="1:8" s="72" customFormat="1" x14ac:dyDescent="0.25">
      <c r="A724" s="66" t="s">
        <v>649</v>
      </c>
      <c r="B724" s="66" t="s">
        <v>650</v>
      </c>
      <c r="C724" s="70">
        <v>40336</v>
      </c>
      <c r="D724" s="66"/>
      <c r="E724" s="66">
        <v>7</v>
      </c>
      <c r="F724" s="66" t="s">
        <v>632</v>
      </c>
      <c r="G724" s="71">
        <v>1</v>
      </c>
      <c r="H724" s="71"/>
    </row>
    <row r="725" spans="1:8" s="72" customFormat="1" x14ac:dyDescent="0.25">
      <c r="A725" s="66" t="s">
        <v>649</v>
      </c>
      <c r="B725" s="66" t="s">
        <v>650</v>
      </c>
      <c r="C725" s="70">
        <v>40336</v>
      </c>
      <c r="D725" s="66"/>
      <c r="E725" s="66">
        <v>7</v>
      </c>
      <c r="F725" s="66" t="s">
        <v>620</v>
      </c>
      <c r="G725" s="71">
        <v>1</v>
      </c>
      <c r="H725" s="71"/>
    </row>
    <row r="726" spans="1:8" s="72" customFormat="1" x14ac:dyDescent="0.25">
      <c r="A726" s="66" t="s">
        <v>649</v>
      </c>
      <c r="B726" s="66" t="s">
        <v>650</v>
      </c>
      <c r="C726" s="70">
        <v>40336</v>
      </c>
      <c r="D726" s="66"/>
      <c r="E726" s="66">
        <v>7</v>
      </c>
      <c r="F726" s="66" t="s">
        <v>620</v>
      </c>
      <c r="G726" s="71">
        <v>2</v>
      </c>
      <c r="H726" s="71" t="s">
        <v>651</v>
      </c>
    </row>
    <row r="727" spans="1:8" s="72" customFormat="1" x14ac:dyDescent="0.25">
      <c r="A727" s="66" t="s">
        <v>649</v>
      </c>
      <c r="B727" s="66" t="s">
        <v>650</v>
      </c>
      <c r="C727" s="70">
        <v>40336</v>
      </c>
      <c r="D727" s="66"/>
      <c r="E727" s="66">
        <v>7</v>
      </c>
      <c r="F727" s="66" t="s">
        <v>620</v>
      </c>
      <c r="G727" s="71">
        <v>2</v>
      </c>
      <c r="H727" s="71"/>
    </row>
    <row r="728" spans="1:8" s="72" customFormat="1" x14ac:dyDescent="0.25">
      <c r="A728" s="66" t="s">
        <v>649</v>
      </c>
      <c r="B728" s="66" t="s">
        <v>650</v>
      </c>
      <c r="C728" s="70">
        <v>40336</v>
      </c>
      <c r="D728" s="66"/>
      <c r="E728" s="66">
        <v>7</v>
      </c>
      <c r="F728" s="66" t="s">
        <v>620</v>
      </c>
      <c r="G728" s="71">
        <v>3</v>
      </c>
      <c r="H728" s="71"/>
    </row>
    <row r="729" spans="1:8" s="72" customFormat="1" x14ac:dyDescent="0.25">
      <c r="A729" s="66" t="s">
        <v>649</v>
      </c>
      <c r="B729" s="66" t="s">
        <v>650</v>
      </c>
      <c r="C729" s="70">
        <v>40336</v>
      </c>
      <c r="D729" s="66"/>
      <c r="E729" s="66">
        <v>8</v>
      </c>
      <c r="F729" s="66" t="s">
        <v>617</v>
      </c>
      <c r="G729" s="71">
        <v>2</v>
      </c>
      <c r="H729" s="71"/>
    </row>
    <row r="730" spans="1:8" s="72" customFormat="1" x14ac:dyDescent="0.25">
      <c r="A730" s="66" t="s">
        <v>649</v>
      </c>
      <c r="B730" s="66" t="s">
        <v>650</v>
      </c>
      <c r="C730" s="70">
        <v>40336</v>
      </c>
      <c r="D730" s="66"/>
      <c r="E730" s="66">
        <v>8</v>
      </c>
      <c r="F730" s="66" t="s">
        <v>617</v>
      </c>
      <c r="G730" s="71">
        <v>2</v>
      </c>
      <c r="H730" s="71"/>
    </row>
    <row r="731" spans="1:8" s="72" customFormat="1" x14ac:dyDescent="0.25">
      <c r="A731" s="66" t="s">
        <v>649</v>
      </c>
      <c r="B731" s="66" t="s">
        <v>650</v>
      </c>
      <c r="C731" s="70">
        <v>40336</v>
      </c>
      <c r="D731" s="66"/>
      <c r="E731" s="66">
        <v>8</v>
      </c>
      <c r="F731" s="66" t="s">
        <v>617</v>
      </c>
      <c r="G731" s="71">
        <v>3</v>
      </c>
      <c r="H731" s="71"/>
    </row>
    <row r="732" spans="1:8" s="72" customFormat="1" x14ac:dyDescent="0.25">
      <c r="A732" s="66" t="s">
        <v>649</v>
      </c>
      <c r="B732" s="66" t="s">
        <v>650</v>
      </c>
      <c r="C732" s="70">
        <v>40336</v>
      </c>
      <c r="D732" s="66"/>
      <c r="E732" s="66">
        <v>8</v>
      </c>
      <c r="F732" s="66" t="s">
        <v>617</v>
      </c>
      <c r="G732" s="71">
        <v>3</v>
      </c>
      <c r="H732" s="71"/>
    </row>
    <row r="733" spans="1:8" s="72" customFormat="1" x14ac:dyDescent="0.25">
      <c r="A733" s="66" t="s">
        <v>649</v>
      </c>
      <c r="B733" s="66" t="s">
        <v>650</v>
      </c>
      <c r="C733" s="70">
        <v>40336</v>
      </c>
      <c r="D733" s="66"/>
      <c r="E733" s="66">
        <v>8</v>
      </c>
      <c r="F733" s="66" t="s">
        <v>617</v>
      </c>
      <c r="G733" s="71">
        <v>3</v>
      </c>
      <c r="H733" s="71"/>
    </row>
    <row r="734" spans="1:8" s="72" customFormat="1" x14ac:dyDescent="0.25">
      <c r="A734" s="66" t="s">
        <v>649</v>
      </c>
      <c r="B734" s="66" t="s">
        <v>650</v>
      </c>
      <c r="C734" s="70">
        <v>40336</v>
      </c>
      <c r="D734" s="66"/>
      <c r="E734" s="66">
        <v>8</v>
      </c>
      <c r="F734" s="66" t="s">
        <v>627</v>
      </c>
      <c r="G734" s="71">
        <v>1</v>
      </c>
      <c r="H734" s="71"/>
    </row>
    <row r="735" spans="1:8" s="72" customFormat="1" x14ac:dyDescent="0.25">
      <c r="A735" s="66" t="s">
        <v>649</v>
      </c>
      <c r="B735" s="66" t="s">
        <v>650</v>
      </c>
      <c r="C735" s="70">
        <v>40336</v>
      </c>
      <c r="D735" s="66"/>
      <c r="E735" s="66">
        <v>8</v>
      </c>
      <c r="F735" s="66" t="s">
        <v>647</v>
      </c>
      <c r="G735" s="71">
        <v>3</v>
      </c>
      <c r="H735" s="71"/>
    </row>
    <row r="736" spans="1:8" s="72" customFormat="1" x14ac:dyDescent="0.25">
      <c r="A736" s="66" t="s">
        <v>649</v>
      </c>
      <c r="B736" s="66" t="s">
        <v>650</v>
      </c>
      <c r="C736" s="70">
        <v>40336</v>
      </c>
      <c r="D736" s="66"/>
      <c r="E736" s="66">
        <v>8</v>
      </c>
      <c r="F736" s="66" t="s">
        <v>628</v>
      </c>
      <c r="G736" s="71">
        <v>2</v>
      </c>
      <c r="H736" s="71"/>
    </row>
    <row r="737" spans="1:8" s="72" customFormat="1" x14ac:dyDescent="0.25">
      <c r="A737" s="66" t="s">
        <v>649</v>
      </c>
      <c r="B737" s="66" t="s">
        <v>650</v>
      </c>
      <c r="C737" s="70">
        <v>40336</v>
      </c>
      <c r="D737" s="66"/>
      <c r="E737" s="66">
        <v>8</v>
      </c>
      <c r="F737" s="66" t="s">
        <v>620</v>
      </c>
      <c r="G737" s="71">
        <v>2</v>
      </c>
      <c r="H737" s="71"/>
    </row>
    <row r="738" spans="1:8" s="72" customFormat="1" x14ac:dyDescent="0.25">
      <c r="A738" s="66" t="s">
        <v>649</v>
      </c>
      <c r="B738" s="66" t="s">
        <v>650</v>
      </c>
      <c r="C738" s="70">
        <v>40336</v>
      </c>
      <c r="D738" s="66"/>
      <c r="E738" s="66">
        <v>8</v>
      </c>
      <c r="F738" s="66" t="s">
        <v>652</v>
      </c>
      <c r="G738" s="71">
        <v>1</v>
      </c>
      <c r="H738" s="71"/>
    </row>
    <row r="739" spans="1:8" s="72" customFormat="1" x14ac:dyDescent="0.25">
      <c r="A739" s="66" t="s">
        <v>649</v>
      </c>
      <c r="B739" s="66" t="s">
        <v>650</v>
      </c>
      <c r="C739" s="70">
        <v>40336</v>
      </c>
      <c r="D739" s="66"/>
      <c r="E739" s="66">
        <v>8</v>
      </c>
      <c r="F739" s="66" t="s">
        <v>632</v>
      </c>
      <c r="G739" s="71">
        <v>2</v>
      </c>
      <c r="H739" s="71"/>
    </row>
    <row r="740" spans="1:8" s="72" customFormat="1" x14ac:dyDescent="0.25">
      <c r="A740" s="66" t="s">
        <v>649</v>
      </c>
      <c r="B740" s="66" t="s">
        <v>650</v>
      </c>
      <c r="C740" s="70">
        <v>40336</v>
      </c>
      <c r="D740" s="66"/>
      <c r="E740" s="66">
        <v>8</v>
      </c>
      <c r="F740" s="66" t="s">
        <v>628</v>
      </c>
      <c r="G740" s="71">
        <v>3</v>
      </c>
      <c r="H740" s="71"/>
    </row>
    <row r="741" spans="1:8" s="72" customFormat="1" x14ac:dyDescent="0.25">
      <c r="A741" s="66" t="s">
        <v>649</v>
      </c>
      <c r="B741" s="66" t="s">
        <v>650</v>
      </c>
      <c r="C741" s="70">
        <v>40336</v>
      </c>
      <c r="D741" s="66"/>
      <c r="E741" s="66">
        <v>8</v>
      </c>
      <c r="F741" s="66" t="s">
        <v>620</v>
      </c>
      <c r="G741" s="71">
        <v>2</v>
      </c>
      <c r="H741" s="71"/>
    </row>
    <row r="742" spans="1:8" s="72" customFormat="1" x14ac:dyDescent="0.25">
      <c r="A742" s="66" t="s">
        <v>649</v>
      </c>
      <c r="B742" s="66" t="s">
        <v>653</v>
      </c>
      <c r="C742" s="70">
        <v>40336</v>
      </c>
      <c r="D742" s="66">
        <v>32</v>
      </c>
      <c r="E742" s="66">
        <v>1</v>
      </c>
      <c r="F742" s="66" t="s">
        <v>617</v>
      </c>
      <c r="G742" s="71">
        <v>2</v>
      </c>
      <c r="H742" s="71"/>
    </row>
    <row r="743" spans="1:8" s="72" customFormat="1" x14ac:dyDescent="0.25">
      <c r="A743" s="66" t="s">
        <v>649</v>
      </c>
      <c r="B743" s="66" t="s">
        <v>653</v>
      </c>
      <c r="C743" s="70">
        <v>40336</v>
      </c>
      <c r="D743" s="66">
        <v>32</v>
      </c>
      <c r="E743" s="66">
        <v>1</v>
      </c>
      <c r="F743" s="66" t="s">
        <v>617</v>
      </c>
      <c r="G743" s="71">
        <v>2</v>
      </c>
      <c r="H743" s="71"/>
    </row>
    <row r="744" spans="1:8" s="72" customFormat="1" x14ac:dyDescent="0.25">
      <c r="A744" s="66" t="s">
        <v>649</v>
      </c>
      <c r="B744" s="66" t="s">
        <v>653</v>
      </c>
      <c r="C744" s="70">
        <v>40336</v>
      </c>
      <c r="D744" s="66">
        <v>32</v>
      </c>
      <c r="E744" s="66">
        <v>1</v>
      </c>
      <c r="F744" s="66" t="s">
        <v>627</v>
      </c>
      <c r="G744" s="71">
        <v>1</v>
      </c>
      <c r="H744" s="71"/>
    </row>
    <row r="745" spans="1:8" s="72" customFormat="1" x14ac:dyDescent="0.25">
      <c r="A745" s="66" t="s">
        <v>649</v>
      </c>
      <c r="B745" s="66" t="s">
        <v>653</v>
      </c>
      <c r="C745" s="70">
        <v>40336</v>
      </c>
      <c r="D745" s="66">
        <v>32</v>
      </c>
      <c r="E745" s="66">
        <v>1</v>
      </c>
      <c r="F745" s="66" t="s">
        <v>627</v>
      </c>
      <c r="G745" s="71">
        <v>1</v>
      </c>
      <c r="H745" s="71"/>
    </row>
    <row r="746" spans="1:8" s="72" customFormat="1" x14ac:dyDescent="0.25">
      <c r="A746" s="66" t="s">
        <v>649</v>
      </c>
      <c r="B746" s="66" t="s">
        <v>653</v>
      </c>
      <c r="C746" s="70">
        <v>40336</v>
      </c>
      <c r="D746" s="66">
        <v>32</v>
      </c>
      <c r="E746" s="66">
        <v>1</v>
      </c>
      <c r="F746" s="66" t="s">
        <v>628</v>
      </c>
      <c r="G746" s="71">
        <v>1</v>
      </c>
      <c r="H746" s="71"/>
    </row>
    <row r="747" spans="1:8" s="72" customFormat="1" x14ac:dyDescent="0.25">
      <c r="A747" s="66" t="s">
        <v>649</v>
      </c>
      <c r="B747" s="66" t="s">
        <v>653</v>
      </c>
      <c r="C747" s="70">
        <v>40336</v>
      </c>
      <c r="D747" s="66">
        <v>32</v>
      </c>
      <c r="E747" s="66">
        <v>1</v>
      </c>
      <c r="F747" s="66" t="s">
        <v>628</v>
      </c>
      <c r="G747" s="71">
        <v>1</v>
      </c>
      <c r="H747" s="71"/>
    </row>
    <row r="748" spans="1:8" s="72" customFormat="1" x14ac:dyDescent="0.25">
      <c r="A748" s="66" t="s">
        <v>649</v>
      </c>
      <c r="B748" s="66" t="s">
        <v>653</v>
      </c>
      <c r="C748" s="70">
        <v>40336</v>
      </c>
      <c r="D748" s="66">
        <v>32</v>
      </c>
      <c r="E748" s="66">
        <v>1</v>
      </c>
      <c r="F748" s="66" t="s">
        <v>628</v>
      </c>
      <c r="G748" s="71">
        <v>3</v>
      </c>
      <c r="H748" s="71"/>
    </row>
    <row r="749" spans="1:8" s="72" customFormat="1" x14ac:dyDescent="0.25">
      <c r="A749" s="66" t="s">
        <v>649</v>
      </c>
      <c r="B749" s="66" t="s">
        <v>653</v>
      </c>
      <c r="C749" s="70">
        <v>40336</v>
      </c>
      <c r="D749" s="66">
        <v>32</v>
      </c>
      <c r="E749" s="66">
        <v>1</v>
      </c>
      <c r="F749" s="66" t="s">
        <v>620</v>
      </c>
      <c r="G749" s="71">
        <v>2</v>
      </c>
      <c r="H749" s="71"/>
    </row>
    <row r="750" spans="1:8" s="72" customFormat="1" x14ac:dyDescent="0.25">
      <c r="A750" s="66" t="s">
        <v>649</v>
      </c>
      <c r="B750" s="66" t="s">
        <v>653</v>
      </c>
      <c r="C750" s="70">
        <v>40336</v>
      </c>
      <c r="D750" s="66">
        <v>32</v>
      </c>
      <c r="E750" s="66">
        <v>1</v>
      </c>
      <c r="F750" s="66" t="s">
        <v>620</v>
      </c>
      <c r="G750" s="71">
        <v>2</v>
      </c>
      <c r="H750" s="71"/>
    </row>
    <row r="751" spans="1:8" s="72" customFormat="1" x14ac:dyDescent="0.25">
      <c r="A751" s="66" t="s">
        <v>649</v>
      </c>
      <c r="B751" s="66" t="s">
        <v>653</v>
      </c>
      <c r="C751" s="70">
        <v>40336</v>
      </c>
      <c r="D751" s="66">
        <v>32</v>
      </c>
      <c r="E751" s="66">
        <v>1</v>
      </c>
      <c r="F751" s="66" t="s">
        <v>652</v>
      </c>
      <c r="G751" s="71">
        <v>1</v>
      </c>
      <c r="H751" s="71"/>
    </row>
    <row r="752" spans="1:8" s="72" customFormat="1" x14ac:dyDescent="0.25">
      <c r="A752" s="66" t="s">
        <v>649</v>
      </c>
      <c r="B752" s="66" t="s">
        <v>653</v>
      </c>
      <c r="C752" s="70">
        <v>40336</v>
      </c>
      <c r="D752" s="66">
        <v>32</v>
      </c>
      <c r="E752" s="66">
        <v>2</v>
      </c>
      <c r="F752" s="66" t="s">
        <v>617</v>
      </c>
      <c r="G752" s="71">
        <v>2</v>
      </c>
      <c r="H752" s="71"/>
    </row>
    <row r="753" spans="1:8" s="72" customFormat="1" x14ac:dyDescent="0.25">
      <c r="A753" s="66" t="s">
        <v>649</v>
      </c>
      <c r="B753" s="66" t="s">
        <v>653</v>
      </c>
      <c r="C753" s="70">
        <v>40336</v>
      </c>
      <c r="D753" s="66">
        <v>32</v>
      </c>
      <c r="E753" s="66">
        <v>2</v>
      </c>
      <c r="F753" s="66" t="s">
        <v>617</v>
      </c>
      <c r="G753" s="71">
        <v>3</v>
      </c>
      <c r="H753" s="71"/>
    </row>
    <row r="754" spans="1:8" s="72" customFormat="1" x14ac:dyDescent="0.25">
      <c r="A754" s="66" t="s">
        <v>649</v>
      </c>
      <c r="B754" s="66" t="s">
        <v>653</v>
      </c>
      <c r="C754" s="70">
        <v>40336</v>
      </c>
      <c r="D754" s="66">
        <v>32</v>
      </c>
      <c r="E754" s="66">
        <v>2</v>
      </c>
      <c r="F754" s="66" t="s">
        <v>617</v>
      </c>
      <c r="G754" s="71">
        <v>3</v>
      </c>
      <c r="H754" s="71"/>
    </row>
    <row r="755" spans="1:8" s="72" customFormat="1" x14ac:dyDescent="0.25">
      <c r="A755" s="66" t="s">
        <v>649</v>
      </c>
      <c r="B755" s="66" t="s">
        <v>653</v>
      </c>
      <c r="C755" s="70">
        <v>40336</v>
      </c>
      <c r="D755" s="66">
        <v>32</v>
      </c>
      <c r="E755" s="66">
        <v>2</v>
      </c>
      <c r="F755" s="66" t="s">
        <v>628</v>
      </c>
      <c r="G755" s="71">
        <v>1</v>
      </c>
      <c r="H755" s="71"/>
    </row>
    <row r="756" spans="1:8" s="72" customFormat="1" x14ac:dyDescent="0.25">
      <c r="A756" s="66" t="s">
        <v>649</v>
      </c>
      <c r="B756" s="66" t="s">
        <v>653</v>
      </c>
      <c r="C756" s="70">
        <v>40336</v>
      </c>
      <c r="D756" s="66">
        <v>32</v>
      </c>
      <c r="E756" s="66">
        <v>2</v>
      </c>
      <c r="F756" s="66" t="s">
        <v>620</v>
      </c>
      <c r="G756" s="71">
        <v>1</v>
      </c>
      <c r="H756" s="71"/>
    </row>
    <row r="757" spans="1:8" s="72" customFormat="1" x14ac:dyDescent="0.25">
      <c r="A757" s="66" t="s">
        <v>649</v>
      </c>
      <c r="B757" s="66" t="s">
        <v>653</v>
      </c>
      <c r="C757" s="70">
        <v>40336</v>
      </c>
      <c r="D757" s="66">
        <v>32</v>
      </c>
      <c r="E757" s="66">
        <v>2</v>
      </c>
      <c r="F757" s="66" t="s">
        <v>620</v>
      </c>
      <c r="G757" s="71">
        <v>2</v>
      </c>
      <c r="H757" s="71"/>
    </row>
    <row r="758" spans="1:8" s="72" customFormat="1" x14ac:dyDescent="0.25">
      <c r="A758" s="66" t="s">
        <v>649</v>
      </c>
      <c r="B758" s="66" t="s">
        <v>653</v>
      </c>
      <c r="C758" s="70">
        <v>40336</v>
      </c>
      <c r="D758" s="66">
        <v>32</v>
      </c>
      <c r="E758" s="66">
        <v>2</v>
      </c>
      <c r="F758" s="66" t="s">
        <v>638</v>
      </c>
      <c r="G758" s="71">
        <v>1</v>
      </c>
      <c r="H758" s="71"/>
    </row>
    <row r="759" spans="1:8" s="72" customFormat="1" x14ac:dyDescent="0.25">
      <c r="A759" s="66" t="s">
        <v>649</v>
      </c>
      <c r="B759" s="66" t="s">
        <v>653</v>
      </c>
      <c r="C759" s="70">
        <v>40336</v>
      </c>
      <c r="D759" s="66">
        <v>32</v>
      </c>
      <c r="E759" s="66">
        <v>2</v>
      </c>
      <c r="F759" s="66" t="s">
        <v>638</v>
      </c>
      <c r="G759" s="71">
        <v>1</v>
      </c>
      <c r="H759" s="71"/>
    </row>
    <row r="760" spans="1:8" s="72" customFormat="1" x14ac:dyDescent="0.25">
      <c r="A760" s="66" t="s">
        <v>649</v>
      </c>
      <c r="B760" s="66" t="s">
        <v>653</v>
      </c>
      <c r="C760" s="70">
        <v>40336</v>
      </c>
      <c r="D760" s="66">
        <v>32</v>
      </c>
      <c r="E760" s="66">
        <v>2</v>
      </c>
      <c r="F760" s="66" t="s">
        <v>621</v>
      </c>
      <c r="G760" s="71">
        <v>1</v>
      </c>
      <c r="H760" s="71"/>
    </row>
    <row r="761" spans="1:8" s="72" customFormat="1" x14ac:dyDescent="0.25">
      <c r="A761" s="66" t="s">
        <v>649</v>
      </c>
      <c r="B761" s="66" t="s">
        <v>653</v>
      </c>
      <c r="C761" s="70">
        <v>40336</v>
      </c>
      <c r="D761" s="66">
        <v>32</v>
      </c>
      <c r="E761" s="66">
        <v>2</v>
      </c>
      <c r="F761" s="66" t="s">
        <v>621</v>
      </c>
      <c r="G761" s="71">
        <v>1</v>
      </c>
      <c r="H761" s="71"/>
    </row>
    <row r="762" spans="1:8" s="72" customFormat="1" x14ac:dyDescent="0.25">
      <c r="A762" s="66" t="s">
        <v>649</v>
      </c>
      <c r="B762" s="66" t="s">
        <v>653</v>
      </c>
      <c r="C762" s="70">
        <v>40336</v>
      </c>
      <c r="D762" s="66">
        <v>32</v>
      </c>
      <c r="E762" s="66">
        <v>2</v>
      </c>
      <c r="F762" s="66" t="s">
        <v>622</v>
      </c>
      <c r="G762" s="71">
        <v>1</v>
      </c>
      <c r="H762" s="71"/>
    </row>
    <row r="763" spans="1:8" s="72" customFormat="1" x14ac:dyDescent="0.25">
      <c r="A763" s="66" t="s">
        <v>649</v>
      </c>
      <c r="B763" s="66" t="s">
        <v>653</v>
      </c>
      <c r="C763" s="70">
        <v>40336</v>
      </c>
      <c r="D763" s="66">
        <v>32</v>
      </c>
      <c r="E763" s="66">
        <v>3</v>
      </c>
      <c r="F763" s="66" t="s">
        <v>617</v>
      </c>
      <c r="G763" s="71">
        <v>2</v>
      </c>
      <c r="H763" s="71"/>
    </row>
    <row r="764" spans="1:8" s="72" customFormat="1" x14ac:dyDescent="0.25">
      <c r="A764" s="66" t="s">
        <v>649</v>
      </c>
      <c r="B764" s="66" t="s">
        <v>653</v>
      </c>
      <c r="C764" s="70">
        <v>40336</v>
      </c>
      <c r="D764" s="66">
        <v>32</v>
      </c>
      <c r="E764" s="66">
        <v>3</v>
      </c>
      <c r="F764" s="66" t="s">
        <v>627</v>
      </c>
      <c r="G764" s="71">
        <v>1</v>
      </c>
      <c r="H764" s="71"/>
    </row>
    <row r="765" spans="1:8" s="72" customFormat="1" x14ac:dyDescent="0.25">
      <c r="A765" s="66" t="s">
        <v>649</v>
      </c>
      <c r="B765" s="66" t="s">
        <v>653</v>
      </c>
      <c r="C765" s="70">
        <v>40336</v>
      </c>
      <c r="D765" s="66">
        <v>32</v>
      </c>
      <c r="E765" s="66">
        <v>3</v>
      </c>
      <c r="F765" s="66" t="s">
        <v>620</v>
      </c>
      <c r="G765" s="71">
        <v>1</v>
      </c>
      <c r="H765" s="71"/>
    </row>
    <row r="766" spans="1:8" s="72" customFormat="1" x14ac:dyDescent="0.25">
      <c r="A766" s="66" t="s">
        <v>649</v>
      </c>
      <c r="B766" s="66" t="s">
        <v>653</v>
      </c>
      <c r="C766" s="70">
        <v>40336</v>
      </c>
      <c r="D766" s="66">
        <v>32</v>
      </c>
      <c r="E766" s="66">
        <v>3</v>
      </c>
      <c r="F766" s="66" t="s">
        <v>620</v>
      </c>
      <c r="G766" s="71">
        <v>2</v>
      </c>
      <c r="H766" s="71"/>
    </row>
    <row r="767" spans="1:8" s="72" customFormat="1" x14ac:dyDescent="0.25">
      <c r="A767" s="66" t="s">
        <v>649</v>
      </c>
      <c r="B767" s="66" t="s">
        <v>653</v>
      </c>
      <c r="C767" s="70">
        <v>40336</v>
      </c>
      <c r="D767" s="66">
        <v>32</v>
      </c>
      <c r="E767" s="66">
        <v>3</v>
      </c>
      <c r="F767" s="66" t="s">
        <v>620</v>
      </c>
      <c r="G767" s="71">
        <v>3</v>
      </c>
      <c r="H767" s="71"/>
    </row>
    <row r="768" spans="1:8" s="72" customFormat="1" x14ac:dyDescent="0.25">
      <c r="A768" s="66" t="s">
        <v>649</v>
      </c>
      <c r="B768" s="66" t="s">
        <v>653</v>
      </c>
      <c r="C768" s="70">
        <v>40336</v>
      </c>
      <c r="D768" s="66">
        <v>32</v>
      </c>
      <c r="E768" s="66">
        <v>3</v>
      </c>
      <c r="F768" s="66" t="s">
        <v>638</v>
      </c>
      <c r="G768" s="71">
        <v>2</v>
      </c>
      <c r="H768" s="71"/>
    </row>
    <row r="769" spans="1:8" s="72" customFormat="1" x14ac:dyDescent="0.25">
      <c r="A769" s="66" t="s">
        <v>649</v>
      </c>
      <c r="B769" s="66" t="s">
        <v>653</v>
      </c>
      <c r="C769" s="70">
        <v>40336</v>
      </c>
      <c r="D769" s="66">
        <v>32</v>
      </c>
      <c r="E769" s="66">
        <v>4</v>
      </c>
      <c r="F769" s="66" t="s">
        <v>617</v>
      </c>
      <c r="G769" s="71">
        <v>2</v>
      </c>
      <c r="H769" s="71" t="s">
        <v>289</v>
      </c>
    </row>
    <row r="770" spans="1:8" s="72" customFormat="1" x14ac:dyDescent="0.25">
      <c r="A770" s="66" t="s">
        <v>649</v>
      </c>
      <c r="B770" s="66" t="s">
        <v>653</v>
      </c>
      <c r="C770" s="70">
        <v>40336</v>
      </c>
      <c r="D770" s="66">
        <v>32</v>
      </c>
      <c r="E770" s="66">
        <v>4</v>
      </c>
      <c r="F770" s="66" t="s">
        <v>617</v>
      </c>
      <c r="G770" s="71">
        <v>3</v>
      </c>
      <c r="H770" s="71"/>
    </row>
    <row r="771" spans="1:8" s="72" customFormat="1" x14ac:dyDescent="0.25">
      <c r="A771" s="66" t="s">
        <v>649</v>
      </c>
      <c r="B771" s="66" t="s">
        <v>653</v>
      </c>
      <c r="C771" s="70">
        <v>40336</v>
      </c>
      <c r="D771" s="66">
        <v>32</v>
      </c>
      <c r="E771" s="66">
        <v>4</v>
      </c>
      <c r="F771" s="66" t="s">
        <v>627</v>
      </c>
      <c r="G771" s="71">
        <v>1</v>
      </c>
      <c r="H771" s="71"/>
    </row>
    <row r="772" spans="1:8" s="72" customFormat="1" x14ac:dyDescent="0.25">
      <c r="A772" s="66" t="s">
        <v>649</v>
      </c>
      <c r="B772" s="66" t="s">
        <v>653</v>
      </c>
      <c r="C772" s="70">
        <v>40336</v>
      </c>
      <c r="D772" s="66">
        <v>32</v>
      </c>
      <c r="E772" s="66">
        <v>4</v>
      </c>
      <c r="F772" s="66" t="s">
        <v>627</v>
      </c>
      <c r="G772" s="71">
        <v>1</v>
      </c>
      <c r="H772" s="71"/>
    </row>
    <row r="773" spans="1:8" s="72" customFormat="1" x14ac:dyDescent="0.25">
      <c r="A773" s="66" t="s">
        <v>649</v>
      </c>
      <c r="B773" s="66" t="s">
        <v>653</v>
      </c>
      <c r="C773" s="70">
        <v>40336</v>
      </c>
      <c r="D773" s="66">
        <v>32</v>
      </c>
      <c r="E773" s="66">
        <v>4</v>
      </c>
      <c r="F773" s="66" t="s">
        <v>627</v>
      </c>
      <c r="G773" s="71">
        <v>1</v>
      </c>
      <c r="H773" s="71"/>
    </row>
    <row r="774" spans="1:8" s="72" customFormat="1" x14ac:dyDescent="0.25">
      <c r="A774" s="66" t="s">
        <v>649</v>
      </c>
      <c r="B774" s="66" t="s">
        <v>653</v>
      </c>
      <c r="C774" s="70">
        <v>40336</v>
      </c>
      <c r="D774" s="66">
        <v>32</v>
      </c>
      <c r="E774" s="66">
        <v>4</v>
      </c>
      <c r="F774" s="66" t="s">
        <v>627</v>
      </c>
      <c r="G774" s="71">
        <v>1</v>
      </c>
      <c r="H774" s="71"/>
    </row>
    <row r="775" spans="1:8" s="72" customFormat="1" x14ac:dyDescent="0.25">
      <c r="A775" s="66" t="s">
        <v>649</v>
      </c>
      <c r="B775" s="66" t="s">
        <v>653</v>
      </c>
      <c r="C775" s="70">
        <v>40336</v>
      </c>
      <c r="D775" s="66">
        <v>32</v>
      </c>
      <c r="E775" s="66">
        <v>4</v>
      </c>
      <c r="F775" s="66" t="s">
        <v>627</v>
      </c>
      <c r="G775" s="71">
        <v>1</v>
      </c>
      <c r="H775" s="71"/>
    </row>
    <row r="776" spans="1:8" s="72" customFormat="1" x14ac:dyDescent="0.25">
      <c r="A776" s="66" t="s">
        <v>649</v>
      </c>
      <c r="B776" s="66" t="s">
        <v>653</v>
      </c>
      <c r="C776" s="70">
        <v>40336</v>
      </c>
      <c r="D776" s="66">
        <v>32</v>
      </c>
      <c r="E776" s="66">
        <v>4</v>
      </c>
      <c r="F776" s="66" t="s">
        <v>642</v>
      </c>
      <c r="G776" s="71">
        <v>2</v>
      </c>
      <c r="H776" s="71"/>
    </row>
    <row r="777" spans="1:8" s="72" customFormat="1" x14ac:dyDescent="0.25">
      <c r="A777" s="66" t="s">
        <v>649</v>
      </c>
      <c r="B777" s="66" t="s">
        <v>653</v>
      </c>
      <c r="C777" s="70">
        <v>40336</v>
      </c>
      <c r="D777" s="66">
        <v>32</v>
      </c>
      <c r="E777" s="66">
        <v>4</v>
      </c>
      <c r="F777" s="66" t="s">
        <v>654</v>
      </c>
      <c r="G777" s="71">
        <v>1</v>
      </c>
      <c r="H777" s="71"/>
    </row>
    <row r="778" spans="1:8" s="72" customFormat="1" x14ac:dyDescent="0.25">
      <c r="A778" s="66" t="s">
        <v>649</v>
      </c>
      <c r="B778" s="66" t="s">
        <v>653</v>
      </c>
      <c r="C778" s="70">
        <v>40336</v>
      </c>
      <c r="D778" s="66">
        <v>32</v>
      </c>
      <c r="E778" s="66">
        <v>4</v>
      </c>
      <c r="F778" s="66" t="s">
        <v>654</v>
      </c>
      <c r="G778" s="71">
        <v>1</v>
      </c>
      <c r="H778" s="71"/>
    </row>
    <row r="779" spans="1:8" s="72" customFormat="1" x14ac:dyDescent="0.25">
      <c r="A779" s="66" t="s">
        <v>649</v>
      </c>
      <c r="B779" s="66" t="s">
        <v>653</v>
      </c>
      <c r="C779" s="70">
        <v>40336</v>
      </c>
      <c r="D779" s="66">
        <v>32</v>
      </c>
      <c r="E779" s="66">
        <v>4</v>
      </c>
      <c r="F779" s="66" t="s">
        <v>628</v>
      </c>
      <c r="G779" s="71">
        <v>1</v>
      </c>
      <c r="H779" s="71"/>
    </row>
    <row r="780" spans="1:8" s="72" customFormat="1" x14ac:dyDescent="0.25">
      <c r="A780" s="66" t="s">
        <v>649</v>
      </c>
      <c r="B780" s="66" t="s">
        <v>653</v>
      </c>
      <c r="C780" s="70">
        <v>40336</v>
      </c>
      <c r="D780" s="66">
        <v>32</v>
      </c>
      <c r="E780" s="66">
        <v>4</v>
      </c>
      <c r="F780" s="66" t="s">
        <v>628</v>
      </c>
      <c r="G780" s="71">
        <v>1</v>
      </c>
      <c r="H780" s="71"/>
    </row>
    <row r="781" spans="1:8" s="72" customFormat="1" x14ac:dyDescent="0.25">
      <c r="A781" s="66" t="s">
        <v>649</v>
      </c>
      <c r="B781" s="66" t="s">
        <v>653</v>
      </c>
      <c r="C781" s="70">
        <v>40336</v>
      </c>
      <c r="D781" s="66">
        <v>32</v>
      </c>
      <c r="E781" s="66">
        <v>4</v>
      </c>
      <c r="F781" s="66" t="s">
        <v>643</v>
      </c>
      <c r="G781" s="71">
        <v>3</v>
      </c>
      <c r="H781" s="71"/>
    </row>
    <row r="782" spans="1:8" s="72" customFormat="1" x14ac:dyDescent="0.25">
      <c r="A782" s="66" t="s">
        <v>649</v>
      </c>
      <c r="B782" s="66" t="s">
        <v>653</v>
      </c>
      <c r="C782" s="70">
        <v>40336</v>
      </c>
      <c r="D782" s="66">
        <v>32</v>
      </c>
      <c r="E782" s="66">
        <v>4</v>
      </c>
      <c r="F782" s="66" t="s">
        <v>620</v>
      </c>
      <c r="G782" s="71">
        <v>1</v>
      </c>
      <c r="H782" s="71"/>
    </row>
    <row r="783" spans="1:8" s="72" customFormat="1" x14ac:dyDescent="0.25">
      <c r="A783" s="66" t="s">
        <v>649</v>
      </c>
      <c r="B783" s="66" t="s">
        <v>653</v>
      </c>
      <c r="C783" s="70">
        <v>40336</v>
      </c>
      <c r="D783" s="66">
        <v>32</v>
      </c>
      <c r="E783" s="66">
        <v>4</v>
      </c>
      <c r="F783" s="66" t="s">
        <v>620</v>
      </c>
      <c r="G783" s="71">
        <v>1</v>
      </c>
      <c r="H783" s="71"/>
    </row>
    <row r="784" spans="1:8" s="72" customFormat="1" x14ac:dyDescent="0.25">
      <c r="A784" s="66" t="s">
        <v>649</v>
      </c>
      <c r="B784" s="66" t="s">
        <v>653</v>
      </c>
      <c r="C784" s="70">
        <v>40336</v>
      </c>
      <c r="D784" s="66">
        <v>32</v>
      </c>
      <c r="E784" s="66">
        <v>4</v>
      </c>
      <c r="F784" s="66" t="s">
        <v>638</v>
      </c>
      <c r="G784" s="71">
        <v>1</v>
      </c>
      <c r="H784" s="71"/>
    </row>
    <row r="785" spans="1:8" s="72" customFormat="1" x14ac:dyDescent="0.25">
      <c r="A785" s="66" t="s">
        <v>649</v>
      </c>
      <c r="B785" s="66" t="s">
        <v>653</v>
      </c>
      <c r="C785" s="70">
        <v>40336</v>
      </c>
      <c r="D785" s="66">
        <v>32</v>
      </c>
      <c r="E785" s="66">
        <v>4</v>
      </c>
      <c r="F785" s="66" t="s">
        <v>621</v>
      </c>
      <c r="G785" s="71">
        <v>2</v>
      </c>
      <c r="H785" s="71"/>
    </row>
    <row r="786" spans="1:8" s="72" customFormat="1" x14ac:dyDescent="0.25">
      <c r="A786" s="66" t="s">
        <v>649</v>
      </c>
      <c r="B786" s="66" t="s">
        <v>653</v>
      </c>
      <c r="C786" s="70">
        <v>40336</v>
      </c>
      <c r="D786" s="66">
        <v>32</v>
      </c>
      <c r="E786" s="66">
        <v>5</v>
      </c>
      <c r="F786" s="66" t="s">
        <v>617</v>
      </c>
      <c r="G786" s="71">
        <v>3</v>
      </c>
      <c r="H786" s="71" t="s">
        <v>645</v>
      </c>
    </row>
    <row r="787" spans="1:8" s="72" customFormat="1" x14ac:dyDescent="0.25">
      <c r="A787" s="66" t="s">
        <v>649</v>
      </c>
      <c r="B787" s="66" t="s">
        <v>653</v>
      </c>
      <c r="C787" s="70">
        <v>40336</v>
      </c>
      <c r="D787" s="66">
        <v>32</v>
      </c>
      <c r="E787" s="66">
        <v>5</v>
      </c>
      <c r="F787" s="66" t="s">
        <v>617</v>
      </c>
      <c r="G787" s="71">
        <v>2</v>
      </c>
      <c r="H787" s="71"/>
    </row>
    <row r="788" spans="1:8" s="72" customFormat="1" x14ac:dyDescent="0.25">
      <c r="A788" s="66" t="s">
        <v>649</v>
      </c>
      <c r="B788" s="66" t="s">
        <v>653</v>
      </c>
      <c r="C788" s="70">
        <v>40336</v>
      </c>
      <c r="D788" s="66">
        <v>32</v>
      </c>
      <c r="E788" s="66">
        <v>5</v>
      </c>
      <c r="F788" s="66" t="s">
        <v>640</v>
      </c>
      <c r="G788" s="71">
        <v>1</v>
      </c>
      <c r="H788" s="71"/>
    </row>
    <row r="789" spans="1:8" s="72" customFormat="1" x14ac:dyDescent="0.25">
      <c r="A789" s="66" t="s">
        <v>649</v>
      </c>
      <c r="B789" s="66" t="s">
        <v>653</v>
      </c>
      <c r="C789" s="70">
        <v>40336</v>
      </c>
      <c r="D789" s="66">
        <v>32</v>
      </c>
      <c r="E789" s="66">
        <v>5</v>
      </c>
      <c r="F789" s="66" t="s">
        <v>640</v>
      </c>
      <c r="G789" s="71">
        <v>1</v>
      </c>
      <c r="H789" s="71"/>
    </row>
    <row r="790" spans="1:8" s="72" customFormat="1" x14ac:dyDescent="0.25">
      <c r="A790" s="66" t="s">
        <v>649</v>
      </c>
      <c r="B790" s="66" t="s">
        <v>653</v>
      </c>
      <c r="C790" s="70">
        <v>40336</v>
      </c>
      <c r="D790" s="66">
        <v>32</v>
      </c>
      <c r="E790" s="66">
        <v>5</v>
      </c>
      <c r="F790" s="66" t="s">
        <v>640</v>
      </c>
      <c r="G790" s="71">
        <v>1</v>
      </c>
      <c r="H790" s="71"/>
    </row>
    <row r="791" spans="1:8" s="72" customFormat="1" x14ac:dyDescent="0.25">
      <c r="A791" s="66" t="s">
        <v>649</v>
      </c>
      <c r="B791" s="66" t="s">
        <v>653</v>
      </c>
      <c r="C791" s="70">
        <v>40336</v>
      </c>
      <c r="D791" s="66">
        <v>32</v>
      </c>
      <c r="E791" s="66">
        <v>5</v>
      </c>
      <c r="F791" s="66" t="s">
        <v>622</v>
      </c>
      <c r="G791" s="71">
        <v>2</v>
      </c>
      <c r="H791" s="71"/>
    </row>
    <row r="792" spans="1:8" s="72" customFormat="1" x14ac:dyDescent="0.25">
      <c r="A792" s="66" t="s">
        <v>649</v>
      </c>
      <c r="B792" s="66" t="s">
        <v>653</v>
      </c>
      <c r="C792" s="70">
        <v>40336</v>
      </c>
      <c r="D792" s="66">
        <v>32</v>
      </c>
      <c r="E792" s="66">
        <v>6</v>
      </c>
      <c r="F792" s="66" t="s">
        <v>617</v>
      </c>
      <c r="G792" s="71">
        <v>3</v>
      </c>
      <c r="H792" s="71" t="s">
        <v>645</v>
      </c>
    </row>
    <row r="793" spans="1:8" s="72" customFormat="1" x14ac:dyDescent="0.25">
      <c r="A793" s="66" t="s">
        <v>649</v>
      </c>
      <c r="B793" s="66" t="s">
        <v>653</v>
      </c>
      <c r="C793" s="70">
        <v>40336</v>
      </c>
      <c r="D793" s="66">
        <v>32</v>
      </c>
      <c r="E793" s="66">
        <v>6</v>
      </c>
      <c r="F793" s="66" t="s">
        <v>627</v>
      </c>
      <c r="G793" s="71">
        <v>1</v>
      </c>
      <c r="H793" s="71"/>
    </row>
    <row r="794" spans="1:8" s="72" customFormat="1" x14ac:dyDescent="0.25">
      <c r="A794" s="66" t="s">
        <v>649</v>
      </c>
      <c r="B794" s="66" t="s">
        <v>653</v>
      </c>
      <c r="C794" s="70">
        <v>40336</v>
      </c>
      <c r="D794" s="66">
        <v>32</v>
      </c>
      <c r="E794" s="66">
        <v>6</v>
      </c>
      <c r="F794" s="66" t="s">
        <v>632</v>
      </c>
      <c r="G794" s="71">
        <v>2</v>
      </c>
      <c r="H794" s="71"/>
    </row>
    <row r="795" spans="1:8" s="72" customFormat="1" x14ac:dyDescent="0.25">
      <c r="A795" s="66" t="s">
        <v>649</v>
      </c>
      <c r="B795" s="66" t="s">
        <v>653</v>
      </c>
      <c r="C795" s="70">
        <v>40336</v>
      </c>
      <c r="D795" s="66">
        <v>32</v>
      </c>
      <c r="E795" s="66">
        <v>6</v>
      </c>
      <c r="F795" s="66" t="s">
        <v>632</v>
      </c>
      <c r="G795" s="71">
        <v>2</v>
      </c>
      <c r="H795" s="71"/>
    </row>
    <row r="796" spans="1:8" s="72" customFormat="1" x14ac:dyDescent="0.25">
      <c r="A796" s="66" t="s">
        <v>649</v>
      </c>
      <c r="B796" s="66" t="s">
        <v>653</v>
      </c>
      <c r="C796" s="70">
        <v>40336</v>
      </c>
      <c r="D796" s="66">
        <v>32</v>
      </c>
      <c r="E796" s="66">
        <v>6</v>
      </c>
      <c r="F796" s="66" t="s">
        <v>620</v>
      </c>
      <c r="G796" s="71">
        <v>2</v>
      </c>
      <c r="H796" s="71"/>
    </row>
    <row r="797" spans="1:8" s="72" customFormat="1" x14ac:dyDescent="0.25">
      <c r="A797" s="66" t="s">
        <v>649</v>
      </c>
      <c r="B797" s="66" t="s">
        <v>653</v>
      </c>
      <c r="C797" s="70">
        <v>40336</v>
      </c>
      <c r="D797" s="66">
        <v>32</v>
      </c>
      <c r="E797" s="66">
        <v>6</v>
      </c>
      <c r="F797" s="66" t="s">
        <v>620</v>
      </c>
      <c r="G797" s="71">
        <v>3</v>
      </c>
      <c r="H797" s="71"/>
    </row>
    <row r="798" spans="1:8" s="72" customFormat="1" x14ac:dyDescent="0.25">
      <c r="A798" s="66" t="s">
        <v>649</v>
      </c>
      <c r="B798" s="66" t="s">
        <v>653</v>
      </c>
      <c r="C798" s="70">
        <v>40336</v>
      </c>
      <c r="D798" s="66">
        <v>32</v>
      </c>
      <c r="E798" s="66">
        <v>6</v>
      </c>
      <c r="F798" s="66" t="s">
        <v>652</v>
      </c>
      <c r="G798" s="71">
        <v>1</v>
      </c>
      <c r="H798" s="71"/>
    </row>
    <row r="799" spans="1:8" s="72" customFormat="1" x14ac:dyDescent="0.25">
      <c r="A799" s="66" t="s">
        <v>649</v>
      </c>
      <c r="B799" s="66" t="s">
        <v>653</v>
      </c>
      <c r="C799" s="70">
        <v>40336</v>
      </c>
      <c r="D799" s="66">
        <v>32</v>
      </c>
      <c r="E799" s="66">
        <v>6</v>
      </c>
      <c r="F799" s="66" t="s">
        <v>622</v>
      </c>
      <c r="G799" s="71">
        <v>2</v>
      </c>
      <c r="H799" s="71"/>
    </row>
    <row r="800" spans="1:8" s="72" customFormat="1" x14ac:dyDescent="0.25">
      <c r="A800" s="66" t="s">
        <v>649</v>
      </c>
      <c r="B800" s="66" t="s">
        <v>653</v>
      </c>
      <c r="C800" s="70">
        <v>40336</v>
      </c>
      <c r="D800" s="66">
        <v>32</v>
      </c>
      <c r="E800" s="66">
        <v>7</v>
      </c>
      <c r="F800" s="66" t="s">
        <v>617</v>
      </c>
      <c r="G800" s="71">
        <v>2</v>
      </c>
      <c r="H800" s="71"/>
    </row>
    <row r="801" spans="1:8" s="72" customFormat="1" x14ac:dyDescent="0.25">
      <c r="A801" s="66" t="s">
        <v>649</v>
      </c>
      <c r="B801" s="66" t="s">
        <v>653</v>
      </c>
      <c r="C801" s="70">
        <v>40336</v>
      </c>
      <c r="D801" s="66">
        <v>32</v>
      </c>
      <c r="E801" s="66">
        <v>7</v>
      </c>
      <c r="F801" s="66" t="s">
        <v>617</v>
      </c>
      <c r="G801" s="71">
        <v>2</v>
      </c>
      <c r="H801" s="71"/>
    </row>
    <row r="802" spans="1:8" s="72" customFormat="1" x14ac:dyDescent="0.25">
      <c r="A802" s="66" t="s">
        <v>649</v>
      </c>
      <c r="B802" s="66" t="s">
        <v>653</v>
      </c>
      <c r="C802" s="70">
        <v>40336</v>
      </c>
      <c r="D802" s="66">
        <v>32</v>
      </c>
      <c r="E802" s="66">
        <v>7</v>
      </c>
      <c r="F802" s="66" t="s">
        <v>617</v>
      </c>
      <c r="G802" s="71">
        <v>3</v>
      </c>
      <c r="H802" s="71"/>
    </row>
    <row r="803" spans="1:8" s="72" customFormat="1" x14ac:dyDescent="0.25">
      <c r="A803" s="66" t="s">
        <v>649</v>
      </c>
      <c r="B803" s="66" t="s">
        <v>653</v>
      </c>
      <c r="C803" s="70">
        <v>40336</v>
      </c>
      <c r="D803" s="66">
        <v>32</v>
      </c>
      <c r="E803" s="66">
        <v>7</v>
      </c>
      <c r="F803" s="66" t="s">
        <v>627</v>
      </c>
      <c r="G803" s="71">
        <v>1</v>
      </c>
      <c r="H803" s="71"/>
    </row>
    <row r="804" spans="1:8" s="72" customFormat="1" x14ac:dyDescent="0.25">
      <c r="A804" s="66" t="s">
        <v>649</v>
      </c>
      <c r="B804" s="66" t="s">
        <v>653</v>
      </c>
      <c r="C804" s="70">
        <v>40336</v>
      </c>
      <c r="D804" s="66">
        <v>32</v>
      </c>
      <c r="E804" s="66">
        <v>7</v>
      </c>
      <c r="F804" s="66" t="s">
        <v>627</v>
      </c>
      <c r="G804" s="71">
        <v>1</v>
      </c>
      <c r="H804" s="71"/>
    </row>
    <row r="805" spans="1:8" s="72" customFormat="1" x14ac:dyDescent="0.25">
      <c r="A805" s="66" t="s">
        <v>649</v>
      </c>
      <c r="B805" s="66" t="s">
        <v>653</v>
      </c>
      <c r="C805" s="70">
        <v>40336</v>
      </c>
      <c r="D805" s="66">
        <v>32</v>
      </c>
      <c r="E805" s="66">
        <v>7</v>
      </c>
      <c r="F805" s="66" t="s">
        <v>627</v>
      </c>
      <c r="G805" s="71">
        <v>3</v>
      </c>
      <c r="H805" s="71"/>
    </row>
    <row r="806" spans="1:8" s="72" customFormat="1" x14ac:dyDescent="0.25">
      <c r="A806" s="66" t="s">
        <v>649</v>
      </c>
      <c r="B806" s="66" t="s">
        <v>653</v>
      </c>
      <c r="C806" s="70">
        <v>40336</v>
      </c>
      <c r="D806" s="66">
        <v>32</v>
      </c>
      <c r="E806" s="66">
        <v>7</v>
      </c>
      <c r="F806" s="66" t="s">
        <v>655</v>
      </c>
      <c r="G806" s="71">
        <v>2</v>
      </c>
      <c r="H806" s="71"/>
    </row>
    <row r="807" spans="1:8" s="72" customFormat="1" x14ac:dyDescent="0.25">
      <c r="A807" s="66" t="s">
        <v>649</v>
      </c>
      <c r="B807" s="66" t="s">
        <v>653</v>
      </c>
      <c r="C807" s="70">
        <v>40336</v>
      </c>
      <c r="D807" s="66">
        <v>32</v>
      </c>
      <c r="E807" s="66">
        <v>7</v>
      </c>
      <c r="F807" s="66" t="s">
        <v>655</v>
      </c>
      <c r="G807" s="71">
        <v>2</v>
      </c>
      <c r="H807" s="71"/>
    </row>
    <row r="808" spans="1:8" s="72" customFormat="1" x14ac:dyDescent="0.25">
      <c r="A808" s="66" t="s">
        <v>649</v>
      </c>
      <c r="B808" s="66" t="s">
        <v>653</v>
      </c>
      <c r="C808" s="70">
        <v>40336</v>
      </c>
      <c r="D808" s="66">
        <v>32</v>
      </c>
      <c r="E808" s="66">
        <v>7</v>
      </c>
      <c r="F808" s="66" t="s">
        <v>656</v>
      </c>
      <c r="G808" s="71">
        <v>2</v>
      </c>
      <c r="H808" s="71"/>
    </row>
    <row r="809" spans="1:8" s="72" customFormat="1" x14ac:dyDescent="0.25">
      <c r="A809" s="66" t="s">
        <v>649</v>
      </c>
      <c r="B809" s="66" t="s">
        <v>653</v>
      </c>
      <c r="C809" s="70">
        <v>40336</v>
      </c>
      <c r="D809" s="66">
        <v>32</v>
      </c>
      <c r="E809" s="66">
        <v>7</v>
      </c>
      <c r="F809" s="66" t="s">
        <v>620</v>
      </c>
      <c r="G809" s="71">
        <v>1</v>
      </c>
      <c r="H809" s="71"/>
    </row>
    <row r="810" spans="1:8" s="72" customFormat="1" x14ac:dyDescent="0.25">
      <c r="A810" s="66" t="s">
        <v>649</v>
      </c>
      <c r="B810" s="66" t="s">
        <v>653</v>
      </c>
      <c r="C810" s="70">
        <v>40336</v>
      </c>
      <c r="D810" s="66">
        <v>32</v>
      </c>
      <c r="E810" s="66">
        <v>7</v>
      </c>
      <c r="F810" s="66" t="s">
        <v>620</v>
      </c>
      <c r="G810" s="71">
        <v>2</v>
      </c>
      <c r="H810" s="71"/>
    </row>
    <row r="811" spans="1:8" s="72" customFormat="1" x14ac:dyDescent="0.25">
      <c r="A811" s="66" t="s">
        <v>649</v>
      </c>
      <c r="B811" s="66" t="s">
        <v>653</v>
      </c>
      <c r="C811" s="70">
        <v>40336</v>
      </c>
      <c r="D811" s="66">
        <v>32</v>
      </c>
      <c r="E811" s="66">
        <v>7</v>
      </c>
      <c r="F811" s="66" t="s">
        <v>620</v>
      </c>
      <c r="G811" s="71">
        <v>2</v>
      </c>
      <c r="H811" s="71"/>
    </row>
    <row r="812" spans="1:8" s="72" customFormat="1" x14ac:dyDescent="0.25">
      <c r="A812" s="66" t="s">
        <v>649</v>
      </c>
      <c r="B812" s="66" t="s">
        <v>653</v>
      </c>
      <c r="C812" s="70">
        <v>40336</v>
      </c>
      <c r="D812" s="66">
        <v>32</v>
      </c>
      <c r="E812" s="66">
        <v>7</v>
      </c>
      <c r="F812" s="66" t="s">
        <v>620</v>
      </c>
      <c r="G812" s="71">
        <v>3</v>
      </c>
      <c r="H812" s="71"/>
    </row>
    <row r="813" spans="1:8" s="72" customFormat="1" x14ac:dyDescent="0.25">
      <c r="A813" s="66" t="s">
        <v>649</v>
      </c>
      <c r="B813" s="66" t="s">
        <v>653</v>
      </c>
      <c r="C813" s="70">
        <v>40336</v>
      </c>
      <c r="D813" s="66">
        <v>32</v>
      </c>
      <c r="E813" s="66">
        <v>7</v>
      </c>
      <c r="F813" s="66" t="s">
        <v>620</v>
      </c>
      <c r="G813" s="71">
        <v>3</v>
      </c>
      <c r="H813" s="71"/>
    </row>
    <row r="814" spans="1:8" s="72" customFormat="1" x14ac:dyDescent="0.25">
      <c r="A814" s="66" t="s">
        <v>649</v>
      </c>
      <c r="B814" s="66" t="s">
        <v>653</v>
      </c>
      <c r="C814" s="70">
        <v>40336</v>
      </c>
      <c r="D814" s="66">
        <v>32</v>
      </c>
      <c r="E814" s="66">
        <v>8</v>
      </c>
      <c r="F814" s="66" t="s">
        <v>627</v>
      </c>
      <c r="G814" s="71">
        <v>1</v>
      </c>
      <c r="H814" s="71"/>
    </row>
    <row r="815" spans="1:8" s="72" customFormat="1" x14ac:dyDescent="0.25">
      <c r="A815" s="66" t="s">
        <v>649</v>
      </c>
      <c r="B815" s="66" t="s">
        <v>653</v>
      </c>
      <c r="C815" s="70">
        <v>40336</v>
      </c>
      <c r="D815" s="66">
        <v>32</v>
      </c>
      <c r="E815" s="66">
        <v>8</v>
      </c>
      <c r="F815" s="66" t="s">
        <v>627</v>
      </c>
      <c r="G815" s="71">
        <v>1</v>
      </c>
      <c r="H815" s="71"/>
    </row>
    <row r="816" spans="1:8" s="72" customFormat="1" x14ac:dyDescent="0.25">
      <c r="A816" s="66" t="s">
        <v>649</v>
      </c>
      <c r="B816" s="66" t="s">
        <v>653</v>
      </c>
      <c r="C816" s="70">
        <v>40336</v>
      </c>
      <c r="D816" s="66">
        <v>32</v>
      </c>
      <c r="E816" s="66">
        <v>8</v>
      </c>
      <c r="F816" s="66" t="s">
        <v>628</v>
      </c>
      <c r="G816" s="71">
        <v>1</v>
      </c>
      <c r="H816" s="71"/>
    </row>
    <row r="817" spans="1:8" s="72" customFormat="1" x14ac:dyDescent="0.25">
      <c r="A817" s="66" t="s">
        <v>649</v>
      </c>
      <c r="B817" s="66" t="s">
        <v>653</v>
      </c>
      <c r="C817" s="70">
        <v>40336</v>
      </c>
      <c r="D817" s="66">
        <v>32</v>
      </c>
      <c r="E817" s="66">
        <v>8</v>
      </c>
      <c r="F817" s="66" t="s">
        <v>620</v>
      </c>
      <c r="G817" s="71">
        <v>3</v>
      </c>
      <c r="H817" s="71"/>
    </row>
    <row r="818" spans="1:8" s="72" customFormat="1" x14ac:dyDescent="0.25">
      <c r="A818" s="66" t="s">
        <v>615</v>
      </c>
      <c r="B818" s="66" t="s">
        <v>657</v>
      </c>
      <c r="C818" s="70">
        <v>40336</v>
      </c>
      <c r="D818" s="66">
        <v>50</v>
      </c>
      <c r="E818" s="66">
        <v>1</v>
      </c>
      <c r="F818" s="66" t="s">
        <v>617</v>
      </c>
      <c r="G818" s="71">
        <v>3</v>
      </c>
      <c r="H818" s="71" t="s">
        <v>645</v>
      </c>
    </row>
    <row r="819" spans="1:8" s="72" customFormat="1" x14ac:dyDescent="0.25">
      <c r="A819" s="66" t="s">
        <v>615</v>
      </c>
      <c r="B819" s="66" t="s">
        <v>657</v>
      </c>
      <c r="C819" s="70">
        <v>40336</v>
      </c>
      <c r="D819" s="66">
        <v>50</v>
      </c>
      <c r="E819" s="66">
        <v>1</v>
      </c>
      <c r="F819" s="66" t="s">
        <v>619</v>
      </c>
      <c r="G819" s="71">
        <v>1</v>
      </c>
      <c r="H819" s="71"/>
    </row>
    <row r="820" spans="1:8" s="72" customFormat="1" x14ac:dyDescent="0.25">
      <c r="A820" s="66" t="s">
        <v>615</v>
      </c>
      <c r="B820" s="66" t="s">
        <v>657</v>
      </c>
      <c r="C820" s="70">
        <v>40336</v>
      </c>
      <c r="D820" s="66">
        <v>50</v>
      </c>
      <c r="E820" s="66">
        <v>1</v>
      </c>
      <c r="F820" s="66" t="s">
        <v>620</v>
      </c>
      <c r="G820" s="71">
        <v>2</v>
      </c>
      <c r="H820" s="71"/>
    </row>
    <row r="821" spans="1:8" s="72" customFormat="1" x14ac:dyDescent="0.25">
      <c r="A821" s="66" t="s">
        <v>615</v>
      </c>
      <c r="B821" s="66" t="s">
        <v>657</v>
      </c>
      <c r="C821" s="70">
        <v>40336</v>
      </c>
      <c r="D821" s="66">
        <v>50</v>
      </c>
      <c r="E821" s="66">
        <v>1</v>
      </c>
      <c r="F821" s="66" t="s">
        <v>620</v>
      </c>
      <c r="G821" s="71">
        <v>2</v>
      </c>
      <c r="H821" s="71"/>
    </row>
    <row r="822" spans="1:8" s="72" customFormat="1" x14ac:dyDescent="0.25">
      <c r="A822" s="66" t="s">
        <v>615</v>
      </c>
      <c r="B822" s="66" t="s">
        <v>657</v>
      </c>
      <c r="C822" s="70">
        <v>40336</v>
      </c>
      <c r="D822" s="66">
        <v>50</v>
      </c>
      <c r="E822" s="66">
        <v>1</v>
      </c>
      <c r="F822" s="66" t="s">
        <v>620</v>
      </c>
      <c r="G822" s="71">
        <v>3</v>
      </c>
      <c r="H822" s="71"/>
    </row>
    <row r="823" spans="1:8" s="72" customFormat="1" x14ac:dyDescent="0.25">
      <c r="A823" s="66" t="s">
        <v>615</v>
      </c>
      <c r="B823" s="66" t="s">
        <v>657</v>
      </c>
      <c r="C823" s="70">
        <v>40336</v>
      </c>
      <c r="D823" s="66">
        <v>50</v>
      </c>
      <c r="E823" s="66">
        <v>1</v>
      </c>
      <c r="F823" s="66" t="s">
        <v>641</v>
      </c>
      <c r="G823" s="71">
        <v>2</v>
      </c>
      <c r="H823" s="71"/>
    </row>
    <row r="824" spans="1:8" s="72" customFormat="1" x14ac:dyDescent="0.25">
      <c r="A824" s="66" t="s">
        <v>615</v>
      </c>
      <c r="B824" s="66" t="s">
        <v>657</v>
      </c>
      <c r="C824" s="70">
        <v>40336</v>
      </c>
      <c r="D824" s="66">
        <v>50</v>
      </c>
      <c r="E824" s="66">
        <v>1</v>
      </c>
      <c r="F824" s="66" t="s">
        <v>638</v>
      </c>
      <c r="G824" s="71">
        <v>2</v>
      </c>
      <c r="H824" s="71"/>
    </row>
    <row r="825" spans="1:8" s="72" customFormat="1" x14ac:dyDescent="0.25">
      <c r="A825" s="66" t="s">
        <v>615</v>
      </c>
      <c r="B825" s="66" t="s">
        <v>657</v>
      </c>
      <c r="C825" s="70">
        <v>40336</v>
      </c>
      <c r="D825" s="66">
        <v>50</v>
      </c>
      <c r="E825" s="66">
        <v>1</v>
      </c>
      <c r="F825" s="66" t="s">
        <v>622</v>
      </c>
      <c r="G825" s="71">
        <v>1</v>
      </c>
      <c r="H825" s="71"/>
    </row>
    <row r="826" spans="1:8" s="72" customFormat="1" x14ac:dyDescent="0.25">
      <c r="A826" s="66" t="s">
        <v>615</v>
      </c>
      <c r="B826" s="66" t="s">
        <v>657</v>
      </c>
      <c r="C826" s="70">
        <v>40336</v>
      </c>
      <c r="D826" s="66">
        <v>50</v>
      </c>
      <c r="E826" s="66">
        <v>1</v>
      </c>
      <c r="F826" s="66" t="s">
        <v>622</v>
      </c>
      <c r="G826" s="71">
        <v>2</v>
      </c>
      <c r="H826" s="71"/>
    </row>
    <row r="827" spans="1:8" s="72" customFormat="1" x14ac:dyDescent="0.25">
      <c r="A827" s="66" t="s">
        <v>615</v>
      </c>
      <c r="B827" s="66" t="s">
        <v>657</v>
      </c>
      <c r="C827" s="70">
        <v>40336</v>
      </c>
      <c r="D827" s="66">
        <v>50</v>
      </c>
      <c r="E827" s="66">
        <v>2</v>
      </c>
      <c r="F827" s="66" t="s">
        <v>617</v>
      </c>
      <c r="G827" s="71">
        <v>2</v>
      </c>
      <c r="H827" s="71" t="s">
        <v>645</v>
      </c>
    </row>
    <row r="828" spans="1:8" s="72" customFormat="1" x14ac:dyDescent="0.25">
      <c r="A828" s="66" t="s">
        <v>615</v>
      </c>
      <c r="B828" s="66" t="s">
        <v>657</v>
      </c>
      <c r="C828" s="70">
        <v>40336</v>
      </c>
      <c r="D828" s="66">
        <v>50</v>
      </c>
      <c r="E828" s="66">
        <v>2</v>
      </c>
      <c r="F828" s="66" t="s">
        <v>617</v>
      </c>
      <c r="G828" s="71">
        <v>2</v>
      </c>
      <c r="H828" s="71"/>
    </row>
    <row r="829" spans="1:8" s="72" customFormat="1" x14ac:dyDescent="0.25">
      <c r="A829" s="66" t="s">
        <v>615</v>
      </c>
      <c r="B829" s="66" t="s">
        <v>657</v>
      </c>
      <c r="C829" s="70">
        <v>40336</v>
      </c>
      <c r="D829" s="66">
        <v>50</v>
      </c>
      <c r="E829" s="66">
        <v>2</v>
      </c>
      <c r="F829" s="66" t="s">
        <v>617</v>
      </c>
      <c r="G829" s="71">
        <v>3</v>
      </c>
      <c r="H829" s="71"/>
    </row>
    <row r="830" spans="1:8" s="72" customFormat="1" x14ac:dyDescent="0.25">
      <c r="A830" s="66" t="s">
        <v>615</v>
      </c>
      <c r="B830" s="66" t="s">
        <v>657</v>
      </c>
      <c r="C830" s="70">
        <v>40336</v>
      </c>
      <c r="D830" s="66">
        <v>50</v>
      </c>
      <c r="E830" s="66">
        <v>2</v>
      </c>
      <c r="F830" s="66" t="s">
        <v>641</v>
      </c>
      <c r="G830" s="71">
        <v>3</v>
      </c>
      <c r="H830" s="71"/>
    </row>
    <row r="831" spans="1:8" s="72" customFormat="1" x14ac:dyDescent="0.25">
      <c r="A831" s="66" t="s">
        <v>615</v>
      </c>
      <c r="B831" s="66" t="s">
        <v>657</v>
      </c>
      <c r="C831" s="70">
        <v>40336</v>
      </c>
      <c r="D831" s="66">
        <v>50</v>
      </c>
      <c r="E831" s="66">
        <v>2</v>
      </c>
      <c r="F831" s="66" t="s">
        <v>641</v>
      </c>
      <c r="G831" s="71">
        <v>3</v>
      </c>
      <c r="H831" s="71"/>
    </row>
    <row r="832" spans="1:8" s="72" customFormat="1" x14ac:dyDescent="0.25">
      <c r="A832" s="66" t="s">
        <v>615</v>
      </c>
      <c r="B832" s="66" t="s">
        <v>657</v>
      </c>
      <c r="C832" s="70">
        <v>40336</v>
      </c>
      <c r="D832" s="66">
        <v>50</v>
      </c>
      <c r="E832" s="66">
        <v>3</v>
      </c>
      <c r="F832" s="66" t="s">
        <v>617</v>
      </c>
      <c r="G832" s="71">
        <v>2</v>
      </c>
      <c r="H832" s="71" t="s">
        <v>645</v>
      </c>
    </row>
    <row r="833" spans="1:8" s="72" customFormat="1" x14ac:dyDescent="0.25">
      <c r="A833" s="66" t="s">
        <v>615</v>
      </c>
      <c r="B833" s="66" t="s">
        <v>657</v>
      </c>
      <c r="C833" s="70">
        <v>40336</v>
      </c>
      <c r="D833" s="66">
        <v>50</v>
      </c>
      <c r="E833" s="66">
        <v>3</v>
      </c>
      <c r="F833" s="66" t="s">
        <v>617</v>
      </c>
      <c r="G833" s="71">
        <v>2</v>
      </c>
      <c r="H833" s="71"/>
    </row>
    <row r="834" spans="1:8" s="72" customFormat="1" x14ac:dyDescent="0.25">
      <c r="A834" s="66" t="s">
        <v>615</v>
      </c>
      <c r="B834" s="66" t="s">
        <v>657</v>
      </c>
      <c r="C834" s="70">
        <v>40336</v>
      </c>
      <c r="D834" s="66">
        <v>50</v>
      </c>
      <c r="E834" s="66">
        <v>3</v>
      </c>
      <c r="F834" s="66" t="s">
        <v>620</v>
      </c>
      <c r="G834" s="71">
        <v>2</v>
      </c>
      <c r="H834" s="71"/>
    </row>
    <row r="835" spans="1:8" s="72" customFormat="1" x14ac:dyDescent="0.25">
      <c r="A835" s="66" t="s">
        <v>615</v>
      </c>
      <c r="B835" s="66" t="s">
        <v>657</v>
      </c>
      <c r="C835" s="70">
        <v>40336</v>
      </c>
      <c r="D835" s="66">
        <v>50</v>
      </c>
      <c r="E835" s="66">
        <v>3</v>
      </c>
      <c r="F835" s="66" t="s">
        <v>620</v>
      </c>
      <c r="G835" s="71">
        <v>2</v>
      </c>
      <c r="H835" s="71"/>
    </row>
    <row r="836" spans="1:8" s="72" customFormat="1" x14ac:dyDescent="0.25">
      <c r="A836" s="66" t="s">
        <v>615</v>
      </c>
      <c r="B836" s="66" t="s">
        <v>657</v>
      </c>
      <c r="C836" s="70">
        <v>40336</v>
      </c>
      <c r="D836" s="66">
        <v>50</v>
      </c>
      <c r="E836" s="66">
        <v>3</v>
      </c>
      <c r="F836" s="66" t="s">
        <v>638</v>
      </c>
      <c r="G836" s="71">
        <v>1</v>
      </c>
      <c r="H836" s="71"/>
    </row>
    <row r="837" spans="1:8" s="72" customFormat="1" x14ac:dyDescent="0.25">
      <c r="A837" s="66" t="s">
        <v>615</v>
      </c>
      <c r="B837" s="66" t="s">
        <v>657</v>
      </c>
      <c r="C837" s="70">
        <v>40336</v>
      </c>
      <c r="D837" s="66">
        <v>50</v>
      </c>
      <c r="E837" s="66">
        <v>4</v>
      </c>
      <c r="F837" s="66" t="s">
        <v>617</v>
      </c>
      <c r="G837" s="71">
        <v>2</v>
      </c>
      <c r="H837" s="71"/>
    </row>
    <row r="838" spans="1:8" s="72" customFormat="1" x14ac:dyDescent="0.25">
      <c r="A838" s="66" t="s">
        <v>615</v>
      </c>
      <c r="B838" s="66" t="s">
        <v>657</v>
      </c>
      <c r="C838" s="70">
        <v>40336</v>
      </c>
      <c r="D838" s="66">
        <v>50</v>
      </c>
      <c r="E838" s="66">
        <v>4</v>
      </c>
      <c r="F838" s="66" t="s">
        <v>654</v>
      </c>
      <c r="G838" s="71">
        <v>2</v>
      </c>
      <c r="H838" s="71"/>
    </row>
    <row r="839" spans="1:8" s="72" customFormat="1" x14ac:dyDescent="0.25">
      <c r="A839" s="66" t="s">
        <v>615</v>
      </c>
      <c r="B839" s="66" t="s">
        <v>657</v>
      </c>
      <c r="C839" s="70">
        <v>40336</v>
      </c>
      <c r="D839" s="66">
        <v>50</v>
      </c>
      <c r="E839" s="66">
        <v>4</v>
      </c>
      <c r="F839" s="66" t="s">
        <v>620</v>
      </c>
      <c r="G839" s="71">
        <v>2</v>
      </c>
      <c r="H839" s="71"/>
    </row>
    <row r="840" spans="1:8" s="72" customFormat="1" x14ac:dyDescent="0.25">
      <c r="A840" s="66" t="s">
        <v>615</v>
      </c>
      <c r="B840" s="66" t="s">
        <v>657</v>
      </c>
      <c r="C840" s="70">
        <v>40336</v>
      </c>
      <c r="D840" s="66">
        <v>50</v>
      </c>
      <c r="E840" s="66">
        <v>4</v>
      </c>
      <c r="F840" s="66" t="s">
        <v>641</v>
      </c>
      <c r="G840" s="71">
        <v>2</v>
      </c>
      <c r="H840" s="71"/>
    </row>
    <row r="841" spans="1:8" s="72" customFormat="1" x14ac:dyDescent="0.25">
      <c r="A841" s="66" t="s">
        <v>615</v>
      </c>
      <c r="B841" s="66" t="s">
        <v>657</v>
      </c>
      <c r="C841" s="70">
        <v>40336</v>
      </c>
      <c r="D841" s="66">
        <v>50</v>
      </c>
      <c r="E841" s="66">
        <v>4</v>
      </c>
      <c r="F841" s="66" t="s">
        <v>638</v>
      </c>
      <c r="G841" s="71">
        <v>1</v>
      </c>
      <c r="H841" s="71"/>
    </row>
    <row r="842" spans="1:8" s="72" customFormat="1" x14ac:dyDescent="0.25">
      <c r="A842" s="66" t="s">
        <v>615</v>
      </c>
      <c r="B842" s="66" t="s">
        <v>657</v>
      </c>
      <c r="C842" s="70">
        <v>40336</v>
      </c>
      <c r="D842" s="66">
        <v>50</v>
      </c>
      <c r="E842" s="66">
        <v>5</v>
      </c>
      <c r="F842" s="66" t="s">
        <v>627</v>
      </c>
      <c r="G842" s="71">
        <v>1</v>
      </c>
      <c r="H842" s="71"/>
    </row>
    <row r="843" spans="1:8" s="72" customFormat="1" x14ac:dyDescent="0.25">
      <c r="A843" s="66" t="s">
        <v>615</v>
      </c>
      <c r="B843" s="66" t="s">
        <v>657</v>
      </c>
      <c r="C843" s="70">
        <v>40336</v>
      </c>
      <c r="D843" s="66">
        <v>50</v>
      </c>
      <c r="E843" s="66">
        <v>5</v>
      </c>
      <c r="F843" s="66" t="s">
        <v>630</v>
      </c>
      <c r="G843" s="71">
        <v>2</v>
      </c>
      <c r="H843" s="71"/>
    </row>
    <row r="844" spans="1:8" s="72" customFormat="1" x14ac:dyDescent="0.25">
      <c r="A844" s="66" t="s">
        <v>615</v>
      </c>
      <c r="B844" s="66" t="s">
        <v>657</v>
      </c>
      <c r="C844" s="70">
        <v>40336</v>
      </c>
      <c r="D844" s="66">
        <v>50</v>
      </c>
      <c r="E844" s="66">
        <v>5</v>
      </c>
      <c r="F844" s="66" t="s">
        <v>658</v>
      </c>
      <c r="G844" s="71">
        <v>2</v>
      </c>
      <c r="H844" s="71"/>
    </row>
    <row r="845" spans="1:8" s="72" customFormat="1" x14ac:dyDescent="0.25">
      <c r="A845" s="66" t="s">
        <v>615</v>
      </c>
      <c r="B845" s="66" t="s">
        <v>657</v>
      </c>
      <c r="C845" s="70">
        <v>40336</v>
      </c>
      <c r="D845" s="66">
        <v>50</v>
      </c>
      <c r="E845" s="66">
        <v>5</v>
      </c>
      <c r="F845" s="66" t="s">
        <v>620</v>
      </c>
      <c r="G845" s="71">
        <v>2</v>
      </c>
      <c r="H845" s="71"/>
    </row>
    <row r="846" spans="1:8" s="72" customFormat="1" x14ac:dyDescent="0.25">
      <c r="A846" s="66" t="s">
        <v>615</v>
      </c>
      <c r="B846" s="66" t="s">
        <v>657</v>
      </c>
      <c r="C846" s="70">
        <v>40336</v>
      </c>
      <c r="D846" s="66">
        <v>50</v>
      </c>
      <c r="E846" s="66">
        <v>6</v>
      </c>
      <c r="F846" s="66" t="s">
        <v>658</v>
      </c>
      <c r="G846" s="71">
        <v>3</v>
      </c>
      <c r="H846" s="71"/>
    </row>
    <row r="847" spans="1:8" s="72" customFormat="1" x14ac:dyDescent="0.25">
      <c r="A847" s="66" t="s">
        <v>615</v>
      </c>
      <c r="B847" s="66" t="s">
        <v>657</v>
      </c>
      <c r="C847" s="70">
        <v>40336</v>
      </c>
      <c r="D847" s="66">
        <v>50</v>
      </c>
      <c r="E847" s="66">
        <v>6</v>
      </c>
      <c r="F847" s="66" t="s">
        <v>620</v>
      </c>
      <c r="G847" s="71">
        <v>2</v>
      </c>
      <c r="H847" s="71"/>
    </row>
    <row r="848" spans="1:8" s="72" customFormat="1" x14ac:dyDescent="0.25">
      <c r="A848" s="66" t="s">
        <v>615</v>
      </c>
      <c r="B848" s="66" t="s">
        <v>657</v>
      </c>
      <c r="C848" s="70">
        <v>40336</v>
      </c>
      <c r="D848" s="66">
        <v>50</v>
      </c>
      <c r="E848" s="66">
        <v>6</v>
      </c>
      <c r="F848" s="66" t="s">
        <v>638</v>
      </c>
      <c r="G848" s="71">
        <v>3</v>
      </c>
      <c r="H848" s="71"/>
    </row>
    <row r="849" spans="1:8" s="72" customFormat="1" x14ac:dyDescent="0.25">
      <c r="A849" s="66" t="s">
        <v>615</v>
      </c>
      <c r="B849" s="66" t="s">
        <v>657</v>
      </c>
      <c r="C849" s="70">
        <v>40336</v>
      </c>
      <c r="D849" s="66">
        <v>50</v>
      </c>
      <c r="E849" s="66">
        <v>7</v>
      </c>
      <c r="F849" s="66" t="s">
        <v>618</v>
      </c>
      <c r="G849" s="71">
        <v>3</v>
      </c>
      <c r="H849" s="71"/>
    </row>
    <row r="850" spans="1:8" s="72" customFormat="1" x14ac:dyDescent="0.25">
      <c r="A850" s="66" t="s">
        <v>615</v>
      </c>
      <c r="B850" s="66" t="s">
        <v>657</v>
      </c>
      <c r="C850" s="70">
        <v>40336</v>
      </c>
      <c r="D850" s="66">
        <v>50</v>
      </c>
      <c r="E850" s="66">
        <v>7</v>
      </c>
      <c r="F850" s="66" t="s">
        <v>627</v>
      </c>
      <c r="G850" s="71">
        <v>1</v>
      </c>
      <c r="H850" s="71"/>
    </row>
    <row r="851" spans="1:8" s="72" customFormat="1" x14ac:dyDescent="0.25">
      <c r="A851" s="66" t="s">
        <v>615</v>
      </c>
      <c r="B851" s="66" t="s">
        <v>657</v>
      </c>
      <c r="C851" s="70">
        <v>40336</v>
      </c>
      <c r="D851" s="66">
        <v>50</v>
      </c>
      <c r="E851" s="66">
        <v>7</v>
      </c>
      <c r="F851" s="66" t="s">
        <v>627</v>
      </c>
      <c r="G851" s="71">
        <v>2</v>
      </c>
      <c r="H851" s="71"/>
    </row>
    <row r="852" spans="1:8" s="72" customFormat="1" x14ac:dyDescent="0.25">
      <c r="A852" s="66" t="s">
        <v>615</v>
      </c>
      <c r="B852" s="66" t="s">
        <v>657</v>
      </c>
      <c r="C852" s="70">
        <v>40336</v>
      </c>
      <c r="D852" s="66">
        <v>50</v>
      </c>
      <c r="E852" s="66">
        <v>7</v>
      </c>
      <c r="F852" s="66" t="s">
        <v>627</v>
      </c>
      <c r="G852" s="71">
        <v>2</v>
      </c>
      <c r="H852" s="71"/>
    </row>
    <row r="853" spans="1:8" s="72" customFormat="1" x14ac:dyDescent="0.25">
      <c r="A853" s="66" t="s">
        <v>615</v>
      </c>
      <c r="B853" s="66" t="s">
        <v>657</v>
      </c>
      <c r="C853" s="70">
        <v>40336</v>
      </c>
      <c r="D853" s="66">
        <v>50</v>
      </c>
      <c r="E853" s="66">
        <v>7</v>
      </c>
      <c r="F853" s="66" t="s">
        <v>659</v>
      </c>
      <c r="G853" s="71">
        <v>3</v>
      </c>
      <c r="H853" s="71"/>
    </row>
    <row r="854" spans="1:8" s="72" customFormat="1" x14ac:dyDescent="0.25">
      <c r="A854" s="66" t="s">
        <v>615</v>
      </c>
      <c r="B854" s="66" t="s">
        <v>657</v>
      </c>
      <c r="C854" s="70">
        <v>40336</v>
      </c>
      <c r="D854" s="66">
        <v>50</v>
      </c>
      <c r="E854" s="66">
        <v>7</v>
      </c>
      <c r="F854" s="66" t="s">
        <v>629</v>
      </c>
      <c r="G854" s="71">
        <v>2</v>
      </c>
      <c r="H854" s="71"/>
    </row>
    <row r="855" spans="1:8" s="72" customFormat="1" x14ac:dyDescent="0.25">
      <c r="A855" s="66" t="s">
        <v>615</v>
      </c>
      <c r="B855" s="66" t="s">
        <v>657</v>
      </c>
      <c r="C855" s="70">
        <v>40336</v>
      </c>
      <c r="D855" s="66">
        <v>50</v>
      </c>
      <c r="E855" s="66">
        <v>7</v>
      </c>
      <c r="F855" s="66" t="s">
        <v>658</v>
      </c>
      <c r="G855" s="71">
        <v>3</v>
      </c>
      <c r="H855" s="71"/>
    </row>
    <row r="856" spans="1:8" s="72" customFormat="1" x14ac:dyDescent="0.25">
      <c r="A856" s="66" t="s">
        <v>615</v>
      </c>
      <c r="B856" s="66" t="s">
        <v>657</v>
      </c>
      <c r="C856" s="70">
        <v>40336</v>
      </c>
      <c r="D856" s="66">
        <v>50</v>
      </c>
      <c r="E856" s="66">
        <v>7</v>
      </c>
      <c r="F856" s="66" t="s">
        <v>620</v>
      </c>
      <c r="G856" s="71">
        <v>2</v>
      </c>
      <c r="H856" s="71"/>
    </row>
    <row r="857" spans="1:8" s="72" customFormat="1" x14ac:dyDescent="0.25">
      <c r="A857" s="66" t="s">
        <v>615</v>
      </c>
      <c r="B857" s="66" t="s">
        <v>657</v>
      </c>
      <c r="C857" s="70">
        <v>40336</v>
      </c>
      <c r="D857" s="66">
        <v>50</v>
      </c>
      <c r="E857" s="66">
        <v>7</v>
      </c>
      <c r="F857" s="66" t="s">
        <v>660</v>
      </c>
      <c r="G857" s="71">
        <v>2</v>
      </c>
      <c r="H857" s="71"/>
    </row>
    <row r="858" spans="1:8" s="72" customFormat="1" x14ac:dyDescent="0.25">
      <c r="A858" s="66" t="s">
        <v>615</v>
      </c>
      <c r="B858" s="66" t="s">
        <v>657</v>
      </c>
      <c r="C858" s="70">
        <v>40336</v>
      </c>
      <c r="D858" s="66">
        <v>50</v>
      </c>
      <c r="E858" s="66">
        <v>7</v>
      </c>
      <c r="F858" s="66" t="s">
        <v>636</v>
      </c>
      <c r="G858" s="71">
        <v>1</v>
      </c>
      <c r="H858" s="71"/>
    </row>
    <row r="859" spans="1:8" s="72" customFormat="1" x14ac:dyDescent="0.25">
      <c r="A859" s="66" t="s">
        <v>615</v>
      </c>
      <c r="B859" s="66" t="s">
        <v>657</v>
      </c>
      <c r="C859" s="70">
        <v>40336</v>
      </c>
      <c r="D859" s="66">
        <v>50</v>
      </c>
      <c r="E859" s="66">
        <v>7</v>
      </c>
      <c r="F859" s="66" t="s">
        <v>636</v>
      </c>
      <c r="G859" s="71">
        <v>1</v>
      </c>
      <c r="H859" s="71"/>
    </row>
    <row r="860" spans="1:8" s="72" customFormat="1" x14ac:dyDescent="0.25">
      <c r="A860" s="66" t="s">
        <v>615</v>
      </c>
      <c r="B860" s="66" t="s">
        <v>657</v>
      </c>
      <c r="C860" s="70">
        <v>40336</v>
      </c>
      <c r="D860" s="66">
        <v>50</v>
      </c>
      <c r="E860" s="66">
        <v>7</v>
      </c>
      <c r="F860" s="66" t="s">
        <v>636</v>
      </c>
      <c r="G860" s="71">
        <v>2</v>
      </c>
      <c r="H860" s="71"/>
    </row>
    <row r="861" spans="1:8" s="72" customFormat="1" x14ac:dyDescent="0.25">
      <c r="A861" s="66" t="s">
        <v>615</v>
      </c>
      <c r="B861" s="66" t="s">
        <v>657</v>
      </c>
      <c r="C861" s="70">
        <v>40336</v>
      </c>
      <c r="D861" s="66">
        <v>50</v>
      </c>
      <c r="E861" s="66">
        <v>7</v>
      </c>
      <c r="F861" s="66" t="s">
        <v>622</v>
      </c>
      <c r="G861" s="71">
        <v>1</v>
      </c>
      <c r="H861" s="71"/>
    </row>
    <row r="862" spans="1:8" s="72" customFormat="1" x14ac:dyDescent="0.25">
      <c r="A862" s="66" t="s">
        <v>615</v>
      </c>
      <c r="B862" s="66" t="s">
        <v>657</v>
      </c>
      <c r="C862" s="70">
        <v>40336</v>
      </c>
      <c r="D862" s="66">
        <v>50</v>
      </c>
      <c r="E862" s="66">
        <v>8</v>
      </c>
      <c r="F862" s="66" t="s">
        <v>617</v>
      </c>
      <c r="G862" s="71">
        <v>3</v>
      </c>
      <c r="H862" s="71" t="s">
        <v>645</v>
      </c>
    </row>
    <row r="863" spans="1:8" s="72" customFormat="1" x14ac:dyDescent="0.25">
      <c r="A863" s="66" t="s">
        <v>615</v>
      </c>
      <c r="B863" s="66" t="s">
        <v>657</v>
      </c>
      <c r="C863" s="70">
        <v>40336</v>
      </c>
      <c r="D863" s="66">
        <v>50</v>
      </c>
      <c r="E863" s="66">
        <v>8</v>
      </c>
      <c r="F863" s="66" t="s">
        <v>627</v>
      </c>
      <c r="G863" s="71">
        <v>1</v>
      </c>
      <c r="H863" s="71"/>
    </row>
    <row r="864" spans="1:8" s="72" customFormat="1" x14ac:dyDescent="0.25">
      <c r="A864" s="66" t="s">
        <v>615</v>
      </c>
      <c r="B864" s="66" t="s">
        <v>657</v>
      </c>
      <c r="C864" s="70">
        <v>40336</v>
      </c>
      <c r="D864" s="66">
        <v>50</v>
      </c>
      <c r="E864" s="66">
        <v>8</v>
      </c>
      <c r="F864" s="66" t="s">
        <v>627</v>
      </c>
      <c r="G864" s="71">
        <v>2</v>
      </c>
      <c r="H864" s="71"/>
    </row>
    <row r="865" spans="1:8" s="72" customFormat="1" x14ac:dyDescent="0.25">
      <c r="A865" s="66" t="s">
        <v>615</v>
      </c>
      <c r="B865" s="66" t="s">
        <v>657</v>
      </c>
      <c r="C865" s="70">
        <v>40336</v>
      </c>
      <c r="D865" s="66">
        <v>50</v>
      </c>
      <c r="E865" s="66">
        <v>8</v>
      </c>
      <c r="F865" s="66" t="s">
        <v>654</v>
      </c>
      <c r="G865" s="71">
        <v>2</v>
      </c>
      <c r="H865" s="71"/>
    </row>
    <row r="866" spans="1:8" s="72" customFormat="1" x14ac:dyDescent="0.25">
      <c r="A866" s="66" t="s">
        <v>615</v>
      </c>
      <c r="B866" s="66" t="s">
        <v>657</v>
      </c>
      <c r="C866" s="70">
        <v>40336</v>
      </c>
      <c r="D866" s="66">
        <v>50</v>
      </c>
      <c r="E866" s="66">
        <v>8</v>
      </c>
      <c r="F866" s="66" t="s">
        <v>628</v>
      </c>
      <c r="G866" s="71">
        <v>1</v>
      </c>
      <c r="H866" s="71"/>
    </row>
    <row r="867" spans="1:8" s="72" customFormat="1" x14ac:dyDescent="0.25">
      <c r="A867" s="66" t="s">
        <v>615</v>
      </c>
      <c r="B867" s="66" t="s">
        <v>657</v>
      </c>
      <c r="C867" s="70">
        <v>40336</v>
      </c>
      <c r="D867" s="66">
        <v>50</v>
      </c>
      <c r="E867" s="66">
        <v>8</v>
      </c>
      <c r="F867" s="66" t="s">
        <v>620</v>
      </c>
      <c r="G867" s="71">
        <v>1</v>
      </c>
      <c r="H867" s="71"/>
    </row>
    <row r="868" spans="1:8" s="72" customFormat="1" x14ac:dyDescent="0.25">
      <c r="A868" s="66" t="s">
        <v>615</v>
      </c>
      <c r="B868" s="66" t="s">
        <v>657</v>
      </c>
      <c r="C868" s="70">
        <v>40336</v>
      </c>
      <c r="D868" s="66">
        <v>50</v>
      </c>
      <c r="E868" s="66">
        <v>8</v>
      </c>
      <c r="F868" s="66" t="s">
        <v>620</v>
      </c>
      <c r="G868" s="71">
        <v>1</v>
      </c>
      <c r="H868" s="71"/>
    </row>
    <row r="869" spans="1:8" s="72" customFormat="1" x14ac:dyDescent="0.25">
      <c r="A869" s="66" t="s">
        <v>615</v>
      </c>
      <c r="B869" s="66" t="s">
        <v>657</v>
      </c>
      <c r="C869" s="70">
        <v>40336</v>
      </c>
      <c r="D869" s="66">
        <v>50</v>
      </c>
      <c r="E869" s="66">
        <v>8</v>
      </c>
      <c r="F869" s="66" t="s">
        <v>620</v>
      </c>
      <c r="G869" s="71">
        <v>2</v>
      </c>
      <c r="H869" s="71"/>
    </row>
    <row r="870" spans="1:8" s="72" customFormat="1" x14ac:dyDescent="0.25">
      <c r="A870" s="66" t="s">
        <v>615</v>
      </c>
      <c r="B870" s="66" t="s">
        <v>657</v>
      </c>
      <c r="C870" s="70">
        <v>40336</v>
      </c>
      <c r="D870" s="66">
        <v>50</v>
      </c>
      <c r="E870" s="66">
        <v>8</v>
      </c>
      <c r="F870" s="66" t="s">
        <v>620</v>
      </c>
      <c r="G870" s="71">
        <v>3</v>
      </c>
      <c r="H870" s="71"/>
    </row>
    <row r="871" spans="1:8" s="72" customFormat="1" x14ac:dyDescent="0.25">
      <c r="A871" s="66" t="s">
        <v>615</v>
      </c>
      <c r="B871" s="66" t="s">
        <v>657</v>
      </c>
      <c r="C871" s="70">
        <v>40336</v>
      </c>
      <c r="D871" s="66">
        <v>50</v>
      </c>
      <c r="E871" s="66">
        <v>8</v>
      </c>
      <c r="F871" s="66" t="s">
        <v>636</v>
      </c>
      <c r="G871" s="71">
        <v>1</v>
      </c>
      <c r="H871" s="71"/>
    </row>
    <row r="872" spans="1:8" s="72" customFormat="1" x14ac:dyDescent="0.25">
      <c r="A872" s="66" t="s">
        <v>615</v>
      </c>
      <c r="B872" s="66" t="s">
        <v>657</v>
      </c>
      <c r="C872" s="70">
        <v>40336</v>
      </c>
      <c r="D872" s="66">
        <v>50</v>
      </c>
      <c r="E872" s="66">
        <v>8</v>
      </c>
      <c r="F872" s="66" t="s">
        <v>636</v>
      </c>
      <c r="G872" s="71">
        <v>1</v>
      </c>
      <c r="H872" s="71"/>
    </row>
    <row r="873" spans="1:8" s="72" customFormat="1" x14ac:dyDescent="0.25">
      <c r="A873" s="66" t="s">
        <v>615</v>
      </c>
      <c r="B873" s="66" t="s">
        <v>657</v>
      </c>
      <c r="C873" s="70">
        <v>40336</v>
      </c>
      <c r="D873" s="66">
        <v>50</v>
      </c>
      <c r="E873" s="66">
        <v>8</v>
      </c>
      <c r="F873" s="66" t="s">
        <v>636</v>
      </c>
      <c r="G873" s="71">
        <v>1</v>
      </c>
      <c r="H873" s="71"/>
    </row>
    <row r="874" spans="1:8" s="72" customFormat="1" x14ac:dyDescent="0.25">
      <c r="A874" s="66" t="s">
        <v>615</v>
      </c>
      <c r="B874" s="66" t="s">
        <v>657</v>
      </c>
      <c r="C874" s="70">
        <v>40336</v>
      </c>
      <c r="D874" s="66">
        <v>50</v>
      </c>
      <c r="E874" s="66">
        <v>8</v>
      </c>
      <c r="F874" s="66" t="s">
        <v>636</v>
      </c>
      <c r="G874" s="71">
        <v>1</v>
      </c>
      <c r="H874" s="71"/>
    </row>
    <row r="875" spans="1:8" s="72" customFormat="1" x14ac:dyDescent="0.25">
      <c r="A875" s="66" t="s">
        <v>615</v>
      </c>
      <c r="B875" s="66" t="s">
        <v>657</v>
      </c>
      <c r="C875" s="70">
        <v>40336</v>
      </c>
      <c r="D875" s="66">
        <v>50</v>
      </c>
      <c r="E875" s="66">
        <v>8</v>
      </c>
      <c r="F875" s="66" t="s">
        <v>636</v>
      </c>
      <c r="G875" s="71">
        <v>1</v>
      </c>
      <c r="H875" s="71"/>
    </row>
    <row r="876" spans="1:8" s="72" customFormat="1" x14ac:dyDescent="0.25">
      <c r="A876" s="66" t="s">
        <v>615</v>
      </c>
      <c r="B876" s="66" t="s">
        <v>657</v>
      </c>
      <c r="C876" s="70">
        <v>40336</v>
      </c>
      <c r="D876" s="66">
        <v>50</v>
      </c>
      <c r="E876" s="66">
        <v>8</v>
      </c>
      <c r="F876" s="66" t="s">
        <v>636</v>
      </c>
      <c r="G876" s="71">
        <v>2</v>
      </c>
      <c r="H876" s="71"/>
    </row>
    <row r="877" spans="1:8" s="72" customFormat="1" x14ac:dyDescent="0.25">
      <c r="A877" s="66" t="s">
        <v>615</v>
      </c>
      <c r="B877" s="66" t="s">
        <v>657</v>
      </c>
      <c r="C877" s="70">
        <v>40336</v>
      </c>
      <c r="D877" s="66">
        <v>50</v>
      </c>
      <c r="E877" s="66">
        <v>8</v>
      </c>
      <c r="F877" s="66" t="s">
        <v>636</v>
      </c>
      <c r="G877" s="71">
        <v>2</v>
      </c>
      <c r="H877" s="71"/>
    </row>
    <row r="878" spans="1:8" s="72" customFormat="1" x14ac:dyDescent="0.25">
      <c r="A878" s="66" t="s">
        <v>615</v>
      </c>
      <c r="B878" s="66" t="s">
        <v>657</v>
      </c>
      <c r="C878" s="70">
        <v>40336</v>
      </c>
      <c r="D878" s="66">
        <v>50</v>
      </c>
      <c r="E878" s="66">
        <v>8</v>
      </c>
      <c r="F878" s="66" t="s">
        <v>638</v>
      </c>
      <c r="G878" s="71">
        <v>1</v>
      </c>
      <c r="H878" s="71"/>
    </row>
    <row r="879" spans="1:8" s="72" customFormat="1" x14ac:dyDescent="0.25">
      <c r="A879" s="66" t="s">
        <v>615</v>
      </c>
      <c r="B879" s="66" t="s">
        <v>661</v>
      </c>
      <c r="C879" s="70">
        <v>40336</v>
      </c>
      <c r="D879" s="66">
        <v>55</v>
      </c>
      <c r="E879" s="66">
        <v>1</v>
      </c>
      <c r="F879" s="66" t="s">
        <v>618</v>
      </c>
      <c r="G879" s="71">
        <v>3</v>
      </c>
      <c r="H879" s="71"/>
    </row>
    <row r="880" spans="1:8" s="72" customFormat="1" x14ac:dyDescent="0.25">
      <c r="A880" s="66" t="s">
        <v>615</v>
      </c>
      <c r="B880" s="66" t="s">
        <v>661</v>
      </c>
      <c r="C880" s="70">
        <v>40336</v>
      </c>
      <c r="D880" s="66">
        <v>55</v>
      </c>
      <c r="E880" s="66">
        <v>1</v>
      </c>
      <c r="F880" s="66" t="s">
        <v>627</v>
      </c>
      <c r="G880" s="71">
        <v>2</v>
      </c>
      <c r="H880" s="71"/>
    </row>
    <row r="881" spans="1:8" s="72" customFormat="1" x14ac:dyDescent="0.25">
      <c r="A881" s="66" t="s">
        <v>615</v>
      </c>
      <c r="B881" s="66" t="s">
        <v>661</v>
      </c>
      <c r="C881" s="70">
        <v>40336</v>
      </c>
      <c r="D881" s="66">
        <v>55</v>
      </c>
      <c r="E881" s="66">
        <v>1</v>
      </c>
      <c r="F881" s="66" t="s">
        <v>627</v>
      </c>
      <c r="G881" s="71">
        <v>2</v>
      </c>
      <c r="H881" s="71"/>
    </row>
    <row r="882" spans="1:8" s="72" customFormat="1" x14ac:dyDescent="0.25">
      <c r="A882" s="66" t="s">
        <v>615</v>
      </c>
      <c r="B882" s="66" t="s">
        <v>661</v>
      </c>
      <c r="C882" s="70">
        <v>40336</v>
      </c>
      <c r="D882" s="66">
        <v>55</v>
      </c>
      <c r="E882" s="66">
        <v>1</v>
      </c>
      <c r="F882" s="66" t="s">
        <v>662</v>
      </c>
      <c r="G882" s="71">
        <v>1</v>
      </c>
      <c r="H882" s="71"/>
    </row>
    <row r="883" spans="1:8" s="72" customFormat="1" x14ac:dyDescent="0.25">
      <c r="A883" s="66" t="s">
        <v>615</v>
      </c>
      <c r="B883" s="66" t="s">
        <v>661</v>
      </c>
      <c r="C883" s="70">
        <v>40336</v>
      </c>
      <c r="D883" s="66">
        <v>55</v>
      </c>
      <c r="E883" s="66">
        <v>1</v>
      </c>
      <c r="F883" s="66" t="s">
        <v>620</v>
      </c>
      <c r="G883" s="71">
        <v>3</v>
      </c>
      <c r="H883" s="71"/>
    </row>
    <row r="884" spans="1:8" s="72" customFormat="1" x14ac:dyDescent="0.25">
      <c r="A884" s="66" t="s">
        <v>615</v>
      </c>
      <c r="B884" s="66" t="s">
        <v>661</v>
      </c>
      <c r="C884" s="70">
        <v>40336</v>
      </c>
      <c r="D884" s="66">
        <v>55</v>
      </c>
      <c r="E884" s="66">
        <v>1</v>
      </c>
      <c r="F884" s="66" t="s">
        <v>636</v>
      </c>
      <c r="G884" s="71">
        <v>1</v>
      </c>
      <c r="H884" s="71"/>
    </row>
    <row r="885" spans="1:8" s="72" customFormat="1" x14ac:dyDescent="0.25">
      <c r="A885" s="66" t="s">
        <v>615</v>
      </c>
      <c r="B885" s="66" t="s">
        <v>661</v>
      </c>
      <c r="C885" s="70">
        <v>40336</v>
      </c>
      <c r="D885" s="66">
        <v>55</v>
      </c>
      <c r="E885" s="66">
        <v>2</v>
      </c>
      <c r="F885" s="66" t="s">
        <v>628</v>
      </c>
      <c r="G885" s="71">
        <v>1</v>
      </c>
      <c r="H885" s="71"/>
    </row>
    <row r="886" spans="1:8" s="72" customFormat="1" x14ac:dyDescent="0.25">
      <c r="A886" s="66" t="s">
        <v>615</v>
      </c>
      <c r="B886" s="66" t="s">
        <v>661</v>
      </c>
      <c r="C886" s="70">
        <v>40336</v>
      </c>
      <c r="D886" s="66">
        <v>55</v>
      </c>
      <c r="E886" s="66">
        <v>2</v>
      </c>
      <c r="F886" s="66" t="s">
        <v>662</v>
      </c>
      <c r="G886" s="71">
        <v>2</v>
      </c>
      <c r="H886" s="71"/>
    </row>
    <row r="887" spans="1:8" s="72" customFormat="1" x14ac:dyDescent="0.25">
      <c r="A887" s="66" t="s">
        <v>615</v>
      </c>
      <c r="B887" s="66" t="s">
        <v>661</v>
      </c>
      <c r="C887" s="70">
        <v>40336</v>
      </c>
      <c r="D887" s="66">
        <v>55</v>
      </c>
      <c r="E887" s="66">
        <v>2</v>
      </c>
      <c r="F887" s="66" t="s">
        <v>641</v>
      </c>
      <c r="G887" s="71">
        <v>2</v>
      </c>
      <c r="H887" s="71"/>
    </row>
    <row r="888" spans="1:8" s="72" customFormat="1" x14ac:dyDescent="0.25">
      <c r="A888" s="66" t="s">
        <v>615</v>
      </c>
      <c r="B888" s="66" t="s">
        <v>661</v>
      </c>
      <c r="C888" s="70">
        <v>40336</v>
      </c>
      <c r="D888" s="66">
        <v>55</v>
      </c>
      <c r="E888" s="66">
        <v>2</v>
      </c>
      <c r="F888" s="66" t="s">
        <v>641</v>
      </c>
      <c r="G888" s="71">
        <v>2</v>
      </c>
      <c r="H888" s="71"/>
    </row>
    <row r="889" spans="1:8" s="72" customFormat="1" x14ac:dyDescent="0.25">
      <c r="A889" s="66" t="s">
        <v>615</v>
      </c>
      <c r="B889" s="66" t="s">
        <v>661</v>
      </c>
      <c r="C889" s="70">
        <v>40336</v>
      </c>
      <c r="D889" s="66">
        <v>55</v>
      </c>
      <c r="E889" s="66">
        <v>2</v>
      </c>
      <c r="F889" s="66" t="s">
        <v>641</v>
      </c>
      <c r="G889" s="71">
        <v>3</v>
      </c>
      <c r="H889" s="71"/>
    </row>
    <row r="890" spans="1:8" s="72" customFormat="1" x14ac:dyDescent="0.25">
      <c r="A890" s="66" t="s">
        <v>615</v>
      </c>
      <c r="B890" s="66" t="s">
        <v>661</v>
      </c>
      <c r="C890" s="70">
        <v>40336</v>
      </c>
      <c r="D890" s="66">
        <v>55</v>
      </c>
      <c r="E890" s="66">
        <v>2</v>
      </c>
      <c r="F890" s="66" t="s">
        <v>636</v>
      </c>
      <c r="G890" s="71">
        <v>1</v>
      </c>
      <c r="H890" s="71"/>
    </row>
    <row r="891" spans="1:8" s="72" customFormat="1" x14ac:dyDescent="0.25">
      <c r="A891" s="66" t="s">
        <v>615</v>
      </c>
      <c r="B891" s="66" t="s">
        <v>661</v>
      </c>
      <c r="C891" s="70">
        <v>40336</v>
      </c>
      <c r="D891" s="66">
        <v>55</v>
      </c>
      <c r="E891" s="66">
        <v>2</v>
      </c>
      <c r="F891" s="66" t="s">
        <v>638</v>
      </c>
      <c r="G891" s="71">
        <v>3</v>
      </c>
      <c r="H891" s="71"/>
    </row>
    <row r="892" spans="1:8" s="72" customFormat="1" x14ac:dyDescent="0.25">
      <c r="A892" s="66" t="s">
        <v>615</v>
      </c>
      <c r="B892" s="66" t="s">
        <v>661</v>
      </c>
      <c r="C892" s="70">
        <v>40336</v>
      </c>
      <c r="D892" s="66">
        <v>55</v>
      </c>
      <c r="E892" s="66">
        <v>2</v>
      </c>
      <c r="F892" s="66" t="s">
        <v>631</v>
      </c>
      <c r="G892" s="71">
        <v>2</v>
      </c>
      <c r="H892" s="71"/>
    </row>
    <row r="893" spans="1:8" s="72" customFormat="1" x14ac:dyDescent="0.25">
      <c r="A893" s="66" t="s">
        <v>615</v>
      </c>
      <c r="B893" s="66" t="s">
        <v>661</v>
      </c>
      <c r="C893" s="70">
        <v>40336</v>
      </c>
      <c r="D893" s="66">
        <v>55</v>
      </c>
      <c r="E893" s="66">
        <v>3</v>
      </c>
      <c r="F893" s="66" t="s">
        <v>617</v>
      </c>
      <c r="G893" s="71">
        <v>3</v>
      </c>
      <c r="H893" s="71"/>
    </row>
    <row r="894" spans="1:8" s="72" customFormat="1" x14ac:dyDescent="0.25">
      <c r="A894" s="66" t="s">
        <v>615</v>
      </c>
      <c r="B894" s="66" t="s">
        <v>661</v>
      </c>
      <c r="C894" s="70">
        <v>40336</v>
      </c>
      <c r="D894" s="66">
        <v>55</v>
      </c>
      <c r="E894" s="66">
        <v>3</v>
      </c>
      <c r="F894" s="66" t="s">
        <v>618</v>
      </c>
      <c r="G894" s="71">
        <v>1</v>
      </c>
      <c r="H894" s="71"/>
    </row>
    <row r="895" spans="1:8" s="72" customFormat="1" x14ac:dyDescent="0.25">
      <c r="A895" s="66" t="s">
        <v>615</v>
      </c>
      <c r="B895" s="66" t="s">
        <v>661</v>
      </c>
      <c r="C895" s="70">
        <v>40336</v>
      </c>
      <c r="D895" s="66">
        <v>55</v>
      </c>
      <c r="E895" s="66">
        <v>3</v>
      </c>
      <c r="F895" s="66" t="s">
        <v>627</v>
      </c>
      <c r="G895" s="71">
        <v>3</v>
      </c>
      <c r="H895" s="71"/>
    </row>
    <row r="896" spans="1:8" s="72" customFormat="1" x14ac:dyDescent="0.25">
      <c r="A896" s="66" t="s">
        <v>615</v>
      </c>
      <c r="B896" s="66" t="s">
        <v>661</v>
      </c>
      <c r="C896" s="70">
        <v>40336</v>
      </c>
      <c r="D896" s="66">
        <v>55</v>
      </c>
      <c r="E896" s="66">
        <v>3</v>
      </c>
      <c r="F896" s="66" t="s">
        <v>640</v>
      </c>
      <c r="G896" s="71">
        <v>1</v>
      </c>
      <c r="H896" s="71"/>
    </row>
    <row r="897" spans="1:8" s="72" customFormat="1" x14ac:dyDescent="0.25">
      <c r="A897" s="66" t="s">
        <v>615</v>
      </c>
      <c r="B897" s="66" t="s">
        <v>661</v>
      </c>
      <c r="C897" s="70">
        <v>40336</v>
      </c>
      <c r="D897" s="66">
        <v>55</v>
      </c>
      <c r="E897" s="66">
        <v>3</v>
      </c>
      <c r="F897" s="66" t="s">
        <v>641</v>
      </c>
      <c r="G897" s="71">
        <v>1</v>
      </c>
      <c r="H897" s="71"/>
    </row>
    <row r="898" spans="1:8" s="72" customFormat="1" x14ac:dyDescent="0.25">
      <c r="A898" s="66" t="s">
        <v>615</v>
      </c>
      <c r="B898" s="66" t="s">
        <v>661</v>
      </c>
      <c r="C898" s="70">
        <v>40336</v>
      </c>
      <c r="D898" s="66">
        <v>55</v>
      </c>
      <c r="E898" s="66">
        <v>3</v>
      </c>
      <c r="F898" s="66" t="s">
        <v>641</v>
      </c>
      <c r="G898" s="71">
        <v>2</v>
      </c>
      <c r="H898" s="71"/>
    </row>
    <row r="899" spans="1:8" s="72" customFormat="1" x14ac:dyDescent="0.25">
      <c r="A899" s="66" t="s">
        <v>615</v>
      </c>
      <c r="B899" s="66" t="s">
        <v>661</v>
      </c>
      <c r="C899" s="70">
        <v>40336</v>
      </c>
      <c r="D899" s="66">
        <v>55</v>
      </c>
      <c r="E899" s="66">
        <v>3</v>
      </c>
      <c r="F899" s="66" t="s">
        <v>641</v>
      </c>
      <c r="G899" s="71">
        <v>3</v>
      </c>
      <c r="H899" s="71"/>
    </row>
    <row r="900" spans="1:8" s="72" customFormat="1" x14ac:dyDescent="0.25">
      <c r="A900" s="66" t="s">
        <v>615</v>
      </c>
      <c r="B900" s="66" t="s">
        <v>661</v>
      </c>
      <c r="C900" s="70">
        <v>40336</v>
      </c>
      <c r="D900" s="66">
        <v>55</v>
      </c>
      <c r="E900" s="66">
        <v>3</v>
      </c>
      <c r="F900" s="66" t="s">
        <v>638</v>
      </c>
      <c r="G900" s="71">
        <v>1</v>
      </c>
      <c r="H900" s="71"/>
    </row>
    <row r="901" spans="1:8" s="72" customFormat="1" x14ac:dyDescent="0.25">
      <c r="A901" s="66" t="s">
        <v>615</v>
      </c>
      <c r="B901" s="66" t="s">
        <v>661</v>
      </c>
      <c r="C901" s="70">
        <v>40336</v>
      </c>
      <c r="D901" s="66">
        <v>55</v>
      </c>
      <c r="E901" s="66">
        <v>3</v>
      </c>
      <c r="F901" s="66" t="s">
        <v>622</v>
      </c>
      <c r="G901" s="71">
        <v>2</v>
      </c>
      <c r="H901" s="71"/>
    </row>
    <row r="902" spans="1:8" s="72" customFormat="1" x14ac:dyDescent="0.25">
      <c r="A902" s="66" t="s">
        <v>615</v>
      </c>
      <c r="B902" s="66" t="s">
        <v>661</v>
      </c>
      <c r="C902" s="70">
        <v>40336</v>
      </c>
      <c r="D902" s="66">
        <v>55</v>
      </c>
      <c r="E902" s="66">
        <v>4</v>
      </c>
      <c r="F902" s="66" t="s">
        <v>628</v>
      </c>
      <c r="G902" s="71">
        <v>3</v>
      </c>
      <c r="H902" s="71"/>
    </row>
    <row r="903" spans="1:8" s="72" customFormat="1" x14ac:dyDescent="0.25">
      <c r="A903" s="66" t="s">
        <v>615</v>
      </c>
      <c r="B903" s="66" t="s">
        <v>661</v>
      </c>
      <c r="C903" s="70">
        <v>40336</v>
      </c>
      <c r="D903" s="66">
        <v>55</v>
      </c>
      <c r="E903" s="66">
        <v>4</v>
      </c>
      <c r="F903" s="66" t="s">
        <v>643</v>
      </c>
      <c r="G903" s="71">
        <v>1</v>
      </c>
      <c r="H903" s="71"/>
    </row>
    <row r="904" spans="1:8" s="72" customFormat="1" x14ac:dyDescent="0.25">
      <c r="A904" s="66" t="s">
        <v>615</v>
      </c>
      <c r="B904" s="66" t="s">
        <v>661</v>
      </c>
      <c r="C904" s="70">
        <v>40336</v>
      </c>
      <c r="D904" s="66">
        <v>55</v>
      </c>
      <c r="E904" s="66">
        <v>4</v>
      </c>
      <c r="F904" s="66" t="s">
        <v>643</v>
      </c>
      <c r="G904" s="71">
        <v>2</v>
      </c>
      <c r="H904" s="71"/>
    </row>
    <row r="905" spans="1:8" s="72" customFormat="1" x14ac:dyDescent="0.25">
      <c r="A905" s="66" t="s">
        <v>615</v>
      </c>
      <c r="B905" s="66" t="s">
        <v>661</v>
      </c>
      <c r="C905" s="70">
        <v>40336</v>
      </c>
      <c r="D905" s="66">
        <v>55</v>
      </c>
      <c r="E905" s="66">
        <v>4</v>
      </c>
      <c r="F905" s="66" t="s">
        <v>620</v>
      </c>
      <c r="G905" s="71">
        <v>2</v>
      </c>
      <c r="H905" s="71"/>
    </row>
    <row r="906" spans="1:8" s="72" customFormat="1" x14ac:dyDescent="0.25">
      <c r="A906" s="66" t="s">
        <v>615</v>
      </c>
      <c r="B906" s="66" t="s">
        <v>661</v>
      </c>
      <c r="C906" s="70">
        <v>40336</v>
      </c>
      <c r="D906" s="66">
        <v>55</v>
      </c>
      <c r="E906" s="66">
        <v>4</v>
      </c>
      <c r="F906" s="66" t="s">
        <v>641</v>
      </c>
      <c r="G906" s="71">
        <v>2</v>
      </c>
      <c r="H906" s="71"/>
    </row>
    <row r="907" spans="1:8" s="72" customFormat="1" x14ac:dyDescent="0.25">
      <c r="A907" s="66" t="s">
        <v>615</v>
      </c>
      <c r="B907" s="66" t="s">
        <v>661</v>
      </c>
      <c r="C907" s="70">
        <v>40336</v>
      </c>
      <c r="D907" s="66">
        <v>55</v>
      </c>
      <c r="E907" s="66">
        <v>4</v>
      </c>
      <c r="F907" s="66" t="s">
        <v>641</v>
      </c>
      <c r="G907" s="71">
        <v>3</v>
      </c>
      <c r="H907" s="71"/>
    </row>
    <row r="908" spans="1:8" s="72" customFormat="1" x14ac:dyDescent="0.25">
      <c r="A908" s="66" t="s">
        <v>615</v>
      </c>
      <c r="B908" s="66" t="s">
        <v>661</v>
      </c>
      <c r="C908" s="70">
        <v>40336</v>
      </c>
      <c r="D908" s="66">
        <v>55</v>
      </c>
      <c r="E908" s="66">
        <v>5</v>
      </c>
      <c r="F908" s="66" t="s">
        <v>662</v>
      </c>
      <c r="G908" s="71">
        <v>2</v>
      </c>
      <c r="H908" s="71"/>
    </row>
    <row r="909" spans="1:8" s="72" customFormat="1" x14ac:dyDescent="0.25">
      <c r="A909" s="66" t="s">
        <v>615</v>
      </c>
      <c r="B909" s="66" t="s">
        <v>661</v>
      </c>
      <c r="C909" s="70">
        <v>40336</v>
      </c>
      <c r="D909" s="66">
        <v>55</v>
      </c>
      <c r="E909" s="66">
        <v>5</v>
      </c>
      <c r="F909" s="66" t="s">
        <v>641</v>
      </c>
      <c r="G909" s="71">
        <v>2</v>
      </c>
      <c r="H909" s="71"/>
    </row>
    <row r="910" spans="1:8" s="72" customFormat="1" x14ac:dyDescent="0.25">
      <c r="A910" s="66" t="s">
        <v>615</v>
      </c>
      <c r="B910" s="66" t="s">
        <v>661</v>
      </c>
      <c r="C910" s="70">
        <v>40336</v>
      </c>
      <c r="D910" s="66">
        <v>55</v>
      </c>
      <c r="E910" s="66">
        <v>5</v>
      </c>
      <c r="F910" s="66" t="s">
        <v>641</v>
      </c>
      <c r="G910" s="71">
        <v>3</v>
      </c>
      <c r="H910" s="71"/>
    </row>
    <row r="911" spans="1:8" s="72" customFormat="1" x14ac:dyDescent="0.25">
      <c r="A911" s="66" t="s">
        <v>615</v>
      </c>
      <c r="B911" s="66" t="s">
        <v>661</v>
      </c>
      <c r="C911" s="70">
        <v>40336</v>
      </c>
      <c r="D911" s="66">
        <v>55</v>
      </c>
      <c r="E911" s="66">
        <v>5</v>
      </c>
      <c r="F911" s="66" t="s">
        <v>622</v>
      </c>
      <c r="G911" s="71">
        <v>2</v>
      </c>
      <c r="H911" s="71"/>
    </row>
    <row r="912" spans="1:8" s="72" customFormat="1" x14ac:dyDescent="0.25">
      <c r="A912" s="66" t="s">
        <v>615</v>
      </c>
      <c r="B912" s="66" t="s">
        <v>661</v>
      </c>
      <c r="C912" s="70">
        <v>40336</v>
      </c>
      <c r="D912" s="66">
        <v>55</v>
      </c>
      <c r="E912" s="66">
        <v>6</v>
      </c>
      <c r="F912" s="66" t="s">
        <v>617</v>
      </c>
      <c r="G912" s="71">
        <v>3</v>
      </c>
      <c r="H912" s="71"/>
    </row>
    <row r="913" spans="1:8" s="72" customFormat="1" x14ac:dyDescent="0.25">
      <c r="A913" s="66" t="s">
        <v>615</v>
      </c>
      <c r="B913" s="66" t="s">
        <v>661</v>
      </c>
      <c r="C913" s="70">
        <v>40336</v>
      </c>
      <c r="D913" s="66">
        <v>55</v>
      </c>
      <c r="E913" s="66">
        <v>6</v>
      </c>
      <c r="F913" s="66" t="s">
        <v>617</v>
      </c>
      <c r="G913" s="71">
        <v>3</v>
      </c>
      <c r="H913" s="71"/>
    </row>
    <row r="914" spans="1:8" s="72" customFormat="1" x14ac:dyDescent="0.25">
      <c r="A914" s="66" t="s">
        <v>615</v>
      </c>
      <c r="B914" s="66" t="s">
        <v>661</v>
      </c>
      <c r="C914" s="70">
        <v>40336</v>
      </c>
      <c r="D914" s="66">
        <v>55</v>
      </c>
      <c r="E914" s="66">
        <v>6</v>
      </c>
      <c r="F914" s="66" t="s">
        <v>617</v>
      </c>
      <c r="G914" s="71">
        <v>3</v>
      </c>
      <c r="H914" s="71"/>
    </row>
    <row r="915" spans="1:8" s="72" customFormat="1" x14ac:dyDescent="0.25">
      <c r="A915" s="66" t="s">
        <v>615</v>
      </c>
      <c r="B915" s="66" t="s">
        <v>661</v>
      </c>
      <c r="C915" s="70">
        <v>40336</v>
      </c>
      <c r="D915" s="66">
        <v>55</v>
      </c>
      <c r="E915" s="66">
        <v>6</v>
      </c>
      <c r="F915" s="66" t="s">
        <v>617</v>
      </c>
      <c r="G915" s="71">
        <v>3</v>
      </c>
      <c r="H915" s="71"/>
    </row>
    <row r="916" spans="1:8" s="72" customFormat="1" x14ac:dyDescent="0.25">
      <c r="A916" s="66" t="s">
        <v>615</v>
      </c>
      <c r="B916" s="66" t="s">
        <v>661</v>
      </c>
      <c r="C916" s="70">
        <v>40336</v>
      </c>
      <c r="D916" s="66">
        <v>55</v>
      </c>
      <c r="E916" s="66">
        <v>6</v>
      </c>
      <c r="F916" s="66" t="s">
        <v>636</v>
      </c>
      <c r="G916" s="71">
        <v>2</v>
      </c>
      <c r="H916" s="71"/>
    </row>
    <row r="917" spans="1:8" s="72" customFormat="1" x14ac:dyDescent="0.25">
      <c r="A917" s="66" t="s">
        <v>615</v>
      </c>
      <c r="B917" s="66" t="s">
        <v>661</v>
      </c>
      <c r="C917" s="70">
        <v>40336</v>
      </c>
      <c r="D917" s="66">
        <v>55</v>
      </c>
      <c r="E917" s="66">
        <v>6</v>
      </c>
      <c r="F917" s="66" t="s">
        <v>636</v>
      </c>
      <c r="G917" s="71">
        <v>2</v>
      </c>
      <c r="H917" s="71"/>
    </row>
    <row r="918" spans="1:8" s="72" customFormat="1" x14ac:dyDescent="0.25">
      <c r="A918" s="66" t="s">
        <v>615</v>
      </c>
      <c r="B918" s="66" t="s">
        <v>661</v>
      </c>
      <c r="C918" s="70">
        <v>40336</v>
      </c>
      <c r="D918" s="66">
        <v>55</v>
      </c>
      <c r="E918" s="66">
        <v>6</v>
      </c>
      <c r="F918" s="66" t="s">
        <v>638</v>
      </c>
      <c r="G918" s="71">
        <v>3</v>
      </c>
      <c r="H918" s="71"/>
    </row>
    <row r="919" spans="1:8" s="72" customFormat="1" x14ac:dyDescent="0.25">
      <c r="A919" s="66" t="s">
        <v>615</v>
      </c>
      <c r="B919" s="66" t="s">
        <v>661</v>
      </c>
      <c r="C919" s="70">
        <v>40336</v>
      </c>
      <c r="D919" s="66">
        <v>55</v>
      </c>
      <c r="E919" s="66">
        <v>6</v>
      </c>
      <c r="F919" s="66" t="s">
        <v>622</v>
      </c>
      <c r="G919" s="71">
        <v>2</v>
      </c>
      <c r="H919" s="71"/>
    </row>
    <row r="920" spans="1:8" s="72" customFormat="1" x14ac:dyDescent="0.25">
      <c r="A920" s="66" t="s">
        <v>615</v>
      </c>
      <c r="B920" s="66" t="s">
        <v>661</v>
      </c>
      <c r="C920" s="70">
        <v>40336</v>
      </c>
      <c r="D920" s="66">
        <v>55</v>
      </c>
      <c r="E920" s="66">
        <v>7</v>
      </c>
      <c r="F920" s="66" t="s">
        <v>627</v>
      </c>
      <c r="G920" s="71">
        <v>3</v>
      </c>
      <c r="H920" s="71"/>
    </row>
    <row r="921" spans="1:8" s="72" customFormat="1" x14ac:dyDescent="0.25">
      <c r="A921" s="66" t="s">
        <v>615</v>
      </c>
      <c r="B921" s="66" t="s">
        <v>661</v>
      </c>
      <c r="C921" s="70">
        <v>40336</v>
      </c>
      <c r="D921" s="66">
        <v>55</v>
      </c>
      <c r="E921" s="66">
        <v>7</v>
      </c>
      <c r="F921" s="66" t="s">
        <v>662</v>
      </c>
      <c r="G921" s="71">
        <v>1</v>
      </c>
      <c r="H921" s="71" t="s">
        <v>663</v>
      </c>
    </row>
    <row r="922" spans="1:8" s="72" customFormat="1" x14ac:dyDescent="0.25">
      <c r="A922" s="66" t="s">
        <v>615</v>
      </c>
      <c r="B922" s="66" t="s">
        <v>661</v>
      </c>
      <c r="C922" s="70">
        <v>40336</v>
      </c>
      <c r="D922" s="66">
        <v>55</v>
      </c>
      <c r="E922" s="66">
        <v>7</v>
      </c>
      <c r="F922" s="66" t="s">
        <v>662</v>
      </c>
      <c r="G922" s="71">
        <v>2</v>
      </c>
      <c r="H922" s="71" t="s">
        <v>645</v>
      </c>
    </row>
    <row r="923" spans="1:8" s="72" customFormat="1" x14ac:dyDescent="0.25">
      <c r="A923" s="66" t="s">
        <v>615</v>
      </c>
      <c r="B923" s="66" t="s">
        <v>661</v>
      </c>
      <c r="C923" s="70">
        <v>40336</v>
      </c>
      <c r="D923" s="66">
        <v>55</v>
      </c>
      <c r="E923" s="66">
        <v>7</v>
      </c>
      <c r="F923" s="66" t="s">
        <v>662</v>
      </c>
      <c r="G923" s="71">
        <v>2</v>
      </c>
      <c r="H923" s="71"/>
    </row>
    <row r="924" spans="1:8" s="72" customFormat="1" x14ac:dyDescent="0.25">
      <c r="A924" s="66" t="s">
        <v>615</v>
      </c>
      <c r="B924" s="66" t="s">
        <v>661</v>
      </c>
      <c r="C924" s="70">
        <v>40336</v>
      </c>
      <c r="D924" s="66">
        <v>55</v>
      </c>
      <c r="E924" s="66">
        <v>7</v>
      </c>
      <c r="F924" s="66" t="s">
        <v>662</v>
      </c>
      <c r="G924" s="71">
        <v>3</v>
      </c>
      <c r="H924" s="71"/>
    </row>
    <row r="925" spans="1:8" s="72" customFormat="1" x14ac:dyDescent="0.25">
      <c r="A925" s="66" t="s">
        <v>615</v>
      </c>
      <c r="B925" s="66" t="s">
        <v>661</v>
      </c>
      <c r="C925" s="70">
        <v>40336</v>
      </c>
      <c r="D925" s="66">
        <v>55</v>
      </c>
      <c r="E925" s="66">
        <v>7</v>
      </c>
      <c r="F925" s="66" t="s">
        <v>620</v>
      </c>
      <c r="G925" s="71">
        <v>1</v>
      </c>
      <c r="H925" s="71"/>
    </row>
    <row r="926" spans="1:8" s="72" customFormat="1" x14ac:dyDescent="0.25">
      <c r="A926" s="66" t="s">
        <v>615</v>
      </c>
      <c r="B926" s="66" t="s">
        <v>661</v>
      </c>
      <c r="C926" s="70">
        <v>40336</v>
      </c>
      <c r="D926" s="66">
        <v>55</v>
      </c>
      <c r="E926" s="66">
        <v>7</v>
      </c>
      <c r="F926" s="66" t="s">
        <v>620</v>
      </c>
      <c r="G926" s="71">
        <v>2</v>
      </c>
      <c r="H926" s="71"/>
    </row>
    <row r="927" spans="1:8" s="72" customFormat="1" x14ac:dyDescent="0.25">
      <c r="A927" s="66" t="s">
        <v>615</v>
      </c>
      <c r="B927" s="66" t="s">
        <v>661</v>
      </c>
      <c r="C927" s="70">
        <v>40336</v>
      </c>
      <c r="D927" s="66">
        <v>55</v>
      </c>
      <c r="E927" s="66">
        <v>7</v>
      </c>
      <c r="F927" s="66" t="s">
        <v>620</v>
      </c>
      <c r="G927" s="71">
        <v>3</v>
      </c>
      <c r="H927" s="71"/>
    </row>
    <row r="928" spans="1:8" s="72" customFormat="1" x14ac:dyDescent="0.25">
      <c r="A928" s="66" t="s">
        <v>615</v>
      </c>
      <c r="B928" s="66" t="s">
        <v>661</v>
      </c>
      <c r="C928" s="70">
        <v>40336</v>
      </c>
      <c r="D928" s="66">
        <v>55</v>
      </c>
      <c r="E928" s="66">
        <v>7</v>
      </c>
      <c r="F928" s="66" t="s">
        <v>620</v>
      </c>
      <c r="G928" s="71">
        <v>3</v>
      </c>
      <c r="H928" s="71"/>
    </row>
    <row r="929" spans="1:8" s="72" customFormat="1" x14ac:dyDescent="0.25">
      <c r="A929" s="66" t="s">
        <v>615</v>
      </c>
      <c r="B929" s="66" t="s">
        <v>661</v>
      </c>
      <c r="C929" s="70">
        <v>40336</v>
      </c>
      <c r="D929" s="66">
        <v>55</v>
      </c>
      <c r="E929" s="66">
        <v>7</v>
      </c>
      <c r="F929" s="66" t="s">
        <v>641</v>
      </c>
      <c r="G929" s="71">
        <v>2</v>
      </c>
      <c r="H929" s="71"/>
    </row>
    <row r="930" spans="1:8" s="72" customFormat="1" x14ac:dyDescent="0.25">
      <c r="A930" s="66" t="s">
        <v>615</v>
      </c>
      <c r="B930" s="66" t="s">
        <v>661</v>
      </c>
      <c r="C930" s="70">
        <v>40336</v>
      </c>
      <c r="D930" s="66">
        <v>55</v>
      </c>
      <c r="E930" s="66">
        <v>7</v>
      </c>
      <c r="F930" s="66" t="s">
        <v>641</v>
      </c>
      <c r="G930" s="71">
        <v>3</v>
      </c>
      <c r="H930" s="71"/>
    </row>
    <row r="931" spans="1:8" s="72" customFormat="1" x14ac:dyDescent="0.25">
      <c r="A931" s="66" t="s">
        <v>615</v>
      </c>
      <c r="B931" s="66" t="s">
        <v>661</v>
      </c>
      <c r="C931" s="70">
        <v>40336</v>
      </c>
      <c r="D931" s="66">
        <v>55</v>
      </c>
      <c r="E931" s="66">
        <v>8</v>
      </c>
      <c r="F931" s="66" t="s">
        <v>617</v>
      </c>
      <c r="G931" s="71">
        <v>3</v>
      </c>
      <c r="H931" s="71"/>
    </row>
    <row r="932" spans="1:8" s="72" customFormat="1" x14ac:dyDescent="0.25">
      <c r="A932" s="66" t="s">
        <v>615</v>
      </c>
      <c r="B932" s="66" t="s">
        <v>661</v>
      </c>
      <c r="C932" s="70">
        <v>40336</v>
      </c>
      <c r="D932" s="66">
        <v>55</v>
      </c>
      <c r="E932" s="66">
        <v>8</v>
      </c>
      <c r="F932" s="66" t="s">
        <v>627</v>
      </c>
      <c r="G932" s="71">
        <v>3</v>
      </c>
      <c r="H932" s="71" t="s">
        <v>645</v>
      </c>
    </row>
    <row r="933" spans="1:8" s="72" customFormat="1" x14ac:dyDescent="0.25">
      <c r="A933" s="66" t="s">
        <v>615</v>
      </c>
      <c r="B933" s="66" t="s">
        <v>661</v>
      </c>
      <c r="C933" s="70">
        <v>40336</v>
      </c>
      <c r="D933" s="66">
        <v>55</v>
      </c>
      <c r="E933" s="66">
        <v>8</v>
      </c>
      <c r="F933" s="66" t="s">
        <v>627</v>
      </c>
      <c r="G933" s="71">
        <v>3</v>
      </c>
      <c r="H933" s="71" t="s">
        <v>645</v>
      </c>
    </row>
    <row r="934" spans="1:8" s="72" customFormat="1" x14ac:dyDescent="0.25">
      <c r="A934" s="66" t="s">
        <v>615</v>
      </c>
      <c r="B934" s="66" t="s">
        <v>661</v>
      </c>
      <c r="C934" s="70">
        <v>40336</v>
      </c>
      <c r="D934" s="66">
        <v>55</v>
      </c>
      <c r="E934" s="66">
        <v>8</v>
      </c>
      <c r="F934" s="66" t="s">
        <v>620</v>
      </c>
      <c r="G934" s="71">
        <v>1</v>
      </c>
      <c r="H934" s="71"/>
    </row>
    <row r="935" spans="1:8" s="72" customFormat="1" x14ac:dyDescent="0.25">
      <c r="A935" s="66" t="s">
        <v>615</v>
      </c>
      <c r="B935" s="66" t="s">
        <v>661</v>
      </c>
      <c r="C935" s="70">
        <v>40336</v>
      </c>
      <c r="D935" s="66">
        <v>55</v>
      </c>
      <c r="E935" s="66">
        <v>8</v>
      </c>
      <c r="F935" s="66" t="s">
        <v>638</v>
      </c>
      <c r="G935" s="71">
        <v>2</v>
      </c>
      <c r="H935" s="71"/>
    </row>
    <row r="936" spans="1:8" s="72" customFormat="1" x14ac:dyDescent="0.25">
      <c r="A936" s="66" t="s">
        <v>615</v>
      </c>
      <c r="B936" s="66" t="s">
        <v>661</v>
      </c>
      <c r="C936" s="70">
        <v>40336</v>
      </c>
      <c r="D936" s="66">
        <v>55</v>
      </c>
      <c r="E936" s="66">
        <v>8</v>
      </c>
      <c r="F936" s="66" t="s">
        <v>638</v>
      </c>
      <c r="G936" s="71">
        <v>2</v>
      </c>
      <c r="H936" s="71"/>
    </row>
    <row r="937" spans="1:8" s="72" customFormat="1" x14ac:dyDescent="0.25">
      <c r="A937" s="66" t="s">
        <v>615</v>
      </c>
      <c r="B937" s="66" t="s">
        <v>661</v>
      </c>
      <c r="C937" s="70">
        <v>40336</v>
      </c>
      <c r="D937" s="66">
        <v>55</v>
      </c>
      <c r="E937" s="66">
        <v>8</v>
      </c>
      <c r="F937" s="66" t="s">
        <v>622</v>
      </c>
      <c r="G937" s="71">
        <v>3</v>
      </c>
      <c r="H937" s="71"/>
    </row>
    <row r="938" spans="1:8" s="72" customFormat="1" x14ac:dyDescent="0.25">
      <c r="A938" s="66" t="s">
        <v>649</v>
      </c>
      <c r="B938" s="66" t="s">
        <v>664</v>
      </c>
      <c r="C938" s="70">
        <v>40337</v>
      </c>
      <c r="D938" s="66">
        <v>64</v>
      </c>
      <c r="E938" s="66">
        <v>1</v>
      </c>
      <c r="F938" s="66" t="s">
        <v>620</v>
      </c>
      <c r="G938" s="71">
        <v>2</v>
      </c>
      <c r="H938" s="71"/>
    </row>
    <row r="939" spans="1:8" s="72" customFormat="1" x14ac:dyDescent="0.25">
      <c r="A939" s="66" t="s">
        <v>649</v>
      </c>
      <c r="B939" s="66" t="s">
        <v>664</v>
      </c>
      <c r="C939" s="70">
        <v>40337</v>
      </c>
      <c r="D939" s="66">
        <v>64</v>
      </c>
      <c r="E939" s="66">
        <v>1</v>
      </c>
      <c r="F939" s="66" t="s">
        <v>620</v>
      </c>
      <c r="G939" s="71">
        <v>2</v>
      </c>
      <c r="H939" s="71"/>
    </row>
    <row r="940" spans="1:8" s="72" customFormat="1" x14ac:dyDescent="0.25">
      <c r="A940" s="66" t="s">
        <v>649</v>
      </c>
      <c r="B940" s="66" t="s">
        <v>664</v>
      </c>
      <c r="C940" s="70">
        <v>40337</v>
      </c>
      <c r="D940" s="66">
        <v>64</v>
      </c>
      <c r="E940" s="66">
        <v>1</v>
      </c>
      <c r="F940" s="66" t="s">
        <v>638</v>
      </c>
      <c r="G940" s="71">
        <v>2</v>
      </c>
      <c r="H940" s="71"/>
    </row>
    <row r="941" spans="1:8" s="72" customFormat="1" x14ac:dyDescent="0.25">
      <c r="A941" s="66" t="s">
        <v>649</v>
      </c>
      <c r="B941" s="66" t="s">
        <v>664</v>
      </c>
      <c r="C941" s="70">
        <v>40337</v>
      </c>
      <c r="D941" s="66">
        <v>64</v>
      </c>
      <c r="E941" s="66">
        <v>1</v>
      </c>
      <c r="F941" s="66" t="s">
        <v>622</v>
      </c>
      <c r="G941" s="71">
        <v>3</v>
      </c>
      <c r="H941" s="71"/>
    </row>
    <row r="942" spans="1:8" s="72" customFormat="1" x14ac:dyDescent="0.25">
      <c r="A942" s="66" t="s">
        <v>649</v>
      </c>
      <c r="B942" s="66" t="s">
        <v>664</v>
      </c>
      <c r="C942" s="70">
        <v>40337</v>
      </c>
      <c r="D942" s="66">
        <v>64</v>
      </c>
      <c r="E942" s="66">
        <v>2</v>
      </c>
      <c r="F942" s="66" t="s">
        <v>618</v>
      </c>
      <c r="G942" s="71">
        <v>1</v>
      </c>
      <c r="H942" s="71"/>
    </row>
    <row r="943" spans="1:8" s="72" customFormat="1" x14ac:dyDescent="0.25">
      <c r="A943" s="66" t="s">
        <v>649</v>
      </c>
      <c r="B943" s="66" t="s">
        <v>664</v>
      </c>
      <c r="C943" s="70">
        <v>40337</v>
      </c>
      <c r="D943" s="66">
        <v>64</v>
      </c>
      <c r="E943" s="66">
        <v>2</v>
      </c>
      <c r="F943" s="66" t="s">
        <v>628</v>
      </c>
      <c r="G943" s="71">
        <v>1</v>
      </c>
      <c r="H943" s="71"/>
    </row>
    <row r="944" spans="1:8" s="72" customFormat="1" x14ac:dyDescent="0.25">
      <c r="A944" s="66" t="s">
        <v>649</v>
      </c>
      <c r="B944" s="66" t="s">
        <v>664</v>
      </c>
      <c r="C944" s="70">
        <v>40337</v>
      </c>
      <c r="D944" s="66">
        <v>64</v>
      </c>
      <c r="E944" s="66">
        <v>2</v>
      </c>
      <c r="F944" s="66" t="s">
        <v>620</v>
      </c>
      <c r="G944" s="71">
        <v>3</v>
      </c>
      <c r="H944" s="71"/>
    </row>
    <row r="945" spans="1:8" s="72" customFormat="1" x14ac:dyDescent="0.25">
      <c r="A945" s="66" t="s">
        <v>649</v>
      </c>
      <c r="B945" s="66" t="s">
        <v>664</v>
      </c>
      <c r="C945" s="70">
        <v>40337</v>
      </c>
      <c r="D945" s="66">
        <v>64</v>
      </c>
      <c r="E945" s="66">
        <v>2</v>
      </c>
      <c r="F945" s="66" t="s">
        <v>638</v>
      </c>
      <c r="G945" s="71">
        <v>2</v>
      </c>
      <c r="H945" s="71"/>
    </row>
    <row r="946" spans="1:8" s="72" customFormat="1" x14ac:dyDescent="0.25">
      <c r="A946" s="66" t="s">
        <v>649</v>
      </c>
      <c r="B946" s="66" t="s">
        <v>664</v>
      </c>
      <c r="C946" s="70">
        <v>40337</v>
      </c>
      <c r="D946" s="66">
        <v>64</v>
      </c>
      <c r="E946" s="66">
        <v>2</v>
      </c>
      <c r="F946" s="66" t="s">
        <v>621</v>
      </c>
      <c r="G946" s="71">
        <v>2</v>
      </c>
      <c r="H946" s="71"/>
    </row>
    <row r="947" spans="1:8" s="72" customFormat="1" x14ac:dyDescent="0.25">
      <c r="A947" s="66" t="s">
        <v>649</v>
      </c>
      <c r="B947" s="66" t="s">
        <v>664</v>
      </c>
      <c r="C947" s="70">
        <v>40337</v>
      </c>
      <c r="D947" s="66">
        <v>64</v>
      </c>
      <c r="E947" s="66">
        <v>2</v>
      </c>
      <c r="F947" s="66" t="s">
        <v>622</v>
      </c>
      <c r="G947" s="71">
        <v>2</v>
      </c>
      <c r="H947" s="71"/>
    </row>
    <row r="948" spans="1:8" s="72" customFormat="1" x14ac:dyDescent="0.25">
      <c r="A948" s="66" t="s">
        <v>649</v>
      </c>
      <c r="B948" s="66" t="s">
        <v>664</v>
      </c>
      <c r="C948" s="70">
        <v>40337</v>
      </c>
      <c r="D948" s="66">
        <v>64</v>
      </c>
      <c r="E948" s="66">
        <v>2</v>
      </c>
      <c r="F948" s="66" t="s">
        <v>622</v>
      </c>
      <c r="G948" s="71">
        <v>2</v>
      </c>
      <c r="H948" s="71"/>
    </row>
    <row r="949" spans="1:8" s="72" customFormat="1" x14ac:dyDescent="0.25">
      <c r="A949" s="66" t="s">
        <v>649</v>
      </c>
      <c r="B949" s="66" t="s">
        <v>664</v>
      </c>
      <c r="C949" s="70">
        <v>40337</v>
      </c>
      <c r="D949" s="66">
        <v>64</v>
      </c>
      <c r="E949" s="66">
        <v>3</v>
      </c>
      <c r="F949" s="66" t="s">
        <v>617</v>
      </c>
      <c r="G949" s="71">
        <v>3</v>
      </c>
      <c r="H949" s="71"/>
    </row>
    <row r="950" spans="1:8" s="72" customFormat="1" x14ac:dyDescent="0.25">
      <c r="A950" s="66" t="s">
        <v>649</v>
      </c>
      <c r="B950" s="66" t="s">
        <v>664</v>
      </c>
      <c r="C950" s="70">
        <v>40337</v>
      </c>
      <c r="D950" s="66">
        <v>64</v>
      </c>
      <c r="E950" s="66">
        <v>3</v>
      </c>
      <c r="F950" s="66" t="s">
        <v>617</v>
      </c>
      <c r="G950" s="71">
        <v>3</v>
      </c>
      <c r="H950" s="71"/>
    </row>
    <row r="951" spans="1:8" s="72" customFormat="1" x14ac:dyDescent="0.25">
      <c r="A951" s="66" t="s">
        <v>649</v>
      </c>
      <c r="B951" s="66" t="s">
        <v>664</v>
      </c>
      <c r="C951" s="70">
        <v>40337</v>
      </c>
      <c r="D951" s="66">
        <v>64</v>
      </c>
      <c r="E951" s="66">
        <v>3</v>
      </c>
      <c r="F951" s="66" t="s">
        <v>617</v>
      </c>
      <c r="G951" s="71">
        <v>3</v>
      </c>
      <c r="H951" s="71"/>
    </row>
    <row r="952" spans="1:8" s="72" customFormat="1" x14ac:dyDescent="0.25">
      <c r="A952" s="66" t="s">
        <v>649</v>
      </c>
      <c r="B952" s="66" t="s">
        <v>664</v>
      </c>
      <c r="C952" s="70">
        <v>40337</v>
      </c>
      <c r="D952" s="66">
        <v>64</v>
      </c>
      <c r="E952" s="66">
        <v>3</v>
      </c>
      <c r="F952" s="66" t="s">
        <v>627</v>
      </c>
      <c r="G952" s="71">
        <v>1</v>
      </c>
      <c r="H952" s="71"/>
    </row>
    <row r="953" spans="1:8" s="72" customFormat="1" x14ac:dyDescent="0.25">
      <c r="A953" s="66" t="s">
        <v>649</v>
      </c>
      <c r="B953" s="66" t="s">
        <v>664</v>
      </c>
      <c r="C953" s="70">
        <v>40337</v>
      </c>
      <c r="D953" s="66">
        <v>64</v>
      </c>
      <c r="E953" s="66">
        <v>3</v>
      </c>
      <c r="F953" s="66" t="s">
        <v>620</v>
      </c>
      <c r="G953" s="71">
        <v>2</v>
      </c>
      <c r="H953" s="71"/>
    </row>
    <row r="954" spans="1:8" s="72" customFormat="1" x14ac:dyDescent="0.25">
      <c r="A954" s="66" t="s">
        <v>649</v>
      </c>
      <c r="B954" s="66" t="s">
        <v>664</v>
      </c>
      <c r="C954" s="70">
        <v>40337</v>
      </c>
      <c r="D954" s="66">
        <v>64</v>
      </c>
      <c r="E954" s="66">
        <v>3</v>
      </c>
      <c r="F954" s="66" t="s">
        <v>638</v>
      </c>
      <c r="G954" s="71">
        <v>1</v>
      </c>
      <c r="H954" s="71"/>
    </row>
    <row r="955" spans="1:8" s="72" customFormat="1" x14ac:dyDescent="0.25">
      <c r="A955" s="66" t="s">
        <v>649</v>
      </c>
      <c r="B955" s="66" t="s">
        <v>664</v>
      </c>
      <c r="C955" s="70">
        <v>40337</v>
      </c>
      <c r="D955" s="66">
        <v>64</v>
      </c>
      <c r="E955" s="66">
        <v>3</v>
      </c>
      <c r="F955" s="66" t="s">
        <v>638</v>
      </c>
      <c r="G955" s="71">
        <v>2</v>
      </c>
      <c r="H955" s="71"/>
    </row>
    <row r="956" spans="1:8" s="72" customFormat="1" x14ac:dyDescent="0.25">
      <c r="A956" s="66" t="s">
        <v>649</v>
      </c>
      <c r="B956" s="66" t="s">
        <v>664</v>
      </c>
      <c r="C956" s="70">
        <v>40337</v>
      </c>
      <c r="D956" s="66">
        <v>64</v>
      </c>
      <c r="E956" s="66">
        <v>3</v>
      </c>
      <c r="F956" s="66" t="s">
        <v>638</v>
      </c>
      <c r="G956" s="71">
        <v>3</v>
      </c>
      <c r="H956" s="71"/>
    </row>
    <row r="957" spans="1:8" s="72" customFormat="1" x14ac:dyDescent="0.25">
      <c r="A957" s="66" t="s">
        <v>649</v>
      </c>
      <c r="B957" s="66" t="s">
        <v>664</v>
      </c>
      <c r="C957" s="70">
        <v>40337</v>
      </c>
      <c r="D957" s="66">
        <v>64</v>
      </c>
      <c r="E957" s="66">
        <v>3</v>
      </c>
      <c r="F957" s="66" t="s">
        <v>622</v>
      </c>
      <c r="G957" s="71">
        <v>1</v>
      </c>
      <c r="H957" s="71"/>
    </row>
    <row r="958" spans="1:8" s="72" customFormat="1" x14ac:dyDescent="0.25">
      <c r="A958" s="66" t="s">
        <v>649</v>
      </c>
      <c r="B958" s="66" t="s">
        <v>664</v>
      </c>
      <c r="C958" s="70">
        <v>40337</v>
      </c>
      <c r="D958" s="66">
        <v>64</v>
      </c>
      <c r="E958" s="66">
        <v>3</v>
      </c>
      <c r="F958" s="66" t="s">
        <v>622</v>
      </c>
      <c r="G958" s="71">
        <v>1</v>
      </c>
      <c r="H958" s="71"/>
    </row>
    <row r="959" spans="1:8" s="72" customFormat="1" x14ac:dyDescent="0.25">
      <c r="A959" s="66" t="s">
        <v>649</v>
      </c>
      <c r="B959" s="66" t="s">
        <v>664</v>
      </c>
      <c r="C959" s="70">
        <v>40337</v>
      </c>
      <c r="D959" s="66">
        <v>64</v>
      </c>
      <c r="E959" s="66">
        <v>3</v>
      </c>
      <c r="F959" s="66" t="s">
        <v>622</v>
      </c>
      <c r="G959" s="71">
        <v>2</v>
      </c>
      <c r="H959" s="71"/>
    </row>
    <row r="960" spans="1:8" s="72" customFormat="1" x14ac:dyDescent="0.25">
      <c r="A960" s="66" t="s">
        <v>649</v>
      </c>
      <c r="B960" s="66" t="s">
        <v>664</v>
      </c>
      <c r="C960" s="70">
        <v>40337</v>
      </c>
      <c r="D960" s="66">
        <v>64</v>
      </c>
      <c r="E960" s="66">
        <v>3</v>
      </c>
      <c r="F960" s="66" t="s">
        <v>622</v>
      </c>
      <c r="G960" s="71">
        <v>3</v>
      </c>
      <c r="H960" s="71"/>
    </row>
    <row r="961" spans="1:8" s="72" customFormat="1" x14ac:dyDescent="0.25">
      <c r="A961" s="66" t="s">
        <v>649</v>
      </c>
      <c r="B961" s="66" t="s">
        <v>664</v>
      </c>
      <c r="C961" s="70">
        <v>40337</v>
      </c>
      <c r="D961" s="66">
        <v>64</v>
      </c>
      <c r="E961" s="66">
        <v>4</v>
      </c>
      <c r="F961" s="66" t="s">
        <v>617</v>
      </c>
      <c r="G961" s="71">
        <v>3</v>
      </c>
      <c r="H961" s="71"/>
    </row>
    <row r="962" spans="1:8" s="72" customFormat="1" x14ac:dyDescent="0.25">
      <c r="A962" s="66" t="s">
        <v>649</v>
      </c>
      <c r="B962" s="66" t="s">
        <v>664</v>
      </c>
      <c r="C962" s="70">
        <v>40337</v>
      </c>
      <c r="D962" s="66">
        <v>64</v>
      </c>
      <c r="E962" s="66">
        <v>4</v>
      </c>
      <c r="F962" s="66" t="s">
        <v>617</v>
      </c>
      <c r="G962" s="71">
        <v>3</v>
      </c>
      <c r="H962" s="71"/>
    </row>
    <row r="963" spans="1:8" s="72" customFormat="1" x14ac:dyDescent="0.25">
      <c r="A963" s="66" t="s">
        <v>649</v>
      </c>
      <c r="B963" s="66" t="s">
        <v>664</v>
      </c>
      <c r="C963" s="70">
        <v>40337</v>
      </c>
      <c r="D963" s="66">
        <v>64</v>
      </c>
      <c r="E963" s="66">
        <v>4</v>
      </c>
      <c r="F963" s="66" t="s">
        <v>628</v>
      </c>
      <c r="G963" s="71">
        <v>1</v>
      </c>
      <c r="H963" s="71"/>
    </row>
    <row r="964" spans="1:8" s="72" customFormat="1" x14ac:dyDescent="0.25">
      <c r="A964" s="66" t="s">
        <v>649</v>
      </c>
      <c r="B964" s="66" t="s">
        <v>664</v>
      </c>
      <c r="C964" s="70">
        <v>40337</v>
      </c>
      <c r="D964" s="66">
        <v>64</v>
      </c>
      <c r="E964" s="66">
        <v>4</v>
      </c>
      <c r="F964" s="66" t="s">
        <v>638</v>
      </c>
      <c r="G964" s="71">
        <v>1</v>
      </c>
      <c r="H964" s="71"/>
    </row>
    <row r="965" spans="1:8" s="72" customFormat="1" x14ac:dyDescent="0.25">
      <c r="A965" s="66" t="s">
        <v>649</v>
      </c>
      <c r="B965" s="66" t="s">
        <v>664</v>
      </c>
      <c r="C965" s="70">
        <v>40337</v>
      </c>
      <c r="D965" s="66">
        <v>64</v>
      </c>
      <c r="E965" s="66">
        <v>4</v>
      </c>
      <c r="F965" s="66" t="s">
        <v>622</v>
      </c>
      <c r="G965" s="71">
        <v>2</v>
      </c>
      <c r="H965" s="71"/>
    </row>
    <row r="966" spans="1:8" s="72" customFormat="1" x14ac:dyDescent="0.25">
      <c r="A966" s="66" t="s">
        <v>649</v>
      </c>
      <c r="B966" s="66" t="s">
        <v>664</v>
      </c>
      <c r="C966" s="70">
        <v>40337</v>
      </c>
      <c r="D966" s="66">
        <v>64</v>
      </c>
      <c r="E966" s="66">
        <v>4</v>
      </c>
      <c r="F966" s="66" t="s">
        <v>622</v>
      </c>
      <c r="G966" s="71">
        <v>2</v>
      </c>
      <c r="H966" s="71"/>
    </row>
    <row r="967" spans="1:8" s="72" customFormat="1" x14ac:dyDescent="0.25">
      <c r="A967" s="66" t="s">
        <v>649</v>
      </c>
      <c r="B967" s="66" t="s">
        <v>664</v>
      </c>
      <c r="C967" s="70">
        <v>40337</v>
      </c>
      <c r="D967" s="66">
        <v>64</v>
      </c>
      <c r="E967" s="66">
        <v>5</v>
      </c>
      <c r="F967" s="66" t="s">
        <v>617</v>
      </c>
      <c r="G967" s="71">
        <v>2</v>
      </c>
      <c r="H967" s="71"/>
    </row>
    <row r="968" spans="1:8" s="72" customFormat="1" x14ac:dyDescent="0.25">
      <c r="A968" s="66" t="s">
        <v>649</v>
      </c>
      <c r="B968" s="66" t="s">
        <v>664</v>
      </c>
      <c r="C968" s="70">
        <v>40337</v>
      </c>
      <c r="D968" s="66">
        <v>64</v>
      </c>
      <c r="E968" s="66">
        <v>5</v>
      </c>
      <c r="F968" s="66" t="s">
        <v>617</v>
      </c>
      <c r="G968" s="71">
        <v>2</v>
      </c>
      <c r="H968" s="71"/>
    </row>
    <row r="969" spans="1:8" s="72" customFormat="1" x14ac:dyDescent="0.25">
      <c r="A969" s="66" t="s">
        <v>649</v>
      </c>
      <c r="B969" s="66" t="s">
        <v>664</v>
      </c>
      <c r="C969" s="70">
        <v>40337</v>
      </c>
      <c r="D969" s="66">
        <v>64</v>
      </c>
      <c r="E969" s="66">
        <v>5</v>
      </c>
      <c r="F969" s="66" t="s">
        <v>617</v>
      </c>
      <c r="G969" s="71">
        <v>2</v>
      </c>
      <c r="H969" s="71"/>
    </row>
    <row r="970" spans="1:8" s="72" customFormat="1" x14ac:dyDescent="0.25">
      <c r="A970" s="66" t="s">
        <v>649</v>
      </c>
      <c r="B970" s="66" t="s">
        <v>664</v>
      </c>
      <c r="C970" s="70">
        <v>40337</v>
      </c>
      <c r="D970" s="66">
        <v>64</v>
      </c>
      <c r="E970" s="66">
        <v>5</v>
      </c>
      <c r="F970" s="66" t="s">
        <v>617</v>
      </c>
      <c r="G970" s="71">
        <v>3</v>
      </c>
      <c r="H970" s="71"/>
    </row>
    <row r="971" spans="1:8" s="72" customFormat="1" x14ac:dyDescent="0.25">
      <c r="A971" s="66" t="s">
        <v>649</v>
      </c>
      <c r="B971" s="66" t="s">
        <v>664</v>
      </c>
      <c r="C971" s="70">
        <v>40337</v>
      </c>
      <c r="D971" s="66">
        <v>64</v>
      </c>
      <c r="E971" s="66">
        <v>5</v>
      </c>
      <c r="F971" s="66" t="s">
        <v>627</v>
      </c>
      <c r="G971" s="71">
        <v>2</v>
      </c>
      <c r="H971" s="71"/>
    </row>
    <row r="972" spans="1:8" s="72" customFormat="1" x14ac:dyDescent="0.25">
      <c r="A972" s="66" t="s">
        <v>649</v>
      </c>
      <c r="B972" s="66" t="s">
        <v>664</v>
      </c>
      <c r="C972" s="70">
        <v>40337</v>
      </c>
      <c r="D972" s="66">
        <v>64</v>
      </c>
      <c r="E972" s="66">
        <v>5</v>
      </c>
      <c r="F972" s="66" t="s">
        <v>642</v>
      </c>
      <c r="G972" s="71">
        <v>2</v>
      </c>
      <c r="H972" s="71"/>
    </row>
    <row r="973" spans="1:8" s="72" customFormat="1" x14ac:dyDescent="0.25">
      <c r="A973" s="66" t="s">
        <v>649</v>
      </c>
      <c r="B973" s="66" t="s">
        <v>664</v>
      </c>
      <c r="C973" s="70">
        <v>40337</v>
      </c>
      <c r="D973" s="66">
        <v>64</v>
      </c>
      <c r="E973" s="66">
        <v>5</v>
      </c>
      <c r="F973" s="66" t="s">
        <v>620</v>
      </c>
      <c r="G973" s="71">
        <v>2</v>
      </c>
      <c r="H973" s="71"/>
    </row>
    <row r="974" spans="1:8" s="72" customFormat="1" x14ac:dyDescent="0.25">
      <c r="A974" s="66" t="s">
        <v>649</v>
      </c>
      <c r="B974" s="66" t="s">
        <v>664</v>
      </c>
      <c r="C974" s="70">
        <v>40337</v>
      </c>
      <c r="D974" s="66">
        <v>64</v>
      </c>
      <c r="E974" s="66">
        <v>5</v>
      </c>
      <c r="F974" s="66" t="s">
        <v>638</v>
      </c>
      <c r="G974" s="71">
        <v>1</v>
      </c>
      <c r="H974" s="71"/>
    </row>
    <row r="975" spans="1:8" s="72" customFormat="1" x14ac:dyDescent="0.25">
      <c r="A975" s="66" t="s">
        <v>649</v>
      </c>
      <c r="B975" s="66" t="s">
        <v>664</v>
      </c>
      <c r="C975" s="70">
        <v>40337</v>
      </c>
      <c r="D975" s="66">
        <v>64</v>
      </c>
      <c r="E975" s="66">
        <v>5</v>
      </c>
      <c r="F975" s="66" t="s">
        <v>622</v>
      </c>
      <c r="G975" s="71">
        <v>1</v>
      </c>
      <c r="H975" s="71"/>
    </row>
    <row r="976" spans="1:8" s="72" customFormat="1" x14ac:dyDescent="0.25">
      <c r="A976" s="66" t="s">
        <v>649</v>
      </c>
      <c r="B976" s="66" t="s">
        <v>664</v>
      </c>
      <c r="C976" s="70">
        <v>40337</v>
      </c>
      <c r="D976" s="66">
        <v>64</v>
      </c>
      <c r="E976" s="66">
        <v>5</v>
      </c>
      <c r="F976" s="66" t="s">
        <v>622</v>
      </c>
      <c r="G976" s="71">
        <v>1</v>
      </c>
      <c r="H976" s="71"/>
    </row>
    <row r="977" spans="1:8" s="72" customFormat="1" x14ac:dyDescent="0.25">
      <c r="A977" s="66" t="s">
        <v>649</v>
      </c>
      <c r="B977" s="66" t="s">
        <v>664</v>
      </c>
      <c r="C977" s="70">
        <v>40337</v>
      </c>
      <c r="D977" s="66">
        <v>64</v>
      </c>
      <c r="E977" s="66">
        <v>5</v>
      </c>
      <c r="F977" s="66" t="s">
        <v>622</v>
      </c>
      <c r="G977" s="71">
        <v>3</v>
      </c>
      <c r="H977" s="71"/>
    </row>
    <row r="978" spans="1:8" s="72" customFormat="1" x14ac:dyDescent="0.25">
      <c r="A978" s="66" t="s">
        <v>649</v>
      </c>
      <c r="B978" s="66" t="s">
        <v>664</v>
      </c>
      <c r="C978" s="70">
        <v>40337</v>
      </c>
      <c r="D978" s="66">
        <v>64</v>
      </c>
      <c r="E978" s="66">
        <v>6</v>
      </c>
      <c r="F978" s="66" t="s">
        <v>627</v>
      </c>
      <c r="G978" s="71">
        <v>1</v>
      </c>
      <c r="H978" s="71"/>
    </row>
    <row r="979" spans="1:8" s="72" customFormat="1" x14ac:dyDescent="0.25">
      <c r="A979" s="66" t="s">
        <v>649</v>
      </c>
      <c r="B979" s="66" t="s">
        <v>664</v>
      </c>
      <c r="C979" s="70">
        <v>40337</v>
      </c>
      <c r="D979" s="66">
        <v>64</v>
      </c>
      <c r="E979" s="66">
        <v>6</v>
      </c>
      <c r="F979" s="66" t="s">
        <v>627</v>
      </c>
      <c r="G979" s="71">
        <v>2</v>
      </c>
      <c r="H979" s="71"/>
    </row>
    <row r="980" spans="1:8" s="72" customFormat="1" x14ac:dyDescent="0.25">
      <c r="A980" s="66" t="s">
        <v>649</v>
      </c>
      <c r="B980" s="66" t="s">
        <v>664</v>
      </c>
      <c r="C980" s="70">
        <v>40337</v>
      </c>
      <c r="D980" s="66">
        <v>64</v>
      </c>
      <c r="E980" s="66">
        <v>6</v>
      </c>
      <c r="F980" s="66" t="s">
        <v>642</v>
      </c>
      <c r="G980" s="71">
        <v>2</v>
      </c>
      <c r="H980" s="71"/>
    </row>
    <row r="981" spans="1:8" s="72" customFormat="1" x14ac:dyDescent="0.25">
      <c r="A981" s="66" t="s">
        <v>649</v>
      </c>
      <c r="B981" s="66" t="s">
        <v>664</v>
      </c>
      <c r="C981" s="70">
        <v>40337</v>
      </c>
      <c r="D981" s="66">
        <v>64</v>
      </c>
      <c r="E981" s="66">
        <v>6</v>
      </c>
      <c r="F981" s="66" t="s">
        <v>628</v>
      </c>
      <c r="G981" s="71">
        <v>1</v>
      </c>
      <c r="H981" s="71"/>
    </row>
    <row r="982" spans="1:8" s="72" customFormat="1" x14ac:dyDescent="0.25">
      <c r="A982" s="66" t="s">
        <v>649</v>
      </c>
      <c r="B982" s="66" t="s">
        <v>664</v>
      </c>
      <c r="C982" s="70">
        <v>40337</v>
      </c>
      <c r="D982" s="66">
        <v>64</v>
      </c>
      <c r="E982" s="66">
        <v>6</v>
      </c>
      <c r="F982" s="66" t="s">
        <v>620</v>
      </c>
      <c r="G982" s="71">
        <v>2</v>
      </c>
      <c r="H982" s="71"/>
    </row>
    <row r="983" spans="1:8" s="72" customFormat="1" x14ac:dyDescent="0.25">
      <c r="A983" s="66" t="s">
        <v>649</v>
      </c>
      <c r="B983" s="66" t="s">
        <v>664</v>
      </c>
      <c r="C983" s="70">
        <v>40337</v>
      </c>
      <c r="D983" s="66">
        <v>64</v>
      </c>
      <c r="E983" s="66">
        <v>6</v>
      </c>
      <c r="F983" s="66" t="s">
        <v>638</v>
      </c>
      <c r="G983" s="71">
        <v>3</v>
      </c>
      <c r="H983" s="71"/>
    </row>
    <row r="984" spans="1:8" s="72" customFormat="1" x14ac:dyDescent="0.25">
      <c r="A984" s="66" t="s">
        <v>649</v>
      </c>
      <c r="B984" s="66" t="s">
        <v>664</v>
      </c>
      <c r="C984" s="70">
        <v>40337</v>
      </c>
      <c r="D984" s="66">
        <v>64</v>
      </c>
      <c r="E984" s="66">
        <v>7</v>
      </c>
      <c r="F984" s="66" t="s">
        <v>617</v>
      </c>
      <c r="G984" s="71">
        <v>1</v>
      </c>
      <c r="H984" s="71"/>
    </row>
    <row r="985" spans="1:8" s="72" customFormat="1" x14ac:dyDescent="0.25">
      <c r="A985" s="66" t="s">
        <v>649</v>
      </c>
      <c r="B985" s="66" t="s">
        <v>664</v>
      </c>
      <c r="C985" s="70">
        <v>40337</v>
      </c>
      <c r="D985" s="66">
        <v>64</v>
      </c>
      <c r="E985" s="66">
        <v>7</v>
      </c>
      <c r="F985" s="66" t="s">
        <v>617</v>
      </c>
      <c r="G985" s="71">
        <v>1</v>
      </c>
      <c r="H985" s="71"/>
    </row>
    <row r="986" spans="1:8" s="72" customFormat="1" x14ac:dyDescent="0.25">
      <c r="A986" s="66" t="s">
        <v>649</v>
      </c>
      <c r="B986" s="66" t="s">
        <v>664</v>
      </c>
      <c r="C986" s="70">
        <v>40337</v>
      </c>
      <c r="D986" s="66">
        <v>64</v>
      </c>
      <c r="E986" s="66">
        <v>7</v>
      </c>
      <c r="F986" s="66" t="s">
        <v>617</v>
      </c>
      <c r="G986" s="71">
        <v>3</v>
      </c>
      <c r="H986" s="71"/>
    </row>
    <row r="987" spans="1:8" s="72" customFormat="1" x14ac:dyDescent="0.25">
      <c r="A987" s="66" t="s">
        <v>649</v>
      </c>
      <c r="B987" s="66" t="s">
        <v>664</v>
      </c>
      <c r="C987" s="70">
        <v>40337</v>
      </c>
      <c r="D987" s="66">
        <v>64</v>
      </c>
      <c r="E987" s="66">
        <v>7</v>
      </c>
      <c r="F987" s="66" t="s">
        <v>617</v>
      </c>
      <c r="G987" s="71">
        <v>3</v>
      </c>
      <c r="H987" s="71"/>
    </row>
    <row r="988" spans="1:8" s="72" customFormat="1" x14ac:dyDescent="0.25">
      <c r="A988" s="66" t="s">
        <v>649</v>
      </c>
      <c r="B988" s="66" t="s">
        <v>664</v>
      </c>
      <c r="C988" s="70">
        <v>40337</v>
      </c>
      <c r="D988" s="66">
        <v>64</v>
      </c>
      <c r="E988" s="66">
        <v>7</v>
      </c>
      <c r="F988" s="66" t="s">
        <v>642</v>
      </c>
      <c r="G988" s="71">
        <v>2</v>
      </c>
      <c r="H988" s="71"/>
    </row>
    <row r="989" spans="1:8" s="72" customFormat="1" x14ac:dyDescent="0.25">
      <c r="A989" s="66" t="s">
        <v>649</v>
      </c>
      <c r="B989" s="66" t="s">
        <v>664</v>
      </c>
      <c r="C989" s="70">
        <v>40337</v>
      </c>
      <c r="D989" s="66">
        <v>64</v>
      </c>
      <c r="E989" s="66">
        <v>7</v>
      </c>
      <c r="F989" s="66" t="s">
        <v>620</v>
      </c>
      <c r="G989" s="71">
        <v>2</v>
      </c>
      <c r="H989" s="71"/>
    </row>
    <row r="990" spans="1:8" s="72" customFormat="1" x14ac:dyDescent="0.25">
      <c r="A990" s="66" t="s">
        <v>649</v>
      </c>
      <c r="B990" s="66" t="s">
        <v>664</v>
      </c>
      <c r="C990" s="70">
        <v>40337</v>
      </c>
      <c r="D990" s="66">
        <v>64</v>
      </c>
      <c r="E990" s="66">
        <v>7</v>
      </c>
      <c r="F990" s="66" t="s">
        <v>620</v>
      </c>
      <c r="G990" s="71">
        <v>3</v>
      </c>
      <c r="H990" s="71"/>
    </row>
    <row r="991" spans="1:8" s="72" customFormat="1" x14ac:dyDescent="0.25">
      <c r="A991" s="66" t="s">
        <v>649</v>
      </c>
      <c r="B991" s="66" t="s">
        <v>664</v>
      </c>
      <c r="C991" s="70">
        <v>40337</v>
      </c>
      <c r="D991" s="66">
        <v>64</v>
      </c>
      <c r="E991" s="66">
        <v>7</v>
      </c>
      <c r="F991" s="66" t="s">
        <v>638</v>
      </c>
      <c r="G991" s="71">
        <v>3</v>
      </c>
      <c r="H991" s="71"/>
    </row>
    <row r="992" spans="1:8" s="72" customFormat="1" x14ac:dyDescent="0.25">
      <c r="A992" s="66" t="s">
        <v>649</v>
      </c>
      <c r="B992" s="66" t="s">
        <v>664</v>
      </c>
      <c r="C992" s="70">
        <v>40337</v>
      </c>
      <c r="D992" s="66">
        <v>64</v>
      </c>
      <c r="E992" s="66">
        <v>7</v>
      </c>
      <c r="F992" s="66" t="s">
        <v>621</v>
      </c>
      <c r="G992" s="71">
        <v>3</v>
      </c>
      <c r="H992" s="71"/>
    </row>
    <row r="993" spans="1:8" s="72" customFormat="1" x14ac:dyDescent="0.25">
      <c r="A993" s="66" t="s">
        <v>649</v>
      </c>
      <c r="B993" s="66" t="s">
        <v>664</v>
      </c>
      <c r="C993" s="70">
        <v>40337</v>
      </c>
      <c r="D993" s="66">
        <v>64</v>
      </c>
      <c r="E993" s="66">
        <v>7</v>
      </c>
      <c r="F993" s="66" t="s">
        <v>622</v>
      </c>
      <c r="G993" s="71">
        <v>2</v>
      </c>
      <c r="H993" s="71"/>
    </row>
    <row r="994" spans="1:8" s="72" customFormat="1" x14ac:dyDescent="0.25">
      <c r="A994" s="66" t="s">
        <v>649</v>
      </c>
      <c r="B994" s="66" t="s">
        <v>664</v>
      </c>
      <c r="C994" s="70">
        <v>40337</v>
      </c>
      <c r="D994" s="66">
        <v>64</v>
      </c>
      <c r="E994" s="66">
        <v>7</v>
      </c>
      <c r="F994" s="66" t="s">
        <v>622</v>
      </c>
      <c r="G994" s="71">
        <v>3</v>
      </c>
      <c r="H994" s="71"/>
    </row>
    <row r="995" spans="1:8" s="72" customFormat="1" x14ac:dyDescent="0.25">
      <c r="A995" s="66" t="s">
        <v>649</v>
      </c>
      <c r="B995" s="66" t="s">
        <v>665</v>
      </c>
      <c r="C995" s="70">
        <v>40337</v>
      </c>
      <c r="D995" s="66"/>
      <c r="E995" s="66">
        <v>1</v>
      </c>
      <c r="F995" s="66" t="s">
        <v>666</v>
      </c>
      <c r="G995" s="71">
        <v>1</v>
      </c>
      <c r="H995" s="71"/>
    </row>
    <row r="996" spans="1:8" s="72" customFormat="1" x14ac:dyDescent="0.25">
      <c r="A996" s="66" t="s">
        <v>649</v>
      </c>
      <c r="B996" s="66" t="s">
        <v>665</v>
      </c>
      <c r="C996" s="70">
        <v>40337</v>
      </c>
      <c r="D996" s="66"/>
      <c r="E996" s="66">
        <v>1</v>
      </c>
      <c r="F996" s="66" t="s">
        <v>628</v>
      </c>
      <c r="G996" s="71">
        <v>1</v>
      </c>
      <c r="H996" s="71"/>
    </row>
    <row r="997" spans="1:8" s="72" customFormat="1" x14ac:dyDescent="0.25">
      <c r="A997" s="66" t="s">
        <v>649</v>
      </c>
      <c r="B997" s="66" t="s">
        <v>665</v>
      </c>
      <c r="C997" s="70">
        <v>40337</v>
      </c>
      <c r="D997" s="66"/>
      <c r="E997" s="66">
        <v>1</v>
      </c>
      <c r="F997" s="66" t="s">
        <v>620</v>
      </c>
      <c r="G997" s="71">
        <v>1</v>
      </c>
      <c r="H997" s="71"/>
    </row>
    <row r="998" spans="1:8" s="72" customFormat="1" x14ac:dyDescent="0.25">
      <c r="A998" s="66" t="s">
        <v>649</v>
      </c>
      <c r="B998" s="66" t="s">
        <v>665</v>
      </c>
      <c r="C998" s="70">
        <v>40337</v>
      </c>
      <c r="D998" s="66"/>
      <c r="E998" s="66">
        <v>1</v>
      </c>
      <c r="F998" s="66" t="s">
        <v>620</v>
      </c>
      <c r="G998" s="71">
        <v>1</v>
      </c>
      <c r="H998" s="71"/>
    </row>
    <row r="999" spans="1:8" s="72" customFormat="1" x14ac:dyDescent="0.25">
      <c r="A999" s="66" t="s">
        <v>649</v>
      </c>
      <c r="B999" s="66" t="s">
        <v>665</v>
      </c>
      <c r="C999" s="70">
        <v>40337</v>
      </c>
      <c r="D999" s="66"/>
      <c r="E999" s="66">
        <v>1</v>
      </c>
      <c r="F999" s="66" t="s">
        <v>620</v>
      </c>
      <c r="G999" s="71">
        <v>1</v>
      </c>
      <c r="H999" s="71"/>
    </row>
    <row r="1000" spans="1:8" s="72" customFormat="1" x14ac:dyDescent="0.25">
      <c r="A1000" s="66" t="s">
        <v>649</v>
      </c>
      <c r="B1000" s="66" t="s">
        <v>665</v>
      </c>
      <c r="C1000" s="70">
        <v>40337</v>
      </c>
      <c r="D1000" s="66"/>
      <c r="E1000" s="66">
        <v>1</v>
      </c>
      <c r="F1000" s="66" t="s">
        <v>620</v>
      </c>
      <c r="G1000" s="71">
        <v>2</v>
      </c>
      <c r="H1000" s="71"/>
    </row>
    <row r="1001" spans="1:8" s="72" customFormat="1" x14ac:dyDescent="0.25">
      <c r="A1001" s="66" t="s">
        <v>649</v>
      </c>
      <c r="B1001" s="66" t="s">
        <v>665</v>
      </c>
      <c r="C1001" s="70">
        <v>40337</v>
      </c>
      <c r="D1001" s="66"/>
      <c r="E1001" s="66">
        <v>1</v>
      </c>
      <c r="F1001" s="66" t="s">
        <v>620</v>
      </c>
      <c r="G1001" s="71">
        <v>2</v>
      </c>
      <c r="H1001" s="71"/>
    </row>
    <row r="1002" spans="1:8" s="72" customFormat="1" x14ac:dyDescent="0.25">
      <c r="A1002" s="66" t="s">
        <v>649</v>
      </c>
      <c r="B1002" s="66" t="s">
        <v>665</v>
      </c>
      <c r="C1002" s="70">
        <v>40337</v>
      </c>
      <c r="D1002" s="66"/>
      <c r="E1002" s="66">
        <v>1</v>
      </c>
      <c r="F1002" s="66" t="s">
        <v>620</v>
      </c>
      <c r="G1002" s="71">
        <v>3</v>
      </c>
      <c r="H1002" s="71"/>
    </row>
    <row r="1003" spans="1:8" s="72" customFormat="1" x14ac:dyDescent="0.25">
      <c r="A1003" s="66" t="s">
        <v>649</v>
      </c>
      <c r="B1003" s="66" t="s">
        <v>665</v>
      </c>
      <c r="C1003" s="70">
        <v>40337</v>
      </c>
      <c r="D1003" s="66"/>
      <c r="E1003" s="66">
        <v>1</v>
      </c>
      <c r="F1003" s="66" t="s">
        <v>620</v>
      </c>
      <c r="G1003" s="71">
        <v>3</v>
      </c>
      <c r="H1003" s="71"/>
    </row>
    <row r="1004" spans="1:8" s="72" customFormat="1" x14ac:dyDescent="0.25">
      <c r="A1004" s="66" t="s">
        <v>649</v>
      </c>
      <c r="B1004" s="66" t="s">
        <v>665</v>
      </c>
      <c r="C1004" s="70">
        <v>40337</v>
      </c>
      <c r="D1004" s="66"/>
      <c r="E1004" s="66">
        <v>1</v>
      </c>
      <c r="F1004" s="66" t="s">
        <v>622</v>
      </c>
      <c r="G1004" s="71">
        <v>1</v>
      </c>
      <c r="H1004" s="71"/>
    </row>
    <row r="1005" spans="1:8" s="72" customFormat="1" x14ac:dyDescent="0.25">
      <c r="A1005" s="66" t="s">
        <v>649</v>
      </c>
      <c r="B1005" s="66" t="s">
        <v>665</v>
      </c>
      <c r="C1005" s="70">
        <v>40337</v>
      </c>
      <c r="D1005" s="66"/>
      <c r="E1005" s="66">
        <v>1</v>
      </c>
      <c r="F1005" s="66" t="s">
        <v>622</v>
      </c>
      <c r="G1005" s="71">
        <v>2</v>
      </c>
      <c r="H1005" s="71"/>
    </row>
    <row r="1006" spans="1:8" s="72" customFormat="1" x14ac:dyDescent="0.25">
      <c r="A1006" s="66" t="s">
        <v>649</v>
      </c>
      <c r="B1006" s="66" t="s">
        <v>665</v>
      </c>
      <c r="C1006" s="70">
        <v>40337</v>
      </c>
      <c r="D1006" s="66"/>
      <c r="E1006" s="66">
        <v>1</v>
      </c>
      <c r="F1006" s="66" t="s">
        <v>622</v>
      </c>
      <c r="G1006" s="71">
        <v>2</v>
      </c>
      <c r="H1006" s="71"/>
    </row>
    <row r="1007" spans="1:8" s="72" customFormat="1" x14ac:dyDescent="0.25">
      <c r="A1007" s="66" t="s">
        <v>649</v>
      </c>
      <c r="B1007" s="66" t="s">
        <v>665</v>
      </c>
      <c r="C1007" s="70">
        <v>40337</v>
      </c>
      <c r="D1007" s="66"/>
      <c r="E1007" s="66">
        <v>1</v>
      </c>
      <c r="F1007" s="66" t="s">
        <v>622</v>
      </c>
      <c r="G1007" s="71">
        <v>2</v>
      </c>
      <c r="H1007" s="71"/>
    </row>
    <row r="1008" spans="1:8" s="72" customFormat="1" x14ac:dyDescent="0.25">
      <c r="A1008" s="66" t="s">
        <v>649</v>
      </c>
      <c r="B1008" s="66" t="s">
        <v>665</v>
      </c>
      <c r="C1008" s="70">
        <v>40337</v>
      </c>
      <c r="D1008" s="66"/>
      <c r="E1008" s="66">
        <v>2</v>
      </c>
      <c r="F1008" s="66" t="s">
        <v>620</v>
      </c>
      <c r="G1008" s="71">
        <v>1</v>
      </c>
      <c r="H1008" s="71"/>
    </row>
    <row r="1009" spans="1:8" s="72" customFormat="1" x14ac:dyDescent="0.25">
      <c r="A1009" s="66" t="s">
        <v>649</v>
      </c>
      <c r="B1009" s="66" t="s">
        <v>665</v>
      </c>
      <c r="C1009" s="70">
        <v>40337</v>
      </c>
      <c r="D1009" s="66"/>
      <c r="E1009" s="66">
        <v>2</v>
      </c>
      <c r="F1009" s="66" t="s">
        <v>620</v>
      </c>
      <c r="G1009" s="71">
        <v>1</v>
      </c>
      <c r="H1009" s="71"/>
    </row>
    <row r="1010" spans="1:8" s="72" customFormat="1" x14ac:dyDescent="0.25">
      <c r="A1010" s="66" t="s">
        <v>649</v>
      </c>
      <c r="B1010" s="66" t="s">
        <v>665</v>
      </c>
      <c r="C1010" s="70">
        <v>40337</v>
      </c>
      <c r="D1010" s="66"/>
      <c r="E1010" s="66">
        <v>2</v>
      </c>
      <c r="F1010" s="66" t="s">
        <v>620</v>
      </c>
      <c r="G1010" s="71">
        <v>2</v>
      </c>
      <c r="H1010" s="71"/>
    </row>
    <row r="1011" spans="1:8" s="72" customFormat="1" x14ac:dyDescent="0.25">
      <c r="A1011" s="66" t="s">
        <v>649</v>
      </c>
      <c r="B1011" s="66" t="s">
        <v>665</v>
      </c>
      <c r="C1011" s="70">
        <v>40337</v>
      </c>
      <c r="D1011" s="66"/>
      <c r="E1011" s="66">
        <v>2</v>
      </c>
      <c r="F1011" s="66" t="s">
        <v>620</v>
      </c>
      <c r="G1011" s="71">
        <v>2</v>
      </c>
      <c r="H1011" s="71"/>
    </row>
    <row r="1012" spans="1:8" s="72" customFormat="1" x14ac:dyDescent="0.25">
      <c r="A1012" s="66" t="s">
        <v>649</v>
      </c>
      <c r="B1012" s="66" t="s">
        <v>665</v>
      </c>
      <c r="C1012" s="70">
        <v>40337</v>
      </c>
      <c r="D1012" s="66"/>
      <c r="E1012" s="66">
        <v>2</v>
      </c>
      <c r="F1012" s="66" t="s">
        <v>620</v>
      </c>
      <c r="G1012" s="71">
        <v>3</v>
      </c>
      <c r="H1012" s="71"/>
    </row>
    <row r="1013" spans="1:8" s="72" customFormat="1" x14ac:dyDescent="0.25">
      <c r="A1013" s="66" t="s">
        <v>649</v>
      </c>
      <c r="B1013" s="66" t="s">
        <v>665</v>
      </c>
      <c r="C1013" s="70">
        <v>40337</v>
      </c>
      <c r="D1013" s="66"/>
      <c r="E1013" s="66">
        <v>2</v>
      </c>
      <c r="F1013" s="66" t="s">
        <v>622</v>
      </c>
      <c r="G1013" s="71">
        <v>2</v>
      </c>
      <c r="H1013" s="71"/>
    </row>
    <row r="1014" spans="1:8" s="72" customFormat="1" x14ac:dyDescent="0.25">
      <c r="A1014" s="66" t="s">
        <v>649</v>
      </c>
      <c r="B1014" s="66" t="s">
        <v>665</v>
      </c>
      <c r="C1014" s="70">
        <v>40337</v>
      </c>
      <c r="D1014" s="66"/>
      <c r="E1014" s="66">
        <v>3</v>
      </c>
      <c r="F1014" s="66" t="s">
        <v>617</v>
      </c>
      <c r="G1014" s="71">
        <v>2</v>
      </c>
      <c r="H1014" s="71"/>
    </row>
    <row r="1015" spans="1:8" s="72" customFormat="1" x14ac:dyDescent="0.25">
      <c r="A1015" s="66" t="s">
        <v>649</v>
      </c>
      <c r="B1015" s="66" t="s">
        <v>665</v>
      </c>
      <c r="C1015" s="70">
        <v>40337</v>
      </c>
      <c r="D1015" s="66"/>
      <c r="E1015" s="66">
        <v>3</v>
      </c>
      <c r="F1015" s="66" t="s">
        <v>666</v>
      </c>
      <c r="G1015" s="71">
        <v>2</v>
      </c>
      <c r="H1015" s="71"/>
    </row>
    <row r="1016" spans="1:8" s="72" customFormat="1" x14ac:dyDescent="0.25">
      <c r="A1016" s="66" t="s">
        <v>649</v>
      </c>
      <c r="B1016" s="66" t="s">
        <v>665</v>
      </c>
      <c r="C1016" s="70">
        <v>40337</v>
      </c>
      <c r="D1016" s="66"/>
      <c r="E1016" s="66">
        <v>3</v>
      </c>
      <c r="F1016" s="66" t="s">
        <v>666</v>
      </c>
      <c r="G1016" s="71">
        <v>3</v>
      </c>
      <c r="H1016" s="71"/>
    </row>
    <row r="1017" spans="1:8" s="72" customFormat="1" x14ac:dyDescent="0.25">
      <c r="A1017" s="66" t="s">
        <v>649</v>
      </c>
      <c r="B1017" s="66" t="s">
        <v>665</v>
      </c>
      <c r="C1017" s="70">
        <v>40337</v>
      </c>
      <c r="D1017" s="66"/>
      <c r="E1017" s="66">
        <v>3</v>
      </c>
      <c r="F1017" s="66" t="s">
        <v>620</v>
      </c>
      <c r="G1017" s="71">
        <v>1</v>
      </c>
      <c r="H1017" s="71"/>
    </row>
    <row r="1018" spans="1:8" s="72" customFormat="1" x14ac:dyDescent="0.25">
      <c r="A1018" s="66" t="s">
        <v>649</v>
      </c>
      <c r="B1018" s="66" t="s">
        <v>665</v>
      </c>
      <c r="C1018" s="70">
        <v>40337</v>
      </c>
      <c r="D1018" s="66"/>
      <c r="E1018" s="66">
        <v>3</v>
      </c>
      <c r="F1018" s="66" t="s">
        <v>620</v>
      </c>
      <c r="G1018" s="71">
        <v>3</v>
      </c>
      <c r="H1018" s="71"/>
    </row>
    <row r="1019" spans="1:8" s="72" customFormat="1" x14ac:dyDescent="0.25">
      <c r="A1019" s="66" t="s">
        <v>649</v>
      </c>
      <c r="B1019" s="66" t="s">
        <v>665</v>
      </c>
      <c r="C1019" s="70">
        <v>40337</v>
      </c>
      <c r="D1019" s="66"/>
      <c r="E1019" s="66">
        <v>3</v>
      </c>
      <c r="F1019" s="66" t="s">
        <v>638</v>
      </c>
      <c r="G1019" s="71">
        <v>2</v>
      </c>
      <c r="H1019" s="71"/>
    </row>
    <row r="1020" spans="1:8" s="72" customFormat="1" x14ac:dyDescent="0.25">
      <c r="A1020" s="66" t="s">
        <v>649</v>
      </c>
      <c r="B1020" s="66" t="s">
        <v>665</v>
      </c>
      <c r="C1020" s="70">
        <v>40337</v>
      </c>
      <c r="D1020" s="66"/>
      <c r="E1020" s="66">
        <v>3</v>
      </c>
      <c r="F1020" s="66" t="s">
        <v>638</v>
      </c>
      <c r="G1020" s="71">
        <v>2</v>
      </c>
      <c r="H1020" s="71"/>
    </row>
    <row r="1021" spans="1:8" s="72" customFormat="1" x14ac:dyDescent="0.25">
      <c r="A1021" s="66" t="s">
        <v>649</v>
      </c>
      <c r="B1021" s="66" t="s">
        <v>665</v>
      </c>
      <c r="C1021" s="70">
        <v>40337</v>
      </c>
      <c r="D1021" s="66"/>
      <c r="E1021" s="66">
        <v>3</v>
      </c>
      <c r="F1021" s="66" t="s">
        <v>638</v>
      </c>
      <c r="G1021" s="71">
        <v>2</v>
      </c>
      <c r="H1021" s="71"/>
    </row>
    <row r="1022" spans="1:8" s="72" customFormat="1" x14ac:dyDescent="0.25">
      <c r="A1022" s="66" t="s">
        <v>649</v>
      </c>
      <c r="B1022" s="66" t="s">
        <v>665</v>
      </c>
      <c r="C1022" s="70">
        <v>40337</v>
      </c>
      <c r="D1022" s="66"/>
      <c r="E1022" s="66">
        <v>3</v>
      </c>
      <c r="F1022" s="66" t="s">
        <v>638</v>
      </c>
      <c r="G1022" s="71">
        <v>2</v>
      </c>
      <c r="H1022" s="71"/>
    </row>
    <row r="1023" spans="1:8" s="72" customFormat="1" x14ac:dyDescent="0.25">
      <c r="A1023" s="66" t="s">
        <v>649</v>
      </c>
      <c r="B1023" s="66" t="s">
        <v>665</v>
      </c>
      <c r="C1023" s="70">
        <v>40337</v>
      </c>
      <c r="D1023" s="66"/>
      <c r="E1023" s="66">
        <v>3</v>
      </c>
      <c r="F1023" s="66" t="s">
        <v>638</v>
      </c>
      <c r="G1023" s="71">
        <v>3</v>
      </c>
      <c r="H1023" s="71"/>
    </row>
    <row r="1024" spans="1:8" s="72" customFormat="1" x14ac:dyDescent="0.25">
      <c r="A1024" s="66" t="s">
        <v>649</v>
      </c>
      <c r="B1024" s="66" t="s">
        <v>665</v>
      </c>
      <c r="C1024" s="70">
        <v>40337</v>
      </c>
      <c r="D1024" s="66"/>
      <c r="E1024" s="66">
        <v>3</v>
      </c>
      <c r="F1024" s="66" t="s">
        <v>621</v>
      </c>
      <c r="G1024" s="71">
        <v>1</v>
      </c>
      <c r="H1024" s="71"/>
    </row>
    <row r="1025" spans="1:8" s="72" customFormat="1" x14ac:dyDescent="0.25">
      <c r="A1025" s="66" t="s">
        <v>649</v>
      </c>
      <c r="B1025" s="66" t="s">
        <v>665</v>
      </c>
      <c r="C1025" s="70">
        <v>40337</v>
      </c>
      <c r="D1025" s="66"/>
      <c r="E1025" s="66">
        <v>3</v>
      </c>
      <c r="F1025" s="66" t="s">
        <v>622</v>
      </c>
      <c r="G1025" s="71">
        <v>2</v>
      </c>
      <c r="H1025" s="71"/>
    </row>
    <row r="1026" spans="1:8" s="72" customFormat="1" x14ac:dyDescent="0.25">
      <c r="A1026" s="66" t="s">
        <v>649</v>
      </c>
      <c r="B1026" s="66" t="s">
        <v>665</v>
      </c>
      <c r="C1026" s="70">
        <v>40337</v>
      </c>
      <c r="D1026" s="66"/>
      <c r="E1026" s="66">
        <v>4</v>
      </c>
      <c r="F1026" s="66" t="s">
        <v>666</v>
      </c>
      <c r="G1026" s="71">
        <v>3</v>
      </c>
      <c r="H1026" s="71"/>
    </row>
    <row r="1027" spans="1:8" s="72" customFormat="1" x14ac:dyDescent="0.25">
      <c r="A1027" s="66" t="s">
        <v>649</v>
      </c>
      <c r="B1027" s="66" t="s">
        <v>665</v>
      </c>
      <c r="C1027" s="70">
        <v>40337</v>
      </c>
      <c r="D1027" s="66"/>
      <c r="E1027" s="66">
        <v>4</v>
      </c>
      <c r="F1027" s="66" t="s">
        <v>628</v>
      </c>
      <c r="G1027" s="71">
        <v>3</v>
      </c>
      <c r="H1027" s="71"/>
    </row>
    <row r="1028" spans="1:8" s="72" customFormat="1" x14ac:dyDescent="0.25">
      <c r="A1028" s="66" t="s">
        <v>649</v>
      </c>
      <c r="B1028" s="66" t="s">
        <v>665</v>
      </c>
      <c r="C1028" s="70">
        <v>40337</v>
      </c>
      <c r="D1028" s="66"/>
      <c r="E1028" s="66">
        <v>4</v>
      </c>
      <c r="F1028" s="66" t="s">
        <v>620</v>
      </c>
      <c r="G1028" s="71">
        <v>2</v>
      </c>
      <c r="H1028" s="71"/>
    </row>
    <row r="1029" spans="1:8" s="72" customFormat="1" x14ac:dyDescent="0.25">
      <c r="A1029" s="66" t="s">
        <v>649</v>
      </c>
      <c r="B1029" s="66" t="s">
        <v>665</v>
      </c>
      <c r="C1029" s="70">
        <v>40337</v>
      </c>
      <c r="D1029" s="66"/>
      <c r="E1029" s="66">
        <v>4</v>
      </c>
      <c r="F1029" s="66" t="s">
        <v>620</v>
      </c>
      <c r="G1029" s="71">
        <v>3</v>
      </c>
      <c r="H1029" s="71"/>
    </row>
    <row r="1030" spans="1:8" s="72" customFormat="1" x14ac:dyDescent="0.25">
      <c r="A1030" s="66" t="s">
        <v>649</v>
      </c>
      <c r="B1030" s="66" t="s">
        <v>665</v>
      </c>
      <c r="C1030" s="70">
        <v>40337</v>
      </c>
      <c r="D1030" s="66"/>
      <c r="E1030" s="66">
        <v>4</v>
      </c>
      <c r="F1030" s="66" t="s">
        <v>621</v>
      </c>
      <c r="G1030" s="71">
        <v>2</v>
      </c>
      <c r="H1030" s="71"/>
    </row>
    <row r="1031" spans="1:8" s="72" customFormat="1" x14ac:dyDescent="0.25">
      <c r="A1031" s="66" t="s">
        <v>649</v>
      </c>
      <c r="B1031" s="66" t="s">
        <v>665</v>
      </c>
      <c r="C1031" s="70">
        <v>40337</v>
      </c>
      <c r="D1031" s="66"/>
      <c r="E1031" s="66">
        <v>4</v>
      </c>
      <c r="F1031" s="66" t="s">
        <v>621</v>
      </c>
      <c r="G1031" s="71">
        <v>3</v>
      </c>
      <c r="H1031" s="71"/>
    </row>
    <row r="1032" spans="1:8" s="72" customFormat="1" x14ac:dyDescent="0.25">
      <c r="A1032" s="66" t="s">
        <v>649</v>
      </c>
      <c r="B1032" s="66" t="s">
        <v>665</v>
      </c>
      <c r="C1032" s="70">
        <v>40337</v>
      </c>
      <c r="D1032" s="66"/>
      <c r="E1032" s="66">
        <v>4</v>
      </c>
      <c r="F1032" s="66" t="s">
        <v>621</v>
      </c>
      <c r="G1032" s="71">
        <v>3</v>
      </c>
      <c r="H1032" s="71"/>
    </row>
    <row r="1033" spans="1:8" s="72" customFormat="1" x14ac:dyDescent="0.25">
      <c r="A1033" s="66" t="s">
        <v>649</v>
      </c>
      <c r="B1033" s="66" t="s">
        <v>665</v>
      </c>
      <c r="C1033" s="70">
        <v>40337</v>
      </c>
      <c r="D1033" s="66"/>
      <c r="E1033" s="66">
        <v>4</v>
      </c>
      <c r="F1033" s="66" t="s">
        <v>622</v>
      </c>
      <c r="G1033" s="71">
        <v>3</v>
      </c>
      <c r="H1033" s="71"/>
    </row>
    <row r="1034" spans="1:8" s="72" customFormat="1" x14ac:dyDescent="0.25">
      <c r="A1034" s="66" t="s">
        <v>649</v>
      </c>
      <c r="B1034" s="66" t="s">
        <v>665</v>
      </c>
      <c r="C1034" s="70">
        <v>40337</v>
      </c>
      <c r="D1034" s="66"/>
      <c r="E1034" s="66">
        <v>5</v>
      </c>
      <c r="F1034" s="66" t="s">
        <v>620</v>
      </c>
      <c r="G1034" s="71">
        <v>1</v>
      </c>
      <c r="H1034" s="71"/>
    </row>
    <row r="1035" spans="1:8" s="72" customFormat="1" x14ac:dyDescent="0.25">
      <c r="A1035" s="66" t="s">
        <v>649</v>
      </c>
      <c r="B1035" s="66" t="s">
        <v>665</v>
      </c>
      <c r="C1035" s="70">
        <v>40337</v>
      </c>
      <c r="D1035" s="66"/>
      <c r="E1035" s="66">
        <v>5</v>
      </c>
      <c r="F1035" s="66" t="s">
        <v>620</v>
      </c>
      <c r="G1035" s="71">
        <v>1</v>
      </c>
      <c r="H1035" s="71"/>
    </row>
    <row r="1036" spans="1:8" s="72" customFormat="1" x14ac:dyDescent="0.25">
      <c r="A1036" s="66" t="s">
        <v>649</v>
      </c>
      <c r="B1036" s="66" t="s">
        <v>665</v>
      </c>
      <c r="C1036" s="70">
        <v>40337</v>
      </c>
      <c r="D1036" s="66"/>
      <c r="E1036" s="66">
        <v>5</v>
      </c>
      <c r="F1036" s="66" t="s">
        <v>620</v>
      </c>
      <c r="G1036" s="71">
        <v>2</v>
      </c>
      <c r="H1036" s="71"/>
    </row>
    <row r="1037" spans="1:8" s="72" customFormat="1" x14ac:dyDescent="0.25">
      <c r="A1037" s="66" t="s">
        <v>649</v>
      </c>
      <c r="B1037" s="66" t="s">
        <v>665</v>
      </c>
      <c r="C1037" s="70">
        <v>40337</v>
      </c>
      <c r="D1037" s="66"/>
      <c r="E1037" s="66">
        <v>5</v>
      </c>
      <c r="F1037" s="66" t="s">
        <v>620</v>
      </c>
      <c r="G1037" s="71">
        <v>2</v>
      </c>
      <c r="H1037" s="71"/>
    </row>
    <row r="1038" spans="1:8" s="72" customFormat="1" x14ac:dyDescent="0.25">
      <c r="A1038" s="66" t="s">
        <v>649</v>
      </c>
      <c r="B1038" s="66" t="s">
        <v>665</v>
      </c>
      <c r="C1038" s="70">
        <v>40337</v>
      </c>
      <c r="D1038" s="66"/>
      <c r="E1038" s="66">
        <v>5</v>
      </c>
      <c r="F1038" s="66" t="s">
        <v>620</v>
      </c>
      <c r="G1038" s="71">
        <v>2</v>
      </c>
      <c r="H1038" s="71"/>
    </row>
    <row r="1039" spans="1:8" s="72" customFormat="1" x14ac:dyDescent="0.25">
      <c r="A1039" s="66" t="s">
        <v>649</v>
      </c>
      <c r="B1039" s="66" t="s">
        <v>665</v>
      </c>
      <c r="C1039" s="70">
        <v>40337</v>
      </c>
      <c r="D1039" s="66"/>
      <c r="E1039" s="66">
        <v>5</v>
      </c>
      <c r="F1039" s="66" t="s">
        <v>620</v>
      </c>
      <c r="G1039" s="71">
        <v>2</v>
      </c>
      <c r="H1039" s="71"/>
    </row>
    <row r="1040" spans="1:8" s="72" customFormat="1" x14ac:dyDescent="0.25">
      <c r="A1040" s="66" t="s">
        <v>649</v>
      </c>
      <c r="B1040" s="66" t="s">
        <v>665</v>
      </c>
      <c r="C1040" s="70">
        <v>40337</v>
      </c>
      <c r="D1040" s="66"/>
      <c r="E1040" s="66">
        <v>5</v>
      </c>
      <c r="F1040" s="66" t="s">
        <v>620</v>
      </c>
      <c r="G1040" s="71">
        <v>2</v>
      </c>
      <c r="H1040" s="71"/>
    </row>
    <row r="1041" spans="1:8" s="72" customFormat="1" x14ac:dyDescent="0.25">
      <c r="A1041" s="66" t="s">
        <v>649</v>
      </c>
      <c r="B1041" s="66" t="s">
        <v>665</v>
      </c>
      <c r="C1041" s="70">
        <v>40337</v>
      </c>
      <c r="D1041" s="66"/>
      <c r="E1041" s="66">
        <v>5</v>
      </c>
      <c r="F1041" s="66" t="s">
        <v>620</v>
      </c>
      <c r="G1041" s="71">
        <v>2</v>
      </c>
      <c r="H1041" s="71"/>
    </row>
    <row r="1042" spans="1:8" s="72" customFormat="1" x14ac:dyDescent="0.25">
      <c r="A1042" s="66" t="s">
        <v>649</v>
      </c>
      <c r="B1042" s="66" t="s">
        <v>665</v>
      </c>
      <c r="C1042" s="70">
        <v>40337</v>
      </c>
      <c r="D1042" s="66"/>
      <c r="E1042" s="66">
        <v>5</v>
      </c>
      <c r="F1042" s="66" t="s">
        <v>620</v>
      </c>
      <c r="G1042" s="71">
        <v>3</v>
      </c>
      <c r="H1042" s="71"/>
    </row>
    <row r="1043" spans="1:8" s="72" customFormat="1" x14ac:dyDescent="0.25">
      <c r="A1043" s="66" t="s">
        <v>649</v>
      </c>
      <c r="B1043" s="66" t="s">
        <v>665</v>
      </c>
      <c r="C1043" s="70">
        <v>40337</v>
      </c>
      <c r="D1043" s="66"/>
      <c r="E1043" s="66">
        <v>5</v>
      </c>
      <c r="F1043" s="66" t="s">
        <v>638</v>
      </c>
      <c r="G1043" s="71">
        <v>2</v>
      </c>
      <c r="H1043" s="71"/>
    </row>
    <row r="1044" spans="1:8" s="72" customFormat="1" x14ac:dyDescent="0.25">
      <c r="A1044" s="66" t="s">
        <v>649</v>
      </c>
      <c r="B1044" s="66" t="s">
        <v>665</v>
      </c>
      <c r="C1044" s="70">
        <v>40337</v>
      </c>
      <c r="D1044" s="66"/>
      <c r="E1044" s="66">
        <v>5</v>
      </c>
      <c r="F1044" s="66" t="s">
        <v>621</v>
      </c>
      <c r="G1044" s="71">
        <v>3</v>
      </c>
      <c r="H1044" s="71"/>
    </row>
    <row r="1045" spans="1:8" s="72" customFormat="1" x14ac:dyDescent="0.25">
      <c r="A1045" s="66" t="s">
        <v>649</v>
      </c>
      <c r="B1045" s="66" t="s">
        <v>665</v>
      </c>
      <c r="C1045" s="70">
        <v>40337</v>
      </c>
      <c r="D1045" s="66"/>
      <c r="E1045" s="66">
        <v>5</v>
      </c>
      <c r="F1045" s="66" t="s">
        <v>621</v>
      </c>
      <c r="G1045" s="71">
        <v>3</v>
      </c>
      <c r="H1045" s="71"/>
    </row>
    <row r="1046" spans="1:8" s="72" customFormat="1" x14ac:dyDescent="0.25">
      <c r="A1046" s="66" t="s">
        <v>649</v>
      </c>
      <c r="B1046" s="66" t="s">
        <v>665</v>
      </c>
      <c r="C1046" s="70">
        <v>40337</v>
      </c>
      <c r="D1046" s="66"/>
      <c r="E1046" s="66">
        <v>5</v>
      </c>
      <c r="F1046" s="66" t="s">
        <v>622</v>
      </c>
      <c r="G1046" s="71">
        <v>1</v>
      </c>
      <c r="H1046" s="71"/>
    </row>
    <row r="1047" spans="1:8" s="72" customFormat="1" x14ac:dyDescent="0.25">
      <c r="A1047" s="66" t="s">
        <v>649</v>
      </c>
      <c r="B1047" s="66" t="s">
        <v>665</v>
      </c>
      <c r="C1047" s="70">
        <v>40337</v>
      </c>
      <c r="D1047" s="66"/>
      <c r="E1047" s="66">
        <v>6</v>
      </c>
      <c r="F1047" s="66" t="s">
        <v>620</v>
      </c>
      <c r="G1047" s="71">
        <v>1</v>
      </c>
      <c r="H1047" s="71"/>
    </row>
    <row r="1048" spans="1:8" s="72" customFormat="1" x14ac:dyDescent="0.25">
      <c r="A1048" s="66" t="s">
        <v>649</v>
      </c>
      <c r="B1048" s="66" t="s">
        <v>665</v>
      </c>
      <c r="C1048" s="70">
        <v>40337</v>
      </c>
      <c r="D1048" s="66"/>
      <c r="E1048" s="66">
        <v>6</v>
      </c>
      <c r="F1048" s="66" t="s">
        <v>620</v>
      </c>
      <c r="G1048" s="71">
        <v>1</v>
      </c>
      <c r="H1048" s="71"/>
    </row>
    <row r="1049" spans="1:8" s="72" customFormat="1" x14ac:dyDescent="0.25">
      <c r="A1049" s="66" t="s">
        <v>649</v>
      </c>
      <c r="B1049" s="66" t="s">
        <v>665</v>
      </c>
      <c r="C1049" s="70">
        <v>40337</v>
      </c>
      <c r="D1049" s="66"/>
      <c r="E1049" s="66">
        <v>6</v>
      </c>
      <c r="F1049" s="66" t="s">
        <v>620</v>
      </c>
      <c r="G1049" s="71">
        <v>2</v>
      </c>
      <c r="H1049" s="71"/>
    </row>
    <row r="1050" spans="1:8" s="72" customFormat="1" x14ac:dyDescent="0.25">
      <c r="A1050" s="66" t="s">
        <v>649</v>
      </c>
      <c r="B1050" s="66" t="s">
        <v>665</v>
      </c>
      <c r="C1050" s="70">
        <v>40337</v>
      </c>
      <c r="D1050" s="66"/>
      <c r="E1050" s="66">
        <v>6</v>
      </c>
      <c r="F1050" s="66" t="s">
        <v>620</v>
      </c>
      <c r="G1050" s="71">
        <v>2</v>
      </c>
      <c r="H1050" s="71"/>
    </row>
    <row r="1051" spans="1:8" s="72" customFormat="1" x14ac:dyDescent="0.25">
      <c r="A1051" s="66" t="s">
        <v>649</v>
      </c>
      <c r="B1051" s="66" t="s">
        <v>665</v>
      </c>
      <c r="C1051" s="70">
        <v>40337</v>
      </c>
      <c r="D1051" s="66"/>
      <c r="E1051" s="66">
        <v>6</v>
      </c>
      <c r="F1051" s="66" t="s">
        <v>620</v>
      </c>
      <c r="G1051" s="71">
        <v>3</v>
      </c>
      <c r="H1051" s="71"/>
    </row>
    <row r="1052" spans="1:8" s="72" customFormat="1" x14ac:dyDescent="0.25">
      <c r="A1052" s="66" t="s">
        <v>649</v>
      </c>
      <c r="B1052" s="66" t="s">
        <v>665</v>
      </c>
      <c r="C1052" s="70">
        <v>40337</v>
      </c>
      <c r="D1052" s="66"/>
      <c r="E1052" s="66">
        <v>6</v>
      </c>
      <c r="F1052" s="66" t="s">
        <v>620</v>
      </c>
      <c r="G1052" s="71">
        <v>3</v>
      </c>
      <c r="H1052" s="71"/>
    </row>
    <row r="1053" spans="1:8" s="72" customFormat="1" x14ac:dyDescent="0.25">
      <c r="A1053" s="66" t="s">
        <v>649</v>
      </c>
      <c r="B1053" s="66" t="s">
        <v>665</v>
      </c>
      <c r="C1053" s="70">
        <v>40337</v>
      </c>
      <c r="D1053" s="66"/>
      <c r="E1053" s="66">
        <v>6</v>
      </c>
      <c r="F1053" s="66" t="s">
        <v>638</v>
      </c>
      <c r="G1053" s="71">
        <v>2</v>
      </c>
      <c r="H1053" s="71"/>
    </row>
    <row r="1054" spans="1:8" s="72" customFormat="1" x14ac:dyDescent="0.25">
      <c r="A1054" s="66" t="s">
        <v>649</v>
      </c>
      <c r="B1054" s="66" t="s">
        <v>665</v>
      </c>
      <c r="C1054" s="70">
        <v>40337</v>
      </c>
      <c r="D1054" s="66"/>
      <c r="E1054" s="66">
        <v>6</v>
      </c>
      <c r="F1054" s="66" t="s">
        <v>621</v>
      </c>
      <c r="G1054" s="71">
        <v>3</v>
      </c>
      <c r="H1054" s="71"/>
    </row>
    <row r="1055" spans="1:8" s="72" customFormat="1" x14ac:dyDescent="0.25">
      <c r="A1055" s="66" t="s">
        <v>649</v>
      </c>
      <c r="B1055" s="66" t="s">
        <v>665</v>
      </c>
      <c r="C1055" s="70">
        <v>40337</v>
      </c>
      <c r="D1055" s="66"/>
      <c r="E1055" s="66">
        <v>6</v>
      </c>
      <c r="F1055" s="66" t="s">
        <v>622</v>
      </c>
      <c r="G1055" s="71">
        <v>2</v>
      </c>
      <c r="H1055" s="71"/>
    </row>
    <row r="1056" spans="1:8" s="72" customFormat="1" x14ac:dyDescent="0.25">
      <c r="A1056" s="66" t="s">
        <v>649</v>
      </c>
      <c r="B1056" s="66" t="s">
        <v>665</v>
      </c>
      <c r="C1056" s="70">
        <v>40337</v>
      </c>
      <c r="D1056" s="66"/>
      <c r="E1056" s="66">
        <v>6</v>
      </c>
      <c r="F1056" s="66" t="s">
        <v>622</v>
      </c>
      <c r="G1056" s="71">
        <v>2</v>
      </c>
      <c r="H1056" s="71"/>
    </row>
    <row r="1057" spans="1:8" s="72" customFormat="1" x14ac:dyDescent="0.25">
      <c r="A1057" s="66" t="s">
        <v>649</v>
      </c>
      <c r="B1057" s="66" t="s">
        <v>665</v>
      </c>
      <c r="C1057" s="70">
        <v>40337</v>
      </c>
      <c r="D1057" s="66"/>
      <c r="E1057" s="66">
        <v>6</v>
      </c>
      <c r="F1057" s="66" t="s">
        <v>622</v>
      </c>
      <c r="G1057" s="71">
        <v>3</v>
      </c>
      <c r="H1057" s="71"/>
    </row>
    <row r="1058" spans="1:8" s="72" customFormat="1" x14ac:dyDescent="0.25">
      <c r="A1058" s="66" t="s">
        <v>649</v>
      </c>
      <c r="B1058" s="66" t="s">
        <v>665</v>
      </c>
      <c r="C1058" s="70">
        <v>40337</v>
      </c>
      <c r="D1058" s="66"/>
      <c r="E1058" s="66">
        <v>7</v>
      </c>
      <c r="F1058" s="66" t="s">
        <v>617</v>
      </c>
      <c r="G1058" s="71">
        <v>2</v>
      </c>
      <c r="H1058" s="71" t="s">
        <v>645</v>
      </c>
    </row>
    <row r="1059" spans="1:8" s="72" customFormat="1" x14ac:dyDescent="0.25">
      <c r="A1059" s="66" t="s">
        <v>649</v>
      </c>
      <c r="B1059" s="66" t="s">
        <v>665</v>
      </c>
      <c r="C1059" s="70">
        <v>40337</v>
      </c>
      <c r="D1059" s="66"/>
      <c r="E1059" s="66">
        <v>7</v>
      </c>
      <c r="F1059" s="66" t="s">
        <v>620</v>
      </c>
      <c r="G1059" s="71">
        <v>1</v>
      </c>
      <c r="H1059" s="71"/>
    </row>
    <row r="1060" spans="1:8" s="72" customFormat="1" x14ac:dyDescent="0.25">
      <c r="A1060" s="66" t="s">
        <v>649</v>
      </c>
      <c r="B1060" s="66" t="s">
        <v>665</v>
      </c>
      <c r="C1060" s="70">
        <v>40337</v>
      </c>
      <c r="D1060" s="66"/>
      <c r="E1060" s="66">
        <v>7</v>
      </c>
      <c r="F1060" s="66" t="s">
        <v>620</v>
      </c>
      <c r="G1060" s="71">
        <v>2</v>
      </c>
      <c r="H1060" s="71"/>
    </row>
    <row r="1061" spans="1:8" s="72" customFormat="1" x14ac:dyDescent="0.25">
      <c r="A1061" s="66" t="s">
        <v>649</v>
      </c>
      <c r="B1061" s="66" t="s">
        <v>665</v>
      </c>
      <c r="C1061" s="70">
        <v>40337</v>
      </c>
      <c r="D1061" s="66"/>
      <c r="E1061" s="66">
        <v>7</v>
      </c>
      <c r="F1061" s="66" t="s">
        <v>620</v>
      </c>
      <c r="G1061" s="71">
        <v>3</v>
      </c>
      <c r="H1061" s="71"/>
    </row>
    <row r="1062" spans="1:8" s="72" customFormat="1" x14ac:dyDescent="0.25">
      <c r="A1062" s="66" t="s">
        <v>649</v>
      </c>
      <c r="B1062" s="66" t="s">
        <v>665</v>
      </c>
      <c r="C1062" s="70">
        <v>40337</v>
      </c>
      <c r="D1062" s="66"/>
      <c r="E1062" s="66">
        <v>7</v>
      </c>
      <c r="F1062" s="66" t="s">
        <v>621</v>
      </c>
      <c r="G1062" s="71">
        <v>2</v>
      </c>
      <c r="H1062" s="71"/>
    </row>
    <row r="1063" spans="1:8" s="72" customFormat="1" x14ac:dyDescent="0.25">
      <c r="A1063" s="66" t="s">
        <v>649</v>
      </c>
      <c r="B1063" s="66" t="s">
        <v>665</v>
      </c>
      <c r="C1063" s="70">
        <v>40337</v>
      </c>
      <c r="D1063" s="66"/>
      <c r="E1063" s="66">
        <v>7</v>
      </c>
      <c r="F1063" s="66" t="s">
        <v>621</v>
      </c>
      <c r="G1063" s="71">
        <v>3</v>
      </c>
      <c r="H1063" s="71"/>
    </row>
    <row r="1064" spans="1:8" s="72" customFormat="1" x14ac:dyDescent="0.25">
      <c r="A1064" s="66" t="s">
        <v>649</v>
      </c>
      <c r="B1064" s="66" t="s">
        <v>665</v>
      </c>
      <c r="C1064" s="70">
        <v>40337</v>
      </c>
      <c r="D1064" s="66"/>
      <c r="E1064" s="66">
        <v>7</v>
      </c>
      <c r="F1064" s="66" t="s">
        <v>622</v>
      </c>
      <c r="G1064" s="71">
        <v>1</v>
      </c>
      <c r="H1064" s="71"/>
    </row>
    <row r="1065" spans="1:8" s="72" customFormat="1" x14ac:dyDescent="0.25">
      <c r="A1065" s="66" t="s">
        <v>649</v>
      </c>
      <c r="B1065" s="66" t="s">
        <v>665</v>
      </c>
      <c r="C1065" s="70">
        <v>40337</v>
      </c>
      <c r="D1065" s="66"/>
      <c r="E1065" s="66">
        <v>7</v>
      </c>
      <c r="F1065" s="66" t="s">
        <v>622</v>
      </c>
      <c r="G1065" s="71">
        <v>1</v>
      </c>
      <c r="H1065" s="71"/>
    </row>
    <row r="1066" spans="1:8" s="72" customFormat="1" x14ac:dyDescent="0.25">
      <c r="A1066" s="66" t="s">
        <v>649</v>
      </c>
      <c r="B1066" s="66" t="s">
        <v>665</v>
      </c>
      <c r="C1066" s="70">
        <v>40337</v>
      </c>
      <c r="D1066" s="66"/>
      <c r="E1066" s="66">
        <v>7</v>
      </c>
      <c r="F1066" s="66" t="s">
        <v>622</v>
      </c>
      <c r="G1066" s="71">
        <v>2</v>
      </c>
      <c r="H1066" s="71"/>
    </row>
    <row r="1067" spans="1:8" s="72" customFormat="1" x14ac:dyDescent="0.25">
      <c r="A1067" s="66" t="s">
        <v>649</v>
      </c>
      <c r="B1067" s="66" t="s">
        <v>665</v>
      </c>
      <c r="C1067" s="70">
        <v>40337</v>
      </c>
      <c r="D1067" s="66"/>
      <c r="E1067" s="66">
        <v>7</v>
      </c>
      <c r="F1067" s="66" t="s">
        <v>622</v>
      </c>
      <c r="G1067" s="71">
        <v>2</v>
      </c>
      <c r="H1067" s="71"/>
    </row>
    <row r="1068" spans="1:8" s="72" customFormat="1" x14ac:dyDescent="0.25">
      <c r="A1068" s="66" t="s">
        <v>649</v>
      </c>
      <c r="B1068" s="66" t="s">
        <v>665</v>
      </c>
      <c r="C1068" s="70">
        <v>40337</v>
      </c>
      <c r="D1068" s="66"/>
      <c r="E1068" s="66">
        <v>7</v>
      </c>
      <c r="F1068" s="66" t="s">
        <v>622</v>
      </c>
      <c r="G1068" s="71">
        <v>3</v>
      </c>
      <c r="H1068" s="71"/>
    </row>
    <row r="1069" spans="1:8" s="72" customFormat="1" x14ac:dyDescent="0.25">
      <c r="A1069" s="66" t="s">
        <v>649</v>
      </c>
      <c r="B1069" s="66" t="s">
        <v>665</v>
      </c>
      <c r="C1069" s="70">
        <v>40337</v>
      </c>
      <c r="D1069" s="66"/>
      <c r="E1069" s="66">
        <v>8</v>
      </c>
      <c r="F1069" s="66" t="s">
        <v>620</v>
      </c>
      <c r="G1069" s="71">
        <v>1</v>
      </c>
      <c r="H1069" s="71"/>
    </row>
    <row r="1070" spans="1:8" s="72" customFormat="1" x14ac:dyDescent="0.25">
      <c r="A1070" s="66" t="s">
        <v>649</v>
      </c>
      <c r="B1070" s="66" t="s">
        <v>665</v>
      </c>
      <c r="C1070" s="70">
        <v>40337</v>
      </c>
      <c r="D1070" s="66"/>
      <c r="E1070" s="66">
        <v>8</v>
      </c>
      <c r="F1070" s="66" t="s">
        <v>620</v>
      </c>
      <c r="G1070" s="71">
        <v>1</v>
      </c>
      <c r="H1070" s="71"/>
    </row>
    <row r="1071" spans="1:8" s="72" customFormat="1" x14ac:dyDescent="0.25">
      <c r="A1071" s="66" t="s">
        <v>649</v>
      </c>
      <c r="B1071" s="66" t="s">
        <v>665</v>
      </c>
      <c r="C1071" s="70">
        <v>40337</v>
      </c>
      <c r="D1071" s="66"/>
      <c r="E1071" s="66">
        <v>8</v>
      </c>
      <c r="F1071" s="66" t="s">
        <v>620</v>
      </c>
      <c r="G1071" s="71">
        <v>2</v>
      </c>
      <c r="H1071" s="71"/>
    </row>
    <row r="1072" spans="1:8" s="72" customFormat="1" x14ac:dyDescent="0.25">
      <c r="A1072" s="66" t="s">
        <v>649</v>
      </c>
      <c r="B1072" s="66" t="s">
        <v>665</v>
      </c>
      <c r="C1072" s="70">
        <v>40337</v>
      </c>
      <c r="D1072" s="66"/>
      <c r="E1072" s="66">
        <v>8</v>
      </c>
      <c r="F1072" s="66" t="s">
        <v>620</v>
      </c>
      <c r="G1072" s="71">
        <v>2</v>
      </c>
      <c r="H1072" s="71"/>
    </row>
    <row r="1073" spans="1:8" s="72" customFormat="1" x14ac:dyDescent="0.25">
      <c r="A1073" s="66" t="s">
        <v>649</v>
      </c>
      <c r="B1073" s="66" t="s">
        <v>665</v>
      </c>
      <c r="C1073" s="70">
        <v>40337</v>
      </c>
      <c r="D1073" s="66"/>
      <c r="E1073" s="66">
        <v>8</v>
      </c>
      <c r="F1073" s="66" t="s">
        <v>620</v>
      </c>
      <c r="G1073" s="71">
        <v>3</v>
      </c>
      <c r="H1073" s="71" t="s">
        <v>667</v>
      </c>
    </row>
    <row r="1074" spans="1:8" s="72" customFormat="1" x14ac:dyDescent="0.25">
      <c r="A1074" s="66" t="s">
        <v>649</v>
      </c>
      <c r="B1074" s="66" t="s">
        <v>665</v>
      </c>
      <c r="C1074" s="70">
        <v>40337</v>
      </c>
      <c r="D1074" s="66"/>
      <c r="E1074" s="66">
        <v>8</v>
      </c>
      <c r="F1074" s="66" t="s">
        <v>620</v>
      </c>
      <c r="G1074" s="71">
        <v>3</v>
      </c>
      <c r="H1074" s="71"/>
    </row>
    <row r="1075" spans="1:8" s="72" customFormat="1" x14ac:dyDescent="0.25">
      <c r="A1075" s="66" t="s">
        <v>649</v>
      </c>
      <c r="B1075" s="66" t="s">
        <v>665</v>
      </c>
      <c r="C1075" s="70">
        <v>40337</v>
      </c>
      <c r="D1075" s="66"/>
      <c r="E1075" s="66">
        <v>8</v>
      </c>
      <c r="F1075" s="66" t="s">
        <v>620</v>
      </c>
      <c r="G1075" s="71">
        <v>3</v>
      </c>
      <c r="H1075" s="71"/>
    </row>
    <row r="1076" spans="1:8" s="72" customFormat="1" x14ac:dyDescent="0.25">
      <c r="A1076" s="66" t="s">
        <v>649</v>
      </c>
      <c r="B1076" s="66" t="s">
        <v>665</v>
      </c>
      <c r="C1076" s="70">
        <v>40337</v>
      </c>
      <c r="D1076" s="66"/>
      <c r="E1076" s="66">
        <v>8</v>
      </c>
      <c r="F1076" s="66" t="s">
        <v>621</v>
      </c>
      <c r="G1076" s="71">
        <v>1</v>
      </c>
      <c r="H1076" s="71"/>
    </row>
    <row r="1077" spans="1:8" s="72" customFormat="1" x14ac:dyDescent="0.25">
      <c r="A1077" s="66" t="s">
        <v>649</v>
      </c>
      <c r="B1077" s="66" t="s">
        <v>665</v>
      </c>
      <c r="C1077" s="70">
        <v>40337</v>
      </c>
      <c r="D1077" s="66"/>
      <c r="E1077" s="66">
        <v>8</v>
      </c>
      <c r="F1077" s="66" t="s">
        <v>622</v>
      </c>
      <c r="G1077" s="71">
        <v>2</v>
      </c>
      <c r="H1077" s="71"/>
    </row>
    <row r="1078" spans="1:8" s="72" customFormat="1" x14ac:dyDescent="0.25">
      <c r="A1078" s="66" t="s">
        <v>649</v>
      </c>
      <c r="B1078" s="66" t="s">
        <v>97</v>
      </c>
      <c r="C1078" s="70">
        <v>40337</v>
      </c>
      <c r="D1078" s="66"/>
      <c r="E1078" s="66">
        <v>1</v>
      </c>
      <c r="F1078" s="66" t="s">
        <v>617</v>
      </c>
      <c r="G1078" s="71">
        <v>1</v>
      </c>
      <c r="H1078" s="71"/>
    </row>
    <row r="1079" spans="1:8" s="72" customFormat="1" x14ac:dyDescent="0.25">
      <c r="A1079" s="66" t="s">
        <v>649</v>
      </c>
      <c r="B1079" s="66" t="s">
        <v>97</v>
      </c>
      <c r="C1079" s="70">
        <v>40337</v>
      </c>
      <c r="D1079" s="66"/>
      <c r="E1079" s="66">
        <v>1</v>
      </c>
      <c r="F1079" s="66" t="s">
        <v>617</v>
      </c>
      <c r="G1079" s="71">
        <v>2</v>
      </c>
      <c r="H1079" s="71"/>
    </row>
    <row r="1080" spans="1:8" s="72" customFormat="1" x14ac:dyDescent="0.25">
      <c r="A1080" s="66" t="s">
        <v>649</v>
      </c>
      <c r="B1080" s="66" t="s">
        <v>97</v>
      </c>
      <c r="C1080" s="70">
        <v>40337</v>
      </c>
      <c r="D1080" s="66"/>
      <c r="E1080" s="66">
        <v>1</v>
      </c>
      <c r="F1080" s="66" t="s">
        <v>627</v>
      </c>
      <c r="G1080" s="71">
        <v>1</v>
      </c>
      <c r="H1080" s="71"/>
    </row>
    <row r="1081" spans="1:8" s="72" customFormat="1" x14ac:dyDescent="0.25">
      <c r="A1081" s="66" t="s">
        <v>649</v>
      </c>
      <c r="B1081" s="66" t="s">
        <v>97</v>
      </c>
      <c r="C1081" s="70">
        <v>40337</v>
      </c>
      <c r="D1081" s="66"/>
      <c r="E1081" s="66">
        <v>1</v>
      </c>
      <c r="F1081" s="66" t="s">
        <v>620</v>
      </c>
      <c r="G1081" s="71">
        <v>1</v>
      </c>
      <c r="H1081" s="71"/>
    </row>
    <row r="1082" spans="1:8" s="72" customFormat="1" x14ac:dyDescent="0.25">
      <c r="A1082" s="66" t="s">
        <v>649</v>
      </c>
      <c r="B1082" s="66" t="s">
        <v>97</v>
      </c>
      <c r="C1082" s="70">
        <v>40337</v>
      </c>
      <c r="D1082" s="66"/>
      <c r="E1082" s="66">
        <v>1</v>
      </c>
      <c r="F1082" s="66" t="s">
        <v>620</v>
      </c>
      <c r="G1082" s="71">
        <v>1</v>
      </c>
      <c r="H1082" s="71"/>
    </row>
    <row r="1083" spans="1:8" s="72" customFormat="1" x14ac:dyDescent="0.25">
      <c r="A1083" s="66" t="s">
        <v>649</v>
      </c>
      <c r="B1083" s="66" t="s">
        <v>97</v>
      </c>
      <c r="C1083" s="70">
        <v>40337</v>
      </c>
      <c r="D1083" s="66"/>
      <c r="E1083" s="66">
        <v>1</v>
      </c>
      <c r="F1083" s="66" t="s">
        <v>620</v>
      </c>
      <c r="G1083" s="71">
        <v>1</v>
      </c>
      <c r="H1083" s="71"/>
    </row>
    <row r="1084" spans="1:8" s="72" customFormat="1" x14ac:dyDescent="0.25">
      <c r="A1084" s="66" t="s">
        <v>649</v>
      </c>
      <c r="B1084" s="66" t="s">
        <v>97</v>
      </c>
      <c r="C1084" s="70">
        <v>40337</v>
      </c>
      <c r="D1084" s="66"/>
      <c r="E1084" s="66">
        <v>1</v>
      </c>
      <c r="F1084" s="66" t="s">
        <v>620</v>
      </c>
      <c r="G1084" s="71">
        <v>1</v>
      </c>
      <c r="H1084" s="71"/>
    </row>
    <row r="1085" spans="1:8" s="72" customFormat="1" x14ac:dyDescent="0.25">
      <c r="A1085" s="66" t="s">
        <v>649</v>
      </c>
      <c r="B1085" s="66" t="s">
        <v>97</v>
      </c>
      <c r="C1085" s="70">
        <v>40337</v>
      </c>
      <c r="D1085" s="66"/>
      <c r="E1085" s="66">
        <v>1</v>
      </c>
      <c r="F1085" s="66" t="s">
        <v>620</v>
      </c>
      <c r="G1085" s="71">
        <v>2</v>
      </c>
      <c r="H1085" s="71" t="s">
        <v>668</v>
      </c>
    </row>
    <row r="1086" spans="1:8" s="72" customFormat="1" x14ac:dyDescent="0.25">
      <c r="A1086" s="66" t="s">
        <v>649</v>
      </c>
      <c r="B1086" s="66" t="s">
        <v>97</v>
      </c>
      <c r="C1086" s="70">
        <v>40337</v>
      </c>
      <c r="D1086" s="66"/>
      <c r="E1086" s="66">
        <v>2</v>
      </c>
      <c r="F1086" s="66" t="s">
        <v>617</v>
      </c>
      <c r="G1086" s="71">
        <v>2</v>
      </c>
      <c r="H1086" s="71"/>
    </row>
    <row r="1087" spans="1:8" s="72" customFormat="1" x14ac:dyDescent="0.25">
      <c r="A1087" s="66" t="s">
        <v>649</v>
      </c>
      <c r="B1087" s="66" t="s">
        <v>97</v>
      </c>
      <c r="C1087" s="70">
        <v>40337</v>
      </c>
      <c r="D1087" s="66"/>
      <c r="E1087" s="66">
        <v>2</v>
      </c>
      <c r="F1087" s="66" t="s">
        <v>617</v>
      </c>
      <c r="G1087" s="71">
        <v>3</v>
      </c>
      <c r="H1087" s="71"/>
    </row>
    <row r="1088" spans="1:8" s="72" customFormat="1" x14ac:dyDescent="0.25">
      <c r="A1088" s="66" t="s">
        <v>649</v>
      </c>
      <c r="B1088" s="66" t="s">
        <v>97</v>
      </c>
      <c r="C1088" s="70">
        <v>40337</v>
      </c>
      <c r="D1088" s="66"/>
      <c r="E1088" s="66">
        <v>2</v>
      </c>
      <c r="F1088" s="66" t="s">
        <v>617</v>
      </c>
      <c r="G1088" s="71">
        <v>3</v>
      </c>
      <c r="H1088" s="71"/>
    </row>
    <row r="1089" spans="1:8" s="72" customFormat="1" x14ac:dyDescent="0.25">
      <c r="A1089" s="66" t="s">
        <v>649</v>
      </c>
      <c r="B1089" s="66" t="s">
        <v>97</v>
      </c>
      <c r="C1089" s="70">
        <v>40337</v>
      </c>
      <c r="D1089" s="66"/>
      <c r="E1089" s="66">
        <v>2</v>
      </c>
      <c r="F1089" s="66" t="s">
        <v>618</v>
      </c>
      <c r="G1089" s="71">
        <v>2</v>
      </c>
      <c r="H1089" s="71"/>
    </row>
    <row r="1090" spans="1:8" s="72" customFormat="1" x14ac:dyDescent="0.25">
      <c r="A1090" s="66" t="s">
        <v>649</v>
      </c>
      <c r="B1090" s="66" t="s">
        <v>97</v>
      </c>
      <c r="C1090" s="70">
        <v>40337</v>
      </c>
      <c r="D1090" s="66"/>
      <c r="E1090" s="66">
        <v>2</v>
      </c>
      <c r="F1090" s="66" t="s">
        <v>627</v>
      </c>
      <c r="G1090" s="71">
        <v>1</v>
      </c>
      <c r="H1090" s="71"/>
    </row>
    <row r="1091" spans="1:8" s="72" customFormat="1" x14ac:dyDescent="0.25">
      <c r="A1091" s="66" t="s">
        <v>649</v>
      </c>
      <c r="B1091" s="66" t="s">
        <v>97</v>
      </c>
      <c r="C1091" s="70">
        <v>40337</v>
      </c>
      <c r="D1091" s="66"/>
      <c r="E1091" s="66">
        <v>2</v>
      </c>
      <c r="F1091" s="66" t="s">
        <v>642</v>
      </c>
      <c r="G1091" s="71">
        <v>1</v>
      </c>
      <c r="H1091" s="71"/>
    </row>
    <row r="1092" spans="1:8" s="72" customFormat="1" x14ac:dyDescent="0.25">
      <c r="A1092" s="66" t="s">
        <v>649</v>
      </c>
      <c r="B1092" s="66" t="s">
        <v>97</v>
      </c>
      <c r="C1092" s="70">
        <v>40337</v>
      </c>
      <c r="D1092" s="66"/>
      <c r="E1092" s="66">
        <v>2</v>
      </c>
      <c r="F1092" s="66" t="s">
        <v>620</v>
      </c>
      <c r="G1092" s="71">
        <v>1</v>
      </c>
      <c r="H1092" s="71"/>
    </row>
    <row r="1093" spans="1:8" s="72" customFormat="1" x14ac:dyDescent="0.25">
      <c r="A1093" s="66" t="s">
        <v>649</v>
      </c>
      <c r="B1093" s="66" t="s">
        <v>97</v>
      </c>
      <c r="C1093" s="70">
        <v>40337</v>
      </c>
      <c r="D1093" s="66"/>
      <c r="E1093" s="66">
        <v>2</v>
      </c>
      <c r="F1093" s="66" t="s">
        <v>620</v>
      </c>
      <c r="G1093" s="71">
        <v>2</v>
      </c>
      <c r="H1093" s="71"/>
    </row>
    <row r="1094" spans="1:8" s="72" customFormat="1" x14ac:dyDescent="0.25">
      <c r="A1094" s="66" t="s">
        <v>649</v>
      </c>
      <c r="B1094" s="66" t="s">
        <v>97</v>
      </c>
      <c r="C1094" s="70">
        <v>40337</v>
      </c>
      <c r="D1094" s="66"/>
      <c r="E1094" s="66">
        <v>2</v>
      </c>
      <c r="F1094" s="66" t="s">
        <v>669</v>
      </c>
      <c r="G1094" s="71">
        <v>1</v>
      </c>
      <c r="H1094" s="71"/>
    </row>
    <row r="1095" spans="1:8" s="72" customFormat="1" x14ac:dyDescent="0.25">
      <c r="A1095" s="66" t="s">
        <v>649</v>
      </c>
      <c r="B1095" s="66" t="s">
        <v>97</v>
      </c>
      <c r="C1095" s="70">
        <v>40337</v>
      </c>
      <c r="D1095" s="66"/>
      <c r="E1095" s="66">
        <v>3</v>
      </c>
      <c r="F1095" s="66" t="s">
        <v>617</v>
      </c>
      <c r="G1095" s="71">
        <v>2</v>
      </c>
      <c r="H1095" s="71"/>
    </row>
    <row r="1096" spans="1:8" s="72" customFormat="1" x14ac:dyDescent="0.25">
      <c r="A1096" s="66" t="s">
        <v>649</v>
      </c>
      <c r="B1096" s="66" t="s">
        <v>97</v>
      </c>
      <c r="C1096" s="70">
        <v>40337</v>
      </c>
      <c r="D1096" s="66"/>
      <c r="E1096" s="66">
        <v>3</v>
      </c>
      <c r="F1096" s="66" t="s">
        <v>620</v>
      </c>
      <c r="G1096" s="71">
        <v>1</v>
      </c>
      <c r="H1096" s="71"/>
    </row>
    <row r="1097" spans="1:8" s="72" customFormat="1" x14ac:dyDescent="0.25">
      <c r="A1097" s="66" t="s">
        <v>649</v>
      </c>
      <c r="B1097" s="66" t="s">
        <v>97</v>
      </c>
      <c r="C1097" s="70">
        <v>40337</v>
      </c>
      <c r="D1097" s="66"/>
      <c r="E1097" s="66">
        <v>3</v>
      </c>
      <c r="F1097" s="66" t="s">
        <v>620</v>
      </c>
      <c r="G1097" s="71">
        <v>2</v>
      </c>
      <c r="H1097" s="71"/>
    </row>
    <row r="1098" spans="1:8" s="72" customFormat="1" x14ac:dyDescent="0.25">
      <c r="A1098" s="66" t="s">
        <v>649</v>
      </c>
      <c r="B1098" s="66" t="s">
        <v>97</v>
      </c>
      <c r="C1098" s="70">
        <v>40337</v>
      </c>
      <c r="D1098" s="66"/>
      <c r="E1098" s="66">
        <v>3</v>
      </c>
      <c r="F1098" s="66" t="s">
        <v>621</v>
      </c>
      <c r="G1098" s="71">
        <v>2</v>
      </c>
      <c r="H1098" s="71"/>
    </row>
    <row r="1099" spans="1:8" s="72" customFormat="1" x14ac:dyDescent="0.25">
      <c r="A1099" s="66" t="s">
        <v>649</v>
      </c>
      <c r="B1099" s="66" t="s">
        <v>97</v>
      </c>
      <c r="C1099" s="70">
        <v>40337</v>
      </c>
      <c r="D1099" s="66"/>
      <c r="E1099" s="66">
        <v>3</v>
      </c>
      <c r="F1099" s="66" t="s">
        <v>621</v>
      </c>
      <c r="G1099" s="71">
        <v>3</v>
      </c>
      <c r="H1099" s="71"/>
    </row>
    <row r="1100" spans="1:8" s="72" customFormat="1" x14ac:dyDescent="0.25">
      <c r="A1100" s="66" t="s">
        <v>649</v>
      </c>
      <c r="B1100" s="66" t="s">
        <v>97</v>
      </c>
      <c r="C1100" s="70">
        <v>40337</v>
      </c>
      <c r="D1100" s="66"/>
      <c r="E1100" s="66">
        <v>3</v>
      </c>
      <c r="F1100" s="66" t="s">
        <v>621</v>
      </c>
      <c r="G1100" s="71">
        <v>3</v>
      </c>
      <c r="H1100" s="71"/>
    </row>
    <row r="1101" spans="1:8" s="72" customFormat="1" x14ac:dyDescent="0.25">
      <c r="A1101" s="66" t="s">
        <v>649</v>
      </c>
      <c r="B1101" s="66" t="s">
        <v>97</v>
      </c>
      <c r="C1101" s="70">
        <v>40337</v>
      </c>
      <c r="D1101" s="66"/>
      <c r="E1101" s="66">
        <v>3</v>
      </c>
      <c r="F1101" s="66" t="s">
        <v>621</v>
      </c>
      <c r="G1101" s="71">
        <v>3</v>
      </c>
      <c r="H1101" s="71"/>
    </row>
    <row r="1102" spans="1:8" s="72" customFormat="1" x14ac:dyDescent="0.25">
      <c r="A1102" s="66" t="s">
        <v>649</v>
      </c>
      <c r="B1102" s="66" t="s">
        <v>97</v>
      </c>
      <c r="C1102" s="70">
        <v>40337</v>
      </c>
      <c r="D1102" s="66"/>
      <c r="E1102" s="66">
        <v>3</v>
      </c>
      <c r="F1102" s="66" t="s">
        <v>622</v>
      </c>
      <c r="G1102" s="71">
        <v>2</v>
      </c>
      <c r="H1102" s="71"/>
    </row>
    <row r="1103" spans="1:8" s="72" customFormat="1" x14ac:dyDescent="0.25">
      <c r="A1103" s="66" t="s">
        <v>649</v>
      </c>
      <c r="B1103" s="66" t="s">
        <v>97</v>
      </c>
      <c r="C1103" s="70">
        <v>40337</v>
      </c>
      <c r="D1103" s="66"/>
      <c r="E1103" s="66">
        <v>4</v>
      </c>
      <c r="F1103" s="66" t="s">
        <v>627</v>
      </c>
      <c r="G1103" s="71">
        <v>1</v>
      </c>
      <c r="H1103" s="71"/>
    </row>
    <row r="1104" spans="1:8" s="72" customFormat="1" x14ac:dyDescent="0.25">
      <c r="A1104" s="66" t="s">
        <v>649</v>
      </c>
      <c r="B1104" s="66" t="s">
        <v>97</v>
      </c>
      <c r="C1104" s="70">
        <v>40337</v>
      </c>
      <c r="D1104" s="66"/>
      <c r="E1104" s="66">
        <v>4</v>
      </c>
      <c r="F1104" s="66" t="s">
        <v>666</v>
      </c>
      <c r="G1104" s="71">
        <v>3</v>
      </c>
      <c r="H1104" s="71"/>
    </row>
    <row r="1105" spans="1:8" s="72" customFormat="1" x14ac:dyDescent="0.25">
      <c r="A1105" s="66" t="s">
        <v>649</v>
      </c>
      <c r="B1105" s="66" t="s">
        <v>97</v>
      </c>
      <c r="C1105" s="70">
        <v>40337</v>
      </c>
      <c r="D1105" s="66"/>
      <c r="E1105" s="66">
        <v>4</v>
      </c>
      <c r="F1105" s="66" t="s">
        <v>620</v>
      </c>
      <c r="G1105" s="71">
        <v>1</v>
      </c>
      <c r="H1105" s="71"/>
    </row>
    <row r="1106" spans="1:8" s="72" customFormat="1" x14ac:dyDescent="0.25">
      <c r="A1106" s="66" t="s">
        <v>649</v>
      </c>
      <c r="B1106" s="66" t="s">
        <v>97</v>
      </c>
      <c r="C1106" s="70">
        <v>40337</v>
      </c>
      <c r="D1106" s="66"/>
      <c r="E1106" s="66">
        <v>4</v>
      </c>
      <c r="F1106" s="66" t="s">
        <v>620</v>
      </c>
      <c r="G1106" s="71">
        <v>1</v>
      </c>
      <c r="H1106" s="71"/>
    </row>
    <row r="1107" spans="1:8" s="72" customFormat="1" x14ac:dyDescent="0.25">
      <c r="A1107" s="66" t="s">
        <v>649</v>
      </c>
      <c r="B1107" s="66" t="s">
        <v>97</v>
      </c>
      <c r="C1107" s="70">
        <v>40337</v>
      </c>
      <c r="D1107" s="66"/>
      <c r="E1107" s="66">
        <v>4</v>
      </c>
      <c r="F1107" s="66" t="s">
        <v>620</v>
      </c>
      <c r="G1107" s="71">
        <v>1</v>
      </c>
      <c r="H1107" s="71"/>
    </row>
    <row r="1108" spans="1:8" s="72" customFormat="1" x14ac:dyDescent="0.25">
      <c r="A1108" s="66" t="s">
        <v>649</v>
      </c>
      <c r="B1108" s="66" t="s">
        <v>97</v>
      </c>
      <c r="C1108" s="70">
        <v>40337</v>
      </c>
      <c r="D1108" s="66"/>
      <c r="E1108" s="66">
        <v>4</v>
      </c>
      <c r="F1108" s="66" t="s">
        <v>620</v>
      </c>
      <c r="G1108" s="71">
        <v>3</v>
      </c>
      <c r="H1108" s="71"/>
    </row>
    <row r="1109" spans="1:8" s="72" customFormat="1" x14ac:dyDescent="0.25">
      <c r="A1109" s="66" t="s">
        <v>649</v>
      </c>
      <c r="B1109" s="66" t="s">
        <v>97</v>
      </c>
      <c r="C1109" s="70">
        <v>40337</v>
      </c>
      <c r="D1109" s="66"/>
      <c r="E1109" s="66">
        <v>4</v>
      </c>
      <c r="F1109" s="66" t="s">
        <v>620</v>
      </c>
      <c r="G1109" s="71">
        <v>3</v>
      </c>
      <c r="H1109" s="71"/>
    </row>
    <row r="1110" spans="1:8" s="72" customFormat="1" x14ac:dyDescent="0.25">
      <c r="A1110" s="66" t="s">
        <v>649</v>
      </c>
      <c r="B1110" s="66" t="s">
        <v>97</v>
      </c>
      <c r="C1110" s="70">
        <v>40337</v>
      </c>
      <c r="D1110" s="66"/>
      <c r="E1110" s="66">
        <v>4</v>
      </c>
      <c r="F1110" s="66" t="s">
        <v>638</v>
      </c>
      <c r="G1110" s="71">
        <v>1</v>
      </c>
      <c r="H1110" s="71"/>
    </row>
    <row r="1111" spans="1:8" s="72" customFormat="1" x14ac:dyDescent="0.25">
      <c r="A1111" s="66" t="s">
        <v>649</v>
      </c>
      <c r="B1111" s="66" t="s">
        <v>97</v>
      </c>
      <c r="C1111" s="70">
        <v>40337</v>
      </c>
      <c r="D1111" s="66"/>
      <c r="E1111" s="66">
        <v>4</v>
      </c>
      <c r="F1111" s="66" t="s">
        <v>622</v>
      </c>
      <c r="G1111" s="71">
        <v>1</v>
      </c>
      <c r="H1111" s="71"/>
    </row>
    <row r="1112" spans="1:8" s="72" customFormat="1" x14ac:dyDescent="0.25">
      <c r="A1112" s="66" t="s">
        <v>649</v>
      </c>
      <c r="B1112" s="66" t="s">
        <v>97</v>
      </c>
      <c r="C1112" s="70">
        <v>40337</v>
      </c>
      <c r="D1112" s="66"/>
      <c r="E1112" s="66">
        <v>4</v>
      </c>
      <c r="F1112" s="66" t="s">
        <v>622</v>
      </c>
      <c r="G1112" s="71">
        <v>1</v>
      </c>
      <c r="H1112" s="71"/>
    </row>
    <row r="1113" spans="1:8" s="72" customFormat="1" x14ac:dyDescent="0.25">
      <c r="A1113" s="66" t="s">
        <v>649</v>
      </c>
      <c r="B1113" s="66" t="s">
        <v>97</v>
      </c>
      <c r="C1113" s="70">
        <v>40337</v>
      </c>
      <c r="D1113" s="66"/>
      <c r="E1113" s="66">
        <v>4</v>
      </c>
      <c r="F1113" s="66" t="s">
        <v>622</v>
      </c>
      <c r="G1113" s="71">
        <v>1</v>
      </c>
      <c r="H1113" s="71"/>
    </row>
    <row r="1114" spans="1:8" s="72" customFormat="1" x14ac:dyDescent="0.25">
      <c r="A1114" s="66" t="s">
        <v>649</v>
      </c>
      <c r="B1114" s="66" t="s">
        <v>97</v>
      </c>
      <c r="C1114" s="70">
        <v>40337</v>
      </c>
      <c r="D1114" s="66"/>
      <c r="E1114" s="66">
        <v>4</v>
      </c>
      <c r="F1114" s="66" t="s">
        <v>622</v>
      </c>
      <c r="G1114" s="71">
        <v>2</v>
      </c>
      <c r="H1114" s="71"/>
    </row>
    <row r="1115" spans="1:8" s="72" customFormat="1" x14ac:dyDescent="0.25">
      <c r="A1115" s="66" t="s">
        <v>649</v>
      </c>
      <c r="B1115" s="66" t="s">
        <v>97</v>
      </c>
      <c r="C1115" s="70">
        <v>40337</v>
      </c>
      <c r="D1115" s="66"/>
      <c r="E1115" s="66">
        <v>5</v>
      </c>
      <c r="F1115" s="66" t="s">
        <v>627</v>
      </c>
      <c r="G1115" s="71">
        <v>1</v>
      </c>
      <c r="H1115" s="71"/>
    </row>
    <row r="1116" spans="1:8" s="72" customFormat="1" x14ac:dyDescent="0.25">
      <c r="A1116" s="66" t="s">
        <v>649</v>
      </c>
      <c r="B1116" s="66" t="s">
        <v>97</v>
      </c>
      <c r="C1116" s="70">
        <v>40337</v>
      </c>
      <c r="D1116" s="66"/>
      <c r="E1116" s="66">
        <v>5</v>
      </c>
      <c r="F1116" s="66" t="s">
        <v>666</v>
      </c>
      <c r="G1116" s="71">
        <v>1</v>
      </c>
      <c r="H1116" s="71"/>
    </row>
    <row r="1117" spans="1:8" s="72" customFormat="1" x14ac:dyDescent="0.25">
      <c r="A1117" s="66" t="s">
        <v>649</v>
      </c>
      <c r="B1117" s="66" t="s">
        <v>97</v>
      </c>
      <c r="C1117" s="70">
        <v>40337</v>
      </c>
      <c r="D1117" s="66"/>
      <c r="E1117" s="66">
        <v>5</v>
      </c>
      <c r="F1117" s="66" t="s">
        <v>660</v>
      </c>
      <c r="G1117" s="71">
        <v>3</v>
      </c>
      <c r="H1117" s="71"/>
    </row>
    <row r="1118" spans="1:8" s="72" customFormat="1" x14ac:dyDescent="0.25">
      <c r="A1118" s="66" t="s">
        <v>649</v>
      </c>
      <c r="B1118" s="66" t="s">
        <v>97</v>
      </c>
      <c r="C1118" s="70">
        <v>40337</v>
      </c>
      <c r="D1118" s="66"/>
      <c r="E1118" s="66">
        <v>5</v>
      </c>
      <c r="F1118" s="66" t="s">
        <v>638</v>
      </c>
      <c r="G1118" s="71">
        <v>2</v>
      </c>
      <c r="H1118" s="71"/>
    </row>
    <row r="1119" spans="1:8" s="72" customFormat="1" x14ac:dyDescent="0.25">
      <c r="A1119" s="66" t="s">
        <v>649</v>
      </c>
      <c r="B1119" s="66" t="s">
        <v>97</v>
      </c>
      <c r="C1119" s="70">
        <v>40337</v>
      </c>
      <c r="D1119" s="66"/>
      <c r="E1119" s="66">
        <v>5</v>
      </c>
      <c r="F1119" s="66" t="s">
        <v>638</v>
      </c>
      <c r="G1119" s="71">
        <v>3</v>
      </c>
      <c r="H1119" s="71"/>
    </row>
    <row r="1120" spans="1:8" s="72" customFormat="1" x14ac:dyDescent="0.25">
      <c r="A1120" s="66" t="s">
        <v>649</v>
      </c>
      <c r="B1120" s="66" t="s">
        <v>97</v>
      </c>
      <c r="C1120" s="70">
        <v>40337</v>
      </c>
      <c r="D1120" s="66"/>
      <c r="E1120" s="66">
        <v>5</v>
      </c>
      <c r="F1120" s="66" t="s">
        <v>622</v>
      </c>
      <c r="G1120" s="71">
        <v>1</v>
      </c>
      <c r="H1120" s="71"/>
    </row>
    <row r="1121" spans="1:8" s="72" customFormat="1" x14ac:dyDescent="0.25">
      <c r="A1121" s="66" t="s">
        <v>649</v>
      </c>
      <c r="B1121" s="66" t="s">
        <v>97</v>
      </c>
      <c r="C1121" s="70">
        <v>40337</v>
      </c>
      <c r="D1121" s="66"/>
      <c r="E1121" s="66">
        <v>6</v>
      </c>
      <c r="F1121" s="66" t="s">
        <v>617</v>
      </c>
      <c r="G1121" s="71">
        <v>1</v>
      </c>
      <c r="H1121" s="71"/>
    </row>
    <row r="1122" spans="1:8" s="72" customFormat="1" x14ac:dyDescent="0.25">
      <c r="A1122" s="66" t="s">
        <v>649</v>
      </c>
      <c r="B1122" s="66" t="s">
        <v>97</v>
      </c>
      <c r="C1122" s="70">
        <v>40337</v>
      </c>
      <c r="D1122" s="66"/>
      <c r="E1122" s="66">
        <v>6</v>
      </c>
      <c r="F1122" s="66" t="s">
        <v>666</v>
      </c>
      <c r="G1122" s="71">
        <v>1</v>
      </c>
      <c r="H1122" s="71"/>
    </row>
    <row r="1123" spans="1:8" s="72" customFormat="1" x14ac:dyDescent="0.25">
      <c r="A1123" s="66" t="s">
        <v>649</v>
      </c>
      <c r="B1123" s="66" t="s">
        <v>97</v>
      </c>
      <c r="C1123" s="70">
        <v>40337</v>
      </c>
      <c r="D1123" s="66"/>
      <c r="E1123" s="66">
        <v>6</v>
      </c>
      <c r="F1123" s="66" t="s">
        <v>620</v>
      </c>
      <c r="G1123" s="71">
        <v>1</v>
      </c>
      <c r="H1123" s="71"/>
    </row>
    <row r="1124" spans="1:8" s="72" customFormat="1" x14ac:dyDescent="0.25">
      <c r="A1124" s="66" t="s">
        <v>649</v>
      </c>
      <c r="B1124" s="66" t="s">
        <v>97</v>
      </c>
      <c r="C1124" s="70">
        <v>40337</v>
      </c>
      <c r="D1124" s="66"/>
      <c r="E1124" s="66">
        <v>6</v>
      </c>
      <c r="F1124" s="66" t="s">
        <v>620</v>
      </c>
      <c r="G1124" s="71">
        <v>1</v>
      </c>
      <c r="H1124" s="71"/>
    </row>
    <row r="1125" spans="1:8" s="72" customFormat="1" x14ac:dyDescent="0.25">
      <c r="A1125" s="66" t="s">
        <v>649</v>
      </c>
      <c r="B1125" s="66" t="s">
        <v>97</v>
      </c>
      <c r="C1125" s="70">
        <v>40337</v>
      </c>
      <c r="D1125" s="66"/>
      <c r="E1125" s="66">
        <v>6</v>
      </c>
      <c r="F1125" s="66" t="s">
        <v>638</v>
      </c>
      <c r="G1125" s="71">
        <v>2</v>
      </c>
      <c r="H1125" s="71"/>
    </row>
    <row r="1126" spans="1:8" s="72" customFormat="1" x14ac:dyDescent="0.25">
      <c r="A1126" s="66" t="s">
        <v>649</v>
      </c>
      <c r="B1126" s="66" t="s">
        <v>97</v>
      </c>
      <c r="C1126" s="70">
        <v>40337</v>
      </c>
      <c r="D1126" s="66"/>
      <c r="E1126" s="66">
        <v>6</v>
      </c>
      <c r="F1126" s="66" t="s">
        <v>638</v>
      </c>
      <c r="G1126" s="71">
        <v>3</v>
      </c>
      <c r="H1126" s="71"/>
    </row>
    <row r="1127" spans="1:8" s="72" customFormat="1" x14ac:dyDescent="0.25">
      <c r="A1127" s="66" t="s">
        <v>649</v>
      </c>
      <c r="B1127" s="66" t="s">
        <v>97</v>
      </c>
      <c r="C1127" s="70">
        <v>40337</v>
      </c>
      <c r="D1127" s="66"/>
      <c r="E1127" s="66">
        <v>6</v>
      </c>
      <c r="F1127" s="66" t="s">
        <v>621</v>
      </c>
      <c r="G1127" s="71">
        <v>1</v>
      </c>
      <c r="H1127" s="71"/>
    </row>
    <row r="1128" spans="1:8" s="72" customFormat="1" x14ac:dyDescent="0.25">
      <c r="A1128" s="66" t="s">
        <v>649</v>
      </c>
      <c r="B1128" s="66" t="s">
        <v>97</v>
      </c>
      <c r="C1128" s="70">
        <v>40337</v>
      </c>
      <c r="D1128" s="66"/>
      <c r="E1128" s="66">
        <v>7</v>
      </c>
      <c r="F1128" s="66" t="s">
        <v>627</v>
      </c>
      <c r="G1128" s="71">
        <v>1</v>
      </c>
      <c r="H1128" s="71"/>
    </row>
    <row r="1129" spans="1:8" s="72" customFormat="1" x14ac:dyDescent="0.25">
      <c r="A1129" s="66" t="s">
        <v>649</v>
      </c>
      <c r="B1129" s="66" t="s">
        <v>97</v>
      </c>
      <c r="C1129" s="70">
        <v>40337</v>
      </c>
      <c r="D1129" s="66"/>
      <c r="E1129" s="66">
        <v>7</v>
      </c>
      <c r="F1129" s="66" t="s">
        <v>666</v>
      </c>
      <c r="G1129" s="71">
        <v>1</v>
      </c>
      <c r="H1129" s="71"/>
    </row>
    <row r="1130" spans="1:8" s="72" customFormat="1" x14ac:dyDescent="0.25">
      <c r="A1130" s="66" t="s">
        <v>649</v>
      </c>
      <c r="B1130" s="66" t="s">
        <v>97</v>
      </c>
      <c r="C1130" s="70">
        <v>40337</v>
      </c>
      <c r="D1130" s="66"/>
      <c r="E1130" s="66">
        <v>7</v>
      </c>
      <c r="F1130" s="66" t="s">
        <v>666</v>
      </c>
      <c r="G1130" s="71">
        <v>1</v>
      </c>
      <c r="H1130" s="71"/>
    </row>
    <row r="1131" spans="1:8" s="72" customFormat="1" x14ac:dyDescent="0.25">
      <c r="A1131" s="66" t="s">
        <v>649</v>
      </c>
      <c r="B1131" s="66" t="s">
        <v>97</v>
      </c>
      <c r="C1131" s="70">
        <v>40337</v>
      </c>
      <c r="D1131" s="66"/>
      <c r="E1131" s="66">
        <v>7</v>
      </c>
      <c r="F1131" s="66" t="s">
        <v>620</v>
      </c>
      <c r="G1131" s="71">
        <v>1</v>
      </c>
      <c r="H1131" s="71"/>
    </row>
    <row r="1132" spans="1:8" s="72" customFormat="1" x14ac:dyDescent="0.25">
      <c r="A1132" s="66" t="s">
        <v>649</v>
      </c>
      <c r="B1132" s="66" t="s">
        <v>97</v>
      </c>
      <c r="C1132" s="70">
        <v>40337</v>
      </c>
      <c r="D1132" s="66"/>
      <c r="E1132" s="66">
        <v>7</v>
      </c>
      <c r="F1132" s="66" t="s">
        <v>620</v>
      </c>
      <c r="G1132" s="71">
        <v>3</v>
      </c>
      <c r="H1132" s="71"/>
    </row>
    <row r="1133" spans="1:8" s="72" customFormat="1" x14ac:dyDescent="0.25">
      <c r="A1133" s="66" t="s">
        <v>649</v>
      </c>
      <c r="B1133" s="66" t="s">
        <v>97</v>
      </c>
      <c r="C1133" s="70">
        <v>40337</v>
      </c>
      <c r="D1133" s="66"/>
      <c r="E1133" s="66">
        <v>7</v>
      </c>
      <c r="F1133" s="66" t="s">
        <v>638</v>
      </c>
      <c r="G1133" s="71">
        <v>1</v>
      </c>
      <c r="H1133" s="71"/>
    </row>
    <row r="1134" spans="1:8" s="72" customFormat="1" x14ac:dyDescent="0.25">
      <c r="A1134" s="66" t="s">
        <v>649</v>
      </c>
      <c r="B1134" s="66" t="s">
        <v>97</v>
      </c>
      <c r="C1134" s="70">
        <v>40337</v>
      </c>
      <c r="D1134" s="66"/>
      <c r="E1134" s="66">
        <v>7</v>
      </c>
      <c r="F1134" s="66" t="s">
        <v>621</v>
      </c>
      <c r="G1134" s="71">
        <v>1</v>
      </c>
      <c r="H1134" s="71"/>
    </row>
    <row r="1135" spans="1:8" s="72" customFormat="1" x14ac:dyDescent="0.25">
      <c r="A1135" s="66" t="s">
        <v>649</v>
      </c>
      <c r="B1135" s="66" t="s">
        <v>97</v>
      </c>
      <c r="C1135" s="70">
        <v>40337</v>
      </c>
      <c r="D1135" s="66"/>
      <c r="E1135" s="66">
        <v>7</v>
      </c>
      <c r="F1135" s="66" t="s">
        <v>621</v>
      </c>
      <c r="G1135" s="71">
        <v>1</v>
      </c>
      <c r="H1135" s="71"/>
    </row>
    <row r="1136" spans="1:8" s="72" customFormat="1" x14ac:dyDescent="0.25">
      <c r="A1136" s="66" t="s">
        <v>649</v>
      </c>
      <c r="B1136" s="66" t="s">
        <v>97</v>
      </c>
      <c r="C1136" s="70">
        <v>40337</v>
      </c>
      <c r="D1136" s="66"/>
      <c r="E1136" s="66">
        <v>7</v>
      </c>
      <c r="F1136" s="66" t="s">
        <v>621</v>
      </c>
      <c r="G1136" s="71">
        <v>1</v>
      </c>
      <c r="H1136" s="71"/>
    </row>
    <row r="1137" spans="1:8" s="72" customFormat="1" x14ac:dyDescent="0.25">
      <c r="A1137" s="66" t="s">
        <v>649</v>
      </c>
      <c r="B1137" s="66" t="s">
        <v>97</v>
      </c>
      <c r="C1137" s="70">
        <v>40337</v>
      </c>
      <c r="D1137" s="66"/>
      <c r="E1137" s="66">
        <v>7</v>
      </c>
      <c r="F1137" s="66" t="s">
        <v>621</v>
      </c>
      <c r="G1137" s="71">
        <v>2</v>
      </c>
      <c r="H1137" s="71"/>
    </row>
    <row r="1138" spans="1:8" s="72" customFormat="1" x14ac:dyDescent="0.25">
      <c r="A1138" s="66" t="s">
        <v>649</v>
      </c>
      <c r="B1138" s="66" t="s">
        <v>97</v>
      </c>
      <c r="C1138" s="70">
        <v>40337</v>
      </c>
      <c r="D1138" s="66"/>
      <c r="E1138" s="66">
        <v>8</v>
      </c>
      <c r="F1138" s="66" t="s">
        <v>617</v>
      </c>
      <c r="G1138" s="71">
        <v>1</v>
      </c>
      <c r="H1138" s="71"/>
    </row>
    <row r="1139" spans="1:8" s="72" customFormat="1" x14ac:dyDescent="0.25">
      <c r="A1139" s="66" t="s">
        <v>649</v>
      </c>
      <c r="B1139" s="66" t="s">
        <v>97</v>
      </c>
      <c r="C1139" s="70">
        <v>40337</v>
      </c>
      <c r="D1139" s="66"/>
      <c r="E1139" s="66">
        <v>8</v>
      </c>
      <c r="F1139" s="66" t="s">
        <v>617</v>
      </c>
      <c r="G1139" s="71">
        <v>2</v>
      </c>
      <c r="H1139" s="71"/>
    </row>
    <row r="1140" spans="1:8" s="72" customFormat="1" x14ac:dyDescent="0.25">
      <c r="A1140" s="66" t="s">
        <v>649</v>
      </c>
      <c r="B1140" s="66" t="s">
        <v>97</v>
      </c>
      <c r="C1140" s="70">
        <v>40337</v>
      </c>
      <c r="D1140" s="66"/>
      <c r="E1140" s="66">
        <v>8</v>
      </c>
      <c r="F1140" s="66" t="s">
        <v>617</v>
      </c>
      <c r="G1140" s="71">
        <v>2</v>
      </c>
      <c r="H1140" s="71"/>
    </row>
    <row r="1141" spans="1:8" s="72" customFormat="1" x14ac:dyDescent="0.25">
      <c r="A1141" s="66" t="s">
        <v>649</v>
      </c>
      <c r="B1141" s="66" t="s">
        <v>97</v>
      </c>
      <c r="C1141" s="70">
        <v>40337</v>
      </c>
      <c r="D1141" s="66"/>
      <c r="E1141" s="66">
        <v>8</v>
      </c>
      <c r="F1141" s="66" t="s">
        <v>617</v>
      </c>
      <c r="G1141" s="71">
        <v>2</v>
      </c>
      <c r="H1141" s="71"/>
    </row>
    <row r="1142" spans="1:8" s="72" customFormat="1" x14ac:dyDescent="0.25">
      <c r="A1142" s="66" t="s">
        <v>649</v>
      </c>
      <c r="B1142" s="66" t="s">
        <v>97</v>
      </c>
      <c r="C1142" s="70">
        <v>40337</v>
      </c>
      <c r="D1142" s="66"/>
      <c r="E1142" s="66">
        <v>8</v>
      </c>
      <c r="F1142" s="66" t="s">
        <v>627</v>
      </c>
      <c r="G1142" s="71">
        <v>2</v>
      </c>
      <c r="H1142" s="71"/>
    </row>
    <row r="1143" spans="1:8" s="72" customFormat="1" x14ac:dyDescent="0.25">
      <c r="A1143" s="66" t="s">
        <v>649</v>
      </c>
      <c r="B1143" s="66" t="s">
        <v>97</v>
      </c>
      <c r="C1143" s="70">
        <v>40337</v>
      </c>
      <c r="D1143" s="66"/>
      <c r="E1143" s="66">
        <v>8</v>
      </c>
      <c r="F1143" s="66" t="s">
        <v>642</v>
      </c>
      <c r="G1143" s="71">
        <v>1</v>
      </c>
      <c r="H1143" s="71"/>
    </row>
    <row r="1144" spans="1:8" s="72" customFormat="1" x14ac:dyDescent="0.25">
      <c r="A1144" s="66" t="s">
        <v>649</v>
      </c>
      <c r="B1144" s="66" t="s">
        <v>97</v>
      </c>
      <c r="C1144" s="70">
        <v>40337</v>
      </c>
      <c r="D1144" s="66"/>
      <c r="E1144" s="66">
        <v>8</v>
      </c>
      <c r="F1144" s="66" t="s">
        <v>642</v>
      </c>
      <c r="G1144" s="71">
        <v>2</v>
      </c>
      <c r="H1144" s="71"/>
    </row>
    <row r="1145" spans="1:8" s="72" customFormat="1" x14ac:dyDescent="0.25">
      <c r="A1145" s="66" t="s">
        <v>649</v>
      </c>
      <c r="B1145" s="66" t="s">
        <v>97</v>
      </c>
      <c r="C1145" s="70">
        <v>40337</v>
      </c>
      <c r="D1145" s="66"/>
      <c r="E1145" s="66">
        <v>8</v>
      </c>
      <c r="F1145" s="66" t="s">
        <v>666</v>
      </c>
      <c r="G1145" s="71">
        <v>2</v>
      </c>
      <c r="H1145" s="71"/>
    </row>
    <row r="1146" spans="1:8" s="72" customFormat="1" x14ac:dyDescent="0.25">
      <c r="A1146" s="66" t="s">
        <v>649</v>
      </c>
      <c r="B1146" s="66" t="s">
        <v>97</v>
      </c>
      <c r="C1146" s="70">
        <v>40337</v>
      </c>
      <c r="D1146" s="66"/>
      <c r="E1146" s="66">
        <v>8</v>
      </c>
      <c r="F1146" s="66" t="s">
        <v>620</v>
      </c>
      <c r="G1146" s="71">
        <v>3</v>
      </c>
      <c r="H1146" s="7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66"/>
  <sheetViews>
    <sheetView topLeftCell="A28" workbookViewId="0">
      <selection activeCell="D2" sqref="D2"/>
    </sheetView>
  </sheetViews>
  <sheetFormatPr defaultColWidth="8.85546875" defaultRowHeight="15" x14ac:dyDescent="0.25"/>
  <cols>
    <col min="1" max="1" width="10.85546875" style="182" customWidth="1"/>
    <col min="2" max="2" width="6.140625" customWidth="1"/>
    <col min="3" max="3" width="15.7109375" customWidth="1"/>
    <col min="4" max="4" width="17" customWidth="1"/>
    <col min="5" max="5" width="16.85546875" customWidth="1"/>
    <col min="6" max="6" width="11" customWidth="1"/>
    <col min="7" max="7" width="17.85546875" customWidth="1"/>
    <col min="8" max="8" width="22.42578125" customWidth="1"/>
    <col min="9" max="9" width="10.42578125" customWidth="1"/>
    <col min="10" max="10" width="20.42578125" customWidth="1"/>
  </cols>
  <sheetData>
    <row r="1" spans="1:10" x14ac:dyDescent="0.25">
      <c r="A1" s="181" t="s">
        <v>611</v>
      </c>
      <c r="B1" s="171" t="s">
        <v>670</v>
      </c>
      <c r="C1" s="171" t="s">
        <v>671</v>
      </c>
      <c r="D1" s="171" t="s">
        <v>672</v>
      </c>
      <c r="E1" s="171" t="s">
        <v>673</v>
      </c>
      <c r="F1" s="171" t="s">
        <v>674</v>
      </c>
      <c r="G1" s="171" t="s">
        <v>675</v>
      </c>
      <c r="H1" s="171" t="s">
        <v>676</v>
      </c>
      <c r="I1" s="171" t="s">
        <v>677</v>
      </c>
      <c r="J1" s="171" t="s">
        <v>232</v>
      </c>
    </row>
    <row r="2" spans="1:10" x14ac:dyDescent="0.25">
      <c r="A2" s="182">
        <v>42929</v>
      </c>
      <c r="B2" t="s">
        <v>678</v>
      </c>
      <c r="C2" t="s">
        <v>57</v>
      </c>
      <c r="D2">
        <v>84</v>
      </c>
      <c r="E2">
        <v>28.89</v>
      </c>
      <c r="F2">
        <v>1</v>
      </c>
      <c r="G2">
        <v>20</v>
      </c>
      <c r="H2" s="3">
        <f>G2/3.28084</f>
        <v>6.095999804928006</v>
      </c>
      <c r="I2" t="s">
        <v>18</v>
      </c>
      <c r="J2" t="s">
        <v>679</v>
      </c>
    </row>
    <row r="3" spans="1:10" x14ac:dyDescent="0.25">
      <c r="A3" s="182">
        <v>42929</v>
      </c>
      <c r="B3" t="s">
        <v>678</v>
      </c>
      <c r="C3" t="s">
        <v>57</v>
      </c>
      <c r="D3">
        <v>84</v>
      </c>
      <c r="E3">
        <v>28.89</v>
      </c>
      <c r="F3">
        <v>1</v>
      </c>
      <c r="G3">
        <v>20</v>
      </c>
      <c r="H3" s="3">
        <f t="shared" ref="H3:H6" si="0">G3/3.28084</f>
        <v>6.095999804928006</v>
      </c>
      <c r="I3" t="s">
        <v>680</v>
      </c>
      <c r="J3" t="s">
        <v>679</v>
      </c>
    </row>
    <row r="4" spans="1:10" x14ac:dyDescent="0.25">
      <c r="A4" s="182">
        <v>42929</v>
      </c>
      <c r="B4" t="s">
        <v>678</v>
      </c>
      <c r="C4" t="s">
        <v>57</v>
      </c>
      <c r="D4">
        <v>84</v>
      </c>
      <c r="E4">
        <v>28.89</v>
      </c>
      <c r="F4">
        <v>1</v>
      </c>
      <c r="G4">
        <v>20</v>
      </c>
      <c r="H4" s="3">
        <f t="shared" si="0"/>
        <v>6.095999804928006</v>
      </c>
      <c r="I4" t="s">
        <v>24</v>
      </c>
      <c r="J4" t="s">
        <v>679</v>
      </c>
    </row>
    <row r="5" spans="1:10" x14ac:dyDescent="0.25">
      <c r="A5" s="182">
        <v>42929</v>
      </c>
      <c r="B5" t="s">
        <v>678</v>
      </c>
      <c r="C5" t="s">
        <v>57</v>
      </c>
      <c r="D5">
        <v>84</v>
      </c>
      <c r="E5">
        <v>28.89</v>
      </c>
      <c r="F5">
        <v>1</v>
      </c>
      <c r="G5">
        <v>20</v>
      </c>
      <c r="H5" s="3">
        <f t="shared" si="0"/>
        <v>6.095999804928006</v>
      </c>
      <c r="I5" t="s">
        <v>11</v>
      </c>
      <c r="J5" t="s">
        <v>679</v>
      </c>
    </row>
    <row r="6" spans="1:10" x14ac:dyDescent="0.25">
      <c r="A6" s="182">
        <v>42929</v>
      </c>
      <c r="B6" t="s">
        <v>678</v>
      </c>
      <c r="C6" t="s">
        <v>57</v>
      </c>
      <c r="D6">
        <v>84</v>
      </c>
      <c r="E6">
        <v>28.89</v>
      </c>
      <c r="F6">
        <v>1</v>
      </c>
      <c r="G6">
        <v>20</v>
      </c>
      <c r="H6" s="3">
        <f t="shared" si="0"/>
        <v>6.095999804928006</v>
      </c>
      <c r="I6" t="s">
        <v>11</v>
      </c>
      <c r="J6" t="s">
        <v>679</v>
      </c>
    </row>
    <row r="7" spans="1:10" x14ac:dyDescent="0.25">
      <c r="A7" s="182">
        <v>42929</v>
      </c>
      <c r="B7" t="s">
        <v>678</v>
      </c>
      <c r="C7" t="s">
        <v>57</v>
      </c>
      <c r="D7">
        <v>84</v>
      </c>
      <c r="E7">
        <v>28.89</v>
      </c>
      <c r="F7">
        <v>2</v>
      </c>
      <c r="G7">
        <v>20</v>
      </c>
      <c r="H7" s="3">
        <f>G7/3.28084</f>
        <v>6.095999804928006</v>
      </c>
      <c r="I7" t="s">
        <v>18</v>
      </c>
      <c r="J7" t="s">
        <v>679</v>
      </c>
    </row>
    <row r="8" spans="1:10" x14ac:dyDescent="0.25">
      <c r="A8" s="182">
        <v>42929</v>
      </c>
      <c r="B8" t="s">
        <v>678</v>
      </c>
      <c r="C8" t="s">
        <v>57</v>
      </c>
      <c r="D8">
        <v>84</v>
      </c>
      <c r="E8">
        <v>28.89</v>
      </c>
      <c r="F8">
        <v>2</v>
      </c>
      <c r="G8">
        <v>20</v>
      </c>
      <c r="H8" s="3">
        <f t="shared" ref="H8:H71" si="1">G8/3.28084</f>
        <v>6.095999804928006</v>
      </c>
      <c r="I8" t="s">
        <v>18</v>
      </c>
      <c r="J8" t="s">
        <v>679</v>
      </c>
    </row>
    <row r="9" spans="1:10" x14ac:dyDescent="0.25">
      <c r="A9" s="182">
        <v>42929</v>
      </c>
      <c r="B9" t="s">
        <v>678</v>
      </c>
      <c r="C9" t="s">
        <v>57</v>
      </c>
      <c r="D9">
        <v>84</v>
      </c>
      <c r="E9">
        <v>28.89</v>
      </c>
      <c r="F9">
        <v>2</v>
      </c>
      <c r="G9">
        <v>20</v>
      </c>
      <c r="H9" s="3">
        <f t="shared" si="1"/>
        <v>6.095999804928006</v>
      </c>
      <c r="I9" t="s">
        <v>18</v>
      </c>
      <c r="J9" t="s">
        <v>679</v>
      </c>
    </row>
    <row r="10" spans="1:10" x14ac:dyDescent="0.25">
      <c r="A10" s="182">
        <v>42929</v>
      </c>
      <c r="B10" t="s">
        <v>678</v>
      </c>
      <c r="C10" t="s">
        <v>57</v>
      </c>
      <c r="D10">
        <v>84</v>
      </c>
      <c r="E10">
        <v>28.89</v>
      </c>
      <c r="F10">
        <v>2</v>
      </c>
      <c r="G10">
        <v>20</v>
      </c>
      <c r="H10" s="3">
        <f t="shared" si="1"/>
        <v>6.095999804928006</v>
      </c>
      <c r="I10" t="s">
        <v>680</v>
      </c>
      <c r="J10" t="s">
        <v>679</v>
      </c>
    </row>
    <row r="11" spans="1:10" x14ac:dyDescent="0.25">
      <c r="A11" s="182">
        <v>42929</v>
      </c>
      <c r="B11" t="s">
        <v>678</v>
      </c>
      <c r="C11" t="s">
        <v>57</v>
      </c>
      <c r="D11">
        <v>84</v>
      </c>
      <c r="E11">
        <v>28.89</v>
      </c>
      <c r="F11">
        <v>2</v>
      </c>
      <c r="G11">
        <v>20</v>
      </c>
      <c r="H11" s="3">
        <f t="shared" si="1"/>
        <v>6.095999804928006</v>
      </c>
      <c r="I11" t="s">
        <v>680</v>
      </c>
      <c r="J11" t="s">
        <v>679</v>
      </c>
    </row>
    <row r="12" spans="1:10" x14ac:dyDescent="0.25">
      <c r="A12" s="182">
        <v>42929</v>
      </c>
      <c r="B12" t="s">
        <v>678</v>
      </c>
      <c r="C12" t="s">
        <v>57</v>
      </c>
      <c r="D12">
        <v>84</v>
      </c>
      <c r="E12">
        <v>28.89</v>
      </c>
      <c r="F12">
        <v>2</v>
      </c>
      <c r="G12">
        <v>20</v>
      </c>
      <c r="H12" s="3">
        <f t="shared" si="1"/>
        <v>6.095999804928006</v>
      </c>
      <c r="I12" t="s">
        <v>24</v>
      </c>
      <c r="J12" t="s">
        <v>679</v>
      </c>
    </row>
    <row r="13" spans="1:10" x14ac:dyDescent="0.25">
      <c r="A13" s="182">
        <v>42929</v>
      </c>
      <c r="B13" t="s">
        <v>678</v>
      </c>
      <c r="C13" t="s">
        <v>57</v>
      </c>
      <c r="D13">
        <v>84</v>
      </c>
      <c r="E13">
        <v>28.89</v>
      </c>
      <c r="F13">
        <v>2</v>
      </c>
      <c r="G13">
        <v>20</v>
      </c>
      <c r="H13" s="3">
        <f t="shared" si="1"/>
        <v>6.095999804928006</v>
      </c>
      <c r="I13" t="s">
        <v>24</v>
      </c>
      <c r="J13" t="s">
        <v>679</v>
      </c>
    </row>
    <row r="14" spans="1:10" x14ac:dyDescent="0.25">
      <c r="A14" s="182">
        <v>42929</v>
      </c>
      <c r="B14" t="s">
        <v>678</v>
      </c>
      <c r="C14" t="s">
        <v>57</v>
      </c>
      <c r="D14">
        <v>84</v>
      </c>
      <c r="E14">
        <v>28.89</v>
      </c>
      <c r="F14">
        <v>2</v>
      </c>
      <c r="G14">
        <v>20</v>
      </c>
      <c r="H14" s="3">
        <f t="shared" si="1"/>
        <v>6.095999804928006</v>
      </c>
      <c r="I14" t="s">
        <v>24</v>
      </c>
      <c r="J14" t="s">
        <v>679</v>
      </c>
    </row>
    <row r="15" spans="1:10" x14ac:dyDescent="0.25">
      <c r="A15" s="182">
        <v>42929</v>
      </c>
      <c r="B15" t="s">
        <v>678</v>
      </c>
      <c r="C15" t="s">
        <v>57</v>
      </c>
      <c r="D15">
        <v>84</v>
      </c>
      <c r="E15">
        <v>28.89</v>
      </c>
      <c r="F15">
        <v>2</v>
      </c>
      <c r="G15">
        <v>20</v>
      </c>
      <c r="H15" s="3">
        <f t="shared" si="1"/>
        <v>6.095999804928006</v>
      </c>
      <c r="I15" t="s">
        <v>24</v>
      </c>
      <c r="J15" t="s">
        <v>679</v>
      </c>
    </row>
    <row r="16" spans="1:10" x14ac:dyDescent="0.25">
      <c r="A16" s="182">
        <v>42929</v>
      </c>
      <c r="B16" t="s">
        <v>678</v>
      </c>
      <c r="C16" t="s">
        <v>57</v>
      </c>
      <c r="D16">
        <v>84</v>
      </c>
      <c r="E16">
        <v>28.89</v>
      </c>
      <c r="F16">
        <v>2</v>
      </c>
      <c r="G16">
        <v>20</v>
      </c>
      <c r="H16" s="3">
        <f t="shared" si="1"/>
        <v>6.095999804928006</v>
      </c>
      <c r="I16" t="s">
        <v>24</v>
      </c>
      <c r="J16" t="s">
        <v>679</v>
      </c>
    </row>
    <row r="17" spans="1:10" x14ac:dyDescent="0.25">
      <c r="A17" s="182">
        <v>42929</v>
      </c>
      <c r="B17" t="s">
        <v>678</v>
      </c>
      <c r="C17" t="s">
        <v>57</v>
      </c>
      <c r="D17">
        <v>84</v>
      </c>
      <c r="E17">
        <v>28.89</v>
      </c>
      <c r="F17">
        <v>2</v>
      </c>
      <c r="G17">
        <v>20</v>
      </c>
      <c r="H17" s="3">
        <f t="shared" si="1"/>
        <v>6.095999804928006</v>
      </c>
      <c r="I17" t="s">
        <v>24</v>
      </c>
      <c r="J17" t="s">
        <v>679</v>
      </c>
    </row>
    <row r="18" spans="1:10" x14ac:dyDescent="0.25">
      <c r="A18" s="182">
        <v>42929</v>
      </c>
      <c r="B18" t="s">
        <v>678</v>
      </c>
      <c r="C18" t="s">
        <v>57</v>
      </c>
      <c r="D18">
        <v>84</v>
      </c>
      <c r="E18">
        <v>28.89</v>
      </c>
      <c r="F18">
        <v>3</v>
      </c>
      <c r="G18">
        <v>27</v>
      </c>
      <c r="H18" s="3">
        <f t="shared" si="1"/>
        <v>8.2295997366528084</v>
      </c>
      <c r="I18" t="s">
        <v>18</v>
      </c>
      <c r="J18" t="s">
        <v>679</v>
      </c>
    </row>
    <row r="19" spans="1:10" x14ac:dyDescent="0.25">
      <c r="A19" s="182">
        <v>42929</v>
      </c>
      <c r="B19" t="s">
        <v>678</v>
      </c>
      <c r="C19" t="s">
        <v>57</v>
      </c>
      <c r="D19">
        <v>84</v>
      </c>
      <c r="E19">
        <v>28.89</v>
      </c>
      <c r="F19">
        <v>3</v>
      </c>
      <c r="G19">
        <v>27</v>
      </c>
      <c r="H19" s="3">
        <f t="shared" si="1"/>
        <v>8.2295997366528084</v>
      </c>
      <c r="I19" t="s">
        <v>18</v>
      </c>
      <c r="J19" t="s">
        <v>679</v>
      </c>
    </row>
    <row r="20" spans="1:10" x14ac:dyDescent="0.25">
      <c r="A20" s="182">
        <v>42929</v>
      </c>
      <c r="B20" t="s">
        <v>678</v>
      </c>
      <c r="C20" t="s">
        <v>57</v>
      </c>
      <c r="D20">
        <v>84</v>
      </c>
      <c r="E20">
        <v>28.89</v>
      </c>
      <c r="F20">
        <v>3</v>
      </c>
      <c r="G20">
        <v>27</v>
      </c>
      <c r="H20" s="3">
        <f t="shared" si="1"/>
        <v>8.2295997366528084</v>
      </c>
      <c r="I20" t="s">
        <v>680</v>
      </c>
      <c r="J20" t="s">
        <v>681</v>
      </c>
    </row>
    <row r="21" spans="1:10" x14ac:dyDescent="0.25">
      <c r="A21" s="182">
        <v>42929</v>
      </c>
      <c r="B21" t="s">
        <v>678</v>
      </c>
      <c r="C21" t="s">
        <v>57</v>
      </c>
      <c r="D21">
        <v>84</v>
      </c>
      <c r="E21">
        <v>28.89</v>
      </c>
      <c r="F21">
        <v>3</v>
      </c>
      <c r="G21">
        <v>27</v>
      </c>
      <c r="H21" s="3">
        <f t="shared" si="1"/>
        <v>8.2295997366528084</v>
      </c>
      <c r="I21" t="s">
        <v>680</v>
      </c>
      <c r="J21" t="s">
        <v>679</v>
      </c>
    </row>
    <row r="22" spans="1:10" x14ac:dyDescent="0.25">
      <c r="A22" s="182">
        <v>42929</v>
      </c>
      <c r="B22" t="s">
        <v>678</v>
      </c>
      <c r="C22" t="s">
        <v>57</v>
      </c>
      <c r="D22">
        <v>84</v>
      </c>
      <c r="E22">
        <v>28.89</v>
      </c>
      <c r="F22">
        <v>3</v>
      </c>
      <c r="G22">
        <v>27</v>
      </c>
      <c r="H22" s="3">
        <f t="shared" si="1"/>
        <v>8.2295997366528084</v>
      </c>
      <c r="I22" t="s">
        <v>680</v>
      </c>
      <c r="J22" t="s">
        <v>679</v>
      </c>
    </row>
    <row r="23" spans="1:10" x14ac:dyDescent="0.25">
      <c r="A23" s="182">
        <v>42929</v>
      </c>
      <c r="B23" t="s">
        <v>678</v>
      </c>
      <c r="C23" t="s">
        <v>57</v>
      </c>
      <c r="D23">
        <v>84</v>
      </c>
      <c r="E23">
        <v>28.89</v>
      </c>
      <c r="F23">
        <v>3</v>
      </c>
      <c r="G23">
        <v>27</v>
      </c>
      <c r="H23" s="3">
        <f t="shared" si="1"/>
        <v>8.2295997366528084</v>
      </c>
      <c r="I23" t="s">
        <v>680</v>
      </c>
      <c r="J23" t="s">
        <v>679</v>
      </c>
    </row>
    <row r="24" spans="1:10" x14ac:dyDescent="0.25">
      <c r="A24" s="182">
        <v>42929</v>
      </c>
      <c r="B24" t="s">
        <v>678</v>
      </c>
      <c r="C24" t="s">
        <v>57</v>
      </c>
      <c r="D24">
        <v>84</v>
      </c>
      <c r="E24">
        <v>28.89</v>
      </c>
      <c r="F24">
        <v>4</v>
      </c>
      <c r="G24">
        <v>34</v>
      </c>
      <c r="H24" s="3">
        <f t="shared" si="1"/>
        <v>10.363199668377611</v>
      </c>
      <c r="I24" t="s">
        <v>18</v>
      </c>
      <c r="J24" t="s">
        <v>679</v>
      </c>
    </row>
    <row r="25" spans="1:10" x14ac:dyDescent="0.25">
      <c r="A25" s="182">
        <v>42929</v>
      </c>
      <c r="B25" t="s">
        <v>678</v>
      </c>
      <c r="C25" t="s">
        <v>57</v>
      </c>
      <c r="D25">
        <v>84</v>
      </c>
      <c r="E25">
        <v>28.89</v>
      </c>
      <c r="F25">
        <v>4</v>
      </c>
      <c r="G25">
        <v>34</v>
      </c>
      <c r="H25" s="3">
        <f t="shared" si="1"/>
        <v>10.363199668377611</v>
      </c>
      <c r="I25" t="s">
        <v>18</v>
      </c>
      <c r="J25" t="s">
        <v>679</v>
      </c>
    </row>
    <row r="26" spans="1:10" x14ac:dyDescent="0.25">
      <c r="A26" s="182">
        <v>42929</v>
      </c>
      <c r="B26" t="s">
        <v>678</v>
      </c>
      <c r="C26" t="s">
        <v>57</v>
      </c>
      <c r="D26">
        <v>84</v>
      </c>
      <c r="E26">
        <v>28.89</v>
      </c>
      <c r="F26">
        <v>4</v>
      </c>
      <c r="G26">
        <v>34</v>
      </c>
      <c r="H26" s="3">
        <f t="shared" si="1"/>
        <v>10.363199668377611</v>
      </c>
      <c r="I26" t="s">
        <v>18</v>
      </c>
      <c r="J26" t="s">
        <v>679</v>
      </c>
    </row>
    <row r="27" spans="1:10" x14ac:dyDescent="0.25">
      <c r="A27" s="182">
        <v>42929</v>
      </c>
      <c r="B27" t="s">
        <v>678</v>
      </c>
      <c r="C27" t="s">
        <v>57</v>
      </c>
      <c r="D27">
        <v>84</v>
      </c>
      <c r="E27">
        <v>28.89</v>
      </c>
      <c r="F27">
        <v>5</v>
      </c>
      <c r="G27">
        <v>41</v>
      </c>
      <c r="H27" s="3">
        <f t="shared" si="1"/>
        <v>12.496799600102413</v>
      </c>
      <c r="I27" t="s">
        <v>18</v>
      </c>
      <c r="J27" t="s">
        <v>679</v>
      </c>
    </row>
    <row r="28" spans="1:10" x14ac:dyDescent="0.25">
      <c r="A28" s="182">
        <v>42929</v>
      </c>
      <c r="B28" t="s">
        <v>678</v>
      </c>
      <c r="C28" t="s">
        <v>57</v>
      </c>
      <c r="D28">
        <v>84</v>
      </c>
      <c r="E28">
        <v>28.89</v>
      </c>
      <c r="F28">
        <v>5</v>
      </c>
      <c r="G28">
        <v>41</v>
      </c>
      <c r="H28" s="3">
        <f t="shared" si="1"/>
        <v>12.496799600102413</v>
      </c>
      <c r="I28" t="s">
        <v>18</v>
      </c>
      <c r="J28" t="s">
        <v>679</v>
      </c>
    </row>
    <row r="29" spans="1:10" x14ac:dyDescent="0.25">
      <c r="A29" s="182">
        <v>42929</v>
      </c>
      <c r="B29" t="s">
        <v>678</v>
      </c>
      <c r="C29" t="s">
        <v>57</v>
      </c>
      <c r="D29">
        <v>84</v>
      </c>
      <c r="E29">
        <v>28.89</v>
      </c>
      <c r="F29">
        <v>5</v>
      </c>
      <c r="G29">
        <v>41</v>
      </c>
      <c r="H29" s="3">
        <f t="shared" si="1"/>
        <v>12.496799600102413</v>
      </c>
      <c r="I29" t="s">
        <v>18</v>
      </c>
      <c r="J29" t="s">
        <v>679</v>
      </c>
    </row>
    <row r="30" spans="1:10" x14ac:dyDescent="0.25">
      <c r="A30" s="182">
        <v>42929</v>
      </c>
      <c r="B30" t="s">
        <v>678</v>
      </c>
      <c r="C30" t="s">
        <v>57</v>
      </c>
      <c r="D30">
        <v>84</v>
      </c>
      <c r="E30">
        <v>28.89</v>
      </c>
      <c r="F30">
        <v>5</v>
      </c>
      <c r="G30">
        <v>41</v>
      </c>
      <c r="H30" s="3">
        <f t="shared" si="1"/>
        <v>12.496799600102413</v>
      </c>
      <c r="I30" t="s">
        <v>18</v>
      </c>
      <c r="J30" t="s">
        <v>679</v>
      </c>
    </row>
    <row r="31" spans="1:10" x14ac:dyDescent="0.25">
      <c r="A31" s="182">
        <v>42929</v>
      </c>
      <c r="B31" t="s">
        <v>678</v>
      </c>
      <c r="C31" t="s">
        <v>57</v>
      </c>
      <c r="D31">
        <v>84</v>
      </c>
      <c r="E31">
        <v>28.89</v>
      </c>
      <c r="F31">
        <v>5</v>
      </c>
      <c r="G31">
        <v>41</v>
      </c>
      <c r="H31" s="3">
        <f t="shared" si="1"/>
        <v>12.496799600102413</v>
      </c>
      <c r="I31" t="s">
        <v>18</v>
      </c>
      <c r="J31" t="s">
        <v>679</v>
      </c>
    </row>
    <row r="32" spans="1:10" x14ac:dyDescent="0.25">
      <c r="A32" s="182">
        <v>42929</v>
      </c>
      <c r="B32" t="s">
        <v>678</v>
      </c>
      <c r="C32" t="s">
        <v>57</v>
      </c>
      <c r="D32">
        <v>84</v>
      </c>
      <c r="E32">
        <v>28.89</v>
      </c>
      <c r="F32">
        <v>5</v>
      </c>
      <c r="G32">
        <v>41</v>
      </c>
      <c r="H32" s="3">
        <f t="shared" si="1"/>
        <v>12.496799600102413</v>
      </c>
      <c r="I32" t="s">
        <v>680</v>
      </c>
      <c r="J32" t="s">
        <v>682</v>
      </c>
    </row>
    <row r="33" spans="1:10" x14ac:dyDescent="0.25">
      <c r="A33" s="182">
        <v>42929</v>
      </c>
      <c r="B33" t="s">
        <v>678</v>
      </c>
      <c r="C33" t="s">
        <v>57</v>
      </c>
      <c r="D33">
        <v>84</v>
      </c>
      <c r="E33">
        <v>28.89</v>
      </c>
      <c r="F33">
        <v>5</v>
      </c>
      <c r="G33">
        <v>41</v>
      </c>
      <c r="H33" s="3">
        <f t="shared" si="1"/>
        <v>12.496799600102413</v>
      </c>
      <c r="I33" t="s">
        <v>683</v>
      </c>
      <c r="J33" t="s">
        <v>679</v>
      </c>
    </row>
    <row r="34" spans="1:10" x14ac:dyDescent="0.25">
      <c r="A34" s="182">
        <v>42929</v>
      </c>
      <c r="B34" t="s">
        <v>678</v>
      </c>
      <c r="C34" t="s">
        <v>57</v>
      </c>
      <c r="D34">
        <v>84</v>
      </c>
      <c r="E34">
        <v>28.89</v>
      </c>
      <c r="F34">
        <v>5</v>
      </c>
      <c r="G34">
        <v>41</v>
      </c>
      <c r="H34" s="3">
        <f t="shared" si="1"/>
        <v>12.496799600102413</v>
      </c>
      <c r="I34" t="s">
        <v>34</v>
      </c>
      <c r="J34" t="s">
        <v>679</v>
      </c>
    </row>
    <row r="35" spans="1:10" x14ac:dyDescent="0.25">
      <c r="A35" s="182">
        <v>42929</v>
      </c>
      <c r="B35" t="s">
        <v>678</v>
      </c>
      <c r="C35" t="s">
        <v>57</v>
      </c>
      <c r="D35">
        <v>84</v>
      </c>
      <c r="E35">
        <v>28.89</v>
      </c>
      <c r="F35">
        <v>5</v>
      </c>
      <c r="G35">
        <v>41</v>
      </c>
      <c r="H35" s="3">
        <f t="shared" si="1"/>
        <v>12.496799600102413</v>
      </c>
      <c r="I35" t="s">
        <v>34</v>
      </c>
      <c r="J35" t="s">
        <v>679</v>
      </c>
    </row>
    <row r="36" spans="1:10" x14ac:dyDescent="0.25">
      <c r="A36" s="182">
        <v>42929</v>
      </c>
      <c r="B36" t="s">
        <v>678</v>
      </c>
      <c r="C36" t="s">
        <v>57</v>
      </c>
      <c r="D36">
        <v>84</v>
      </c>
      <c r="E36">
        <v>28.89</v>
      </c>
      <c r="F36">
        <v>6</v>
      </c>
      <c r="G36">
        <v>44</v>
      </c>
      <c r="H36" s="3">
        <f t="shared" si="1"/>
        <v>13.411199570841614</v>
      </c>
      <c r="I36" t="s">
        <v>18</v>
      </c>
      <c r="J36" t="s">
        <v>679</v>
      </c>
    </row>
    <row r="37" spans="1:10" x14ac:dyDescent="0.25">
      <c r="A37" s="182">
        <v>42929</v>
      </c>
      <c r="B37" t="s">
        <v>678</v>
      </c>
      <c r="C37" t="s">
        <v>57</v>
      </c>
      <c r="D37">
        <v>84</v>
      </c>
      <c r="E37">
        <v>28.89</v>
      </c>
      <c r="F37">
        <v>6</v>
      </c>
      <c r="G37">
        <v>44</v>
      </c>
      <c r="H37" s="3">
        <f t="shared" si="1"/>
        <v>13.411199570841614</v>
      </c>
      <c r="I37" t="s">
        <v>680</v>
      </c>
      <c r="J37" t="s">
        <v>679</v>
      </c>
    </row>
    <row r="38" spans="1:10" x14ac:dyDescent="0.25">
      <c r="A38" s="182">
        <v>42929</v>
      </c>
      <c r="B38" t="s">
        <v>678</v>
      </c>
      <c r="C38" t="s">
        <v>57</v>
      </c>
      <c r="D38">
        <v>84</v>
      </c>
      <c r="E38">
        <v>28.89</v>
      </c>
      <c r="F38">
        <v>6</v>
      </c>
      <c r="G38">
        <v>44</v>
      </c>
      <c r="H38" s="3">
        <f t="shared" si="1"/>
        <v>13.411199570841614</v>
      </c>
      <c r="I38" t="s">
        <v>24</v>
      </c>
      <c r="J38" t="s">
        <v>679</v>
      </c>
    </row>
    <row r="39" spans="1:10" x14ac:dyDescent="0.25">
      <c r="A39" s="182">
        <v>42929</v>
      </c>
      <c r="B39" t="s">
        <v>678</v>
      </c>
      <c r="C39" t="s">
        <v>57</v>
      </c>
      <c r="D39">
        <v>84</v>
      </c>
      <c r="E39">
        <v>28.89</v>
      </c>
      <c r="F39">
        <v>6</v>
      </c>
      <c r="G39">
        <v>44</v>
      </c>
      <c r="H39" s="3">
        <f t="shared" si="1"/>
        <v>13.411199570841614</v>
      </c>
      <c r="I39" t="s">
        <v>20</v>
      </c>
      <c r="J39" t="s">
        <v>679</v>
      </c>
    </row>
    <row r="40" spans="1:10" x14ac:dyDescent="0.25">
      <c r="A40" s="182">
        <v>42929</v>
      </c>
      <c r="B40" t="s">
        <v>678</v>
      </c>
      <c r="C40" t="s">
        <v>57</v>
      </c>
      <c r="D40">
        <v>84</v>
      </c>
      <c r="E40">
        <v>28.89</v>
      </c>
      <c r="F40">
        <v>6</v>
      </c>
      <c r="G40">
        <v>44</v>
      </c>
      <c r="H40" s="3">
        <f t="shared" si="1"/>
        <v>13.411199570841614</v>
      </c>
      <c r="I40" t="s">
        <v>20</v>
      </c>
      <c r="J40" t="s">
        <v>679</v>
      </c>
    </row>
    <row r="41" spans="1:10" x14ac:dyDescent="0.25">
      <c r="A41" s="182">
        <v>42929</v>
      </c>
      <c r="B41" t="s">
        <v>678</v>
      </c>
      <c r="C41" t="s">
        <v>57</v>
      </c>
      <c r="D41">
        <v>84</v>
      </c>
      <c r="E41">
        <v>28.89</v>
      </c>
      <c r="F41">
        <v>6</v>
      </c>
      <c r="G41">
        <v>44</v>
      </c>
      <c r="H41" s="3">
        <f t="shared" si="1"/>
        <v>13.411199570841614</v>
      </c>
      <c r="I41" t="s">
        <v>684</v>
      </c>
      <c r="J41" t="s">
        <v>679</v>
      </c>
    </row>
    <row r="42" spans="1:10" x14ac:dyDescent="0.25">
      <c r="A42" s="182">
        <v>42929</v>
      </c>
      <c r="B42" t="s">
        <v>678</v>
      </c>
      <c r="C42" t="s">
        <v>57</v>
      </c>
      <c r="D42">
        <v>84</v>
      </c>
      <c r="E42">
        <v>28.89</v>
      </c>
      <c r="F42">
        <v>6</v>
      </c>
      <c r="G42">
        <v>44</v>
      </c>
      <c r="H42" s="3">
        <f t="shared" si="1"/>
        <v>13.411199570841614</v>
      </c>
      <c r="I42" t="s">
        <v>684</v>
      </c>
      <c r="J42" t="s">
        <v>679</v>
      </c>
    </row>
    <row r="43" spans="1:10" x14ac:dyDescent="0.25">
      <c r="A43" s="182">
        <v>42929</v>
      </c>
      <c r="B43" t="s">
        <v>678</v>
      </c>
      <c r="C43" t="s">
        <v>57</v>
      </c>
      <c r="D43">
        <v>84</v>
      </c>
      <c r="E43">
        <v>28.89</v>
      </c>
      <c r="F43">
        <v>7</v>
      </c>
      <c r="G43">
        <v>42</v>
      </c>
      <c r="H43" s="3">
        <f t="shared" si="1"/>
        <v>12.801599590348813</v>
      </c>
      <c r="I43" t="s">
        <v>680</v>
      </c>
      <c r="J43" t="s">
        <v>679</v>
      </c>
    </row>
    <row r="44" spans="1:10" x14ac:dyDescent="0.25">
      <c r="A44" s="182">
        <v>42929</v>
      </c>
      <c r="B44" t="s">
        <v>678</v>
      </c>
      <c r="C44" t="s">
        <v>57</v>
      </c>
      <c r="D44">
        <v>84</v>
      </c>
      <c r="E44">
        <v>28.89</v>
      </c>
      <c r="F44">
        <v>7</v>
      </c>
      <c r="G44">
        <v>42</v>
      </c>
      <c r="H44" s="3">
        <f t="shared" si="1"/>
        <v>12.801599590348813</v>
      </c>
      <c r="I44" t="s">
        <v>34</v>
      </c>
      <c r="J44" t="s">
        <v>679</v>
      </c>
    </row>
    <row r="45" spans="1:10" x14ac:dyDescent="0.25">
      <c r="A45" s="182">
        <v>42929</v>
      </c>
      <c r="B45" t="s">
        <v>678</v>
      </c>
      <c r="C45" t="s">
        <v>57</v>
      </c>
      <c r="D45">
        <v>84</v>
      </c>
      <c r="E45">
        <v>28.89</v>
      </c>
      <c r="F45">
        <v>8</v>
      </c>
      <c r="G45">
        <v>41</v>
      </c>
      <c r="H45" s="3">
        <f t="shared" si="1"/>
        <v>12.496799600102413</v>
      </c>
      <c r="I45" t="s">
        <v>18</v>
      </c>
      <c r="J45" t="s">
        <v>679</v>
      </c>
    </row>
    <row r="46" spans="1:10" x14ac:dyDescent="0.25">
      <c r="A46" s="182">
        <v>42929</v>
      </c>
      <c r="B46" t="s">
        <v>678</v>
      </c>
      <c r="C46" t="s">
        <v>57</v>
      </c>
      <c r="D46">
        <v>84</v>
      </c>
      <c r="E46">
        <v>28.89</v>
      </c>
      <c r="F46">
        <v>8</v>
      </c>
      <c r="G46">
        <v>41</v>
      </c>
      <c r="H46" s="3">
        <f t="shared" si="1"/>
        <v>12.496799600102413</v>
      </c>
      <c r="I46" t="s">
        <v>18</v>
      </c>
      <c r="J46" t="s">
        <v>679</v>
      </c>
    </row>
    <row r="47" spans="1:10" x14ac:dyDescent="0.25">
      <c r="A47" s="182">
        <v>42929</v>
      </c>
      <c r="B47" t="s">
        <v>678</v>
      </c>
      <c r="C47" t="s">
        <v>57</v>
      </c>
      <c r="D47">
        <v>84</v>
      </c>
      <c r="E47">
        <v>28.89</v>
      </c>
      <c r="F47">
        <v>8</v>
      </c>
      <c r="G47">
        <v>41</v>
      </c>
      <c r="H47" s="3">
        <f t="shared" si="1"/>
        <v>12.496799600102413</v>
      </c>
      <c r="I47" t="s">
        <v>18</v>
      </c>
      <c r="J47" t="s">
        <v>679</v>
      </c>
    </row>
    <row r="48" spans="1:10" x14ac:dyDescent="0.25">
      <c r="A48" s="182">
        <v>42929</v>
      </c>
      <c r="B48" t="s">
        <v>678</v>
      </c>
      <c r="C48" t="s">
        <v>57</v>
      </c>
      <c r="D48">
        <v>84</v>
      </c>
      <c r="E48">
        <v>28.89</v>
      </c>
      <c r="F48">
        <v>9</v>
      </c>
      <c r="G48">
        <v>42</v>
      </c>
      <c r="H48" s="3">
        <f t="shared" si="1"/>
        <v>12.801599590348813</v>
      </c>
      <c r="I48" t="s">
        <v>18</v>
      </c>
      <c r="J48" t="s">
        <v>679</v>
      </c>
    </row>
    <row r="49" spans="1:10" x14ac:dyDescent="0.25">
      <c r="A49" s="182">
        <v>42929</v>
      </c>
      <c r="B49" t="s">
        <v>678</v>
      </c>
      <c r="C49" t="s">
        <v>57</v>
      </c>
      <c r="D49">
        <v>84</v>
      </c>
      <c r="E49">
        <v>28.89</v>
      </c>
      <c r="F49">
        <v>9</v>
      </c>
      <c r="G49">
        <v>42</v>
      </c>
      <c r="H49" s="3">
        <f t="shared" si="1"/>
        <v>12.801599590348813</v>
      </c>
      <c r="I49" t="s">
        <v>18</v>
      </c>
      <c r="J49" t="s">
        <v>679</v>
      </c>
    </row>
    <row r="50" spans="1:10" x14ac:dyDescent="0.25">
      <c r="A50" s="182">
        <v>42929</v>
      </c>
      <c r="B50" t="s">
        <v>678</v>
      </c>
      <c r="C50" t="s">
        <v>57</v>
      </c>
      <c r="D50">
        <v>84</v>
      </c>
      <c r="E50">
        <v>28.89</v>
      </c>
      <c r="F50">
        <v>9</v>
      </c>
      <c r="G50">
        <v>42</v>
      </c>
      <c r="H50" s="3">
        <f t="shared" si="1"/>
        <v>12.801599590348813</v>
      </c>
      <c r="I50" t="s">
        <v>680</v>
      </c>
      <c r="J50" t="s">
        <v>679</v>
      </c>
    </row>
    <row r="51" spans="1:10" x14ac:dyDescent="0.25">
      <c r="A51" s="182">
        <v>42929</v>
      </c>
      <c r="B51" t="s">
        <v>678</v>
      </c>
      <c r="C51" t="s">
        <v>57</v>
      </c>
      <c r="D51">
        <v>84</v>
      </c>
      <c r="E51">
        <v>28.89</v>
      </c>
      <c r="F51">
        <v>9</v>
      </c>
      <c r="G51">
        <v>42</v>
      </c>
      <c r="H51" s="3">
        <f t="shared" si="1"/>
        <v>12.801599590348813</v>
      </c>
      <c r="I51" t="s">
        <v>680</v>
      </c>
      <c r="J51" t="s">
        <v>679</v>
      </c>
    </row>
    <row r="52" spans="1:10" x14ac:dyDescent="0.25">
      <c r="A52" s="182">
        <v>42929</v>
      </c>
      <c r="B52" t="s">
        <v>678</v>
      </c>
      <c r="C52" t="s">
        <v>57</v>
      </c>
      <c r="D52">
        <v>84</v>
      </c>
      <c r="E52">
        <v>28.89</v>
      </c>
      <c r="F52">
        <v>9</v>
      </c>
      <c r="G52">
        <v>42</v>
      </c>
      <c r="H52" s="3">
        <f t="shared" si="1"/>
        <v>12.801599590348813</v>
      </c>
      <c r="I52" t="s">
        <v>685</v>
      </c>
      <c r="J52" t="s">
        <v>679</v>
      </c>
    </row>
    <row r="53" spans="1:10" x14ac:dyDescent="0.25">
      <c r="A53" s="182">
        <v>42929</v>
      </c>
      <c r="B53" t="s">
        <v>678</v>
      </c>
      <c r="C53" t="s">
        <v>57</v>
      </c>
      <c r="D53">
        <v>84</v>
      </c>
      <c r="E53">
        <v>28.89</v>
      </c>
      <c r="F53">
        <v>9</v>
      </c>
      <c r="G53">
        <v>42</v>
      </c>
      <c r="H53" s="3">
        <f t="shared" si="1"/>
        <v>12.801599590348813</v>
      </c>
      <c r="I53" t="s">
        <v>684</v>
      </c>
      <c r="J53" t="s">
        <v>679</v>
      </c>
    </row>
    <row r="54" spans="1:10" x14ac:dyDescent="0.25">
      <c r="A54" s="182">
        <v>42929</v>
      </c>
      <c r="B54" t="s">
        <v>678</v>
      </c>
      <c r="C54" t="s">
        <v>57</v>
      </c>
      <c r="D54">
        <v>84</v>
      </c>
      <c r="E54">
        <v>28.89</v>
      </c>
      <c r="F54">
        <v>9</v>
      </c>
      <c r="G54">
        <v>42</v>
      </c>
      <c r="H54" s="3">
        <f t="shared" si="1"/>
        <v>12.801599590348813</v>
      </c>
      <c r="I54" t="s">
        <v>686</v>
      </c>
      <c r="J54" t="s">
        <v>679</v>
      </c>
    </row>
    <row r="55" spans="1:10" x14ac:dyDescent="0.25">
      <c r="A55" s="182">
        <v>42929</v>
      </c>
      <c r="B55" t="s">
        <v>678</v>
      </c>
      <c r="C55" t="s">
        <v>57</v>
      </c>
      <c r="D55">
        <v>84</v>
      </c>
      <c r="E55">
        <v>28.89</v>
      </c>
      <c r="F55">
        <v>9</v>
      </c>
      <c r="G55">
        <v>42</v>
      </c>
      <c r="H55" s="3">
        <f t="shared" si="1"/>
        <v>12.801599590348813</v>
      </c>
      <c r="I55" t="s">
        <v>686</v>
      </c>
      <c r="J55" t="s">
        <v>679</v>
      </c>
    </row>
    <row r="56" spans="1:10" x14ac:dyDescent="0.25">
      <c r="A56" s="182">
        <v>42929</v>
      </c>
      <c r="B56" t="s">
        <v>678</v>
      </c>
      <c r="C56" t="s">
        <v>57</v>
      </c>
      <c r="D56">
        <v>84</v>
      </c>
      <c r="E56">
        <v>28.89</v>
      </c>
      <c r="F56">
        <v>9</v>
      </c>
      <c r="G56">
        <v>42</v>
      </c>
      <c r="H56" s="3">
        <f t="shared" si="1"/>
        <v>12.801599590348813</v>
      </c>
      <c r="I56" t="s">
        <v>686</v>
      </c>
      <c r="J56" t="s">
        <v>679</v>
      </c>
    </row>
    <row r="57" spans="1:10" x14ac:dyDescent="0.25">
      <c r="A57" s="182">
        <v>42929</v>
      </c>
      <c r="B57" t="s">
        <v>678</v>
      </c>
      <c r="C57" t="s">
        <v>57</v>
      </c>
      <c r="D57">
        <v>84</v>
      </c>
      <c r="E57">
        <v>28.89</v>
      </c>
      <c r="F57">
        <v>9</v>
      </c>
      <c r="G57">
        <v>42</v>
      </c>
      <c r="H57" s="3">
        <f t="shared" si="1"/>
        <v>12.801599590348813</v>
      </c>
      <c r="I57" t="s">
        <v>686</v>
      </c>
      <c r="J57" t="s">
        <v>679</v>
      </c>
    </row>
    <row r="58" spans="1:10" x14ac:dyDescent="0.25">
      <c r="A58" s="182">
        <v>42929</v>
      </c>
      <c r="B58" t="s">
        <v>678</v>
      </c>
      <c r="C58" t="s">
        <v>57</v>
      </c>
      <c r="D58">
        <v>84</v>
      </c>
      <c r="E58">
        <v>28.89</v>
      </c>
      <c r="F58">
        <v>9</v>
      </c>
      <c r="G58">
        <v>42</v>
      </c>
      <c r="H58" s="3">
        <f t="shared" si="1"/>
        <v>12.801599590348813</v>
      </c>
      <c r="I58" t="s">
        <v>686</v>
      </c>
      <c r="J58" t="s">
        <v>679</v>
      </c>
    </row>
    <row r="59" spans="1:10" x14ac:dyDescent="0.25">
      <c r="A59" s="182">
        <v>42929</v>
      </c>
      <c r="B59" t="s">
        <v>678</v>
      </c>
      <c r="C59" t="s">
        <v>57</v>
      </c>
      <c r="D59">
        <v>84</v>
      </c>
      <c r="E59">
        <v>28.89</v>
      </c>
      <c r="F59">
        <v>9</v>
      </c>
      <c r="G59">
        <v>42</v>
      </c>
      <c r="H59" s="3">
        <f t="shared" si="1"/>
        <v>12.801599590348813</v>
      </c>
      <c r="I59" t="s">
        <v>686</v>
      </c>
      <c r="J59" t="s">
        <v>679</v>
      </c>
    </row>
    <row r="60" spans="1:10" x14ac:dyDescent="0.25">
      <c r="A60" s="182">
        <v>42929</v>
      </c>
      <c r="B60" t="s">
        <v>678</v>
      </c>
      <c r="C60" t="s">
        <v>57</v>
      </c>
      <c r="D60">
        <v>84</v>
      </c>
      <c r="E60">
        <v>28.89</v>
      </c>
      <c r="F60">
        <v>9</v>
      </c>
      <c r="G60">
        <v>42</v>
      </c>
      <c r="H60" s="3">
        <f t="shared" si="1"/>
        <v>12.801599590348813</v>
      </c>
      <c r="I60" t="s">
        <v>686</v>
      </c>
      <c r="J60" t="s">
        <v>679</v>
      </c>
    </row>
    <row r="61" spans="1:10" x14ac:dyDescent="0.25">
      <c r="A61" s="182">
        <v>42929</v>
      </c>
      <c r="B61" t="s">
        <v>678</v>
      </c>
      <c r="C61" t="s">
        <v>57</v>
      </c>
      <c r="D61">
        <v>84</v>
      </c>
      <c r="E61">
        <v>28.89</v>
      </c>
      <c r="F61">
        <v>9</v>
      </c>
      <c r="G61">
        <v>42</v>
      </c>
      <c r="H61" s="3">
        <f t="shared" si="1"/>
        <v>12.801599590348813</v>
      </c>
      <c r="I61" t="s">
        <v>686</v>
      </c>
      <c r="J61" t="s">
        <v>679</v>
      </c>
    </row>
    <row r="62" spans="1:10" x14ac:dyDescent="0.25">
      <c r="A62" s="182">
        <v>42929</v>
      </c>
      <c r="B62" t="s">
        <v>678</v>
      </c>
      <c r="C62" t="s">
        <v>57</v>
      </c>
      <c r="D62">
        <v>84</v>
      </c>
      <c r="E62">
        <v>28.89</v>
      </c>
      <c r="F62">
        <v>9</v>
      </c>
      <c r="G62">
        <v>42</v>
      </c>
      <c r="H62" s="3">
        <f t="shared" si="1"/>
        <v>12.801599590348813</v>
      </c>
      <c r="I62" t="s">
        <v>686</v>
      </c>
      <c r="J62" t="s">
        <v>679</v>
      </c>
    </row>
    <row r="63" spans="1:10" x14ac:dyDescent="0.25">
      <c r="A63" s="182">
        <v>42929</v>
      </c>
      <c r="B63" t="s">
        <v>678</v>
      </c>
      <c r="C63" t="s">
        <v>57</v>
      </c>
      <c r="D63">
        <v>84</v>
      </c>
      <c r="E63">
        <v>28.89</v>
      </c>
      <c r="F63">
        <v>9</v>
      </c>
      <c r="G63">
        <v>42</v>
      </c>
      <c r="H63" s="3">
        <f t="shared" si="1"/>
        <v>12.801599590348813</v>
      </c>
      <c r="I63" t="s">
        <v>686</v>
      </c>
      <c r="J63" t="s">
        <v>679</v>
      </c>
    </row>
    <row r="64" spans="1:10" x14ac:dyDescent="0.25">
      <c r="A64" s="182">
        <v>42929</v>
      </c>
      <c r="B64" t="s">
        <v>678</v>
      </c>
      <c r="C64" t="s">
        <v>57</v>
      </c>
      <c r="D64">
        <v>84</v>
      </c>
      <c r="E64">
        <v>28.89</v>
      </c>
      <c r="F64">
        <v>9</v>
      </c>
      <c r="G64">
        <v>42</v>
      </c>
      <c r="H64" s="3">
        <f t="shared" si="1"/>
        <v>12.801599590348813</v>
      </c>
      <c r="I64" t="s">
        <v>686</v>
      </c>
      <c r="J64" t="s">
        <v>679</v>
      </c>
    </row>
    <row r="65" spans="1:10" x14ac:dyDescent="0.25">
      <c r="A65" s="182">
        <v>42929</v>
      </c>
      <c r="B65" t="s">
        <v>678</v>
      </c>
      <c r="C65" t="s">
        <v>57</v>
      </c>
      <c r="D65">
        <v>84</v>
      </c>
      <c r="E65">
        <v>28.89</v>
      </c>
      <c r="F65">
        <v>9</v>
      </c>
      <c r="G65">
        <v>42</v>
      </c>
      <c r="H65" s="3">
        <f t="shared" si="1"/>
        <v>12.801599590348813</v>
      </c>
      <c r="I65" t="s">
        <v>686</v>
      </c>
      <c r="J65" t="s">
        <v>679</v>
      </c>
    </row>
    <row r="66" spans="1:10" x14ac:dyDescent="0.25">
      <c r="A66" s="182">
        <v>42929</v>
      </c>
      <c r="B66" t="s">
        <v>678</v>
      </c>
      <c r="C66" t="s">
        <v>57</v>
      </c>
      <c r="D66">
        <v>84</v>
      </c>
      <c r="E66">
        <v>28.89</v>
      </c>
      <c r="F66">
        <v>9</v>
      </c>
      <c r="G66">
        <v>42</v>
      </c>
      <c r="H66" s="3">
        <f t="shared" si="1"/>
        <v>12.801599590348813</v>
      </c>
      <c r="I66" t="s">
        <v>686</v>
      </c>
      <c r="J66" t="s">
        <v>679</v>
      </c>
    </row>
    <row r="67" spans="1:10" x14ac:dyDescent="0.25">
      <c r="A67" s="182">
        <v>42929</v>
      </c>
      <c r="B67" t="s">
        <v>678</v>
      </c>
      <c r="C67" t="s">
        <v>57</v>
      </c>
      <c r="D67">
        <v>84</v>
      </c>
      <c r="E67">
        <v>28.89</v>
      </c>
      <c r="F67">
        <v>9</v>
      </c>
      <c r="G67">
        <v>42</v>
      </c>
      <c r="H67" s="3">
        <f t="shared" si="1"/>
        <v>12.801599590348813</v>
      </c>
      <c r="I67" t="s">
        <v>686</v>
      </c>
      <c r="J67" t="s">
        <v>679</v>
      </c>
    </row>
    <row r="68" spans="1:10" x14ac:dyDescent="0.25">
      <c r="A68" s="182">
        <v>42929</v>
      </c>
      <c r="B68" t="s">
        <v>678</v>
      </c>
      <c r="C68" t="s">
        <v>57</v>
      </c>
      <c r="D68">
        <v>84</v>
      </c>
      <c r="E68">
        <v>28.89</v>
      </c>
      <c r="F68">
        <v>9</v>
      </c>
      <c r="G68">
        <v>42</v>
      </c>
      <c r="H68" s="3">
        <f t="shared" si="1"/>
        <v>12.801599590348813</v>
      </c>
      <c r="I68" t="s">
        <v>686</v>
      </c>
      <c r="J68" t="s">
        <v>679</v>
      </c>
    </row>
    <row r="69" spans="1:10" x14ac:dyDescent="0.25">
      <c r="A69" s="182">
        <v>42929</v>
      </c>
      <c r="B69" t="s">
        <v>678</v>
      </c>
      <c r="C69" t="s">
        <v>57</v>
      </c>
      <c r="D69">
        <v>84</v>
      </c>
      <c r="E69">
        <v>28.89</v>
      </c>
      <c r="F69">
        <v>9</v>
      </c>
      <c r="G69">
        <v>42</v>
      </c>
      <c r="H69" s="3">
        <f t="shared" si="1"/>
        <v>12.801599590348813</v>
      </c>
      <c r="I69" t="s">
        <v>686</v>
      </c>
      <c r="J69" t="s">
        <v>679</v>
      </c>
    </row>
    <row r="70" spans="1:10" x14ac:dyDescent="0.25">
      <c r="A70" s="182">
        <v>42929</v>
      </c>
      <c r="B70" t="s">
        <v>678</v>
      </c>
      <c r="C70" t="s">
        <v>57</v>
      </c>
      <c r="D70">
        <v>84</v>
      </c>
      <c r="E70">
        <v>28.89</v>
      </c>
      <c r="F70">
        <v>9</v>
      </c>
      <c r="G70">
        <v>42</v>
      </c>
      <c r="H70" s="3">
        <f t="shared" si="1"/>
        <v>12.801599590348813</v>
      </c>
      <c r="I70" t="s">
        <v>686</v>
      </c>
      <c r="J70" t="s">
        <v>679</v>
      </c>
    </row>
    <row r="71" spans="1:10" x14ac:dyDescent="0.25">
      <c r="A71" s="182">
        <v>42929</v>
      </c>
      <c r="B71" t="s">
        <v>678</v>
      </c>
      <c r="C71" t="s">
        <v>57</v>
      </c>
      <c r="D71">
        <v>84</v>
      </c>
      <c r="E71">
        <v>28.89</v>
      </c>
      <c r="F71">
        <v>9</v>
      </c>
      <c r="G71">
        <v>42</v>
      </c>
      <c r="H71" s="3">
        <f t="shared" si="1"/>
        <v>12.801599590348813</v>
      </c>
      <c r="I71" t="s">
        <v>686</v>
      </c>
      <c r="J71" t="s">
        <v>679</v>
      </c>
    </row>
    <row r="72" spans="1:10" x14ac:dyDescent="0.25">
      <c r="A72" s="182">
        <v>42929</v>
      </c>
      <c r="B72" t="s">
        <v>678</v>
      </c>
      <c r="C72" t="s">
        <v>57</v>
      </c>
      <c r="D72">
        <v>84</v>
      </c>
      <c r="E72">
        <v>28.89</v>
      </c>
      <c r="F72">
        <v>9</v>
      </c>
      <c r="G72">
        <v>42</v>
      </c>
      <c r="H72" s="3">
        <f t="shared" ref="H72:H135" si="2">G72/3.28084</f>
        <v>12.801599590348813</v>
      </c>
      <c r="I72" t="s">
        <v>686</v>
      </c>
      <c r="J72" t="s">
        <v>679</v>
      </c>
    </row>
    <row r="73" spans="1:10" x14ac:dyDescent="0.25">
      <c r="A73" s="182">
        <v>42929</v>
      </c>
      <c r="B73" t="s">
        <v>678</v>
      </c>
      <c r="C73" t="s">
        <v>57</v>
      </c>
      <c r="D73">
        <v>84</v>
      </c>
      <c r="E73">
        <v>28.89</v>
      </c>
      <c r="F73">
        <v>9</v>
      </c>
      <c r="G73">
        <v>42</v>
      </c>
      <c r="H73" s="3">
        <f t="shared" si="2"/>
        <v>12.801599590348813</v>
      </c>
      <c r="I73" t="s">
        <v>686</v>
      </c>
      <c r="J73" t="s">
        <v>679</v>
      </c>
    </row>
    <row r="74" spans="1:10" x14ac:dyDescent="0.25">
      <c r="A74" s="182">
        <v>42929</v>
      </c>
      <c r="B74" t="s">
        <v>678</v>
      </c>
      <c r="C74" t="s">
        <v>57</v>
      </c>
      <c r="D74">
        <v>84</v>
      </c>
      <c r="E74">
        <v>28.89</v>
      </c>
      <c r="F74">
        <v>9</v>
      </c>
      <c r="G74">
        <v>42</v>
      </c>
      <c r="H74" s="3">
        <f t="shared" si="2"/>
        <v>12.801599590348813</v>
      </c>
      <c r="I74" t="s">
        <v>686</v>
      </c>
      <c r="J74" t="s">
        <v>679</v>
      </c>
    </row>
    <row r="75" spans="1:10" x14ac:dyDescent="0.25">
      <c r="A75" s="182">
        <v>42929</v>
      </c>
      <c r="B75" t="s">
        <v>678</v>
      </c>
      <c r="C75" t="s">
        <v>57</v>
      </c>
      <c r="D75">
        <v>84</v>
      </c>
      <c r="E75">
        <v>28.89</v>
      </c>
      <c r="F75">
        <v>9</v>
      </c>
      <c r="G75">
        <v>42</v>
      </c>
      <c r="H75" s="3">
        <f t="shared" si="2"/>
        <v>12.801599590348813</v>
      </c>
      <c r="I75" t="s">
        <v>686</v>
      </c>
      <c r="J75" t="s">
        <v>679</v>
      </c>
    </row>
    <row r="76" spans="1:10" x14ac:dyDescent="0.25">
      <c r="A76" s="182">
        <v>42929</v>
      </c>
      <c r="B76" t="s">
        <v>678</v>
      </c>
      <c r="C76" t="s">
        <v>57</v>
      </c>
      <c r="D76">
        <v>84</v>
      </c>
      <c r="E76">
        <v>28.89</v>
      </c>
      <c r="F76">
        <v>9</v>
      </c>
      <c r="G76">
        <v>42</v>
      </c>
      <c r="H76" s="3">
        <f t="shared" si="2"/>
        <v>12.801599590348813</v>
      </c>
      <c r="I76" t="s">
        <v>686</v>
      </c>
      <c r="J76" t="s">
        <v>679</v>
      </c>
    </row>
    <row r="77" spans="1:10" x14ac:dyDescent="0.25">
      <c r="A77" s="182">
        <v>42929</v>
      </c>
      <c r="B77" t="s">
        <v>678</v>
      </c>
      <c r="C77" t="s">
        <v>57</v>
      </c>
      <c r="D77">
        <v>84</v>
      </c>
      <c r="E77">
        <v>28.89</v>
      </c>
      <c r="F77">
        <v>10</v>
      </c>
      <c r="G77">
        <v>44</v>
      </c>
      <c r="H77" s="3">
        <f t="shared" si="2"/>
        <v>13.411199570841614</v>
      </c>
      <c r="I77" t="s">
        <v>18</v>
      </c>
      <c r="J77" t="s">
        <v>679</v>
      </c>
    </row>
    <row r="78" spans="1:10" x14ac:dyDescent="0.25">
      <c r="A78" s="182">
        <v>42929</v>
      </c>
      <c r="B78" t="s">
        <v>678</v>
      </c>
      <c r="C78" t="s">
        <v>57</v>
      </c>
      <c r="D78">
        <v>84</v>
      </c>
      <c r="E78">
        <v>28.89</v>
      </c>
      <c r="F78">
        <v>10</v>
      </c>
      <c r="G78">
        <v>44</v>
      </c>
      <c r="H78" s="3">
        <f t="shared" si="2"/>
        <v>13.411199570841614</v>
      </c>
      <c r="I78" t="s">
        <v>18</v>
      </c>
      <c r="J78" t="s">
        <v>679</v>
      </c>
    </row>
    <row r="79" spans="1:10" x14ac:dyDescent="0.25">
      <c r="A79" s="182">
        <v>42929</v>
      </c>
      <c r="B79" t="s">
        <v>678</v>
      </c>
      <c r="C79" t="s">
        <v>57</v>
      </c>
      <c r="D79">
        <v>84</v>
      </c>
      <c r="E79">
        <v>28.89</v>
      </c>
      <c r="F79">
        <v>10</v>
      </c>
      <c r="G79">
        <v>44</v>
      </c>
      <c r="H79" s="3">
        <f t="shared" si="2"/>
        <v>13.411199570841614</v>
      </c>
      <c r="I79" t="s">
        <v>18</v>
      </c>
      <c r="J79" t="s">
        <v>679</v>
      </c>
    </row>
    <row r="80" spans="1:10" x14ac:dyDescent="0.25">
      <c r="A80" s="182">
        <v>42929</v>
      </c>
      <c r="B80" t="s">
        <v>678</v>
      </c>
      <c r="C80" t="s">
        <v>57</v>
      </c>
      <c r="D80">
        <v>84</v>
      </c>
      <c r="E80">
        <v>28.89</v>
      </c>
      <c r="F80">
        <v>10</v>
      </c>
      <c r="G80">
        <v>44</v>
      </c>
      <c r="H80" s="3">
        <f t="shared" si="2"/>
        <v>13.411199570841614</v>
      </c>
      <c r="I80" t="s">
        <v>18</v>
      </c>
      <c r="J80" t="s">
        <v>679</v>
      </c>
    </row>
    <row r="81" spans="1:10" x14ac:dyDescent="0.25">
      <c r="A81" s="182">
        <v>42929</v>
      </c>
      <c r="B81" t="s">
        <v>678</v>
      </c>
      <c r="C81" t="s">
        <v>57</v>
      </c>
      <c r="D81">
        <v>84</v>
      </c>
      <c r="E81">
        <v>28.89</v>
      </c>
      <c r="F81">
        <v>10</v>
      </c>
      <c r="G81">
        <v>44</v>
      </c>
      <c r="H81" s="3">
        <f t="shared" si="2"/>
        <v>13.411199570841614</v>
      </c>
      <c r="I81" t="s">
        <v>24</v>
      </c>
      <c r="J81" t="s">
        <v>679</v>
      </c>
    </row>
    <row r="82" spans="1:10" x14ac:dyDescent="0.25">
      <c r="A82" s="182">
        <v>42929</v>
      </c>
      <c r="B82" t="s">
        <v>678</v>
      </c>
      <c r="C82" t="s">
        <v>57</v>
      </c>
      <c r="D82">
        <v>84</v>
      </c>
      <c r="E82">
        <v>28.89</v>
      </c>
      <c r="F82">
        <v>10</v>
      </c>
      <c r="G82">
        <v>44</v>
      </c>
      <c r="H82" s="3">
        <f t="shared" si="2"/>
        <v>13.411199570841614</v>
      </c>
      <c r="I82" t="s">
        <v>24</v>
      </c>
      <c r="J82" t="s">
        <v>679</v>
      </c>
    </row>
    <row r="83" spans="1:10" x14ac:dyDescent="0.25">
      <c r="A83" s="182">
        <v>42929</v>
      </c>
      <c r="B83" t="s">
        <v>678</v>
      </c>
      <c r="C83" t="s">
        <v>57</v>
      </c>
      <c r="D83">
        <v>84</v>
      </c>
      <c r="E83">
        <v>28.89</v>
      </c>
      <c r="F83">
        <v>10</v>
      </c>
      <c r="G83">
        <v>44</v>
      </c>
      <c r="H83" s="3">
        <f t="shared" si="2"/>
        <v>13.411199570841614</v>
      </c>
      <c r="I83" t="s">
        <v>683</v>
      </c>
      <c r="J83" t="s">
        <v>679</v>
      </c>
    </row>
    <row r="84" spans="1:10" x14ac:dyDescent="0.25">
      <c r="A84" s="182">
        <v>42929</v>
      </c>
      <c r="B84" t="s">
        <v>678</v>
      </c>
      <c r="C84" t="s">
        <v>57</v>
      </c>
      <c r="D84">
        <v>84</v>
      </c>
      <c r="E84">
        <v>28.89</v>
      </c>
      <c r="F84">
        <v>10</v>
      </c>
      <c r="G84">
        <v>44</v>
      </c>
      <c r="H84" s="3">
        <f t="shared" si="2"/>
        <v>13.411199570841614</v>
      </c>
      <c r="I84" t="s">
        <v>683</v>
      </c>
      <c r="J84" t="s">
        <v>679</v>
      </c>
    </row>
    <row r="85" spans="1:10" x14ac:dyDescent="0.25">
      <c r="A85" s="182">
        <v>42929</v>
      </c>
      <c r="B85" t="s">
        <v>678</v>
      </c>
      <c r="C85" t="s">
        <v>57</v>
      </c>
      <c r="D85">
        <v>84</v>
      </c>
      <c r="E85">
        <v>28.89</v>
      </c>
      <c r="F85">
        <v>10</v>
      </c>
      <c r="G85">
        <v>44</v>
      </c>
      <c r="H85" s="3">
        <f t="shared" si="2"/>
        <v>13.411199570841614</v>
      </c>
      <c r="I85" t="s">
        <v>684</v>
      </c>
      <c r="J85" t="s">
        <v>679</v>
      </c>
    </row>
    <row r="86" spans="1:10" x14ac:dyDescent="0.25">
      <c r="A86" s="182">
        <v>42929</v>
      </c>
      <c r="B86" t="s">
        <v>678</v>
      </c>
      <c r="C86" t="s">
        <v>75</v>
      </c>
      <c r="D86">
        <v>84</v>
      </c>
      <c r="E86">
        <v>28.89</v>
      </c>
      <c r="F86">
        <v>1</v>
      </c>
      <c r="G86">
        <v>15</v>
      </c>
      <c r="H86" s="3">
        <f t="shared" si="2"/>
        <v>4.5719998536960045</v>
      </c>
      <c r="I86" t="s">
        <v>18</v>
      </c>
      <c r="J86" t="s">
        <v>679</v>
      </c>
    </row>
    <row r="87" spans="1:10" x14ac:dyDescent="0.25">
      <c r="A87" s="182">
        <v>42929</v>
      </c>
      <c r="B87" t="s">
        <v>678</v>
      </c>
      <c r="C87" t="s">
        <v>75</v>
      </c>
      <c r="D87">
        <v>84</v>
      </c>
      <c r="E87">
        <v>28.89</v>
      </c>
      <c r="F87">
        <v>1</v>
      </c>
      <c r="G87">
        <v>15</v>
      </c>
      <c r="H87" s="3">
        <f t="shared" si="2"/>
        <v>4.5719998536960045</v>
      </c>
      <c r="I87" t="s">
        <v>18</v>
      </c>
      <c r="J87" t="s">
        <v>679</v>
      </c>
    </row>
    <row r="88" spans="1:10" x14ac:dyDescent="0.25">
      <c r="A88" s="182">
        <v>42929</v>
      </c>
      <c r="B88" t="s">
        <v>678</v>
      </c>
      <c r="C88" t="s">
        <v>75</v>
      </c>
      <c r="D88">
        <v>84</v>
      </c>
      <c r="E88">
        <v>28.89</v>
      </c>
      <c r="F88">
        <v>1</v>
      </c>
      <c r="G88">
        <v>15</v>
      </c>
      <c r="H88" s="3">
        <f t="shared" si="2"/>
        <v>4.5719998536960045</v>
      </c>
      <c r="I88" t="s">
        <v>18</v>
      </c>
      <c r="J88" t="s">
        <v>679</v>
      </c>
    </row>
    <row r="89" spans="1:10" x14ac:dyDescent="0.25">
      <c r="A89" s="182">
        <v>42929</v>
      </c>
      <c r="B89" t="s">
        <v>678</v>
      </c>
      <c r="C89" t="s">
        <v>75</v>
      </c>
      <c r="D89">
        <v>84</v>
      </c>
      <c r="E89">
        <v>28.89</v>
      </c>
      <c r="F89">
        <v>1</v>
      </c>
      <c r="G89">
        <v>15</v>
      </c>
      <c r="H89" s="3">
        <f t="shared" si="2"/>
        <v>4.5719998536960045</v>
      </c>
      <c r="I89" t="s">
        <v>680</v>
      </c>
      <c r="J89" t="s">
        <v>679</v>
      </c>
    </row>
    <row r="90" spans="1:10" x14ac:dyDescent="0.25">
      <c r="A90" s="182">
        <v>42929</v>
      </c>
      <c r="B90" t="s">
        <v>678</v>
      </c>
      <c r="C90" t="s">
        <v>75</v>
      </c>
      <c r="D90">
        <v>84</v>
      </c>
      <c r="E90">
        <v>28.89</v>
      </c>
      <c r="F90">
        <v>1</v>
      </c>
      <c r="G90">
        <v>15</v>
      </c>
      <c r="H90" s="3">
        <f t="shared" si="2"/>
        <v>4.5719998536960045</v>
      </c>
      <c r="I90" t="s">
        <v>680</v>
      </c>
      <c r="J90" t="s">
        <v>679</v>
      </c>
    </row>
    <row r="91" spans="1:10" x14ac:dyDescent="0.25">
      <c r="A91" s="182">
        <v>42929</v>
      </c>
      <c r="B91" t="s">
        <v>678</v>
      </c>
      <c r="C91" t="s">
        <v>75</v>
      </c>
      <c r="D91">
        <v>84</v>
      </c>
      <c r="E91">
        <v>28.89</v>
      </c>
      <c r="F91">
        <v>1</v>
      </c>
      <c r="G91">
        <v>15</v>
      </c>
      <c r="H91" s="3">
        <f t="shared" si="2"/>
        <v>4.5719998536960045</v>
      </c>
      <c r="I91" t="s">
        <v>680</v>
      </c>
      <c r="J91" t="s">
        <v>679</v>
      </c>
    </row>
    <row r="92" spans="1:10" x14ac:dyDescent="0.25">
      <c r="A92" s="182">
        <v>42929</v>
      </c>
      <c r="B92" t="s">
        <v>678</v>
      </c>
      <c r="C92" t="s">
        <v>75</v>
      </c>
      <c r="D92">
        <v>84</v>
      </c>
      <c r="E92">
        <v>28.89</v>
      </c>
      <c r="F92">
        <v>1</v>
      </c>
      <c r="G92">
        <v>15</v>
      </c>
      <c r="H92" s="3">
        <f t="shared" si="2"/>
        <v>4.5719998536960045</v>
      </c>
      <c r="I92" t="s">
        <v>680</v>
      </c>
      <c r="J92" t="s">
        <v>679</v>
      </c>
    </row>
    <row r="93" spans="1:10" x14ac:dyDescent="0.25">
      <c r="A93" s="182">
        <v>42929</v>
      </c>
      <c r="B93" t="s">
        <v>678</v>
      </c>
      <c r="C93" t="s">
        <v>75</v>
      </c>
      <c r="D93">
        <v>84</v>
      </c>
      <c r="E93">
        <v>28.89</v>
      </c>
      <c r="F93">
        <v>1</v>
      </c>
      <c r="G93">
        <v>15</v>
      </c>
      <c r="H93" s="3">
        <f t="shared" si="2"/>
        <v>4.5719998536960045</v>
      </c>
      <c r="I93" t="s">
        <v>680</v>
      </c>
      <c r="J93" t="s">
        <v>679</v>
      </c>
    </row>
    <row r="94" spans="1:10" x14ac:dyDescent="0.25">
      <c r="A94" s="182">
        <v>42929</v>
      </c>
      <c r="B94" t="s">
        <v>678</v>
      </c>
      <c r="C94" t="s">
        <v>75</v>
      </c>
      <c r="D94">
        <v>84</v>
      </c>
      <c r="E94">
        <v>28.89</v>
      </c>
      <c r="F94">
        <v>1</v>
      </c>
      <c r="G94">
        <v>15</v>
      </c>
      <c r="H94" s="3">
        <f t="shared" si="2"/>
        <v>4.5719998536960045</v>
      </c>
      <c r="I94" t="s">
        <v>684</v>
      </c>
      <c r="J94" t="s">
        <v>679</v>
      </c>
    </row>
    <row r="95" spans="1:10" x14ac:dyDescent="0.25">
      <c r="A95" s="182">
        <v>42929</v>
      </c>
      <c r="B95" t="s">
        <v>678</v>
      </c>
      <c r="C95" t="s">
        <v>75</v>
      </c>
      <c r="D95">
        <v>84</v>
      </c>
      <c r="E95">
        <v>28.89</v>
      </c>
      <c r="F95">
        <v>2</v>
      </c>
      <c r="G95">
        <v>20</v>
      </c>
      <c r="H95" s="3">
        <f t="shared" si="2"/>
        <v>6.095999804928006</v>
      </c>
      <c r="I95" t="s">
        <v>18</v>
      </c>
      <c r="J95" t="s">
        <v>679</v>
      </c>
    </row>
    <row r="96" spans="1:10" x14ac:dyDescent="0.25">
      <c r="A96" s="182">
        <v>42929</v>
      </c>
      <c r="B96" t="s">
        <v>678</v>
      </c>
      <c r="C96" t="s">
        <v>75</v>
      </c>
      <c r="D96">
        <v>84</v>
      </c>
      <c r="E96">
        <v>28.89</v>
      </c>
      <c r="F96">
        <v>2</v>
      </c>
      <c r="G96">
        <v>20</v>
      </c>
      <c r="H96" s="3">
        <f t="shared" si="2"/>
        <v>6.095999804928006</v>
      </c>
      <c r="I96" t="s">
        <v>680</v>
      </c>
      <c r="J96" t="s">
        <v>679</v>
      </c>
    </row>
    <row r="97" spans="1:10" x14ac:dyDescent="0.25">
      <c r="A97" s="182">
        <v>42929</v>
      </c>
      <c r="B97" t="s">
        <v>678</v>
      </c>
      <c r="C97" t="s">
        <v>75</v>
      </c>
      <c r="D97">
        <v>84</v>
      </c>
      <c r="E97">
        <v>28.89</v>
      </c>
      <c r="F97">
        <v>2</v>
      </c>
      <c r="G97">
        <v>20</v>
      </c>
      <c r="H97" s="3">
        <f t="shared" si="2"/>
        <v>6.095999804928006</v>
      </c>
      <c r="I97" t="s">
        <v>680</v>
      </c>
      <c r="J97" t="s">
        <v>679</v>
      </c>
    </row>
    <row r="98" spans="1:10" x14ac:dyDescent="0.25">
      <c r="A98" s="182">
        <v>42929</v>
      </c>
      <c r="B98" t="s">
        <v>678</v>
      </c>
      <c r="C98" t="s">
        <v>75</v>
      </c>
      <c r="D98">
        <v>84</v>
      </c>
      <c r="E98">
        <v>28.89</v>
      </c>
      <c r="F98">
        <v>2</v>
      </c>
      <c r="G98">
        <v>20</v>
      </c>
      <c r="H98" s="3">
        <f t="shared" si="2"/>
        <v>6.095999804928006</v>
      </c>
      <c r="I98" t="s">
        <v>680</v>
      </c>
      <c r="J98" t="s">
        <v>679</v>
      </c>
    </row>
    <row r="99" spans="1:10" x14ac:dyDescent="0.25">
      <c r="A99" s="182">
        <v>42929</v>
      </c>
      <c r="B99" t="s">
        <v>678</v>
      </c>
      <c r="C99" t="s">
        <v>75</v>
      </c>
      <c r="D99">
        <v>84</v>
      </c>
      <c r="E99">
        <v>28.89</v>
      </c>
      <c r="F99">
        <v>2</v>
      </c>
      <c r="G99">
        <v>20</v>
      </c>
      <c r="H99" s="3">
        <f t="shared" si="2"/>
        <v>6.095999804928006</v>
      </c>
      <c r="I99" t="s">
        <v>680</v>
      </c>
      <c r="J99" t="s">
        <v>679</v>
      </c>
    </row>
    <row r="100" spans="1:10" x14ac:dyDescent="0.25">
      <c r="A100" s="182">
        <v>42929</v>
      </c>
      <c r="B100" t="s">
        <v>678</v>
      </c>
      <c r="C100" t="s">
        <v>75</v>
      </c>
      <c r="D100">
        <v>84</v>
      </c>
      <c r="E100">
        <v>28.89</v>
      </c>
      <c r="F100">
        <v>2</v>
      </c>
      <c r="G100">
        <v>20</v>
      </c>
      <c r="H100" s="3">
        <f t="shared" si="2"/>
        <v>6.095999804928006</v>
      </c>
      <c r="I100" t="s">
        <v>680</v>
      </c>
      <c r="J100" t="s">
        <v>679</v>
      </c>
    </row>
    <row r="101" spans="1:10" x14ac:dyDescent="0.25">
      <c r="A101" s="182">
        <v>42929</v>
      </c>
      <c r="B101" t="s">
        <v>678</v>
      </c>
      <c r="C101" t="s">
        <v>75</v>
      </c>
      <c r="D101">
        <v>84</v>
      </c>
      <c r="E101">
        <v>28.89</v>
      </c>
      <c r="F101">
        <v>2</v>
      </c>
      <c r="G101">
        <v>20</v>
      </c>
      <c r="H101" s="3">
        <f t="shared" si="2"/>
        <v>6.095999804928006</v>
      </c>
      <c r="I101" t="s">
        <v>680</v>
      </c>
      <c r="J101" t="s">
        <v>679</v>
      </c>
    </row>
    <row r="102" spans="1:10" x14ac:dyDescent="0.25">
      <c r="A102" s="182">
        <v>42929</v>
      </c>
      <c r="B102" t="s">
        <v>678</v>
      </c>
      <c r="C102" t="s">
        <v>75</v>
      </c>
      <c r="D102">
        <v>84</v>
      </c>
      <c r="E102">
        <v>28.89</v>
      </c>
      <c r="F102">
        <v>2</v>
      </c>
      <c r="G102">
        <v>20</v>
      </c>
      <c r="H102" s="3">
        <f t="shared" si="2"/>
        <v>6.095999804928006</v>
      </c>
      <c r="I102" t="s">
        <v>680</v>
      </c>
      <c r="J102" t="s">
        <v>679</v>
      </c>
    </row>
    <row r="103" spans="1:10" x14ac:dyDescent="0.25">
      <c r="A103" s="182">
        <v>42929</v>
      </c>
      <c r="B103" t="s">
        <v>678</v>
      </c>
      <c r="C103" t="s">
        <v>75</v>
      </c>
      <c r="D103">
        <v>84</v>
      </c>
      <c r="E103">
        <v>28.89</v>
      </c>
      <c r="F103">
        <v>2</v>
      </c>
      <c r="G103">
        <v>20</v>
      </c>
      <c r="H103" s="3">
        <f t="shared" si="2"/>
        <v>6.095999804928006</v>
      </c>
      <c r="I103" t="s">
        <v>680</v>
      </c>
      <c r="J103" t="s">
        <v>679</v>
      </c>
    </row>
    <row r="104" spans="1:10" x14ac:dyDescent="0.25">
      <c r="A104" s="182">
        <v>42929</v>
      </c>
      <c r="B104" t="s">
        <v>678</v>
      </c>
      <c r="C104" t="s">
        <v>75</v>
      </c>
      <c r="D104">
        <v>84</v>
      </c>
      <c r="E104">
        <v>28.89</v>
      </c>
      <c r="F104">
        <v>2</v>
      </c>
      <c r="G104">
        <v>20</v>
      </c>
      <c r="H104" s="3">
        <f t="shared" si="2"/>
        <v>6.095999804928006</v>
      </c>
      <c r="I104" t="s">
        <v>680</v>
      </c>
      <c r="J104" t="s">
        <v>679</v>
      </c>
    </row>
    <row r="105" spans="1:10" x14ac:dyDescent="0.25">
      <c r="A105" s="182">
        <v>42929</v>
      </c>
      <c r="B105" t="s">
        <v>678</v>
      </c>
      <c r="C105" t="s">
        <v>75</v>
      </c>
      <c r="D105">
        <v>84</v>
      </c>
      <c r="E105">
        <v>28.89</v>
      </c>
      <c r="F105">
        <v>3</v>
      </c>
      <c r="G105">
        <v>22</v>
      </c>
      <c r="H105" s="3">
        <f t="shared" si="2"/>
        <v>6.7055997854208069</v>
      </c>
      <c r="I105" t="s">
        <v>680</v>
      </c>
      <c r="J105" t="s">
        <v>679</v>
      </c>
    </row>
    <row r="106" spans="1:10" x14ac:dyDescent="0.25">
      <c r="A106" s="182">
        <v>42929</v>
      </c>
      <c r="B106" t="s">
        <v>678</v>
      </c>
      <c r="C106" t="s">
        <v>75</v>
      </c>
      <c r="D106">
        <v>84</v>
      </c>
      <c r="E106">
        <v>28.89</v>
      </c>
      <c r="F106">
        <v>3</v>
      </c>
      <c r="G106">
        <v>22</v>
      </c>
      <c r="H106" s="3">
        <f t="shared" si="2"/>
        <v>6.7055997854208069</v>
      </c>
      <c r="I106" t="s">
        <v>680</v>
      </c>
      <c r="J106" t="s">
        <v>679</v>
      </c>
    </row>
    <row r="107" spans="1:10" x14ac:dyDescent="0.25">
      <c r="A107" s="182">
        <v>42929</v>
      </c>
      <c r="B107" t="s">
        <v>678</v>
      </c>
      <c r="C107" t="s">
        <v>75</v>
      </c>
      <c r="D107">
        <v>84</v>
      </c>
      <c r="E107">
        <v>28.89</v>
      </c>
      <c r="F107">
        <v>3</v>
      </c>
      <c r="G107">
        <v>22</v>
      </c>
      <c r="H107" s="3">
        <f t="shared" si="2"/>
        <v>6.7055997854208069</v>
      </c>
      <c r="I107" t="s">
        <v>680</v>
      </c>
      <c r="J107" t="s">
        <v>679</v>
      </c>
    </row>
    <row r="108" spans="1:10" x14ac:dyDescent="0.25">
      <c r="A108" s="182">
        <v>42929</v>
      </c>
      <c r="B108" t="s">
        <v>678</v>
      </c>
      <c r="C108" t="s">
        <v>75</v>
      </c>
      <c r="D108">
        <v>84</v>
      </c>
      <c r="E108">
        <v>28.89</v>
      </c>
      <c r="F108">
        <v>3</v>
      </c>
      <c r="G108">
        <v>22</v>
      </c>
      <c r="H108" s="3">
        <f t="shared" si="2"/>
        <v>6.7055997854208069</v>
      </c>
      <c r="I108" t="s">
        <v>680</v>
      </c>
      <c r="J108" t="s">
        <v>679</v>
      </c>
    </row>
    <row r="109" spans="1:10" x14ac:dyDescent="0.25">
      <c r="A109" s="182">
        <v>42929</v>
      </c>
      <c r="B109" t="s">
        <v>678</v>
      </c>
      <c r="C109" t="s">
        <v>75</v>
      </c>
      <c r="D109">
        <v>84</v>
      </c>
      <c r="E109">
        <v>28.89</v>
      </c>
      <c r="F109">
        <v>3</v>
      </c>
      <c r="G109">
        <v>22</v>
      </c>
      <c r="H109" s="3">
        <f t="shared" si="2"/>
        <v>6.7055997854208069</v>
      </c>
      <c r="I109" t="s">
        <v>680</v>
      </c>
      <c r="J109" t="s">
        <v>679</v>
      </c>
    </row>
    <row r="110" spans="1:10" x14ac:dyDescent="0.25">
      <c r="A110" s="182">
        <v>42929</v>
      </c>
      <c r="B110" t="s">
        <v>678</v>
      </c>
      <c r="C110" t="s">
        <v>75</v>
      </c>
      <c r="D110">
        <v>84</v>
      </c>
      <c r="E110">
        <v>28.89</v>
      </c>
      <c r="F110">
        <v>3</v>
      </c>
      <c r="G110">
        <v>22</v>
      </c>
      <c r="H110" s="3">
        <f t="shared" si="2"/>
        <v>6.7055997854208069</v>
      </c>
      <c r="I110" t="s">
        <v>680</v>
      </c>
      <c r="J110" t="s">
        <v>679</v>
      </c>
    </row>
    <row r="111" spans="1:10" x14ac:dyDescent="0.25">
      <c r="A111" s="182">
        <v>42929</v>
      </c>
      <c r="B111" t="s">
        <v>678</v>
      </c>
      <c r="C111" t="s">
        <v>75</v>
      </c>
      <c r="D111">
        <v>84</v>
      </c>
      <c r="E111">
        <v>28.89</v>
      </c>
      <c r="F111">
        <v>3</v>
      </c>
      <c r="G111">
        <v>22</v>
      </c>
      <c r="H111" s="3">
        <f t="shared" si="2"/>
        <v>6.7055997854208069</v>
      </c>
      <c r="I111" t="s">
        <v>680</v>
      </c>
      <c r="J111" t="s">
        <v>679</v>
      </c>
    </row>
    <row r="112" spans="1:10" x14ac:dyDescent="0.25">
      <c r="A112" s="182">
        <v>42929</v>
      </c>
      <c r="B112" t="s">
        <v>678</v>
      </c>
      <c r="C112" t="s">
        <v>75</v>
      </c>
      <c r="D112">
        <v>84</v>
      </c>
      <c r="E112">
        <v>28.89</v>
      </c>
      <c r="F112">
        <v>3</v>
      </c>
      <c r="G112">
        <v>22</v>
      </c>
      <c r="H112" s="3">
        <f t="shared" si="2"/>
        <v>6.7055997854208069</v>
      </c>
      <c r="I112" t="s">
        <v>680</v>
      </c>
      <c r="J112" t="s">
        <v>679</v>
      </c>
    </row>
    <row r="113" spans="1:10" x14ac:dyDescent="0.25">
      <c r="A113" s="182">
        <v>42929</v>
      </c>
      <c r="B113" t="s">
        <v>678</v>
      </c>
      <c r="C113" t="s">
        <v>75</v>
      </c>
      <c r="D113">
        <v>84</v>
      </c>
      <c r="E113">
        <v>28.89</v>
      </c>
      <c r="F113">
        <v>3</v>
      </c>
      <c r="G113">
        <v>22</v>
      </c>
      <c r="H113" s="3">
        <f t="shared" si="2"/>
        <v>6.7055997854208069</v>
      </c>
      <c r="I113" t="s">
        <v>680</v>
      </c>
      <c r="J113" t="s">
        <v>679</v>
      </c>
    </row>
    <row r="114" spans="1:10" x14ac:dyDescent="0.25">
      <c r="A114" s="182">
        <v>42929</v>
      </c>
      <c r="B114" t="s">
        <v>678</v>
      </c>
      <c r="C114" t="s">
        <v>75</v>
      </c>
      <c r="D114">
        <v>84</v>
      </c>
      <c r="E114">
        <v>28.89</v>
      </c>
      <c r="F114">
        <v>4</v>
      </c>
      <c r="G114">
        <v>25</v>
      </c>
      <c r="H114" s="3">
        <f t="shared" si="2"/>
        <v>7.6199997561600075</v>
      </c>
      <c r="I114" t="s">
        <v>18</v>
      </c>
      <c r="J114" t="s">
        <v>679</v>
      </c>
    </row>
    <row r="115" spans="1:10" x14ac:dyDescent="0.25">
      <c r="A115" s="182">
        <v>42929</v>
      </c>
      <c r="B115" t="s">
        <v>678</v>
      </c>
      <c r="C115" t="s">
        <v>75</v>
      </c>
      <c r="D115">
        <v>84</v>
      </c>
      <c r="E115">
        <v>28.89</v>
      </c>
      <c r="F115">
        <v>4</v>
      </c>
      <c r="G115">
        <v>25</v>
      </c>
      <c r="H115" s="3">
        <f t="shared" si="2"/>
        <v>7.6199997561600075</v>
      </c>
      <c r="I115" t="s">
        <v>18</v>
      </c>
      <c r="J115" t="s">
        <v>679</v>
      </c>
    </row>
    <row r="116" spans="1:10" x14ac:dyDescent="0.25">
      <c r="A116" s="182">
        <v>42929</v>
      </c>
      <c r="B116" t="s">
        <v>678</v>
      </c>
      <c r="C116" t="s">
        <v>75</v>
      </c>
      <c r="D116">
        <v>84</v>
      </c>
      <c r="E116">
        <v>28.89</v>
      </c>
      <c r="F116">
        <v>4</v>
      </c>
      <c r="G116">
        <v>25</v>
      </c>
      <c r="H116" s="3">
        <f t="shared" si="2"/>
        <v>7.6199997561600075</v>
      </c>
      <c r="I116" t="s">
        <v>680</v>
      </c>
      <c r="J116" t="s">
        <v>679</v>
      </c>
    </row>
    <row r="117" spans="1:10" x14ac:dyDescent="0.25">
      <c r="A117" s="182">
        <v>42929</v>
      </c>
      <c r="B117" t="s">
        <v>678</v>
      </c>
      <c r="C117" t="s">
        <v>75</v>
      </c>
      <c r="D117">
        <v>84</v>
      </c>
      <c r="E117">
        <v>28.89</v>
      </c>
      <c r="F117">
        <v>4</v>
      </c>
      <c r="G117">
        <v>25</v>
      </c>
      <c r="H117" s="3">
        <f t="shared" si="2"/>
        <v>7.6199997561600075</v>
      </c>
      <c r="I117" t="s">
        <v>680</v>
      </c>
      <c r="J117" t="s">
        <v>679</v>
      </c>
    </row>
    <row r="118" spans="1:10" x14ac:dyDescent="0.25">
      <c r="A118" s="182">
        <v>42929</v>
      </c>
      <c r="B118" t="s">
        <v>678</v>
      </c>
      <c r="C118" t="s">
        <v>75</v>
      </c>
      <c r="D118">
        <v>84</v>
      </c>
      <c r="E118">
        <v>28.89</v>
      </c>
      <c r="F118">
        <v>4</v>
      </c>
      <c r="G118">
        <v>25</v>
      </c>
      <c r="H118" s="3">
        <f t="shared" si="2"/>
        <v>7.6199997561600075</v>
      </c>
      <c r="I118" t="s">
        <v>680</v>
      </c>
      <c r="J118" t="s">
        <v>679</v>
      </c>
    </row>
    <row r="119" spans="1:10" x14ac:dyDescent="0.25">
      <c r="A119" s="182">
        <v>42929</v>
      </c>
      <c r="B119" t="s">
        <v>678</v>
      </c>
      <c r="C119" t="s">
        <v>75</v>
      </c>
      <c r="D119">
        <v>84</v>
      </c>
      <c r="E119">
        <v>28.89</v>
      </c>
      <c r="F119">
        <v>4</v>
      </c>
      <c r="G119">
        <v>25</v>
      </c>
      <c r="H119" s="3">
        <f t="shared" si="2"/>
        <v>7.6199997561600075</v>
      </c>
      <c r="I119" t="s">
        <v>680</v>
      </c>
      <c r="J119" t="s">
        <v>679</v>
      </c>
    </row>
    <row r="120" spans="1:10" x14ac:dyDescent="0.25">
      <c r="A120" s="182">
        <v>42929</v>
      </c>
      <c r="B120" t="s">
        <v>678</v>
      </c>
      <c r="C120" t="s">
        <v>75</v>
      </c>
      <c r="D120">
        <v>84</v>
      </c>
      <c r="E120">
        <v>28.89</v>
      </c>
      <c r="F120">
        <v>4</v>
      </c>
      <c r="G120">
        <v>25</v>
      </c>
      <c r="H120" s="3">
        <f t="shared" si="2"/>
        <v>7.6199997561600075</v>
      </c>
      <c r="I120" t="s">
        <v>680</v>
      </c>
      <c r="J120" t="s">
        <v>679</v>
      </c>
    </row>
    <row r="121" spans="1:10" x14ac:dyDescent="0.25">
      <c r="A121" s="182">
        <v>42929</v>
      </c>
      <c r="B121" t="s">
        <v>678</v>
      </c>
      <c r="C121" t="s">
        <v>75</v>
      </c>
      <c r="D121">
        <v>84</v>
      </c>
      <c r="E121">
        <v>28.89</v>
      </c>
      <c r="F121">
        <v>4</v>
      </c>
      <c r="G121">
        <v>25</v>
      </c>
      <c r="H121" s="3">
        <f t="shared" si="2"/>
        <v>7.6199997561600075</v>
      </c>
      <c r="I121" t="s">
        <v>680</v>
      </c>
      <c r="J121" t="s">
        <v>679</v>
      </c>
    </row>
    <row r="122" spans="1:10" x14ac:dyDescent="0.25">
      <c r="A122" s="182">
        <v>42929</v>
      </c>
      <c r="B122" t="s">
        <v>678</v>
      </c>
      <c r="C122" t="s">
        <v>75</v>
      </c>
      <c r="D122">
        <v>84</v>
      </c>
      <c r="E122">
        <v>28.89</v>
      </c>
      <c r="F122">
        <v>4</v>
      </c>
      <c r="G122">
        <v>25</v>
      </c>
      <c r="H122" s="3">
        <f t="shared" si="2"/>
        <v>7.6199997561600075</v>
      </c>
      <c r="I122" t="s">
        <v>680</v>
      </c>
      <c r="J122" t="s">
        <v>679</v>
      </c>
    </row>
    <row r="123" spans="1:10" x14ac:dyDescent="0.25">
      <c r="A123" s="182">
        <v>42929</v>
      </c>
      <c r="B123" t="s">
        <v>678</v>
      </c>
      <c r="C123" t="s">
        <v>75</v>
      </c>
      <c r="D123">
        <v>84</v>
      </c>
      <c r="E123">
        <v>28.89</v>
      </c>
      <c r="F123">
        <v>4</v>
      </c>
      <c r="G123">
        <v>25</v>
      </c>
      <c r="H123" s="3">
        <f t="shared" si="2"/>
        <v>7.6199997561600075</v>
      </c>
      <c r="I123" t="s">
        <v>680</v>
      </c>
      <c r="J123" t="s">
        <v>679</v>
      </c>
    </row>
    <row r="124" spans="1:10" x14ac:dyDescent="0.25">
      <c r="A124" s="182">
        <v>42929</v>
      </c>
      <c r="B124" t="s">
        <v>678</v>
      </c>
      <c r="C124" t="s">
        <v>75</v>
      </c>
      <c r="D124">
        <v>84</v>
      </c>
      <c r="E124">
        <v>28.89</v>
      </c>
      <c r="F124">
        <v>4</v>
      </c>
      <c r="G124">
        <v>25</v>
      </c>
      <c r="H124" s="3">
        <f t="shared" si="2"/>
        <v>7.6199997561600075</v>
      </c>
      <c r="I124" t="s">
        <v>680</v>
      </c>
      <c r="J124" t="s">
        <v>679</v>
      </c>
    </row>
    <row r="125" spans="1:10" x14ac:dyDescent="0.25">
      <c r="A125" s="182">
        <v>42929</v>
      </c>
      <c r="B125" t="s">
        <v>678</v>
      </c>
      <c r="C125" t="s">
        <v>75</v>
      </c>
      <c r="D125">
        <v>84</v>
      </c>
      <c r="E125">
        <v>28.89</v>
      </c>
      <c r="F125">
        <v>4</v>
      </c>
      <c r="G125">
        <v>25</v>
      </c>
      <c r="H125" s="3">
        <f t="shared" si="2"/>
        <v>7.6199997561600075</v>
      </c>
      <c r="I125" t="s">
        <v>680</v>
      </c>
      <c r="J125" t="s">
        <v>679</v>
      </c>
    </row>
    <row r="126" spans="1:10" x14ac:dyDescent="0.25">
      <c r="A126" s="182">
        <v>42929</v>
      </c>
      <c r="B126" t="s">
        <v>678</v>
      </c>
      <c r="C126" t="s">
        <v>75</v>
      </c>
      <c r="D126">
        <v>84</v>
      </c>
      <c r="E126">
        <v>28.89</v>
      </c>
      <c r="F126">
        <v>4</v>
      </c>
      <c r="G126">
        <v>25</v>
      </c>
      <c r="H126" s="3">
        <f t="shared" si="2"/>
        <v>7.6199997561600075</v>
      </c>
      <c r="I126" t="s">
        <v>680</v>
      </c>
      <c r="J126" t="s">
        <v>679</v>
      </c>
    </row>
    <row r="127" spans="1:10" x14ac:dyDescent="0.25">
      <c r="A127" s="182">
        <v>42929</v>
      </c>
      <c r="B127" t="s">
        <v>678</v>
      </c>
      <c r="C127" t="s">
        <v>75</v>
      </c>
      <c r="D127">
        <v>84</v>
      </c>
      <c r="E127">
        <v>28.89</v>
      </c>
      <c r="F127">
        <v>4</v>
      </c>
      <c r="G127">
        <v>25</v>
      </c>
      <c r="H127" s="3">
        <f t="shared" si="2"/>
        <v>7.6199997561600075</v>
      </c>
      <c r="I127" t="s">
        <v>680</v>
      </c>
      <c r="J127" t="s">
        <v>679</v>
      </c>
    </row>
    <row r="128" spans="1:10" x14ac:dyDescent="0.25">
      <c r="A128" s="182">
        <v>42929</v>
      </c>
      <c r="B128" t="s">
        <v>678</v>
      </c>
      <c r="C128" t="s">
        <v>75</v>
      </c>
      <c r="D128">
        <v>84</v>
      </c>
      <c r="E128">
        <v>28.89</v>
      </c>
      <c r="F128">
        <v>4</v>
      </c>
      <c r="G128">
        <v>25</v>
      </c>
      <c r="H128" s="3">
        <f t="shared" si="2"/>
        <v>7.6199997561600075</v>
      </c>
      <c r="I128" t="s">
        <v>687</v>
      </c>
      <c r="J128" t="s">
        <v>679</v>
      </c>
    </row>
    <row r="129" spans="1:10" x14ac:dyDescent="0.25">
      <c r="A129" s="182">
        <v>42929</v>
      </c>
      <c r="B129" t="s">
        <v>678</v>
      </c>
      <c r="C129" t="s">
        <v>75</v>
      </c>
      <c r="D129">
        <v>84</v>
      </c>
      <c r="E129">
        <v>28.89</v>
      </c>
      <c r="F129">
        <v>5</v>
      </c>
      <c r="G129">
        <v>32</v>
      </c>
      <c r="H129" s="3">
        <f t="shared" si="2"/>
        <v>9.7535996878848099</v>
      </c>
      <c r="I129" t="s">
        <v>18</v>
      </c>
      <c r="J129" t="s">
        <v>679</v>
      </c>
    </row>
    <row r="130" spans="1:10" x14ac:dyDescent="0.25">
      <c r="A130" s="182">
        <v>42929</v>
      </c>
      <c r="B130" t="s">
        <v>678</v>
      </c>
      <c r="C130" t="s">
        <v>75</v>
      </c>
      <c r="D130">
        <v>84</v>
      </c>
      <c r="E130">
        <v>28.89</v>
      </c>
      <c r="F130">
        <v>5</v>
      </c>
      <c r="G130">
        <v>32</v>
      </c>
      <c r="H130" s="3">
        <f t="shared" si="2"/>
        <v>9.7535996878848099</v>
      </c>
      <c r="I130" t="s">
        <v>18</v>
      </c>
      <c r="J130" t="s">
        <v>679</v>
      </c>
    </row>
    <row r="131" spans="1:10" x14ac:dyDescent="0.25">
      <c r="A131" s="182">
        <v>42929</v>
      </c>
      <c r="B131" t="s">
        <v>678</v>
      </c>
      <c r="C131" t="s">
        <v>75</v>
      </c>
      <c r="D131">
        <v>84</v>
      </c>
      <c r="E131">
        <v>28.89</v>
      </c>
      <c r="F131">
        <v>5</v>
      </c>
      <c r="G131">
        <v>32</v>
      </c>
      <c r="H131" s="3">
        <f t="shared" si="2"/>
        <v>9.7535996878848099</v>
      </c>
      <c r="I131" t="s">
        <v>18</v>
      </c>
      <c r="J131" t="s">
        <v>679</v>
      </c>
    </row>
    <row r="132" spans="1:10" x14ac:dyDescent="0.25">
      <c r="A132" s="182">
        <v>42929</v>
      </c>
      <c r="B132" t="s">
        <v>678</v>
      </c>
      <c r="C132" t="s">
        <v>75</v>
      </c>
      <c r="D132">
        <v>84</v>
      </c>
      <c r="E132">
        <v>28.89</v>
      </c>
      <c r="F132">
        <v>5</v>
      </c>
      <c r="G132">
        <v>32</v>
      </c>
      <c r="H132" s="3">
        <f t="shared" si="2"/>
        <v>9.7535996878848099</v>
      </c>
      <c r="I132" t="s">
        <v>18</v>
      </c>
      <c r="J132" t="s">
        <v>679</v>
      </c>
    </row>
    <row r="133" spans="1:10" x14ac:dyDescent="0.25">
      <c r="A133" s="182">
        <v>42929</v>
      </c>
      <c r="B133" t="s">
        <v>678</v>
      </c>
      <c r="C133" t="s">
        <v>75</v>
      </c>
      <c r="D133">
        <v>84</v>
      </c>
      <c r="E133">
        <v>28.89</v>
      </c>
      <c r="F133">
        <v>5</v>
      </c>
      <c r="G133">
        <v>32</v>
      </c>
      <c r="H133" s="3">
        <f t="shared" si="2"/>
        <v>9.7535996878848099</v>
      </c>
      <c r="I133" t="s">
        <v>680</v>
      </c>
      <c r="J133" t="s">
        <v>679</v>
      </c>
    </row>
    <row r="134" spans="1:10" x14ac:dyDescent="0.25">
      <c r="A134" s="182">
        <v>42929</v>
      </c>
      <c r="B134" t="s">
        <v>678</v>
      </c>
      <c r="C134" t="s">
        <v>75</v>
      </c>
      <c r="D134">
        <v>84</v>
      </c>
      <c r="E134">
        <v>28.89</v>
      </c>
      <c r="F134">
        <v>5</v>
      </c>
      <c r="G134">
        <v>32</v>
      </c>
      <c r="H134" s="3">
        <f t="shared" si="2"/>
        <v>9.7535996878848099</v>
      </c>
      <c r="I134" t="s">
        <v>680</v>
      </c>
      <c r="J134" t="s">
        <v>679</v>
      </c>
    </row>
    <row r="135" spans="1:10" x14ac:dyDescent="0.25">
      <c r="A135" s="182">
        <v>42929</v>
      </c>
      <c r="B135" t="s">
        <v>678</v>
      </c>
      <c r="C135" t="s">
        <v>75</v>
      </c>
      <c r="D135">
        <v>84</v>
      </c>
      <c r="E135">
        <v>28.89</v>
      </c>
      <c r="F135">
        <v>5</v>
      </c>
      <c r="G135">
        <v>32</v>
      </c>
      <c r="H135" s="3">
        <f t="shared" si="2"/>
        <v>9.7535996878848099</v>
      </c>
      <c r="I135" t="s">
        <v>680</v>
      </c>
      <c r="J135" t="s">
        <v>679</v>
      </c>
    </row>
    <row r="136" spans="1:10" x14ac:dyDescent="0.25">
      <c r="A136" s="182">
        <v>42929</v>
      </c>
      <c r="B136" t="s">
        <v>678</v>
      </c>
      <c r="C136" t="s">
        <v>75</v>
      </c>
      <c r="D136">
        <v>84</v>
      </c>
      <c r="E136">
        <v>28.89</v>
      </c>
      <c r="F136">
        <v>5</v>
      </c>
      <c r="G136">
        <v>32</v>
      </c>
      <c r="H136" s="3">
        <f t="shared" ref="H136:H197" si="3">G136/3.28084</f>
        <v>9.7535996878848099</v>
      </c>
      <c r="I136" t="s">
        <v>680</v>
      </c>
      <c r="J136" t="s">
        <v>679</v>
      </c>
    </row>
    <row r="137" spans="1:10" x14ac:dyDescent="0.25">
      <c r="A137" s="182">
        <v>42929</v>
      </c>
      <c r="B137" t="s">
        <v>678</v>
      </c>
      <c r="C137" t="s">
        <v>75</v>
      </c>
      <c r="D137">
        <v>84</v>
      </c>
      <c r="E137">
        <v>28.89</v>
      </c>
      <c r="F137">
        <v>5</v>
      </c>
      <c r="G137">
        <v>32</v>
      </c>
      <c r="H137" s="3">
        <f t="shared" si="3"/>
        <v>9.7535996878848099</v>
      </c>
      <c r="I137" t="s">
        <v>680</v>
      </c>
      <c r="J137" t="s">
        <v>679</v>
      </c>
    </row>
    <row r="138" spans="1:10" x14ac:dyDescent="0.25">
      <c r="A138" s="182">
        <v>42929</v>
      </c>
      <c r="B138" t="s">
        <v>678</v>
      </c>
      <c r="C138" t="s">
        <v>75</v>
      </c>
      <c r="D138">
        <v>84</v>
      </c>
      <c r="E138">
        <v>28.89</v>
      </c>
      <c r="F138">
        <v>5</v>
      </c>
      <c r="G138">
        <v>32</v>
      </c>
      <c r="H138" s="3">
        <f t="shared" si="3"/>
        <v>9.7535996878848099</v>
      </c>
      <c r="I138" t="s">
        <v>680</v>
      </c>
      <c r="J138" t="s">
        <v>679</v>
      </c>
    </row>
    <row r="139" spans="1:10" x14ac:dyDescent="0.25">
      <c r="A139" s="182">
        <v>42929</v>
      </c>
      <c r="B139" t="s">
        <v>678</v>
      </c>
      <c r="C139" t="s">
        <v>75</v>
      </c>
      <c r="D139">
        <v>84</v>
      </c>
      <c r="E139">
        <v>28.89</v>
      </c>
      <c r="F139">
        <v>5</v>
      </c>
      <c r="G139">
        <v>32</v>
      </c>
      <c r="H139" s="3">
        <f t="shared" si="3"/>
        <v>9.7535996878848099</v>
      </c>
      <c r="I139" t="s">
        <v>687</v>
      </c>
      <c r="J139" t="s">
        <v>679</v>
      </c>
    </row>
    <row r="140" spans="1:10" x14ac:dyDescent="0.25">
      <c r="A140" s="182">
        <v>42929</v>
      </c>
      <c r="B140" t="s">
        <v>678</v>
      </c>
      <c r="C140" t="s">
        <v>75</v>
      </c>
      <c r="D140">
        <v>84</v>
      </c>
      <c r="E140">
        <v>28.89</v>
      </c>
      <c r="F140">
        <v>6</v>
      </c>
      <c r="G140">
        <v>32</v>
      </c>
      <c r="H140" s="3">
        <f t="shared" si="3"/>
        <v>9.7535996878848099</v>
      </c>
      <c r="I140" t="s">
        <v>18</v>
      </c>
      <c r="J140" t="s">
        <v>679</v>
      </c>
    </row>
    <row r="141" spans="1:10" x14ac:dyDescent="0.25">
      <c r="A141" s="182">
        <v>42929</v>
      </c>
      <c r="B141" t="s">
        <v>678</v>
      </c>
      <c r="C141" t="s">
        <v>75</v>
      </c>
      <c r="D141">
        <v>84</v>
      </c>
      <c r="E141">
        <v>28.89</v>
      </c>
      <c r="F141">
        <v>6</v>
      </c>
      <c r="G141">
        <v>32</v>
      </c>
      <c r="H141" s="3">
        <f t="shared" si="3"/>
        <v>9.7535996878848099</v>
      </c>
      <c r="I141" t="s">
        <v>20</v>
      </c>
      <c r="J141" t="s">
        <v>679</v>
      </c>
    </row>
    <row r="142" spans="1:10" x14ac:dyDescent="0.25">
      <c r="A142" s="182">
        <v>42929</v>
      </c>
      <c r="B142" t="s">
        <v>678</v>
      </c>
      <c r="C142" t="s">
        <v>75</v>
      </c>
      <c r="D142">
        <v>84</v>
      </c>
      <c r="E142">
        <v>28.89</v>
      </c>
      <c r="F142">
        <v>6</v>
      </c>
      <c r="G142">
        <v>32</v>
      </c>
      <c r="H142" s="3">
        <f t="shared" si="3"/>
        <v>9.7535996878848099</v>
      </c>
      <c r="I142" t="s">
        <v>20</v>
      </c>
      <c r="J142" t="s">
        <v>679</v>
      </c>
    </row>
    <row r="143" spans="1:10" x14ac:dyDescent="0.25">
      <c r="A143" s="182">
        <v>42929</v>
      </c>
      <c r="B143" t="s">
        <v>678</v>
      </c>
      <c r="C143" t="s">
        <v>75</v>
      </c>
      <c r="D143">
        <v>84</v>
      </c>
      <c r="E143">
        <v>28.89</v>
      </c>
      <c r="F143">
        <v>6</v>
      </c>
      <c r="G143">
        <v>32</v>
      </c>
      <c r="H143" s="3">
        <f t="shared" si="3"/>
        <v>9.7535996878848099</v>
      </c>
      <c r="I143" t="s">
        <v>684</v>
      </c>
      <c r="J143" t="s">
        <v>679</v>
      </c>
    </row>
    <row r="144" spans="1:10" x14ac:dyDescent="0.25">
      <c r="A144" s="182">
        <v>42929</v>
      </c>
      <c r="B144" t="s">
        <v>678</v>
      </c>
      <c r="C144" t="s">
        <v>75</v>
      </c>
      <c r="D144">
        <v>84</v>
      </c>
      <c r="E144">
        <v>28.89</v>
      </c>
      <c r="F144">
        <v>6</v>
      </c>
      <c r="G144">
        <v>32</v>
      </c>
      <c r="H144" s="3">
        <f t="shared" si="3"/>
        <v>9.7535996878848099</v>
      </c>
      <c r="I144" t="s">
        <v>686</v>
      </c>
      <c r="J144" t="s">
        <v>679</v>
      </c>
    </row>
    <row r="145" spans="1:10" x14ac:dyDescent="0.25">
      <c r="A145" s="182">
        <v>42929</v>
      </c>
      <c r="B145" t="s">
        <v>678</v>
      </c>
      <c r="C145" t="s">
        <v>75</v>
      </c>
      <c r="D145">
        <v>84</v>
      </c>
      <c r="E145">
        <v>28.89</v>
      </c>
      <c r="F145">
        <v>6</v>
      </c>
      <c r="G145">
        <v>32</v>
      </c>
      <c r="H145" s="3">
        <f t="shared" si="3"/>
        <v>9.7535996878848099</v>
      </c>
      <c r="I145" t="s">
        <v>686</v>
      </c>
      <c r="J145" t="s">
        <v>679</v>
      </c>
    </row>
    <row r="146" spans="1:10" x14ac:dyDescent="0.25">
      <c r="A146" s="182">
        <v>42929</v>
      </c>
      <c r="B146" t="s">
        <v>678</v>
      </c>
      <c r="C146" t="s">
        <v>75</v>
      </c>
      <c r="D146">
        <v>84</v>
      </c>
      <c r="E146">
        <v>28.89</v>
      </c>
      <c r="F146">
        <v>6</v>
      </c>
      <c r="G146">
        <v>32</v>
      </c>
      <c r="H146" s="3">
        <f t="shared" si="3"/>
        <v>9.7535996878848099</v>
      </c>
      <c r="I146" t="s">
        <v>686</v>
      </c>
      <c r="J146" t="s">
        <v>679</v>
      </c>
    </row>
    <row r="147" spans="1:10" x14ac:dyDescent="0.25">
      <c r="A147" s="182">
        <v>42929</v>
      </c>
      <c r="B147" t="s">
        <v>678</v>
      </c>
      <c r="C147" t="s">
        <v>75</v>
      </c>
      <c r="D147">
        <v>84</v>
      </c>
      <c r="E147">
        <v>28.89</v>
      </c>
      <c r="F147">
        <v>7</v>
      </c>
      <c r="G147">
        <v>35</v>
      </c>
      <c r="H147" s="3">
        <f t="shared" si="3"/>
        <v>10.66799965862401</v>
      </c>
      <c r="I147" t="s">
        <v>18</v>
      </c>
      <c r="J147" t="s">
        <v>679</v>
      </c>
    </row>
    <row r="148" spans="1:10" x14ac:dyDescent="0.25">
      <c r="A148" s="182">
        <v>42929</v>
      </c>
      <c r="B148" t="s">
        <v>678</v>
      </c>
      <c r="C148" t="s">
        <v>75</v>
      </c>
      <c r="D148">
        <v>84</v>
      </c>
      <c r="E148">
        <v>28.89</v>
      </c>
      <c r="F148">
        <v>7</v>
      </c>
      <c r="G148">
        <v>35</v>
      </c>
      <c r="H148" s="3">
        <f t="shared" si="3"/>
        <v>10.66799965862401</v>
      </c>
      <c r="I148" t="s">
        <v>18</v>
      </c>
      <c r="J148" t="s">
        <v>679</v>
      </c>
    </row>
    <row r="149" spans="1:10" x14ac:dyDescent="0.25">
      <c r="A149" s="182">
        <v>42929</v>
      </c>
      <c r="B149" t="s">
        <v>678</v>
      </c>
      <c r="C149" t="s">
        <v>75</v>
      </c>
      <c r="D149">
        <v>84</v>
      </c>
      <c r="E149">
        <v>28.89</v>
      </c>
      <c r="F149">
        <v>7</v>
      </c>
      <c r="G149">
        <v>35</v>
      </c>
      <c r="H149" s="3">
        <f t="shared" si="3"/>
        <v>10.66799965862401</v>
      </c>
      <c r="I149" t="s">
        <v>680</v>
      </c>
      <c r="J149" t="s">
        <v>679</v>
      </c>
    </row>
    <row r="150" spans="1:10" x14ac:dyDescent="0.25">
      <c r="A150" s="182">
        <v>42929</v>
      </c>
      <c r="B150" t="s">
        <v>678</v>
      </c>
      <c r="C150" t="s">
        <v>75</v>
      </c>
      <c r="D150">
        <v>84</v>
      </c>
      <c r="E150">
        <v>28.89</v>
      </c>
      <c r="F150">
        <v>7</v>
      </c>
      <c r="G150">
        <v>35</v>
      </c>
      <c r="H150" s="3">
        <f t="shared" si="3"/>
        <v>10.66799965862401</v>
      </c>
      <c r="I150" t="s">
        <v>680</v>
      </c>
      <c r="J150" t="s">
        <v>679</v>
      </c>
    </row>
    <row r="151" spans="1:10" x14ac:dyDescent="0.25">
      <c r="A151" s="182">
        <v>42929</v>
      </c>
      <c r="B151" t="s">
        <v>678</v>
      </c>
      <c r="C151" t="s">
        <v>75</v>
      </c>
      <c r="D151">
        <v>84</v>
      </c>
      <c r="E151">
        <v>28.89</v>
      </c>
      <c r="F151">
        <v>7</v>
      </c>
      <c r="G151">
        <v>35</v>
      </c>
      <c r="H151" s="3">
        <f t="shared" si="3"/>
        <v>10.66799965862401</v>
      </c>
      <c r="I151" t="s">
        <v>680</v>
      </c>
      <c r="J151" t="s">
        <v>679</v>
      </c>
    </row>
    <row r="152" spans="1:10" x14ac:dyDescent="0.25">
      <c r="A152" s="182">
        <v>42929</v>
      </c>
      <c r="B152" t="s">
        <v>678</v>
      </c>
      <c r="C152" t="s">
        <v>75</v>
      </c>
      <c r="D152">
        <v>84</v>
      </c>
      <c r="E152">
        <v>28.89</v>
      </c>
      <c r="F152">
        <v>7</v>
      </c>
      <c r="G152">
        <v>35</v>
      </c>
      <c r="H152" s="3">
        <f t="shared" si="3"/>
        <v>10.66799965862401</v>
      </c>
      <c r="I152" t="s">
        <v>680</v>
      </c>
      <c r="J152" t="s">
        <v>679</v>
      </c>
    </row>
    <row r="153" spans="1:10" x14ac:dyDescent="0.25">
      <c r="A153" s="182">
        <v>42929</v>
      </c>
      <c r="B153" t="s">
        <v>678</v>
      </c>
      <c r="C153" t="s">
        <v>75</v>
      </c>
      <c r="D153">
        <v>84</v>
      </c>
      <c r="E153">
        <v>28.89</v>
      </c>
      <c r="F153">
        <v>7</v>
      </c>
      <c r="G153">
        <v>35</v>
      </c>
      <c r="H153" s="3">
        <f t="shared" si="3"/>
        <v>10.66799965862401</v>
      </c>
      <c r="I153" t="s">
        <v>680</v>
      </c>
      <c r="J153" t="s">
        <v>679</v>
      </c>
    </row>
    <row r="154" spans="1:10" x14ac:dyDescent="0.25">
      <c r="A154" s="182">
        <v>42929</v>
      </c>
      <c r="B154" t="s">
        <v>678</v>
      </c>
      <c r="C154" t="s">
        <v>75</v>
      </c>
      <c r="D154">
        <v>84</v>
      </c>
      <c r="E154">
        <v>28.89</v>
      </c>
      <c r="F154">
        <v>7</v>
      </c>
      <c r="G154">
        <v>35</v>
      </c>
      <c r="H154" s="3">
        <f t="shared" si="3"/>
        <v>10.66799965862401</v>
      </c>
      <c r="I154" t="s">
        <v>680</v>
      </c>
      <c r="J154" t="s">
        <v>679</v>
      </c>
    </row>
    <row r="155" spans="1:10" x14ac:dyDescent="0.25">
      <c r="A155" s="182">
        <v>42929</v>
      </c>
      <c r="B155" t="s">
        <v>678</v>
      </c>
      <c r="C155" t="s">
        <v>75</v>
      </c>
      <c r="D155">
        <v>84</v>
      </c>
      <c r="E155">
        <v>28.89</v>
      </c>
      <c r="F155">
        <v>7</v>
      </c>
      <c r="G155">
        <v>35</v>
      </c>
      <c r="H155" s="3">
        <f t="shared" si="3"/>
        <v>10.66799965862401</v>
      </c>
      <c r="I155" t="s">
        <v>20</v>
      </c>
      <c r="J155" t="s">
        <v>679</v>
      </c>
    </row>
    <row r="156" spans="1:10" x14ac:dyDescent="0.25">
      <c r="A156" s="182">
        <v>42929</v>
      </c>
      <c r="B156" t="s">
        <v>678</v>
      </c>
      <c r="C156" t="s">
        <v>75</v>
      </c>
      <c r="D156">
        <v>84</v>
      </c>
      <c r="E156">
        <v>28.89</v>
      </c>
      <c r="F156">
        <v>7</v>
      </c>
      <c r="G156">
        <v>35</v>
      </c>
      <c r="H156" s="3">
        <f t="shared" si="3"/>
        <v>10.66799965862401</v>
      </c>
      <c r="I156" t="s">
        <v>684</v>
      </c>
      <c r="J156" t="s">
        <v>679</v>
      </c>
    </row>
    <row r="157" spans="1:10" x14ac:dyDescent="0.25">
      <c r="A157" s="182">
        <v>42929</v>
      </c>
      <c r="B157" t="s">
        <v>678</v>
      </c>
      <c r="C157" t="s">
        <v>75</v>
      </c>
      <c r="D157">
        <v>84</v>
      </c>
      <c r="E157">
        <v>28.89</v>
      </c>
      <c r="F157">
        <v>8</v>
      </c>
      <c r="G157">
        <v>34</v>
      </c>
      <c r="H157" s="3">
        <f t="shared" si="3"/>
        <v>10.363199668377611</v>
      </c>
      <c r="I157" t="s">
        <v>18</v>
      </c>
      <c r="J157" t="s">
        <v>679</v>
      </c>
    </row>
    <row r="158" spans="1:10" x14ac:dyDescent="0.25">
      <c r="A158" s="182">
        <v>42929</v>
      </c>
      <c r="B158" t="s">
        <v>678</v>
      </c>
      <c r="C158" t="s">
        <v>75</v>
      </c>
      <c r="D158">
        <v>84</v>
      </c>
      <c r="E158">
        <v>28.89</v>
      </c>
      <c r="F158">
        <v>8</v>
      </c>
      <c r="G158">
        <v>34</v>
      </c>
      <c r="H158" s="3">
        <f t="shared" si="3"/>
        <v>10.363199668377611</v>
      </c>
      <c r="I158" t="s">
        <v>18</v>
      </c>
      <c r="J158" t="s">
        <v>679</v>
      </c>
    </row>
    <row r="159" spans="1:10" x14ac:dyDescent="0.25">
      <c r="A159" s="182">
        <v>42929</v>
      </c>
      <c r="B159" t="s">
        <v>678</v>
      </c>
      <c r="C159" t="s">
        <v>75</v>
      </c>
      <c r="D159">
        <v>84</v>
      </c>
      <c r="E159">
        <v>28.89</v>
      </c>
      <c r="F159">
        <v>8</v>
      </c>
      <c r="G159">
        <v>34</v>
      </c>
      <c r="H159" s="3">
        <f t="shared" si="3"/>
        <v>10.363199668377611</v>
      </c>
      <c r="I159" t="s">
        <v>18</v>
      </c>
      <c r="J159" t="s">
        <v>679</v>
      </c>
    </row>
    <row r="160" spans="1:10" x14ac:dyDescent="0.25">
      <c r="A160" s="182">
        <v>42929</v>
      </c>
      <c r="B160" t="s">
        <v>678</v>
      </c>
      <c r="C160" t="s">
        <v>75</v>
      </c>
      <c r="D160">
        <v>84</v>
      </c>
      <c r="E160">
        <v>28.89</v>
      </c>
      <c r="F160">
        <v>8</v>
      </c>
      <c r="G160">
        <v>34</v>
      </c>
      <c r="H160" s="3">
        <f t="shared" si="3"/>
        <v>10.363199668377611</v>
      </c>
      <c r="I160" t="s">
        <v>18</v>
      </c>
      <c r="J160" t="s">
        <v>679</v>
      </c>
    </row>
    <row r="161" spans="1:10" x14ac:dyDescent="0.25">
      <c r="A161" s="182">
        <v>42929</v>
      </c>
      <c r="B161" t="s">
        <v>678</v>
      </c>
      <c r="C161" t="s">
        <v>75</v>
      </c>
      <c r="D161">
        <v>84</v>
      </c>
      <c r="E161">
        <v>28.89</v>
      </c>
      <c r="F161">
        <v>8</v>
      </c>
      <c r="G161">
        <v>34</v>
      </c>
      <c r="H161" s="3">
        <f t="shared" si="3"/>
        <v>10.363199668377611</v>
      </c>
      <c r="I161" t="s">
        <v>18</v>
      </c>
      <c r="J161" t="s">
        <v>679</v>
      </c>
    </row>
    <row r="162" spans="1:10" x14ac:dyDescent="0.25">
      <c r="A162" s="182">
        <v>42929</v>
      </c>
      <c r="B162" t="s">
        <v>678</v>
      </c>
      <c r="C162" t="s">
        <v>75</v>
      </c>
      <c r="D162">
        <v>84</v>
      </c>
      <c r="E162">
        <v>28.89</v>
      </c>
      <c r="F162">
        <v>8</v>
      </c>
      <c r="G162">
        <v>34</v>
      </c>
      <c r="H162" s="3">
        <f t="shared" si="3"/>
        <v>10.363199668377611</v>
      </c>
      <c r="I162" t="s">
        <v>680</v>
      </c>
      <c r="J162" t="s">
        <v>679</v>
      </c>
    </row>
    <row r="163" spans="1:10" x14ac:dyDescent="0.25">
      <c r="A163" s="182">
        <v>42929</v>
      </c>
      <c r="B163" t="s">
        <v>678</v>
      </c>
      <c r="C163" t="s">
        <v>75</v>
      </c>
      <c r="D163">
        <v>84</v>
      </c>
      <c r="E163">
        <v>28.89</v>
      </c>
      <c r="F163">
        <v>8</v>
      </c>
      <c r="G163">
        <v>34</v>
      </c>
      <c r="H163" s="3">
        <f t="shared" si="3"/>
        <v>10.363199668377611</v>
      </c>
      <c r="I163" t="s">
        <v>680</v>
      </c>
      <c r="J163" t="s">
        <v>679</v>
      </c>
    </row>
    <row r="164" spans="1:10" x14ac:dyDescent="0.25">
      <c r="A164" s="182">
        <v>42929</v>
      </c>
      <c r="B164" t="s">
        <v>678</v>
      </c>
      <c r="C164" t="s">
        <v>75</v>
      </c>
      <c r="D164">
        <v>84</v>
      </c>
      <c r="E164">
        <v>28.89</v>
      </c>
      <c r="F164">
        <v>8</v>
      </c>
      <c r="G164">
        <v>34</v>
      </c>
      <c r="H164" s="3">
        <f t="shared" si="3"/>
        <v>10.363199668377611</v>
      </c>
      <c r="I164" t="s">
        <v>680</v>
      </c>
      <c r="J164" t="s">
        <v>679</v>
      </c>
    </row>
    <row r="165" spans="1:10" x14ac:dyDescent="0.25">
      <c r="A165" s="182">
        <v>42929</v>
      </c>
      <c r="B165" t="s">
        <v>678</v>
      </c>
      <c r="C165" t="s">
        <v>75</v>
      </c>
      <c r="D165">
        <v>84</v>
      </c>
      <c r="E165">
        <v>28.89</v>
      </c>
      <c r="F165">
        <v>8</v>
      </c>
      <c r="G165">
        <v>34</v>
      </c>
      <c r="H165" s="3">
        <f t="shared" si="3"/>
        <v>10.363199668377611</v>
      </c>
      <c r="I165" t="s">
        <v>680</v>
      </c>
      <c r="J165" t="s">
        <v>679</v>
      </c>
    </row>
    <row r="166" spans="1:10" x14ac:dyDescent="0.25">
      <c r="A166" s="182">
        <v>42929</v>
      </c>
      <c r="B166" t="s">
        <v>678</v>
      </c>
      <c r="C166" t="s">
        <v>75</v>
      </c>
      <c r="D166">
        <v>84</v>
      </c>
      <c r="E166">
        <v>28.89</v>
      </c>
      <c r="F166">
        <v>9</v>
      </c>
      <c r="G166">
        <v>35</v>
      </c>
      <c r="H166" s="3">
        <f t="shared" si="3"/>
        <v>10.66799965862401</v>
      </c>
      <c r="I166" t="s">
        <v>18</v>
      </c>
      <c r="J166" t="s">
        <v>679</v>
      </c>
    </row>
    <row r="167" spans="1:10" x14ac:dyDescent="0.25">
      <c r="A167" s="182">
        <v>42929</v>
      </c>
      <c r="B167" t="s">
        <v>678</v>
      </c>
      <c r="C167" t="s">
        <v>75</v>
      </c>
      <c r="D167">
        <v>84</v>
      </c>
      <c r="E167">
        <v>28.89</v>
      </c>
      <c r="F167">
        <v>9</v>
      </c>
      <c r="G167">
        <v>35</v>
      </c>
      <c r="H167" s="3">
        <f t="shared" si="3"/>
        <v>10.66799965862401</v>
      </c>
      <c r="I167" t="s">
        <v>18</v>
      </c>
      <c r="J167" t="s">
        <v>679</v>
      </c>
    </row>
    <row r="168" spans="1:10" x14ac:dyDescent="0.25">
      <c r="A168" s="182">
        <v>42929</v>
      </c>
      <c r="B168" t="s">
        <v>678</v>
      </c>
      <c r="C168" t="s">
        <v>75</v>
      </c>
      <c r="D168">
        <v>84</v>
      </c>
      <c r="E168">
        <v>28.89</v>
      </c>
      <c r="F168">
        <v>9</v>
      </c>
      <c r="G168">
        <v>35</v>
      </c>
      <c r="H168" s="3">
        <f t="shared" si="3"/>
        <v>10.66799965862401</v>
      </c>
      <c r="I168" t="s">
        <v>18</v>
      </c>
      <c r="J168" t="s">
        <v>679</v>
      </c>
    </row>
    <row r="169" spans="1:10" x14ac:dyDescent="0.25">
      <c r="A169" s="182">
        <v>42929</v>
      </c>
      <c r="B169" t="s">
        <v>678</v>
      </c>
      <c r="C169" t="s">
        <v>75</v>
      </c>
      <c r="D169">
        <v>84</v>
      </c>
      <c r="E169">
        <v>28.89</v>
      </c>
      <c r="F169">
        <v>9</v>
      </c>
      <c r="G169">
        <v>35</v>
      </c>
      <c r="H169" s="3">
        <f t="shared" si="3"/>
        <v>10.66799965862401</v>
      </c>
      <c r="I169" t="s">
        <v>680</v>
      </c>
      <c r="J169" t="s">
        <v>679</v>
      </c>
    </row>
    <row r="170" spans="1:10" x14ac:dyDescent="0.25">
      <c r="A170" s="182">
        <v>42929</v>
      </c>
      <c r="B170" t="s">
        <v>678</v>
      </c>
      <c r="C170" t="s">
        <v>75</v>
      </c>
      <c r="D170">
        <v>84</v>
      </c>
      <c r="E170">
        <v>28.89</v>
      </c>
      <c r="F170">
        <v>9</v>
      </c>
      <c r="G170">
        <v>35</v>
      </c>
      <c r="H170" s="3">
        <f t="shared" si="3"/>
        <v>10.66799965862401</v>
      </c>
      <c r="I170" t="s">
        <v>680</v>
      </c>
      <c r="J170" t="s">
        <v>679</v>
      </c>
    </row>
    <row r="171" spans="1:10" x14ac:dyDescent="0.25">
      <c r="A171" s="182">
        <v>42929</v>
      </c>
      <c r="B171" t="s">
        <v>678</v>
      </c>
      <c r="C171" t="s">
        <v>75</v>
      </c>
      <c r="D171">
        <v>84</v>
      </c>
      <c r="E171">
        <v>28.89</v>
      </c>
      <c r="F171">
        <v>9</v>
      </c>
      <c r="G171">
        <v>35</v>
      </c>
      <c r="H171" s="3">
        <f t="shared" si="3"/>
        <v>10.66799965862401</v>
      </c>
      <c r="I171" t="s">
        <v>680</v>
      </c>
      <c r="J171" t="s">
        <v>679</v>
      </c>
    </row>
    <row r="172" spans="1:10" x14ac:dyDescent="0.25">
      <c r="A172" s="182">
        <v>42929</v>
      </c>
      <c r="B172" t="s">
        <v>678</v>
      </c>
      <c r="C172" t="s">
        <v>75</v>
      </c>
      <c r="D172">
        <v>84</v>
      </c>
      <c r="E172">
        <v>28.89</v>
      </c>
      <c r="F172">
        <v>9</v>
      </c>
      <c r="G172">
        <v>35</v>
      </c>
      <c r="H172" s="3">
        <f t="shared" si="3"/>
        <v>10.66799965862401</v>
      </c>
      <c r="I172" t="s">
        <v>680</v>
      </c>
      <c r="J172" t="s">
        <v>688</v>
      </c>
    </row>
    <row r="173" spans="1:10" x14ac:dyDescent="0.25">
      <c r="A173" s="182">
        <v>42929</v>
      </c>
      <c r="B173" t="s">
        <v>678</v>
      </c>
      <c r="C173" t="s">
        <v>75</v>
      </c>
      <c r="D173">
        <v>84</v>
      </c>
      <c r="E173">
        <v>28.89</v>
      </c>
      <c r="F173">
        <v>9</v>
      </c>
      <c r="G173">
        <v>35</v>
      </c>
      <c r="H173" s="3">
        <f t="shared" si="3"/>
        <v>10.66799965862401</v>
      </c>
      <c r="I173" t="s">
        <v>680</v>
      </c>
      <c r="J173" t="s">
        <v>679</v>
      </c>
    </row>
    <row r="174" spans="1:10" x14ac:dyDescent="0.25">
      <c r="A174" s="182">
        <v>42929</v>
      </c>
      <c r="B174" t="s">
        <v>678</v>
      </c>
      <c r="C174" t="s">
        <v>75</v>
      </c>
      <c r="D174">
        <v>84</v>
      </c>
      <c r="E174">
        <v>28.89</v>
      </c>
      <c r="F174">
        <v>9</v>
      </c>
      <c r="G174">
        <v>35</v>
      </c>
      <c r="H174" s="3">
        <f t="shared" si="3"/>
        <v>10.66799965862401</v>
      </c>
      <c r="I174" t="s">
        <v>680</v>
      </c>
      <c r="J174" t="s">
        <v>679</v>
      </c>
    </row>
    <row r="175" spans="1:10" x14ac:dyDescent="0.25">
      <c r="A175" s="182">
        <v>42929</v>
      </c>
      <c r="B175" t="s">
        <v>678</v>
      </c>
      <c r="C175" t="s">
        <v>75</v>
      </c>
      <c r="D175">
        <v>84</v>
      </c>
      <c r="E175">
        <v>28.89</v>
      </c>
      <c r="F175">
        <v>9</v>
      </c>
      <c r="G175">
        <v>35</v>
      </c>
      <c r="H175" s="3">
        <f t="shared" si="3"/>
        <v>10.66799965862401</v>
      </c>
      <c r="I175" t="s">
        <v>680</v>
      </c>
      <c r="J175" t="s">
        <v>679</v>
      </c>
    </row>
    <row r="176" spans="1:10" x14ac:dyDescent="0.25">
      <c r="A176" s="182">
        <v>42929</v>
      </c>
      <c r="B176" t="s">
        <v>678</v>
      </c>
      <c r="C176" t="s">
        <v>75</v>
      </c>
      <c r="D176">
        <v>84</v>
      </c>
      <c r="E176">
        <v>28.89</v>
      </c>
      <c r="F176">
        <v>9</v>
      </c>
      <c r="G176">
        <v>35</v>
      </c>
      <c r="H176" s="3">
        <f t="shared" si="3"/>
        <v>10.66799965862401</v>
      </c>
      <c r="I176" t="s">
        <v>24</v>
      </c>
      <c r="J176" t="s">
        <v>679</v>
      </c>
    </row>
    <row r="177" spans="1:10" x14ac:dyDescent="0.25">
      <c r="A177" s="182">
        <v>42929</v>
      </c>
      <c r="B177" t="s">
        <v>678</v>
      </c>
      <c r="C177" t="s">
        <v>75</v>
      </c>
      <c r="D177">
        <v>84</v>
      </c>
      <c r="E177">
        <v>28.89</v>
      </c>
      <c r="F177">
        <v>9</v>
      </c>
      <c r="G177">
        <v>35</v>
      </c>
      <c r="H177" s="3">
        <f t="shared" si="3"/>
        <v>10.66799965862401</v>
      </c>
      <c r="I177" t="s">
        <v>24</v>
      </c>
      <c r="J177" t="s">
        <v>679</v>
      </c>
    </row>
    <row r="178" spans="1:10" x14ac:dyDescent="0.25">
      <c r="A178" s="182">
        <v>42929</v>
      </c>
      <c r="B178" t="s">
        <v>678</v>
      </c>
      <c r="C178" t="s">
        <v>75</v>
      </c>
      <c r="D178">
        <v>84</v>
      </c>
      <c r="E178">
        <v>28.89</v>
      </c>
      <c r="F178">
        <v>9</v>
      </c>
      <c r="G178">
        <v>35</v>
      </c>
      <c r="H178" s="3">
        <f t="shared" si="3"/>
        <v>10.66799965862401</v>
      </c>
      <c r="I178" t="s">
        <v>34</v>
      </c>
      <c r="J178" t="s">
        <v>679</v>
      </c>
    </row>
    <row r="179" spans="1:10" x14ac:dyDescent="0.25">
      <c r="A179" s="182">
        <v>42929</v>
      </c>
      <c r="B179" t="s">
        <v>678</v>
      </c>
      <c r="C179" t="s">
        <v>75</v>
      </c>
      <c r="D179">
        <v>84</v>
      </c>
      <c r="E179">
        <v>28.89</v>
      </c>
      <c r="F179">
        <v>9</v>
      </c>
      <c r="G179">
        <v>35</v>
      </c>
      <c r="H179" s="3">
        <f t="shared" si="3"/>
        <v>10.66799965862401</v>
      </c>
      <c r="I179" t="s">
        <v>34</v>
      </c>
      <c r="J179" t="s">
        <v>679</v>
      </c>
    </row>
    <row r="180" spans="1:10" x14ac:dyDescent="0.25">
      <c r="A180" s="182">
        <v>42929</v>
      </c>
      <c r="B180" t="s">
        <v>678</v>
      </c>
      <c r="C180" t="s">
        <v>75</v>
      </c>
      <c r="D180">
        <v>84</v>
      </c>
      <c r="E180">
        <v>28.89</v>
      </c>
      <c r="F180">
        <v>9</v>
      </c>
      <c r="G180">
        <v>35</v>
      </c>
      <c r="H180" s="3">
        <f t="shared" si="3"/>
        <v>10.66799965862401</v>
      </c>
      <c r="I180" t="s">
        <v>34</v>
      </c>
      <c r="J180" t="s">
        <v>679</v>
      </c>
    </row>
    <row r="181" spans="1:10" x14ac:dyDescent="0.25">
      <c r="A181" s="182">
        <v>42929</v>
      </c>
      <c r="B181" t="s">
        <v>678</v>
      </c>
      <c r="C181" t="s">
        <v>75</v>
      </c>
      <c r="D181">
        <v>84</v>
      </c>
      <c r="E181">
        <v>28.89</v>
      </c>
      <c r="F181">
        <v>9</v>
      </c>
      <c r="G181">
        <v>35</v>
      </c>
      <c r="H181" s="3">
        <f t="shared" si="3"/>
        <v>10.66799965862401</v>
      </c>
      <c r="I181" t="s">
        <v>20</v>
      </c>
      <c r="J181" t="s">
        <v>679</v>
      </c>
    </row>
    <row r="182" spans="1:10" x14ac:dyDescent="0.25">
      <c r="A182" s="182">
        <v>42929</v>
      </c>
      <c r="B182" t="s">
        <v>678</v>
      </c>
      <c r="C182" t="s">
        <v>75</v>
      </c>
      <c r="D182">
        <v>84</v>
      </c>
      <c r="E182">
        <v>28.89</v>
      </c>
      <c r="F182">
        <v>9</v>
      </c>
      <c r="G182">
        <v>35</v>
      </c>
      <c r="H182" s="3">
        <f t="shared" si="3"/>
        <v>10.66799965862401</v>
      </c>
      <c r="I182" t="s">
        <v>689</v>
      </c>
      <c r="J182" t="s">
        <v>679</v>
      </c>
    </row>
    <row r="183" spans="1:10" x14ac:dyDescent="0.25">
      <c r="A183" s="182">
        <v>42929</v>
      </c>
      <c r="B183" t="s">
        <v>678</v>
      </c>
      <c r="C183" t="s">
        <v>75</v>
      </c>
      <c r="D183">
        <v>84</v>
      </c>
      <c r="E183">
        <v>28.89</v>
      </c>
      <c r="F183">
        <v>10</v>
      </c>
      <c r="G183">
        <v>37</v>
      </c>
      <c r="H183" s="3">
        <f t="shared" si="3"/>
        <v>11.277599639116811</v>
      </c>
      <c r="I183" t="s">
        <v>18</v>
      </c>
      <c r="J183" t="s">
        <v>679</v>
      </c>
    </row>
    <row r="184" spans="1:10" x14ac:dyDescent="0.25">
      <c r="A184" s="182">
        <v>42929</v>
      </c>
      <c r="B184" t="s">
        <v>678</v>
      </c>
      <c r="C184" t="s">
        <v>75</v>
      </c>
      <c r="D184">
        <v>84</v>
      </c>
      <c r="E184">
        <v>28.89</v>
      </c>
      <c r="F184">
        <v>10</v>
      </c>
      <c r="G184">
        <v>37</v>
      </c>
      <c r="H184" s="3">
        <f t="shared" si="3"/>
        <v>11.277599639116811</v>
      </c>
      <c r="I184" t="s">
        <v>680</v>
      </c>
      <c r="J184" t="s">
        <v>679</v>
      </c>
    </row>
    <row r="185" spans="1:10" x14ac:dyDescent="0.25">
      <c r="A185" s="182">
        <v>42929</v>
      </c>
      <c r="B185" t="s">
        <v>678</v>
      </c>
      <c r="C185" t="s">
        <v>75</v>
      </c>
      <c r="D185">
        <v>84</v>
      </c>
      <c r="E185">
        <v>28.89</v>
      </c>
      <c r="F185">
        <v>10</v>
      </c>
      <c r="G185">
        <v>37</v>
      </c>
      <c r="H185" s="3">
        <f t="shared" si="3"/>
        <v>11.277599639116811</v>
      </c>
      <c r="I185" t="s">
        <v>680</v>
      </c>
      <c r="J185" t="s">
        <v>679</v>
      </c>
    </row>
    <row r="186" spans="1:10" x14ac:dyDescent="0.25">
      <c r="A186" s="182">
        <v>42929</v>
      </c>
      <c r="B186" t="s">
        <v>678</v>
      </c>
      <c r="C186" t="s">
        <v>75</v>
      </c>
      <c r="D186">
        <v>84</v>
      </c>
      <c r="E186">
        <v>28.89</v>
      </c>
      <c r="F186">
        <v>10</v>
      </c>
      <c r="G186">
        <v>37</v>
      </c>
      <c r="H186" s="3">
        <f t="shared" si="3"/>
        <v>11.277599639116811</v>
      </c>
      <c r="I186" t="s">
        <v>680</v>
      </c>
      <c r="J186" t="s">
        <v>679</v>
      </c>
    </row>
    <row r="187" spans="1:10" x14ac:dyDescent="0.25">
      <c r="A187" s="182">
        <v>42929</v>
      </c>
      <c r="B187" t="s">
        <v>678</v>
      </c>
      <c r="C187" t="s">
        <v>75</v>
      </c>
      <c r="D187">
        <v>84</v>
      </c>
      <c r="E187">
        <v>28.89</v>
      </c>
      <c r="F187">
        <v>10</v>
      </c>
      <c r="G187">
        <v>37</v>
      </c>
      <c r="H187" s="3">
        <f t="shared" si="3"/>
        <v>11.277599639116811</v>
      </c>
      <c r="I187" t="s">
        <v>680</v>
      </c>
      <c r="J187" t="s">
        <v>679</v>
      </c>
    </row>
    <row r="188" spans="1:10" x14ac:dyDescent="0.25">
      <c r="A188" s="182">
        <v>42929</v>
      </c>
      <c r="B188" t="s">
        <v>678</v>
      </c>
      <c r="C188" t="s">
        <v>75</v>
      </c>
      <c r="D188">
        <v>84</v>
      </c>
      <c r="E188">
        <v>28.89</v>
      </c>
      <c r="F188">
        <v>10</v>
      </c>
      <c r="G188">
        <v>37</v>
      </c>
      <c r="H188" s="3">
        <f t="shared" si="3"/>
        <v>11.277599639116811</v>
      </c>
      <c r="I188" t="s">
        <v>680</v>
      </c>
      <c r="J188" t="s">
        <v>679</v>
      </c>
    </row>
    <row r="189" spans="1:10" x14ac:dyDescent="0.25">
      <c r="A189" s="182">
        <v>42930</v>
      </c>
      <c r="B189" t="s">
        <v>678</v>
      </c>
      <c r="C189" t="s">
        <v>690</v>
      </c>
      <c r="D189">
        <v>84</v>
      </c>
      <c r="E189">
        <v>28.89</v>
      </c>
      <c r="F189">
        <v>1</v>
      </c>
      <c r="G189">
        <v>48</v>
      </c>
      <c r="H189" s="3">
        <f t="shared" si="3"/>
        <v>14.630399531827216</v>
      </c>
      <c r="I189" t="s">
        <v>18</v>
      </c>
      <c r="J189" t="s">
        <v>679</v>
      </c>
    </row>
    <row r="190" spans="1:10" x14ac:dyDescent="0.25">
      <c r="A190" s="182">
        <v>42930</v>
      </c>
      <c r="B190" t="s">
        <v>678</v>
      </c>
      <c r="C190" t="s">
        <v>690</v>
      </c>
      <c r="D190">
        <v>84</v>
      </c>
      <c r="E190">
        <v>28.89</v>
      </c>
      <c r="F190">
        <v>1</v>
      </c>
      <c r="G190">
        <v>48</v>
      </c>
      <c r="H190" s="3">
        <f t="shared" si="3"/>
        <v>14.630399531827216</v>
      </c>
      <c r="I190" t="s">
        <v>18</v>
      </c>
      <c r="J190" t="s">
        <v>679</v>
      </c>
    </row>
    <row r="191" spans="1:10" x14ac:dyDescent="0.25">
      <c r="A191" s="182">
        <v>42930</v>
      </c>
      <c r="B191" t="s">
        <v>678</v>
      </c>
      <c r="C191" t="s">
        <v>690</v>
      </c>
      <c r="D191">
        <v>84</v>
      </c>
      <c r="E191">
        <v>28.89</v>
      </c>
      <c r="F191">
        <v>1</v>
      </c>
      <c r="G191">
        <v>48</v>
      </c>
      <c r="H191" s="3">
        <f t="shared" si="3"/>
        <v>14.630399531827216</v>
      </c>
      <c r="I191" t="s">
        <v>18</v>
      </c>
      <c r="J191" t="s">
        <v>679</v>
      </c>
    </row>
    <row r="192" spans="1:10" x14ac:dyDescent="0.25">
      <c r="A192" s="182">
        <v>42930</v>
      </c>
      <c r="B192" t="s">
        <v>678</v>
      </c>
      <c r="C192" t="s">
        <v>690</v>
      </c>
      <c r="D192">
        <v>84</v>
      </c>
      <c r="E192">
        <v>28.89</v>
      </c>
      <c r="F192">
        <v>1</v>
      </c>
      <c r="G192">
        <v>48</v>
      </c>
      <c r="H192" s="3">
        <f t="shared" si="3"/>
        <v>14.630399531827216</v>
      </c>
      <c r="I192" t="s">
        <v>24</v>
      </c>
      <c r="J192" t="s">
        <v>679</v>
      </c>
    </row>
    <row r="193" spans="1:10" x14ac:dyDescent="0.25">
      <c r="A193" s="182">
        <v>42930</v>
      </c>
      <c r="B193" t="s">
        <v>678</v>
      </c>
      <c r="C193" t="s">
        <v>690</v>
      </c>
      <c r="D193">
        <v>84</v>
      </c>
      <c r="E193">
        <v>28.89</v>
      </c>
      <c r="F193">
        <v>1</v>
      </c>
      <c r="G193">
        <v>48</v>
      </c>
      <c r="H193" s="3">
        <f t="shared" si="3"/>
        <v>14.630399531827216</v>
      </c>
      <c r="I193" t="s">
        <v>24</v>
      </c>
      <c r="J193" t="s">
        <v>679</v>
      </c>
    </row>
    <row r="194" spans="1:10" x14ac:dyDescent="0.25">
      <c r="A194" s="182">
        <v>42930</v>
      </c>
      <c r="B194" t="s">
        <v>678</v>
      </c>
      <c r="C194" t="s">
        <v>690</v>
      </c>
      <c r="D194">
        <v>84</v>
      </c>
      <c r="E194">
        <v>28.89</v>
      </c>
      <c r="F194">
        <v>1</v>
      </c>
      <c r="G194">
        <v>48</v>
      </c>
      <c r="H194" s="3">
        <f t="shared" si="3"/>
        <v>14.630399531827216</v>
      </c>
      <c r="I194" t="s">
        <v>24</v>
      </c>
      <c r="J194" t="s">
        <v>679</v>
      </c>
    </row>
    <row r="195" spans="1:10" x14ac:dyDescent="0.25">
      <c r="A195" s="182">
        <v>42930</v>
      </c>
      <c r="B195" t="s">
        <v>678</v>
      </c>
      <c r="C195" t="s">
        <v>690</v>
      </c>
      <c r="D195">
        <v>84</v>
      </c>
      <c r="E195">
        <v>28.89</v>
      </c>
      <c r="F195">
        <v>1</v>
      </c>
      <c r="G195">
        <v>48</v>
      </c>
      <c r="H195" s="3">
        <f t="shared" si="3"/>
        <v>14.630399531827216</v>
      </c>
      <c r="I195" t="s">
        <v>24</v>
      </c>
      <c r="J195" t="s">
        <v>679</v>
      </c>
    </row>
    <row r="196" spans="1:10" x14ac:dyDescent="0.25">
      <c r="A196" s="182">
        <v>42930</v>
      </c>
      <c r="B196" t="s">
        <v>678</v>
      </c>
      <c r="C196" t="s">
        <v>690</v>
      </c>
      <c r="D196">
        <v>84</v>
      </c>
      <c r="E196">
        <v>28.89</v>
      </c>
      <c r="F196">
        <v>1</v>
      </c>
      <c r="G196">
        <v>48</v>
      </c>
      <c r="H196" s="3">
        <f t="shared" si="3"/>
        <v>14.630399531827216</v>
      </c>
      <c r="I196" t="s">
        <v>680</v>
      </c>
      <c r="J196" t="s">
        <v>679</v>
      </c>
    </row>
    <row r="197" spans="1:10" x14ac:dyDescent="0.25">
      <c r="A197" s="182">
        <v>42930</v>
      </c>
      <c r="B197" t="s">
        <v>678</v>
      </c>
      <c r="C197" t="s">
        <v>690</v>
      </c>
      <c r="D197">
        <v>84</v>
      </c>
      <c r="E197">
        <v>28.89</v>
      </c>
      <c r="F197">
        <v>2</v>
      </c>
      <c r="G197">
        <v>48</v>
      </c>
      <c r="H197" s="3">
        <f t="shared" si="3"/>
        <v>14.630399531827216</v>
      </c>
      <c r="I197" t="s">
        <v>680</v>
      </c>
      <c r="J197" t="s">
        <v>679</v>
      </c>
    </row>
    <row r="198" spans="1:10" x14ac:dyDescent="0.25">
      <c r="A198" s="182">
        <v>42930</v>
      </c>
      <c r="B198" t="s">
        <v>678</v>
      </c>
      <c r="C198" t="s">
        <v>690</v>
      </c>
      <c r="D198">
        <v>84</v>
      </c>
      <c r="E198">
        <v>28.89</v>
      </c>
      <c r="F198">
        <v>3</v>
      </c>
      <c r="G198">
        <v>50</v>
      </c>
      <c r="H198" s="3">
        <f>G198/3.28084</f>
        <v>15.239999512320015</v>
      </c>
      <c r="I198" t="s">
        <v>679</v>
      </c>
      <c r="J198" t="s">
        <v>679</v>
      </c>
    </row>
    <row r="199" spans="1:10" x14ac:dyDescent="0.25">
      <c r="A199" s="182">
        <v>42930</v>
      </c>
      <c r="B199" t="s">
        <v>678</v>
      </c>
      <c r="C199" t="s">
        <v>690</v>
      </c>
      <c r="D199">
        <v>84</v>
      </c>
      <c r="E199">
        <v>28.89</v>
      </c>
      <c r="F199">
        <v>4</v>
      </c>
      <c r="G199">
        <v>52</v>
      </c>
      <c r="H199" s="3">
        <f>G199/3.28084</f>
        <v>15.849599492812816</v>
      </c>
      <c r="I199" t="s">
        <v>18</v>
      </c>
      <c r="J199" t="s">
        <v>679</v>
      </c>
    </row>
    <row r="200" spans="1:10" x14ac:dyDescent="0.25">
      <c r="A200" s="182">
        <v>42930</v>
      </c>
      <c r="B200" t="s">
        <v>678</v>
      </c>
      <c r="C200" t="s">
        <v>690</v>
      </c>
      <c r="D200">
        <v>84</v>
      </c>
      <c r="E200">
        <v>28.89</v>
      </c>
      <c r="F200">
        <v>4</v>
      </c>
      <c r="G200">
        <v>52</v>
      </c>
      <c r="H200" s="3">
        <f t="shared" ref="H200:H263" si="4">G200/3.28084</f>
        <v>15.849599492812816</v>
      </c>
      <c r="I200" t="s">
        <v>18</v>
      </c>
      <c r="J200" t="s">
        <v>679</v>
      </c>
    </row>
    <row r="201" spans="1:10" x14ac:dyDescent="0.25">
      <c r="A201" s="182">
        <v>42930</v>
      </c>
      <c r="B201" t="s">
        <v>678</v>
      </c>
      <c r="C201" t="s">
        <v>690</v>
      </c>
      <c r="D201">
        <v>84</v>
      </c>
      <c r="E201">
        <v>28.89</v>
      </c>
      <c r="F201">
        <v>4</v>
      </c>
      <c r="G201">
        <v>52</v>
      </c>
      <c r="H201" s="3">
        <f t="shared" si="4"/>
        <v>15.849599492812816</v>
      </c>
      <c r="I201" t="s">
        <v>18</v>
      </c>
      <c r="J201" t="s">
        <v>679</v>
      </c>
    </row>
    <row r="202" spans="1:10" x14ac:dyDescent="0.25">
      <c r="A202" s="182">
        <v>42930</v>
      </c>
      <c r="B202" t="s">
        <v>678</v>
      </c>
      <c r="C202" t="s">
        <v>690</v>
      </c>
      <c r="D202">
        <v>84</v>
      </c>
      <c r="E202">
        <v>28.89</v>
      </c>
      <c r="F202">
        <v>4</v>
      </c>
      <c r="G202">
        <v>52</v>
      </c>
      <c r="H202" s="3">
        <f t="shared" si="4"/>
        <v>15.849599492812816</v>
      </c>
      <c r="I202" t="s">
        <v>24</v>
      </c>
      <c r="J202" t="s">
        <v>679</v>
      </c>
    </row>
    <row r="203" spans="1:10" x14ac:dyDescent="0.25">
      <c r="A203" s="182">
        <v>42930</v>
      </c>
      <c r="B203" t="s">
        <v>678</v>
      </c>
      <c r="C203" t="s">
        <v>690</v>
      </c>
      <c r="D203">
        <v>84</v>
      </c>
      <c r="E203">
        <v>28.89</v>
      </c>
      <c r="F203">
        <v>4</v>
      </c>
      <c r="G203">
        <v>52</v>
      </c>
      <c r="H203" s="3">
        <f t="shared" si="4"/>
        <v>15.849599492812816</v>
      </c>
      <c r="I203" t="s">
        <v>39</v>
      </c>
      <c r="J203" t="s">
        <v>679</v>
      </c>
    </row>
    <row r="204" spans="1:10" x14ac:dyDescent="0.25">
      <c r="A204" s="182">
        <v>42930</v>
      </c>
      <c r="B204" t="s">
        <v>678</v>
      </c>
      <c r="C204" t="s">
        <v>690</v>
      </c>
      <c r="D204">
        <v>84</v>
      </c>
      <c r="E204">
        <v>28.89</v>
      </c>
      <c r="F204">
        <v>5</v>
      </c>
      <c r="G204">
        <v>54</v>
      </c>
      <c r="H204" s="3">
        <f t="shared" si="4"/>
        <v>16.459199473305617</v>
      </c>
      <c r="I204" t="s">
        <v>18</v>
      </c>
      <c r="J204" t="s">
        <v>679</v>
      </c>
    </row>
    <row r="205" spans="1:10" x14ac:dyDescent="0.25">
      <c r="A205" s="182">
        <v>42930</v>
      </c>
      <c r="B205" t="s">
        <v>678</v>
      </c>
      <c r="C205" t="s">
        <v>690</v>
      </c>
      <c r="D205">
        <v>84</v>
      </c>
      <c r="E205">
        <v>28.89</v>
      </c>
      <c r="F205">
        <v>5</v>
      </c>
      <c r="G205">
        <v>54</v>
      </c>
      <c r="H205" s="3">
        <f t="shared" si="4"/>
        <v>16.459199473305617</v>
      </c>
      <c r="I205" t="s">
        <v>18</v>
      </c>
      <c r="J205" t="s">
        <v>679</v>
      </c>
    </row>
    <row r="206" spans="1:10" x14ac:dyDescent="0.25">
      <c r="A206" s="182">
        <v>42930</v>
      </c>
      <c r="B206" t="s">
        <v>678</v>
      </c>
      <c r="C206" t="s">
        <v>690</v>
      </c>
      <c r="D206">
        <v>84</v>
      </c>
      <c r="E206">
        <v>28.89</v>
      </c>
      <c r="F206">
        <v>6</v>
      </c>
      <c r="G206">
        <v>54</v>
      </c>
      <c r="H206" s="3">
        <f t="shared" si="4"/>
        <v>16.459199473305617</v>
      </c>
      <c r="I206" t="s">
        <v>684</v>
      </c>
      <c r="J206" t="s">
        <v>679</v>
      </c>
    </row>
    <row r="207" spans="1:10" x14ac:dyDescent="0.25">
      <c r="A207" s="182">
        <v>42930</v>
      </c>
      <c r="B207" t="s">
        <v>678</v>
      </c>
      <c r="C207" t="s">
        <v>690</v>
      </c>
      <c r="D207">
        <v>84</v>
      </c>
      <c r="E207">
        <v>28.89</v>
      </c>
      <c r="F207">
        <v>6</v>
      </c>
      <c r="G207">
        <v>54</v>
      </c>
      <c r="H207" s="3">
        <f t="shared" si="4"/>
        <v>16.459199473305617</v>
      </c>
      <c r="I207" t="s">
        <v>20</v>
      </c>
      <c r="J207" t="s">
        <v>679</v>
      </c>
    </row>
    <row r="208" spans="1:10" x14ac:dyDescent="0.25">
      <c r="A208" s="182">
        <v>42930</v>
      </c>
      <c r="B208" t="s">
        <v>678</v>
      </c>
      <c r="C208" t="s">
        <v>690</v>
      </c>
      <c r="D208">
        <v>84</v>
      </c>
      <c r="E208">
        <v>28.89</v>
      </c>
      <c r="F208">
        <v>6</v>
      </c>
      <c r="G208">
        <v>54</v>
      </c>
      <c r="H208" s="3">
        <f t="shared" si="4"/>
        <v>16.459199473305617</v>
      </c>
      <c r="I208" t="s">
        <v>20</v>
      </c>
      <c r="J208" t="s">
        <v>679</v>
      </c>
    </row>
    <row r="209" spans="1:10" x14ac:dyDescent="0.25">
      <c r="A209" s="182">
        <v>42930</v>
      </c>
      <c r="B209" t="s">
        <v>678</v>
      </c>
      <c r="C209" t="s">
        <v>690</v>
      </c>
      <c r="D209">
        <v>84</v>
      </c>
      <c r="E209">
        <v>28.89</v>
      </c>
      <c r="F209">
        <v>6</v>
      </c>
      <c r="G209">
        <v>54</v>
      </c>
      <c r="H209" s="3">
        <f t="shared" si="4"/>
        <v>16.459199473305617</v>
      </c>
      <c r="I209" t="s">
        <v>20</v>
      </c>
      <c r="J209" t="s">
        <v>679</v>
      </c>
    </row>
    <row r="210" spans="1:10" x14ac:dyDescent="0.25">
      <c r="A210" s="182">
        <v>42930</v>
      </c>
      <c r="B210" t="s">
        <v>678</v>
      </c>
      <c r="C210" t="s">
        <v>690</v>
      </c>
      <c r="D210">
        <v>84</v>
      </c>
      <c r="E210">
        <v>28.89</v>
      </c>
      <c r="F210">
        <v>6</v>
      </c>
      <c r="G210">
        <v>54</v>
      </c>
      <c r="H210" s="3">
        <f t="shared" si="4"/>
        <v>16.459199473305617</v>
      </c>
      <c r="I210" t="s">
        <v>20</v>
      </c>
      <c r="J210" t="s">
        <v>679</v>
      </c>
    </row>
    <row r="211" spans="1:10" x14ac:dyDescent="0.25">
      <c r="A211" s="182">
        <v>42930</v>
      </c>
      <c r="B211" t="s">
        <v>678</v>
      </c>
      <c r="C211" t="s">
        <v>690</v>
      </c>
      <c r="D211">
        <v>84</v>
      </c>
      <c r="E211">
        <v>28.89</v>
      </c>
      <c r="F211">
        <v>7</v>
      </c>
      <c r="G211">
        <v>52</v>
      </c>
      <c r="H211" s="3">
        <f t="shared" si="4"/>
        <v>15.849599492812816</v>
      </c>
      <c r="I211" t="s">
        <v>18</v>
      </c>
      <c r="J211" t="s">
        <v>679</v>
      </c>
    </row>
    <row r="212" spans="1:10" x14ac:dyDescent="0.25">
      <c r="A212" s="182">
        <v>42930</v>
      </c>
      <c r="B212" t="s">
        <v>678</v>
      </c>
      <c r="C212" t="s">
        <v>690</v>
      </c>
      <c r="D212">
        <v>84</v>
      </c>
      <c r="E212">
        <v>28.89</v>
      </c>
      <c r="F212">
        <v>7</v>
      </c>
      <c r="G212">
        <v>52</v>
      </c>
      <c r="H212" s="3">
        <f t="shared" si="4"/>
        <v>15.849599492812816</v>
      </c>
      <c r="I212" t="s">
        <v>24</v>
      </c>
      <c r="J212" t="s">
        <v>679</v>
      </c>
    </row>
    <row r="213" spans="1:10" x14ac:dyDescent="0.25">
      <c r="A213" s="182">
        <v>42930</v>
      </c>
      <c r="B213" t="s">
        <v>678</v>
      </c>
      <c r="C213" t="s">
        <v>690</v>
      </c>
      <c r="D213">
        <v>84</v>
      </c>
      <c r="E213">
        <v>28.89</v>
      </c>
      <c r="F213">
        <v>7</v>
      </c>
      <c r="G213">
        <v>52</v>
      </c>
      <c r="H213" s="3">
        <f t="shared" si="4"/>
        <v>15.849599492812816</v>
      </c>
      <c r="I213" t="s">
        <v>684</v>
      </c>
      <c r="J213" t="s">
        <v>679</v>
      </c>
    </row>
    <row r="214" spans="1:10" x14ac:dyDescent="0.25">
      <c r="A214" s="182">
        <v>42930</v>
      </c>
      <c r="B214" t="s">
        <v>678</v>
      </c>
      <c r="C214" t="s">
        <v>690</v>
      </c>
      <c r="D214">
        <v>84</v>
      </c>
      <c r="E214">
        <v>28.89</v>
      </c>
      <c r="F214">
        <v>8</v>
      </c>
      <c r="G214">
        <v>50</v>
      </c>
      <c r="H214" s="3">
        <f t="shared" si="4"/>
        <v>15.239999512320015</v>
      </c>
      <c r="I214" t="s">
        <v>680</v>
      </c>
      <c r="J214" t="s">
        <v>679</v>
      </c>
    </row>
    <row r="215" spans="1:10" x14ac:dyDescent="0.25">
      <c r="A215" s="182">
        <v>42930</v>
      </c>
      <c r="B215" t="s">
        <v>678</v>
      </c>
      <c r="C215" t="s">
        <v>690</v>
      </c>
      <c r="D215">
        <v>84</v>
      </c>
      <c r="E215">
        <v>28.89</v>
      </c>
      <c r="F215">
        <v>8</v>
      </c>
      <c r="G215">
        <v>50</v>
      </c>
      <c r="H215" s="3">
        <f t="shared" si="4"/>
        <v>15.239999512320015</v>
      </c>
      <c r="I215" t="s">
        <v>680</v>
      </c>
      <c r="J215" t="s">
        <v>679</v>
      </c>
    </row>
    <row r="216" spans="1:10" x14ac:dyDescent="0.25">
      <c r="A216" s="182">
        <v>42930</v>
      </c>
      <c r="B216" t="s">
        <v>678</v>
      </c>
      <c r="C216" t="s">
        <v>690</v>
      </c>
      <c r="D216">
        <v>84</v>
      </c>
      <c r="E216">
        <v>28.89</v>
      </c>
      <c r="F216">
        <v>8</v>
      </c>
      <c r="G216">
        <v>50</v>
      </c>
      <c r="H216" s="3">
        <f t="shared" si="4"/>
        <v>15.239999512320015</v>
      </c>
      <c r="I216" t="s">
        <v>23</v>
      </c>
      <c r="J216" t="s">
        <v>679</v>
      </c>
    </row>
    <row r="217" spans="1:10" x14ac:dyDescent="0.25">
      <c r="A217" s="182">
        <v>42930</v>
      </c>
      <c r="B217" t="s">
        <v>678</v>
      </c>
      <c r="C217" t="s">
        <v>690</v>
      </c>
      <c r="D217">
        <v>84</v>
      </c>
      <c r="E217">
        <v>28.89</v>
      </c>
      <c r="F217">
        <v>8</v>
      </c>
      <c r="G217">
        <v>50</v>
      </c>
      <c r="H217" s="3">
        <f t="shared" si="4"/>
        <v>15.239999512320015</v>
      </c>
      <c r="I217" t="s">
        <v>23</v>
      </c>
      <c r="J217" t="s">
        <v>679</v>
      </c>
    </row>
    <row r="218" spans="1:10" x14ac:dyDescent="0.25">
      <c r="A218" s="182">
        <v>42930</v>
      </c>
      <c r="B218" t="s">
        <v>678</v>
      </c>
      <c r="C218" t="s">
        <v>690</v>
      </c>
      <c r="D218">
        <v>84</v>
      </c>
      <c r="E218">
        <v>28.89</v>
      </c>
      <c r="F218">
        <v>8</v>
      </c>
      <c r="G218">
        <v>50</v>
      </c>
      <c r="H218" s="3">
        <f t="shared" si="4"/>
        <v>15.239999512320015</v>
      </c>
      <c r="I218" t="s">
        <v>18</v>
      </c>
      <c r="J218" t="s">
        <v>679</v>
      </c>
    </row>
    <row r="219" spans="1:10" x14ac:dyDescent="0.25">
      <c r="A219" s="182">
        <v>42930</v>
      </c>
      <c r="B219" t="s">
        <v>678</v>
      </c>
      <c r="C219" t="s">
        <v>690</v>
      </c>
      <c r="D219">
        <v>84</v>
      </c>
      <c r="E219">
        <v>28.89</v>
      </c>
      <c r="F219">
        <v>8</v>
      </c>
      <c r="G219">
        <v>50</v>
      </c>
      <c r="H219" s="3">
        <f t="shared" si="4"/>
        <v>15.239999512320015</v>
      </c>
      <c r="I219" t="s">
        <v>18</v>
      </c>
      <c r="J219" t="s">
        <v>679</v>
      </c>
    </row>
    <row r="220" spans="1:10" x14ac:dyDescent="0.25">
      <c r="A220" s="182">
        <v>42930</v>
      </c>
      <c r="B220" t="s">
        <v>678</v>
      </c>
      <c r="C220" t="s">
        <v>690</v>
      </c>
      <c r="D220">
        <v>84</v>
      </c>
      <c r="E220">
        <v>28.89</v>
      </c>
      <c r="F220">
        <v>8</v>
      </c>
      <c r="G220">
        <v>50</v>
      </c>
      <c r="H220" s="3">
        <f t="shared" si="4"/>
        <v>15.239999512320015</v>
      </c>
      <c r="I220" t="s">
        <v>18</v>
      </c>
      <c r="J220" t="s">
        <v>679</v>
      </c>
    </row>
    <row r="221" spans="1:10" x14ac:dyDescent="0.25">
      <c r="A221" s="182">
        <v>42930</v>
      </c>
      <c r="B221" t="s">
        <v>678</v>
      </c>
      <c r="C221" t="s">
        <v>690</v>
      </c>
      <c r="D221">
        <v>84</v>
      </c>
      <c r="E221">
        <v>28.89</v>
      </c>
      <c r="F221">
        <v>8</v>
      </c>
      <c r="G221">
        <v>50</v>
      </c>
      <c r="H221" s="3">
        <f t="shared" si="4"/>
        <v>15.239999512320015</v>
      </c>
      <c r="I221" t="s">
        <v>24</v>
      </c>
      <c r="J221" t="s">
        <v>679</v>
      </c>
    </row>
    <row r="222" spans="1:10" x14ac:dyDescent="0.25">
      <c r="A222" s="182">
        <v>42930</v>
      </c>
      <c r="B222" t="s">
        <v>678</v>
      </c>
      <c r="C222" t="s">
        <v>690</v>
      </c>
      <c r="D222">
        <v>84</v>
      </c>
      <c r="E222">
        <v>28.89</v>
      </c>
      <c r="F222">
        <v>8</v>
      </c>
      <c r="G222">
        <v>50</v>
      </c>
      <c r="H222" s="3">
        <f t="shared" si="4"/>
        <v>15.239999512320015</v>
      </c>
      <c r="I222" t="s">
        <v>24</v>
      </c>
      <c r="J222" t="s">
        <v>679</v>
      </c>
    </row>
    <row r="223" spans="1:10" x14ac:dyDescent="0.25">
      <c r="A223" s="182">
        <v>42930</v>
      </c>
      <c r="B223" t="s">
        <v>678</v>
      </c>
      <c r="C223" t="s">
        <v>690</v>
      </c>
      <c r="D223">
        <v>84</v>
      </c>
      <c r="E223">
        <v>28.89</v>
      </c>
      <c r="F223">
        <v>8</v>
      </c>
      <c r="G223">
        <v>50</v>
      </c>
      <c r="H223" s="3">
        <f t="shared" si="4"/>
        <v>15.239999512320015</v>
      </c>
      <c r="I223" t="s">
        <v>24</v>
      </c>
      <c r="J223" t="s">
        <v>679</v>
      </c>
    </row>
    <row r="224" spans="1:10" x14ac:dyDescent="0.25">
      <c r="A224" s="182">
        <v>42930</v>
      </c>
      <c r="B224" t="s">
        <v>678</v>
      </c>
      <c r="C224" t="s">
        <v>690</v>
      </c>
      <c r="D224">
        <v>84</v>
      </c>
      <c r="E224">
        <v>28.89</v>
      </c>
      <c r="F224">
        <v>9</v>
      </c>
      <c r="G224">
        <v>47</v>
      </c>
      <c r="H224" s="3">
        <f t="shared" si="4"/>
        <v>14.325599541580814</v>
      </c>
      <c r="I224" t="s">
        <v>680</v>
      </c>
      <c r="J224" t="s">
        <v>679</v>
      </c>
    </row>
    <row r="225" spans="1:10" x14ac:dyDescent="0.25">
      <c r="A225" s="182">
        <v>42930</v>
      </c>
      <c r="B225" t="s">
        <v>678</v>
      </c>
      <c r="C225" t="s">
        <v>690</v>
      </c>
      <c r="D225">
        <v>84</v>
      </c>
      <c r="E225">
        <v>28.89</v>
      </c>
      <c r="F225">
        <v>9</v>
      </c>
      <c r="G225">
        <v>47</v>
      </c>
      <c r="H225" s="3">
        <f t="shared" si="4"/>
        <v>14.325599541580814</v>
      </c>
      <c r="I225" t="s">
        <v>18</v>
      </c>
      <c r="J225" t="s">
        <v>679</v>
      </c>
    </row>
    <row r="226" spans="1:10" x14ac:dyDescent="0.25">
      <c r="A226" s="182">
        <v>42930</v>
      </c>
      <c r="B226" t="s">
        <v>678</v>
      </c>
      <c r="C226" t="s">
        <v>690</v>
      </c>
      <c r="D226">
        <v>84</v>
      </c>
      <c r="E226">
        <v>28.89</v>
      </c>
      <c r="F226">
        <v>9</v>
      </c>
      <c r="G226">
        <v>47</v>
      </c>
      <c r="H226" s="3">
        <f t="shared" si="4"/>
        <v>14.325599541580814</v>
      </c>
      <c r="I226" t="s">
        <v>23</v>
      </c>
      <c r="J226" t="s">
        <v>679</v>
      </c>
    </row>
    <row r="227" spans="1:10" x14ac:dyDescent="0.25">
      <c r="A227" s="182">
        <v>42930</v>
      </c>
      <c r="B227" t="s">
        <v>678</v>
      </c>
      <c r="C227" t="s">
        <v>690</v>
      </c>
      <c r="D227">
        <v>84</v>
      </c>
      <c r="E227">
        <v>28.89</v>
      </c>
      <c r="F227">
        <v>10</v>
      </c>
      <c r="G227">
        <v>47</v>
      </c>
      <c r="H227" s="3">
        <f t="shared" si="4"/>
        <v>14.325599541580814</v>
      </c>
      <c r="I227" t="s">
        <v>24</v>
      </c>
      <c r="J227" t="s">
        <v>679</v>
      </c>
    </row>
    <row r="228" spans="1:10" x14ac:dyDescent="0.25">
      <c r="A228" s="182">
        <v>42930</v>
      </c>
      <c r="B228" t="s">
        <v>678</v>
      </c>
      <c r="C228" t="s">
        <v>690</v>
      </c>
      <c r="D228">
        <v>84</v>
      </c>
      <c r="E228">
        <v>28.89</v>
      </c>
      <c r="F228">
        <v>10</v>
      </c>
      <c r="G228">
        <v>47</v>
      </c>
      <c r="H228" s="3">
        <f t="shared" si="4"/>
        <v>14.325599541580814</v>
      </c>
      <c r="I228" t="s">
        <v>18</v>
      </c>
      <c r="J228" t="s">
        <v>679</v>
      </c>
    </row>
    <row r="229" spans="1:10" x14ac:dyDescent="0.25">
      <c r="A229" s="182">
        <v>42930</v>
      </c>
      <c r="B229" t="s">
        <v>678</v>
      </c>
      <c r="C229" t="s">
        <v>690</v>
      </c>
      <c r="D229">
        <v>84</v>
      </c>
      <c r="E229">
        <v>28.89</v>
      </c>
      <c r="F229">
        <v>10</v>
      </c>
      <c r="G229">
        <v>47</v>
      </c>
      <c r="H229" s="3">
        <f t="shared" si="4"/>
        <v>14.325599541580814</v>
      </c>
      <c r="I229" t="s">
        <v>680</v>
      </c>
      <c r="J229" t="s">
        <v>679</v>
      </c>
    </row>
    <row r="230" spans="1:10" x14ac:dyDescent="0.25">
      <c r="A230" s="182">
        <v>42930</v>
      </c>
      <c r="B230" t="s">
        <v>678</v>
      </c>
      <c r="C230" t="s">
        <v>690</v>
      </c>
      <c r="D230">
        <v>84</v>
      </c>
      <c r="E230">
        <v>28.89</v>
      </c>
      <c r="F230">
        <v>10</v>
      </c>
      <c r="G230">
        <v>47</v>
      </c>
      <c r="H230" s="3">
        <f t="shared" si="4"/>
        <v>14.325599541580814</v>
      </c>
      <c r="I230" t="s">
        <v>680</v>
      </c>
      <c r="J230" t="s">
        <v>679</v>
      </c>
    </row>
    <row r="231" spans="1:10" x14ac:dyDescent="0.25">
      <c r="A231" s="182">
        <v>42930</v>
      </c>
      <c r="B231" t="s">
        <v>678</v>
      </c>
      <c r="C231" t="s">
        <v>55</v>
      </c>
      <c r="D231">
        <v>84</v>
      </c>
      <c r="E231">
        <v>28.89</v>
      </c>
      <c r="F231">
        <v>1</v>
      </c>
      <c r="G231">
        <v>20</v>
      </c>
      <c r="H231" s="3">
        <f t="shared" si="4"/>
        <v>6.095999804928006</v>
      </c>
      <c r="I231" t="s">
        <v>24</v>
      </c>
      <c r="J231" t="s">
        <v>679</v>
      </c>
    </row>
    <row r="232" spans="1:10" x14ac:dyDescent="0.25">
      <c r="A232" s="182">
        <v>42930</v>
      </c>
      <c r="B232" t="s">
        <v>678</v>
      </c>
      <c r="C232" t="s">
        <v>55</v>
      </c>
      <c r="D232">
        <v>84</v>
      </c>
      <c r="E232">
        <v>28.89</v>
      </c>
      <c r="F232">
        <v>1</v>
      </c>
      <c r="G232">
        <v>20</v>
      </c>
      <c r="H232" s="3">
        <f t="shared" si="4"/>
        <v>6.095999804928006</v>
      </c>
      <c r="I232" t="s">
        <v>24</v>
      </c>
      <c r="J232" t="s">
        <v>679</v>
      </c>
    </row>
    <row r="233" spans="1:10" x14ac:dyDescent="0.25">
      <c r="A233" s="182">
        <v>42930</v>
      </c>
      <c r="B233" t="s">
        <v>678</v>
      </c>
      <c r="C233" t="s">
        <v>55</v>
      </c>
      <c r="D233">
        <v>84</v>
      </c>
      <c r="E233">
        <v>28.89</v>
      </c>
      <c r="F233">
        <v>1</v>
      </c>
      <c r="G233">
        <v>20</v>
      </c>
      <c r="H233" s="3">
        <f t="shared" si="4"/>
        <v>6.095999804928006</v>
      </c>
      <c r="I233" t="s">
        <v>24</v>
      </c>
      <c r="J233" t="s">
        <v>679</v>
      </c>
    </row>
    <row r="234" spans="1:10" x14ac:dyDescent="0.25">
      <c r="A234" s="182">
        <v>42930</v>
      </c>
      <c r="B234" t="s">
        <v>678</v>
      </c>
      <c r="C234" t="s">
        <v>55</v>
      </c>
      <c r="D234">
        <v>84</v>
      </c>
      <c r="E234">
        <v>28.89</v>
      </c>
      <c r="F234">
        <v>1</v>
      </c>
      <c r="G234">
        <v>20</v>
      </c>
      <c r="H234" s="3">
        <f t="shared" si="4"/>
        <v>6.095999804928006</v>
      </c>
      <c r="I234" t="s">
        <v>24</v>
      </c>
      <c r="J234" t="s">
        <v>679</v>
      </c>
    </row>
    <row r="235" spans="1:10" x14ac:dyDescent="0.25">
      <c r="A235" s="182">
        <v>42930</v>
      </c>
      <c r="B235" t="s">
        <v>678</v>
      </c>
      <c r="C235" t="s">
        <v>55</v>
      </c>
      <c r="D235">
        <v>84</v>
      </c>
      <c r="E235">
        <v>28.89</v>
      </c>
      <c r="F235">
        <v>1</v>
      </c>
      <c r="G235">
        <v>20</v>
      </c>
      <c r="H235" s="3">
        <f t="shared" si="4"/>
        <v>6.095999804928006</v>
      </c>
      <c r="I235" t="s">
        <v>24</v>
      </c>
      <c r="J235" t="s">
        <v>679</v>
      </c>
    </row>
    <row r="236" spans="1:10" x14ac:dyDescent="0.25">
      <c r="A236" s="182">
        <v>42930</v>
      </c>
      <c r="B236" t="s">
        <v>678</v>
      </c>
      <c r="C236" t="s">
        <v>55</v>
      </c>
      <c r="D236">
        <v>84</v>
      </c>
      <c r="E236">
        <v>28.89</v>
      </c>
      <c r="F236">
        <v>1</v>
      </c>
      <c r="G236">
        <v>20</v>
      </c>
      <c r="H236" s="3">
        <f t="shared" si="4"/>
        <v>6.095999804928006</v>
      </c>
      <c r="I236" t="s">
        <v>24</v>
      </c>
      <c r="J236" t="s">
        <v>679</v>
      </c>
    </row>
    <row r="237" spans="1:10" x14ac:dyDescent="0.25">
      <c r="A237" s="182">
        <v>42930</v>
      </c>
      <c r="B237" t="s">
        <v>678</v>
      </c>
      <c r="C237" t="s">
        <v>55</v>
      </c>
      <c r="D237">
        <v>84</v>
      </c>
      <c r="E237">
        <v>28.89</v>
      </c>
      <c r="F237">
        <v>1</v>
      </c>
      <c r="G237">
        <v>20</v>
      </c>
      <c r="H237" s="3">
        <f t="shared" si="4"/>
        <v>6.095999804928006</v>
      </c>
      <c r="I237" t="s">
        <v>24</v>
      </c>
      <c r="J237" t="s">
        <v>679</v>
      </c>
    </row>
    <row r="238" spans="1:10" x14ac:dyDescent="0.25">
      <c r="A238" s="182">
        <v>42930</v>
      </c>
      <c r="B238" t="s">
        <v>678</v>
      </c>
      <c r="C238" t="s">
        <v>55</v>
      </c>
      <c r="D238">
        <v>84</v>
      </c>
      <c r="E238">
        <v>28.89</v>
      </c>
      <c r="F238">
        <v>1</v>
      </c>
      <c r="G238">
        <v>20</v>
      </c>
      <c r="H238" s="3">
        <f t="shared" si="4"/>
        <v>6.095999804928006</v>
      </c>
      <c r="I238" t="s">
        <v>18</v>
      </c>
      <c r="J238" t="s">
        <v>679</v>
      </c>
    </row>
    <row r="239" spans="1:10" x14ac:dyDescent="0.25">
      <c r="A239" s="182">
        <v>42930</v>
      </c>
      <c r="B239" t="s">
        <v>678</v>
      </c>
      <c r="C239" t="s">
        <v>55</v>
      </c>
      <c r="D239">
        <v>84</v>
      </c>
      <c r="E239">
        <v>28.89</v>
      </c>
      <c r="F239">
        <v>1</v>
      </c>
      <c r="G239">
        <v>20</v>
      </c>
      <c r="H239" s="3">
        <f t="shared" si="4"/>
        <v>6.095999804928006</v>
      </c>
      <c r="I239" t="s">
        <v>23</v>
      </c>
      <c r="J239" t="s">
        <v>679</v>
      </c>
    </row>
    <row r="240" spans="1:10" x14ac:dyDescent="0.25">
      <c r="A240" s="182">
        <v>42930</v>
      </c>
      <c r="B240" t="s">
        <v>678</v>
      </c>
      <c r="C240" t="s">
        <v>55</v>
      </c>
      <c r="D240">
        <v>84</v>
      </c>
      <c r="E240">
        <v>28.89</v>
      </c>
      <c r="F240">
        <v>1</v>
      </c>
      <c r="G240">
        <v>20</v>
      </c>
      <c r="H240" s="3">
        <f t="shared" si="4"/>
        <v>6.095999804928006</v>
      </c>
      <c r="I240" t="s">
        <v>23</v>
      </c>
      <c r="J240" t="s">
        <v>679</v>
      </c>
    </row>
    <row r="241" spans="1:10" x14ac:dyDescent="0.25">
      <c r="A241" s="182">
        <v>42930</v>
      </c>
      <c r="B241" t="s">
        <v>678</v>
      </c>
      <c r="C241" t="s">
        <v>55</v>
      </c>
      <c r="D241">
        <v>84</v>
      </c>
      <c r="E241">
        <v>28.89</v>
      </c>
      <c r="F241">
        <v>1</v>
      </c>
      <c r="G241">
        <v>20</v>
      </c>
      <c r="H241" s="3">
        <f t="shared" si="4"/>
        <v>6.095999804928006</v>
      </c>
      <c r="I241" t="s">
        <v>23</v>
      </c>
      <c r="J241" t="s">
        <v>679</v>
      </c>
    </row>
    <row r="242" spans="1:10" x14ac:dyDescent="0.25">
      <c r="A242" s="182">
        <v>42930</v>
      </c>
      <c r="B242" t="s">
        <v>678</v>
      </c>
      <c r="C242" t="s">
        <v>55</v>
      </c>
      <c r="D242">
        <v>84</v>
      </c>
      <c r="E242">
        <v>28.89</v>
      </c>
      <c r="F242">
        <v>1</v>
      </c>
      <c r="G242">
        <v>20</v>
      </c>
      <c r="H242" s="3">
        <f t="shared" si="4"/>
        <v>6.095999804928006</v>
      </c>
      <c r="I242" t="s">
        <v>23</v>
      </c>
      <c r="J242" t="s">
        <v>679</v>
      </c>
    </row>
    <row r="243" spans="1:10" x14ac:dyDescent="0.25">
      <c r="A243" s="182">
        <v>42930</v>
      </c>
      <c r="B243" t="s">
        <v>678</v>
      </c>
      <c r="C243" t="s">
        <v>55</v>
      </c>
      <c r="D243">
        <v>84</v>
      </c>
      <c r="E243">
        <v>28.89</v>
      </c>
      <c r="F243">
        <v>2</v>
      </c>
      <c r="G243">
        <v>31</v>
      </c>
      <c r="H243" s="3">
        <f t="shared" si="4"/>
        <v>9.4487996976384103</v>
      </c>
      <c r="I243" t="s">
        <v>18</v>
      </c>
      <c r="J243" t="s">
        <v>679</v>
      </c>
    </row>
    <row r="244" spans="1:10" x14ac:dyDescent="0.25">
      <c r="A244" s="182">
        <v>42930</v>
      </c>
      <c r="B244" t="s">
        <v>678</v>
      </c>
      <c r="C244" t="s">
        <v>55</v>
      </c>
      <c r="D244">
        <v>84</v>
      </c>
      <c r="E244">
        <v>28.89</v>
      </c>
      <c r="F244">
        <v>2</v>
      </c>
      <c r="G244">
        <v>31</v>
      </c>
      <c r="H244" s="3">
        <f t="shared" si="4"/>
        <v>9.4487996976384103</v>
      </c>
      <c r="I244" t="s">
        <v>18</v>
      </c>
      <c r="J244" t="s">
        <v>679</v>
      </c>
    </row>
    <row r="245" spans="1:10" x14ac:dyDescent="0.25">
      <c r="A245" s="182">
        <v>42930</v>
      </c>
      <c r="B245" t="s">
        <v>678</v>
      </c>
      <c r="C245" t="s">
        <v>55</v>
      </c>
      <c r="D245">
        <v>84</v>
      </c>
      <c r="E245">
        <v>28.89</v>
      </c>
      <c r="F245">
        <v>2</v>
      </c>
      <c r="G245">
        <v>31</v>
      </c>
      <c r="H245" s="3">
        <f t="shared" si="4"/>
        <v>9.4487996976384103</v>
      </c>
      <c r="I245" t="s">
        <v>18</v>
      </c>
      <c r="J245" t="s">
        <v>679</v>
      </c>
    </row>
    <row r="246" spans="1:10" x14ac:dyDescent="0.25">
      <c r="A246" s="182">
        <v>42930</v>
      </c>
      <c r="B246" t="s">
        <v>678</v>
      </c>
      <c r="C246" t="s">
        <v>55</v>
      </c>
      <c r="D246">
        <v>84</v>
      </c>
      <c r="E246">
        <v>28.89</v>
      </c>
      <c r="F246">
        <v>2</v>
      </c>
      <c r="G246">
        <v>31</v>
      </c>
      <c r="H246" s="3">
        <f t="shared" si="4"/>
        <v>9.4487996976384103</v>
      </c>
      <c r="I246" t="s">
        <v>680</v>
      </c>
      <c r="J246" t="s">
        <v>679</v>
      </c>
    </row>
    <row r="247" spans="1:10" x14ac:dyDescent="0.25">
      <c r="A247" s="182">
        <v>42930</v>
      </c>
      <c r="B247" t="s">
        <v>678</v>
      </c>
      <c r="C247" t="s">
        <v>55</v>
      </c>
      <c r="D247">
        <v>84</v>
      </c>
      <c r="E247">
        <v>28.89</v>
      </c>
      <c r="F247">
        <v>2</v>
      </c>
      <c r="G247">
        <v>31</v>
      </c>
      <c r="H247" s="3">
        <f t="shared" si="4"/>
        <v>9.4487996976384103</v>
      </c>
      <c r="I247" t="s">
        <v>680</v>
      </c>
      <c r="J247" t="s">
        <v>679</v>
      </c>
    </row>
    <row r="248" spans="1:10" x14ac:dyDescent="0.25">
      <c r="A248" s="182">
        <v>42930</v>
      </c>
      <c r="B248" t="s">
        <v>678</v>
      </c>
      <c r="C248" t="s">
        <v>55</v>
      </c>
      <c r="D248">
        <v>84</v>
      </c>
      <c r="E248">
        <v>28.89</v>
      </c>
      <c r="F248">
        <v>2</v>
      </c>
      <c r="G248">
        <v>31</v>
      </c>
      <c r="H248" s="3">
        <f t="shared" si="4"/>
        <v>9.4487996976384103</v>
      </c>
      <c r="I248" t="s">
        <v>23</v>
      </c>
      <c r="J248" t="s">
        <v>679</v>
      </c>
    </row>
    <row r="249" spans="1:10" x14ac:dyDescent="0.25">
      <c r="A249" s="182">
        <v>42930</v>
      </c>
      <c r="B249" t="s">
        <v>678</v>
      </c>
      <c r="C249" t="s">
        <v>55</v>
      </c>
      <c r="D249">
        <v>84</v>
      </c>
      <c r="E249">
        <v>28.89</v>
      </c>
      <c r="F249">
        <v>3</v>
      </c>
      <c r="G249">
        <v>38</v>
      </c>
      <c r="H249" s="3">
        <f t="shared" si="4"/>
        <v>11.582399629363213</v>
      </c>
      <c r="I249" t="s">
        <v>18</v>
      </c>
      <c r="J249" t="s">
        <v>679</v>
      </c>
    </row>
    <row r="250" spans="1:10" x14ac:dyDescent="0.25">
      <c r="A250" s="182">
        <v>42930</v>
      </c>
      <c r="B250" t="s">
        <v>678</v>
      </c>
      <c r="C250" t="s">
        <v>55</v>
      </c>
      <c r="D250">
        <v>84</v>
      </c>
      <c r="E250">
        <v>28.89</v>
      </c>
      <c r="F250">
        <v>3</v>
      </c>
      <c r="G250">
        <v>38</v>
      </c>
      <c r="H250" s="3">
        <f t="shared" si="4"/>
        <v>11.582399629363213</v>
      </c>
      <c r="I250" t="s">
        <v>18</v>
      </c>
      <c r="J250" t="s">
        <v>679</v>
      </c>
    </row>
    <row r="251" spans="1:10" x14ac:dyDescent="0.25">
      <c r="A251" s="182">
        <v>42930</v>
      </c>
      <c r="B251" t="s">
        <v>678</v>
      </c>
      <c r="C251" t="s">
        <v>55</v>
      </c>
      <c r="D251">
        <v>84</v>
      </c>
      <c r="E251">
        <v>28.89</v>
      </c>
      <c r="F251">
        <v>3</v>
      </c>
      <c r="G251">
        <v>38</v>
      </c>
      <c r="H251" s="3">
        <f t="shared" si="4"/>
        <v>11.582399629363213</v>
      </c>
      <c r="I251" t="s">
        <v>680</v>
      </c>
      <c r="J251" t="s">
        <v>679</v>
      </c>
    </row>
    <row r="252" spans="1:10" x14ac:dyDescent="0.25">
      <c r="A252" s="182">
        <v>42930</v>
      </c>
      <c r="B252" t="s">
        <v>678</v>
      </c>
      <c r="C252" t="s">
        <v>55</v>
      </c>
      <c r="D252">
        <v>84</v>
      </c>
      <c r="E252">
        <v>28.89</v>
      </c>
      <c r="F252">
        <v>3</v>
      </c>
      <c r="G252">
        <v>38</v>
      </c>
      <c r="H252" s="3">
        <f t="shared" si="4"/>
        <v>11.582399629363213</v>
      </c>
      <c r="I252" t="s">
        <v>680</v>
      </c>
      <c r="J252" t="s">
        <v>679</v>
      </c>
    </row>
    <row r="253" spans="1:10" x14ac:dyDescent="0.25">
      <c r="A253" s="182">
        <v>42930</v>
      </c>
      <c r="B253" t="s">
        <v>678</v>
      </c>
      <c r="C253" t="s">
        <v>55</v>
      </c>
      <c r="D253">
        <v>84</v>
      </c>
      <c r="E253">
        <v>28.89</v>
      </c>
      <c r="F253">
        <v>3</v>
      </c>
      <c r="G253">
        <v>38</v>
      </c>
      <c r="H253" s="3">
        <f t="shared" si="4"/>
        <v>11.582399629363213</v>
      </c>
      <c r="I253" t="s">
        <v>680</v>
      </c>
      <c r="J253" t="s">
        <v>679</v>
      </c>
    </row>
    <row r="254" spans="1:10" x14ac:dyDescent="0.25">
      <c r="A254" s="182">
        <v>42930</v>
      </c>
      <c r="B254" t="s">
        <v>678</v>
      </c>
      <c r="C254" t="s">
        <v>55</v>
      </c>
      <c r="D254">
        <v>84</v>
      </c>
      <c r="E254">
        <v>28.89</v>
      </c>
      <c r="F254">
        <v>3</v>
      </c>
      <c r="G254">
        <v>38</v>
      </c>
      <c r="H254" s="3">
        <f t="shared" si="4"/>
        <v>11.582399629363213</v>
      </c>
      <c r="I254" t="s">
        <v>680</v>
      </c>
      <c r="J254" t="s">
        <v>679</v>
      </c>
    </row>
    <row r="255" spans="1:10" x14ac:dyDescent="0.25">
      <c r="A255" s="182">
        <v>42930</v>
      </c>
      <c r="B255" t="s">
        <v>678</v>
      </c>
      <c r="C255" t="s">
        <v>55</v>
      </c>
      <c r="D255">
        <v>84</v>
      </c>
      <c r="E255">
        <v>28.89</v>
      </c>
      <c r="F255">
        <v>3</v>
      </c>
      <c r="G255">
        <v>38</v>
      </c>
      <c r="H255" s="3">
        <f t="shared" si="4"/>
        <v>11.582399629363213</v>
      </c>
      <c r="I255" t="s">
        <v>687</v>
      </c>
      <c r="J255" t="s">
        <v>679</v>
      </c>
    </row>
    <row r="256" spans="1:10" x14ac:dyDescent="0.25">
      <c r="A256" s="182">
        <v>42930</v>
      </c>
      <c r="B256" t="s">
        <v>678</v>
      </c>
      <c r="C256" t="s">
        <v>55</v>
      </c>
      <c r="D256">
        <v>84</v>
      </c>
      <c r="E256">
        <v>28.89</v>
      </c>
      <c r="F256">
        <v>3</v>
      </c>
      <c r="G256">
        <v>38</v>
      </c>
      <c r="H256" s="3">
        <f t="shared" si="4"/>
        <v>11.582399629363213</v>
      </c>
      <c r="I256" t="s">
        <v>687</v>
      </c>
      <c r="J256" t="s">
        <v>679</v>
      </c>
    </row>
    <row r="257" spans="1:10" x14ac:dyDescent="0.25">
      <c r="A257" s="182">
        <v>42930</v>
      </c>
      <c r="B257" t="s">
        <v>678</v>
      </c>
      <c r="C257" t="s">
        <v>55</v>
      </c>
      <c r="D257">
        <v>84</v>
      </c>
      <c r="E257">
        <v>28.89</v>
      </c>
      <c r="F257">
        <v>4</v>
      </c>
      <c r="G257">
        <v>40</v>
      </c>
      <c r="H257" s="3">
        <f t="shared" si="4"/>
        <v>12.191999609856012</v>
      </c>
      <c r="I257" t="s">
        <v>680</v>
      </c>
      <c r="J257" t="s">
        <v>688</v>
      </c>
    </row>
    <row r="258" spans="1:10" x14ac:dyDescent="0.25">
      <c r="A258" s="182">
        <v>42930</v>
      </c>
      <c r="B258" t="s">
        <v>678</v>
      </c>
      <c r="C258" t="s">
        <v>55</v>
      </c>
      <c r="D258">
        <v>84</v>
      </c>
      <c r="E258">
        <v>28.89</v>
      </c>
      <c r="F258">
        <v>4</v>
      </c>
      <c r="G258">
        <v>40</v>
      </c>
      <c r="H258" s="3">
        <f t="shared" si="4"/>
        <v>12.191999609856012</v>
      </c>
      <c r="I258" t="s">
        <v>680</v>
      </c>
      <c r="J258" t="s">
        <v>679</v>
      </c>
    </row>
    <row r="259" spans="1:10" x14ac:dyDescent="0.25">
      <c r="A259" s="182">
        <v>42930</v>
      </c>
      <c r="B259" t="s">
        <v>678</v>
      </c>
      <c r="C259" t="s">
        <v>55</v>
      </c>
      <c r="D259">
        <v>84</v>
      </c>
      <c r="E259">
        <v>28.89</v>
      </c>
      <c r="F259">
        <v>4</v>
      </c>
      <c r="G259">
        <v>40</v>
      </c>
      <c r="H259" s="3">
        <f t="shared" si="4"/>
        <v>12.191999609856012</v>
      </c>
      <c r="I259" t="s">
        <v>20</v>
      </c>
      <c r="J259" t="s">
        <v>679</v>
      </c>
    </row>
    <row r="260" spans="1:10" x14ac:dyDescent="0.25">
      <c r="A260" s="182">
        <v>42930</v>
      </c>
      <c r="B260" t="s">
        <v>678</v>
      </c>
      <c r="C260" t="s">
        <v>55</v>
      </c>
      <c r="D260">
        <v>84</v>
      </c>
      <c r="E260">
        <v>28.89</v>
      </c>
      <c r="F260">
        <v>4</v>
      </c>
      <c r="G260">
        <v>40</v>
      </c>
      <c r="H260" s="3">
        <f t="shared" si="4"/>
        <v>12.191999609856012</v>
      </c>
      <c r="I260" t="s">
        <v>20</v>
      </c>
      <c r="J260" t="s">
        <v>679</v>
      </c>
    </row>
    <row r="261" spans="1:10" x14ac:dyDescent="0.25">
      <c r="A261" s="182">
        <v>42930</v>
      </c>
      <c r="B261" t="s">
        <v>678</v>
      </c>
      <c r="C261" t="s">
        <v>55</v>
      </c>
      <c r="D261">
        <v>84</v>
      </c>
      <c r="E261">
        <v>28.89</v>
      </c>
      <c r="F261">
        <v>4</v>
      </c>
      <c r="G261">
        <v>40</v>
      </c>
      <c r="H261" s="3">
        <f t="shared" si="4"/>
        <v>12.191999609856012</v>
      </c>
      <c r="I261" t="s">
        <v>18</v>
      </c>
      <c r="J261" t="s">
        <v>679</v>
      </c>
    </row>
    <row r="262" spans="1:10" x14ac:dyDescent="0.25">
      <c r="A262" s="182">
        <v>42930</v>
      </c>
      <c r="B262" t="s">
        <v>678</v>
      </c>
      <c r="C262" t="s">
        <v>55</v>
      </c>
      <c r="D262">
        <v>84</v>
      </c>
      <c r="E262">
        <v>28.89</v>
      </c>
      <c r="F262">
        <v>5</v>
      </c>
      <c r="G262">
        <v>45</v>
      </c>
      <c r="H262" s="3">
        <f t="shared" si="4"/>
        <v>13.715999561088013</v>
      </c>
      <c r="I262" t="s">
        <v>680</v>
      </c>
      <c r="J262" t="s">
        <v>688</v>
      </c>
    </row>
    <row r="263" spans="1:10" x14ac:dyDescent="0.25">
      <c r="A263" s="182">
        <v>42930</v>
      </c>
      <c r="B263" t="s">
        <v>678</v>
      </c>
      <c r="C263" t="s">
        <v>55</v>
      </c>
      <c r="D263">
        <v>84</v>
      </c>
      <c r="E263">
        <v>28.89</v>
      </c>
      <c r="F263">
        <v>5</v>
      </c>
      <c r="G263">
        <v>45</v>
      </c>
      <c r="H263" s="3">
        <f t="shared" si="4"/>
        <v>13.715999561088013</v>
      </c>
      <c r="I263" t="s">
        <v>680</v>
      </c>
      <c r="J263" t="s">
        <v>679</v>
      </c>
    </row>
    <row r="264" spans="1:10" x14ac:dyDescent="0.25">
      <c r="A264" s="182">
        <v>42930</v>
      </c>
      <c r="B264" t="s">
        <v>678</v>
      </c>
      <c r="C264" t="s">
        <v>55</v>
      </c>
      <c r="D264">
        <v>84</v>
      </c>
      <c r="E264">
        <v>28.89</v>
      </c>
      <c r="F264">
        <v>5</v>
      </c>
      <c r="G264">
        <v>45</v>
      </c>
      <c r="H264" s="3">
        <f t="shared" ref="H264:H327" si="5">G264/3.28084</f>
        <v>13.715999561088013</v>
      </c>
      <c r="I264" t="s">
        <v>680</v>
      </c>
      <c r="J264" t="s">
        <v>679</v>
      </c>
    </row>
    <row r="265" spans="1:10" x14ac:dyDescent="0.25">
      <c r="A265" s="182">
        <v>42930</v>
      </c>
      <c r="B265" t="s">
        <v>678</v>
      </c>
      <c r="C265" t="s">
        <v>55</v>
      </c>
      <c r="D265">
        <v>84</v>
      </c>
      <c r="E265">
        <v>28.89</v>
      </c>
      <c r="F265">
        <v>5</v>
      </c>
      <c r="G265">
        <v>45</v>
      </c>
      <c r="H265" s="3">
        <f t="shared" si="5"/>
        <v>13.715999561088013</v>
      </c>
      <c r="I265" t="s">
        <v>680</v>
      </c>
      <c r="J265" t="s">
        <v>679</v>
      </c>
    </row>
    <row r="266" spans="1:10" x14ac:dyDescent="0.25">
      <c r="A266" s="182">
        <v>42930</v>
      </c>
      <c r="B266" t="s">
        <v>678</v>
      </c>
      <c r="C266" t="s">
        <v>55</v>
      </c>
      <c r="D266">
        <v>84</v>
      </c>
      <c r="E266">
        <v>28.89</v>
      </c>
      <c r="F266">
        <v>5</v>
      </c>
      <c r="G266">
        <v>45</v>
      </c>
      <c r="H266" s="3">
        <f t="shared" si="5"/>
        <v>13.715999561088013</v>
      </c>
      <c r="I266" t="s">
        <v>680</v>
      </c>
      <c r="J266" t="s">
        <v>679</v>
      </c>
    </row>
    <row r="267" spans="1:10" x14ac:dyDescent="0.25">
      <c r="A267" s="182">
        <v>42930</v>
      </c>
      <c r="B267" t="s">
        <v>678</v>
      </c>
      <c r="C267" t="s">
        <v>55</v>
      </c>
      <c r="D267">
        <v>84</v>
      </c>
      <c r="E267">
        <v>28.89</v>
      </c>
      <c r="F267">
        <v>5</v>
      </c>
      <c r="G267">
        <v>45</v>
      </c>
      <c r="H267" s="3">
        <f t="shared" si="5"/>
        <v>13.715999561088013</v>
      </c>
      <c r="I267" t="s">
        <v>23</v>
      </c>
      <c r="J267" t="s">
        <v>679</v>
      </c>
    </row>
    <row r="268" spans="1:10" x14ac:dyDescent="0.25">
      <c r="A268" s="182">
        <v>42930</v>
      </c>
      <c r="B268" t="s">
        <v>678</v>
      </c>
      <c r="C268" t="s">
        <v>55</v>
      </c>
      <c r="D268">
        <v>84</v>
      </c>
      <c r="E268">
        <v>28.89</v>
      </c>
      <c r="F268">
        <v>5</v>
      </c>
      <c r="G268">
        <v>45</v>
      </c>
      <c r="H268" s="3">
        <f t="shared" si="5"/>
        <v>13.715999561088013</v>
      </c>
      <c r="I268" t="s">
        <v>23</v>
      </c>
      <c r="J268" t="s">
        <v>679</v>
      </c>
    </row>
    <row r="269" spans="1:10" x14ac:dyDescent="0.25">
      <c r="A269" s="182">
        <v>42930</v>
      </c>
      <c r="B269" t="s">
        <v>678</v>
      </c>
      <c r="C269" t="s">
        <v>55</v>
      </c>
      <c r="D269">
        <v>84</v>
      </c>
      <c r="E269">
        <v>28.89</v>
      </c>
      <c r="F269">
        <v>5</v>
      </c>
      <c r="G269">
        <v>45</v>
      </c>
      <c r="H269" s="3">
        <f t="shared" si="5"/>
        <v>13.715999561088013</v>
      </c>
      <c r="I269" t="s">
        <v>18</v>
      </c>
      <c r="J269" t="s">
        <v>679</v>
      </c>
    </row>
    <row r="270" spans="1:10" x14ac:dyDescent="0.25">
      <c r="A270" s="182">
        <v>42930</v>
      </c>
      <c r="B270" t="s">
        <v>678</v>
      </c>
      <c r="C270" t="s">
        <v>55</v>
      </c>
      <c r="D270">
        <v>84</v>
      </c>
      <c r="E270">
        <v>28.89</v>
      </c>
      <c r="F270">
        <v>5</v>
      </c>
      <c r="G270">
        <v>45</v>
      </c>
      <c r="H270" s="3">
        <f t="shared" si="5"/>
        <v>13.715999561088013</v>
      </c>
      <c r="I270" t="s">
        <v>18</v>
      </c>
      <c r="J270" t="s">
        <v>679</v>
      </c>
    </row>
    <row r="271" spans="1:10" x14ac:dyDescent="0.25">
      <c r="A271" s="182">
        <v>42930</v>
      </c>
      <c r="B271" t="s">
        <v>678</v>
      </c>
      <c r="C271" t="s">
        <v>55</v>
      </c>
      <c r="D271">
        <v>84</v>
      </c>
      <c r="E271">
        <v>28.89</v>
      </c>
      <c r="F271">
        <v>6</v>
      </c>
      <c r="G271">
        <v>43</v>
      </c>
      <c r="H271" s="3">
        <f t="shared" si="5"/>
        <v>13.106399580595214</v>
      </c>
      <c r="I271" t="s">
        <v>680</v>
      </c>
      <c r="J271" t="s">
        <v>679</v>
      </c>
    </row>
    <row r="272" spans="1:10" x14ac:dyDescent="0.25">
      <c r="A272" s="182">
        <v>42930</v>
      </c>
      <c r="B272" t="s">
        <v>678</v>
      </c>
      <c r="C272" t="s">
        <v>55</v>
      </c>
      <c r="D272">
        <v>84</v>
      </c>
      <c r="E272">
        <v>28.89</v>
      </c>
      <c r="F272">
        <v>6</v>
      </c>
      <c r="G272">
        <v>43</v>
      </c>
      <c r="H272" s="3">
        <f t="shared" si="5"/>
        <v>13.106399580595214</v>
      </c>
      <c r="I272" t="s">
        <v>20</v>
      </c>
      <c r="J272" t="s">
        <v>679</v>
      </c>
    </row>
    <row r="273" spans="1:10" x14ac:dyDescent="0.25">
      <c r="A273" s="182">
        <v>42930</v>
      </c>
      <c r="B273" t="s">
        <v>678</v>
      </c>
      <c r="C273" t="s">
        <v>55</v>
      </c>
      <c r="D273">
        <v>84</v>
      </c>
      <c r="E273">
        <v>28.89</v>
      </c>
      <c r="F273">
        <v>7</v>
      </c>
      <c r="G273">
        <v>40</v>
      </c>
      <c r="H273" s="3">
        <f t="shared" si="5"/>
        <v>12.191999609856012</v>
      </c>
      <c r="I273" t="s">
        <v>680</v>
      </c>
      <c r="J273" t="s">
        <v>679</v>
      </c>
    </row>
    <row r="274" spans="1:10" x14ac:dyDescent="0.25">
      <c r="A274" s="182">
        <v>42930</v>
      </c>
      <c r="B274" t="s">
        <v>678</v>
      </c>
      <c r="C274" t="s">
        <v>55</v>
      </c>
      <c r="D274">
        <v>84</v>
      </c>
      <c r="E274">
        <v>28.89</v>
      </c>
      <c r="F274">
        <v>7</v>
      </c>
      <c r="G274">
        <v>40</v>
      </c>
      <c r="H274" s="3">
        <f t="shared" si="5"/>
        <v>12.191999609856012</v>
      </c>
      <c r="I274" t="s">
        <v>680</v>
      </c>
      <c r="J274" t="s">
        <v>679</v>
      </c>
    </row>
    <row r="275" spans="1:10" x14ac:dyDescent="0.25">
      <c r="A275" s="182">
        <v>42930</v>
      </c>
      <c r="B275" t="s">
        <v>678</v>
      </c>
      <c r="C275" t="s">
        <v>55</v>
      </c>
      <c r="D275">
        <v>84</v>
      </c>
      <c r="E275">
        <v>28.89</v>
      </c>
      <c r="F275">
        <v>7</v>
      </c>
      <c r="G275">
        <v>40</v>
      </c>
      <c r="H275" s="3">
        <f t="shared" si="5"/>
        <v>12.191999609856012</v>
      </c>
      <c r="I275" t="s">
        <v>680</v>
      </c>
      <c r="J275" t="s">
        <v>679</v>
      </c>
    </row>
    <row r="276" spans="1:10" x14ac:dyDescent="0.25">
      <c r="A276" s="182">
        <v>42930</v>
      </c>
      <c r="B276" t="s">
        <v>678</v>
      </c>
      <c r="C276" t="s">
        <v>55</v>
      </c>
      <c r="D276">
        <v>84</v>
      </c>
      <c r="E276">
        <v>28.89</v>
      </c>
      <c r="F276">
        <v>7</v>
      </c>
      <c r="G276">
        <v>40</v>
      </c>
      <c r="H276" s="3">
        <f t="shared" si="5"/>
        <v>12.191999609856012</v>
      </c>
      <c r="I276" t="s">
        <v>680</v>
      </c>
      <c r="J276" t="s">
        <v>679</v>
      </c>
    </row>
    <row r="277" spans="1:10" x14ac:dyDescent="0.25">
      <c r="A277" s="182">
        <v>42930</v>
      </c>
      <c r="B277" t="s">
        <v>678</v>
      </c>
      <c r="C277" t="s">
        <v>55</v>
      </c>
      <c r="D277">
        <v>84</v>
      </c>
      <c r="E277">
        <v>28.89</v>
      </c>
      <c r="F277">
        <v>7</v>
      </c>
      <c r="G277">
        <v>40</v>
      </c>
      <c r="H277" s="3">
        <f t="shared" si="5"/>
        <v>12.191999609856012</v>
      </c>
      <c r="I277" t="s">
        <v>18</v>
      </c>
      <c r="J277" t="s">
        <v>679</v>
      </c>
    </row>
    <row r="278" spans="1:10" x14ac:dyDescent="0.25">
      <c r="A278" s="182">
        <v>42930</v>
      </c>
      <c r="B278" t="s">
        <v>678</v>
      </c>
      <c r="C278" t="s">
        <v>55</v>
      </c>
      <c r="D278">
        <v>84</v>
      </c>
      <c r="E278">
        <v>28.89</v>
      </c>
      <c r="F278">
        <v>7</v>
      </c>
      <c r="G278">
        <v>40</v>
      </c>
      <c r="H278" s="3">
        <f t="shared" si="5"/>
        <v>12.191999609856012</v>
      </c>
      <c r="I278" t="s">
        <v>18</v>
      </c>
      <c r="J278" t="s">
        <v>679</v>
      </c>
    </row>
    <row r="279" spans="1:10" x14ac:dyDescent="0.25">
      <c r="A279" s="182">
        <v>42930</v>
      </c>
      <c r="B279" t="s">
        <v>678</v>
      </c>
      <c r="C279" t="s">
        <v>55</v>
      </c>
      <c r="D279">
        <v>84</v>
      </c>
      <c r="E279">
        <v>28.89</v>
      </c>
      <c r="F279">
        <v>8</v>
      </c>
      <c r="G279">
        <v>34</v>
      </c>
      <c r="H279" s="3">
        <f t="shared" si="5"/>
        <v>10.363199668377611</v>
      </c>
      <c r="I279" t="s">
        <v>18</v>
      </c>
      <c r="J279" t="s">
        <v>679</v>
      </c>
    </row>
    <row r="280" spans="1:10" x14ac:dyDescent="0.25">
      <c r="A280" s="182">
        <v>42930</v>
      </c>
      <c r="B280" t="s">
        <v>678</v>
      </c>
      <c r="C280" t="s">
        <v>55</v>
      </c>
      <c r="D280">
        <v>84</v>
      </c>
      <c r="E280">
        <v>28.89</v>
      </c>
      <c r="F280">
        <v>8</v>
      </c>
      <c r="G280">
        <v>34</v>
      </c>
      <c r="H280" s="3">
        <f t="shared" si="5"/>
        <v>10.363199668377611</v>
      </c>
      <c r="I280" t="s">
        <v>18</v>
      </c>
      <c r="J280" t="s">
        <v>679</v>
      </c>
    </row>
    <row r="281" spans="1:10" x14ac:dyDescent="0.25">
      <c r="A281" s="182">
        <v>42930</v>
      </c>
      <c r="B281" t="s">
        <v>678</v>
      </c>
      <c r="C281" t="s">
        <v>55</v>
      </c>
      <c r="D281">
        <v>84</v>
      </c>
      <c r="E281">
        <v>28.89</v>
      </c>
      <c r="F281">
        <v>8</v>
      </c>
      <c r="G281">
        <v>34</v>
      </c>
      <c r="H281" s="3">
        <f t="shared" si="5"/>
        <v>10.363199668377611</v>
      </c>
      <c r="I281" t="s">
        <v>18</v>
      </c>
      <c r="J281" t="s">
        <v>679</v>
      </c>
    </row>
    <row r="282" spans="1:10" x14ac:dyDescent="0.25">
      <c r="A282" s="182">
        <v>42930</v>
      </c>
      <c r="B282" t="s">
        <v>678</v>
      </c>
      <c r="C282" t="s">
        <v>55</v>
      </c>
      <c r="D282">
        <v>84</v>
      </c>
      <c r="E282">
        <v>28.89</v>
      </c>
      <c r="F282">
        <v>8</v>
      </c>
      <c r="G282">
        <v>34</v>
      </c>
      <c r="H282" s="3">
        <f t="shared" si="5"/>
        <v>10.363199668377611</v>
      </c>
      <c r="I282" t="s">
        <v>680</v>
      </c>
      <c r="J282" t="s">
        <v>679</v>
      </c>
    </row>
    <row r="283" spans="1:10" x14ac:dyDescent="0.25">
      <c r="A283" s="182">
        <v>42930</v>
      </c>
      <c r="B283" t="s">
        <v>678</v>
      </c>
      <c r="C283" t="s">
        <v>55</v>
      </c>
      <c r="D283">
        <v>84</v>
      </c>
      <c r="E283">
        <v>28.89</v>
      </c>
      <c r="F283">
        <v>8</v>
      </c>
      <c r="G283">
        <v>34</v>
      </c>
      <c r="H283" s="3">
        <f t="shared" si="5"/>
        <v>10.363199668377611</v>
      </c>
      <c r="I283" t="s">
        <v>680</v>
      </c>
      <c r="J283" t="s">
        <v>679</v>
      </c>
    </row>
    <row r="284" spans="1:10" x14ac:dyDescent="0.25">
      <c r="A284" s="182">
        <v>42930</v>
      </c>
      <c r="B284" t="s">
        <v>678</v>
      </c>
      <c r="C284" t="s">
        <v>55</v>
      </c>
      <c r="D284">
        <v>84</v>
      </c>
      <c r="E284">
        <v>28.89</v>
      </c>
      <c r="F284">
        <v>8</v>
      </c>
      <c r="G284">
        <v>34</v>
      </c>
      <c r="H284" s="3">
        <f t="shared" si="5"/>
        <v>10.363199668377611</v>
      </c>
      <c r="I284" t="s">
        <v>680</v>
      </c>
      <c r="J284" t="s">
        <v>679</v>
      </c>
    </row>
    <row r="285" spans="1:10" x14ac:dyDescent="0.25">
      <c r="A285" s="182">
        <v>42930</v>
      </c>
      <c r="B285" t="s">
        <v>678</v>
      </c>
      <c r="C285" t="s">
        <v>55</v>
      </c>
      <c r="D285">
        <v>84</v>
      </c>
      <c r="E285">
        <v>28.89</v>
      </c>
      <c r="F285">
        <v>8</v>
      </c>
      <c r="G285">
        <v>34</v>
      </c>
      <c r="H285" s="3">
        <f t="shared" si="5"/>
        <v>10.363199668377611</v>
      </c>
      <c r="I285" t="s">
        <v>680</v>
      </c>
      <c r="J285" t="s">
        <v>679</v>
      </c>
    </row>
    <row r="286" spans="1:10" x14ac:dyDescent="0.25">
      <c r="A286" s="182">
        <v>42930</v>
      </c>
      <c r="B286" t="s">
        <v>678</v>
      </c>
      <c r="C286" t="s">
        <v>55</v>
      </c>
      <c r="D286">
        <v>84</v>
      </c>
      <c r="E286">
        <v>28.89</v>
      </c>
      <c r="F286">
        <v>8</v>
      </c>
      <c r="G286">
        <v>34</v>
      </c>
      <c r="H286" s="3">
        <f t="shared" si="5"/>
        <v>10.363199668377611</v>
      </c>
      <c r="I286" t="s">
        <v>680</v>
      </c>
      <c r="J286" t="s">
        <v>679</v>
      </c>
    </row>
    <row r="287" spans="1:10" x14ac:dyDescent="0.25">
      <c r="A287" s="182">
        <v>42930</v>
      </c>
      <c r="B287" t="s">
        <v>678</v>
      </c>
      <c r="C287" t="s">
        <v>55</v>
      </c>
      <c r="D287">
        <v>84</v>
      </c>
      <c r="E287">
        <v>28.89</v>
      </c>
      <c r="F287">
        <v>8</v>
      </c>
      <c r="G287">
        <v>34</v>
      </c>
      <c r="H287" s="3">
        <f t="shared" si="5"/>
        <v>10.363199668377611</v>
      </c>
      <c r="I287" t="s">
        <v>680</v>
      </c>
      <c r="J287" t="s">
        <v>679</v>
      </c>
    </row>
    <row r="288" spans="1:10" x14ac:dyDescent="0.25">
      <c r="A288" s="182">
        <v>42930</v>
      </c>
      <c r="B288" t="s">
        <v>678</v>
      </c>
      <c r="C288" t="s">
        <v>55</v>
      </c>
      <c r="D288">
        <v>84</v>
      </c>
      <c r="E288">
        <v>28.89</v>
      </c>
      <c r="F288">
        <v>9</v>
      </c>
      <c r="G288">
        <v>34</v>
      </c>
      <c r="H288" s="3">
        <f t="shared" si="5"/>
        <v>10.363199668377611</v>
      </c>
      <c r="I288" t="s">
        <v>18</v>
      </c>
      <c r="J288" t="s">
        <v>679</v>
      </c>
    </row>
    <row r="289" spans="1:10" x14ac:dyDescent="0.25">
      <c r="A289" s="182">
        <v>42930</v>
      </c>
      <c r="B289" t="s">
        <v>678</v>
      </c>
      <c r="C289" t="s">
        <v>55</v>
      </c>
      <c r="D289">
        <v>84</v>
      </c>
      <c r="E289">
        <v>28.89</v>
      </c>
      <c r="F289">
        <v>9</v>
      </c>
      <c r="G289">
        <v>34</v>
      </c>
      <c r="H289" s="3">
        <f t="shared" si="5"/>
        <v>10.363199668377611</v>
      </c>
      <c r="I289" t="s">
        <v>18</v>
      </c>
      <c r="J289" t="s">
        <v>679</v>
      </c>
    </row>
    <row r="290" spans="1:10" x14ac:dyDescent="0.25">
      <c r="A290" s="182">
        <v>42930</v>
      </c>
      <c r="B290" t="s">
        <v>678</v>
      </c>
      <c r="C290" t="s">
        <v>55</v>
      </c>
      <c r="D290">
        <v>84</v>
      </c>
      <c r="E290">
        <v>28.89</v>
      </c>
      <c r="F290">
        <v>9</v>
      </c>
      <c r="G290">
        <v>34</v>
      </c>
      <c r="H290" s="3">
        <f t="shared" si="5"/>
        <v>10.363199668377611</v>
      </c>
      <c r="I290" t="s">
        <v>18</v>
      </c>
      <c r="J290" t="s">
        <v>679</v>
      </c>
    </row>
    <row r="291" spans="1:10" x14ac:dyDescent="0.25">
      <c r="A291" s="182">
        <v>42930</v>
      </c>
      <c r="B291" t="s">
        <v>678</v>
      </c>
      <c r="C291" t="s">
        <v>55</v>
      </c>
      <c r="D291">
        <v>84</v>
      </c>
      <c r="E291">
        <v>28.89</v>
      </c>
      <c r="F291">
        <v>9</v>
      </c>
      <c r="G291">
        <v>34</v>
      </c>
      <c r="H291" s="3">
        <f t="shared" si="5"/>
        <v>10.363199668377611</v>
      </c>
      <c r="I291" t="s">
        <v>18</v>
      </c>
      <c r="J291" t="s">
        <v>679</v>
      </c>
    </row>
    <row r="292" spans="1:10" x14ac:dyDescent="0.25">
      <c r="A292" s="182">
        <v>42930</v>
      </c>
      <c r="B292" t="s">
        <v>678</v>
      </c>
      <c r="C292" t="s">
        <v>55</v>
      </c>
      <c r="D292">
        <v>84</v>
      </c>
      <c r="E292">
        <v>28.89</v>
      </c>
      <c r="F292">
        <v>9</v>
      </c>
      <c r="G292">
        <v>34</v>
      </c>
      <c r="H292" s="3">
        <f t="shared" si="5"/>
        <v>10.363199668377611</v>
      </c>
      <c r="I292" t="s">
        <v>680</v>
      </c>
      <c r="J292" t="s">
        <v>679</v>
      </c>
    </row>
    <row r="293" spans="1:10" x14ac:dyDescent="0.25">
      <c r="A293" s="182">
        <v>42930</v>
      </c>
      <c r="B293" t="s">
        <v>678</v>
      </c>
      <c r="C293" t="s">
        <v>55</v>
      </c>
      <c r="D293">
        <v>84</v>
      </c>
      <c r="E293">
        <v>28.89</v>
      </c>
      <c r="F293">
        <v>9</v>
      </c>
      <c r="G293">
        <v>34</v>
      </c>
      <c r="H293" s="3">
        <f t="shared" si="5"/>
        <v>10.363199668377611</v>
      </c>
      <c r="I293" t="s">
        <v>34</v>
      </c>
      <c r="J293" t="s">
        <v>679</v>
      </c>
    </row>
    <row r="294" spans="1:10" x14ac:dyDescent="0.25">
      <c r="A294" s="182">
        <v>42930</v>
      </c>
      <c r="B294" t="s">
        <v>678</v>
      </c>
      <c r="C294" t="s">
        <v>55</v>
      </c>
      <c r="D294">
        <v>84</v>
      </c>
      <c r="E294">
        <v>28.89</v>
      </c>
      <c r="F294">
        <v>9</v>
      </c>
      <c r="G294">
        <v>34</v>
      </c>
      <c r="H294" s="3">
        <f t="shared" si="5"/>
        <v>10.363199668377611</v>
      </c>
      <c r="I294" t="s">
        <v>34</v>
      </c>
      <c r="J294" t="s">
        <v>679</v>
      </c>
    </row>
    <row r="295" spans="1:10" x14ac:dyDescent="0.25">
      <c r="A295" s="182">
        <v>42930</v>
      </c>
      <c r="B295" t="s">
        <v>678</v>
      </c>
      <c r="C295" t="s">
        <v>55</v>
      </c>
      <c r="D295">
        <v>84</v>
      </c>
      <c r="E295">
        <v>28.89</v>
      </c>
      <c r="F295">
        <v>9</v>
      </c>
      <c r="G295">
        <v>34</v>
      </c>
      <c r="H295" s="3">
        <f t="shared" si="5"/>
        <v>10.363199668377611</v>
      </c>
      <c r="I295" t="s">
        <v>24</v>
      </c>
      <c r="J295" t="s">
        <v>679</v>
      </c>
    </row>
    <row r="296" spans="1:10" x14ac:dyDescent="0.25">
      <c r="A296" s="182">
        <v>42930</v>
      </c>
      <c r="B296" t="s">
        <v>678</v>
      </c>
      <c r="C296" t="s">
        <v>55</v>
      </c>
      <c r="D296">
        <v>84</v>
      </c>
      <c r="E296">
        <v>28.89</v>
      </c>
      <c r="F296">
        <v>9</v>
      </c>
      <c r="G296">
        <v>34</v>
      </c>
      <c r="H296" s="3">
        <f t="shared" si="5"/>
        <v>10.363199668377611</v>
      </c>
      <c r="I296" t="s">
        <v>24</v>
      </c>
      <c r="J296" t="s">
        <v>679</v>
      </c>
    </row>
    <row r="297" spans="1:10" x14ac:dyDescent="0.25">
      <c r="A297" s="182">
        <v>42930</v>
      </c>
      <c r="B297" t="s">
        <v>678</v>
      </c>
      <c r="C297" t="s">
        <v>55</v>
      </c>
      <c r="D297">
        <v>84</v>
      </c>
      <c r="E297">
        <v>28.89</v>
      </c>
      <c r="F297">
        <v>9</v>
      </c>
      <c r="G297">
        <v>34</v>
      </c>
      <c r="H297" s="3">
        <f t="shared" si="5"/>
        <v>10.363199668377611</v>
      </c>
      <c r="I297" t="s">
        <v>24</v>
      </c>
      <c r="J297" t="s">
        <v>679</v>
      </c>
    </row>
    <row r="298" spans="1:10" x14ac:dyDescent="0.25">
      <c r="A298" s="182">
        <v>42930</v>
      </c>
      <c r="B298" t="s">
        <v>678</v>
      </c>
      <c r="C298" t="s">
        <v>55</v>
      </c>
      <c r="D298">
        <v>84</v>
      </c>
      <c r="E298">
        <v>28.89</v>
      </c>
      <c r="F298">
        <v>10</v>
      </c>
      <c r="G298">
        <v>36</v>
      </c>
      <c r="H298" s="3">
        <f t="shared" si="5"/>
        <v>10.972799648870412</v>
      </c>
      <c r="I298" t="s">
        <v>680</v>
      </c>
      <c r="J298" t="s">
        <v>679</v>
      </c>
    </row>
    <row r="299" spans="1:10" x14ac:dyDescent="0.25">
      <c r="A299" s="182">
        <v>42930</v>
      </c>
      <c r="B299" t="s">
        <v>678</v>
      </c>
      <c r="C299" t="s">
        <v>55</v>
      </c>
      <c r="D299">
        <v>84</v>
      </c>
      <c r="E299">
        <v>28.89</v>
      </c>
      <c r="F299">
        <v>10</v>
      </c>
      <c r="G299">
        <v>36</v>
      </c>
      <c r="H299" s="3">
        <f t="shared" si="5"/>
        <v>10.972799648870412</v>
      </c>
      <c r="I299" t="s">
        <v>680</v>
      </c>
      <c r="J299" t="s">
        <v>679</v>
      </c>
    </row>
    <row r="300" spans="1:10" x14ac:dyDescent="0.25">
      <c r="A300" s="182">
        <v>42930</v>
      </c>
      <c r="B300" t="s">
        <v>678</v>
      </c>
      <c r="C300" t="s">
        <v>55</v>
      </c>
      <c r="D300">
        <v>84</v>
      </c>
      <c r="E300">
        <v>28.89</v>
      </c>
      <c r="F300">
        <v>10</v>
      </c>
      <c r="G300">
        <v>36</v>
      </c>
      <c r="H300" s="3">
        <f t="shared" si="5"/>
        <v>10.972799648870412</v>
      </c>
      <c r="I300" t="s">
        <v>18</v>
      </c>
      <c r="J300" t="s">
        <v>679</v>
      </c>
    </row>
    <row r="301" spans="1:10" x14ac:dyDescent="0.25">
      <c r="A301" s="182">
        <v>42930</v>
      </c>
      <c r="B301" t="s">
        <v>678</v>
      </c>
      <c r="C301" t="s">
        <v>55</v>
      </c>
      <c r="D301">
        <v>84</v>
      </c>
      <c r="E301">
        <v>28.89</v>
      </c>
      <c r="F301">
        <v>10</v>
      </c>
      <c r="G301">
        <v>36</v>
      </c>
      <c r="H301" s="3">
        <f t="shared" si="5"/>
        <v>10.972799648870412</v>
      </c>
      <c r="I301" t="s">
        <v>18</v>
      </c>
      <c r="J301" t="s">
        <v>679</v>
      </c>
    </row>
    <row r="302" spans="1:10" x14ac:dyDescent="0.25">
      <c r="A302" s="182">
        <v>42930</v>
      </c>
      <c r="B302" t="s">
        <v>678</v>
      </c>
      <c r="C302" t="s">
        <v>55</v>
      </c>
      <c r="D302">
        <v>84</v>
      </c>
      <c r="E302">
        <v>28.89</v>
      </c>
      <c r="F302">
        <v>10</v>
      </c>
      <c r="G302">
        <v>36</v>
      </c>
      <c r="H302" s="3">
        <f t="shared" si="5"/>
        <v>10.972799648870412</v>
      </c>
      <c r="I302" t="s">
        <v>24</v>
      </c>
      <c r="J302" t="s">
        <v>679</v>
      </c>
    </row>
    <row r="303" spans="1:10" x14ac:dyDescent="0.25">
      <c r="A303" s="182">
        <v>42930</v>
      </c>
      <c r="B303" t="s">
        <v>678</v>
      </c>
      <c r="C303" t="s">
        <v>55</v>
      </c>
      <c r="D303">
        <v>84</v>
      </c>
      <c r="E303">
        <v>28.89</v>
      </c>
      <c r="F303">
        <v>10</v>
      </c>
      <c r="G303">
        <v>36</v>
      </c>
      <c r="H303" s="3">
        <f t="shared" si="5"/>
        <v>10.972799648870412</v>
      </c>
      <c r="I303" t="s">
        <v>23</v>
      </c>
      <c r="J303" t="s">
        <v>679</v>
      </c>
    </row>
    <row r="304" spans="1:10" x14ac:dyDescent="0.25">
      <c r="A304" s="182">
        <v>42930</v>
      </c>
      <c r="B304" t="s">
        <v>678</v>
      </c>
      <c r="C304" t="s">
        <v>55</v>
      </c>
      <c r="D304">
        <v>84</v>
      </c>
      <c r="E304">
        <v>28.89</v>
      </c>
      <c r="F304">
        <v>10</v>
      </c>
      <c r="G304">
        <v>36</v>
      </c>
      <c r="H304" s="3">
        <f t="shared" si="5"/>
        <v>10.972799648870412</v>
      </c>
      <c r="I304" t="s">
        <v>687</v>
      </c>
      <c r="J304" t="s">
        <v>679</v>
      </c>
    </row>
    <row r="305" spans="1:10" x14ac:dyDescent="0.25">
      <c r="A305" s="182">
        <v>42933</v>
      </c>
      <c r="B305" t="s">
        <v>678</v>
      </c>
      <c r="C305" t="s">
        <v>598</v>
      </c>
      <c r="D305">
        <v>86</v>
      </c>
      <c r="E305">
        <v>30</v>
      </c>
      <c r="F305">
        <v>1</v>
      </c>
      <c r="G305">
        <v>56</v>
      </c>
      <c r="H305" s="3">
        <f t="shared" si="5"/>
        <v>17.068799453798416</v>
      </c>
      <c r="I305" t="s">
        <v>18</v>
      </c>
      <c r="J305" t="s">
        <v>679</v>
      </c>
    </row>
    <row r="306" spans="1:10" x14ac:dyDescent="0.25">
      <c r="A306" s="182">
        <v>42933</v>
      </c>
      <c r="B306" t="s">
        <v>678</v>
      </c>
      <c r="C306" t="s">
        <v>598</v>
      </c>
      <c r="D306">
        <v>86</v>
      </c>
      <c r="E306">
        <v>30</v>
      </c>
      <c r="F306">
        <v>2</v>
      </c>
      <c r="G306">
        <v>57</v>
      </c>
      <c r="H306" s="3">
        <f t="shared" si="5"/>
        <v>17.373599444044817</v>
      </c>
      <c r="I306" t="s">
        <v>680</v>
      </c>
      <c r="J306" t="s">
        <v>679</v>
      </c>
    </row>
    <row r="307" spans="1:10" x14ac:dyDescent="0.25">
      <c r="A307" s="182">
        <v>42933</v>
      </c>
      <c r="B307" t="s">
        <v>678</v>
      </c>
      <c r="C307" t="s">
        <v>598</v>
      </c>
      <c r="D307">
        <v>86</v>
      </c>
      <c r="E307">
        <v>30</v>
      </c>
      <c r="F307">
        <v>2</v>
      </c>
      <c r="G307">
        <v>57</v>
      </c>
      <c r="H307" s="3">
        <f t="shared" si="5"/>
        <v>17.373599444044817</v>
      </c>
      <c r="I307" t="s">
        <v>680</v>
      </c>
      <c r="J307" t="s">
        <v>679</v>
      </c>
    </row>
    <row r="308" spans="1:10" x14ac:dyDescent="0.25">
      <c r="A308" s="182">
        <v>42933</v>
      </c>
      <c r="B308" t="s">
        <v>678</v>
      </c>
      <c r="C308" t="s">
        <v>598</v>
      </c>
      <c r="D308">
        <v>86</v>
      </c>
      <c r="E308">
        <v>30</v>
      </c>
      <c r="F308">
        <v>2</v>
      </c>
      <c r="G308">
        <v>57</v>
      </c>
      <c r="H308" s="3">
        <f t="shared" si="5"/>
        <v>17.373599444044817</v>
      </c>
      <c r="I308" t="s">
        <v>11</v>
      </c>
      <c r="J308" t="s">
        <v>679</v>
      </c>
    </row>
    <row r="309" spans="1:10" x14ac:dyDescent="0.25">
      <c r="A309" s="182">
        <v>42933</v>
      </c>
      <c r="B309" t="s">
        <v>678</v>
      </c>
      <c r="C309" t="s">
        <v>598</v>
      </c>
      <c r="D309">
        <v>86</v>
      </c>
      <c r="E309">
        <v>30</v>
      </c>
      <c r="F309">
        <v>3</v>
      </c>
      <c r="G309">
        <v>56</v>
      </c>
      <c r="H309" s="3">
        <f t="shared" si="5"/>
        <v>17.068799453798416</v>
      </c>
      <c r="I309" t="s">
        <v>18</v>
      </c>
      <c r="J309" t="s">
        <v>679</v>
      </c>
    </row>
    <row r="310" spans="1:10" x14ac:dyDescent="0.25">
      <c r="A310" s="182">
        <v>42933</v>
      </c>
      <c r="B310" t="s">
        <v>678</v>
      </c>
      <c r="C310" t="s">
        <v>598</v>
      </c>
      <c r="D310">
        <v>86</v>
      </c>
      <c r="E310">
        <v>30</v>
      </c>
      <c r="F310">
        <v>3</v>
      </c>
      <c r="G310">
        <v>56</v>
      </c>
      <c r="H310" s="3">
        <f t="shared" si="5"/>
        <v>17.068799453798416</v>
      </c>
      <c r="I310" t="s">
        <v>18</v>
      </c>
      <c r="J310" t="s">
        <v>679</v>
      </c>
    </row>
    <row r="311" spans="1:10" x14ac:dyDescent="0.25">
      <c r="A311" s="182">
        <v>42933</v>
      </c>
      <c r="B311" t="s">
        <v>678</v>
      </c>
      <c r="C311" t="s">
        <v>598</v>
      </c>
      <c r="D311">
        <v>86</v>
      </c>
      <c r="E311">
        <v>30</v>
      </c>
      <c r="F311">
        <v>3</v>
      </c>
      <c r="G311">
        <v>56</v>
      </c>
      <c r="H311" s="3">
        <f t="shared" si="5"/>
        <v>17.068799453798416</v>
      </c>
      <c r="I311" t="s">
        <v>691</v>
      </c>
      <c r="J311" t="s">
        <v>679</v>
      </c>
    </row>
    <row r="312" spans="1:10" x14ac:dyDescent="0.25">
      <c r="A312" s="182">
        <v>42933</v>
      </c>
      <c r="B312" t="s">
        <v>678</v>
      </c>
      <c r="C312" t="s">
        <v>598</v>
      </c>
      <c r="D312">
        <v>86</v>
      </c>
      <c r="E312">
        <v>30</v>
      </c>
      <c r="F312">
        <v>4</v>
      </c>
      <c r="G312">
        <v>51</v>
      </c>
      <c r="H312" s="3">
        <f t="shared" si="5"/>
        <v>15.544799502566416</v>
      </c>
      <c r="I312" t="s">
        <v>18</v>
      </c>
      <c r="J312" t="s">
        <v>679</v>
      </c>
    </row>
    <row r="313" spans="1:10" x14ac:dyDescent="0.25">
      <c r="A313" s="182">
        <v>42933</v>
      </c>
      <c r="B313" t="s">
        <v>678</v>
      </c>
      <c r="C313" t="s">
        <v>598</v>
      </c>
      <c r="D313">
        <v>86</v>
      </c>
      <c r="E313">
        <v>30</v>
      </c>
      <c r="F313">
        <v>4</v>
      </c>
      <c r="G313">
        <v>51</v>
      </c>
      <c r="H313" s="3">
        <f t="shared" si="5"/>
        <v>15.544799502566416</v>
      </c>
      <c r="I313" t="s">
        <v>18</v>
      </c>
      <c r="J313" t="s">
        <v>679</v>
      </c>
    </row>
    <row r="314" spans="1:10" x14ac:dyDescent="0.25">
      <c r="A314" s="182">
        <v>42933</v>
      </c>
      <c r="B314" t="s">
        <v>678</v>
      </c>
      <c r="C314" t="s">
        <v>598</v>
      </c>
      <c r="D314">
        <v>86</v>
      </c>
      <c r="E314">
        <v>30</v>
      </c>
      <c r="F314">
        <v>4</v>
      </c>
      <c r="G314">
        <v>51</v>
      </c>
      <c r="H314" s="3">
        <f t="shared" si="5"/>
        <v>15.544799502566416</v>
      </c>
      <c r="I314" t="s">
        <v>18</v>
      </c>
      <c r="J314" t="s">
        <v>679</v>
      </c>
    </row>
    <row r="315" spans="1:10" x14ac:dyDescent="0.25">
      <c r="A315" s="182">
        <v>42933</v>
      </c>
      <c r="B315" t="s">
        <v>678</v>
      </c>
      <c r="C315" t="s">
        <v>598</v>
      </c>
      <c r="D315">
        <v>86</v>
      </c>
      <c r="E315">
        <v>30</v>
      </c>
      <c r="F315">
        <v>4</v>
      </c>
      <c r="G315">
        <v>51</v>
      </c>
      <c r="H315" s="3">
        <f t="shared" si="5"/>
        <v>15.544799502566416</v>
      </c>
      <c r="I315" t="s">
        <v>18</v>
      </c>
      <c r="J315" t="s">
        <v>679</v>
      </c>
    </row>
    <row r="316" spans="1:10" x14ac:dyDescent="0.25">
      <c r="A316" s="182">
        <v>42933</v>
      </c>
      <c r="B316" t="s">
        <v>678</v>
      </c>
      <c r="C316" t="s">
        <v>598</v>
      </c>
      <c r="D316">
        <v>86</v>
      </c>
      <c r="E316">
        <v>30</v>
      </c>
      <c r="F316">
        <v>4</v>
      </c>
      <c r="G316">
        <v>51</v>
      </c>
      <c r="H316" s="3">
        <f t="shared" si="5"/>
        <v>15.544799502566416</v>
      </c>
      <c r="I316" t="s">
        <v>684</v>
      </c>
      <c r="J316" t="s">
        <v>679</v>
      </c>
    </row>
    <row r="317" spans="1:10" x14ac:dyDescent="0.25">
      <c r="A317" s="182">
        <v>42933</v>
      </c>
      <c r="B317" t="s">
        <v>678</v>
      </c>
      <c r="C317" t="s">
        <v>598</v>
      </c>
      <c r="D317">
        <v>86</v>
      </c>
      <c r="E317">
        <v>30</v>
      </c>
      <c r="F317">
        <v>4</v>
      </c>
      <c r="G317">
        <v>51</v>
      </c>
      <c r="H317" s="3">
        <f t="shared" si="5"/>
        <v>15.544799502566416</v>
      </c>
      <c r="I317" t="s">
        <v>684</v>
      </c>
      <c r="J317" t="s">
        <v>679</v>
      </c>
    </row>
    <row r="318" spans="1:10" x14ac:dyDescent="0.25">
      <c r="A318" s="182">
        <v>42933</v>
      </c>
      <c r="B318" t="s">
        <v>678</v>
      </c>
      <c r="C318" t="s">
        <v>598</v>
      </c>
      <c r="D318">
        <v>86</v>
      </c>
      <c r="E318">
        <v>30</v>
      </c>
      <c r="F318">
        <v>4</v>
      </c>
      <c r="G318">
        <v>51</v>
      </c>
      <c r="H318" s="3">
        <f t="shared" si="5"/>
        <v>15.544799502566416</v>
      </c>
      <c r="I318" t="s">
        <v>684</v>
      </c>
      <c r="J318" t="s">
        <v>679</v>
      </c>
    </row>
    <row r="319" spans="1:10" x14ac:dyDescent="0.25">
      <c r="A319" s="182">
        <v>42933</v>
      </c>
      <c r="B319" t="s">
        <v>678</v>
      </c>
      <c r="C319" t="s">
        <v>598</v>
      </c>
      <c r="D319">
        <v>86</v>
      </c>
      <c r="E319">
        <v>30</v>
      </c>
      <c r="F319">
        <v>4</v>
      </c>
      <c r="G319">
        <v>51</v>
      </c>
      <c r="H319" s="3">
        <f t="shared" si="5"/>
        <v>15.544799502566416</v>
      </c>
      <c r="I319" t="s">
        <v>691</v>
      </c>
      <c r="J319" t="s">
        <v>679</v>
      </c>
    </row>
    <row r="320" spans="1:10" x14ac:dyDescent="0.25">
      <c r="A320" s="182">
        <v>42933</v>
      </c>
      <c r="B320" t="s">
        <v>678</v>
      </c>
      <c r="C320" t="s">
        <v>598</v>
      </c>
      <c r="D320">
        <v>86</v>
      </c>
      <c r="E320">
        <v>30</v>
      </c>
      <c r="F320">
        <v>4</v>
      </c>
      <c r="G320">
        <v>51</v>
      </c>
      <c r="H320" s="3">
        <f t="shared" si="5"/>
        <v>15.544799502566416</v>
      </c>
      <c r="I320" t="s">
        <v>691</v>
      </c>
      <c r="J320" t="s">
        <v>679</v>
      </c>
    </row>
    <row r="321" spans="1:10" x14ac:dyDescent="0.25">
      <c r="A321" s="182">
        <v>42933</v>
      </c>
      <c r="B321" t="s">
        <v>678</v>
      </c>
      <c r="C321" t="s">
        <v>598</v>
      </c>
      <c r="D321">
        <v>86</v>
      </c>
      <c r="E321">
        <v>30</v>
      </c>
      <c r="F321">
        <v>4</v>
      </c>
      <c r="G321">
        <v>51</v>
      </c>
      <c r="H321" s="3">
        <f t="shared" si="5"/>
        <v>15.544799502566416</v>
      </c>
      <c r="I321" t="s">
        <v>11</v>
      </c>
      <c r="J321" t="s">
        <v>679</v>
      </c>
    </row>
    <row r="322" spans="1:10" x14ac:dyDescent="0.25">
      <c r="A322" s="182">
        <v>42933</v>
      </c>
      <c r="B322" t="s">
        <v>678</v>
      </c>
      <c r="C322" t="s">
        <v>598</v>
      </c>
      <c r="D322">
        <v>86</v>
      </c>
      <c r="E322">
        <v>30</v>
      </c>
      <c r="F322">
        <v>4</v>
      </c>
      <c r="G322">
        <v>51</v>
      </c>
      <c r="H322" s="3">
        <f t="shared" si="5"/>
        <v>15.544799502566416</v>
      </c>
      <c r="I322" t="s">
        <v>24</v>
      </c>
      <c r="J322" t="s">
        <v>679</v>
      </c>
    </row>
    <row r="323" spans="1:10" x14ac:dyDescent="0.25">
      <c r="A323" s="182">
        <v>42933</v>
      </c>
      <c r="B323" t="s">
        <v>678</v>
      </c>
      <c r="C323" t="s">
        <v>598</v>
      </c>
      <c r="D323">
        <v>86</v>
      </c>
      <c r="E323">
        <v>30</v>
      </c>
      <c r="F323">
        <v>4</v>
      </c>
      <c r="G323">
        <v>51</v>
      </c>
      <c r="H323" s="3">
        <f t="shared" si="5"/>
        <v>15.544799502566416</v>
      </c>
      <c r="I323" t="s">
        <v>23</v>
      </c>
      <c r="J323" t="s">
        <v>679</v>
      </c>
    </row>
    <row r="324" spans="1:10" x14ac:dyDescent="0.25">
      <c r="A324" s="182">
        <v>42933</v>
      </c>
      <c r="B324" t="s">
        <v>678</v>
      </c>
      <c r="C324" t="s">
        <v>598</v>
      </c>
      <c r="D324">
        <v>86</v>
      </c>
      <c r="E324">
        <v>30</v>
      </c>
      <c r="F324">
        <v>4</v>
      </c>
      <c r="G324">
        <v>51</v>
      </c>
      <c r="H324" s="3">
        <f t="shared" si="5"/>
        <v>15.544799502566416</v>
      </c>
      <c r="I324" t="s">
        <v>23</v>
      </c>
      <c r="J324" t="s">
        <v>679</v>
      </c>
    </row>
    <row r="325" spans="1:10" x14ac:dyDescent="0.25">
      <c r="A325" s="182">
        <v>42933</v>
      </c>
      <c r="B325" t="s">
        <v>678</v>
      </c>
      <c r="C325" t="s">
        <v>598</v>
      </c>
      <c r="D325">
        <v>86</v>
      </c>
      <c r="E325">
        <v>30</v>
      </c>
      <c r="F325">
        <v>4</v>
      </c>
      <c r="G325">
        <v>51</v>
      </c>
      <c r="H325" s="3">
        <f t="shared" si="5"/>
        <v>15.544799502566416</v>
      </c>
      <c r="I325" t="s">
        <v>23</v>
      </c>
      <c r="J325" t="s">
        <v>679</v>
      </c>
    </row>
    <row r="326" spans="1:10" x14ac:dyDescent="0.25">
      <c r="A326" s="182">
        <v>42933</v>
      </c>
      <c r="B326" t="s">
        <v>678</v>
      </c>
      <c r="C326" t="s">
        <v>598</v>
      </c>
      <c r="D326">
        <v>86</v>
      </c>
      <c r="E326">
        <v>30</v>
      </c>
      <c r="F326">
        <v>4</v>
      </c>
      <c r="G326">
        <v>51</v>
      </c>
      <c r="H326" s="3">
        <f t="shared" si="5"/>
        <v>15.544799502566416</v>
      </c>
      <c r="I326" t="s">
        <v>23</v>
      </c>
      <c r="J326" t="s">
        <v>679</v>
      </c>
    </row>
    <row r="327" spans="1:10" x14ac:dyDescent="0.25">
      <c r="A327" s="182">
        <v>42933</v>
      </c>
      <c r="B327" t="s">
        <v>678</v>
      </c>
      <c r="C327" t="s">
        <v>598</v>
      </c>
      <c r="D327">
        <v>86</v>
      </c>
      <c r="E327">
        <v>30</v>
      </c>
      <c r="F327">
        <v>4</v>
      </c>
      <c r="G327">
        <v>51</v>
      </c>
      <c r="H327" s="3">
        <f t="shared" si="5"/>
        <v>15.544799502566416</v>
      </c>
      <c r="I327" t="s">
        <v>680</v>
      </c>
      <c r="J327" t="s">
        <v>679</v>
      </c>
    </row>
    <row r="328" spans="1:10" x14ac:dyDescent="0.25">
      <c r="A328" s="182">
        <v>42933</v>
      </c>
      <c r="B328" t="s">
        <v>678</v>
      </c>
      <c r="C328" t="s">
        <v>598</v>
      </c>
      <c r="D328">
        <v>86</v>
      </c>
      <c r="E328">
        <v>30</v>
      </c>
      <c r="F328">
        <v>4</v>
      </c>
      <c r="G328">
        <v>51</v>
      </c>
      <c r="H328" s="3">
        <f t="shared" ref="H328:H391" si="6">G328/3.28084</f>
        <v>15.544799502566416</v>
      </c>
      <c r="I328" t="s">
        <v>680</v>
      </c>
      <c r="J328" t="s">
        <v>679</v>
      </c>
    </row>
    <row r="329" spans="1:10" x14ac:dyDescent="0.25">
      <c r="A329" s="182">
        <v>42933</v>
      </c>
      <c r="B329" t="s">
        <v>678</v>
      </c>
      <c r="C329" t="s">
        <v>598</v>
      </c>
      <c r="D329">
        <v>86</v>
      </c>
      <c r="E329">
        <v>30</v>
      </c>
      <c r="F329">
        <v>4</v>
      </c>
      <c r="G329">
        <v>51</v>
      </c>
      <c r="H329" s="3">
        <f t="shared" si="6"/>
        <v>15.544799502566416</v>
      </c>
      <c r="I329" t="s">
        <v>687</v>
      </c>
      <c r="J329" t="s">
        <v>679</v>
      </c>
    </row>
    <row r="330" spans="1:10" x14ac:dyDescent="0.25">
      <c r="A330" s="182">
        <v>42933</v>
      </c>
      <c r="B330" t="s">
        <v>678</v>
      </c>
      <c r="C330" t="s">
        <v>598</v>
      </c>
      <c r="D330">
        <v>86</v>
      </c>
      <c r="E330">
        <v>30</v>
      </c>
      <c r="F330">
        <v>5</v>
      </c>
      <c r="G330">
        <v>48</v>
      </c>
      <c r="H330" s="3">
        <f t="shared" si="6"/>
        <v>14.630399531827216</v>
      </c>
      <c r="I330" t="s">
        <v>18</v>
      </c>
      <c r="J330" t="s">
        <v>679</v>
      </c>
    </row>
    <row r="331" spans="1:10" x14ac:dyDescent="0.25">
      <c r="A331" s="182">
        <v>42933</v>
      </c>
      <c r="B331" t="s">
        <v>678</v>
      </c>
      <c r="C331" t="s">
        <v>598</v>
      </c>
      <c r="D331">
        <v>86</v>
      </c>
      <c r="E331">
        <v>30</v>
      </c>
      <c r="F331">
        <v>5</v>
      </c>
      <c r="G331">
        <v>48</v>
      </c>
      <c r="H331" s="3">
        <f t="shared" si="6"/>
        <v>14.630399531827216</v>
      </c>
      <c r="I331" t="s">
        <v>18</v>
      </c>
      <c r="J331" t="s">
        <v>679</v>
      </c>
    </row>
    <row r="332" spans="1:10" x14ac:dyDescent="0.25">
      <c r="A332" s="182">
        <v>42933</v>
      </c>
      <c r="B332" t="s">
        <v>678</v>
      </c>
      <c r="C332" t="s">
        <v>598</v>
      </c>
      <c r="D332">
        <v>86</v>
      </c>
      <c r="E332">
        <v>30</v>
      </c>
      <c r="F332">
        <v>5</v>
      </c>
      <c r="G332">
        <v>48</v>
      </c>
      <c r="H332" s="3">
        <f t="shared" si="6"/>
        <v>14.630399531827216</v>
      </c>
      <c r="I332" t="s">
        <v>691</v>
      </c>
      <c r="J332" t="s">
        <v>679</v>
      </c>
    </row>
    <row r="333" spans="1:10" x14ac:dyDescent="0.25">
      <c r="A333" s="182">
        <v>42933</v>
      </c>
      <c r="B333" t="s">
        <v>678</v>
      </c>
      <c r="C333" t="s">
        <v>598</v>
      </c>
      <c r="D333">
        <v>86</v>
      </c>
      <c r="E333">
        <v>30</v>
      </c>
      <c r="F333">
        <v>6</v>
      </c>
      <c r="G333">
        <v>51</v>
      </c>
      <c r="H333" s="3">
        <f t="shared" si="6"/>
        <v>15.544799502566416</v>
      </c>
      <c r="I333" t="s">
        <v>18</v>
      </c>
      <c r="J333" t="s">
        <v>679</v>
      </c>
    </row>
    <row r="334" spans="1:10" x14ac:dyDescent="0.25">
      <c r="A334" s="182">
        <v>42933</v>
      </c>
      <c r="B334" t="s">
        <v>678</v>
      </c>
      <c r="C334" t="s">
        <v>598</v>
      </c>
      <c r="D334">
        <v>86</v>
      </c>
      <c r="E334">
        <v>30</v>
      </c>
      <c r="F334">
        <v>6</v>
      </c>
      <c r="G334">
        <v>51</v>
      </c>
      <c r="H334" s="3">
        <f t="shared" si="6"/>
        <v>15.544799502566416</v>
      </c>
      <c r="I334" t="s">
        <v>691</v>
      </c>
      <c r="J334" t="s">
        <v>679</v>
      </c>
    </row>
    <row r="335" spans="1:10" x14ac:dyDescent="0.25">
      <c r="A335" s="182">
        <v>42933</v>
      </c>
      <c r="B335" t="s">
        <v>678</v>
      </c>
      <c r="C335" t="s">
        <v>598</v>
      </c>
      <c r="D335">
        <v>86</v>
      </c>
      <c r="E335">
        <v>30</v>
      </c>
      <c r="F335">
        <v>6</v>
      </c>
      <c r="G335">
        <v>51</v>
      </c>
      <c r="H335" s="3">
        <f t="shared" si="6"/>
        <v>15.544799502566416</v>
      </c>
      <c r="I335" t="s">
        <v>11</v>
      </c>
      <c r="J335" t="s">
        <v>679</v>
      </c>
    </row>
    <row r="336" spans="1:10" x14ac:dyDescent="0.25">
      <c r="A336" s="182">
        <v>42933</v>
      </c>
      <c r="B336" t="s">
        <v>678</v>
      </c>
      <c r="C336" t="s">
        <v>598</v>
      </c>
      <c r="D336">
        <v>86</v>
      </c>
      <c r="E336">
        <v>30</v>
      </c>
      <c r="F336">
        <v>7</v>
      </c>
      <c r="G336">
        <v>41</v>
      </c>
      <c r="H336" s="3">
        <f t="shared" si="6"/>
        <v>12.496799600102413</v>
      </c>
      <c r="I336" t="s">
        <v>18</v>
      </c>
      <c r="J336" t="s">
        <v>679</v>
      </c>
    </row>
    <row r="337" spans="1:10" x14ac:dyDescent="0.25">
      <c r="A337" s="182">
        <v>42933</v>
      </c>
      <c r="B337" t="s">
        <v>678</v>
      </c>
      <c r="C337" t="s">
        <v>598</v>
      </c>
      <c r="D337">
        <v>86</v>
      </c>
      <c r="E337">
        <v>30</v>
      </c>
      <c r="F337">
        <v>7</v>
      </c>
      <c r="G337">
        <v>41</v>
      </c>
      <c r="H337" s="3">
        <f t="shared" si="6"/>
        <v>12.496799600102413</v>
      </c>
      <c r="I337" t="s">
        <v>18</v>
      </c>
      <c r="J337" t="s">
        <v>679</v>
      </c>
    </row>
    <row r="338" spans="1:10" x14ac:dyDescent="0.25">
      <c r="A338" s="182">
        <v>42933</v>
      </c>
      <c r="B338" t="s">
        <v>678</v>
      </c>
      <c r="C338" t="s">
        <v>598</v>
      </c>
      <c r="D338">
        <v>86</v>
      </c>
      <c r="E338">
        <v>30</v>
      </c>
      <c r="F338">
        <v>7</v>
      </c>
      <c r="G338">
        <v>41</v>
      </c>
      <c r="H338" s="3">
        <f t="shared" si="6"/>
        <v>12.496799600102413</v>
      </c>
      <c r="I338" t="s">
        <v>680</v>
      </c>
      <c r="J338" t="s">
        <v>679</v>
      </c>
    </row>
    <row r="339" spans="1:10" x14ac:dyDescent="0.25">
      <c r="A339" s="182">
        <v>42933</v>
      </c>
      <c r="B339" t="s">
        <v>678</v>
      </c>
      <c r="C339" t="s">
        <v>598</v>
      </c>
      <c r="D339">
        <v>86</v>
      </c>
      <c r="E339">
        <v>30</v>
      </c>
      <c r="F339">
        <v>7</v>
      </c>
      <c r="G339">
        <v>41</v>
      </c>
      <c r="H339" s="3">
        <f t="shared" si="6"/>
        <v>12.496799600102413</v>
      </c>
      <c r="I339" t="s">
        <v>684</v>
      </c>
      <c r="J339" t="s">
        <v>679</v>
      </c>
    </row>
    <row r="340" spans="1:10" x14ac:dyDescent="0.25">
      <c r="A340" s="182">
        <v>42933</v>
      </c>
      <c r="B340" t="s">
        <v>678</v>
      </c>
      <c r="C340" t="s">
        <v>598</v>
      </c>
      <c r="D340">
        <v>86</v>
      </c>
      <c r="E340">
        <v>30</v>
      </c>
      <c r="F340">
        <v>7</v>
      </c>
      <c r="G340">
        <v>41</v>
      </c>
      <c r="H340" s="3">
        <f t="shared" si="6"/>
        <v>12.496799600102413</v>
      </c>
      <c r="I340" t="s">
        <v>23</v>
      </c>
      <c r="J340" t="s">
        <v>679</v>
      </c>
    </row>
    <row r="341" spans="1:10" x14ac:dyDescent="0.25">
      <c r="A341" s="182">
        <v>42933</v>
      </c>
      <c r="B341" t="s">
        <v>678</v>
      </c>
      <c r="C341" t="s">
        <v>598</v>
      </c>
      <c r="D341">
        <v>86</v>
      </c>
      <c r="E341">
        <v>30</v>
      </c>
      <c r="F341">
        <v>8</v>
      </c>
      <c r="G341">
        <v>52</v>
      </c>
      <c r="H341" s="3">
        <f t="shared" si="6"/>
        <v>15.849599492812816</v>
      </c>
      <c r="I341" t="s">
        <v>680</v>
      </c>
      <c r="J341" t="s">
        <v>679</v>
      </c>
    </row>
    <row r="342" spans="1:10" x14ac:dyDescent="0.25">
      <c r="A342" s="182">
        <v>42933</v>
      </c>
      <c r="B342" t="s">
        <v>678</v>
      </c>
      <c r="C342" t="s">
        <v>598</v>
      </c>
      <c r="D342">
        <v>86</v>
      </c>
      <c r="E342">
        <v>30</v>
      </c>
      <c r="F342">
        <v>8</v>
      </c>
      <c r="G342">
        <v>52</v>
      </c>
      <c r="H342" s="3">
        <f t="shared" si="6"/>
        <v>15.849599492812816</v>
      </c>
      <c r="I342" t="s">
        <v>680</v>
      </c>
      <c r="J342" t="s">
        <v>679</v>
      </c>
    </row>
    <row r="343" spans="1:10" x14ac:dyDescent="0.25">
      <c r="A343" s="182">
        <v>42933</v>
      </c>
      <c r="B343" t="s">
        <v>678</v>
      </c>
      <c r="C343" t="s">
        <v>598</v>
      </c>
      <c r="D343">
        <v>86</v>
      </c>
      <c r="E343">
        <v>30</v>
      </c>
      <c r="F343">
        <v>8</v>
      </c>
      <c r="G343">
        <v>52</v>
      </c>
      <c r="H343" s="3">
        <f t="shared" si="6"/>
        <v>15.849599492812816</v>
      </c>
      <c r="I343" t="s">
        <v>680</v>
      </c>
      <c r="J343" t="s">
        <v>679</v>
      </c>
    </row>
    <row r="344" spans="1:10" x14ac:dyDescent="0.25">
      <c r="A344" s="182">
        <v>42933</v>
      </c>
      <c r="B344" t="s">
        <v>678</v>
      </c>
      <c r="C344" t="s">
        <v>598</v>
      </c>
      <c r="D344">
        <v>86</v>
      </c>
      <c r="E344">
        <v>30</v>
      </c>
      <c r="F344">
        <v>8</v>
      </c>
      <c r="G344">
        <v>52</v>
      </c>
      <c r="H344" s="3">
        <f t="shared" si="6"/>
        <v>15.849599492812816</v>
      </c>
      <c r="I344" t="s">
        <v>680</v>
      </c>
      <c r="J344" t="s">
        <v>679</v>
      </c>
    </row>
    <row r="345" spans="1:10" x14ac:dyDescent="0.25">
      <c r="A345" s="182">
        <v>42933</v>
      </c>
      <c r="B345" t="s">
        <v>678</v>
      </c>
      <c r="C345" t="s">
        <v>598</v>
      </c>
      <c r="D345">
        <v>86</v>
      </c>
      <c r="E345">
        <v>30</v>
      </c>
      <c r="F345">
        <v>8</v>
      </c>
      <c r="G345">
        <v>52</v>
      </c>
      <c r="H345" s="3">
        <f t="shared" si="6"/>
        <v>15.849599492812816</v>
      </c>
      <c r="I345" t="s">
        <v>20</v>
      </c>
      <c r="J345" t="s">
        <v>679</v>
      </c>
    </row>
    <row r="346" spans="1:10" x14ac:dyDescent="0.25">
      <c r="A346" s="182">
        <v>42933</v>
      </c>
      <c r="B346" t="s">
        <v>678</v>
      </c>
      <c r="C346" t="s">
        <v>598</v>
      </c>
      <c r="D346">
        <v>86</v>
      </c>
      <c r="E346">
        <v>30</v>
      </c>
      <c r="F346">
        <v>8</v>
      </c>
      <c r="G346">
        <v>52</v>
      </c>
      <c r="H346" s="3">
        <f t="shared" si="6"/>
        <v>15.849599492812816</v>
      </c>
      <c r="I346" t="s">
        <v>20</v>
      </c>
      <c r="J346" t="s">
        <v>679</v>
      </c>
    </row>
    <row r="347" spans="1:10" x14ac:dyDescent="0.25">
      <c r="A347" s="182">
        <v>42933</v>
      </c>
      <c r="B347" t="s">
        <v>678</v>
      </c>
      <c r="C347" t="s">
        <v>598</v>
      </c>
      <c r="D347">
        <v>86</v>
      </c>
      <c r="E347">
        <v>30</v>
      </c>
      <c r="F347">
        <v>9</v>
      </c>
      <c r="G347">
        <v>50</v>
      </c>
      <c r="H347" s="3">
        <f t="shared" si="6"/>
        <v>15.239999512320015</v>
      </c>
      <c r="I347" t="s">
        <v>687</v>
      </c>
      <c r="J347" t="s">
        <v>679</v>
      </c>
    </row>
    <row r="348" spans="1:10" x14ac:dyDescent="0.25">
      <c r="A348" s="182">
        <v>42933</v>
      </c>
      <c r="B348" t="s">
        <v>678</v>
      </c>
      <c r="C348" t="s">
        <v>598</v>
      </c>
      <c r="D348">
        <v>86</v>
      </c>
      <c r="E348">
        <v>30</v>
      </c>
      <c r="F348">
        <v>9</v>
      </c>
      <c r="G348">
        <v>50</v>
      </c>
      <c r="H348" s="3">
        <f t="shared" si="6"/>
        <v>15.239999512320015</v>
      </c>
      <c r="I348" t="s">
        <v>687</v>
      </c>
      <c r="J348" t="s">
        <v>679</v>
      </c>
    </row>
    <row r="349" spans="1:10" x14ac:dyDescent="0.25">
      <c r="A349" s="182">
        <v>42933</v>
      </c>
      <c r="B349" t="s">
        <v>678</v>
      </c>
      <c r="C349" t="s">
        <v>598</v>
      </c>
      <c r="D349">
        <v>86</v>
      </c>
      <c r="E349">
        <v>30</v>
      </c>
      <c r="F349">
        <v>9</v>
      </c>
      <c r="G349">
        <v>50</v>
      </c>
      <c r="H349" s="3">
        <f t="shared" si="6"/>
        <v>15.239999512320015</v>
      </c>
      <c r="I349" t="s">
        <v>684</v>
      </c>
      <c r="J349" t="s">
        <v>679</v>
      </c>
    </row>
    <row r="350" spans="1:10" x14ac:dyDescent="0.25">
      <c r="A350" s="182">
        <v>42933</v>
      </c>
      <c r="B350" t="s">
        <v>678</v>
      </c>
      <c r="C350" t="s">
        <v>598</v>
      </c>
      <c r="D350">
        <v>86</v>
      </c>
      <c r="E350">
        <v>30</v>
      </c>
      <c r="F350">
        <v>9</v>
      </c>
      <c r="G350">
        <v>50</v>
      </c>
      <c r="H350" s="3">
        <f t="shared" si="6"/>
        <v>15.239999512320015</v>
      </c>
      <c r="I350" t="s">
        <v>18</v>
      </c>
      <c r="J350" t="s">
        <v>679</v>
      </c>
    </row>
    <row r="351" spans="1:10" x14ac:dyDescent="0.25">
      <c r="A351" s="182">
        <v>42933</v>
      </c>
      <c r="B351" t="s">
        <v>678</v>
      </c>
      <c r="C351" t="s">
        <v>598</v>
      </c>
      <c r="D351">
        <v>86</v>
      </c>
      <c r="E351">
        <v>30</v>
      </c>
      <c r="F351">
        <v>9</v>
      </c>
      <c r="G351">
        <v>50</v>
      </c>
      <c r="H351" s="3">
        <f t="shared" si="6"/>
        <v>15.239999512320015</v>
      </c>
      <c r="I351" t="s">
        <v>680</v>
      </c>
      <c r="J351" t="s">
        <v>679</v>
      </c>
    </row>
    <row r="352" spans="1:10" x14ac:dyDescent="0.25">
      <c r="A352" s="182">
        <v>42933</v>
      </c>
      <c r="B352" t="s">
        <v>678</v>
      </c>
      <c r="C352" t="s">
        <v>598</v>
      </c>
      <c r="D352">
        <v>86</v>
      </c>
      <c r="E352">
        <v>30</v>
      </c>
      <c r="F352">
        <v>10</v>
      </c>
      <c r="G352">
        <v>42</v>
      </c>
      <c r="H352" s="3">
        <f t="shared" si="6"/>
        <v>12.801599590348813</v>
      </c>
      <c r="I352" t="s">
        <v>18</v>
      </c>
      <c r="J352" t="s">
        <v>679</v>
      </c>
    </row>
    <row r="353" spans="1:10" x14ac:dyDescent="0.25">
      <c r="A353" s="182">
        <v>42933</v>
      </c>
      <c r="B353" t="s">
        <v>678</v>
      </c>
      <c r="C353" t="s">
        <v>598</v>
      </c>
      <c r="D353">
        <v>86</v>
      </c>
      <c r="E353">
        <v>30</v>
      </c>
      <c r="F353">
        <v>10</v>
      </c>
      <c r="G353">
        <v>42</v>
      </c>
      <c r="H353" s="3">
        <f t="shared" si="6"/>
        <v>12.801599590348813</v>
      </c>
      <c r="I353" t="s">
        <v>18</v>
      </c>
      <c r="J353" t="s">
        <v>679</v>
      </c>
    </row>
    <row r="354" spans="1:10" x14ac:dyDescent="0.25">
      <c r="A354" s="182">
        <v>42933</v>
      </c>
      <c r="B354" t="s">
        <v>678</v>
      </c>
      <c r="C354" t="s">
        <v>598</v>
      </c>
      <c r="D354">
        <v>86</v>
      </c>
      <c r="E354">
        <v>30</v>
      </c>
      <c r="F354">
        <v>10</v>
      </c>
      <c r="G354">
        <v>42</v>
      </c>
      <c r="H354" s="3">
        <f t="shared" si="6"/>
        <v>12.801599590348813</v>
      </c>
      <c r="I354" t="s">
        <v>18</v>
      </c>
      <c r="J354" t="s">
        <v>679</v>
      </c>
    </row>
    <row r="355" spans="1:10" x14ac:dyDescent="0.25">
      <c r="A355" s="182">
        <v>42933</v>
      </c>
      <c r="B355" t="s">
        <v>678</v>
      </c>
      <c r="C355" t="s">
        <v>598</v>
      </c>
      <c r="D355">
        <v>86</v>
      </c>
      <c r="E355">
        <v>30</v>
      </c>
      <c r="F355">
        <v>10</v>
      </c>
      <c r="G355">
        <v>42</v>
      </c>
      <c r="H355" s="3">
        <f t="shared" si="6"/>
        <v>12.801599590348813</v>
      </c>
      <c r="I355" t="s">
        <v>18</v>
      </c>
      <c r="J355" t="s">
        <v>679</v>
      </c>
    </row>
    <row r="356" spans="1:10" x14ac:dyDescent="0.25">
      <c r="A356" s="182">
        <v>42933</v>
      </c>
      <c r="B356" t="s">
        <v>678</v>
      </c>
      <c r="C356" t="s">
        <v>598</v>
      </c>
      <c r="D356">
        <v>86</v>
      </c>
      <c r="E356">
        <v>30</v>
      </c>
      <c r="F356">
        <v>10</v>
      </c>
      <c r="G356">
        <v>42</v>
      </c>
      <c r="H356" s="3">
        <f t="shared" si="6"/>
        <v>12.801599590348813</v>
      </c>
      <c r="I356" t="s">
        <v>691</v>
      </c>
      <c r="J356" t="s">
        <v>679</v>
      </c>
    </row>
    <row r="357" spans="1:10" x14ac:dyDescent="0.25">
      <c r="A357" s="182">
        <v>42933</v>
      </c>
      <c r="B357" t="s">
        <v>678</v>
      </c>
      <c r="C357" t="s">
        <v>598</v>
      </c>
      <c r="D357">
        <v>86</v>
      </c>
      <c r="E357">
        <v>30</v>
      </c>
      <c r="F357">
        <v>10</v>
      </c>
      <c r="G357">
        <v>42</v>
      </c>
      <c r="H357" s="3">
        <f t="shared" si="6"/>
        <v>12.801599590348813</v>
      </c>
      <c r="I357" t="s">
        <v>23</v>
      </c>
      <c r="J357" t="s">
        <v>679</v>
      </c>
    </row>
    <row r="358" spans="1:10" x14ac:dyDescent="0.25">
      <c r="A358" s="182">
        <v>42933</v>
      </c>
      <c r="B358" t="s">
        <v>678</v>
      </c>
      <c r="C358" t="s">
        <v>66</v>
      </c>
      <c r="D358">
        <v>86</v>
      </c>
      <c r="E358">
        <v>30</v>
      </c>
      <c r="F358">
        <v>1</v>
      </c>
      <c r="G358">
        <v>33</v>
      </c>
      <c r="H358" s="3">
        <f t="shared" si="6"/>
        <v>10.058399678131209</v>
      </c>
      <c r="I358" t="s">
        <v>18</v>
      </c>
      <c r="J358" t="s">
        <v>679</v>
      </c>
    </row>
    <row r="359" spans="1:10" x14ac:dyDescent="0.25">
      <c r="A359" s="182">
        <v>42933</v>
      </c>
      <c r="B359" t="s">
        <v>678</v>
      </c>
      <c r="C359" t="s">
        <v>66</v>
      </c>
      <c r="D359">
        <v>86</v>
      </c>
      <c r="E359">
        <v>30</v>
      </c>
      <c r="F359">
        <v>1</v>
      </c>
      <c r="G359">
        <v>33</v>
      </c>
      <c r="H359" s="3">
        <f t="shared" si="6"/>
        <v>10.058399678131209</v>
      </c>
      <c r="I359" t="s">
        <v>18</v>
      </c>
      <c r="J359" t="s">
        <v>679</v>
      </c>
    </row>
    <row r="360" spans="1:10" x14ac:dyDescent="0.25">
      <c r="A360" s="182">
        <v>42933</v>
      </c>
      <c r="B360" t="s">
        <v>678</v>
      </c>
      <c r="C360" t="s">
        <v>66</v>
      </c>
      <c r="D360">
        <v>86</v>
      </c>
      <c r="E360">
        <v>30</v>
      </c>
      <c r="F360">
        <v>1</v>
      </c>
      <c r="G360">
        <v>33</v>
      </c>
      <c r="H360" s="3">
        <f t="shared" si="6"/>
        <v>10.058399678131209</v>
      </c>
      <c r="I360" t="s">
        <v>680</v>
      </c>
      <c r="J360" t="s">
        <v>679</v>
      </c>
    </row>
    <row r="361" spans="1:10" x14ac:dyDescent="0.25">
      <c r="A361" s="182">
        <v>42933</v>
      </c>
      <c r="B361" t="s">
        <v>678</v>
      </c>
      <c r="C361" t="s">
        <v>66</v>
      </c>
      <c r="D361">
        <v>86</v>
      </c>
      <c r="E361">
        <v>30</v>
      </c>
      <c r="F361">
        <v>1</v>
      </c>
      <c r="G361">
        <v>33</v>
      </c>
      <c r="H361" s="3">
        <f t="shared" si="6"/>
        <v>10.058399678131209</v>
      </c>
      <c r="I361" t="s">
        <v>680</v>
      </c>
      <c r="J361" t="s">
        <v>679</v>
      </c>
    </row>
    <row r="362" spans="1:10" x14ac:dyDescent="0.25">
      <c r="A362" s="182">
        <v>42933</v>
      </c>
      <c r="B362" t="s">
        <v>678</v>
      </c>
      <c r="C362" t="s">
        <v>66</v>
      </c>
      <c r="D362">
        <v>86</v>
      </c>
      <c r="E362">
        <v>30</v>
      </c>
      <c r="F362">
        <v>1</v>
      </c>
      <c r="G362">
        <v>33</v>
      </c>
      <c r="H362" s="3">
        <f t="shared" si="6"/>
        <v>10.058399678131209</v>
      </c>
      <c r="I362" t="s">
        <v>40</v>
      </c>
      <c r="J362" t="s">
        <v>679</v>
      </c>
    </row>
    <row r="363" spans="1:10" x14ac:dyDescent="0.25">
      <c r="A363" s="182">
        <v>42933</v>
      </c>
      <c r="B363" t="s">
        <v>678</v>
      </c>
      <c r="C363" t="s">
        <v>66</v>
      </c>
      <c r="D363">
        <v>86</v>
      </c>
      <c r="E363">
        <v>30</v>
      </c>
      <c r="F363">
        <v>1</v>
      </c>
      <c r="G363">
        <v>33</v>
      </c>
      <c r="H363" s="3">
        <f t="shared" si="6"/>
        <v>10.058399678131209</v>
      </c>
      <c r="I363" t="s">
        <v>40</v>
      </c>
      <c r="J363" t="s">
        <v>679</v>
      </c>
    </row>
    <row r="364" spans="1:10" x14ac:dyDescent="0.25">
      <c r="A364" s="182">
        <v>42933</v>
      </c>
      <c r="B364" t="s">
        <v>678</v>
      </c>
      <c r="C364" t="s">
        <v>66</v>
      </c>
      <c r="D364">
        <v>86</v>
      </c>
      <c r="E364">
        <v>30</v>
      </c>
      <c r="F364">
        <v>1</v>
      </c>
      <c r="G364">
        <v>33</v>
      </c>
      <c r="H364" s="3">
        <f t="shared" si="6"/>
        <v>10.058399678131209</v>
      </c>
      <c r="I364" t="s">
        <v>40</v>
      </c>
      <c r="J364" t="s">
        <v>679</v>
      </c>
    </row>
    <row r="365" spans="1:10" x14ac:dyDescent="0.25">
      <c r="A365" s="182">
        <v>42933</v>
      </c>
      <c r="B365" t="s">
        <v>678</v>
      </c>
      <c r="C365" t="s">
        <v>66</v>
      </c>
      <c r="D365">
        <v>86</v>
      </c>
      <c r="E365">
        <v>30</v>
      </c>
      <c r="F365">
        <v>1</v>
      </c>
      <c r="G365">
        <v>33</v>
      </c>
      <c r="H365" s="3">
        <f t="shared" si="6"/>
        <v>10.058399678131209</v>
      </c>
      <c r="I365" t="s">
        <v>40</v>
      </c>
      <c r="J365" t="s">
        <v>679</v>
      </c>
    </row>
    <row r="366" spans="1:10" x14ac:dyDescent="0.25">
      <c r="A366" s="182">
        <v>42933</v>
      </c>
      <c r="B366" t="s">
        <v>678</v>
      </c>
      <c r="C366" t="s">
        <v>66</v>
      </c>
      <c r="D366">
        <v>86</v>
      </c>
      <c r="E366">
        <v>30</v>
      </c>
      <c r="F366">
        <v>1</v>
      </c>
      <c r="G366">
        <v>33</v>
      </c>
      <c r="H366" s="3">
        <f t="shared" si="6"/>
        <v>10.058399678131209</v>
      </c>
      <c r="I366" t="s">
        <v>21</v>
      </c>
      <c r="J366" t="s">
        <v>679</v>
      </c>
    </row>
    <row r="367" spans="1:10" x14ac:dyDescent="0.25">
      <c r="A367" s="182">
        <v>42933</v>
      </c>
      <c r="B367" t="s">
        <v>678</v>
      </c>
      <c r="C367" t="s">
        <v>66</v>
      </c>
      <c r="D367">
        <v>86</v>
      </c>
      <c r="E367">
        <v>30</v>
      </c>
      <c r="F367">
        <v>1</v>
      </c>
      <c r="G367">
        <v>33</v>
      </c>
      <c r="H367" s="3">
        <f t="shared" si="6"/>
        <v>10.058399678131209</v>
      </c>
      <c r="I367" t="s">
        <v>21</v>
      </c>
      <c r="J367" t="s">
        <v>679</v>
      </c>
    </row>
    <row r="368" spans="1:10" x14ac:dyDescent="0.25">
      <c r="A368" s="182">
        <v>42933</v>
      </c>
      <c r="B368" t="s">
        <v>678</v>
      </c>
      <c r="C368" t="s">
        <v>66</v>
      </c>
      <c r="D368">
        <v>86</v>
      </c>
      <c r="E368">
        <v>30</v>
      </c>
      <c r="F368">
        <v>1</v>
      </c>
      <c r="G368">
        <v>33</v>
      </c>
      <c r="H368" s="3">
        <f t="shared" si="6"/>
        <v>10.058399678131209</v>
      </c>
      <c r="I368" t="s">
        <v>21</v>
      </c>
      <c r="J368" t="s">
        <v>679</v>
      </c>
    </row>
    <row r="369" spans="1:10" x14ac:dyDescent="0.25">
      <c r="A369" s="182">
        <v>42933</v>
      </c>
      <c r="B369" t="s">
        <v>678</v>
      </c>
      <c r="C369" t="s">
        <v>66</v>
      </c>
      <c r="D369">
        <v>86</v>
      </c>
      <c r="E369">
        <v>30</v>
      </c>
      <c r="F369">
        <v>1</v>
      </c>
      <c r="G369">
        <v>33</v>
      </c>
      <c r="H369" s="3">
        <f t="shared" si="6"/>
        <v>10.058399678131209</v>
      </c>
      <c r="I369" t="s">
        <v>21</v>
      </c>
      <c r="J369" t="s">
        <v>679</v>
      </c>
    </row>
    <row r="370" spans="1:10" x14ac:dyDescent="0.25">
      <c r="A370" s="182">
        <v>42933</v>
      </c>
      <c r="B370" t="s">
        <v>678</v>
      </c>
      <c r="C370" t="s">
        <v>66</v>
      </c>
      <c r="D370">
        <v>86</v>
      </c>
      <c r="E370">
        <v>30</v>
      </c>
      <c r="F370">
        <v>1</v>
      </c>
      <c r="G370">
        <v>33</v>
      </c>
      <c r="H370" s="3">
        <f t="shared" si="6"/>
        <v>10.058399678131209</v>
      </c>
      <c r="I370" t="s">
        <v>21</v>
      </c>
      <c r="J370" t="s">
        <v>679</v>
      </c>
    </row>
    <row r="371" spans="1:10" x14ac:dyDescent="0.25">
      <c r="A371" s="182">
        <v>42933</v>
      </c>
      <c r="B371" t="s">
        <v>678</v>
      </c>
      <c r="C371" t="s">
        <v>66</v>
      </c>
      <c r="D371">
        <v>86</v>
      </c>
      <c r="E371">
        <v>30</v>
      </c>
      <c r="F371">
        <v>2</v>
      </c>
      <c r="G371">
        <v>35</v>
      </c>
      <c r="H371" s="3">
        <f t="shared" si="6"/>
        <v>10.66799965862401</v>
      </c>
      <c r="I371" t="s">
        <v>680</v>
      </c>
      <c r="J371" t="s">
        <v>679</v>
      </c>
    </row>
    <row r="372" spans="1:10" x14ac:dyDescent="0.25">
      <c r="A372" s="182">
        <v>42933</v>
      </c>
      <c r="B372" t="s">
        <v>678</v>
      </c>
      <c r="C372" t="s">
        <v>66</v>
      </c>
      <c r="D372">
        <v>86</v>
      </c>
      <c r="E372">
        <v>30</v>
      </c>
      <c r="F372">
        <v>2</v>
      </c>
      <c r="G372">
        <v>35</v>
      </c>
      <c r="H372" s="3">
        <f t="shared" si="6"/>
        <v>10.66799965862401</v>
      </c>
      <c r="I372" t="s">
        <v>680</v>
      </c>
      <c r="J372" t="s">
        <v>679</v>
      </c>
    </row>
    <row r="373" spans="1:10" x14ac:dyDescent="0.25">
      <c r="A373" s="182">
        <v>42933</v>
      </c>
      <c r="B373" t="s">
        <v>678</v>
      </c>
      <c r="C373" t="s">
        <v>66</v>
      </c>
      <c r="D373">
        <v>86</v>
      </c>
      <c r="E373">
        <v>30</v>
      </c>
      <c r="F373">
        <v>2</v>
      </c>
      <c r="G373">
        <v>35</v>
      </c>
      <c r="H373" s="3">
        <f t="shared" si="6"/>
        <v>10.66799965862401</v>
      </c>
      <c r="I373" t="s">
        <v>680</v>
      </c>
      <c r="J373" t="s">
        <v>679</v>
      </c>
    </row>
    <row r="374" spans="1:10" x14ac:dyDescent="0.25">
      <c r="A374" s="182">
        <v>42933</v>
      </c>
      <c r="B374" t="s">
        <v>678</v>
      </c>
      <c r="C374" t="s">
        <v>66</v>
      </c>
      <c r="D374">
        <v>86</v>
      </c>
      <c r="E374">
        <v>30</v>
      </c>
      <c r="F374">
        <v>2</v>
      </c>
      <c r="G374">
        <v>35</v>
      </c>
      <c r="H374" s="3">
        <f t="shared" si="6"/>
        <v>10.66799965862401</v>
      </c>
      <c r="I374" t="s">
        <v>680</v>
      </c>
      <c r="J374" t="s">
        <v>679</v>
      </c>
    </row>
    <row r="375" spans="1:10" x14ac:dyDescent="0.25">
      <c r="A375" s="182">
        <v>42933</v>
      </c>
      <c r="B375" t="s">
        <v>678</v>
      </c>
      <c r="C375" t="s">
        <v>66</v>
      </c>
      <c r="D375">
        <v>86</v>
      </c>
      <c r="E375">
        <v>30</v>
      </c>
      <c r="F375">
        <v>2</v>
      </c>
      <c r="G375">
        <v>35</v>
      </c>
      <c r="H375" s="3">
        <f t="shared" si="6"/>
        <v>10.66799965862401</v>
      </c>
      <c r="I375" t="s">
        <v>18</v>
      </c>
      <c r="J375" t="s">
        <v>679</v>
      </c>
    </row>
    <row r="376" spans="1:10" x14ac:dyDescent="0.25">
      <c r="A376" s="182">
        <v>42933</v>
      </c>
      <c r="B376" t="s">
        <v>678</v>
      </c>
      <c r="C376" t="s">
        <v>66</v>
      </c>
      <c r="D376">
        <v>86</v>
      </c>
      <c r="E376">
        <v>30</v>
      </c>
      <c r="F376">
        <v>2</v>
      </c>
      <c r="G376">
        <v>35</v>
      </c>
      <c r="H376" s="3">
        <f t="shared" si="6"/>
        <v>10.66799965862401</v>
      </c>
      <c r="I376" t="s">
        <v>18</v>
      </c>
      <c r="J376" t="s">
        <v>679</v>
      </c>
    </row>
    <row r="377" spans="1:10" x14ac:dyDescent="0.25">
      <c r="A377" s="182">
        <v>42933</v>
      </c>
      <c r="B377" t="s">
        <v>678</v>
      </c>
      <c r="C377" t="s">
        <v>66</v>
      </c>
      <c r="D377">
        <v>86</v>
      </c>
      <c r="E377">
        <v>30</v>
      </c>
      <c r="F377">
        <v>2</v>
      </c>
      <c r="G377">
        <v>35</v>
      </c>
      <c r="H377" s="3">
        <f t="shared" si="6"/>
        <v>10.66799965862401</v>
      </c>
      <c r="I377" t="s">
        <v>18</v>
      </c>
      <c r="J377" t="s">
        <v>679</v>
      </c>
    </row>
    <row r="378" spans="1:10" x14ac:dyDescent="0.25">
      <c r="A378" s="182">
        <v>42933</v>
      </c>
      <c r="B378" t="s">
        <v>678</v>
      </c>
      <c r="C378" t="s">
        <v>66</v>
      </c>
      <c r="D378">
        <v>86</v>
      </c>
      <c r="E378">
        <v>30</v>
      </c>
      <c r="F378">
        <v>2</v>
      </c>
      <c r="G378">
        <v>35</v>
      </c>
      <c r="H378" s="3">
        <f t="shared" si="6"/>
        <v>10.66799965862401</v>
      </c>
      <c r="I378" t="s">
        <v>18</v>
      </c>
      <c r="J378" t="s">
        <v>679</v>
      </c>
    </row>
    <row r="379" spans="1:10" x14ac:dyDescent="0.25">
      <c r="A379" s="182">
        <v>42933</v>
      </c>
      <c r="B379" t="s">
        <v>678</v>
      </c>
      <c r="C379" t="s">
        <v>66</v>
      </c>
      <c r="D379">
        <v>86</v>
      </c>
      <c r="E379">
        <v>30</v>
      </c>
      <c r="F379">
        <v>2</v>
      </c>
      <c r="G379">
        <v>35</v>
      </c>
      <c r="H379" s="3">
        <f t="shared" si="6"/>
        <v>10.66799965862401</v>
      </c>
      <c r="I379" t="s">
        <v>18</v>
      </c>
      <c r="J379" t="s">
        <v>679</v>
      </c>
    </row>
    <row r="380" spans="1:10" x14ac:dyDescent="0.25">
      <c r="A380" s="182">
        <v>42933</v>
      </c>
      <c r="B380" t="s">
        <v>678</v>
      </c>
      <c r="C380" t="s">
        <v>66</v>
      </c>
      <c r="D380">
        <v>86</v>
      </c>
      <c r="E380">
        <v>30</v>
      </c>
      <c r="F380">
        <v>2</v>
      </c>
      <c r="G380">
        <v>35</v>
      </c>
      <c r="H380" s="3">
        <f t="shared" si="6"/>
        <v>10.66799965862401</v>
      </c>
      <c r="I380" t="s">
        <v>18</v>
      </c>
      <c r="J380" t="s">
        <v>679</v>
      </c>
    </row>
    <row r="381" spans="1:10" x14ac:dyDescent="0.25">
      <c r="A381" s="182">
        <v>42933</v>
      </c>
      <c r="B381" t="s">
        <v>678</v>
      </c>
      <c r="C381" t="s">
        <v>66</v>
      </c>
      <c r="D381">
        <v>86</v>
      </c>
      <c r="E381">
        <v>30</v>
      </c>
      <c r="F381">
        <v>2</v>
      </c>
      <c r="G381">
        <v>35</v>
      </c>
      <c r="H381" s="3">
        <f t="shared" si="6"/>
        <v>10.66799965862401</v>
      </c>
      <c r="I381" t="s">
        <v>20</v>
      </c>
      <c r="J381" t="s">
        <v>679</v>
      </c>
    </row>
    <row r="382" spans="1:10" x14ac:dyDescent="0.25">
      <c r="A382" s="182">
        <v>42933</v>
      </c>
      <c r="B382" t="s">
        <v>678</v>
      </c>
      <c r="C382" t="s">
        <v>66</v>
      </c>
      <c r="D382">
        <v>86</v>
      </c>
      <c r="E382">
        <v>30</v>
      </c>
      <c r="F382">
        <v>3</v>
      </c>
      <c r="G382">
        <v>32</v>
      </c>
      <c r="H382" s="3">
        <f t="shared" si="6"/>
        <v>9.7535996878848099</v>
      </c>
      <c r="I382" t="s">
        <v>680</v>
      </c>
      <c r="J382" t="s">
        <v>679</v>
      </c>
    </row>
    <row r="383" spans="1:10" x14ac:dyDescent="0.25">
      <c r="A383" s="182">
        <v>42933</v>
      </c>
      <c r="B383" t="s">
        <v>678</v>
      </c>
      <c r="C383" t="s">
        <v>66</v>
      </c>
      <c r="D383">
        <v>86</v>
      </c>
      <c r="E383">
        <v>30</v>
      </c>
      <c r="F383">
        <v>3</v>
      </c>
      <c r="G383">
        <v>32</v>
      </c>
      <c r="H383" s="3">
        <f t="shared" si="6"/>
        <v>9.7535996878848099</v>
      </c>
      <c r="I383" t="s">
        <v>18</v>
      </c>
      <c r="J383" t="s">
        <v>679</v>
      </c>
    </row>
    <row r="384" spans="1:10" x14ac:dyDescent="0.25">
      <c r="A384" s="182">
        <v>42933</v>
      </c>
      <c r="B384" t="s">
        <v>678</v>
      </c>
      <c r="C384" t="s">
        <v>66</v>
      </c>
      <c r="D384">
        <v>86</v>
      </c>
      <c r="E384">
        <v>30</v>
      </c>
      <c r="F384">
        <v>3</v>
      </c>
      <c r="G384">
        <v>32</v>
      </c>
      <c r="H384" s="3">
        <f t="shared" si="6"/>
        <v>9.7535996878848099</v>
      </c>
      <c r="I384" t="s">
        <v>24</v>
      </c>
      <c r="J384" t="s">
        <v>679</v>
      </c>
    </row>
    <row r="385" spans="1:10" x14ac:dyDescent="0.25">
      <c r="A385" s="182">
        <v>42933</v>
      </c>
      <c r="B385" t="s">
        <v>678</v>
      </c>
      <c r="C385" t="s">
        <v>66</v>
      </c>
      <c r="D385">
        <v>86</v>
      </c>
      <c r="E385">
        <v>30</v>
      </c>
      <c r="F385">
        <v>3</v>
      </c>
      <c r="G385">
        <v>32</v>
      </c>
      <c r="H385" s="3">
        <f t="shared" si="6"/>
        <v>9.7535996878848099</v>
      </c>
      <c r="I385" t="s">
        <v>21</v>
      </c>
      <c r="J385" t="s">
        <v>679</v>
      </c>
    </row>
    <row r="386" spans="1:10" x14ac:dyDescent="0.25">
      <c r="A386" s="182">
        <v>42933</v>
      </c>
      <c r="B386" t="s">
        <v>678</v>
      </c>
      <c r="C386" t="s">
        <v>66</v>
      </c>
      <c r="D386">
        <v>86</v>
      </c>
      <c r="E386">
        <v>30</v>
      </c>
      <c r="F386">
        <v>3</v>
      </c>
      <c r="G386">
        <v>32</v>
      </c>
      <c r="H386" s="3">
        <f t="shared" si="6"/>
        <v>9.7535996878848099</v>
      </c>
      <c r="I386" t="s">
        <v>21</v>
      </c>
      <c r="J386" t="s">
        <v>679</v>
      </c>
    </row>
    <row r="387" spans="1:10" x14ac:dyDescent="0.25">
      <c r="A387" s="182">
        <v>42933</v>
      </c>
      <c r="B387" t="s">
        <v>678</v>
      </c>
      <c r="C387" t="s">
        <v>66</v>
      </c>
      <c r="D387">
        <v>86</v>
      </c>
      <c r="E387">
        <v>30</v>
      </c>
      <c r="F387">
        <v>3</v>
      </c>
      <c r="G387">
        <v>32</v>
      </c>
      <c r="H387" s="3">
        <f t="shared" si="6"/>
        <v>9.7535996878848099</v>
      </c>
      <c r="I387" t="s">
        <v>21</v>
      </c>
      <c r="J387" t="s">
        <v>679</v>
      </c>
    </row>
    <row r="388" spans="1:10" x14ac:dyDescent="0.25">
      <c r="A388" s="182">
        <v>42933</v>
      </c>
      <c r="B388" t="s">
        <v>678</v>
      </c>
      <c r="C388" t="s">
        <v>66</v>
      </c>
      <c r="D388">
        <v>86</v>
      </c>
      <c r="E388">
        <v>30</v>
      </c>
      <c r="F388">
        <v>4</v>
      </c>
      <c r="G388">
        <v>34</v>
      </c>
      <c r="H388" s="3">
        <f t="shared" si="6"/>
        <v>10.363199668377611</v>
      </c>
      <c r="I388" t="s">
        <v>680</v>
      </c>
      <c r="J388" t="s">
        <v>679</v>
      </c>
    </row>
    <row r="389" spans="1:10" x14ac:dyDescent="0.25">
      <c r="A389" s="182">
        <v>42933</v>
      </c>
      <c r="B389" t="s">
        <v>678</v>
      </c>
      <c r="C389" t="s">
        <v>66</v>
      </c>
      <c r="D389">
        <v>86</v>
      </c>
      <c r="E389">
        <v>30</v>
      </c>
      <c r="F389">
        <v>4</v>
      </c>
      <c r="G389">
        <v>34</v>
      </c>
      <c r="H389" s="3">
        <f t="shared" si="6"/>
        <v>10.363199668377611</v>
      </c>
      <c r="I389" t="s">
        <v>18</v>
      </c>
      <c r="J389" t="s">
        <v>679</v>
      </c>
    </row>
    <row r="390" spans="1:10" x14ac:dyDescent="0.25">
      <c r="A390" s="182">
        <v>42933</v>
      </c>
      <c r="B390" t="s">
        <v>678</v>
      </c>
      <c r="C390" t="s">
        <v>66</v>
      </c>
      <c r="D390">
        <v>86</v>
      </c>
      <c r="E390">
        <v>30</v>
      </c>
      <c r="F390">
        <v>4</v>
      </c>
      <c r="G390">
        <v>34</v>
      </c>
      <c r="H390" s="3">
        <f t="shared" si="6"/>
        <v>10.363199668377611</v>
      </c>
      <c r="I390" t="s">
        <v>18</v>
      </c>
      <c r="J390" t="s">
        <v>679</v>
      </c>
    </row>
    <row r="391" spans="1:10" x14ac:dyDescent="0.25">
      <c r="A391" s="182">
        <v>42933</v>
      </c>
      <c r="B391" t="s">
        <v>678</v>
      </c>
      <c r="C391" t="s">
        <v>66</v>
      </c>
      <c r="D391">
        <v>86</v>
      </c>
      <c r="E391">
        <v>30</v>
      </c>
      <c r="F391">
        <v>4</v>
      </c>
      <c r="G391">
        <v>34</v>
      </c>
      <c r="H391" s="3">
        <f t="shared" si="6"/>
        <v>10.363199668377611</v>
      </c>
      <c r="I391" t="s">
        <v>18</v>
      </c>
      <c r="J391" t="s">
        <v>679</v>
      </c>
    </row>
    <row r="392" spans="1:10" x14ac:dyDescent="0.25">
      <c r="A392" s="182">
        <v>42933</v>
      </c>
      <c r="B392" t="s">
        <v>678</v>
      </c>
      <c r="C392" t="s">
        <v>66</v>
      </c>
      <c r="D392">
        <v>86</v>
      </c>
      <c r="E392">
        <v>30</v>
      </c>
      <c r="F392">
        <v>5</v>
      </c>
      <c r="G392">
        <v>34</v>
      </c>
      <c r="H392" s="3">
        <f t="shared" ref="H392:H455" si="7">G392/3.28084</f>
        <v>10.363199668377611</v>
      </c>
      <c r="I392" t="s">
        <v>24</v>
      </c>
      <c r="J392" t="s">
        <v>679</v>
      </c>
    </row>
    <row r="393" spans="1:10" x14ac:dyDescent="0.25">
      <c r="A393" s="182">
        <v>42933</v>
      </c>
      <c r="B393" t="s">
        <v>678</v>
      </c>
      <c r="C393" t="s">
        <v>66</v>
      </c>
      <c r="D393">
        <v>86</v>
      </c>
      <c r="E393">
        <v>30</v>
      </c>
      <c r="F393">
        <v>5</v>
      </c>
      <c r="G393">
        <v>34</v>
      </c>
      <c r="H393" s="3">
        <f t="shared" si="7"/>
        <v>10.363199668377611</v>
      </c>
      <c r="I393" t="s">
        <v>24</v>
      </c>
      <c r="J393" t="s">
        <v>679</v>
      </c>
    </row>
    <row r="394" spans="1:10" x14ac:dyDescent="0.25">
      <c r="A394" s="182">
        <v>42933</v>
      </c>
      <c r="B394" t="s">
        <v>678</v>
      </c>
      <c r="C394" t="s">
        <v>66</v>
      </c>
      <c r="D394">
        <v>86</v>
      </c>
      <c r="E394">
        <v>30</v>
      </c>
      <c r="F394">
        <v>5</v>
      </c>
      <c r="G394">
        <v>34</v>
      </c>
      <c r="H394" s="3">
        <f t="shared" si="7"/>
        <v>10.363199668377611</v>
      </c>
      <c r="I394" t="s">
        <v>24</v>
      </c>
      <c r="J394" t="s">
        <v>679</v>
      </c>
    </row>
    <row r="395" spans="1:10" x14ac:dyDescent="0.25">
      <c r="A395" s="182">
        <v>42933</v>
      </c>
      <c r="B395" t="s">
        <v>678</v>
      </c>
      <c r="C395" t="s">
        <v>66</v>
      </c>
      <c r="D395">
        <v>86</v>
      </c>
      <c r="E395">
        <v>30</v>
      </c>
      <c r="F395">
        <v>5</v>
      </c>
      <c r="G395">
        <v>34</v>
      </c>
      <c r="H395" s="3">
        <f t="shared" si="7"/>
        <v>10.363199668377611</v>
      </c>
      <c r="I395" t="s">
        <v>24</v>
      </c>
      <c r="J395" t="s">
        <v>679</v>
      </c>
    </row>
    <row r="396" spans="1:10" x14ac:dyDescent="0.25">
      <c r="A396" s="182">
        <v>42933</v>
      </c>
      <c r="B396" t="s">
        <v>678</v>
      </c>
      <c r="C396" t="s">
        <v>66</v>
      </c>
      <c r="D396">
        <v>86</v>
      </c>
      <c r="E396">
        <v>30</v>
      </c>
      <c r="F396">
        <v>5</v>
      </c>
      <c r="G396">
        <v>34</v>
      </c>
      <c r="H396" s="3">
        <f t="shared" si="7"/>
        <v>10.363199668377611</v>
      </c>
      <c r="I396" t="s">
        <v>24</v>
      </c>
      <c r="J396" t="s">
        <v>679</v>
      </c>
    </row>
    <row r="397" spans="1:10" x14ac:dyDescent="0.25">
      <c r="A397" s="182">
        <v>42933</v>
      </c>
      <c r="B397" t="s">
        <v>678</v>
      </c>
      <c r="C397" t="s">
        <v>66</v>
      </c>
      <c r="D397">
        <v>86</v>
      </c>
      <c r="E397">
        <v>30</v>
      </c>
      <c r="F397">
        <v>5</v>
      </c>
      <c r="G397">
        <v>34</v>
      </c>
      <c r="H397" s="3">
        <f t="shared" si="7"/>
        <v>10.363199668377611</v>
      </c>
      <c r="I397" t="s">
        <v>24</v>
      </c>
      <c r="J397" t="s">
        <v>679</v>
      </c>
    </row>
    <row r="398" spans="1:10" x14ac:dyDescent="0.25">
      <c r="A398" s="182">
        <v>42933</v>
      </c>
      <c r="B398" t="s">
        <v>678</v>
      </c>
      <c r="C398" t="s">
        <v>66</v>
      </c>
      <c r="D398">
        <v>86</v>
      </c>
      <c r="E398">
        <v>30</v>
      </c>
      <c r="F398">
        <v>5</v>
      </c>
      <c r="G398">
        <v>34</v>
      </c>
      <c r="H398" s="3">
        <f t="shared" si="7"/>
        <v>10.363199668377611</v>
      </c>
      <c r="I398" t="s">
        <v>24</v>
      </c>
      <c r="J398" t="s">
        <v>679</v>
      </c>
    </row>
    <row r="399" spans="1:10" x14ac:dyDescent="0.25">
      <c r="A399" s="182">
        <v>42933</v>
      </c>
      <c r="B399" t="s">
        <v>678</v>
      </c>
      <c r="C399" t="s">
        <v>66</v>
      </c>
      <c r="D399">
        <v>86</v>
      </c>
      <c r="E399">
        <v>30</v>
      </c>
      <c r="F399">
        <v>5</v>
      </c>
      <c r="G399">
        <v>34</v>
      </c>
      <c r="H399" s="3">
        <f t="shared" si="7"/>
        <v>10.363199668377611</v>
      </c>
      <c r="I399" t="s">
        <v>21</v>
      </c>
      <c r="J399" t="s">
        <v>679</v>
      </c>
    </row>
    <row r="400" spans="1:10" x14ac:dyDescent="0.25">
      <c r="A400" s="182">
        <v>42933</v>
      </c>
      <c r="B400" t="s">
        <v>678</v>
      </c>
      <c r="C400" t="s">
        <v>66</v>
      </c>
      <c r="D400">
        <v>86</v>
      </c>
      <c r="E400">
        <v>30</v>
      </c>
      <c r="F400">
        <v>5</v>
      </c>
      <c r="G400">
        <v>34</v>
      </c>
      <c r="H400" s="3">
        <f t="shared" si="7"/>
        <v>10.363199668377611</v>
      </c>
      <c r="I400" t="s">
        <v>680</v>
      </c>
      <c r="J400" t="s">
        <v>679</v>
      </c>
    </row>
    <row r="401" spans="1:10" x14ac:dyDescent="0.25">
      <c r="A401" s="182">
        <v>42933</v>
      </c>
      <c r="B401" t="s">
        <v>678</v>
      </c>
      <c r="C401" t="s">
        <v>66</v>
      </c>
      <c r="D401">
        <v>86</v>
      </c>
      <c r="E401">
        <v>30</v>
      </c>
      <c r="F401">
        <v>5</v>
      </c>
      <c r="G401">
        <v>34</v>
      </c>
      <c r="H401" s="3">
        <f t="shared" si="7"/>
        <v>10.363199668377611</v>
      </c>
      <c r="I401" t="s">
        <v>680</v>
      </c>
      <c r="J401" t="s">
        <v>679</v>
      </c>
    </row>
    <row r="402" spans="1:10" x14ac:dyDescent="0.25">
      <c r="A402" s="182">
        <v>42933</v>
      </c>
      <c r="B402" t="s">
        <v>678</v>
      </c>
      <c r="C402" t="s">
        <v>66</v>
      </c>
      <c r="D402">
        <v>86</v>
      </c>
      <c r="E402">
        <v>30</v>
      </c>
      <c r="F402">
        <v>5</v>
      </c>
      <c r="G402">
        <v>34</v>
      </c>
      <c r="H402" s="3">
        <f t="shared" si="7"/>
        <v>10.363199668377611</v>
      </c>
      <c r="I402" t="s">
        <v>680</v>
      </c>
      <c r="J402" t="s">
        <v>679</v>
      </c>
    </row>
    <row r="403" spans="1:10" x14ac:dyDescent="0.25">
      <c r="A403" s="182">
        <v>42933</v>
      </c>
      <c r="B403" t="s">
        <v>678</v>
      </c>
      <c r="C403" t="s">
        <v>66</v>
      </c>
      <c r="D403">
        <v>86</v>
      </c>
      <c r="E403">
        <v>30</v>
      </c>
      <c r="F403">
        <v>5</v>
      </c>
      <c r="G403">
        <v>34</v>
      </c>
      <c r="H403" s="3">
        <f t="shared" si="7"/>
        <v>10.363199668377611</v>
      </c>
      <c r="I403" t="s">
        <v>687</v>
      </c>
      <c r="J403" t="s">
        <v>679</v>
      </c>
    </row>
    <row r="404" spans="1:10" x14ac:dyDescent="0.25">
      <c r="A404" s="182">
        <v>42933</v>
      </c>
      <c r="B404" t="s">
        <v>678</v>
      </c>
      <c r="C404" t="s">
        <v>66</v>
      </c>
      <c r="D404">
        <v>86</v>
      </c>
      <c r="E404">
        <v>30</v>
      </c>
      <c r="F404">
        <v>5</v>
      </c>
      <c r="G404">
        <v>34</v>
      </c>
      <c r="H404" s="3">
        <f t="shared" si="7"/>
        <v>10.363199668377611</v>
      </c>
      <c r="I404" t="s">
        <v>42</v>
      </c>
      <c r="J404" t="s">
        <v>679</v>
      </c>
    </row>
    <row r="405" spans="1:10" x14ac:dyDescent="0.25">
      <c r="A405" s="182">
        <v>42933</v>
      </c>
      <c r="B405" t="s">
        <v>678</v>
      </c>
      <c r="C405" t="s">
        <v>66</v>
      </c>
      <c r="D405">
        <v>86</v>
      </c>
      <c r="E405">
        <v>30</v>
      </c>
      <c r="F405">
        <v>6</v>
      </c>
      <c r="G405">
        <v>34</v>
      </c>
      <c r="H405" s="3">
        <f t="shared" si="7"/>
        <v>10.363199668377611</v>
      </c>
      <c r="I405" t="s">
        <v>680</v>
      </c>
      <c r="J405" t="s">
        <v>679</v>
      </c>
    </row>
    <row r="406" spans="1:10" x14ac:dyDescent="0.25">
      <c r="A406" s="182">
        <v>42933</v>
      </c>
      <c r="B406" t="s">
        <v>678</v>
      </c>
      <c r="C406" t="s">
        <v>66</v>
      </c>
      <c r="D406">
        <v>86</v>
      </c>
      <c r="E406">
        <v>30</v>
      </c>
      <c r="F406">
        <v>6</v>
      </c>
      <c r="G406">
        <v>34</v>
      </c>
      <c r="H406" s="3">
        <f t="shared" si="7"/>
        <v>10.363199668377611</v>
      </c>
      <c r="I406" t="s">
        <v>680</v>
      </c>
      <c r="J406" t="s">
        <v>679</v>
      </c>
    </row>
    <row r="407" spans="1:10" x14ac:dyDescent="0.25">
      <c r="A407" s="182">
        <v>42933</v>
      </c>
      <c r="B407" t="s">
        <v>678</v>
      </c>
      <c r="C407" t="s">
        <v>66</v>
      </c>
      <c r="D407">
        <v>86</v>
      </c>
      <c r="E407">
        <v>30</v>
      </c>
      <c r="F407">
        <v>6</v>
      </c>
      <c r="G407">
        <v>34</v>
      </c>
      <c r="H407" s="3">
        <f t="shared" si="7"/>
        <v>10.363199668377611</v>
      </c>
      <c r="I407" t="s">
        <v>39</v>
      </c>
      <c r="J407" t="s">
        <v>679</v>
      </c>
    </row>
    <row r="408" spans="1:10" x14ac:dyDescent="0.25">
      <c r="A408" s="182">
        <v>42933</v>
      </c>
      <c r="B408" t="s">
        <v>678</v>
      </c>
      <c r="C408" t="s">
        <v>66</v>
      </c>
      <c r="D408">
        <v>86</v>
      </c>
      <c r="E408">
        <v>30</v>
      </c>
      <c r="F408">
        <v>6</v>
      </c>
      <c r="G408">
        <v>34</v>
      </c>
      <c r="H408" s="3">
        <f t="shared" si="7"/>
        <v>10.363199668377611</v>
      </c>
      <c r="I408" t="s">
        <v>34</v>
      </c>
      <c r="J408" t="s">
        <v>679</v>
      </c>
    </row>
    <row r="409" spans="1:10" x14ac:dyDescent="0.25">
      <c r="A409" s="182">
        <v>42933</v>
      </c>
      <c r="B409" t="s">
        <v>678</v>
      </c>
      <c r="C409" t="s">
        <v>66</v>
      </c>
      <c r="D409">
        <v>86</v>
      </c>
      <c r="E409">
        <v>30</v>
      </c>
      <c r="F409">
        <v>6</v>
      </c>
      <c r="G409">
        <v>34</v>
      </c>
      <c r="H409" s="3">
        <f t="shared" si="7"/>
        <v>10.363199668377611</v>
      </c>
      <c r="I409" t="s">
        <v>24</v>
      </c>
      <c r="J409" t="s">
        <v>679</v>
      </c>
    </row>
    <row r="410" spans="1:10" x14ac:dyDescent="0.25">
      <c r="A410" s="182">
        <v>42933</v>
      </c>
      <c r="B410" t="s">
        <v>678</v>
      </c>
      <c r="C410" t="s">
        <v>66</v>
      </c>
      <c r="D410">
        <v>86</v>
      </c>
      <c r="E410">
        <v>30</v>
      </c>
      <c r="F410">
        <v>6</v>
      </c>
      <c r="G410">
        <v>34</v>
      </c>
      <c r="H410" s="3">
        <f t="shared" si="7"/>
        <v>10.363199668377611</v>
      </c>
      <c r="I410" t="s">
        <v>24</v>
      </c>
      <c r="J410" t="s">
        <v>679</v>
      </c>
    </row>
    <row r="411" spans="1:10" x14ac:dyDescent="0.25">
      <c r="A411" s="182">
        <v>42933</v>
      </c>
      <c r="B411" t="s">
        <v>678</v>
      </c>
      <c r="C411" t="s">
        <v>66</v>
      </c>
      <c r="D411">
        <v>86</v>
      </c>
      <c r="E411">
        <v>30</v>
      </c>
      <c r="F411">
        <v>6</v>
      </c>
      <c r="G411">
        <v>34</v>
      </c>
      <c r="H411" s="3">
        <f t="shared" si="7"/>
        <v>10.363199668377611</v>
      </c>
      <c r="I411" t="s">
        <v>23</v>
      </c>
      <c r="J411" t="s">
        <v>679</v>
      </c>
    </row>
    <row r="412" spans="1:10" x14ac:dyDescent="0.25">
      <c r="A412" s="182">
        <v>42933</v>
      </c>
      <c r="B412" t="s">
        <v>678</v>
      </c>
      <c r="C412" t="s">
        <v>66</v>
      </c>
      <c r="D412">
        <v>86</v>
      </c>
      <c r="E412">
        <v>30</v>
      </c>
      <c r="F412">
        <v>7</v>
      </c>
      <c r="G412">
        <v>35</v>
      </c>
      <c r="H412" s="3">
        <f t="shared" si="7"/>
        <v>10.66799965862401</v>
      </c>
      <c r="I412" t="s">
        <v>18</v>
      </c>
      <c r="J412" t="s">
        <v>679</v>
      </c>
    </row>
    <row r="413" spans="1:10" x14ac:dyDescent="0.25">
      <c r="A413" s="182">
        <v>42933</v>
      </c>
      <c r="B413" t="s">
        <v>678</v>
      </c>
      <c r="C413" t="s">
        <v>66</v>
      </c>
      <c r="D413">
        <v>86</v>
      </c>
      <c r="E413">
        <v>30</v>
      </c>
      <c r="F413">
        <v>7</v>
      </c>
      <c r="G413">
        <v>35</v>
      </c>
      <c r="H413" s="3">
        <f t="shared" si="7"/>
        <v>10.66799965862401</v>
      </c>
      <c r="I413" t="s">
        <v>18</v>
      </c>
      <c r="J413" t="s">
        <v>679</v>
      </c>
    </row>
    <row r="414" spans="1:10" x14ac:dyDescent="0.25">
      <c r="A414" s="182">
        <v>42933</v>
      </c>
      <c r="B414" t="s">
        <v>678</v>
      </c>
      <c r="C414" t="s">
        <v>66</v>
      </c>
      <c r="D414">
        <v>86</v>
      </c>
      <c r="E414">
        <v>30</v>
      </c>
      <c r="F414">
        <v>7</v>
      </c>
      <c r="G414">
        <v>35</v>
      </c>
      <c r="H414" s="3">
        <f t="shared" si="7"/>
        <v>10.66799965862401</v>
      </c>
      <c r="I414" t="s">
        <v>680</v>
      </c>
      <c r="J414" t="s">
        <v>679</v>
      </c>
    </row>
    <row r="415" spans="1:10" x14ac:dyDescent="0.25">
      <c r="A415" s="182">
        <v>42933</v>
      </c>
      <c r="B415" t="s">
        <v>678</v>
      </c>
      <c r="C415" t="s">
        <v>66</v>
      </c>
      <c r="D415">
        <v>86</v>
      </c>
      <c r="E415">
        <v>30</v>
      </c>
      <c r="F415">
        <v>7</v>
      </c>
      <c r="G415">
        <v>35</v>
      </c>
      <c r="H415" s="3">
        <f t="shared" si="7"/>
        <v>10.66799965862401</v>
      </c>
      <c r="I415" t="s">
        <v>680</v>
      </c>
      <c r="J415" t="s">
        <v>679</v>
      </c>
    </row>
    <row r="416" spans="1:10" x14ac:dyDescent="0.25">
      <c r="A416" s="182">
        <v>42933</v>
      </c>
      <c r="B416" t="s">
        <v>678</v>
      </c>
      <c r="C416" t="s">
        <v>66</v>
      </c>
      <c r="D416">
        <v>86</v>
      </c>
      <c r="E416">
        <v>30</v>
      </c>
      <c r="F416">
        <v>7</v>
      </c>
      <c r="G416">
        <v>35</v>
      </c>
      <c r="H416" s="3">
        <f t="shared" si="7"/>
        <v>10.66799965862401</v>
      </c>
      <c r="I416" t="s">
        <v>21</v>
      </c>
      <c r="J416" t="s">
        <v>679</v>
      </c>
    </row>
    <row r="417" spans="1:10" x14ac:dyDescent="0.25">
      <c r="A417" s="182">
        <v>42933</v>
      </c>
      <c r="B417" t="s">
        <v>678</v>
      </c>
      <c r="C417" t="s">
        <v>66</v>
      </c>
      <c r="D417">
        <v>86</v>
      </c>
      <c r="E417">
        <v>30</v>
      </c>
      <c r="F417">
        <v>7</v>
      </c>
      <c r="G417">
        <v>35</v>
      </c>
      <c r="H417" s="3">
        <f t="shared" si="7"/>
        <v>10.66799965862401</v>
      </c>
      <c r="I417" t="s">
        <v>24</v>
      </c>
      <c r="J417" t="s">
        <v>679</v>
      </c>
    </row>
    <row r="418" spans="1:10" x14ac:dyDescent="0.25">
      <c r="A418" s="182">
        <v>42933</v>
      </c>
      <c r="B418" t="s">
        <v>678</v>
      </c>
      <c r="C418" t="s">
        <v>66</v>
      </c>
      <c r="D418">
        <v>86</v>
      </c>
      <c r="E418">
        <v>30</v>
      </c>
      <c r="F418">
        <v>8</v>
      </c>
      <c r="G418">
        <v>32</v>
      </c>
      <c r="H418" s="3">
        <f t="shared" si="7"/>
        <v>9.7535996878848099</v>
      </c>
      <c r="I418" t="s">
        <v>18</v>
      </c>
      <c r="J418" t="s">
        <v>679</v>
      </c>
    </row>
    <row r="419" spans="1:10" x14ac:dyDescent="0.25">
      <c r="A419" s="182">
        <v>42933</v>
      </c>
      <c r="B419" t="s">
        <v>678</v>
      </c>
      <c r="C419" t="s">
        <v>66</v>
      </c>
      <c r="D419">
        <v>86</v>
      </c>
      <c r="E419">
        <v>30</v>
      </c>
      <c r="F419">
        <v>8</v>
      </c>
      <c r="G419">
        <v>32</v>
      </c>
      <c r="H419" s="3">
        <f t="shared" si="7"/>
        <v>9.7535996878848099</v>
      </c>
      <c r="I419" t="s">
        <v>18</v>
      </c>
      <c r="J419" t="s">
        <v>679</v>
      </c>
    </row>
    <row r="420" spans="1:10" x14ac:dyDescent="0.25">
      <c r="A420" s="182">
        <v>42933</v>
      </c>
      <c r="B420" t="s">
        <v>678</v>
      </c>
      <c r="C420" t="s">
        <v>66</v>
      </c>
      <c r="D420">
        <v>86</v>
      </c>
      <c r="E420">
        <v>30</v>
      </c>
      <c r="F420">
        <v>8</v>
      </c>
      <c r="G420">
        <v>32</v>
      </c>
      <c r="H420" s="3">
        <f t="shared" si="7"/>
        <v>9.7535996878848099</v>
      </c>
      <c r="I420" t="s">
        <v>21</v>
      </c>
      <c r="J420" t="s">
        <v>679</v>
      </c>
    </row>
    <row r="421" spans="1:10" x14ac:dyDescent="0.25">
      <c r="A421" s="182">
        <v>42933</v>
      </c>
      <c r="B421" t="s">
        <v>678</v>
      </c>
      <c r="C421" t="s">
        <v>66</v>
      </c>
      <c r="D421">
        <v>86</v>
      </c>
      <c r="E421">
        <v>30</v>
      </c>
      <c r="F421">
        <v>8</v>
      </c>
      <c r="G421">
        <v>32</v>
      </c>
      <c r="H421" s="3">
        <f t="shared" si="7"/>
        <v>9.7535996878848099</v>
      </c>
      <c r="I421" t="s">
        <v>21</v>
      </c>
      <c r="J421" t="s">
        <v>679</v>
      </c>
    </row>
    <row r="422" spans="1:10" x14ac:dyDescent="0.25">
      <c r="A422" s="182">
        <v>42933</v>
      </c>
      <c r="B422" t="s">
        <v>678</v>
      </c>
      <c r="C422" t="s">
        <v>66</v>
      </c>
      <c r="D422">
        <v>86</v>
      </c>
      <c r="E422">
        <v>30</v>
      </c>
      <c r="F422">
        <v>8</v>
      </c>
      <c r="G422">
        <v>32</v>
      </c>
      <c r="H422" s="3">
        <f t="shared" si="7"/>
        <v>9.7535996878848099</v>
      </c>
      <c r="I422" t="s">
        <v>684</v>
      </c>
      <c r="J422" t="s">
        <v>679</v>
      </c>
    </row>
    <row r="423" spans="1:10" x14ac:dyDescent="0.25">
      <c r="A423" s="182">
        <v>42933</v>
      </c>
      <c r="B423" t="s">
        <v>678</v>
      </c>
      <c r="C423" t="s">
        <v>66</v>
      </c>
      <c r="D423">
        <v>86</v>
      </c>
      <c r="E423">
        <v>30</v>
      </c>
      <c r="F423">
        <v>8</v>
      </c>
      <c r="G423">
        <v>32</v>
      </c>
      <c r="H423" s="3">
        <f t="shared" si="7"/>
        <v>9.7535996878848099</v>
      </c>
      <c r="I423" t="s">
        <v>680</v>
      </c>
      <c r="J423" t="s">
        <v>679</v>
      </c>
    </row>
    <row r="424" spans="1:10" x14ac:dyDescent="0.25">
      <c r="A424" s="182">
        <v>42933</v>
      </c>
      <c r="B424" t="s">
        <v>678</v>
      </c>
      <c r="C424" t="s">
        <v>66</v>
      </c>
      <c r="D424">
        <v>86</v>
      </c>
      <c r="E424">
        <v>30</v>
      </c>
      <c r="F424">
        <v>8</v>
      </c>
      <c r="G424">
        <v>32</v>
      </c>
      <c r="H424" s="3">
        <f t="shared" si="7"/>
        <v>9.7535996878848099</v>
      </c>
      <c r="I424" t="s">
        <v>680</v>
      </c>
      <c r="J424" t="s">
        <v>679</v>
      </c>
    </row>
    <row r="425" spans="1:10" x14ac:dyDescent="0.25">
      <c r="A425" s="182">
        <v>42933</v>
      </c>
      <c r="B425" t="s">
        <v>678</v>
      </c>
      <c r="C425" t="s">
        <v>66</v>
      </c>
      <c r="D425">
        <v>86</v>
      </c>
      <c r="E425">
        <v>30</v>
      </c>
      <c r="F425">
        <v>8</v>
      </c>
      <c r="G425">
        <v>32</v>
      </c>
      <c r="H425" s="3">
        <f t="shared" si="7"/>
        <v>9.7535996878848099</v>
      </c>
      <c r="I425" t="s">
        <v>680</v>
      </c>
      <c r="J425" t="s">
        <v>679</v>
      </c>
    </row>
    <row r="426" spans="1:10" x14ac:dyDescent="0.25">
      <c r="A426" s="182">
        <v>42933</v>
      </c>
      <c r="B426" t="s">
        <v>678</v>
      </c>
      <c r="C426" t="s">
        <v>66</v>
      </c>
      <c r="D426">
        <v>86</v>
      </c>
      <c r="E426">
        <v>30</v>
      </c>
      <c r="F426">
        <v>8</v>
      </c>
      <c r="G426">
        <v>32</v>
      </c>
      <c r="H426" s="3">
        <f t="shared" si="7"/>
        <v>9.7535996878848099</v>
      </c>
      <c r="I426" t="s">
        <v>680</v>
      </c>
      <c r="J426" t="s">
        <v>679</v>
      </c>
    </row>
    <row r="427" spans="1:10" x14ac:dyDescent="0.25">
      <c r="A427" s="182">
        <v>42933</v>
      </c>
      <c r="B427" t="s">
        <v>678</v>
      </c>
      <c r="C427" t="s">
        <v>66</v>
      </c>
      <c r="D427">
        <v>86</v>
      </c>
      <c r="E427">
        <v>30</v>
      </c>
      <c r="F427">
        <v>9</v>
      </c>
      <c r="G427">
        <v>33</v>
      </c>
      <c r="H427" s="3">
        <f t="shared" si="7"/>
        <v>10.058399678131209</v>
      </c>
      <c r="I427" t="s">
        <v>21</v>
      </c>
      <c r="J427" t="s">
        <v>679</v>
      </c>
    </row>
    <row r="428" spans="1:10" x14ac:dyDescent="0.25">
      <c r="A428" s="182">
        <v>42933</v>
      </c>
      <c r="B428" t="s">
        <v>678</v>
      </c>
      <c r="C428" t="s">
        <v>66</v>
      </c>
      <c r="D428">
        <v>86</v>
      </c>
      <c r="E428">
        <v>30</v>
      </c>
      <c r="F428">
        <v>9</v>
      </c>
      <c r="G428">
        <v>33</v>
      </c>
      <c r="H428" s="3">
        <f t="shared" si="7"/>
        <v>10.058399678131209</v>
      </c>
      <c r="I428" t="s">
        <v>21</v>
      </c>
      <c r="J428" t="s">
        <v>679</v>
      </c>
    </row>
    <row r="429" spans="1:10" x14ac:dyDescent="0.25">
      <c r="A429" s="182">
        <v>42933</v>
      </c>
      <c r="B429" t="s">
        <v>678</v>
      </c>
      <c r="C429" t="s">
        <v>66</v>
      </c>
      <c r="D429">
        <v>86</v>
      </c>
      <c r="E429">
        <v>30</v>
      </c>
      <c r="F429">
        <v>9</v>
      </c>
      <c r="G429">
        <v>33</v>
      </c>
      <c r="H429" s="3">
        <f t="shared" si="7"/>
        <v>10.058399678131209</v>
      </c>
      <c r="I429" t="s">
        <v>34</v>
      </c>
      <c r="J429" t="s">
        <v>679</v>
      </c>
    </row>
    <row r="430" spans="1:10" x14ac:dyDescent="0.25">
      <c r="A430" s="182">
        <v>42933</v>
      </c>
      <c r="B430" t="s">
        <v>678</v>
      </c>
      <c r="C430" t="s">
        <v>66</v>
      </c>
      <c r="D430">
        <v>86</v>
      </c>
      <c r="E430">
        <v>30</v>
      </c>
      <c r="F430">
        <v>9</v>
      </c>
      <c r="G430">
        <v>33</v>
      </c>
      <c r="H430" s="3">
        <f t="shared" si="7"/>
        <v>10.058399678131209</v>
      </c>
      <c r="I430" t="s">
        <v>34</v>
      </c>
      <c r="J430" t="s">
        <v>679</v>
      </c>
    </row>
    <row r="431" spans="1:10" x14ac:dyDescent="0.25">
      <c r="A431" s="182">
        <v>42933</v>
      </c>
      <c r="B431" t="s">
        <v>678</v>
      </c>
      <c r="C431" t="s">
        <v>66</v>
      </c>
      <c r="D431">
        <v>86</v>
      </c>
      <c r="E431">
        <v>30</v>
      </c>
      <c r="F431">
        <v>9</v>
      </c>
      <c r="G431">
        <v>33</v>
      </c>
      <c r="H431" s="3">
        <f t="shared" si="7"/>
        <v>10.058399678131209</v>
      </c>
      <c r="I431" t="s">
        <v>680</v>
      </c>
      <c r="J431" t="s">
        <v>679</v>
      </c>
    </row>
    <row r="432" spans="1:10" x14ac:dyDescent="0.25">
      <c r="A432" s="182">
        <v>42933</v>
      </c>
      <c r="B432" t="s">
        <v>678</v>
      </c>
      <c r="C432" t="s">
        <v>66</v>
      </c>
      <c r="D432">
        <v>86</v>
      </c>
      <c r="E432">
        <v>30</v>
      </c>
      <c r="F432">
        <v>10</v>
      </c>
      <c r="G432">
        <v>35</v>
      </c>
      <c r="H432" s="3">
        <f t="shared" si="7"/>
        <v>10.66799965862401</v>
      </c>
      <c r="I432" t="s">
        <v>18</v>
      </c>
      <c r="J432" t="s">
        <v>679</v>
      </c>
    </row>
    <row r="433" spans="1:10" x14ac:dyDescent="0.25">
      <c r="A433" s="182">
        <v>42933</v>
      </c>
      <c r="B433" t="s">
        <v>678</v>
      </c>
      <c r="C433" t="s">
        <v>66</v>
      </c>
      <c r="D433">
        <v>86</v>
      </c>
      <c r="E433">
        <v>30</v>
      </c>
      <c r="F433">
        <v>10</v>
      </c>
      <c r="G433">
        <v>35</v>
      </c>
      <c r="H433" s="3">
        <f t="shared" si="7"/>
        <v>10.66799965862401</v>
      </c>
      <c r="I433" t="s">
        <v>18</v>
      </c>
      <c r="J433" t="s">
        <v>679</v>
      </c>
    </row>
    <row r="434" spans="1:10" x14ac:dyDescent="0.25">
      <c r="A434" s="182">
        <v>42933</v>
      </c>
      <c r="B434" t="s">
        <v>678</v>
      </c>
      <c r="C434" t="s">
        <v>66</v>
      </c>
      <c r="D434">
        <v>86</v>
      </c>
      <c r="E434">
        <v>30</v>
      </c>
      <c r="F434">
        <v>10</v>
      </c>
      <c r="G434">
        <v>35</v>
      </c>
      <c r="H434" s="3">
        <f t="shared" si="7"/>
        <v>10.66799965862401</v>
      </c>
      <c r="I434" t="s">
        <v>18</v>
      </c>
      <c r="J434" t="s">
        <v>679</v>
      </c>
    </row>
    <row r="435" spans="1:10" x14ac:dyDescent="0.25">
      <c r="A435" s="182">
        <v>42933</v>
      </c>
      <c r="B435" t="s">
        <v>678</v>
      </c>
      <c r="C435" t="s">
        <v>66</v>
      </c>
      <c r="D435">
        <v>86</v>
      </c>
      <c r="E435">
        <v>30</v>
      </c>
      <c r="F435">
        <v>10</v>
      </c>
      <c r="G435">
        <v>35</v>
      </c>
      <c r="H435" s="3">
        <f t="shared" si="7"/>
        <v>10.66799965862401</v>
      </c>
      <c r="I435" t="s">
        <v>18</v>
      </c>
      <c r="J435" t="s">
        <v>679</v>
      </c>
    </row>
    <row r="436" spans="1:10" x14ac:dyDescent="0.25">
      <c r="A436" s="182">
        <v>42933</v>
      </c>
      <c r="B436" t="s">
        <v>678</v>
      </c>
      <c r="C436" t="s">
        <v>66</v>
      </c>
      <c r="D436">
        <v>86</v>
      </c>
      <c r="E436">
        <v>30</v>
      </c>
      <c r="F436">
        <v>10</v>
      </c>
      <c r="G436">
        <v>35</v>
      </c>
      <c r="H436" s="3">
        <f t="shared" si="7"/>
        <v>10.66799965862401</v>
      </c>
      <c r="I436" t="s">
        <v>18</v>
      </c>
      <c r="J436" t="s">
        <v>679</v>
      </c>
    </row>
    <row r="437" spans="1:10" x14ac:dyDescent="0.25">
      <c r="A437" s="182">
        <v>42933</v>
      </c>
      <c r="B437" t="s">
        <v>678</v>
      </c>
      <c r="C437" t="s">
        <v>66</v>
      </c>
      <c r="D437">
        <v>86</v>
      </c>
      <c r="E437">
        <v>30</v>
      </c>
      <c r="F437">
        <v>10</v>
      </c>
      <c r="G437">
        <v>35</v>
      </c>
      <c r="H437" s="3">
        <f t="shared" si="7"/>
        <v>10.66799965862401</v>
      </c>
      <c r="I437" t="s">
        <v>24</v>
      </c>
      <c r="J437" t="s">
        <v>679</v>
      </c>
    </row>
    <row r="438" spans="1:10" x14ac:dyDescent="0.25">
      <c r="A438" s="182">
        <v>42933</v>
      </c>
      <c r="B438" t="s">
        <v>678</v>
      </c>
      <c r="C438" t="s">
        <v>66</v>
      </c>
      <c r="D438">
        <v>86</v>
      </c>
      <c r="E438">
        <v>30</v>
      </c>
      <c r="F438">
        <v>10</v>
      </c>
      <c r="G438">
        <v>35</v>
      </c>
      <c r="H438" s="3">
        <f t="shared" si="7"/>
        <v>10.66799965862401</v>
      </c>
      <c r="I438" t="s">
        <v>24</v>
      </c>
      <c r="J438" t="s">
        <v>679</v>
      </c>
    </row>
    <row r="439" spans="1:10" x14ac:dyDescent="0.25">
      <c r="A439" s="182">
        <v>42933</v>
      </c>
      <c r="B439" t="s">
        <v>678</v>
      </c>
      <c r="C439" t="s">
        <v>66</v>
      </c>
      <c r="D439">
        <v>86</v>
      </c>
      <c r="E439">
        <v>30</v>
      </c>
      <c r="F439">
        <v>10</v>
      </c>
      <c r="G439">
        <v>35</v>
      </c>
      <c r="H439" s="3">
        <f t="shared" si="7"/>
        <v>10.66799965862401</v>
      </c>
      <c r="I439" t="s">
        <v>24</v>
      </c>
      <c r="J439" t="s">
        <v>679</v>
      </c>
    </row>
    <row r="440" spans="1:10" x14ac:dyDescent="0.25">
      <c r="A440" s="182">
        <v>42933</v>
      </c>
      <c r="B440" t="s">
        <v>678</v>
      </c>
      <c r="C440" t="s">
        <v>66</v>
      </c>
      <c r="D440">
        <v>86</v>
      </c>
      <c r="E440">
        <v>30</v>
      </c>
      <c r="F440">
        <v>10</v>
      </c>
      <c r="G440">
        <v>35</v>
      </c>
      <c r="H440" s="3">
        <f t="shared" si="7"/>
        <v>10.66799965862401</v>
      </c>
      <c r="I440" t="s">
        <v>24</v>
      </c>
      <c r="J440" t="s">
        <v>679</v>
      </c>
    </row>
    <row r="441" spans="1:10" x14ac:dyDescent="0.25">
      <c r="A441" s="182">
        <v>42933</v>
      </c>
      <c r="B441" t="s">
        <v>678</v>
      </c>
      <c r="C441" t="s">
        <v>66</v>
      </c>
      <c r="D441">
        <v>86</v>
      </c>
      <c r="E441">
        <v>30</v>
      </c>
      <c r="F441">
        <v>10</v>
      </c>
      <c r="G441">
        <v>35</v>
      </c>
      <c r="H441" s="3">
        <f t="shared" si="7"/>
        <v>10.66799965862401</v>
      </c>
      <c r="I441" t="s">
        <v>680</v>
      </c>
      <c r="J441" t="s">
        <v>679</v>
      </c>
    </row>
    <row r="442" spans="1:10" x14ac:dyDescent="0.25">
      <c r="A442" s="182">
        <v>42933</v>
      </c>
      <c r="B442" t="s">
        <v>678</v>
      </c>
      <c r="C442" t="s">
        <v>66</v>
      </c>
      <c r="D442">
        <v>86</v>
      </c>
      <c r="E442">
        <v>30</v>
      </c>
      <c r="F442">
        <v>10</v>
      </c>
      <c r="G442">
        <v>35</v>
      </c>
      <c r="H442" s="3">
        <f t="shared" si="7"/>
        <v>10.66799965862401</v>
      </c>
      <c r="I442" t="s">
        <v>21</v>
      </c>
      <c r="J442" t="s">
        <v>679</v>
      </c>
    </row>
    <row r="443" spans="1:10" x14ac:dyDescent="0.25">
      <c r="A443" s="182">
        <v>42933</v>
      </c>
      <c r="B443" t="s">
        <v>678</v>
      </c>
      <c r="C443" t="s">
        <v>66</v>
      </c>
      <c r="D443">
        <v>86</v>
      </c>
      <c r="E443">
        <v>30</v>
      </c>
      <c r="F443">
        <v>10</v>
      </c>
      <c r="G443">
        <v>35</v>
      </c>
      <c r="H443" s="3">
        <f t="shared" si="7"/>
        <v>10.66799965862401</v>
      </c>
      <c r="I443" t="s">
        <v>42</v>
      </c>
      <c r="J443" t="s">
        <v>679</v>
      </c>
    </row>
    <row r="444" spans="1:10" x14ac:dyDescent="0.25">
      <c r="A444" s="182">
        <v>42934</v>
      </c>
      <c r="B444" t="s">
        <v>678</v>
      </c>
      <c r="C444" t="s">
        <v>692</v>
      </c>
      <c r="D444">
        <v>86</v>
      </c>
      <c r="E444">
        <v>30</v>
      </c>
      <c r="F444">
        <v>1</v>
      </c>
      <c r="G444">
        <v>60</v>
      </c>
      <c r="H444" s="3">
        <f t="shared" si="7"/>
        <v>18.287999414784018</v>
      </c>
      <c r="I444" t="s">
        <v>687</v>
      </c>
      <c r="J444" t="s">
        <v>679</v>
      </c>
    </row>
    <row r="445" spans="1:10" x14ac:dyDescent="0.25">
      <c r="A445" s="182">
        <v>42934</v>
      </c>
      <c r="B445" t="s">
        <v>678</v>
      </c>
      <c r="C445" t="s">
        <v>692</v>
      </c>
      <c r="D445">
        <v>86</v>
      </c>
      <c r="E445">
        <v>30</v>
      </c>
      <c r="F445">
        <v>1</v>
      </c>
      <c r="G445">
        <v>60</v>
      </c>
      <c r="H445" s="3">
        <f t="shared" si="7"/>
        <v>18.287999414784018</v>
      </c>
      <c r="I445" t="s">
        <v>20</v>
      </c>
      <c r="J445" t="s">
        <v>679</v>
      </c>
    </row>
    <row r="446" spans="1:10" x14ac:dyDescent="0.25">
      <c r="A446" s="182">
        <v>42934</v>
      </c>
      <c r="B446" t="s">
        <v>678</v>
      </c>
      <c r="C446" t="s">
        <v>692</v>
      </c>
      <c r="D446">
        <v>86</v>
      </c>
      <c r="E446">
        <v>30</v>
      </c>
      <c r="F446">
        <v>1</v>
      </c>
      <c r="G446">
        <v>60</v>
      </c>
      <c r="H446" s="3">
        <f t="shared" si="7"/>
        <v>18.287999414784018</v>
      </c>
      <c r="I446" t="s">
        <v>684</v>
      </c>
      <c r="J446" t="s">
        <v>679</v>
      </c>
    </row>
    <row r="447" spans="1:10" x14ac:dyDescent="0.25">
      <c r="A447" s="182">
        <v>42934</v>
      </c>
      <c r="B447" t="s">
        <v>678</v>
      </c>
      <c r="C447" t="s">
        <v>692</v>
      </c>
      <c r="D447">
        <v>86</v>
      </c>
      <c r="E447">
        <v>30</v>
      </c>
      <c r="F447">
        <v>2</v>
      </c>
      <c r="G447">
        <v>50</v>
      </c>
      <c r="H447" s="3">
        <f t="shared" si="7"/>
        <v>15.239999512320015</v>
      </c>
      <c r="I447" t="s">
        <v>680</v>
      </c>
      <c r="J447" t="s">
        <v>679</v>
      </c>
    </row>
    <row r="448" spans="1:10" x14ac:dyDescent="0.25">
      <c r="A448" s="182">
        <v>42934</v>
      </c>
      <c r="B448" t="s">
        <v>678</v>
      </c>
      <c r="C448" t="s">
        <v>692</v>
      </c>
      <c r="D448">
        <v>86</v>
      </c>
      <c r="E448">
        <v>30</v>
      </c>
      <c r="F448">
        <v>2</v>
      </c>
      <c r="G448">
        <v>50</v>
      </c>
      <c r="H448" s="3">
        <f t="shared" si="7"/>
        <v>15.239999512320015</v>
      </c>
      <c r="I448" t="s">
        <v>21</v>
      </c>
      <c r="J448" t="s">
        <v>679</v>
      </c>
    </row>
    <row r="449" spans="1:10" x14ac:dyDescent="0.25">
      <c r="A449" s="182">
        <v>42934</v>
      </c>
      <c r="B449" t="s">
        <v>678</v>
      </c>
      <c r="C449" t="s">
        <v>692</v>
      </c>
      <c r="D449">
        <v>86</v>
      </c>
      <c r="E449">
        <v>30</v>
      </c>
      <c r="F449">
        <v>2</v>
      </c>
      <c r="G449">
        <v>50</v>
      </c>
      <c r="H449" s="3">
        <f t="shared" si="7"/>
        <v>15.239999512320015</v>
      </c>
      <c r="I449" t="s">
        <v>21</v>
      </c>
      <c r="J449" t="s">
        <v>679</v>
      </c>
    </row>
    <row r="450" spans="1:10" x14ac:dyDescent="0.25">
      <c r="A450" s="182">
        <v>42934</v>
      </c>
      <c r="B450" t="s">
        <v>678</v>
      </c>
      <c r="C450" t="s">
        <v>692</v>
      </c>
      <c r="D450">
        <v>86</v>
      </c>
      <c r="E450">
        <v>30</v>
      </c>
      <c r="F450">
        <v>3</v>
      </c>
      <c r="G450">
        <v>59</v>
      </c>
      <c r="H450" s="3">
        <f t="shared" si="7"/>
        <v>17.98319942453762</v>
      </c>
      <c r="I450" t="s">
        <v>686</v>
      </c>
      <c r="J450" t="s">
        <v>679</v>
      </c>
    </row>
    <row r="451" spans="1:10" x14ac:dyDescent="0.25">
      <c r="A451" s="182">
        <v>42934</v>
      </c>
      <c r="B451" t="s">
        <v>678</v>
      </c>
      <c r="C451" t="s">
        <v>692</v>
      </c>
      <c r="D451">
        <v>86</v>
      </c>
      <c r="E451">
        <v>30</v>
      </c>
      <c r="F451">
        <v>3</v>
      </c>
      <c r="G451">
        <v>59</v>
      </c>
      <c r="H451" s="3">
        <f t="shared" si="7"/>
        <v>17.98319942453762</v>
      </c>
      <c r="I451" t="s">
        <v>686</v>
      </c>
      <c r="J451" t="s">
        <v>679</v>
      </c>
    </row>
    <row r="452" spans="1:10" x14ac:dyDescent="0.25">
      <c r="A452" s="182">
        <v>42934</v>
      </c>
      <c r="B452" t="s">
        <v>678</v>
      </c>
      <c r="C452" t="s">
        <v>692</v>
      </c>
      <c r="D452">
        <v>86</v>
      </c>
      <c r="E452">
        <v>30</v>
      </c>
      <c r="F452">
        <v>3</v>
      </c>
      <c r="G452">
        <v>59</v>
      </c>
      <c r="H452" s="3">
        <f t="shared" si="7"/>
        <v>17.98319942453762</v>
      </c>
      <c r="I452" t="s">
        <v>686</v>
      </c>
      <c r="J452" t="s">
        <v>679</v>
      </c>
    </row>
    <row r="453" spans="1:10" x14ac:dyDescent="0.25">
      <c r="A453" s="182">
        <v>42934</v>
      </c>
      <c r="B453" t="s">
        <v>678</v>
      </c>
      <c r="C453" t="s">
        <v>692</v>
      </c>
      <c r="D453">
        <v>86</v>
      </c>
      <c r="E453">
        <v>30</v>
      </c>
      <c r="F453">
        <v>3</v>
      </c>
      <c r="G453">
        <v>59</v>
      </c>
      <c r="H453" s="3">
        <f t="shared" si="7"/>
        <v>17.98319942453762</v>
      </c>
      <c r="I453" t="s">
        <v>11</v>
      </c>
      <c r="J453" t="s">
        <v>679</v>
      </c>
    </row>
    <row r="454" spans="1:10" x14ac:dyDescent="0.25">
      <c r="A454" s="182">
        <v>42934</v>
      </c>
      <c r="B454" t="s">
        <v>678</v>
      </c>
      <c r="C454" t="s">
        <v>692</v>
      </c>
      <c r="D454">
        <v>86</v>
      </c>
      <c r="E454">
        <v>30</v>
      </c>
      <c r="F454">
        <v>3</v>
      </c>
      <c r="G454">
        <v>59</v>
      </c>
      <c r="H454" s="3">
        <f t="shared" si="7"/>
        <v>17.98319942453762</v>
      </c>
      <c r="I454" t="s">
        <v>40</v>
      </c>
      <c r="J454" t="s">
        <v>679</v>
      </c>
    </row>
    <row r="455" spans="1:10" x14ac:dyDescent="0.25">
      <c r="A455" s="182">
        <v>42934</v>
      </c>
      <c r="B455" t="s">
        <v>678</v>
      </c>
      <c r="C455" t="s">
        <v>692</v>
      </c>
      <c r="D455">
        <v>86</v>
      </c>
      <c r="E455">
        <v>30</v>
      </c>
      <c r="F455">
        <v>4</v>
      </c>
      <c r="G455">
        <v>54</v>
      </c>
      <c r="H455" s="3">
        <f t="shared" si="7"/>
        <v>16.459199473305617</v>
      </c>
      <c r="I455" t="s">
        <v>680</v>
      </c>
      <c r="J455" t="s">
        <v>679</v>
      </c>
    </row>
    <row r="456" spans="1:10" x14ac:dyDescent="0.25">
      <c r="A456" s="182">
        <v>42934</v>
      </c>
      <c r="B456" t="s">
        <v>678</v>
      </c>
      <c r="C456" t="s">
        <v>692</v>
      </c>
      <c r="D456">
        <v>86</v>
      </c>
      <c r="E456">
        <v>30</v>
      </c>
      <c r="F456">
        <v>4</v>
      </c>
      <c r="G456">
        <v>54</v>
      </c>
      <c r="H456" s="3">
        <f t="shared" ref="H456:H519" si="8">G456/3.28084</f>
        <v>16.459199473305617</v>
      </c>
      <c r="I456" t="s">
        <v>680</v>
      </c>
      <c r="J456" t="s">
        <v>679</v>
      </c>
    </row>
    <row r="457" spans="1:10" x14ac:dyDescent="0.25">
      <c r="A457" s="182">
        <v>42934</v>
      </c>
      <c r="B457" t="s">
        <v>678</v>
      </c>
      <c r="C457" t="s">
        <v>692</v>
      </c>
      <c r="D457">
        <v>86</v>
      </c>
      <c r="E457">
        <v>30</v>
      </c>
      <c r="F457">
        <v>4</v>
      </c>
      <c r="G457">
        <v>54</v>
      </c>
      <c r="H457" s="3">
        <f t="shared" si="8"/>
        <v>16.459199473305617</v>
      </c>
      <c r="I457" t="s">
        <v>680</v>
      </c>
      <c r="J457" t="s">
        <v>679</v>
      </c>
    </row>
    <row r="458" spans="1:10" x14ac:dyDescent="0.25">
      <c r="A458" s="182">
        <v>42934</v>
      </c>
      <c r="B458" t="s">
        <v>678</v>
      </c>
      <c r="C458" t="s">
        <v>692</v>
      </c>
      <c r="D458">
        <v>86</v>
      </c>
      <c r="E458">
        <v>30</v>
      </c>
      <c r="F458">
        <v>4</v>
      </c>
      <c r="G458">
        <v>54</v>
      </c>
      <c r="H458" s="3">
        <f t="shared" si="8"/>
        <v>16.459199473305617</v>
      </c>
      <c r="I458" t="s">
        <v>23</v>
      </c>
      <c r="J458" t="s">
        <v>679</v>
      </c>
    </row>
    <row r="459" spans="1:10" x14ac:dyDescent="0.25">
      <c r="A459" s="182">
        <v>42934</v>
      </c>
      <c r="B459" t="s">
        <v>678</v>
      </c>
      <c r="C459" t="s">
        <v>692</v>
      </c>
      <c r="D459">
        <v>86</v>
      </c>
      <c r="E459">
        <v>30</v>
      </c>
      <c r="F459">
        <v>4</v>
      </c>
      <c r="G459">
        <v>54</v>
      </c>
      <c r="H459" s="3">
        <f t="shared" si="8"/>
        <v>16.459199473305617</v>
      </c>
      <c r="I459" t="s">
        <v>23</v>
      </c>
      <c r="J459" t="s">
        <v>679</v>
      </c>
    </row>
    <row r="460" spans="1:10" x14ac:dyDescent="0.25">
      <c r="A460" s="182">
        <v>42934</v>
      </c>
      <c r="B460" t="s">
        <v>678</v>
      </c>
      <c r="C460" t="s">
        <v>692</v>
      </c>
      <c r="D460">
        <v>86</v>
      </c>
      <c r="E460">
        <v>30</v>
      </c>
      <c r="F460">
        <v>4</v>
      </c>
      <c r="G460">
        <v>54</v>
      </c>
      <c r="H460" s="3">
        <f t="shared" si="8"/>
        <v>16.459199473305617</v>
      </c>
      <c r="I460" t="s">
        <v>23</v>
      </c>
      <c r="J460" t="s">
        <v>679</v>
      </c>
    </row>
    <row r="461" spans="1:10" x14ac:dyDescent="0.25">
      <c r="A461" s="182">
        <v>42934</v>
      </c>
      <c r="B461" t="s">
        <v>678</v>
      </c>
      <c r="C461" t="s">
        <v>692</v>
      </c>
      <c r="D461">
        <v>86</v>
      </c>
      <c r="E461">
        <v>30</v>
      </c>
      <c r="F461">
        <v>4</v>
      </c>
      <c r="G461">
        <v>54</v>
      </c>
      <c r="H461" s="3">
        <f t="shared" si="8"/>
        <v>16.459199473305617</v>
      </c>
      <c r="I461" t="s">
        <v>23</v>
      </c>
      <c r="J461" t="s">
        <v>679</v>
      </c>
    </row>
    <row r="462" spans="1:10" x14ac:dyDescent="0.25">
      <c r="A462" s="182">
        <v>42934</v>
      </c>
      <c r="B462" t="s">
        <v>678</v>
      </c>
      <c r="C462" t="s">
        <v>692</v>
      </c>
      <c r="D462">
        <v>86</v>
      </c>
      <c r="E462">
        <v>30</v>
      </c>
      <c r="F462">
        <v>4</v>
      </c>
      <c r="G462">
        <v>54</v>
      </c>
      <c r="H462" s="3">
        <f t="shared" si="8"/>
        <v>16.459199473305617</v>
      </c>
      <c r="I462" t="s">
        <v>23</v>
      </c>
      <c r="J462" t="s">
        <v>679</v>
      </c>
    </row>
    <row r="463" spans="1:10" x14ac:dyDescent="0.25">
      <c r="A463" s="182">
        <v>42934</v>
      </c>
      <c r="B463" t="s">
        <v>678</v>
      </c>
      <c r="C463" t="s">
        <v>692</v>
      </c>
      <c r="D463">
        <v>86</v>
      </c>
      <c r="E463">
        <v>30</v>
      </c>
      <c r="F463">
        <v>4</v>
      </c>
      <c r="G463">
        <v>54</v>
      </c>
      <c r="H463" s="3">
        <f t="shared" si="8"/>
        <v>16.459199473305617</v>
      </c>
      <c r="I463" t="s">
        <v>23</v>
      </c>
      <c r="J463" t="s">
        <v>679</v>
      </c>
    </row>
    <row r="464" spans="1:10" x14ac:dyDescent="0.25">
      <c r="A464" s="182">
        <v>42934</v>
      </c>
      <c r="B464" t="s">
        <v>678</v>
      </c>
      <c r="C464" t="s">
        <v>692</v>
      </c>
      <c r="D464">
        <v>86</v>
      </c>
      <c r="E464">
        <v>30</v>
      </c>
      <c r="F464">
        <v>4</v>
      </c>
      <c r="G464">
        <v>54</v>
      </c>
      <c r="H464" s="3">
        <f t="shared" si="8"/>
        <v>16.459199473305617</v>
      </c>
      <c r="I464" t="s">
        <v>18</v>
      </c>
      <c r="J464" t="s">
        <v>679</v>
      </c>
    </row>
    <row r="465" spans="1:10" x14ac:dyDescent="0.25">
      <c r="A465" s="182">
        <v>42934</v>
      </c>
      <c r="B465" t="s">
        <v>678</v>
      </c>
      <c r="C465" t="s">
        <v>692</v>
      </c>
      <c r="D465">
        <v>86</v>
      </c>
      <c r="E465">
        <v>30</v>
      </c>
      <c r="F465">
        <v>4</v>
      </c>
      <c r="G465">
        <v>54</v>
      </c>
      <c r="H465" s="3">
        <f t="shared" si="8"/>
        <v>16.459199473305617</v>
      </c>
      <c r="I465" t="s">
        <v>18</v>
      </c>
      <c r="J465" t="s">
        <v>679</v>
      </c>
    </row>
    <row r="466" spans="1:10" x14ac:dyDescent="0.25">
      <c r="A466" s="182">
        <v>42934</v>
      </c>
      <c r="B466" t="s">
        <v>678</v>
      </c>
      <c r="C466" t="s">
        <v>692</v>
      </c>
      <c r="D466">
        <v>86</v>
      </c>
      <c r="E466">
        <v>30</v>
      </c>
      <c r="F466">
        <v>4</v>
      </c>
      <c r="G466">
        <v>54</v>
      </c>
      <c r="H466" s="3">
        <f t="shared" si="8"/>
        <v>16.459199473305617</v>
      </c>
      <c r="I466" t="s">
        <v>18</v>
      </c>
      <c r="J466" t="s">
        <v>679</v>
      </c>
    </row>
    <row r="467" spans="1:10" x14ac:dyDescent="0.25">
      <c r="A467" s="182">
        <v>42934</v>
      </c>
      <c r="B467" t="s">
        <v>678</v>
      </c>
      <c r="C467" t="s">
        <v>692</v>
      </c>
      <c r="D467">
        <v>86</v>
      </c>
      <c r="E467">
        <v>30</v>
      </c>
      <c r="F467">
        <v>4</v>
      </c>
      <c r="G467">
        <v>54</v>
      </c>
      <c r="H467" s="3">
        <f t="shared" si="8"/>
        <v>16.459199473305617</v>
      </c>
      <c r="I467" t="s">
        <v>684</v>
      </c>
      <c r="J467" t="s">
        <v>679</v>
      </c>
    </row>
    <row r="468" spans="1:10" x14ac:dyDescent="0.25">
      <c r="A468" s="182">
        <v>42934</v>
      </c>
      <c r="B468" t="s">
        <v>678</v>
      </c>
      <c r="C468" t="s">
        <v>692</v>
      </c>
      <c r="D468">
        <v>86</v>
      </c>
      <c r="E468">
        <v>30</v>
      </c>
      <c r="F468">
        <v>4</v>
      </c>
      <c r="G468">
        <v>54</v>
      </c>
      <c r="H468" s="3">
        <f t="shared" si="8"/>
        <v>16.459199473305617</v>
      </c>
      <c r="I468" t="s">
        <v>684</v>
      </c>
      <c r="J468" t="s">
        <v>679</v>
      </c>
    </row>
    <row r="469" spans="1:10" x14ac:dyDescent="0.25">
      <c r="A469" s="182">
        <v>42934</v>
      </c>
      <c r="B469" t="s">
        <v>678</v>
      </c>
      <c r="C469" t="s">
        <v>692</v>
      </c>
      <c r="D469">
        <v>86</v>
      </c>
      <c r="E469">
        <v>30</v>
      </c>
      <c r="F469">
        <v>5</v>
      </c>
      <c r="G469">
        <v>46</v>
      </c>
      <c r="H469" s="3">
        <f t="shared" si="8"/>
        <v>14.020799551334415</v>
      </c>
      <c r="I469" t="s">
        <v>684</v>
      </c>
      <c r="J469" t="s">
        <v>679</v>
      </c>
    </row>
    <row r="470" spans="1:10" x14ac:dyDescent="0.25">
      <c r="A470" s="182">
        <v>42934</v>
      </c>
      <c r="B470" t="s">
        <v>678</v>
      </c>
      <c r="C470" t="s">
        <v>692</v>
      </c>
      <c r="D470">
        <v>86</v>
      </c>
      <c r="E470">
        <v>30</v>
      </c>
      <c r="F470">
        <v>5</v>
      </c>
      <c r="G470">
        <v>46</v>
      </c>
      <c r="H470" s="3">
        <f t="shared" si="8"/>
        <v>14.020799551334415</v>
      </c>
      <c r="I470" t="s">
        <v>34</v>
      </c>
      <c r="J470" t="s">
        <v>679</v>
      </c>
    </row>
    <row r="471" spans="1:10" x14ac:dyDescent="0.25">
      <c r="A471" s="182">
        <v>42934</v>
      </c>
      <c r="B471" t="s">
        <v>678</v>
      </c>
      <c r="C471" t="s">
        <v>692</v>
      </c>
      <c r="D471">
        <v>86</v>
      </c>
      <c r="E471">
        <v>30</v>
      </c>
      <c r="F471">
        <v>5</v>
      </c>
      <c r="G471">
        <v>46</v>
      </c>
      <c r="H471" s="3">
        <f t="shared" si="8"/>
        <v>14.020799551334415</v>
      </c>
      <c r="I471" t="s">
        <v>23</v>
      </c>
      <c r="J471" t="s">
        <v>679</v>
      </c>
    </row>
    <row r="472" spans="1:10" x14ac:dyDescent="0.25">
      <c r="A472" s="182">
        <v>42934</v>
      </c>
      <c r="B472" t="s">
        <v>678</v>
      </c>
      <c r="C472" t="s">
        <v>692</v>
      </c>
      <c r="D472">
        <v>86</v>
      </c>
      <c r="E472">
        <v>30</v>
      </c>
      <c r="F472">
        <v>6</v>
      </c>
      <c r="G472">
        <v>44</v>
      </c>
      <c r="H472" s="3">
        <f t="shared" si="8"/>
        <v>13.411199570841614</v>
      </c>
      <c r="I472" t="s">
        <v>23</v>
      </c>
      <c r="J472" t="s">
        <v>679</v>
      </c>
    </row>
    <row r="473" spans="1:10" x14ac:dyDescent="0.25">
      <c r="A473" s="182">
        <v>42934</v>
      </c>
      <c r="B473" t="s">
        <v>678</v>
      </c>
      <c r="C473" t="s">
        <v>692</v>
      </c>
      <c r="D473">
        <v>86</v>
      </c>
      <c r="E473">
        <v>30</v>
      </c>
      <c r="F473">
        <v>6</v>
      </c>
      <c r="G473">
        <v>44</v>
      </c>
      <c r="H473" s="3">
        <f t="shared" si="8"/>
        <v>13.411199570841614</v>
      </c>
      <c r="I473" t="s">
        <v>23</v>
      </c>
      <c r="J473" t="s">
        <v>679</v>
      </c>
    </row>
    <row r="474" spans="1:10" x14ac:dyDescent="0.25">
      <c r="A474" s="182">
        <v>42934</v>
      </c>
      <c r="B474" t="s">
        <v>678</v>
      </c>
      <c r="C474" t="s">
        <v>692</v>
      </c>
      <c r="D474">
        <v>86</v>
      </c>
      <c r="E474">
        <v>30</v>
      </c>
      <c r="F474">
        <v>6</v>
      </c>
      <c r="G474">
        <v>44</v>
      </c>
      <c r="H474" s="3">
        <f t="shared" si="8"/>
        <v>13.411199570841614</v>
      </c>
      <c r="I474" t="s">
        <v>23</v>
      </c>
      <c r="J474" t="s">
        <v>679</v>
      </c>
    </row>
    <row r="475" spans="1:10" x14ac:dyDescent="0.25">
      <c r="A475" s="182">
        <v>42934</v>
      </c>
      <c r="B475" t="s">
        <v>678</v>
      </c>
      <c r="C475" t="s">
        <v>692</v>
      </c>
      <c r="D475">
        <v>86</v>
      </c>
      <c r="E475">
        <v>30</v>
      </c>
      <c r="F475">
        <v>6</v>
      </c>
      <c r="G475">
        <v>44</v>
      </c>
      <c r="H475" s="3">
        <f t="shared" si="8"/>
        <v>13.411199570841614</v>
      </c>
      <c r="I475" t="s">
        <v>23</v>
      </c>
      <c r="J475" t="s">
        <v>679</v>
      </c>
    </row>
    <row r="476" spans="1:10" x14ac:dyDescent="0.25">
      <c r="A476" s="182">
        <v>42934</v>
      </c>
      <c r="B476" t="s">
        <v>678</v>
      </c>
      <c r="C476" t="s">
        <v>692</v>
      </c>
      <c r="D476">
        <v>86</v>
      </c>
      <c r="E476">
        <v>30</v>
      </c>
      <c r="F476">
        <v>6</v>
      </c>
      <c r="G476">
        <v>44</v>
      </c>
      <c r="H476" s="3">
        <f t="shared" si="8"/>
        <v>13.411199570841614</v>
      </c>
      <c r="I476" t="s">
        <v>18</v>
      </c>
      <c r="J476" t="s">
        <v>679</v>
      </c>
    </row>
    <row r="477" spans="1:10" x14ac:dyDescent="0.25">
      <c r="A477" s="182">
        <v>42934</v>
      </c>
      <c r="B477" t="s">
        <v>678</v>
      </c>
      <c r="C477" t="s">
        <v>692</v>
      </c>
      <c r="D477">
        <v>86</v>
      </c>
      <c r="E477">
        <v>30</v>
      </c>
      <c r="F477">
        <v>6</v>
      </c>
      <c r="G477">
        <v>44</v>
      </c>
      <c r="H477" s="3">
        <f t="shared" si="8"/>
        <v>13.411199570841614</v>
      </c>
      <c r="I477" t="s">
        <v>18</v>
      </c>
      <c r="J477" t="s">
        <v>679</v>
      </c>
    </row>
    <row r="478" spans="1:10" x14ac:dyDescent="0.25">
      <c r="A478" s="182">
        <v>42934</v>
      </c>
      <c r="B478" t="s">
        <v>678</v>
      </c>
      <c r="C478" t="s">
        <v>692</v>
      </c>
      <c r="D478">
        <v>86</v>
      </c>
      <c r="E478">
        <v>30</v>
      </c>
      <c r="F478">
        <v>6</v>
      </c>
      <c r="G478">
        <v>44</v>
      </c>
      <c r="H478" s="3">
        <f t="shared" si="8"/>
        <v>13.411199570841614</v>
      </c>
      <c r="I478" t="s">
        <v>687</v>
      </c>
      <c r="J478" t="s">
        <v>679</v>
      </c>
    </row>
    <row r="479" spans="1:10" x14ac:dyDescent="0.25">
      <c r="A479" s="182">
        <v>42934</v>
      </c>
      <c r="B479" t="s">
        <v>678</v>
      </c>
      <c r="C479" t="s">
        <v>692</v>
      </c>
      <c r="D479">
        <v>86</v>
      </c>
      <c r="E479">
        <v>30</v>
      </c>
      <c r="F479">
        <v>6</v>
      </c>
      <c r="G479">
        <v>44</v>
      </c>
      <c r="H479" s="3">
        <f t="shared" si="8"/>
        <v>13.411199570841614</v>
      </c>
      <c r="I479" t="s">
        <v>11</v>
      </c>
      <c r="J479" t="s">
        <v>679</v>
      </c>
    </row>
    <row r="480" spans="1:10" x14ac:dyDescent="0.25">
      <c r="A480" s="182">
        <v>42934</v>
      </c>
      <c r="B480" t="s">
        <v>678</v>
      </c>
      <c r="C480" t="s">
        <v>692</v>
      </c>
      <c r="D480">
        <v>86</v>
      </c>
      <c r="E480">
        <v>30</v>
      </c>
      <c r="F480">
        <v>6</v>
      </c>
      <c r="G480">
        <v>44</v>
      </c>
      <c r="H480" s="3">
        <f t="shared" si="8"/>
        <v>13.411199570841614</v>
      </c>
      <c r="I480" t="s">
        <v>34</v>
      </c>
      <c r="J480" t="s">
        <v>679</v>
      </c>
    </row>
    <row r="481" spans="1:10" x14ac:dyDescent="0.25">
      <c r="A481" s="182">
        <v>42934</v>
      </c>
      <c r="B481" t="s">
        <v>678</v>
      </c>
      <c r="C481" t="s">
        <v>692</v>
      </c>
      <c r="D481">
        <v>86</v>
      </c>
      <c r="E481">
        <v>30</v>
      </c>
      <c r="F481">
        <v>6</v>
      </c>
      <c r="G481">
        <v>44</v>
      </c>
      <c r="H481" s="3">
        <f t="shared" si="8"/>
        <v>13.411199570841614</v>
      </c>
      <c r="I481" t="s">
        <v>34</v>
      </c>
      <c r="J481" t="s">
        <v>679</v>
      </c>
    </row>
    <row r="482" spans="1:10" x14ac:dyDescent="0.25">
      <c r="A482" s="182">
        <v>42934</v>
      </c>
      <c r="B482" t="s">
        <v>678</v>
      </c>
      <c r="C482" t="s">
        <v>692</v>
      </c>
      <c r="D482">
        <v>86</v>
      </c>
      <c r="E482">
        <v>30</v>
      </c>
      <c r="F482">
        <v>6</v>
      </c>
      <c r="G482">
        <v>44</v>
      </c>
      <c r="H482" s="3">
        <f t="shared" si="8"/>
        <v>13.411199570841614</v>
      </c>
      <c r="I482" t="s">
        <v>34</v>
      </c>
      <c r="J482" t="s">
        <v>679</v>
      </c>
    </row>
    <row r="483" spans="1:10" x14ac:dyDescent="0.25">
      <c r="A483" s="182">
        <v>42934</v>
      </c>
      <c r="B483" t="s">
        <v>678</v>
      </c>
      <c r="C483" t="s">
        <v>692</v>
      </c>
      <c r="D483">
        <v>86</v>
      </c>
      <c r="E483">
        <v>30</v>
      </c>
      <c r="F483">
        <v>6</v>
      </c>
      <c r="G483">
        <v>44</v>
      </c>
      <c r="H483" s="3">
        <f t="shared" si="8"/>
        <v>13.411199570841614</v>
      </c>
      <c r="I483" t="s">
        <v>34</v>
      </c>
      <c r="J483" t="s">
        <v>679</v>
      </c>
    </row>
    <row r="484" spans="1:10" x14ac:dyDescent="0.25">
      <c r="A484" s="182">
        <v>42934</v>
      </c>
      <c r="B484" t="s">
        <v>678</v>
      </c>
      <c r="C484" t="s">
        <v>692</v>
      </c>
      <c r="D484">
        <v>86</v>
      </c>
      <c r="E484">
        <v>30</v>
      </c>
      <c r="F484">
        <v>7</v>
      </c>
      <c r="G484">
        <v>38</v>
      </c>
      <c r="H484" s="3">
        <f t="shared" si="8"/>
        <v>11.582399629363213</v>
      </c>
      <c r="I484" t="s">
        <v>18</v>
      </c>
      <c r="J484" t="s">
        <v>679</v>
      </c>
    </row>
    <row r="485" spans="1:10" x14ac:dyDescent="0.25">
      <c r="A485" s="182">
        <v>42934</v>
      </c>
      <c r="B485" t="s">
        <v>678</v>
      </c>
      <c r="C485" t="s">
        <v>692</v>
      </c>
      <c r="D485">
        <v>86</v>
      </c>
      <c r="E485">
        <v>30</v>
      </c>
      <c r="F485">
        <v>7</v>
      </c>
      <c r="G485">
        <v>38</v>
      </c>
      <c r="H485" s="3">
        <f t="shared" si="8"/>
        <v>11.582399629363213</v>
      </c>
      <c r="I485" t="s">
        <v>680</v>
      </c>
      <c r="J485" t="s">
        <v>693</v>
      </c>
    </row>
    <row r="486" spans="1:10" x14ac:dyDescent="0.25">
      <c r="A486" s="182">
        <v>42934</v>
      </c>
      <c r="B486" t="s">
        <v>678</v>
      </c>
      <c r="C486" t="s">
        <v>692</v>
      </c>
      <c r="D486">
        <v>86</v>
      </c>
      <c r="E486">
        <v>30</v>
      </c>
      <c r="F486">
        <v>8</v>
      </c>
      <c r="G486">
        <v>44</v>
      </c>
      <c r="H486" s="3">
        <f t="shared" si="8"/>
        <v>13.411199570841614</v>
      </c>
      <c r="I486" t="s">
        <v>23</v>
      </c>
      <c r="J486" t="s">
        <v>679</v>
      </c>
    </row>
    <row r="487" spans="1:10" x14ac:dyDescent="0.25">
      <c r="A487" s="182">
        <v>42934</v>
      </c>
      <c r="B487" t="s">
        <v>678</v>
      </c>
      <c r="C487" t="s">
        <v>692</v>
      </c>
      <c r="D487">
        <v>86</v>
      </c>
      <c r="E487">
        <v>30</v>
      </c>
      <c r="F487">
        <v>8</v>
      </c>
      <c r="G487">
        <v>44</v>
      </c>
      <c r="H487" s="3">
        <f t="shared" si="8"/>
        <v>13.411199570841614</v>
      </c>
      <c r="I487" t="s">
        <v>684</v>
      </c>
      <c r="J487" t="s">
        <v>679</v>
      </c>
    </row>
    <row r="488" spans="1:10" x14ac:dyDescent="0.25">
      <c r="A488" s="182">
        <v>42934</v>
      </c>
      <c r="B488" t="s">
        <v>678</v>
      </c>
      <c r="C488" t="s">
        <v>692</v>
      </c>
      <c r="D488">
        <v>86</v>
      </c>
      <c r="E488">
        <v>30</v>
      </c>
      <c r="F488">
        <v>8</v>
      </c>
      <c r="G488">
        <v>44</v>
      </c>
      <c r="H488" s="3">
        <f t="shared" si="8"/>
        <v>13.411199570841614</v>
      </c>
      <c r="I488" t="s">
        <v>18</v>
      </c>
      <c r="J488" t="s">
        <v>679</v>
      </c>
    </row>
    <row r="489" spans="1:10" x14ac:dyDescent="0.25">
      <c r="A489" s="182">
        <v>42934</v>
      </c>
      <c r="B489" t="s">
        <v>678</v>
      </c>
      <c r="C489" t="s">
        <v>692</v>
      </c>
      <c r="D489">
        <v>86</v>
      </c>
      <c r="E489">
        <v>30</v>
      </c>
      <c r="F489">
        <v>9</v>
      </c>
      <c r="G489">
        <v>39</v>
      </c>
      <c r="H489" s="3">
        <f t="shared" si="8"/>
        <v>11.887199619609612</v>
      </c>
      <c r="I489" t="s">
        <v>18</v>
      </c>
      <c r="J489" t="s">
        <v>679</v>
      </c>
    </row>
    <row r="490" spans="1:10" x14ac:dyDescent="0.25">
      <c r="A490" s="182">
        <v>42934</v>
      </c>
      <c r="B490" t="s">
        <v>678</v>
      </c>
      <c r="C490" t="s">
        <v>692</v>
      </c>
      <c r="D490">
        <v>86</v>
      </c>
      <c r="E490">
        <v>30</v>
      </c>
      <c r="F490">
        <v>9</v>
      </c>
      <c r="G490">
        <v>39</v>
      </c>
      <c r="H490" s="3">
        <f t="shared" si="8"/>
        <v>11.887199619609612</v>
      </c>
      <c r="I490" t="s">
        <v>686</v>
      </c>
      <c r="J490" t="s">
        <v>679</v>
      </c>
    </row>
    <row r="491" spans="1:10" x14ac:dyDescent="0.25">
      <c r="A491" s="182">
        <v>42934</v>
      </c>
      <c r="B491" t="s">
        <v>678</v>
      </c>
      <c r="C491" t="s">
        <v>692</v>
      </c>
      <c r="D491">
        <v>86</v>
      </c>
      <c r="E491">
        <v>30</v>
      </c>
      <c r="F491">
        <v>9</v>
      </c>
      <c r="G491">
        <v>39</v>
      </c>
      <c r="H491" s="3">
        <f t="shared" si="8"/>
        <v>11.887199619609612</v>
      </c>
      <c r="I491" t="s">
        <v>40</v>
      </c>
      <c r="J491" t="s">
        <v>679</v>
      </c>
    </row>
    <row r="492" spans="1:10" x14ac:dyDescent="0.25">
      <c r="A492" s="182">
        <v>42934</v>
      </c>
      <c r="B492" t="s">
        <v>678</v>
      </c>
      <c r="C492" t="s">
        <v>692</v>
      </c>
      <c r="D492">
        <v>86</v>
      </c>
      <c r="E492">
        <v>30</v>
      </c>
      <c r="F492">
        <v>10</v>
      </c>
      <c r="G492">
        <v>47</v>
      </c>
      <c r="H492" s="3">
        <f t="shared" si="8"/>
        <v>14.325599541580814</v>
      </c>
      <c r="I492" t="s">
        <v>23</v>
      </c>
      <c r="J492" t="s">
        <v>679</v>
      </c>
    </row>
    <row r="493" spans="1:10" x14ac:dyDescent="0.25">
      <c r="A493" s="182">
        <v>42934</v>
      </c>
      <c r="B493" t="s">
        <v>678</v>
      </c>
      <c r="C493" t="s">
        <v>692</v>
      </c>
      <c r="D493">
        <v>86</v>
      </c>
      <c r="E493">
        <v>30</v>
      </c>
      <c r="F493">
        <v>10</v>
      </c>
      <c r="G493">
        <v>47</v>
      </c>
      <c r="H493" s="3">
        <f t="shared" si="8"/>
        <v>14.325599541580814</v>
      </c>
      <c r="I493" t="s">
        <v>40</v>
      </c>
      <c r="J493" t="s">
        <v>679</v>
      </c>
    </row>
    <row r="494" spans="1:10" x14ac:dyDescent="0.25">
      <c r="A494" s="182">
        <v>42934</v>
      </c>
      <c r="B494" t="s">
        <v>678</v>
      </c>
      <c r="C494" t="s">
        <v>93</v>
      </c>
      <c r="D494">
        <v>86</v>
      </c>
      <c r="E494">
        <v>30</v>
      </c>
      <c r="F494">
        <v>1</v>
      </c>
      <c r="G494">
        <v>40</v>
      </c>
      <c r="H494" s="3">
        <f t="shared" si="8"/>
        <v>12.191999609856012</v>
      </c>
      <c r="I494" t="s">
        <v>680</v>
      </c>
      <c r="J494" t="s">
        <v>679</v>
      </c>
    </row>
    <row r="495" spans="1:10" x14ac:dyDescent="0.25">
      <c r="A495" s="182">
        <v>42934</v>
      </c>
      <c r="B495" t="s">
        <v>678</v>
      </c>
      <c r="C495" t="s">
        <v>93</v>
      </c>
      <c r="D495">
        <v>86</v>
      </c>
      <c r="E495">
        <v>30</v>
      </c>
      <c r="F495">
        <v>1</v>
      </c>
      <c r="G495">
        <v>40</v>
      </c>
      <c r="H495" s="3">
        <f t="shared" si="8"/>
        <v>12.191999609856012</v>
      </c>
      <c r="I495" t="s">
        <v>18</v>
      </c>
      <c r="J495" t="s">
        <v>679</v>
      </c>
    </row>
    <row r="496" spans="1:10" x14ac:dyDescent="0.25">
      <c r="A496" s="182">
        <v>42934</v>
      </c>
      <c r="B496" t="s">
        <v>678</v>
      </c>
      <c r="C496" t="s">
        <v>93</v>
      </c>
      <c r="D496">
        <v>86</v>
      </c>
      <c r="E496">
        <v>30</v>
      </c>
      <c r="F496">
        <v>1</v>
      </c>
      <c r="G496">
        <v>40</v>
      </c>
      <c r="H496" s="3">
        <f t="shared" si="8"/>
        <v>12.191999609856012</v>
      </c>
      <c r="I496" t="s">
        <v>18</v>
      </c>
      <c r="J496" t="s">
        <v>679</v>
      </c>
    </row>
    <row r="497" spans="1:10" x14ac:dyDescent="0.25">
      <c r="A497" s="182">
        <v>42934</v>
      </c>
      <c r="B497" t="s">
        <v>678</v>
      </c>
      <c r="C497" t="s">
        <v>93</v>
      </c>
      <c r="D497">
        <v>86</v>
      </c>
      <c r="E497">
        <v>30</v>
      </c>
      <c r="F497">
        <v>1</v>
      </c>
      <c r="G497">
        <v>40</v>
      </c>
      <c r="H497" s="3">
        <f t="shared" si="8"/>
        <v>12.191999609856012</v>
      </c>
      <c r="I497" t="s">
        <v>18</v>
      </c>
      <c r="J497" t="s">
        <v>679</v>
      </c>
    </row>
    <row r="498" spans="1:10" x14ac:dyDescent="0.25">
      <c r="A498" s="182">
        <v>42934</v>
      </c>
      <c r="B498" t="s">
        <v>678</v>
      </c>
      <c r="C498" t="s">
        <v>93</v>
      </c>
      <c r="D498">
        <v>86</v>
      </c>
      <c r="E498">
        <v>30</v>
      </c>
      <c r="F498">
        <v>1</v>
      </c>
      <c r="G498">
        <v>40</v>
      </c>
      <c r="H498" s="3">
        <f t="shared" si="8"/>
        <v>12.191999609856012</v>
      </c>
      <c r="I498" t="s">
        <v>18</v>
      </c>
      <c r="J498" t="s">
        <v>679</v>
      </c>
    </row>
    <row r="499" spans="1:10" x14ac:dyDescent="0.25">
      <c r="A499" s="182">
        <v>42934</v>
      </c>
      <c r="B499" t="s">
        <v>678</v>
      </c>
      <c r="C499" t="s">
        <v>93</v>
      </c>
      <c r="D499">
        <v>86</v>
      </c>
      <c r="E499">
        <v>30</v>
      </c>
      <c r="F499">
        <v>1</v>
      </c>
      <c r="G499">
        <v>40</v>
      </c>
      <c r="H499" s="3">
        <f t="shared" si="8"/>
        <v>12.191999609856012</v>
      </c>
      <c r="I499" t="s">
        <v>18</v>
      </c>
      <c r="J499" t="s">
        <v>679</v>
      </c>
    </row>
    <row r="500" spans="1:10" x14ac:dyDescent="0.25">
      <c r="A500" s="182">
        <v>42934</v>
      </c>
      <c r="B500" t="s">
        <v>678</v>
      </c>
      <c r="C500" t="s">
        <v>93</v>
      </c>
      <c r="D500">
        <v>86</v>
      </c>
      <c r="E500">
        <v>30</v>
      </c>
      <c r="F500">
        <v>1</v>
      </c>
      <c r="G500">
        <v>40</v>
      </c>
      <c r="H500" s="3">
        <f t="shared" si="8"/>
        <v>12.191999609856012</v>
      </c>
      <c r="I500" t="s">
        <v>18</v>
      </c>
      <c r="J500" t="s">
        <v>679</v>
      </c>
    </row>
    <row r="501" spans="1:10" x14ac:dyDescent="0.25">
      <c r="A501" s="182">
        <v>42934</v>
      </c>
      <c r="B501" t="s">
        <v>678</v>
      </c>
      <c r="C501" t="s">
        <v>93</v>
      </c>
      <c r="D501">
        <v>86</v>
      </c>
      <c r="E501">
        <v>30</v>
      </c>
      <c r="F501">
        <v>1</v>
      </c>
      <c r="G501">
        <v>40</v>
      </c>
      <c r="H501" s="3">
        <f t="shared" si="8"/>
        <v>12.191999609856012</v>
      </c>
      <c r="I501" t="s">
        <v>34</v>
      </c>
      <c r="J501" t="s">
        <v>679</v>
      </c>
    </row>
    <row r="502" spans="1:10" x14ac:dyDescent="0.25">
      <c r="A502" s="182">
        <v>42934</v>
      </c>
      <c r="B502" t="s">
        <v>678</v>
      </c>
      <c r="C502" t="s">
        <v>93</v>
      </c>
      <c r="D502">
        <v>86</v>
      </c>
      <c r="E502">
        <v>30</v>
      </c>
      <c r="F502">
        <v>1</v>
      </c>
      <c r="G502">
        <v>40</v>
      </c>
      <c r="H502" s="3">
        <f t="shared" si="8"/>
        <v>12.191999609856012</v>
      </c>
      <c r="I502" t="s">
        <v>34</v>
      </c>
      <c r="J502" t="s">
        <v>679</v>
      </c>
    </row>
    <row r="503" spans="1:10" x14ac:dyDescent="0.25">
      <c r="A503" s="182">
        <v>42934</v>
      </c>
      <c r="B503" t="s">
        <v>678</v>
      </c>
      <c r="C503" t="s">
        <v>93</v>
      </c>
      <c r="D503">
        <v>86</v>
      </c>
      <c r="E503">
        <v>30</v>
      </c>
      <c r="F503">
        <v>1</v>
      </c>
      <c r="G503">
        <v>40</v>
      </c>
      <c r="H503" s="3">
        <f t="shared" si="8"/>
        <v>12.191999609856012</v>
      </c>
      <c r="I503" t="s">
        <v>21</v>
      </c>
      <c r="J503" t="s">
        <v>679</v>
      </c>
    </row>
    <row r="504" spans="1:10" x14ac:dyDescent="0.25">
      <c r="A504" s="182">
        <v>42934</v>
      </c>
      <c r="B504" t="s">
        <v>678</v>
      </c>
      <c r="C504" t="s">
        <v>93</v>
      </c>
      <c r="D504">
        <v>86</v>
      </c>
      <c r="E504">
        <v>30</v>
      </c>
      <c r="F504">
        <v>2</v>
      </c>
      <c r="G504">
        <v>41</v>
      </c>
      <c r="H504" s="3">
        <f t="shared" si="8"/>
        <v>12.496799600102413</v>
      </c>
      <c r="I504" t="s">
        <v>24</v>
      </c>
      <c r="J504" t="s">
        <v>679</v>
      </c>
    </row>
    <row r="505" spans="1:10" x14ac:dyDescent="0.25">
      <c r="A505" s="182">
        <v>42934</v>
      </c>
      <c r="B505" t="s">
        <v>678</v>
      </c>
      <c r="C505" t="s">
        <v>93</v>
      </c>
      <c r="D505">
        <v>86</v>
      </c>
      <c r="E505">
        <v>30</v>
      </c>
      <c r="F505">
        <v>2</v>
      </c>
      <c r="G505">
        <v>41</v>
      </c>
      <c r="H505" s="3">
        <f t="shared" si="8"/>
        <v>12.496799600102413</v>
      </c>
      <c r="I505" t="s">
        <v>24</v>
      </c>
      <c r="J505" t="s">
        <v>679</v>
      </c>
    </row>
    <row r="506" spans="1:10" x14ac:dyDescent="0.25">
      <c r="A506" s="182">
        <v>42934</v>
      </c>
      <c r="B506" t="s">
        <v>678</v>
      </c>
      <c r="C506" t="s">
        <v>93</v>
      </c>
      <c r="D506">
        <v>86</v>
      </c>
      <c r="E506">
        <v>30</v>
      </c>
      <c r="F506">
        <v>2</v>
      </c>
      <c r="G506">
        <v>41</v>
      </c>
      <c r="H506" s="3">
        <f t="shared" si="8"/>
        <v>12.496799600102413</v>
      </c>
      <c r="I506" t="s">
        <v>24</v>
      </c>
      <c r="J506" t="s">
        <v>679</v>
      </c>
    </row>
    <row r="507" spans="1:10" x14ac:dyDescent="0.25">
      <c r="A507" s="182">
        <v>42934</v>
      </c>
      <c r="B507" t="s">
        <v>678</v>
      </c>
      <c r="C507" t="s">
        <v>93</v>
      </c>
      <c r="D507">
        <v>86</v>
      </c>
      <c r="E507">
        <v>30</v>
      </c>
      <c r="F507">
        <v>2</v>
      </c>
      <c r="G507">
        <v>41</v>
      </c>
      <c r="H507" s="3">
        <f t="shared" si="8"/>
        <v>12.496799600102413</v>
      </c>
      <c r="I507" t="s">
        <v>24</v>
      </c>
      <c r="J507" t="s">
        <v>679</v>
      </c>
    </row>
    <row r="508" spans="1:10" x14ac:dyDescent="0.25">
      <c r="A508" s="182">
        <v>42934</v>
      </c>
      <c r="B508" t="s">
        <v>678</v>
      </c>
      <c r="C508" t="s">
        <v>93</v>
      </c>
      <c r="D508">
        <v>86</v>
      </c>
      <c r="E508">
        <v>30</v>
      </c>
      <c r="F508">
        <v>2</v>
      </c>
      <c r="G508">
        <v>41</v>
      </c>
      <c r="H508" s="3">
        <f t="shared" si="8"/>
        <v>12.496799600102413</v>
      </c>
      <c r="I508" t="s">
        <v>24</v>
      </c>
      <c r="J508" t="s">
        <v>679</v>
      </c>
    </row>
    <row r="509" spans="1:10" x14ac:dyDescent="0.25">
      <c r="A509" s="182">
        <v>42934</v>
      </c>
      <c r="B509" t="s">
        <v>678</v>
      </c>
      <c r="C509" t="s">
        <v>93</v>
      </c>
      <c r="D509">
        <v>86</v>
      </c>
      <c r="E509">
        <v>30</v>
      </c>
      <c r="F509">
        <v>2</v>
      </c>
      <c r="G509">
        <v>41</v>
      </c>
      <c r="H509" s="3">
        <f t="shared" si="8"/>
        <v>12.496799600102413</v>
      </c>
      <c r="I509" t="s">
        <v>24</v>
      </c>
      <c r="J509" t="s">
        <v>679</v>
      </c>
    </row>
    <row r="510" spans="1:10" x14ac:dyDescent="0.25">
      <c r="A510" s="182">
        <v>42934</v>
      </c>
      <c r="B510" t="s">
        <v>678</v>
      </c>
      <c r="C510" t="s">
        <v>93</v>
      </c>
      <c r="D510">
        <v>86</v>
      </c>
      <c r="E510">
        <v>30</v>
      </c>
      <c r="F510">
        <v>2</v>
      </c>
      <c r="G510">
        <v>41</v>
      </c>
      <c r="H510" s="3">
        <f t="shared" si="8"/>
        <v>12.496799600102413</v>
      </c>
      <c r="I510" t="s">
        <v>24</v>
      </c>
      <c r="J510" t="s">
        <v>679</v>
      </c>
    </row>
    <row r="511" spans="1:10" x14ac:dyDescent="0.25">
      <c r="A511" s="182">
        <v>42934</v>
      </c>
      <c r="B511" t="s">
        <v>678</v>
      </c>
      <c r="C511" t="s">
        <v>93</v>
      </c>
      <c r="D511">
        <v>86</v>
      </c>
      <c r="E511">
        <v>30</v>
      </c>
      <c r="F511">
        <v>2</v>
      </c>
      <c r="G511">
        <v>41</v>
      </c>
      <c r="H511" s="3">
        <f t="shared" si="8"/>
        <v>12.496799600102413</v>
      </c>
      <c r="I511" t="s">
        <v>680</v>
      </c>
      <c r="J511" t="s">
        <v>679</v>
      </c>
    </row>
    <row r="512" spans="1:10" x14ac:dyDescent="0.25">
      <c r="A512" s="182">
        <v>42934</v>
      </c>
      <c r="B512" t="s">
        <v>678</v>
      </c>
      <c r="C512" t="s">
        <v>93</v>
      </c>
      <c r="D512">
        <v>86</v>
      </c>
      <c r="E512">
        <v>30</v>
      </c>
      <c r="F512">
        <v>2</v>
      </c>
      <c r="G512">
        <v>41</v>
      </c>
      <c r="H512" s="3">
        <f t="shared" si="8"/>
        <v>12.496799600102413</v>
      </c>
      <c r="I512" t="s">
        <v>680</v>
      </c>
      <c r="J512" t="s">
        <v>694</v>
      </c>
    </row>
    <row r="513" spans="1:10" x14ac:dyDescent="0.25">
      <c r="A513" s="182">
        <v>42934</v>
      </c>
      <c r="B513" t="s">
        <v>678</v>
      </c>
      <c r="C513" t="s">
        <v>93</v>
      </c>
      <c r="D513">
        <v>86</v>
      </c>
      <c r="E513">
        <v>30</v>
      </c>
      <c r="F513">
        <v>2</v>
      </c>
      <c r="G513">
        <v>41</v>
      </c>
      <c r="H513" s="3">
        <f t="shared" si="8"/>
        <v>12.496799600102413</v>
      </c>
      <c r="I513" t="s">
        <v>18</v>
      </c>
      <c r="J513" t="s">
        <v>679</v>
      </c>
    </row>
    <row r="514" spans="1:10" x14ac:dyDescent="0.25">
      <c r="A514" s="182">
        <v>42934</v>
      </c>
      <c r="B514" t="s">
        <v>678</v>
      </c>
      <c r="C514" t="s">
        <v>93</v>
      </c>
      <c r="D514">
        <v>86</v>
      </c>
      <c r="E514">
        <v>30</v>
      </c>
      <c r="F514">
        <v>2</v>
      </c>
      <c r="G514">
        <v>41</v>
      </c>
      <c r="H514" s="3">
        <f t="shared" si="8"/>
        <v>12.496799600102413</v>
      </c>
      <c r="I514" t="s">
        <v>21</v>
      </c>
      <c r="J514" t="s">
        <v>679</v>
      </c>
    </row>
    <row r="515" spans="1:10" x14ac:dyDescent="0.25">
      <c r="A515" s="182">
        <v>42934</v>
      </c>
      <c r="B515" t="s">
        <v>678</v>
      </c>
      <c r="C515" t="s">
        <v>93</v>
      </c>
      <c r="D515">
        <v>86</v>
      </c>
      <c r="E515">
        <v>30</v>
      </c>
      <c r="F515">
        <v>2</v>
      </c>
      <c r="G515">
        <v>41</v>
      </c>
      <c r="H515" s="3">
        <f t="shared" si="8"/>
        <v>12.496799600102413</v>
      </c>
      <c r="I515" t="s">
        <v>23</v>
      </c>
      <c r="J515" t="s">
        <v>679</v>
      </c>
    </row>
    <row r="516" spans="1:10" x14ac:dyDescent="0.25">
      <c r="A516" s="182">
        <v>42934</v>
      </c>
      <c r="B516" t="s">
        <v>678</v>
      </c>
      <c r="C516" t="s">
        <v>93</v>
      </c>
      <c r="D516">
        <v>86</v>
      </c>
      <c r="E516">
        <v>30</v>
      </c>
      <c r="F516">
        <v>3</v>
      </c>
      <c r="G516">
        <v>38</v>
      </c>
      <c r="H516" s="3">
        <f t="shared" si="8"/>
        <v>11.582399629363213</v>
      </c>
      <c r="I516" t="s">
        <v>18</v>
      </c>
      <c r="J516" t="s">
        <v>679</v>
      </c>
    </row>
    <row r="517" spans="1:10" x14ac:dyDescent="0.25">
      <c r="A517" s="182">
        <v>42934</v>
      </c>
      <c r="B517" t="s">
        <v>678</v>
      </c>
      <c r="C517" t="s">
        <v>93</v>
      </c>
      <c r="D517">
        <v>86</v>
      </c>
      <c r="E517">
        <v>30</v>
      </c>
      <c r="F517">
        <v>3</v>
      </c>
      <c r="G517">
        <v>38</v>
      </c>
      <c r="H517" s="3">
        <f t="shared" si="8"/>
        <v>11.582399629363213</v>
      </c>
      <c r="I517" t="s">
        <v>18</v>
      </c>
      <c r="J517" t="s">
        <v>679</v>
      </c>
    </row>
    <row r="518" spans="1:10" x14ac:dyDescent="0.25">
      <c r="A518" s="182">
        <v>42934</v>
      </c>
      <c r="B518" t="s">
        <v>678</v>
      </c>
      <c r="C518" t="s">
        <v>93</v>
      </c>
      <c r="D518">
        <v>86</v>
      </c>
      <c r="E518">
        <v>30</v>
      </c>
      <c r="F518">
        <v>3</v>
      </c>
      <c r="G518">
        <v>38</v>
      </c>
      <c r="H518" s="3">
        <f t="shared" si="8"/>
        <v>11.582399629363213</v>
      </c>
      <c r="I518" t="s">
        <v>18</v>
      </c>
      <c r="J518" t="s">
        <v>679</v>
      </c>
    </row>
    <row r="519" spans="1:10" x14ac:dyDescent="0.25">
      <c r="A519" s="182">
        <v>42934</v>
      </c>
      <c r="B519" t="s">
        <v>678</v>
      </c>
      <c r="C519" t="s">
        <v>93</v>
      </c>
      <c r="D519">
        <v>86</v>
      </c>
      <c r="E519">
        <v>30</v>
      </c>
      <c r="F519">
        <v>3</v>
      </c>
      <c r="G519">
        <v>38</v>
      </c>
      <c r="H519" s="3">
        <f t="shared" si="8"/>
        <v>11.582399629363213</v>
      </c>
      <c r="I519" t="s">
        <v>18</v>
      </c>
      <c r="J519" t="s">
        <v>679</v>
      </c>
    </row>
    <row r="520" spans="1:10" x14ac:dyDescent="0.25">
      <c r="A520" s="182">
        <v>42934</v>
      </c>
      <c r="B520" t="s">
        <v>678</v>
      </c>
      <c r="C520" t="s">
        <v>93</v>
      </c>
      <c r="D520">
        <v>86</v>
      </c>
      <c r="E520">
        <v>30</v>
      </c>
      <c r="F520">
        <v>3</v>
      </c>
      <c r="G520">
        <v>38</v>
      </c>
      <c r="H520" s="3">
        <f t="shared" ref="H520:H583" si="9">G520/3.28084</f>
        <v>11.582399629363213</v>
      </c>
      <c r="I520" t="s">
        <v>42</v>
      </c>
      <c r="J520" t="s">
        <v>679</v>
      </c>
    </row>
    <row r="521" spans="1:10" x14ac:dyDescent="0.25">
      <c r="A521" s="182">
        <v>42934</v>
      </c>
      <c r="B521" t="s">
        <v>678</v>
      </c>
      <c r="C521" t="s">
        <v>93</v>
      </c>
      <c r="D521">
        <v>86</v>
      </c>
      <c r="E521">
        <v>30</v>
      </c>
      <c r="F521">
        <v>3</v>
      </c>
      <c r="G521">
        <v>38</v>
      </c>
      <c r="H521" s="3">
        <f t="shared" si="9"/>
        <v>11.582399629363213</v>
      </c>
      <c r="I521" t="s">
        <v>680</v>
      </c>
      <c r="J521" t="s">
        <v>679</v>
      </c>
    </row>
    <row r="522" spans="1:10" x14ac:dyDescent="0.25">
      <c r="A522" s="182">
        <v>42934</v>
      </c>
      <c r="B522" t="s">
        <v>678</v>
      </c>
      <c r="C522" t="s">
        <v>93</v>
      </c>
      <c r="D522">
        <v>86</v>
      </c>
      <c r="E522">
        <v>30</v>
      </c>
      <c r="F522">
        <v>3</v>
      </c>
      <c r="G522">
        <v>38</v>
      </c>
      <c r="H522" s="3">
        <f t="shared" si="9"/>
        <v>11.582399629363213</v>
      </c>
      <c r="I522" t="s">
        <v>680</v>
      </c>
      <c r="J522" t="s">
        <v>679</v>
      </c>
    </row>
    <row r="523" spans="1:10" x14ac:dyDescent="0.25">
      <c r="A523" s="182">
        <v>42934</v>
      </c>
      <c r="B523" t="s">
        <v>678</v>
      </c>
      <c r="C523" t="s">
        <v>93</v>
      </c>
      <c r="D523">
        <v>86</v>
      </c>
      <c r="E523">
        <v>30</v>
      </c>
      <c r="F523">
        <v>3</v>
      </c>
      <c r="G523">
        <v>38</v>
      </c>
      <c r="H523" s="3">
        <f t="shared" si="9"/>
        <v>11.582399629363213</v>
      </c>
      <c r="I523" t="s">
        <v>21</v>
      </c>
      <c r="J523" t="s">
        <v>679</v>
      </c>
    </row>
    <row r="524" spans="1:10" x14ac:dyDescent="0.25">
      <c r="A524" s="182">
        <v>42934</v>
      </c>
      <c r="B524" t="s">
        <v>678</v>
      </c>
      <c r="C524" t="s">
        <v>93</v>
      </c>
      <c r="D524">
        <v>86</v>
      </c>
      <c r="E524">
        <v>30</v>
      </c>
      <c r="F524">
        <v>3</v>
      </c>
      <c r="G524">
        <v>38</v>
      </c>
      <c r="H524" s="3">
        <f t="shared" si="9"/>
        <v>11.582399629363213</v>
      </c>
      <c r="I524" t="s">
        <v>21</v>
      </c>
      <c r="J524" t="s">
        <v>679</v>
      </c>
    </row>
    <row r="525" spans="1:10" x14ac:dyDescent="0.25">
      <c r="A525" s="182">
        <v>42934</v>
      </c>
      <c r="B525" t="s">
        <v>678</v>
      </c>
      <c r="C525" t="s">
        <v>93</v>
      </c>
      <c r="D525">
        <v>86</v>
      </c>
      <c r="E525">
        <v>30</v>
      </c>
      <c r="F525">
        <v>3</v>
      </c>
      <c r="G525">
        <v>38</v>
      </c>
      <c r="H525" s="3">
        <f t="shared" si="9"/>
        <v>11.582399629363213</v>
      </c>
      <c r="I525" t="s">
        <v>686</v>
      </c>
      <c r="J525" t="s">
        <v>679</v>
      </c>
    </row>
    <row r="526" spans="1:10" x14ac:dyDescent="0.25">
      <c r="A526" s="182">
        <v>42934</v>
      </c>
      <c r="B526" t="s">
        <v>678</v>
      </c>
      <c r="C526" t="s">
        <v>93</v>
      </c>
      <c r="D526">
        <v>86</v>
      </c>
      <c r="E526">
        <v>30</v>
      </c>
      <c r="F526">
        <v>3</v>
      </c>
      <c r="G526">
        <v>38</v>
      </c>
      <c r="H526" s="3">
        <f t="shared" si="9"/>
        <v>11.582399629363213</v>
      </c>
      <c r="I526" t="s">
        <v>686</v>
      </c>
      <c r="J526" t="s">
        <v>679</v>
      </c>
    </row>
    <row r="527" spans="1:10" x14ac:dyDescent="0.25">
      <c r="A527" s="182">
        <v>42934</v>
      </c>
      <c r="B527" t="s">
        <v>678</v>
      </c>
      <c r="C527" t="s">
        <v>93</v>
      </c>
      <c r="D527">
        <v>86</v>
      </c>
      <c r="E527">
        <v>30</v>
      </c>
      <c r="F527">
        <v>3</v>
      </c>
      <c r="G527">
        <v>38</v>
      </c>
      <c r="H527" s="3">
        <f t="shared" si="9"/>
        <v>11.582399629363213</v>
      </c>
      <c r="I527" t="s">
        <v>686</v>
      </c>
      <c r="J527" t="s">
        <v>679</v>
      </c>
    </row>
    <row r="528" spans="1:10" x14ac:dyDescent="0.25">
      <c r="A528" s="182">
        <v>42934</v>
      </c>
      <c r="B528" t="s">
        <v>678</v>
      </c>
      <c r="C528" t="s">
        <v>93</v>
      </c>
      <c r="D528">
        <v>86</v>
      </c>
      <c r="E528">
        <v>30</v>
      </c>
      <c r="F528">
        <v>4</v>
      </c>
      <c r="G528">
        <v>41</v>
      </c>
      <c r="H528" s="3">
        <f t="shared" si="9"/>
        <v>12.496799600102413</v>
      </c>
      <c r="I528" t="s">
        <v>680</v>
      </c>
      <c r="J528" t="s">
        <v>679</v>
      </c>
    </row>
    <row r="529" spans="1:10" x14ac:dyDescent="0.25">
      <c r="A529" s="182">
        <v>42934</v>
      </c>
      <c r="B529" t="s">
        <v>678</v>
      </c>
      <c r="C529" t="s">
        <v>93</v>
      </c>
      <c r="D529">
        <v>86</v>
      </c>
      <c r="E529">
        <v>30</v>
      </c>
      <c r="F529">
        <v>4</v>
      </c>
      <c r="G529">
        <v>41</v>
      </c>
      <c r="H529" s="3">
        <f t="shared" si="9"/>
        <v>12.496799600102413</v>
      </c>
      <c r="I529" t="s">
        <v>680</v>
      </c>
      <c r="J529" t="s">
        <v>679</v>
      </c>
    </row>
    <row r="530" spans="1:10" x14ac:dyDescent="0.25">
      <c r="A530" s="182">
        <v>42934</v>
      </c>
      <c r="B530" t="s">
        <v>678</v>
      </c>
      <c r="C530" t="s">
        <v>93</v>
      </c>
      <c r="D530">
        <v>86</v>
      </c>
      <c r="E530">
        <v>30</v>
      </c>
      <c r="F530">
        <v>4</v>
      </c>
      <c r="G530">
        <v>41</v>
      </c>
      <c r="H530" s="3">
        <f t="shared" si="9"/>
        <v>12.496799600102413</v>
      </c>
      <c r="I530" t="s">
        <v>34</v>
      </c>
      <c r="J530" t="s">
        <v>679</v>
      </c>
    </row>
    <row r="531" spans="1:10" x14ac:dyDescent="0.25">
      <c r="A531" s="182">
        <v>42934</v>
      </c>
      <c r="B531" t="s">
        <v>678</v>
      </c>
      <c r="C531" t="s">
        <v>93</v>
      </c>
      <c r="D531">
        <v>86</v>
      </c>
      <c r="E531">
        <v>30</v>
      </c>
      <c r="F531">
        <v>4</v>
      </c>
      <c r="G531">
        <v>41</v>
      </c>
      <c r="H531" s="3">
        <f t="shared" si="9"/>
        <v>12.496799600102413</v>
      </c>
      <c r="I531" t="s">
        <v>34</v>
      </c>
      <c r="J531" t="s">
        <v>679</v>
      </c>
    </row>
    <row r="532" spans="1:10" x14ac:dyDescent="0.25">
      <c r="A532" s="182">
        <v>42934</v>
      </c>
      <c r="B532" t="s">
        <v>678</v>
      </c>
      <c r="C532" t="s">
        <v>93</v>
      </c>
      <c r="D532">
        <v>86</v>
      </c>
      <c r="E532">
        <v>30</v>
      </c>
      <c r="F532">
        <v>4</v>
      </c>
      <c r="G532">
        <v>41</v>
      </c>
      <c r="H532" s="3">
        <f t="shared" si="9"/>
        <v>12.496799600102413</v>
      </c>
      <c r="I532" t="s">
        <v>18</v>
      </c>
      <c r="J532" t="s">
        <v>679</v>
      </c>
    </row>
    <row r="533" spans="1:10" x14ac:dyDescent="0.25">
      <c r="A533" s="182">
        <v>42934</v>
      </c>
      <c r="B533" t="s">
        <v>678</v>
      </c>
      <c r="C533" t="s">
        <v>93</v>
      </c>
      <c r="D533">
        <v>86</v>
      </c>
      <c r="E533">
        <v>30</v>
      </c>
      <c r="F533">
        <v>4</v>
      </c>
      <c r="G533">
        <v>41</v>
      </c>
      <c r="H533" s="3">
        <f t="shared" si="9"/>
        <v>12.496799600102413</v>
      </c>
      <c r="I533" t="s">
        <v>687</v>
      </c>
      <c r="J533" t="s">
        <v>679</v>
      </c>
    </row>
    <row r="534" spans="1:10" x14ac:dyDescent="0.25">
      <c r="A534" s="182">
        <v>42934</v>
      </c>
      <c r="B534" t="s">
        <v>678</v>
      </c>
      <c r="C534" t="s">
        <v>93</v>
      </c>
      <c r="D534">
        <v>86</v>
      </c>
      <c r="E534">
        <v>30</v>
      </c>
      <c r="F534">
        <v>5</v>
      </c>
      <c r="G534">
        <v>41</v>
      </c>
      <c r="H534" s="3">
        <f t="shared" si="9"/>
        <v>12.496799600102413</v>
      </c>
      <c r="I534" t="s">
        <v>18</v>
      </c>
      <c r="J534" t="s">
        <v>679</v>
      </c>
    </row>
    <row r="535" spans="1:10" x14ac:dyDescent="0.25">
      <c r="A535" s="182">
        <v>42934</v>
      </c>
      <c r="B535" t="s">
        <v>678</v>
      </c>
      <c r="C535" t="s">
        <v>93</v>
      </c>
      <c r="D535">
        <v>86</v>
      </c>
      <c r="E535">
        <v>30</v>
      </c>
      <c r="F535">
        <v>5</v>
      </c>
      <c r="G535">
        <v>41</v>
      </c>
      <c r="H535" s="3">
        <f t="shared" si="9"/>
        <v>12.496799600102413</v>
      </c>
      <c r="I535" t="s">
        <v>18</v>
      </c>
      <c r="J535" t="s">
        <v>679</v>
      </c>
    </row>
    <row r="536" spans="1:10" x14ac:dyDescent="0.25">
      <c r="A536" s="182">
        <v>42934</v>
      </c>
      <c r="B536" t="s">
        <v>678</v>
      </c>
      <c r="C536" t="s">
        <v>93</v>
      </c>
      <c r="D536">
        <v>86</v>
      </c>
      <c r="E536">
        <v>30</v>
      </c>
      <c r="F536">
        <v>5</v>
      </c>
      <c r="G536">
        <v>41</v>
      </c>
      <c r="H536" s="3">
        <f t="shared" si="9"/>
        <v>12.496799600102413</v>
      </c>
      <c r="I536" t="s">
        <v>18</v>
      </c>
      <c r="J536" t="s">
        <v>679</v>
      </c>
    </row>
    <row r="537" spans="1:10" x14ac:dyDescent="0.25">
      <c r="A537" s="182">
        <v>42934</v>
      </c>
      <c r="B537" t="s">
        <v>678</v>
      </c>
      <c r="C537" t="s">
        <v>93</v>
      </c>
      <c r="D537">
        <v>86</v>
      </c>
      <c r="E537">
        <v>30</v>
      </c>
      <c r="F537">
        <v>5</v>
      </c>
      <c r="G537">
        <v>41</v>
      </c>
      <c r="H537" s="3">
        <f t="shared" si="9"/>
        <v>12.496799600102413</v>
      </c>
      <c r="I537" t="s">
        <v>18</v>
      </c>
      <c r="J537" t="s">
        <v>679</v>
      </c>
    </row>
    <row r="538" spans="1:10" x14ac:dyDescent="0.25">
      <c r="A538" s="182">
        <v>42934</v>
      </c>
      <c r="B538" t="s">
        <v>678</v>
      </c>
      <c r="C538" t="s">
        <v>93</v>
      </c>
      <c r="D538">
        <v>86</v>
      </c>
      <c r="E538">
        <v>30</v>
      </c>
      <c r="F538">
        <v>5</v>
      </c>
      <c r="G538">
        <v>41</v>
      </c>
      <c r="H538" s="3">
        <f t="shared" si="9"/>
        <v>12.496799600102413</v>
      </c>
      <c r="I538" t="s">
        <v>40</v>
      </c>
      <c r="J538" t="s">
        <v>679</v>
      </c>
    </row>
    <row r="539" spans="1:10" x14ac:dyDescent="0.25">
      <c r="A539" s="182">
        <v>42934</v>
      </c>
      <c r="B539" t="s">
        <v>678</v>
      </c>
      <c r="C539" t="s">
        <v>93</v>
      </c>
      <c r="D539">
        <v>86</v>
      </c>
      <c r="E539">
        <v>30</v>
      </c>
      <c r="F539">
        <v>6</v>
      </c>
      <c r="G539">
        <v>42</v>
      </c>
      <c r="H539" s="3">
        <f t="shared" si="9"/>
        <v>12.801599590348813</v>
      </c>
      <c r="I539" t="s">
        <v>680</v>
      </c>
      <c r="J539" t="s">
        <v>679</v>
      </c>
    </row>
    <row r="540" spans="1:10" x14ac:dyDescent="0.25">
      <c r="A540" s="182">
        <v>42934</v>
      </c>
      <c r="B540" t="s">
        <v>678</v>
      </c>
      <c r="C540" t="s">
        <v>93</v>
      </c>
      <c r="D540">
        <v>86</v>
      </c>
      <c r="E540">
        <v>30</v>
      </c>
      <c r="F540">
        <v>6</v>
      </c>
      <c r="G540">
        <v>42</v>
      </c>
      <c r="H540" s="3">
        <f t="shared" si="9"/>
        <v>12.801599590348813</v>
      </c>
      <c r="I540" t="s">
        <v>686</v>
      </c>
      <c r="J540" t="s">
        <v>679</v>
      </c>
    </row>
    <row r="541" spans="1:10" x14ac:dyDescent="0.25">
      <c r="A541" s="182">
        <v>42934</v>
      </c>
      <c r="B541" t="s">
        <v>678</v>
      </c>
      <c r="C541" t="s">
        <v>93</v>
      </c>
      <c r="D541">
        <v>86</v>
      </c>
      <c r="E541">
        <v>30</v>
      </c>
      <c r="F541">
        <v>6</v>
      </c>
      <c r="G541">
        <v>42</v>
      </c>
      <c r="H541" s="3">
        <f t="shared" si="9"/>
        <v>12.801599590348813</v>
      </c>
      <c r="I541" t="s">
        <v>20</v>
      </c>
      <c r="J541" t="s">
        <v>679</v>
      </c>
    </row>
    <row r="542" spans="1:10" x14ac:dyDescent="0.25">
      <c r="A542" s="182">
        <v>42934</v>
      </c>
      <c r="B542" t="s">
        <v>678</v>
      </c>
      <c r="C542" t="s">
        <v>93</v>
      </c>
      <c r="D542">
        <v>86</v>
      </c>
      <c r="E542">
        <v>30</v>
      </c>
      <c r="F542">
        <v>6</v>
      </c>
      <c r="G542">
        <v>42</v>
      </c>
      <c r="H542" s="3">
        <f t="shared" si="9"/>
        <v>12.801599590348813</v>
      </c>
      <c r="I542" t="s">
        <v>20</v>
      </c>
      <c r="J542" t="s">
        <v>679</v>
      </c>
    </row>
    <row r="543" spans="1:10" x14ac:dyDescent="0.25">
      <c r="A543" s="182">
        <v>42934</v>
      </c>
      <c r="B543" t="s">
        <v>678</v>
      </c>
      <c r="C543" t="s">
        <v>93</v>
      </c>
      <c r="D543">
        <v>86</v>
      </c>
      <c r="E543">
        <v>30</v>
      </c>
      <c r="F543">
        <v>7</v>
      </c>
      <c r="G543">
        <v>40</v>
      </c>
      <c r="H543" s="3">
        <f t="shared" si="9"/>
        <v>12.191999609856012</v>
      </c>
      <c r="I543" t="s">
        <v>34</v>
      </c>
      <c r="J543" t="s">
        <v>679</v>
      </c>
    </row>
    <row r="544" spans="1:10" x14ac:dyDescent="0.25">
      <c r="A544" s="182">
        <v>42934</v>
      </c>
      <c r="B544" t="s">
        <v>678</v>
      </c>
      <c r="C544" t="s">
        <v>93</v>
      </c>
      <c r="D544">
        <v>86</v>
      </c>
      <c r="E544">
        <v>30</v>
      </c>
      <c r="F544">
        <v>7</v>
      </c>
      <c r="G544">
        <v>40</v>
      </c>
      <c r="H544" s="3">
        <f t="shared" si="9"/>
        <v>12.191999609856012</v>
      </c>
      <c r="I544" t="s">
        <v>18</v>
      </c>
      <c r="J544" t="s">
        <v>679</v>
      </c>
    </row>
    <row r="545" spans="1:10" x14ac:dyDescent="0.25">
      <c r="A545" s="182">
        <v>42934</v>
      </c>
      <c r="B545" t="s">
        <v>678</v>
      </c>
      <c r="C545" t="s">
        <v>93</v>
      </c>
      <c r="D545">
        <v>86</v>
      </c>
      <c r="E545">
        <v>30</v>
      </c>
      <c r="F545">
        <v>7</v>
      </c>
      <c r="G545">
        <v>40</v>
      </c>
      <c r="H545" s="3">
        <f t="shared" si="9"/>
        <v>12.191999609856012</v>
      </c>
      <c r="I545" t="s">
        <v>18</v>
      </c>
      <c r="J545" t="s">
        <v>679</v>
      </c>
    </row>
    <row r="546" spans="1:10" x14ac:dyDescent="0.25">
      <c r="A546" s="182">
        <v>42934</v>
      </c>
      <c r="B546" t="s">
        <v>678</v>
      </c>
      <c r="C546" t="s">
        <v>93</v>
      </c>
      <c r="D546">
        <v>86</v>
      </c>
      <c r="E546">
        <v>30</v>
      </c>
      <c r="F546">
        <v>7</v>
      </c>
      <c r="G546">
        <v>40</v>
      </c>
      <c r="H546" s="3">
        <f t="shared" si="9"/>
        <v>12.191999609856012</v>
      </c>
      <c r="I546" t="s">
        <v>18</v>
      </c>
      <c r="J546" t="s">
        <v>679</v>
      </c>
    </row>
    <row r="547" spans="1:10" x14ac:dyDescent="0.25">
      <c r="A547" s="182">
        <v>42934</v>
      </c>
      <c r="B547" t="s">
        <v>678</v>
      </c>
      <c r="C547" t="s">
        <v>93</v>
      </c>
      <c r="D547">
        <v>86</v>
      </c>
      <c r="E547">
        <v>30</v>
      </c>
      <c r="F547">
        <v>7</v>
      </c>
      <c r="G547">
        <v>40</v>
      </c>
      <c r="H547" s="3">
        <f t="shared" si="9"/>
        <v>12.191999609856012</v>
      </c>
      <c r="I547" t="s">
        <v>18</v>
      </c>
      <c r="J547" t="s">
        <v>679</v>
      </c>
    </row>
    <row r="548" spans="1:10" x14ac:dyDescent="0.25">
      <c r="A548" s="182">
        <v>42934</v>
      </c>
      <c r="B548" t="s">
        <v>678</v>
      </c>
      <c r="C548" t="s">
        <v>93</v>
      </c>
      <c r="D548">
        <v>86</v>
      </c>
      <c r="E548">
        <v>30</v>
      </c>
      <c r="F548">
        <v>7</v>
      </c>
      <c r="G548">
        <v>40</v>
      </c>
      <c r="H548" s="3">
        <f t="shared" si="9"/>
        <v>12.191999609856012</v>
      </c>
      <c r="I548" t="s">
        <v>680</v>
      </c>
      <c r="J548" t="s">
        <v>679</v>
      </c>
    </row>
    <row r="549" spans="1:10" x14ac:dyDescent="0.25">
      <c r="A549" s="182">
        <v>42934</v>
      </c>
      <c r="B549" t="s">
        <v>678</v>
      </c>
      <c r="C549" t="s">
        <v>93</v>
      </c>
      <c r="D549">
        <v>86</v>
      </c>
      <c r="E549">
        <v>30</v>
      </c>
      <c r="F549">
        <v>8</v>
      </c>
      <c r="G549">
        <v>39</v>
      </c>
      <c r="H549" s="3">
        <f t="shared" si="9"/>
        <v>11.887199619609612</v>
      </c>
      <c r="I549" t="s">
        <v>24</v>
      </c>
      <c r="J549" t="s">
        <v>679</v>
      </c>
    </row>
    <row r="550" spans="1:10" x14ac:dyDescent="0.25">
      <c r="A550" s="182">
        <v>42934</v>
      </c>
      <c r="B550" t="s">
        <v>678</v>
      </c>
      <c r="C550" t="s">
        <v>93</v>
      </c>
      <c r="D550">
        <v>86</v>
      </c>
      <c r="E550">
        <v>30</v>
      </c>
      <c r="F550">
        <v>8</v>
      </c>
      <c r="G550">
        <v>39</v>
      </c>
      <c r="H550" s="3">
        <f t="shared" si="9"/>
        <v>11.887199619609612</v>
      </c>
      <c r="I550" t="s">
        <v>20</v>
      </c>
      <c r="J550" t="s">
        <v>679</v>
      </c>
    </row>
    <row r="551" spans="1:10" x14ac:dyDescent="0.25">
      <c r="A551" s="182">
        <v>42934</v>
      </c>
      <c r="B551" t="s">
        <v>678</v>
      </c>
      <c r="C551" t="s">
        <v>93</v>
      </c>
      <c r="D551">
        <v>86</v>
      </c>
      <c r="E551">
        <v>30</v>
      </c>
      <c r="F551">
        <v>8</v>
      </c>
      <c r="G551">
        <v>39</v>
      </c>
      <c r="H551" s="3">
        <f t="shared" si="9"/>
        <v>11.887199619609612</v>
      </c>
      <c r="I551" t="s">
        <v>40</v>
      </c>
      <c r="J551" t="s">
        <v>679</v>
      </c>
    </row>
    <row r="552" spans="1:10" x14ac:dyDescent="0.25">
      <c r="A552" s="182">
        <v>42934</v>
      </c>
      <c r="B552" t="s">
        <v>678</v>
      </c>
      <c r="C552" t="s">
        <v>93</v>
      </c>
      <c r="D552">
        <v>86</v>
      </c>
      <c r="E552">
        <v>30</v>
      </c>
      <c r="F552">
        <v>8</v>
      </c>
      <c r="G552">
        <v>39</v>
      </c>
      <c r="H552" s="3">
        <f t="shared" si="9"/>
        <v>11.887199619609612</v>
      </c>
      <c r="I552" t="s">
        <v>18</v>
      </c>
      <c r="J552" t="s">
        <v>679</v>
      </c>
    </row>
    <row r="553" spans="1:10" x14ac:dyDescent="0.25">
      <c r="A553" s="182">
        <v>42934</v>
      </c>
      <c r="B553" t="s">
        <v>678</v>
      </c>
      <c r="C553" t="s">
        <v>93</v>
      </c>
      <c r="D553">
        <v>86</v>
      </c>
      <c r="E553">
        <v>30</v>
      </c>
      <c r="F553">
        <v>8</v>
      </c>
      <c r="G553">
        <v>39</v>
      </c>
      <c r="H553" s="3">
        <f t="shared" si="9"/>
        <v>11.887199619609612</v>
      </c>
      <c r="I553" t="s">
        <v>686</v>
      </c>
      <c r="J553" t="s">
        <v>679</v>
      </c>
    </row>
    <row r="554" spans="1:10" x14ac:dyDescent="0.25">
      <c r="A554" s="182">
        <v>42934</v>
      </c>
      <c r="B554" t="s">
        <v>678</v>
      </c>
      <c r="C554" t="s">
        <v>93</v>
      </c>
      <c r="D554">
        <v>86</v>
      </c>
      <c r="E554">
        <v>30</v>
      </c>
      <c r="F554">
        <v>8</v>
      </c>
      <c r="G554">
        <v>39</v>
      </c>
      <c r="H554" s="3">
        <f t="shared" si="9"/>
        <v>11.887199619609612</v>
      </c>
      <c r="I554" t="s">
        <v>34</v>
      </c>
      <c r="J554" t="s">
        <v>679</v>
      </c>
    </row>
    <row r="555" spans="1:10" x14ac:dyDescent="0.25">
      <c r="A555" s="182">
        <v>42934</v>
      </c>
      <c r="B555" t="s">
        <v>678</v>
      </c>
      <c r="C555" t="s">
        <v>93</v>
      </c>
      <c r="D555">
        <v>86</v>
      </c>
      <c r="E555">
        <v>30</v>
      </c>
      <c r="F555">
        <v>8</v>
      </c>
      <c r="G555">
        <v>39</v>
      </c>
      <c r="H555" s="3">
        <f t="shared" si="9"/>
        <v>11.887199619609612</v>
      </c>
      <c r="I555" t="s">
        <v>34</v>
      </c>
      <c r="J555" t="s">
        <v>679</v>
      </c>
    </row>
    <row r="556" spans="1:10" x14ac:dyDescent="0.25">
      <c r="A556" s="182">
        <v>42934</v>
      </c>
      <c r="B556" t="s">
        <v>678</v>
      </c>
      <c r="C556" t="s">
        <v>93</v>
      </c>
      <c r="D556">
        <v>86</v>
      </c>
      <c r="E556">
        <v>30</v>
      </c>
      <c r="F556">
        <v>8</v>
      </c>
      <c r="G556">
        <v>39</v>
      </c>
      <c r="H556" s="3">
        <f t="shared" si="9"/>
        <v>11.887199619609612</v>
      </c>
      <c r="I556" t="s">
        <v>34</v>
      </c>
      <c r="J556" t="s">
        <v>679</v>
      </c>
    </row>
    <row r="557" spans="1:10" x14ac:dyDescent="0.25">
      <c r="A557" s="182">
        <v>42934</v>
      </c>
      <c r="B557" t="s">
        <v>678</v>
      </c>
      <c r="C557" t="s">
        <v>93</v>
      </c>
      <c r="D557">
        <v>86</v>
      </c>
      <c r="E557">
        <v>30</v>
      </c>
      <c r="F557">
        <v>9</v>
      </c>
      <c r="G557">
        <v>37</v>
      </c>
      <c r="H557" s="3">
        <f t="shared" si="9"/>
        <v>11.277599639116811</v>
      </c>
      <c r="I557" t="s">
        <v>23</v>
      </c>
      <c r="J557" t="s">
        <v>679</v>
      </c>
    </row>
    <row r="558" spans="1:10" x14ac:dyDescent="0.25">
      <c r="A558" s="182">
        <v>42934</v>
      </c>
      <c r="B558" t="s">
        <v>678</v>
      </c>
      <c r="C558" t="s">
        <v>93</v>
      </c>
      <c r="D558">
        <v>86</v>
      </c>
      <c r="E558">
        <v>30</v>
      </c>
      <c r="F558">
        <v>9</v>
      </c>
      <c r="G558">
        <v>37</v>
      </c>
      <c r="H558" s="3">
        <f t="shared" si="9"/>
        <v>11.277599639116811</v>
      </c>
      <c r="I558" t="s">
        <v>23</v>
      </c>
      <c r="J558" t="s">
        <v>679</v>
      </c>
    </row>
    <row r="559" spans="1:10" x14ac:dyDescent="0.25">
      <c r="A559" s="182">
        <v>42934</v>
      </c>
      <c r="B559" t="s">
        <v>678</v>
      </c>
      <c r="C559" t="s">
        <v>93</v>
      </c>
      <c r="D559">
        <v>86</v>
      </c>
      <c r="E559">
        <v>30</v>
      </c>
      <c r="F559">
        <v>9</v>
      </c>
      <c r="G559">
        <v>37</v>
      </c>
      <c r="H559" s="3">
        <f t="shared" si="9"/>
        <v>11.277599639116811</v>
      </c>
      <c r="I559" t="s">
        <v>18</v>
      </c>
      <c r="J559" t="s">
        <v>679</v>
      </c>
    </row>
    <row r="560" spans="1:10" x14ac:dyDescent="0.25">
      <c r="A560" s="182">
        <v>42934</v>
      </c>
      <c r="B560" t="s">
        <v>678</v>
      </c>
      <c r="C560" t="s">
        <v>93</v>
      </c>
      <c r="D560">
        <v>86</v>
      </c>
      <c r="E560">
        <v>30</v>
      </c>
      <c r="F560">
        <v>9</v>
      </c>
      <c r="G560">
        <v>37</v>
      </c>
      <c r="H560" s="3">
        <f t="shared" si="9"/>
        <v>11.277599639116811</v>
      </c>
      <c r="I560" t="s">
        <v>18</v>
      </c>
      <c r="J560" t="s">
        <v>679</v>
      </c>
    </row>
    <row r="561" spans="1:10" x14ac:dyDescent="0.25">
      <c r="A561" s="182">
        <v>42934</v>
      </c>
      <c r="B561" t="s">
        <v>678</v>
      </c>
      <c r="C561" t="s">
        <v>93</v>
      </c>
      <c r="D561">
        <v>86</v>
      </c>
      <c r="E561">
        <v>30</v>
      </c>
      <c r="F561">
        <v>9</v>
      </c>
      <c r="G561">
        <v>37</v>
      </c>
      <c r="H561" s="3">
        <f t="shared" si="9"/>
        <v>11.277599639116811</v>
      </c>
      <c r="I561" t="s">
        <v>680</v>
      </c>
      <c r="J561" t="s">
        <v>679</v>
      </c>
    </row>
    <row r="562" spans="1:10" x14ac:dyDescent="0.25">
      <c r="A562" s="182">
        <v>42934</v>
      </c>
      <c r="B562" t="s">
        <v>678</v>
      </c>
      <c r="C562" t="s">
        <v>93</v>
      </c>
      <c r="D562">
        <v>86</v>
      </c>
      <c r="E562">
        <v>30</v>
      </c>
      <c r="F562">
        <v>10</v>
      </c>
      <c r="G562">
        <v>35</v>
      </c>
      <c r="H562" s="3">
        <f t="shared" si="9"/>
        <v>10.66799965862401</v>
      </c>
      <c r="I562" t="s">
        <v>686</v>
      </c>
      <c r="J562" t="s">
        <v>679</v>
      </c>
    </row>
    <row r="563" spans="1:10" x14ac:dyDescent="0.25">
      <c r="A563" s="182">
        <v>42934</v>
      </c>
      <c r="B563" t="s">
        <v>678</v>
      </c>
      <c r="C563" t="s">
        <v>93</v>
      </c>
      <c r="D563">
        <v>86</v>
      </c>
      <c r="E563">
        <v>30</v>
      </c>
      <c r="F563">
        <v>10</v>
      </c>
      <c r="G563">
        <v>35</v>
      </c>
      <c r="H563" s="3">
        <f t="shared" si="9"/>
        <v>10.66799965862401</v>
      </c>
      <c r="I563" t="s">
        <v>686</v>
      </c>
      <c r="J563" t="s">
        <v>679</v>
      </c>
    </row>
    <row r="564" spans="1:10" x14ac:dyDescent="0.25">
      <c r="A564" s="182">
        <v>42934</v>
      </c>
      <c r="B564" t="s">
        <v>678</v>
      </c>
      <c r="C564" t="s">
        <v>93</v>
      </c>
      <c r="D564">
        <v>86</v>
      </c>
      <c r="E564">
        <v>30</v>
      </c>
      <c r="F564">
        <v>10</v>
      </c>
      <c r="G564">
        <v>35</v>
      </c>
      <c r="H564" s="3">
        <f t="shared" si="9"/>
        <v>10.66799965862401</v>
      </c>
      <c r="I564" t="s">
        <v>680</v>
      </c>
      <c r="J564" t="s">
        <v>679</v>
      </c>
    </row>
    <row r="565" spans="1:10" x14ac:dyDescent="0.25">
      <c r="A565" s="182">
        <v>42934</v>
      </c>
      <c r="B565" t="s">
        <v>678</v>
      </c>
      <c r="C565" t="s">
        <v>93</v>
      </c>
      <c r="D565">
        <v>86</v>
      </c>
      <c r="E565">
        <v>30</v>
      </c>
      <c r="F565">
        <v>10</v>
      </c>
      <c r="G565">
        <v>35</v>
      </c>
      <c r="H565" s="3">
        <f t="shared" si="9"/>
        <v>10.66799965862401</v>
      </c>
      <c r="I565" t="s">
        <v>18</v>
      </c>
      <c r="J565" t="s">
        <v>679</v>
      </c>
    </row>
    <row r="566" spans="1:10" x14ac:dyDescent="0.25">
      <c r="A566" s="182">
        <v>42934</v>
      </c>
      <c r="B566" t="s">
        <v>678</v>
      </c>
      <c r="C566" t="s">
        <v>93</v>
      </c>
      <c r="D566">
        <v>86</v>
      </c>
      <c r="E566">
        <v>30</v>
      </c>
      <c r="F566">
        <v>10</v>
      </c>
      <c r="G566">
        <v>35</v>
      </c>
      <c r="H566" s="3">
        <f t="shared" si="9"/>
        <v>10.66799965862401</v>
      </c>
      <c r="I566" t="s">
        <v>684</v>
      </c>
      <c r="J566" t="s">
        <v>679</v>
      </c>
    </row>
    <row r="567" spans="1:10" x14ac:dyDescent="0.25">
      <c r="A567" s="182">
        <v>42934</v>
      </c>
      <c r="B567" t="s">
        <v>678</v>
      </c>
      <c r="C567" t="s">
        <v>93</v>
      </c>
      <c r="D567">
        <v>86</v>
      </c>
      <c r="E567">
        <v>30</v>
      </c>
      <c r="F567">
        <v>10</v>
      </c>
      <c r="G567">
        <v>35</v>
      </c>
      <c r="H567" s="3">
        <f t="shared" si="9"/>
        <v>10.66799965862401</v>
      </c>
      <c r="I567" t="s">
        <v>23</v>
      </c>
      <c r="J567" t="s">
        <v>679</v>
      </c>
    </row>
    <row r="568" spans="1:10" x14ac:dyDescent="0.25">
      <c r="A568" s="182">
        <v>42934</v>
      </c>
      <c r="B568" t="s">
        <v>678</v>
      </c>
      <c r="C568" t="s">
        <v>93</v>
      </c>
      <c r="D568">
        <v>86</v>
      </c>
      <c r="E568">
        <v>30</v>
      </c>
      <c r="F568">
        <v>10</v>
      </c>
      <c r="G568">
        <v>35</v>
      </c>
      <c r="H568" s="3">
        <f t="shared" si="9"/>
        <v>10.66799965862401</v>
      </c>
      <c r="I568" t="s">
        <v>23</v>
      </c>
      <c r="J568" t="s">
        <v>679</v>
      </c>
    </row>
    <row r="569" spans="1:10" x14ac:dyDescent="0.25">
      <c r="A569" s="182">
        <v>42934</v>
      </c>
      <c r="B569" t="s">
        <v>678</v>
      </c>
      <c r="C569" t="s">
        <v>93</v>
      </c>
      <c r="D569">
        <v>86</v>
      </c>
      <c r="E569">
        <v>30</v>
      </c>
      <c r="F569">
        <v>10</v>
      </c>
      <c r="G569">
        <v>35</v>
      </c>
      <c r="H569" s="3">
        <f t="shared" si="9"/>
        <v>10.66799965862401</v>
      </c>
      <c r="I569" t="s">
        <v>23</v>
      </c>
      <c r="J569" t="s">
        <v>679</v>
      </c>
    </row>
    <row r="570" spans="1:10" x14ac:dyDescent="0.25">
      <c r="A570" s="182">
        <v>42935</v>
      </c>
      <c r="B570" t="s">
        <v>678</v>
      </c>
      <c r="C570" t="s">
        <v>60</v>
      </c>
      <c r="D570">
        <v>86</v>
      </c>
      <c r="E570">
        <v>30</v>
      </c>
      <c r="F570">
        <v>1</v>
      </c>
      <c r="G570">
        <v>38</v>
      </c>
      <c r="H570" s="3">
        <f t="shared" si="9"/>
        <v>11.582399629363213</v>
      </c>
      <c r="I570">
        <v>0</v>
      </c>
      <c r="J570" t="s">
        <v>679</v>
      </c>
    </row>
    <row r="571" spans="1:10" x14ac:dyDescent="0.25">
      <c r="A571" s="182">
        <v>42935</v>
      </c>
      <c r="B571" t="s">
        <v>678</v>
      </c>
      <c r="C571" t="s">
        <v>60</v>
      </c>
      <c r="D571">
        <v>86</v>
      </c>
      <c r="E571">
        <v>30</v>
      </c>
      <c r="F571">
        <v>2</v>
      </c>
      <c r="G571">
        <v>42</v>
      </c>
      <c r="H571" s="3">
        <f t="shared" si="9"/>
        <v>12.801599590348813</v>
      </c>
      <c r="I571">
        <v>0</v>
      </c>
      <c r="J571" t="s">
        <v>679</v>
      </c>
    </row>
    <row r="572" spans="1:10" x14ac:dyDescent="0.25">
      <c r="A572" s="182">
        <v>42935</v>
      </c>
      <c r="B572" t="s">
        <v>678</v>
      </c>
      <c r="C572" t="s">
        <v>60</v>
      </c>
      <c r="D572">
        <v>86</v>
      </c>
      <c r="E572">
        <v>30</v>
      </c>
      <c r="F572">
        <v>3</v>
      </c>
      <c r="G572">
        <v>45</v>
      </c>
      <c r="H572" s="3">
        <f t="shared" si="9"/>
        <v>13.715999561088013</v>
      </c>
      <c r="I572" t="s">
        <v>11</v>
      </c>
      <c r="J572" t="s">
        <v>679</v>
      </c>
    </row>
    <row r="573" spans="1:10" x14ac:dyDescent="0.25">
      <c r="A573" s="182">
        <v>42935</v>
      </c>
      <c r="B573" t="s">
        <v>678</v>
      </c>
      <c r="C573" t="s">
        <v>60</v>
      </c>
      <c r="D573">
        <v>86</v>
      </c>
      <c r="E573">
        <v>30</v>
      </c>
      <c r="F573">
        <v>3</v>
      </c>
      <c r="G573">
        <v>45</v>
      </c>
      <c r="H573" s="3">
        <f t="shared" si="9"/>
        <v>13.715999561088013</v>
      </c>
      <c r="I573" t="s">
        <v>24</v>
      </c>
      <c r="J573" t="s">
        <v>679</v>
      </c>
    </row>
    <row r="574" spans="1:10" x14ac:dyDescent="0.25">
      <c r="A574" s="182">
        <v>42935</v>
      </c>
      <c r="B574" t="s">
        <v>678</v>
      </c>
      <c r="C574" t="s">
        <v>60</v>
      </c>
      <c r="D574">
        <v>86</v>
      </c>
      <c r="E574">
        <v>30</v>
      </c>
      <c r="F574">
        <v>3</v>
      </c>
      <c r="G574">
        <v>45</v>
      </c>
      <c r="H574" s="3">
        <f t="shared" si="9"/>
        <v>13.715999561088013</v>
      </c>
      <c r="I574" t="s">
        <v>23</v>
      </c>
      <c r="J574" t="s">
        <v>679</v>
      </c>
    </row>
    <row r="575" spans="1:10" x14ac:dyDescent="0.25">
      <c r="A575" s="182">
        <v>42935</v>
      </c>
      <c r="B575" t="s">
        <v>678</v>
      </c>
      <c r="C575" t="s">
        <v>60</v>
      </c>
      <c r="D575">
        <v>86</v>
      </c>
      <c r="E575">
        <v>30</v>
      </c>
      <c r="F575">
        <v>4</v>
      </c>
      <c r="G575">
        <v>42</v>
      </c>
      <c r="H575" s="3">
        <f t="shared" si="9"/>
        <v>12.801599590348813</v>
      </c>
      <c r="I575" t="s">
        <v>18</v>
      </c>
      <c r="J575" t="s">
        <v>679</v>
      </c>
    </row>
    <row r="576" spans="1:10" x14ac:dyDescent="0.25">
      <c r="A576" s="182">
        <v>42935</v>
      </c>
      <c r="B576" t="s">
        <v>678</v>
      </c>
      <c r="C576" t="s">
        <v>60</v>
      </c>
      <c r="D576">
        <v>86</v>
      </c>
      <c r="E576">
        <v>30</v>
      </c>
      <c r="F576">
        <v>4</v>
      </c>
      <c r="G576">
        <v>42</v>
      </c>
      <c r="H576" s="3">
        <f t="shared" si="9"/>
        <v>12.801599590348813</v>
      </c>
      <c r="I576" t="s">
        <v>18</v>
      </c>
      <c r="J576" t="s">
        <v>679</v>
      </c>
    </row>
    <row r="577" spans="1:10" x14ac:dyDescent="0.25">
      <c r="A577" s="182">
        <v>42935</v>
      </c>
      <c r="B577" t="s">
        <v>678</v>
      </c>
      <c r="C577" t="s">
        <v>60</v>
      </c>
      <c r="D577">
        <v>86</v>
      </c>
      <c r="E577">
        <v>30</v>
      </c>
      <c r="F577">
        <v>4</v>
      </c>
      <c r="G577">
        <v>42</v>
      </c>
      <c r="H577" s="3">
        <f t="shared" si="9"/>
        <v>12.801599590348813</v>
      </c>
      <c r="I577" t="s">
        <v>21</v>
      </c>
      <c r="J577" t="s">
        <v>679</v>
      </c>
    </row>
    <row r="578" spans="1:10" x14ac:dyDescent="0.25">
      <c r="A578" s="182">
        <v>42935</v>
      </c>
      <c r="B578" t="s">
        <v>678</v>
      </c>
      <c r="C578" t="s">
        <v>60</v>
      </c>
      <c r="D578">
        <v>86</v>
      </c>
      <c r="E578">
        <v>30</v>
      </c>
      <c r="F578">
        <v>4</v>
      </c>
      <c r="G578">
        <v>42</v>
      </c>
      <c r="H578" s="3">
        <f t="shared" si="9"/>
        <v>12.801599590348813</v>
      </c>
      <c r="I578" t="s">
        <v>23</v>
      </c>
      <c r="J578" t="s">
        <v>679</v>
      </c>
    </row>
    <row r="579" spans="1:10" x14ac:dyDescent="0.25">
      <c r="A579" s="182">
        <v>42935</v>
      </c>
      <c r="B579" t="s">
        <v>678</v>
      </c>
      <c r="C579" t="s">
        <v>60</v>
      </c>
      <c r="D579">
        <v>86</v>
      </c>
      <c r="E579">
        <v>30</v>
      </c>
      <c r="F579">
        <v>4</v>
      </c>
      <c r="G579">
        <v>42</v>
      </c>
      <c r="H579" s="3">
        <f t="shared" si="9"/>
        <v>12.801599590348813</v>
      </c>
      <c r="I579" t="s">
        <v>680</v>
      </c>
      <c r="J579" t="s">
        <v>679</v>
      </c>
    </row>
    <row r="580" spans="1:10" x14ac:dyDescent="0.25">
      <c r="A580" s="182">
        <v>42935</v>
      </c>
      <c r="B580" t="s">
        <v>678</v>
      </c>
      <c r="C580" t="s">
        <v>60</v>
      </c>
      <c r="D580">
        <v>86</v>
      </c>
      <c r="E580">
        <v>30</v>
      </c>
      <c r="F580">
        <v>4</v>
      </c>
      <c r="G580">
        <v>42</v>
      </c>
      <c r="H580" s="3">
        <f t="shared" si="9"/>
        <v>12.801599590348813</v>
      </c>
      <c r="I580" t="s">
        <v>680</v>
      </c>
      <c r="J580" t="s">
        <v>679</v>
      </c>
    </row>
    <row r="581" spans="1:10" x14ac:dyDescent="0.25">
      <c r="A581" s="182">
        <v>42935</v>
      </c>
      <c r="B581" t="s">
        <v>678</v>
      </c>
      <c r="C581" t="s">
        <v>60</v>
      </c>
      <c r="D581">
        <v>86</v>
      </c>
      <c r="E581">
        <v>30</v>
      </c>
      <c r="F581">
        <v>4</v>
      </c>
      <c r="G581">
        <v>42</v>
      </c>
      <c r="H581" s="3">
        <f t="shared" si="9"/>
        <v>12.801599590348813</v>
      </c>
      <c r="I581" t="s">
        <v>680</v>
      </c>
      <c r="J581" t="s">
        <v>679</v>
      </c>
    </row>
    <row r="582" spans="1:10" x14ac:dyDescent="0.25">
      <c r="A582" s="182">
        <v>42935</v>
      </c>
      <c r="B582" t="s">
        <v>678</v>
      </c>
      <c r="C582" t="s">
        <v>60</v>
      </c>
      <c r="D582">
        <v>86</v>
      </c>
      <c r="E582">
        <v>30</v>
      </c>
      <c r="F582">
        <v>4</v>
      </c>
      <c r="G582">
        <v>42</v>
      </c>
      <c r="H582" s="3">
        <f t="shared" si="9"/>
        <v>12.801599590348813</v>
      </c>
      <c r="I582" t="s">
        <v>11</v>
      </c>
      <c r="J582" t="s">
        <v>679</v>
      </c>
    </row>
    <row r="583" spans="1:10" x14ac:dyDescent="0.25">
      <c r="A583" s="182">
        <v>42935</v>
      </c>
      <c r="B583" t="s">
        <v>678</v>
      </c>
      <c r="C583" t="s">
        <v>60</v>
      </c>
      <c r="D583">
        <v>86</v>
      </c>
      <c r="E583">
        <v>30</v>
      </c>
      <c r="F583">
        <v>5</v>
      </c>
      <c r="G583">
        <v>38</v>
      </c>
      <c r="H583" s="3">
        <f t="shared" si="9"/>
        <v>11.582399629363213</v>
      </c>
      <c r="I583" t="s">
        <v>23</v>
      </c>
      <c r="J583" t="s">
        <v>679</v>
      </c>
    </row>
    <row r="584" spans="1:10" x14ac:dyDescent="0.25">
      <c r="A584" s="182">
        <v>42935</v>
      </c>
      <c r="B584" t="s">
        <v>678</v>
      </c>
      <c r="C584" t="s">
        <v>60</v>
      </c>
      <c r="D584">
        <v>86</v>
      </c>
      <c r="E584">
        <v>30</v>
      </c>
      <c r="F584">
        <v>6</v>
      </c>
      <c r="G584">
        <v>37</v>
      </c>
      <c r="H584" s="3">
        <f t="shared" ref="H584:H647" si="10">G584/3.28084</f>
        <v>11.277599639116811</v>
      </c>
      <c r="I584">
        <v>0</v>
      </c>
      <c r="J584" t="s">
        <v>679</v>
      </c>
    </row>
    <row r="585" spans="1:10" x14ac:dyDescent="0.25">
      <c r="A585" s="182">
        <v>42935</v>
      </c>
      <c r="B585" t="s">
        <v>678</v>
      </c>
      <c r="C585" t="s">
        <v>60</v>
      </c>
      <c r="D585">
        <v>86</v>
      </c>
      <c r="E585">
        <v>30</v>
      </c>
      <c r="F585">
        <v>7</v>
      </c>
      <c r="G585">
        <v>36</v>
      </c>
      <c r="H585" s="3">
        <f t="shared" si="10"/>
        <v>10.972799648870412</v>
      </c>
      <c r="I585" t="s">
        <v>21</v>
      </c>
      <c r="J585" t="s">
        <v>679</v>
      </c>
    </row>
    <row r="586" spans="1:10" x14ac:dyDescent="0.25">
      <c r="A586" s="182">
        <v>42935</v>
      </c>
      <c r="B586" t="s">
        <v>678</v>
      </c>
      <c r="C586" t="s">
        <v>60</v>
      </c>
      <c r="D586">
        <v>86</v>
      </c>
      <c r="E586">
        <v>30</v>
      </c>
      <c r="F586">
        <v>7</v>
      </c>
      <c r="G586">
        <v>36</v>
      </c>
      <c r="H586" s="3">
        <f t="shared" si="10"/>
        <v>10.972799648870412</v>
      </c>
      <c r="I586" t="s">
        <v>18</v>
      </c>
      <c r="J586" t="s">
        <v>679</v>
      </c>
    </row>
    <row r="587" spans="1:10" x14ac:dyDescent="0.25">
      <c r="A587" s="182">
        <v>42935</v>
      </c>
      <c r="B587" t="s">
        <v>678</v>
      </c>
      <c r="C587" t="s">
        <v>60</v>
      </c>
      <c r="D587">
        <v>86</v>
      </c>
      <c r="E587">
        <v>30</v>
      </c>
      <c r="F587">
        <v>7</v>
      </c>
      <c r="G587">
        <v>36</v>
      </c>
      <c r="H587" s="3">
        <f t="shared" si="10"/>
        <v>10.972799648870412</v>
      </c>
      <c r="I587" t="s">
        <v>20</v>
      </c>
      <c r="J587" t="s">
        <v>679</v>
      </c>
    </row>
    <row r="588" spans="1:10" x14ac:dyDescent="0.25">
      <c r="A588" s="182">
        <v>42935</v>
      </c>
      <c r="B588" t="s">
        <v>678</v>
      </c>
      <c r="C588" t="s">
        <v>60</v>
      </c>
      <c r="D588">
        <v>86</v>
      </c>
      <c r="E588">
        <v>30</v>
      </c>
      <c r="F588">
        <v>8</v>
      </c>
      <c r="G588">
        <v>37</v>
      </c>
      <c r="H588" s="3">
        <f t="shared" si="10"/>
        <v>11.277599639116811</v>
      </c>
      <c r="I588" t="s">
        <v>24</v>
      </c>
      <c r="J588" t="s">
        <v>679</v>
      </c>
    </row>
    <row r="589" spans="1:10" x14ac:dyDescent="0.25">
      <c r="A589" s="182">
        <v>42935</v>
      </c>
      <c r="B589" t="s">
        <v>678</v>
      </c>
      <c r="C589" t="s">
        <v>60</v>
      </c>
      <c r="D589">
        <v>86</v>
      </c>
      <c r="E589">
        <v>30</v>
      </c>
      <c r="F589">
        <v>8</v>
      </c>
      <c r="G589">
        <v>37</v>
      </c>
      <c r="H589" s="3">
        <f t="shared" si="10"/>
        <v>11.277599639116811</v>
      </c>
      <c r="I589" t="s">
        <v>24</v>
      </c>
      <c r="J589" t="s">
        <v>679</v>
      </c>
    </row>
    <row r="590" spans="1:10" x14ac:dyDescent="0.25">
      <c r="A590" s="182">
        <v>42935</v>
      </c>
      <c r="B590" t="s">
        <v>678</v>
      </c>
      <c r="C590" t="s">
        <v>60</v>
      </c>
      <c r="D590">
        <v>86</v>
      </c>
      <c r="E590">
        <v>30</v>
      </c>
      <c r="F590">
        <v>8</v>
      </c>
      <c r="G590">
        <v>37</v>
      </c>
      <c r="H590" s="3">
        <f t="shared" si="10"/>
        <v>11.277599639116811</v>
      </c>
      <c r="I590" t="s">
        <v>24</v>
      </c>
      <c r="J590" t="s">
        <v>679</v>
      </c>
    </row>
    <row r="591" spans="1:10" x14ac:dyDescent="0.25">
      <c r="A591" s="182">
        <v>42935</v>
      </c>
      <c r="B591" t="s">
        <v>678</v>
      </c>
      <c r="C591" t="s">
        <v>60</v>
      </c>
      <c r="D591">
        <v>86</v>
      </c>
      <c r="E591">
        <v>30</v>
      </c>
      <c r="F591">
        <v>8</v>
      </c>
      <c r="G591">
        <v>37</v>
      </c>
      <c r="H591" s="3">
        <f t="shared" si="10"/>
        <v>11.277599639116811</v>
      </c>
      <c r="I591" t="s">
        <v>24</v>
      </c>
      <c r="J591" t="s">
        <v>679</v>
      </c>
    </row>
    <row r="592" spans="1:10" x14ac:dyDescent="0.25">
      <c r="A592" s="182">
        <v>42935</v>
      </c>
      <c r="B592" t="s">
        <v>678</v>
      </c>
      <c r="C592" t="s">
        <v>60</v>
      </c>
      <c r="D592">
        <v>86</v>
      </c>
      <c r="E592">
        <v>30</v>
      </c>
      <c r="F592">
        <v>8</v>
      </c>
      <c r="G592">
        <v>37</v>
      </c>
      <c r="H592" s="3">
        <f t="shared" si="10"/>
        <v>11.277599639116811</v>
      </c>
      <c r="I592" t="s">
        <v>24</v>
      </c>
      <c r="J592" t="s">
        <v>679</v>
      </c>
    </row>
    <row r="593" spans="1:10" x14ac:dyDescent="0.25">
      <c r="A593" s="182">
        <v>42935</v>
      </c>
      <c r="B593" t="s">
        <v>678</v>
      </c>
      <c r="C593" t="s">
        <v>60</v>
      </c>
      <c r="D593">
        <v>86</v>
      </c>
      <c r="E593">
        <v>30</v>
      </c>
      <c r="F593">
        <v>8</v>
      </c>
      <c r="G593">
        <v>37</v>
      </c>
      <c r="H593" s="3">
        <f t="shared" si="10"/>
        <v>11.277599639116811</v>
      </c>
      <c r="I593" t="s">
        <v>18</v>
      </c>
      <c r="J593" t="s">
        <v>679</v>
      </c>
    </row>
    <row r="594" spans="1:10" x14ac:dyDescent="0.25">
      <c r="A594" s="182">
        <v>42935</v>
      </c>
      <c r="B594" t="s">
        <v>678</v>
      </c>
      <c r="C594" t="s">
        <v>60</v>
      </c>
      <c r="D594">
        <v>86</v>
      </c>
      <c r="E594">
        <v>30</v>
      </c>
      <c r="F594">
        <v>8</v>
      </c>
      <c r="G594">
        <v>37</v>
      </c>
      <c r="H594" s="3">
        <f t="shared" si="10"/>
        <v>11.277599639116811</v>
      </c>
      <c r="I594" t="s">
        <v>40</v>
      </c>
      <c r="J594" t="s">
        <v>679</v>
      </c>
    </row>
    <row r="595" spans="1:10" x14ac:dyDescent="0.25">
      <c r="A595" s="182">
        <v>42935</v>
      </c>
      <c r="B595" t="s">
        <v>678</v>
      </c>
      <c r="C595" t="s">
        <v>60</v>
      </c>
      <c r="D595">
        <v>86</v>
      </c>
      <c r="E595">
        <v>30</v>
      </c>
      <c r="F595">
        <v>8</v>
      </c>
      <c r="G595">
        <v>37</v>
      </c>
      <c r="H595" s="3">
        <f t="shared" si="10"/>
        <v>11.277599639116811</v>
      </c>
      <c r="I595" t="s">
        <v>42</v>
      </c>
      <c r="J595" t="s">
        <v>679</v>
      </c>
    </row>
    <row r="596" spans="1:10" x14ac:dyDescent="0.25">
      <c r="A596" s="182">
        <v>42935</v>
      </c>
      <c r="B596" t="s">
        <v>678</v>
      </c>
      <c r="C596" t="s">
        <v>60</v>
      </c>
      <c r="D596">
        <v>86</v>
      </c>
      <c r="E596">
        <v>30</v>
      </c>
      <c r="F596">
        <v>9</v>
      </c>
      <c r="G596">
        <v>38</v>
      </c>
      <c r="H596" s="3">
        <f t="shared" si="10"/>
        <v>11.582399629363213</v>
      </c>
      <c r="I596" t="s">
        <v>24</v>
      </c>
      <c r="J596" t="s">
        <v>679</v>
      </c>
    </row>
    <row r="597" spans="1:10" x14ac:dyDescent="0.25">
      <c r="A597" s="182">
        <v>42935</v>
      </c>
      <c r="B597" t="s">
        <v>678</v>
      </c>
      <c r="C597" t="s">
        <v>60</v>
      </c>
      <c r="D597">
        <v>86</v>
      </c>
      <c r="E597">
        <v>30</v>
      </c>
      <c r="F597">
        <v>10</v>
      </c>
      <c r="G597">
        <v>36</v>
      </c>
      <c r="H597" s="3">
        <f t="shared" si="10"/>
        <v>10.972799648870412</v>
      </c>
      <c r="I597" t="s">
        <v>695</v>
      </c>
      <c r="J597" t="s">
        <v>679</v>
      </c>
    </row>
    <row r="598" spans="1:10" x14ac:dyDescent="0.25">
      <c r="A598" s="182">
        <v>42935</v>
      </c>
      <c r="B598" t="s">
        <v>678</v>
      </c>
      <c r="C598" t="s">
        <v>60</v>
      </c>
      <c r="D598">
        <v>86</v>
      </c>
      <c r="E598">
        <v>30</v>
      </c>
      <c r="F598">
        <v>10</v>
      </c>
      <c r="G598">
        <v>36</v>
      </c>
      <c r="H598" s="3">
        <f t="shared" si="10"/>
        <v>10.972799648870412</v>
      </c>
      <c r="I598" t="s">
        <v>23</v>
      </c>
      <c r="J598" t="s">
        <v>679</v>
      </c>
    </row>
    <row r="599" spans="1:10" x14ac:dyDescent="0.25">
      <c r="A599" s="182">
        <v>42935</v>
      </c>
      <c r="B599" t="s">
        <v>678</v>
      </c>
      <c r="C599" t="s">
        <v>92</v>
      </c>
      <c r="D599">
        <v>86</v>
      </c>
      <c r="E599">
        <v>30</v>
      </c>
      <c r="F599">
        <v>1</v>
      </c>
      <c r="G599">
        <v>32</v>
      </c>
      <c r="H599" s="3">
        <f t="shared" si="10"/>
        <v>9.7535996878848099</v>
      </c>
      <c r="I599" t="s">
        <v>11</v>
      </c>
      <c r="J599" t="s">
        <v>679</v>
      </c>
    </row>
    <row r="600" spans="1:10" x14ac:dyDescent="0.25">
      <c r="A600" s="182">
        <v>42935</v>
      </c>
      <c r="B600" t="s">
        <v>678</v>
      </c>
      <c r="C600" t="s">
        <v>92</v>
      </c>
      <c r="D600">
        <v>86</v>
      </c>
      <c r="E600">
        <v>30</v>
      </c>
      <c r="F600">
        <v>1</v>
      </c>
      <c r="G600">
        <v>32</v>
      </c>
      <c r="H600" s="3">
        <f t="shared" si="10"/>
        <v>9.7535996878848099</v>
      </c>
      <c r="I600" t="s">
        <v>680</v>
      </c>
      <c r="J600" t="s">
        <v>679</v>
      </c>
    </row>
    <row r="601" spans="1:10" x14ac:dyDescent="0.25">
      <c r="A601" s="182">
        <v>42935</v>
      </c>
      <c r="B601" t="s">
        <v>678</v>
      </c>
      <c r="C601" t="s">
        <v>92</v>
      </c>
      <c r="D601">
        <v>86</v>
      </c>
      <c r="E601">
        <v>30</v>
      </c>
      <c r="F601">
        <v>1</v>
      </c>
      <c r="G601">
        <v>32</v>
      </c>
      <c r="H601" s="3">
        <f t="shared" si="10"/>
        <v>9.7535996878848099</v>
      </c>
      <c r="I601" t="s">
        <v>680</v>
      </c>
      <c r="J601" t="s">
        <v>679</v>
      </c>
    </row>
    <row r="602" spans="1:10" x14ac:dyDescent="0.25">
      <c r="A602" s="182">
        <v>42935</v>
      </c>
      <c r="B602" t="s">
        <v>678</v>
      </c>
      <c r="C602" t="s">
        <v>92</v>
      </c>
      <c r="D602">
        <v>86</v>
      </c>
      <c r="E602">
        <v>30</v>
      </c>
      <c r="F602">
        <v>1</v>
      </c>
      <c r="G602">
        <v>32</v>
      </c>
      <c r="H602" s="3">
        <f t="shared" si="10"/>
        <v>9.7535996878848099</v>
      </c>
      <c r="I602" t="s">
        <v>680</v>
      </c>
      <c r="J602" t="s">
        <v>679</v>
      </c>
    </row>
    <row r="603" spans="1:10" x14ac:dyDescent="0.25">
      <c r="A603" s="182">
        <v>42935</v>
      </c>
      <c r="B603" t="s">
        <v>678</v>
      </c>
      <c r="C603" t="s">
        <v>92</v>
      </c>
      <c r="D603">
        <v>86</v>
      </c>
      <c r="E603">
        <v>30</v>
      </c>
      <c r="F603">
        <v>1</v>
      </c>
      <c r="G603">
        <v>32</v>
      </c>
      <c r="H603" s="3">
        <f t="shared" si="10"/>
        <v>9.7535996878848099</v>
      </c>
      <c r="I603" t="s">
        <v>680</v>
      </c>
      <c r="J603" t="s">
        <v>679</v>
      </c>
    </row>
    <row r="604" spans="1:10" x14ac:dyDescent="0.25">
      <c r="A604" s="182">
        <v>42935</v>
      </c>
      <c r="B604" t="s">
        <v>678</v>
      </c>
      <c r="C604" t="s">
        <v>92</v>
      </c>
      <c r="D604">
        <v>86</v>
      </c>
      <c r="E604">
        <v>30</v>
      </c>
      <c r="F604">
        <v>1</v>
      </c>
      <c r="G604">
        <v>32</v>
      </c>
      <c r="H604" s="3">
        <f t="shared" si="10"/>
        <v>9.7535996878848099</v>
      </c>
      <c r="I604" t="s">
        <v>40</v>
      </c>
      <c r="J604" t="s">
        <v>679</v>
      </c>
    </row>
    <row r="605" spans="1:10" x14ac:dyDescent="0.25">
      <c r="A605" s="182">
        <v>42935</v>
      </c>
      <c r="B605" t="s">
        <v>678</v>
      </c>
      <c r="C605" t="s">
        <v>92</v>
      </c>
      <c r="D605">
        <v>86</v>
      </c>
      <c r="E605">
        <v>30</v>
      </c>
      <c r="F605">
        <v>2</v>
      </c>
      <c r="G605">
        <v>27</v>
      </c>
      <c r="H605" s="3">
        <f t="shared" si="10"/>
        <v>8.2295997366528084</v>
      </c>
      <c r="I605" t="s">
        <v>680</v>
      </c>
      <c r="J605" t="s">
        <v>679</v>
      </c>
    </row>
    <row r="606" spans="1:10" x14ac:dyDescent="0.25">
      <c r="A606" s="182">
        <v>42935</v>
      </c>
      <c r="B606" t="s">
        <v>678</v>
      </c>
      <c r="C606" t="s">
        <v>92</v>
      </c>
      <c r="D606">
        <v>86</v>
      </c>
      <c r="E606">
        <v>30</v>
      </c>
      <c r="F606">
        <v>2</v>
      </c>
      <c r="G606">
        <v>27</v>
      </c>
      <c r="H606" s="3">
        <f t="shared" si="10"/>
        <v>8.2295997366528084</v>
      </c>
      <c r="I606" t="s">
        <v>680</v>
      </c>
      <c r="J606" t="s">
        <v>679</v>
      </c>
    </row>
    <row r="607" spans="1:10" x14ac:dyDescent="0.25">
      <c r="A607" s="182">
        <v>42935</v>
      </c>
      <c r="B607" t="s">
        <v>678</v>
      </c>
      <c r="C607" t="s">
        <v>92</v>
      </c>
      <c r="D607">
        <v>86</v>
      </c>
      <c r="E607">
        <v>30</v>
      </c>
      <c r="F607">
        <v>3</v>
      </c>
      <c r="G607">
        <v>33</v>
      </c>
      <c r="H607" s="3">
        <f t="shared" si="10"/>
        <v>10.058399678131209</v>
      </c>
      <c r="I607">
        <v>0</v>
      </c>
      <c r="J607" t="s">
        <v>679</v>
      </c>
    </row>
    <row r="608" spans="1:10" x14ac:dyDescent="0.25">
      <c r="A608" s="182">
        <v>42935</v>
      </c>
      <c r="B608" t="s">
        <v>678</v>
      </c>
      <c r="C608" t="s">
        <v>92</v>
      </c>
      <c r="D608">
        <v>86</v>
      </c>
      <c r="E608">
        <v>30</v>
      </c>
      <c r="F608">
        <v>4</v>
      </c>
      <c r="G608">
        <v>32</v>
      </c>
      <c r="H608" s="3">
        <f t="shared" si="10"/>
        <v>9.7535996878848099</v>
      </c>
      <c r="I608" t="s">
        <v>20</v>
      </c>
      <c r="J608" t="s">
        <v>679</v>
      </c>
    </row>
    <row r="609" spans="1:10" x14ac:dyDescent="0.25">
      <c r="A609" s="182">
        <v>42935</v>
      </c>
      <c r="B609" t="s">
        <v>678</v>
      </c>
      <c r="C609" t="s">
        <v>92</v>
      </c>
      <c r="D609">
        <v>86</v>
      </c>
      <c r="E609">
        <v>30</v>
      </c>
      <c r="F609">
        <v>4</v>
      </c>
      <c r="G609">
        <v>32</v>
      </c>
      <c r="H609" s="3">
        <f t="shared" si="10"/>
        <v>9.7535996878848099</v>
      </c>
      <c r="I609" t="s">
        <v>680</v>
      </c>
      <c r="J609" t="s">
        <v>679</v>
      </c>
    </row>
    <row r="610" spans="1:10" x14ac:dyDescent="0.25">
      <c r="A610" s="182">
        <v>42935</v>
      </c>
      <c r="B610" t="s">
        <v>678</v>
      </c>
      <c r="C610" t="s">
        <v>92</v>
      </c>
      <c r="D610">
        <v>86</v>
      </c>
      <c r="E610">
        <v>30</v>
      </c>
      <c r="F610">
        <v>5</v>
      </c>
      <c r="G610">
        <v>30</v>
      </c>
      <c r="H610" s="3">
        <f t="shared" si="10"/>
        <v>9.143999707392009</v>
      </c>
      <c r="I610" t="s">
        <v>20</v>
      </c>
      <c r="J610" t="s">
        <v>679</v>
      </c>
    </row>
    <row r="611" spans="1:10" x14ac:dyDescent="0.25">
      <c r="A611" s="182">
        <v>42935</v>
      </c>
      <c r="B611" t="s">
        <v>678</v>
      </c>
      <c r="C611" t="s">
        <v>92</v>
      </c>
      <c r="D611">
        <v>86</v>
      </c>
      <c r="E611">
        <v>30</v>
      </c>
      <c r="F611">
        <v>6</v>
      </c>
      <c r="G611">
        <v>31</v>
      </c>
      <c r="H611" s="3">
        <f t="shared" si="10"/>
        <v>9.4487996976384103</v>
      </c>
      <c r="I611" t="s">
        <v>23</v>
      </c>
      <c r="J611" t="s">
        <v>679</v>
      </c>
    </row>
    <row r="612" spans="1:10" x14ac:dyDescent="0.25">
      <c r="A612" s="182">
        <v>42935</v>
      </c>
      <c r="B612" t="s">
        <v>678</v>
      </c>
      <c r="C612" t="s">
        <v>92</v>
      </c>
      <c r="D612">
        <v>86</v>
      </c>
      <c r="E612">
        <v>30</v>
      </c>
      <c r="F612">
        <v>6</v>
      </c>
      <c r="G612">
        <v>31</v>
      </c>
      <c r="H612" s="3">
        <f t="shared" si="10"/>
        <v>9.4487996976384103</v>
      </c>
      <c r="I612" t="s">
        <v>24</v>
      </c>
      <c r="J612" t="s">
        <v>679</v>
      </c>
    </row>
    <row r="613" spans="1:10" x14ac:dyDescent="0.25">
      <c r="A613" s="182">
        <v>42935</v>
      </c>
      <c r="B613" t="s">
        <v>678</v>
      </c>
      <c r="C613" t="s">
        <v>92</v>
      </c>
      <c r="D613">
        <v>86</v>
      </c>
      <c r="E613">
        <v>30</v>
      </c>
      <c r="F613">
        <v>6</v>
      </c>
      <c r="G613">
        <v>31</v>
      </c>
      <c r="H613" s="3">
        <f t="shared" si="10"/>
        <v>9.4487996976384103</v>
      </c>
      <c r="I613" t="s">
        <v>24</v>
      </c>
      <c r="J613" t="s">
        <v>679</v>
      </c>
    </row>
    <row r="614" spans="1:10" x14ac:dyDescent="0.25">
      <c r="A614" s="182">
        <v>42935</v>
      </c>
      <c r="B614" t="s">
        <v>678</v>
      </c>
      <c r="C614" t="s">
        <v>92</v>
      </c>
      <c r="D614">
        <v>86</v>
      </c>
      <c r="E614">
        <v>30</v>
      </c>
      <c r="F614">
        <v>7</v>
      </c>
      <c r="G614">
        <v>28</v>
      </c>
      <c r="H614" s="3">
        <f t="shared" si="10"/>
        <v>8.534399726899208</v>
      </c>
      <c r="I614" t="s">
        <v>24</v>
      </c>
      <c r="J614" t="s">
        <v>679</v>
      </c>
    </row>
    <row r="615" spans="1:10" x14ac:dyDescent="0.25">
      <c r="A615" s="182">
        <v>42935</v>
      </c>
      <c r="B615" t="s">
        <v>678</v>
      </c>
      <c r="C615" t="s">
        <v>92</v>
      </c>
      <c r="D615">
        <v>86</v>
      </c>
      <c r="E615">
        <v>30</v>
      </c>
      <c r="F615">
        <v>7</v>
      </c>
      <c r="G615">
        <v>28</v>
      </c>
      <c r="H615" s="3">
        <f t="shared" si="10"/>
        <v>8.534399726899208</v>
      </c>
      <c r="I615" t="s">
        <v>24</v>
      </c>
      <c r="J615" t="s">
        <v>679</v>
      </c>
    </row>
    <row r="616" spans="1:10" x14ac:dyDescent="0.25">
      <c r="A616" s="182">
        <v>42935</v>
      </c>
      <c r="B616" t="s">
        <v>678</v>
      </c>
      <c r="C616" t="s">
        <v>92</v>
      </c>
      <c r="D616">
        <v>86</v>
      </c>
      <c r="E616">
        <v>30</v>
      </c>
      <c r="F616">
        <v>7</v>
      </c>
      <c r="G616">
        <v>28</v>
      </c>
      <c r="H616" s="3">
        <f t="shared" si="10"/>
        <v>8.534399726899208</v>
      </c>
      <c r="I616" t="s">
        <v>24</v>
      </c>
      <c r="J616" t="s">
        <v>679</v>
      </c>
    </row>
    <row r="617" spans="1:10" x14ac:dyDescent="0.25">
      <c r="A617" s="182">
        <v>42935</v>
      </c>
      <c r="B617" t="s">
        <v>678</v>
      </c>
      <c r="C617" t="s">
        <v>92</v>
      </c>
      <c r="D617">
        <v>86</v>
      </c>
      <c r="E617">
        <v>30</v>
      </c>
      <c r="F617">
        <v>8</v>
      </c>
      <c r="G617">
        <v>30</v>
      </c>
      <c r="H617" s="3">
        <f t="shared" si="10"/>
        <v>9.143999707392009</v>
      </c>
      <c r="I617" t="s">
        <v>680</v>
      </c>
      <c r="J617" t="s">
        <v>696</v>
      </c>
    </row>
    <row r="618" spans="1:10" x14ac:dyDescent="0.25">
      <c r="A618" s="182">
        <v>42935</v>
      </c>
      <c r="B618" t="s">
        <v>678</v>
      </c>
      <c r="C618" t="s">
        <v>92</v>
      </c>
      <c r="D618">
        <v>86</v>
      </c>
      <c r="E618">
        <v>30</v>
      </c>
      <c r="F618">
        <v>8</v>
      </c>
      <c r="G618">
        <v>30</v>
      </c>
      <c r="H618" s="3">
        <f t="shared" si="10"/>
        <v>9.143999707392009</v>
      </c>
      <c r="I618" t="s">
        <v>680</v>
      </c>
      <c r="J618" t="s">
        <v>679</v>
      </c>
    </row>
    <row r="619" spans="1:10" x14ac:dyDescent="0.25">
      <c r="A619" s="182">
        <v>42935</v>
      </c>
      <c r="B619" t="s">
        <v>678</v>
      </c>
      <c r="C619" t="s">
        <v>92</v>
      </c>
      <c r="D619">
        <v>86</v>
      </c>
      <c r="E619">
        <v>30</v>
      </c>
      <c r="F619">
        <v>9</v>
      </c>
      <c r="G619">
        <v>30</v>
      </c>
      <c r="H619" s="3">
        <f t="shared" si="10"/>
        <v>9.143999707392009</v>
      </c>
      <c r="I619" t="s">
        <v>680</v>
      </c>
      <c r="J619" t="s">
        <v>679</v>
      </c>
    </row>
    <row r="620" spans="1:10" x14ac:dyDescent="0.25">
      <c r="A620" s="182">
        <v>42935</v>
      </c>
      <c r="B620" t="s">
        <v>678</v>
      </c>
      <c r="C620" t="s">
        <v>92</v>
      </c>
      <c r="D620">
        <v>86</v>
      </c>
      <c r="E620">
        <v>30</v>
      </c>
      <c r="F620">
        <v>10</v>
      </c>
      <c r="G620">
        <v>30</v>
      </c>
      <c r="H620" s="3">
        <f t="shared" si="10"/>
        <v>9.143999707392009</v>
      </c>
      <c r="I620" t="s">
        <v>680</v>
      </c>
      <c r="J620" t="s">
        <v>679</v>
      </c>
    </row>
    <row r="621" spans="1:10" x14ac:dyDescent="0.25">
      <c r="A621" s="182">
        <v>42935</v>
      </c>
      <c r="B621" t="s">
        <v>678</v>
      </c>
      <c r="C621" t="s">
        <v>92</v>
      </c>
      <c r="D621">
        <v>86</v>
      </c>
      <c r="E621">
        <v>30</v>
      </c>
      <c r="F621">
        <v>10</v>
      </c>
      <c r="G621">
        <v>30</v>
      </c>
      <c r="H621" s="3">
        <f t="shared" si="10"/>
        <v>9.143999707392009</v>
      </c>
      <c r="I621" t="s">
        <v>11</v>
      </c>
      <c r="J621" t="s">
        <v>679</v>
      </c>
    </row>
    <row r="622" spans="1:10" x14ac:dyDescent="0.25">
      <c r="A622" s="182">
        <v>42936</v>
      </c>
      <c r="B622" t="s">
        <v>678</v>
      </c>
      <c r="C622" t="s">
        <v>58</v>
      </c>
      <c r="D622">
        <v>86</v>
      </c>
      <c r="E622">
        <v>30</v>
      </c>
      <c r="F622">
        <v>1</v>
      </c>
      <c r="G622">
        <v>44</v>
      </c>
      <c r="H622" s="3">
        <f t="shared" si="10"/>
        <v>13.411199570841614</v>
      </c>
      <c r="I622" t="s">
        <v>680</v>
      </c>
      <c r="J622" t="s">
        <v>679</v>
      </c>
    </row>
    <row r="623" spans="1:10" x14ac:dyDescent="0.25">
      <c r="A623" s="182">
        <v>42936</v>
      </c>
      <c r="B623" t="s">
        <v>678</v>
      </c>
      <c r="C623" t="s">
        <v>58</v>
      </c>
      <c r="D623">
        <v>86</v>
      </c>
      <c r="E623">
        <v>30</v>
      </c>
      <c r="F623">
        <v>1</v>
      </c>
      <c r="G623">
        <v>44</v>
      </c>
      <c r="H623" s="3">
        <f t="shared" si="10"/>
        <v>13.411199570841614</v>
      </c>
      <c r="I623" t="s">
        <v>680</v>
      </c>
      <c r="J623" t="s">
        <v>679</v>
      </c>
    </row>
    <row r="624" spans="1:10" x14ac:dyDescent="0.25">
      <c r="A624" s="182">
        <v>42936</v>
      </c>
      <c r="B624" t="s">
        <v>678</v>
      </c>
      <c r="C624" t="s">
        <v>58</v>
      </c>
      <c r="D624">
        <v>86</v>
      </c>
      <c r="E624">
        <v>30</v>
      </c>
      <c r="F624">
        <v>1</v>
      </c>
      <c r="G624">
        <v>44</v>
      </c>
      <c r="H624" s="3">
        <f t="shared" si="10"/>
        <v>13.411199570841614</v>
      </c>
      <c r="I624" t="s">
        <v>18</v>
      </c>
      <c r="J624" t="s">
        <v>679</v>
      </c>
    </row>
    <row r="625" spans="1:10" x14ac:dyDescent="0.25">
      <c r="A625" s="182">
        <v>42936</v>
      </c>
      <c r="B625" t="s">
        <v>678</v>
      </c>
      <c r="C625" t="s">
        <v>58</v>
      </c>
      <c r="D625">
        <v>86</v>
      </c>
      <c r="E625">
        <v>30</v>
      </c>
      <c r="F625">
        <v>2</v>
      </c>
      <c r="G625">
        <v>42</v>
      </c>
      <c r="H625" s="3">
        <f t="shared" si="10"/>
        <v>12.801599590348813</v>
      </c>
      <c r="I625" t="s">
        <v>23</v>
      </c>
      <c r="J625" t="s">
        <v>679</v>
      </c>
    </row>
    <row r="626" spans="1:10" x14ac:dyDescent="0.25">
      <c r="A626" s="182">
        <v>42936</v>
      </c>
      <c r="B626" t="s">
        <v>678</v>
      </c>
      <c r="C626" t="s">
        <v>58</v>
      </c>
      <c r="D626">
        <v>86</v>
      </c>
      <c r="E626">
        <v>30</v>
      </c>
      <c r="F626">
        <v>2</v>
      </c>
      <c r="G626">
        <v>42</v>
      </c>
      <c r="H626" s="3">
        <f t="shared" si="10"/>
        <v>12.801599590348813</v>
      </c>
      <c r="I626" t="s">
        <v>23</v>
      </c>
      <c r="J626" t="s">
        <v>679</v>
      </c>
    </row>
    <row r="627" spans="1:10" x14ac:dyDescent="0.25">
      <c r="A627" s="182">
        <v>42936</v>
      </c>
      <c r="B627" t="s">
        <v>678</v>
      </c>
      <c r="C627" t="s">
        <v>58</v>
      </c>
      <c r="D627">
        <v>86</v>
      </c>
      <c r="E627">
        <v>30</v>
      </c>
      <c r="F627">
        <v>2</v>
      </c>
      <c r="G627">
        <v>42</v>
      </c>
      <c r="H627" s="3">
        <f t="shared" si="10"/>
        <v>12.801599590348813</v>
      </c>
      <c r="I627" t="s">
        <v>23</v>
      </c>
      <c r="J627" t="s">
        <v>679</v>
      </c>
    </row>
    <row r="628" spans="1:10" x14ac:dyDescent="0.25">
      <c r="A628" s="182">
        <v>42936</v>
      </c>
      <c r="B628" t="s">
        <v>678</v>
      </c>
      <c r="C628" t="s">
        <v>58</v>
      </c>
      <c r="D628">
        <v>86</v>
      </c>
      <c r="E628">
        <v>30</v>
      </c>
      <c r="F628">
        <v>2</v>
      </c>
      <c r="G628">
        <v>42</v>
      </c>
      <c r="H628" s="3">
        <f t="shared" si="10"/>
        <v>12.801599590348813</v>
      </c>
      <c r="I628" t="s">
        <v>23</v>
      </c>
      <c r="J628" t="s">
        <v>679</v>
      </c>
    </row>
    <row r="629" spans="1:10" x14ac:dyDescent="0.25">
      <c r="A629" s="182">
        <v>42936</v>
      </c>
      <c r="B629" t="s">
        <v>678</v>
      </c>
      <c r="C629" t="s">
        <v>58</v>
      </c>
      <c r="D629">
        <v>86</v>
      </c>
      <c r="E629">
        <v>30</v>
      </c>
      <c r="F629">
        <v>2</v>
      </c>
      <c r="G629">
        <v>42</v>
      </c>
      <c r="H629" s="3">
        <f t="shared" si="10"/>
        <v>12.801599590348813</v>
      </c>
      <c r="I629" t="s">
        <v>23</v>
      </c>
      <c r="J629" t="s">
        <v>679</v>
      </c>
    </row>
    <row r="630" spans="1:10" x14ac:dyDescent="0.25">
      <c r="A630" s="182">
        <v>42936</v>
      </c>
      <c r="B630" t="s">
        <v>678</v>
      </c>
      <c r="C630" t="s">
        <v>58</v>
      </c>
      <c r="D630">
        <v>86</v>
      </c>
      <c r="E630">
        <v>30</v>
      </c>
      <c r="F630">
        <v>2</v>
      </c>
      <c r="G630">
        <v>42</v>
      </c>
      <c r="H630" s="3">
        <f t="shared" si="10"/>
        <v>12.801599590348813</v>
      </c>
      <c r="I630" t="s">
        <v>680</v>
      </c>
      <c r="J630" t="s">
        <v>679</v>
      </c>
    </row>
    <row r="631" spans="1:10" x14ac:dyDescent="0.25">
      <c r="A631" s="182">
        <v>42936</v>
      </c>
      <c r="B631" t="s">
        <v>678</v>
      </c>
      <c r="C631" t="s">
        <v>58</v>
      </c>
      <c r="D631">
        <v>86</v>
      </c>
      <c r="E631">
        <v>30</v>
      </c>
      <c r="F631">
        <v>3</v>
      </c>
      <c r="G631">
        <v>40</v>
      </c>
      <c r="H631" s="3">
        <f t="shared" si="10"/>
        <v>12.191999609856012</v>
      </c>
      <c r="I631" t="s">
        <v>695</v>
      </c>
      <c r="J631" t="s">
        <v>679</v>
      </c>
    </row>
    <row r="632" spans="1:10" x14ac:dyDescent="0.25">
      <c r="A632" s="182">
        <v>42936</v>
      </c>
      <c r="B632" t="s">
        <v>678</v>
      </c>
      <c r="C632" t="s">
        <v>58</v>
      </c>
      <c r="D632">
        <v>86</v>
      </c>
      <c r="E632">
        <v>30</v>
      </c>
      <c r="F632">
        <v>3</v>
      </c>
      <c r="G632">
        <v>40</v>
      </c>
      <c r="H632" s="3">
        <f t="shared" si="10"/>
        <v>12.191999609856012</v>
      </c>
      <c r="I632" t="s">
        <v>695</v>
      </c>
      <c r="J632" t="s">
        <v>679</v>
      </c>
    </row>
    <row r="633" spans="1:10" x14ac:dyDescent="0.25">
      <c r="A633" s="182">
        <v>42936</v>
      </c>
      <c r="B633" t="s">
        <v>678</v>
      </c>
      <c r="C633" t="s">
        <v>58</v>
      </c>
      <c r="D633">
        <v>86</v>
      </c>
      <c r="E633">
        <v>30</v>
      </c>
      <c r="F633">
        <v>3</v>
      </c>
      <c r="G633">
        <v>40</v>
      </c>
      <c r="H633" s="3">
        <f t="shared" si="10"/>
        <v>12.191999609856012</v>
      </c>
      <c r="I633" t="s">
        <v>24</v>
      </c>
      <c r="J633" t="s">
        <v>679</v>
      </c>
    </row>
    <row r="634" spans="1:10" x14ac:dyDescent="0.25">
      <c r="A634" s="182">
        <v>42936</v>
      </c>
      <c r="B634" t="s">
        <v>678</v>
      </c>
      <c r="C634" t="s">
        <v>58</v>
      </c>
      <c r="D634">
        <v>86</v>
      </c>
      <c r="E634">
        <v>30</v>
      </c>
      <c r="F634">
        <v>3</v>
      </c>
      <c r="G634">
        <v>40</v>
      </c>
      <c r="H634" s="3">
        <f t="shared" si="10"/>
        <v>12.191999609856012</v>
      </c>
      <c r="I634" t="s">
        <v>23</v>
      </c>
      <c r="J634" t="s">
        <v>679</v>
      </c>
    </row>
    <row r="635" spans="1:10" x14ac:dyDescent="0.25">
      <c r="A635" s="182">
        <v>42936</v>
      </c>
      <c r="B635" t="s">
        <v>678</v>
      </c>
      <c r="C635" t="s">
        <v>58</v>
      </c>
      <c r="D635">
        <v>86</v>
      </c>
      <c r="E635">
        <v>30</v>
      </c>
      <c r="F635">
        <v>3</v>
      </c>
      <c r="G635">
        <v>40</v>
      </c>
      <c r="H635" s="3">
        <f t="shared" si="10"/>
        <v>12.191999609856012</v>
      </c>
      <c r="I635" t="s">
        <v>20</v>
      </c>
      <c r="J635" t="s">
        <v>679</v>
      </c>
    </row>
    <row r="636" spans="1:10" x14ac:dyDescent="0.25">
      <c r="A636" s="182">
        <v>42936</v>
      </c>
      <c r="B636" t="s">
        <v>678</v>
      </c>
      <c r="C636" t="s">
        <v>58</v>
      </c>
      <c r="D636">
        <v>86</v>
      </c>
      <c r="E636">
        <v>30</v>
      </c>
      <c r="F636">
        <v>3</v>
      </c>
      <c r="G636">
        <v>40</v>
      </c>
      <c r="H636" s="3">
        <f t="shared" si="10"/>
        <v>12.191999609856012</v>
      </c>
      <c r="I636" t="s">
        <v>23</v>
      </c>
      <c r="J636" t="s">
        <v>679</v>
      </c>
    </row>
    <row r="637" spans="1:10" x14ac:dyDescent="0.25">
      <c r="A637" s="182">
        <v>42936</v>
      </c>
      <c r="B637" t="s">
        <v>678</v>
      </c>
      <c r="C637" t="s">
        <v>58</v>
      </c>
      <c r="D637">
        <v>86</v>
      </c>
      <c r="E637">
        <v>30</v>
      </c>
      <c r="F637">
        <v>4</v>
      </c>
      <c r="G637">
        <v>45</v>
      </c>
      <c r="H637" s="3">
        <f t="shared" si="10"/>
        <v>13.715999561088013</v>
      </c>
      <c r="I637" t="s">
        <v>680</v>
      </c>
      <c r="J637" t="s">
        <v>679</v>
      </c>
    </row>
    <row r="638" spans="1:10" x14ac:dyDescent="0.25">
      <c r="A638" s="182">
        <v>42936</v>
      </c>
      <c r="B638" t="s">
        <v>678</v>
      </c>
      <c r="C638" t="s">
        <v>58</v>
      </c>
      <c r="D638">
        <v>86</v>
      </c>
      <c r="E638">
        <v>30</v>
      </c>
      <c r="F638">
        <v>5</v>
      </c>
      <c r="G638">
        <v>47</v>
      </c>
      <c r="H638" s="3">
        <f t="shared" si="10"/>
        <v>14.325599541580814</v>
      </c>
      <c r="I638" t="s">
        <v>23</v>
      </c>
      <c r="J638" t="s">
        <v>679</v>
      </c>
    </row>
    <row r="639" spans="1:10" x14ac:dyDescent="0.25">
      <c r="A639" s="182">
        <v>42936</v>
      </c>
      <c r="B639" t="s">
        <v>678</v>
      </c>
      <c r="C639" t="s">
        <v>58</v>
      </c>
      <c r="D639">
        <v>86</v>
      </c>
      <c r="E639">
        <v>30</v>
      </c>
      <c r="F639">
        <v>5</v>
      </c>
      <c r="G639">
        <v>47</v>
      </c>
      <c r="H639" s="3">
        <f t="shared" si="10"/>
        <v>14.325599541580814</v>
      </c>
      <c r="I639" t="s">
        <v>23</v>
      </c>
      <c r="J639" t="s">
        <v>679</v>
      </c>
    </row>
    <row r="640" spans="1:10" x14ac:dyDescent="0.25">
      <c r="A640" s="182">
        <v>42936</v>
      </c>
      <c r="B640" t="s">
        <v>678</v>
      </c>
      <c r="C640" t="s">
        <v>58</v>
      </c>
      <c r="D640">
        <v>86</v>
      </c>
      <c r="E640">
        <v>30</v>
      </c>
      <c r="F640">
        <v>5</v>
      </c>
      <c r="G640">
        <v>47</v>
      </c>
      <c r="H640" s="3">
        <f t="shared" si="10"/>
        <v>14.325599541580814</v>
      </c>
      <c r="I640" t="s">
        <v>18</v>
      </c>
      <c r="J640" t="s">
        <v>679</v>
      </c>
    </row>
    <row r="641" spans="1:10" x14ac:dyDescent="0.25">
      <c r="A641" s="182">
        <v>42936</v>
      </c>
      <c r="B641" t="s">
        <v>678</v>
      </c>
      <c r="C641" t="s">
        <v>58</v>
      </c>
      <c r="D641">
        <v>86</v>
      </c>
      <c r="E641">
        <v>30</v>
      </c>
      <c r="F641">
        <v>5</v>
      </c>
      <c r="G641">
        <v>47</v>
      </c>
      <c r="H641" s="3">
        <f t="shared" si="10"/>
        <v>14.325599541580814</v>
      </c>
      <c r="I641" t="s">
        <v>40</v>
      </c>
      <c r="J641" t="s">
        <v>679</v>
      </c>
    </row>
    <row r="642" spans="1:10" x14ac:dyDescent="0.25">
      <c r="A642" s="182">
        <v>42936</v>
      </c>
      <c r="B642" t="s">
        <v>678</v>
      </c>
      <c r="C642" t="s">
        <v>58</v>
      </c>
      <c r="D642">
        <v>86</v>
      </c>
      <c r="E642">
        <v>30</v>
      </c>
      <c r="F642">
        <v>6</v>
      </c>
      <c r="G642">
        <v>47</v>
      </c>
      <c r="H642" s="3">
        <f t="shared" si="10"/>
        <v>14.325599541580814</v>
      </c>
      <c r="I642" t="s">
        <v>18</v>
      </c>
      <c r="J642" t="s">
        <v>679</v>
      </c>
    </row>
    <row r="643" spans="1:10" x14ac:dyDescent="0.25">
      <c r="A643" s="182">
        <v>42936</v>
      </c>
      <c r="B643" t="s">
        <v>678</v>
      </c>
      <c r="C643" t="s">
        <v>58</v>
      </c>
      <c r="D643">
        <v>86</v>
      </c>
      <c r="E643">
        <v>30</v>
      </c>
      <c r="F643">
        <v>6</v>
      </c>
      <c r="G643">
        <v>47</v>
      </c>
      <c r="H643" s="3">
        <f t="shared" si="10"/>
        <v>14.325599541580814</v>
      </c>
      <c r="I643" t="s">
        <v>18</v>
      </c>
      <c r="J643" t="s">
        <v>679</v>
      </c>
    </row>
    <row r="644" spans="1:10" x14ac:dyDescent="0.25">
      <c r="A644" s="182">
        <v>42936</v>
      </c>
      <c r="B644" t="s">
        <v>678</v>
      </c>
      <c r="C644" t="s">
        <v>58</v>
      </c>
      <c r="D644">
        <v>86</v>
      </c>
      <c r="E644">
        <v>30</v>
      </c>
      <c r="F644">
        <v>6</v>
      </c>
      <c r="G644">
        <v>47</v>
      </c>
      <c r="H644" s="3">
        <f t="shared" si="10"/>
        <v>14.325599541580814</v>
      </c>
      <c r="I644" t="s">
        <v>23</v>
      </c>
      <c r="J644" t="s">
        <v>679</v>
      </c>
    </row>
    <row r="645" spans="1:10" x14ac:dyDescent="0.25">
      <c r="A645" s="182">
        <v>42936</v>
      </c>
      <c r="B645" t="s">
        <v>678</v>
      </c>
      <c r="C645" t="s">
        <v>58</v>
      </c>
      <c r="D645">
        <v>86</v>
      </c>
      <c r="E645">
        <v>30</v>
      </c>
      <c r="F645">
        <v>6</v>
      </c>
      <c r="G645">
        <v>47</v>
      </c>
      <c r="H645" s="3">
        <f t="shared" si="10"/>
        <v>14.325599541580814</v>
      </c>
      <c r="I645" t="s">
        <v>23</v>
      </c>
      <c r="J645" t="s">
        <v>679</v>
      </c>
    </row>
    <row r="646" spans="1:10" x14ac:dyDescent="0.25">
      <c r="A646" s="182">
        <v>42936</v>
      </c>
      <c r="B646" t="s">
        <v>678</v>
      </c>
      <c r="C646" t="s">
        <v>58</v>
      </c>
      <c r="D646">
        <v>86</v>
      </c>
      <c r="E646">
        <v>30</v>
      </c>
      <c r="F646">
        <v>6</v>
      </c>
      <c r="G646">
        <v>47</v>
      </c>
      <c r="H646" s="3">
        <f t="shared" si="10"/>
        <v>14.325599541580814</v>
      </c>
      <c r="I646" t="s">
        <v>695</v>
      </c>
      <c r="J646" t="s">
        <v>679</v>
      </c>
    </row>
    <row r="647" spans="1:10" x14ac:dyDescent="0.25">
      <c r="A647" s="182">
        <v>42936</v>
      </c>
      <c r="B647" t="s">
        <v>678</v>
      </c>
      <c r="C647" t="s">
        <v>58</v>
      </c>
      <c r="D647">
        <v>86</v>
      </c>
      <c r="E647">
        <v>30</v>
      </c>
      <c r="F647">
        <v>6</v>
      </c>
      <c r="G647">
        <v>47</v>
      </c>
      <c r="H647" s="3">
        <f t="shared" si="10"/>
        <v>14.325599541580814</v>
      </c>
      <c r="I647" t="s">
        <v>680</v>
      </c>
      <c r="J647" t="s">
        <v>679</v>
      </c>
    </row>
    <row r="648" spans="1:10" x14ac:dyDescent="0.25">
      <c r="A648" s="182">
        <v>42936</v>
      </c>
      <c r="B648" t="s">
        <v>678</v>
      </c>
      <c r="C648" t="s">
        <v>58</v>
      </c>
      <c r="D648">
        <v>86</v>
      </c>
      <c r="E648">
        <v>30</v>
      </c>
      <c r="F648">
        <v>6</v>
      </c>
      <c r="G648">
        <v>47</v>
      </c>
      <c r="H648" s="3">
        <f t="shared" ref="H648:H666" si="11">G648/3.28084</f>
        <v>14.325599541580814</v>
      </c>
      <c r="I648" t="s">
        <v>11</v>
      </c>
      <c r="J648" t="s">
        <v>679</v>
      </c>
    </row>
    <row r="649" spans="1:10" x14ac:dyDescent="0.25">
      <c r="A649" s="182">
        <v>42936</v>
      </c>
      <c r="B649" t="s">
        <v>678</v>
      </c>
      <c r="C649" t="s">
        <v>58</v>
      </c>
      <c r="D649">
        <v>86</v>
      </c>
      <c r="E649">
        <v>30</v>
      </c>
      <c r="F649">
        <v>6</v>
      </c>
      <c r="G649">
        <v>47</v>
      </c>
      <c r="H649" s="3">
        <f t="shared" si="11"/>
        <v>14.325599541580814</v>
      </c>
      <c r="I649" t="s">
        <v>20</v>
      </c>
      <c r="J649" t="s">
        <v>679</v>
      </c>
    </row>
    <row r="650" spans="1:10" x14ac:dyDescent="0.25">
      <c r="A650" s="182">
        <v>42936</v>
      </c>
      <c r="B650" t="s">
        <v>678</v>
      </c>
      <c r="C650" t="s">
        <v>58</v>
      </c>
      <c r="D650">
        <v>86</v>
      </c>
      <c r="E650">
        <v>30</v>
      </c>
      <c r="F650">
        <v>7</v>
      </c>
      <c r="G650">
        <v>47</v>
      </c>
      <c r="H650" s="3">
        <f t="shared" si="11"/>
        <v>14.325599541580814</v>
      </c>
      <c r="I650" t="s">
        <v>680</v>
      </c>
      <c r="J650" t="s">
        <v>679</v>
      </c>
    </row>
    <row r="651" spans="1:10" x14ac:dyDescent="0.25">
      <c r="A651" s="182">
        <v>42936</v>
      </c>
      <c r="B651" t="s">
        <v>678</v>
      </c>
      <c r="C651" t="s">
        <v>58</v>
      </c>
      <c r="D651">
        <v>86</v>
      </c>
      <c r="E651">
        <v>30</v>
      </c>
      <c r="F651">
        <v>7</v>
      </c>
      <c r="G651">
        <v>47</v>
      </c>
      <c r="H651" s="3">
        <f t="shared" si="11"/>
        <v>14.325599541580814</v>
      </c>
      <c r="I651" t="s">
        <v>23</v>
      </c>
      <c r="J651" t="s">
        <v>679</v>
      </c>
    </row>
    <row r="652" spans="1:10" x14ac:dyDescent="0.25">
      <c r="A652" s="182">
        <v>42936</v>
      </c>
      <c r="B652" t="s">
        <v>678</v>
      </c>
      <c r="C652" t="s">
        <v>58</v>
      </c>
      <c r="D652">
        <v>86</v>
      </c>
      <c r="E652">
        <v>30</v>
      </c>
      <c r="F652">
        <v>8</v>
      </c>
      <c r="G652">
        <v>45</v>
      </c>
      <c r="H652" s="3">
        <f t="shared" si="11"/>
        <v>13.715999561088013</v>
      </c>
      <c r="I652" t="s">
        <v>18</v>
      </c>
      <c r="J652" t="s">
        <v>679</v>
      </c>
    </row>
    <row r="653" spans="1:10" x14ac:dyDescent="0.25">
      <c r="A653" s="182">
        <v>42936</v>
      </c>
      <c r="B653" t="s">
        <v>678</v>
      </c>
      <c r="C653" t="s">
        <v>58</v>
      </c>
      <c r="D653">
        <v>86</v>
      </c>
      <c r="E653">
        <v>30</v>
      </c>
      <c r="F653">
        <v>8</v>
      </c>
      <c r="G653">
        <v>45</v>
      </c>
      <c r="H653" s="3">
        <f t="shared" si="11"/>
        <v>13.715999561088013</v>
      </c>
      <c r="I653" t="s">
        <v>695</v>
      </c>
      <c r="J653" t="s">
        <v>679</v>
      </c>
    </row>
    <row r="654" spans="1:10" x14ac:dyDescent="0.25">
      <c r="A654" s="182">
        <v>42936</v>
      </c>
      <c r="B654" t="s">
        <v>678</v>
      </c>
      <c r="C654" t="s">
        <v>58</v>
      </c>
      <c r="D654">
        <v>86</v>
      </c>
      <c r="E654">
        <v>30</v>
      </c>
      <c r="F654">
        <v>8</v>
      </c>
      <c r="G654">
        <v>45</v>
      </c>
      <c r="H654" s="3">
        <f t="shared" si="11"/>
        <v>13.715999561088013</v>
      </c>
      <c r="I654" t="s">
        <v>24</v>
      </c>
      <c r="J654" t="s">
        <v>679</v>
      </c>
    </row>
    <row r="655" spans="1:10" x14ac:dyDescent="0.25">
      <c r="A655" s="182">
        <v>42936</v>
      </c>
      <c r="B655" t="s">
        <v>678</v>
      </c>
      <c r="C655" t="s">
        <v>58</v>
      </c>
      <c r="D655">
        <v>86</v>
      </c>
      <c r="E655">
        <v>30</v>
      </c>
      <c r="F655">
        <v>9</v>
      </c>
      <c r="G655">
        <v>43</v>
      </c>
      <c r="H655" s="3">
        <f t="shared" si="11"/>
        <v>13.106399580595214</v>
      </c>
      <c r="I655" t="s">
        <v>23</v>
      </c>
      <c r="J655" t="s">
        <v>679</v>
      </c>
    </row>
    <row r="656" spans="1:10" x14ac:dyDescent="0.25">
      <c r="A656" s="182">
        <v>42936</v>
      </c>
      <c r="B656" t="s">
        <v>678</v>
      </c>
      <c r="C656" t="s">
        <v>58</v>
      </c>
      <c r="D656">
        <v>86</v>
      </c>
      <c r="E656">
        <v>30</v>
      </c>
      <c r="F656">
        <v>9</v>
      </c>
      <c r="G656">
        <v>43</v>
      </c>
      <c r="H656" s="3">
        <f t="shared" si="11"/>
        <v>13.106399580595214</v>
      </c>
      <c r="I656" t="s">
        <v>21</v>
      </c>
      <c r="J656" t="s">
        <v>679</v>
      </c>
    </row>
    <row r="657" spans="1:10" x14ac:dyDescent="0.25">
      <c r="A657" s="182">
        <v>42936</v>
      </c>
      <c r="B657" t="s">
        <v>678</v>
      </c>
      <c r="C657" t="s">
        <v>58</v>
      </c>
      <c r="D657">
        <v>86</v>
      </c>
      <c r="E657">
        <v>30</v>
      </c>
      <c r="F657">
        <v>9</v>
      </c>
      <c r="G657">
        <v>43</v>
      </c>
      <c r="H657" s="3">
        <f t="shared" si="11"/>
        <v>13.106399580595214</v>
      </c>
      <c r="I657" t="s">
        <v>680</v>
      </c>
      <c r="J657" t="s">
        <v>679</v>
      </c>
    </row>
    <row r="658" spans="1:10" x14ac:dyDescent="0.25">
      <c r="A658" s="182">
        <v>42936</v>
      </c>
      <c r="B658" t="s">
        <v>678</v>
      </c>
      <c r="C658" t="s">
        <v>58</v>
      </c>
      <c r="D658">
        <v>86</v>
      </c>
      <c r="E658">
        <v>30</v>
      </c>
      <c r="F658">
        <v>9</v>
      </c>
      <c r="G658">
        <v>43</v>
      </c>
      <c r="H658" s="3">
        <f t="shared" si="11"/>
        <v>13.106399580595214</v>
      </c>
      <c r="I658" t="s">
        <v>680</v>
      </c>
      <c r="J658" t="s">
        <v>679</v>
      </c>
    </row>
    <row r="659" spans="1:10" x14ac:dyDescent="0.25">
      <c r="A659" s="182">
        <v>42936</v>
      </c>
      <c r="B659" t="s">
        <v>678</v>
      </c>
      <c r="C659" t="s">
        <v>58</v>
      </c>
      <c r="D659">
        <v>86</v>
      </c>
      <c r="E659">
        <v>30</v>
      </c>
      <c r="F659">
        <v>9</v>
      </c>
      <c r="G659">
        <v>43</v>
      </c>
      <c r="H659" s="3">
        <f t="shared" si="11"/>
        <v>13.106399580595214</v>
      </c>
      <c r="I659" t="s">
        <v>680</v>
      </c>
      <c r="J659" t="s">
        <v>679</v>
      </c>
    </row>
    <row r="660" spans="1:10" x14ac:dyDescent="0.25">
      <c r="A660" s="182">
        <v>42936</v>
      </c>
      <c r="B660" t="s">
        <v>678</v>
      </c>
      <c r="C660" t="s">
        <v>58</v>
      </c>
      <c r="D660">
        <v>86</v>
      </c>
      <c r="E660">
        <v>30</v>
      </c>
      <c r="F660">
        <v>9</v>
      </c>
      <c r="G660">
        <v>43</v>
      </c>
      <c r="H660" s="3">
        <f t="shared" si="11"/>
        <v>13.106399580595214</v>
      </c>
      <c r="I660" t="s">
        <v>680</v>
      </c>
      <c r="J660" t="s">
        <v>679</v>
      </c>
    </row>
    <row r="661" spans="1:10" x14ac:dyDescent="0.25">
      <c r="A661" s="182">
        <v>42936</v>
      </c>
      <c r="B661" t="s">
        <v>678</v>
      </c>
      <c r="C661" t="s">
        <v>58</v>
      </c>
      <c r="D661">
        <v>86</v>
      </c>
      <c r="E661">
        <v>30</v>
      </c>
      <c r="F661">
        <v>9</v>
      </c>
      <c r="G661">
        <v>43</v>
      </c>
      <c r="H661" s="3">
        <f t="shared" si="11"/>
        <v>13.106399580595214</v>
      </c>
      <c r="I661" t="s">
        <v>11</v>
      </c>
      <c r="J661" t="s">
        <v>679</v>
      </c>
    </row>
    <row r="662" spans="1:10" x14ac:dyDescent="0.25">
      <c r="A662" s="182">
        <v>42936</v>
      </c>
      <c r="B662" t="s">
        <v>678</v>
      </c>
      <c r="C662" t="s">
        <v>58</v>
      </c>
      <c r="D662">
        <v>86</v>
      </c>
      <c r="E662">
        <v>30</v>
      </c>
      <c r="F662">
        <v>9</v>
      </c>
      <c r="G662">
        <v>43</v>
      </c>
      <c r="H662" s="3">
        <f t="shared" si="11"/>
        <v>13.106399580595214</v>
      </c>
      <c r="I662" t="s">
        <v>18</v>
      </c>
      <c r="J662" t="s">
        <v>679</v>
      </c>
    </row>
    <row r="663" spans="1:10" x14ac:dyDescent="0.25">
      <c r="A663" s="182">
        <v>42936</v>
      </c>
      <c r="B663" t="s">
        <v>678</v>
      </c>
      <c r="C663" t="s">
        <v>58</v>
      </c>
      <c r="D663">
        <v>86</v>
      </c>
      <c r="E663">
        <v>30</v>
      </c>
      <c r="F663">
        <v>9</v>
      </c>
      <c r="G663">
        <v>43</v>
      </c>
      <c r="H663" s="3">
        <f t="shared" si="11"/>
        <v>13.106399580595214</v>
      </c>
      <c r="I663" t="s">
        <v>18</v>
      </c>
      <c r="J663" t="s">
        <v>679</v>
      </c>
    </row>
    <row r="664" spans="1:10" x14ac:dyDescent="0.25">
      <c r="A664" s="182">
        <v>42936</v>
      </c>
      <c r="B664" t="s">
        <v>678</v>
      </c>
      <c r="C664" t="s">
        <v>58</v>
      </c>
      <c r="D664">
        <v>86</v>
      </c>
      <c r="E664">
        <v>30</v>
      </c>
      <c r="F664">
        <v>10</v>
      </c>
      <c r="G664">
        <v>37</v>
      </c>
      <c r="H664" s="3">
        <f t="shared" si="11"/>
        <v>11.277599639116811</v>
      </c>
      <c r="I664" t="s">
        <v>680</v>
      </c>
      <c r="J664" t="s">
        <v>679</v>
      </c>
    </row>
    <row r="665" spans="1:10" x14ac:dyDescent="0.25">
      <c r="A665" s="182">
        <v>42936</v>
      </c>
      <c r="B665" t="s">
        <v>678</v>
      </c>
      <c r="C665" t="s">
        <v>58</v>
      </c>
      <c r="D665">
        <v>86</v>
      </c>
      <c r="E665">
        <v>30</v>
      </c>
      <c r="F665">
        <v>10</v>
      </c>
      <c r="G665">
        <v>37</v>
      </c>
      <c r="H665" s="3">
        <f t="shared" si="11"/>
        <v>11.277599639116811</v>
      </c>
      <c r="I665" t="s">
        <v>680</v>
      </c>
      <c r="J665" t="s">
        <v>679</v>
      </c>
    </row>
    <row r="666" spans="1:10" x14ac:dyDescent="0.25">
      <c r="A666" s="182">
        <v>42936</v>
      </c>
      <c r="B666" t="s">
        <v>678</v>
      </c>
      <c r="C666" t="s">
        <v>58</v>
      </c>
      <c r="D666">
        <v>86</v>
      </c>
      <c r="E666">
        <v>30</v>
      </c>
      <c r="F666">
        <v>10</v>
      </c>
      <c r="G666">
        <v>37</v>
      </c>
      <c r="H666" s="3">
        <f t="shared" si="11"/>
        <v>11.277599639116811</v>
      </c>
      <c r="I666" t="s">
        <v>680</v>
      </c>
      <c r="J666" t="s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4266-4FF2-4105-BCEB-AD873805EA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7D53-CD7E-6A4E-9C80-E5DD74BC2694}">
  <dimension ref="A1:K2731"/>
  <sheetViews>
    <sheetView zoomScale="110" zoomScaleNormal="110" workbookViewId="0">
      <pane ySplit="1" topLeftCell="A92" activePane="bottomLeft" state="frozen"/>
      <selection pane="bottomLeft"/>
    </sheetView>
  </sheetViews>
  <sheetFormatPr defaultColWidth="11.42578125" defaultRowHeight="15" x14ac:dyDescent="0.25"/>
  <cols>
    <col min="1" max="1" width="8.42578125" bestFit="1" customWidth="1"/>
    <col min="3" max="3" width="14" bestFit="1" customWidth="1"/>
    <col min="4" max="4" width="14.28515625" bestFit="1" customWidth="1"/>
    <col min="5" max="5" width="14.7109375" bestFit="1" customWidth="1"/>
    <col min="7" max="7" width="15.140625" bestFit="1" customWidth="1"/>
    <col min="8" max="8" width="15.42578125" bestFit="1" customWidth="1"/>
    <col min="9" max="9" width="10.7109375" bestFit="1" customWidth="1"/>
    <col min="10" max="10" width="20.28515625" bestFit="1" customWidth="1"/>
    <col min="11" max="11" width="21.7109375" bestFit="1" customWidth="1"/>
  </cols>
  <sheetData>
    <row r="1" spans="1:11" x14ac:dyDescent="0.25">
      <c r="A1" s="181" t="s">
        <v>611</v>
      </c>
      <c r="B1" s="171" t="s">
        <v>670</v>
      </c>
      <c r="C1" s="171" t="s">
        <v>146</v>
      </c>
      <c r="D1" s="171" t="s">
        <v>672</v>
      </c>
      <c r="E1" s="171" t="s">
        <v>673</v>
      </c>
      <c r="F1" s="171" t="s">
        <v>674</v>
      </c>
      <c r="G1" s="171" t="s">
        <v>675</v>
      </c>
      <c r="H1" s="171" t="s">
        <v>676</v>
      </c>
      <c r="I1" s="171" t="s">
        <v>677</v>
      </c>
      <c r="J1" s="171" t="s">
        <v>697</v>
      </c>
      <c r="K1" s="171" t="s">
        <v>232</v>
      </c>
    </row>
    <row r="2" spans="1:11" x14ac:dyDescent="0.25">
      <c r="A2" s="182">
        <v>43472</v>
      </c>
      <c r="B2" t="s">
        <v>698</v>
      </c>
      <c r="C2" t="s">
        <v>58</v>
      </c>
      <c r="D2">
        <v>84</v>
      </c>
      <c r="E2">
        <f xml:space="preserve"> (D2-32)*(5/9)</f>
        <v>28.888888888888889</v>
      </c>
      <c r="F2">
        <v>1</v>
      </c>
      <c r="G2">
        <v>46</v>
      </c>
      <c r="H2">
        <f xml:space="preserve"> (G2/3.28)</f>
        <v>14.02439024390244</v>
      </c>
      <c r="I2" t="s">
        <v>13</v>
      </c>
      <c r="J2" t="s">
        <v>699</v>
      </c>
    </row>
    <row r="3" spans="1:11" x14ac:dyDescent="0.25">
      <c r="A3" s="182">
        <v>43472</v>
      </c>
      <c r="B3" t="s">
        <v>698</v>
      </c>
      <c r="C3" t="s">
        <v>58</v>
      </c>
      <c r="D3">
        <v>84</v>
      </c>
      <c r="E3">
        <f t="shared" ref="E3:E68" si="0" xml:space="preserve"> (D3-32)*(5/9)</f>
        <v>28.888888888888889</v>
      </c>
      <c r="F3">
        <v>1</v>
      </c>
      <c r="G3">
        <v>46</v>
      </c>
      <c r="H3">
        <f t="shared" ref="H3:H12" si="1" xml:space="preserve"> (G3/3.28)</f>
        <v>14.02439024390244</v>
      </c>
      <c r="I3" t="s">
        <v>13</v>
      </c>
      <c r="J3" t="s">
        <v>699</v>
      </c>
    </row>
    <row r="4" spans="1:11" x14ac:dyDescent="0.25">
      <c r="A4" s="182">
        <v>43472</v>
      </c>
      <c r="B4" t="s">
        <v>698</v>
      </c>
      <c r="C4" t="s">
        <v>58</v>
      </c>
      <c r="D4">
        <v>84</v>
      </c>
      <c r="E4">
        <f t="shared" si="0"/>
        <v>28.888888888888889</v>
      </c>
      <c r="F4">
        <v>1</v>
      </c>
      <c r="G4">
        <v>46</v>
      </c>
      <c r="H4">
        <f t="shared" si="1"/>
        <v>14.02439024390244</v>
      </c>
      <c r="I4" t="s">
        <v>13</v>
      </c>
      <c r="J4" t="s">
        <v>699</v>
      </c>
    </row>
    <row r="5" spans="1:11" x14ac:dyDescent="0.25">
      <c r="A5" s="182">
        <v>43472</v>
      </c>
      <c r="B5" t="s">
        <v>698</v>
      </c>
      <c r="C5" t="s">
        <v>58</v>
      </c>
      <c r="D5">
        <v>84</v>
      </c>
      <c r="E5">
        <f t="shared" si="0"/>
        <v>28.888888888888889</v>
      </c>
      <c r="F5">
        <v>1</v>
      </c>
      <c r="G5">
        <v>46</v>
      </c>
      <c r="H5">
        <f t="shared" si="1"/>
        <v>14.02439024390244</v>
      </c>
      <c r="I5" t="s">
        <v>18</v>
      </c>
      <c r="J5" t="s">
        <v>699</v>
      </c>
    </row>
    <row r="6" spans="1:11" x14ac:dyDescent="0.25">
      <c r="A6" s="182">
        <v>43472</v>
      </c>
      <c r="B6" t="s">
        <v>698</v>
      </c>
      <c r="C6" t="s">
        <v>58</v>
      </c>
      <c r="D6">
        <v>84</v>
      </c>
      <c r="E6">
        <f t="shared" si="0"/>
        <v>28.888888888888889</v>
      </c>
      <c r="F6">
        <v>1</v>
      </c>
      <c r="G6">
        <v>46</v>
      </c>
      <c r="H6">
        <f t="shared" si="1"/>
        <v>14.02439024390244</v>
      </c>
      <c r="I6" t="s">
        <v>18</v>
      </c>
      <c r="J6" t="s">
        <v>699</v>
      </c>
    </row>
    <row r="7" spans="1:11" x14ac:dyDescent="0.25">
      <c r="A7" s="182">
        <v>43472</v>
      </c>
      <c r="B7" t="s">
        <v>698</v>
      </c>
      <c r="C7" t="s">
        <v>58</v>
      </c>
      <c r="D7">
        <v>84</v>
      </c>
      <c r="E7">
        <f t="shared" si="0"/>
        <v>28.888888888888889</v>
      </c>
      <c r="F7">
        <v>1</v>
      </c>
      <c r="G7">
        <v>46</v>
      </c>
      <c r="H7">
        <f t="shared" si="1"/>
        <v>14.02439024390244</v>
      </c>
      <c r="I7" t="s">
        <v>18</v>
      </c>
      <c r="J7" t="s">
        <v>699</v>
      </c>
    </row>
    <row r="8" spans="1:11" x14ac:dyDescent="0.25">
      <c r="A8" s="182">
        <v>43472</v>
      </c>
      <c r="B8" t="s">
        <v>698</v>
      </c>
      <c r="C8" t="s">
        <v>58</v>
      </c>
      <c r="D8">
        <v>84</v>
      </c>
      <c r="E8">
        <f t="shared" si="0"/>
        <v>28.888888888888889</v>
      </c>
      <c r="F8">
        <v>1</v>
      </c>
      <c r="G8">
        <v>46</v>
      </c>
      <c r="H8">
        <f t="shared" si="1"/>
        <v>14.02439024390244</v>
      </c>
      <c r="I8" t="s">
        <v>23</v>
      </c>
      <c r="J8" t="s">
        <v>699</v>
      </c>
    </row>
    <row r="9" spans="1:11" x14ac:dyDescent="0.25">
      <c r="A9" s="182">
        <v>43472</v>
      </c>
      <c r="B9" t="s">
        <v>698</v>
      </c>
      <c r="C9" t="s">
        <v>58</v>
      </c>
      <c r="D9">
        <v>84</v>
      </c>
      <c r="E9">
        <f t="shared" si="0"/>
        <v>28.888888888888889</v>
      </c>
      <c r="F9">
        <v>1</v>
      </c>
      <c r="G9">
        <v>46</v>
      </c>
      <c r="H9">
        <f t="shared" si="1"/>
        <v>14.02439024390244</v>
      </c>
      <c r="I9" t="s">
        <v>23</v>
      </c>
      <c r="J9" t="s">
        <v>699</v>
      </c>
    </row>
    <row r="10" spans="1:11" x14ac:dyDescent="0.25">
      <c r="A10" s="182">
        <v>43472</v>
      </c>
      <c r="B10" t="s">
        <v>698</v>
      </c>
      <c r="C10" t="s">
        <v>58</v>
      </c>
      <c r="D10">
        <v>84</v>
      </c>
      <c r="E10">
        <f t="shared" si="0"/>
        <v>28.888888888888889</v>
      </c>
      <c r="F10">
        <v>1</v>
      </c>
      <c r="G10">
        <v>46</v>
      </c>
      <c r="H10">
        <f t="shared" si="1"/>
        <v>14.02439024390244</v>
      </c>
      <c r="I10" t="s">
        <v>23</v>
      </c>
      <c r="J10" t="s">
        <v>699</v>
      </c>
    </row>
    <row r="11" spans="1:11" x14ac:dyDescent="0.25">
      <c r="A11" s="182">
        <v>43472</v>
      </c>
      <c r="B11" t="s">
        <v>698</v>
      </c>
      <c r="C11" t="s">
        <v>58</v>
      </c>
      <c r="D11">
        <v>84</v>
      </c>
      <c r="E11">
        <f t="shared" si="0"/>
        <v>28.888888888888889</v>
      </c>
      <c r="F11">
        <v>1</v>
      </c>
      <c r="G11">
        <v>46</v>
      </c>
      <c r="H11">
        <f t="shared" si="1"/>
        <v>14.02439024390244</v>
      </c>
      <c r="I11" t="s">
        <v>20</v>
      </c>
      <c r="J11" t="s">
        <v>699</v>
      </c>
    </row>
    <row r="12" spans="1:11" x14ac:dyDescent="0.25">
      <c r="A12" s="182">
        <v>43472</v>
      </c>
      <c r="B12" t="s">
        <v>698</v>
      </c>
      <c r="C12" t="s">
        <v>58</v>
      </c>
      <c r="D12">
        <v>84</v>
      </c>
      <c r="E12">
        <f t="shared" si="0"/>
        <v>28.888888888888889</v>
      </c>
      <c r="F12">
        <v>1</v>
      </c>
      <c r="G12">
        <v>46</v>
      </c>
      <c r="H12">
        <f t="shared" si="1"/>
        <v>14.02439024390244</v>
      </c>
      <c r="I12" t="s">
        <v>20</v>
      </c>
      <c r="J12" t="s">
        <v>699</v>
      </c>
    </row>
    <row r="13" spans="1:11" x14ac:dyDescent="0.25">
      <c r="A13" s="182">
        <v>43472</v>
      </c>
      <c r="B13" t="s">
        <v>698</v>
      </c>
      <c r="C13" t="s">
        <v>58</v>
      </c>
      <c r="D13">
        <v>84</v>
      </c>
      <c r="E13">
        <f t="shared" si="0"/>
        <v>28.888888888888889</v>
      </c>
      <c r="F13">
        <v>2</v>
      </c>
      <c r="G13">
        <v>43</v>
      </c>
      <c r="H13">
        <f xml:space="preserve"> (G13/3.28)</f>
        <v>13.109756097560977</v>
      </c>
      <c r="I13" t="s">
        <v>13</v>
      </c>
      <c r="J13" t="s">
        <v>699</v>
      </c>
    </row>
    <row r="14" spans="1:11" x14ac:dyDescent="0.25">
      <c r="A14" s="182">
        <v>43472</v>
      </c>
      <c r="B14" t="s">
        <v>698</v>
      </c>
      <c r="C14" t="s">
        <v>58</v>
      </c>
      <c r="D14">
        <v>84</v>
      </c>
      <c r="E14">
        <f t="shared" si="0"/>
        <v>28.888888888888889</v>
      </c>
      <c r="F14">
        <v>2</v>
      </c>
      <c r="G14">
        <v>43</v>
      </c>
      <c r="H14">
        <f t="shared" ref="H14:H79" si="2" xml:space="preserve"> (G14/3.28)</f>
        <v>13.109756097560977</v>
      </c>
      <c r="I14" t="s">
        <v>13</v>
      </c>
      <c r="J14" t="s">
        <v>699</v>
      </c>
    </row>
    <row r="15" spans="1:11" x14ac:dyDescent="0.25">
      <c r="A15" s="182">
        <v>43472</v>
      </c>
      <c r="B15" t="s">
        <v>698</v>
      </c>
      <c r="C15" t="s">
        <v>58</v>
      </c>
      <c r="D15">
        <v>84</v>
      </c>
      <c r="E15">
        <f t="shared" si="0"/>
        <v>28.888888888888889</v>
      </c>
      <c r="F15">
        <v>2</v>
      </c>
      <c r="G15">
        <v>43</v>
      </c>
      <c r="H15">
        <f t="shared" si="2"/>
        <v>13.109756097560977</v>
      </c>
      <c r="I15" t="s">
        <v>13</v>
      </c>
      <c r="J15" t="s">
        <v>699</v>
      </c>
    </row>
    <row r="16" spans="1:11" x14ac:dyDescent="0.25">
      <c r="A16" s="182">
        <v>43472</v>
      </c>
      <c r="B16" t="s">
        <v>698</v>
      </c>
      <c r="C16" t="s">
        <v>58</v>
      </c>
      <c r="D16">
        <v>84</v>
      </c>
      <c r="E16">
        <f t="shared" si="0"/>
        <v>28.888888888888889</v>
      </c>
      <c r="F16">
        <v>2</v>
      </c>
      <c r="G16">
        <v>43</v>
      </c>
      <c r="H16">
        <f t="shared" si="2"/>
        <v>13.109756097560977</v>
      </c>
      <c r="I16" t="s">
        <v>13</v>
      </c>
      <c r="J16" t="s">
        <v>699</v>
      </c>
    </row>
    <row r="17" spans="1:11" x14ac:dyDescent="0.25">
      <c r="A17" s="182">
        <v>43472</v>
      </c>
      <c r="B17" t="s">
        <v>698</v>
      </c>
      <c r="C17" t="s">
        <v>58</v>
      </c>
      <c r="D17">
        <v>84</v>
      </c>
      <c r="E17">
        <f t="shared" si="0"/>
        <v>28.888888888888889</v>
      </c>
      <c r="F17">
        <v>2</v>
      </c>
      <c r="G17">
        <v>43</v>
      </c>
      <c r="H17">
        <f t="shared" si="2"/>
        <v>13.109756097560977</v>
      </c>
      <c r="I17" t="s">
        <v>13</v>
      </c>
      <c r="J17" t="s">
        <v>699</v>
      </c>
    </row>
    <row r="18" spans="1:11" x14ac:dyDescent="0.25">
      <c r="A18" s="182">
        <v>43472</v>
      </c>
      <c r="B18" t="s">
        <v>698</v>
      </c>
      <c r="C18" t="s">
        <v>58</v>
      </c>
      <c r="D18">
        <v>84</v>
      </c>
      <c r="E18">
        <f t="shared" si="0"/>
        <v>28.888888888888889</v>
      </c>
      <c r="F18">
        <v>2</v>
      </c>
      <c r="G18">
        <v>43</v>
      </c>
      <c r="H18">
        <f t="shared" si="2"/>
        <v>13.109756097560977</v>
      </c>
      <c r="I18" t="s">
        <v>13</v>
      </c>
      <c r="J18" t="s">
        <v>699</v>
      </c>
    </row>
    <row r="19" spans="1:11" x14ac:dyDescent="0.25">
      <c r="A19" s="182">
        <v>43472</v>
      </c>
      <c r="B19" t="s">
        <v>698</v>
      </c>
      <c r="C19" t="s">
        <v>58</v>
      </c>
      <c r="D19">
        <v>84</v>
      </c>
      <c r="E19">
        <f t="shared" si="0"/>
        <v>28.888888888888889</v>
      </c>
      <c r="F19">
        <v>2</v>
      </c>
      <c r="G19">
        <v>43</v>
      </c>
      <c r="H19">
        <f t="shared" si="2"/>
        <v>13.109756097560977</v>
      </c>
      <c r="I19" t="s">
        <v>18</v>
      </c>
      <c r="J19" t="s">
        <v>699</v>
      </c>
    </row>
    <row r="20" spans="1:11" x14ac:dyDescent="0.25">
      <c r="A20" s="182">
        <v>43472</v>
      </c>
      <c r="B20" t="s">
        <v>698</v>
      </c>
      <c r="C20" t="s">
        <v>58</v>
      </c>
      <c r="D20">
        <v>84</v>
      </c>
      <c r="E20">
        <f t="shared" si="0"/>
        <v>28.888888888888889</v>
      </c>
      <c r="F20">
        <v>2</v>
      </c>
      <c r="G20">
        <v>43</v>
      </c>
      <c r="H20">
        <f t="shared" si="2"/>
        <v>13.109756097560977</v>
      </c>
      <c r="I20" t="s">
        <v>18</v>
      </c>
      <c r="J20" t="s">
        <v>699</v>
      </c>
    </row>
    <row r="21" spans="1:11" x14ac:dyDescent="0.25">
      <c r="A21" s="182">
        <v>43472</v>
      </c>
      <c r="B21" t="s">
        <v>698</v>
      </c>
      <c r="C21" t="s">
        <v>58</v>
      </c>
      <c r="D21">
        <v>84</v>
      </c>
      <c r="E21">
        <f t="shared" si="0"/>
        <v>28.888888888888889</v>
      </c>
      <c r="F21">
        <v>2</v>
      </c>
      <c r="G21">
        <v>43</v>
      </c>
      <c r="H21">
        <f t="shared" si="2"/>
        <v>13.109756097560977</v>
      </c>
      <c r="I21" t="s">
        <v>18</v>
      </c>
      <c r="J21" t="s">
        <v>699</v>
      </c>
    </row>
    <row r="22" spans="1:11" x14ac:dyDescent="0.25">
      <c r="A22" s="182">
        <v>43472</v>
      </c>
      <c r="B22" t="s">
        <v>698</v>
      </c>
      <c r="C22" t="s">
        <v>58</v>
      </c>
      <c r="D22">
        <v>84</v>
      </c>
      <c r="E22">
        <f t="shared" si="0"/>
        <v>28.888888888888889</v>
      </c>
      <c r="F22">
        <v>3</v>
      </c>
      <c r="G22">
        <v>43</v>
      </c>
      <c r="H22">
        <f t="shared" si="2"/>
        <v>13.109756097560977</v>
      </c>
      <c r="I22" t="s">
        <v>13</v>
      </c>
      <c r="J22" t="s">
        <v>699</v>
      </c>
      <c r="K22" t="s">
        <v>700</v>
      </c>
    </row>
    <row r="23" spans="1:11" x14ac:dyDescent="0.25">
      <c r="A23" s="182">
        <v>43472</v>
      </c>
      <c r="B23" t="s">
        <v>698</v>
      </c>
      <c r="C23" t="s">
        <v>58</v>
      </c>
      <c r="D23">
        <v>84</v>
      </c>
      <c r="E23">
        <f t="shared" si="0"/>
        <v>28.888888888888889</v>
      </c>
      <c r="F23">
        <v>3</v>
      </c>
      <c r="G23">
        <v>43</v>
      </c>
      <c r="H23">
        <f t="shared" si="2"/>
        <v>13.109756097560977</v>
      </c>
      <c r="I23" t="s">
        <v>13</v>
      </c>
      <c r="J23" t="s">
        <v>699</v>
      </c>
      <c r="K23" t="s">
        <v>700</v>
      </c>
    </row>
    <row r="24" spans="1:11" x14ac:dyDescent="0.25">
      <c r="A24" s="182">
        <v>43472</v>
      </c>
      <c r="B24" t="s">
        <v>698</v>
      </c>
      <c r="C24" t="s">
        <v>58</v>
      </c>
      <c r="D24">
        <v>84</v>
      </c>
      <c r="E24">
        <f t="shared" si="0"/>
        <v>28.888888888888889</v>
      </c>
      <c r="F24">
        <v>3</v>
      </c>
      <c r="G24">
        <v>43</v>
      </c>
      <c r="H24">
        <f t="shared" si="2"/>
        <v>13.109756097560977</v>
      </c>
      <c r="I24" t="s">
        <v>13</v>
      </c>
      <c r="J24" t="s">
        <v>699</v>
      </c>
      <c r="K24" t="s">
        <v>700</v>
      </c>
    </row>
    <row r="25" spans="1:11" x14ac:dyDescent="0.25">
      <c r="A25" s="182">
        <v>43472</v>
      </c>
      <c r="B25" t="s">
        <v>698</v>
      </c>
      <c r="C25" t="s">
        <v>58</v>
      </c>
      <c r="D25">
        <v>84</v>
      </c>
      <c r="E25">
        <f t="shared" si="0"/>
        <v>28.888888888888889</v>
      </c>
      <c r="F25">
        <v>3</v>
      </c>
      <c r="G25">
        <v>43</v>
      </c>
      <c r="H25">
        <f t="shared" si="2"/>
        <v>13.109756097560977</v>
      </c>
      <c r="I25" t="s">
        <v>13</v>
      </c>
      <c r="J25" t="s">
        <v>699</v>
      </c>
      <c r="K25" t="s">
        <v>700</v>
      </c>
    </row>
    <row r="26" spans="1:11" x14ac:dyDescent="0.25">
      <c r="A26" s="182">
        <v>43472</v>
      </c>
      <c r="B26" t="s">
        <v>698</v>
      </c>
      <c r="C26" t="s">
        <v>58</v>
      </c>
      <c r="D26">
        <v>84</v>
      </c>
      <c r="E26">
        <f t="shared" si="0"/>
        <v>28.888888888888889</v>
      </c>
      <c r="F26">
        <v>3</v>
      </c>
      <c r="G26">
        <v>43</v>
      </c>
      <c r="H26">
        <f t="shared" si="2"/>
        <v>13.109756097560977</v>
      </c>
      <c r="I26" t="s">
        <v>13</v>
      </c>
      <c r="J26" t="s">
        <v>699</v>
      </c>
      <c r="K26" t="s">
        <v>700</v>
      </c>
    </row>
    <row r="27" spans="1:11" x14ac:dyDescent="0.25">
      <c r="A27" s="182">
        <v>43472</v>
      </c>
      <c r="B27" t="s">
        <v>698</v>
      </c>
      <c r="C27" t="s">
        <v>58</v>
      </c>
      <c r="D27">
        <v>84</v>
      </c>
      <c r="E27">
        <f t="shared" si="0"/>
        <v>28.888888888888889</v>
      </c>
      <c r="F27">
        <v>3</v>
      </c>
      <c r="G27">
        <v>43</v>
      </c>
      <c r="H27">
        <f t="shared" si="2"/>
        <v>13.109756097560977</v>
      </c>
      <c r="I27" t="s">
        <v>687</v>
      </c>
      <c r="J27" t="s">
        <v>699</v>
      </c>
      <c r="K27" t="s">
        <v>700</v>
      </c>
    </row>
    <row r="28" spans="1:11" x14ac:dyDescent="0.25">
      <c r="A28" s="182">
        <v>43472</v>
      </c>
      <c r="B28" t="s">
        <v>698</v>
      </c>
      <c r="C28" t="s">
        <v>58</v>
      </c>
      <c r="D28">
        <v>84</v>
      </c>
      <c r="E28">
        <f t="shared" si="0"/>
        <v>28.888888888888889</v>
      </c>
      <c r="F28">
        <v>3</v>
      </c>
      <c r="G28">
        <v>43</v>
      </c>
      <c r="H28">
        <f t="shared" si="2"/>
        <v>13.109756097560977</v>
      </c>
      <c r="I28" t="s">
        <v>18</v>
      </c>
      <c r="J28" t="s">
        <v>699</v>
      </c>
      <c r="K28" t="s">
        <v>700</v>
      </c>
    </row>
    <row r="29" spans="1:11" x14ac:dyDescent="0.25">
      <c r="A29" s="182">
        <v>43472</v>
      </c>
      <c r="B29" t="s">
        <v>698</v>
      </c>
      <c r="C29" t="s">
        <v>58</v>
      </c>
      <c r="D29">
        <v>84</v>
      </c>
      <c r="E29">
        <f t="shared" si="0"/>
        <v>28.888888888888889</v>
      </c>
      <c r="F29">
        <v>3</v>
      </c>
      <c r="G29">
        <v>43</v>
      </c>
      <c r="H29">
        <f t="shared" si="2"/>
        <v>13.109756097560977</v>
      </c>
      <c r="I29" t="s">
        <v>18</v>
      </c>
      <c r="J29" t="s">
        <v>699</v>
      </c>
    </row>
    <row r="30" spans="1:11" x14ac:dyDescent="0.25">
      <c r="A30" s="182">
        <v>43472</v>
      </c>
      <c r="B30" t="s">
        <v>698</v>
      </c>
      <c r="C30" t="s">
        <v>58</v>
      </c>
      <c r="D30">
        <v>84</v>
      </c>
      <c r="E30">
        <f t="shared" si="0"/>
        <v>28.888888888888889</v>
      </c>
      <c r="F30">
        <v>4</v>
      </c>
      <c r="G30">
        <v>45</v>
      </c>
      <c r="H30">
        <f t="shared" si="2"/>
        <v>13.719512195121952</v>
      </c>
      <c r="I30" t="s">
        <v>13</v>
      </c>
      <c r="J30" t="s">
        <v>699</v>
      </c>
    </row>
    <row r="31" spans="1:11" x14ac:dyDescent="0.25">
      <c r="A31" s="182">
        <v>43472</v>
      </c>
      <c r="B31" t="s">
        <v>698</v>
      </c>
      <c r="C31" t="s">
        <v>58</v>
      </c>
      <c r="D31">
        <v>84</v>
      </c>
      <c r="E31">
        <f t="shared" si="0"/>
        <v>28.888888888888889</v>
      </c>
      <c r="F31">
        <v>4</v>
      </c>
      <c r="G31">
        <v>45</v>
      </c>
      <c r="H31">
        <f t="shared" si="2"/>
        <v>13.719512195121952</v>
      </c>
      <c r="I31" t="s">
        <v>13</v>
      </c>
      <c r="J31" t="s">
        <v>699</v>
      </c>
    </row>
    <row r="32" spans="1:11" x14ac:dyDescent="0.25">
      <c r="A32" s="182">
        <v>43472</v>
      </c>
      <c r="B32" t="s">
        <v>698</v>
      </c>
      <c r="C32" t="s">
        <v>58</v>
      </c>
      <c r="D32">
        <v>84</v>
      </c>
      <c r="E32">
        <f t="shared" si="0"/>
        <v>28.888888888888889</v>
      </c>
      <c r="F32">
        <v>4</v>
      </c>
      <c r="G32">
        <v>45</v>
      </c>
      <c r="H32">
        <f t="shared" si="2"/>
        <v>13.719512195121952</v>
      </c>
      <c r="I32" t="s">
        <v>13</v>
      </c>
      <c r="J32" t="s">
        <v>699</v>
      </c>
    </row>
    <row r="33" spans="1:10" x14ac:dyDescent="0.25">
      <c r="A33" s="182">
        <v>43472</v>
      </c>
      <c r="B33" t="s">
        <v>698</v>
      </c>
      <c r="C33" t="s">
        <v>58</v>
      </c>
      <c r="D33">
        <v>84</v>
      </c>
      <c r="E33">
        <f t="shared" si="0"/>
        <v>28.888888888888889</v>
      </c>
      <c r="F33">
        <v>4</v>
      </c>
      <c r="G33">
        <v>45</v>
      </c>
      <c r="H33">
        <f t="shared" si="2"/>
        <v>13.719512195121952</v>
      </c>
      <c r="I33" t="s">
        <v>13</v>
      </c>
      <c r="J33" t="s">
        <v>699</v>
      </c>
    </row>
    <row r="34" spans="1:10" x14ac:dyDescent="0.25">
      <c r="A34" s="182">
        <v>43472</v>
      </c>
      <c r="B34" t="s">
        <v>698</v>
      </c>
      <c r="C34" t="s">
        <v>58</v>
      </c>
      <c r="D34">
        <v>84</v>
      </c>
      <c r="E34">
        <f t="shared" si="0"/>
        <v>28.888888888888889</v>
      </c>
      <c r="F34">
        <v>4</v>
      </c>
      <c r="G34">
        <v>45</v>
      </c>
      <c r="H34">
        <f t="shared" si="2"/>
        <v>13.719512195121952</v>
      </c>
      <c r="I34" t="s">
        <v>13</v>
      </c>
      <c r="J34" t="s">
        <v>699</v>
      </c>
    </row>
    <row r="35" spans="1:10" x14ac:dyDescent="0.25">
      <c r="A35" s="182">
        <v>43472</v>
      </c>
      <c r="B35" t="s">
        <v>698</v>
      </c>
      <c r="C35" t="s">
        <v>58</v>
      </c>
      <c r="D35">
        <v>84</v>
      </c>
      <c r="E35">
        <f t="shared" si="0"/>
        <v>28.888888888888889</v>
      </c>
      <c r="F35">
        <v>4</v>
      </c>
      <c r="G35">
        <v>45</v>
      </c>
      <c r="H35">
        <f t="shared" si="2"/>
        <v>13.719512195121952</v>
      </c>
      <c r="I35" t="s">
        <v>13</v>
      </c>
      <c r="J35" t="s">
        <v>699</v>
      </c>
    </row>
    <row r="36" spans="1:10" x14ac:dyDescent="0.25">
      <c r="A36" s="182">
        <v>43472</v>
      </c>
      <c r="B36" t="s">
        <v>698</v>
      </c>
      <c r="C36" t="s">
        <v>58</v>
      </c>
      <c r="D36">
        <v>84</v>
      </c>
      <c r="E36">
        <f t="shared" si="0"/>
        <v>28.888888888888889</v>
      </c>
      <c r="F36">
        <v>4</v>
      </c>
      <c r="G36">
        <v>45</v>
      </c>
      <c r="H36">
        <f t="shared" si="2"/>
        <v>13.719512195121952</v>
      </c>
      <c r="I36" t="s">
        <v>13</v>
      </c>
      <c r="J36" t="s">
        <v>699</v>
      </c>
    </row>
    <row r="37" spans="1:10" x14ac:dyDescent="0.25">
      <c r="A37" s="182">
        <v>43472</v>
      </c>
      <c r="B37" t="s">
        <v>698</v>
      </c>
      <c r="C37" t="s">
        <v>58</v>
      </c>
      <c r="D37">
        <v>84</v>
      </c>
      <c r="E37">
        <f t="shared" si="0"/>
        <v>28.888888888888889</v>
      </c>
      <c r="F37">
        <v>4</v>
      </c>
      <c r="G37">
        <v>45</v>
      </c>
      <c r="H37">
        <f t="shared" si="2"/>
        <v>13.719512195121952</v>
      </c>
      <c r="I37" t="s">
        <v>13</v>
      </c>
      <c r="J37" t="s">
        <v>699</v>
      </c>
    </row>
    <row r="38" spans="1:10" x14ac:dyDescent="0.25">
      <c r="A38" s="182">
        <v>43472</v>
      </c>
      <c r="B38" t="s">
        <v>698</v>
      </c>
      <c r="C38" t="s">
        <v>58</v>
      </c>
      <c r="D38">
        <v>84</v>
      </c>
      <c r="E38">
        <f t="shared" si="0"/>
        <v>28.888888888888889</v>
      </c>
      <c r="F38">
        <v>4</v>
      </c>
      <c r="G38">
        <v>45</v>
      </c>
      <c r="H38">
        <f t="shared" si="2"/>
        <v>13.719512195121952</v>
      </c>
      <c r="I38" t="s">
        <v>13</v>
      </c>
      <c r="J38" t="s">
        <v>699</v>
      </c>
    </row>
    <row r="39" spans="1:10" x14ac:dyDescent="0.25">
      <c r="A39" s="182">
        <v>43472</v>
      </c>
      <c r="B39" t="s">
        <v>698</v>
      </c>
      <c r="C39" t="s">
        <v>58</v>
      </c>
      <c r="D39">
        <v>84</v>
      </c>
      <c r="E39">
        <f t="shared" si="0"/>
        <v>28.888888888888889</v>
      </c>
      <c r="F39">
        <v>4</v>
      </c>
      <c r="G39">
        <v>45</v>
      </c>
      <c r="H39">
        <f t="shared" si="2"/>
        <v>13.719512195121952</v>
      </c>
      <c r="I39" t="s">
        <v>21</v>
      </c>
      <c r="J39" t="s">
        <v>699</v>
      </c>
    </row>
    <row r="40" spans="1:10" x14ac:dyDescent="0.25">
      <c r="A40" s="182">
        <v>43472</v>
      </c>
      <c r="B40" t="s">
        <v>698</v>
      </c>
      <c r="C40" t="s">
        <v>58</v>
      </c>
      <c r="D40">
        <v>84</v>
      </c>
      <c r="E40">
        <f t="shared" si="0"/>
        <v>28.888888888888889</v>
      </c>
      <c r="F40">
        <v>4</v>
      </c>
      <c r="G40">
        <v>45</v>
      </c>
      <c r="H40">
        <f t="shared" si="2"/>
        <v>13.719512195121952</v>
      </c>
      <c r="I40" t="s">
        <v>27</v>
      </c>
      <c r="J40" t="s">
        <v>699</v>
      </c>
    </row>
    <row r="41" spans="1:10" x14ac:dyDescent="0.25">
      <c r="A41" s="182">
        <v>43472</v>
      </c>
      <c r="B41" t="s">
        <v>698</v>
      </c>
      <c r="C41" t="s">
        <v>58</v>
      </c>
      <c r="D41">
        <v>84</v>
      </c>
      <c r="E41">
        <f t="shared" si="0"/>
        <v>28.888888888888889</v>
      </c>
      <c r="F41">
        <v>4</v>
      </c>
      <c r="G41">
        <v>45</v>
      </c>
      <c r="H41">
        <f t="shared" si="2"/>
        <v>13.719512195121952</v>
      </c>
      <c r="I41" t="s">
        <v>27</v>
      </c>
      <c r="J41" t="s">
        <v>699</v>
      </c>
    </row>
    <row r="42" spans="1:10" x14ac:dyDescent="0.25">
      <c r="A42" s="182">
        <v>43472</v>
      </c>
      <c r="B42" t="s">
        <v>698</v>
      </c>
      <c r="C42" t="s">
        <v>58</v>
      </c>
      <c r="D42">
        <v>84</v>
      </c>
      <c r="E42">
        <f t="shared" si="0"/>
        <v>28.888888888888889</v>
      </c>
      <c r="F42">
        <v>4</v>
      </c>
      <c r="G42">
        <v>45</v>
      </c>
      <c r="H42">
        <f t="shared" si="2"/>
        <v>13.719512195121952</v>
      </c>
      <c r="I42" t="s">
        <v>27</v>
      </c>
      <c r="J42" t="s">
        <v>699</v>
      </c>
    </row>
    <row r="43" spans="1:10" x14ac:dyDescent="0.25">
      <c r="A43" s="182">
        <v>43472</v>
      </c>
      <c r="B43" t="s">
        <v>698</v>
      </c>
      <c r="C43" t="s">
        <v>58</v>
      </c>
      <c r="D43">
        <v>84</v>
      </c>
      <c r="E43">
        <f t="shared" si="0"/>
        <v>28.888888888888889</v>
      </c>
      <c r="F43">
        <v>4</v>
      </c>
      <c r="G43">
        <v>45</v>
      </c>
      <c r="H43">
        <f t="shared" si="2"/>
        <v>13.719512195121952</v>
      </c>
      <c r="I43" t="s">
        <v>20</v>
      </c>
      <c r="J43" t="s">
        <v>699</v>
      </c>
    </row>
    <row r="44" spans="1:10" x14ac:dyDescent="0.25">
      <c r="A44" s="182">
        <v>43472</v>
      </c>
      <c r="B44" t="s">
        <v>698</v>
      </c>
      <c r="C44" t="s">
        <v>58</v>
      </c>
      <c r="D44">
        <v>84</v>
      </c>
      <c r="E44">
        <f t="shared" si="0"/>
        <v>28.888888888888889</v>
      </c>
      <c r="F44">
        <v>4</v>
      </c>
      <c r="G44">
        <v>45</v>
      </c>
      <c r="H44">
        <f t="shared" si="2"/>
        <v>13.719512195121952</v>
      </c>
      <c r="I44" t="s">
        <v>20</v>
      </c>
      <c r="J44" t="s">
        <v>699</v>
      </c>
    </row>
    <row r="45" spans="1:10" x14ac:dyDescent="0.25">
      <c r="A45" s="182">
        <v>43472</v>
      </c>
      <c r="B45" t="s">
        <v>698</v>
      </c>
      <c r="C45" t="s">
        <v>58</v>
      </c>
      <c r="D45">
        <v>84</v>
      </c>
      <c r="E45">
        <f t="shared" si="0"/>
        <v>28.888888888888889</v>
      </c>
      <c r="F45">
        <v>5</v>
      </c>
      <c r="G45">
        <v>42</v>
      </c>
      <c r="H45">
        <f t="shared" si="2"/>
        <v>12.804878048780489</v>
      </c>
      <c r="I45" t="s">
        <v>13</v>
      </c>
      <c r="J45" t="s">
        <v>699</v>
      </c>
    </row>
    <row r="46" spans="1:10" x14ac:dyDescent="0.25">
      <c r="A46" s="182">
        <v>43472</v>
      </c>
      <c r="B46" t="s">
        <v>698</v>
      </c>
      <c r="C46" t="s">
        <v>58</v>
      </c>
      <c r="D46">
        <v>84</v>
      </c>
      <c r="E46">
        <f t="shared" si="0"/>
        <v>28.888888888888889</v>
      </c>
      <c r="F46">
        <v>5</v>
      </c>
      <c r="G46">
        <v>42</v>
      </c>
      <c r="H46">
        <f t="shared" si="2"/>
        <v>12.804878048780489</v>
      </c>
      <c r="I46" t="s">
        <v>13</v>
      </c>
      <c r="J46" t="s">
        <v>699</v>
      </c>
    </row>
    <row r="47" spans="1:10" x14ac:dyDescent="0.25">
      <c r="A47" s="182">
        <v>43472</v>
      </c>
      <c r="B47" t="s">
        <v>698</v>
      </c>
      <c r="C47" t="s">
        <v>58</v>
      </c>
      <c r="D47">
        <v>84</v>
      </c>
      <c r="E47">
        <f t="shared" si="0"/>
        <v>28.888888888888889</v>
      </c>
      <c r="F47">
        <v>5</v>
      </c>
      <c r="G47">
        <v>42</v>
      </c>
      <c r="H47">
        <f t="shared" si="2"/>
        <v>12.804878048780489</v>
      </c>
      <c r="I47" t="s">
        <v>13</v>
      </c>
      <c r="J47" t="s">
        <v>699</v>
      </c>
    </row>
    <row r="48" spans="1:10" x14ac:dyDescent="0.25">
      <c r="A48" s="182">
        <v>43472</v>
      </c>
      <c r="B48" t="s">
        <v>698</v>
      </c>
      <c r="C48" t="s">
        <v>58</v>
      </c>
      <c r="D48">
        <v>84</v>
      </c>
      <c r="E48">
        <f t="shared" si="0"/>
        <v>28.888888888888889</v>
      </c>
      <c r="F48">
        <v>5</v>
      </c>
      <c r="G48">
        <v>42</v>
      </c>
      <c r="H48">
        <f t="shared" si="2"/>
        <v>12.804878048780489</v>
      </c>
      <c r="I48" t="s">
        <v>13</v>
      </c>
      <c r="J48" t="s">
        <v>699</v>
      </c>
    </row>
    <row r="49" spans="1:10" x14ac:dyDescent="0.25">
      <c r="A49" s="182">
        <v>43472</v>
      </c>
      <c r="B49" t="s">
        <v>698</v>
      </c>
      <c r="C49" t="s">
        <v>58</v>
      </c>
      <c r="D49">
        <v>84</v>
      </c>
      <c r="E49">
        <f t="shared" si="0"/>
        <v>28.888888888888889</v>
      </c>
      <c r="F49">
        <v>5</v>
      </c>
      <c r="G49">
        <v>42</v>
      </c>
      <c r="H49">
        <f t="shared" si="2"/>
        <v>12.804878048780489</v>
      </c>
      <c r="I49" t="s">
        <v>13</v>
      </c>
      <c r="J49" t="s">
        <v>699</v>
      </c>
    </row>
    <row r="50" spans="1:10" x14ac:dyDescent="0.25">
      <c r="A50" s="182">
        <v>43472</v>
      </c>
      <c r="B50" t="s">
        <v>698</v>
      </c>
      <c r="C50" t="s">
        <v>58</v>
      </c>
      <c r="D50">
        <v>84</v>
      </c>
      <c r="E50">
        <f t="shared" si="0"/>
        <v>28.888888888888889</v>
      </c>
      <c r="F50">
        <v>5</v>
      </c>
      <c r="G50">
        <v>42</v>
      </c>
      <c r="H50">
        <f t="shared" si="2"/>
        <v>12.804878048780489</v>
      </c>
      <c r="I50" t="s">
        <v>13</v>
      </c>
      <c r="J50" t="s">
        <v>699</v>
      </c>
    </row>
    <row r="51" spans="1:10" x14ac:dyDescent="0.25">
      <c r="A51" s="182">
        <v>43472</v>
      </c>
      <c r="B51" t="s">
        <v>698</v>
      </c>
      <c r="C51" t="s">
        <v>58</v>
      </c>
      <c r="D51">
        <v>84</v>
      </c>
      <c r="E51">
        <f t="shared" si="0"/>
        <v>28.888888888888889</v>
      </c>
      <c r="F51">
        <v>5</v>
      </c>
      <c r="G51">
        <v>42</v>
      </c>
      <c r="H51">
        <f t="shared" si="2"/>
        <v>12.804878048780489</v>
      </c>
      <c r="I51" t="s">
        <v>36</v>
      </c>
      <c r="J51" t="s">
        <v>699</v>
      </c>
    </row>
    <row r="52" spans="1:10" x14ac:dyDescent="0.25">
      <c r="A52" s="182">
        <v>43472</v>
      </c>
      <c r="B52" t="s">
        <v>698</v>
      </c>
      <c r="C52" t="s">
        <v>58</v>
      </c>
      <c r="D52">
        <v>84</v>
      </c>
      <c r="E52">
        <f t="shared" si="0"/>
        <v>28.888888888888889</v>
      </c>
      <c r="F52">
        <v>6</v>
      </c>
      <c r="G52">
        <v>38</v>
      </c>
      <c r="H52">
        <f t="shared" si="2"/>
        <v>11.585365853658537</v>
      </c>
      <c r="I52" t="s">
        <v>13</v>
      </c>
      <c r="J52" t="s">
        <v>699</v>
      </c>
    </row>
    <row r="53" spans="1:10" x14ac:dyDescent="0.25">
      <c r="A53" s="182">
        <v>43472</v>
      </c>
      <c r="B53" t="s">
        <v>698</v>
      </c>
      <c r="C53" t="s">
        <v>58</v>
      </c>
      <c r="D53">
        <v>84</v>
      </c>
      <c r="E53">
        <f t="shared" si="0"/>
        <v>28.888888888888889</v>
      </c>
      <c r="F53">
        <v>6</v>
      </c>
      <c r="G53">
        <v>38</v>
      </c>
      <c r="H53">
        <f t="shared" si="2"/>
        <v>11.585365853658537</v>
      </c>
      <c r="I53" t="s">
        <v>13</v>
      </c>
      <c r="J53" t="s">
        <v>699</v>
      </c>
    </row>
    <row r="54" spans="1:10" x14ac:dyDescent="0.25">
      <c r="A54" s="182">
        <v>43472</v>
      </c>
      <c r="B54" t="s">
        <v>698</v>
      </c>
      <c r="C54" t="s">
        <v>58</v>
      </c>
      <c r="D54">
        <v>84</v>
      </c>
      <c r="E54">
        <f t="shared" si="0"/>
        <v>28.888888888888889</v>
      </c>
      <c r="F54">
        <v>6</v>
      </c>
      <c r="G54">
        <v>38</v>
      </c>
      <c r="H54">
        <f t="shared" si="2"/>
        <v>11.585365853658537</v>
      </c>
      <c r="I54" t="s">
        <v>13</v>
      </c>
      <c r="J54" t="s">
        <v>699</v>
      </c>
    </row>
    <row r="55" spans="1:10" x14ac:dyDescent="0.25">
      <c r="A55" s="182">
        <v>43472</v>
      </c>
      <c r="B55" t="s">
        <v>698</v>
      </c>
      <c r="C55" t="s">
        <v>58</v>
      </c>
      <c r="D55">
        <v>84</v>
      </c>
      <c r="E55">
        <f t="shared" si="0"/>
        <v>28.888888888888889</v>
      </c>
      <c r="F55">
        <v>6</v>
      </c>
      <c r="G55">
        <v>38</v>
      </c>
      <c r="H55">
        <f t="shared" si="2"/>
        <v>11.585365853658537</v>
      </c>
      <c r="I55" t="s">
        <v>13</v>
      </c>
      <c r="J55" t="s">
        <v>699</v>
      </c>
    </row>
    <row r="56" spans="1:10" x14ac:dyDescent="0.25">
      <c r="A56" s="182">
        <v>43472</v>
      </c>
      <c r="B56" t="s">
        <v>698</v>
      </c>
      <c r="C56" t="s">
        <v>58</v>
      </c>
      <c r="D56">
        <v>84</v>
      </c>
      <c r="E56">
        <f t="shared" si="0"/>
        <v>28.888888888888889</v>
      </c>
      <c r="F56">
        <v>6</v>
      </c>
      <c r="G56">
        <v>38</v>
      </c>
      <c r="H56">
        <f t="shared" si="2"/>
        <v>11.585365853658537</v>
      </c>
      <c r="I56" t="s">
        <v>13</v>
      </c>
      <c r="J56" t="s">
        <v>699</v>
      </c>
    </row>
    <row r="57" spans="1:10" x14ac:dyDescent="0.25">
      <c r="A57" s="182">
        <v>43472</v>
      </c>
      <c r="B57" t="s">
        <v>698</v>
      </c>
      <c r="C57" t="s">
        <v>58</v>
      </c>
      <c r="D57">
        <v>84</v>
      </c>
      <c r="E57">
        <f t="shared" si="0"/>
        <v>28.888888888888889</v>
      </c>
      <c r="F57">
        <v>6</v>
      </c>
      <c r="G57">
        <v>38</v>
      </c>
      <c r="H57">
        <f t="shared" si="2"/>
        <v>11.585365853658537</v>
      </c>
      <c r="I57" t="s">
        <v>54</v>
      </c>
      <c r="J57" t="s">
        <v>699</v>
      </c>
    </row>
    <row r="58" spans="1:10" x14ac:dyDescent="0.25">
      <c r="A58" s="182">
        <v>43472</v>
      </c>
      <c r="B58" t="s">
        <v>698</v>
      </c>
      <c r="C58" t="s">
        <v>58</v>
      </c>
      <c r="D58">
        <v>84</v>
      </c>
      <c r="E58">
        <f t="shared" si="0"/>
        <v>28.888888888888889</v>
      </c>
      <c r="F58">
        <v>6</v>
      </c>
      <c r="G58">
        <v>38</v>
      </c>
      <c r="H58">
        <f t="shared" si="2"/>
        <v>11.585365853658537</v>
      </c>
      <c r="I58" t="s">
        <v>54</v>
      </c>
      <c r="J58" t="s">
        <v>699</v>
      </c>
    </row>
    <row r="59" spans="1:10" x14ac:dyDescent="0.25">
      <c r="A59" s="182">
        <v>43472</v>
      </c>
      <c r="B59" t="s">
        <v>698</v>
      </c>
      <c r="C59" t="s">
        <v>58</v>
      </c>
      <c r="D59">
        <v>84</v>
      </c>
      <c r="E59">
        <f t="shared" si="0"/>
        <v>28.888888888888889</v>
      </c>
      <c r="F59">
        <v>6</v>
      </c>
      <c r="G59">
        <v>38</v>
      </c>
      <c r="H59">
        <f t="shared" si="2"/>
        <v>11.585365853658537</v>
      </c>
      <c r="I59" t="s">
        <v>691</v>
      </c>
      <c r="J59" t="s">
        <v>699</v>
      </c>
    </row>
    <row r="60" spans="1:10" x14ac:dyDescent="0.25">
      <c r="A60" s="182">
        <v>43472</v>
      </c>
      <c r="B60" t="s">
        <v>698</v>
      </c>
      <c r="C60" t="s">
        <v>58</v>
      </c>
      <c r="D60">
        <v>84</v>
      </c>
      <c r="E60">
        <f t="shared" si="0"/>
        <v>28.888888888888889</v>
      </c>
      <c r="F60">
        <v>7</v>
      </c>
      <c r="G60">
        <v>39</v>
      </c>
      <c r="H60">
        <f t="shared" si="2"/>
        <v>11.890243902439025</v>
      </c>
      <c r="I60" t="s">
        <v>13</v>
      </c>
      <c r="J60" t="s">
        <v>699</v>
      </c>
    </row>
    <row r="61" spans="1:10" x14ac:dyDescent="0.25">
      <c r="A61" s="182">
        <v>43472</v>
      </c>
      <c r="B61" t="s">
        <v>698</v>
      </c>
      <c r="C61" t="s">
        <v>58</v>
      </c>
      <c r="D61">
        <v>84</v>
      </c>
      <c r="E61">
        <f t="shared" si="0"/>
        <v>28.888888888888889</v>
      </c>
      <c r="F61">
        <v>7</v>
      </c>
      <c r="G61">
        <v>39</v>
      </c>
      <c r="H61">
        <f t="shared" si="2"/>
        <v>11.890243902439025</v>
      </c>
      <c r="I61" t="s">
        <v>13</v>
      </c>
      <c r="J61" t="s">
        <v>699</v>
      </c>
    </row>
    <row r="62" spans="1:10" x14ac:dyDescent="0.25">
      <c r="A62" s="182">
        <v>43472</v>
      </c>
      <c r="B62" t="s">
        <v>698</v>
      </c>
      <c r="C62" t="s">
        <v>58</v>
      </c>
      <c r="D62">
        <v>84</v>
      </c>
      <c r="E62">
        <f t="shared" si="0"/>
        <v>28.888888888888889</v>
      </c>
      <c r="F62">
        <v>7</v>
      </c>
      <c r="G62">
        <v>39</v>
      </c>
      <c r="H62">
        <f t="shared" si="2"/>
        <v>11.890243902439025</v>
      </c>
      <c r="I62" t="s">
        <v>13</v>
      </c>
      <c r="J62" t="s">
        <v>699</v>
      </c>
    </row>
    <row r="63" spans="1:10" x14ac:dyDescent="0.25">
      <c r="A63" s="182">
        <v>43472</v>
      </c>
      <c r="B63" t="s">
        <v>698</v>
      </c>
      <c r="C63" t="s">
        <v>58</v>
      </c>
      <c r="D63">
        <v>84</v>
      </c>
      <c r="E63">
        <f t="shared" si="0"/>
        <v>28.888888888888889</v>
      </c>
      <c r="F63">
        <v>7</v>
      </c>
      <c r="G63">
        <v>39</v>
      </c>
      <c r="H63">
        <f t="shared" si="2"/>
        <v>11.890243902439025</v>
      </c>
      <c r="I63" t="s">
        <v>13</v>
      </c>
      <c r="J63" t="s">
        <v>699</v>
      </c>
    </row>
    <row r="64" spans="1:10" x14ac:dyDescent="0.25">
      <c r="A64" s="182">
        <v>43472</v>
      </c>
      <c r="B64" t="s">
        <v>698</v>
      </c>
      <c r="C64" t="s">
        <v>58</v>
      </c>
      <c r="D64">
        <v>84</v>
      </c>
      <c r="E64">
        <f t="shared" si="0"/>
        <v>28.888888888888889</v>
      </c>
      <c r="F64">
        <v>7</v>
      </c>
      <c r="G64">
        <v>39</v>
      </c>
      <c r="H64">
        <f t="shared" si="2"/>
        <v>11.890243902439025</v>
      </c>
      <c r="I64" t="s">
        <v>13</v>
      </c>
      <c r="J64" t="s">
        <v>699</v>
      </c>
    </row>
    <row r="65" spans="1:10" x14ac:dyDescent="0.25">
      <c r="A65" s="182">
        <v>43472</v>
      </c>
      <c r="B65" t="s">
        <v>698</v>
      </c>
      <c r="C65" t="s">
        <v>58</v>
      </c>
      <c r="D65">
        <v>84</v>
      </c>
      <c r="E65">
        <f t="shared" si="0"/>
        <v>28.888888888888889</v>
      </c>
      <c r="F65">
        <v>7</v>
      </c>
      <c r="G65">
        <v>39</v>
      </c>
      <c r="H65">
        <f t="shared" si="2"/>
        <v>11.890243902439025</v>
      </c>
      <c r="I65" t="s">
        <v>13</v>
      </c>
      <c r="J65" t="s">
        <v>699</v>
      </c>
    </row>
    <row r="66" spans="1:10" x14ac:dyDescent="0.25">
      <c r="A66" s="182">
        <v>43472</v>
      </c>
      <c r="B66" t="s">
        <v>698</v>
      </c>
      <c r="C66" t="s">
        <v>58</v>
      </c>
      <c r="D66">
        <v>84</v>
      </c>
      <c r="E66">
        <f t="shared" si="0"/>
        <v>28.888888888888889</v>
      </c>
      <c r="F66">
        <v>7</v>
      </c>
      <c r="G66">
        <v>39</v>
      </c>
      <c r="H66">
        <f t="shared" si="2"/>
        <v>11.890243902439025</v>
      </c>
      <c r="I66" t="s">
        <v>18</v>
      </c>
      <c r="J66" t="s">
        <v>699</v>
      </c>
    </row>
    <row r="67" spans="1:10" x14ac:dyDescent="0.25">
      <c r="A67" s="182">
        <v>43472</v>
      </c>
      <c r="B67" t="s">
        <v>698</v>
      </c>
      <c r="C67" t="s">
        <v>58</v>
      </c>
      <c r="D67">
        <v>84</v>
      </c>
      <c r="E67">
        <f t="shared" si="0"/>
        <v>28.888888888888889</v>
      </c>
      <c r="F67">
        <v>7</v>
      </c>
      <c r="G67">
        <v>39</v>
      </c>
      <c r="H67">
        <f t="shared" si="2"/>
        <v>11.890243902439025</v>
      </c>
      <c r="I67" t="s">
        <v>18</v>
      </c>
      <c r="J67" t="s">
        <v>699</v>
      </c>
    </row>
    <row r="68" spans="1:10" x14ac:dyDescent="0.25">
      <c r="A68" s="182">
        <v>43472</v>
      </c>
      <c r="B68" t="s">
        <v>698</v>
      </c>
      <c r="C68" t="s">
        <v>58</v>
      </c>
      <c r="D68">
        <v>84</v>
      </c>
      <c r="E68">
        <f t="shared" si="0"/>
        <v>28.888888888888889</v>
      </c>
      <c r="F68">
        <v>7</v>
      </c>
      <c r="G68">
        <v>39</v>
      </c>
      <c r="H68">
        <f t="shared" si="2"/>
        <v>11.890243902439025</v>
      </c>
      <c r="I68" t="s">
        <v>18</v>
      </c>
      <c r="J68" t="s">
        <v>699</v>
      </c>
    </row>
    <row r="69" spans="1:10" x14ac:dyDescent="0.25">
      <c r="A69" s="182">
        <v>43472</v>
      </c>
      <c r="B69" t="s">
        <v>698</v>
      </c>
      <c r="C69" t="s">
        <v>58</v>
      </c>
      <c r="D69">
        <v>84</v>
      </c>
      <c r="E69">
        <f t="shared" ref="E69:E132" si="3" xml:space="preserve"> (D69-32)*(5/9)</f>
        <v>28.888888888888889</v>
      </c>
      <c r="F69">
        <v>7</v>
      </c>
      <c r="G69">
        <v>39</v>
      </c>
      <c r="H69">
        <f t="shared" si="2"/>
        <v>11.890243902439025</v>
      </c>
      <c r="I69" t="s">
        <v>21</v>
      </c>
      <c r="J69" t="s">
        <v>699</v>
      </c>
    </row>
    <row r="70" spans="1:10" x14ac:dyDescent="0.25">
      <c r="A70" s="182">
        <v>43472</v>
      </c>
      <c r="B70" t="s">
        <v>698</v>
      </c>
      <c r="C70" t="s">
        <v>58</v>
      </c>
      <c r="D70">
        <v>84</v>
      </c>
      <c r="E70">
        <f t="shared" si="3"/>
        <v>28.888888888888889</v>
      </c>
      <c r="F70">
        <v>8</v>
      </c>
      <c r="G70">
        <v>40</v>
      </c>
      <c r="H70">
        <f t="shared" si="2"/>
        <v>12.195121951219512</v>
      </c>
      <c r="I70" t="s">
        <v>13</v>
      </c>
      <c r="J70" t="s">
        <v>699</v>
      </c>
    </row>
    <row r="71" spans="1:10" x14ac:dyDescent="0.25">
      <c r="A71" s="182">
        <v>43472</v>
      </c>
      <c r="B71" t="s">
        <v>698</v>
      </c>
      <c r="C71" t="s">
        <v>58</v>
      </c>
      <c r="D71">
        <v>84</v>
      </c>
      <c r="E71">
        <f t="shared" si="3"/>
        <v>28.888888888888889</v>
      </c>
      <c r="F71">
        <v>8</v>
      </c>
      <c r="G71">
        <v>40</v>
      </c>
      <c r="H71">
        <f t="shared" si="2"/>
        <v>12.195121951219512</v>
      </c>
      <c r="I71" t="s">
        <v>13</v>
      </c>
      <c r="J71" t="s">
        <v>699</v>
      </c>
    </row>
    <row r="72" spans="1:10" x14ac:dyDescent="0.25">
      <c r="A72" s="182">
        <v>43472</v>
      </c>
      <c r="B72" t="s">
        <v>698</v>
      </c>
      <c r="C72" t="s">
        <v>58</v>
      </c>
      <c r="D72">
        <v>84</v>
      </c>
      <c r="E72">
        <f t="shared" si="3"/>
        <v>28.888888888888889</v>
      </c>
      <c r="F72">
        <v>8</v>
      </c>
      <c r="G72">
        <v>40</v>
      </c>
      <c r="H72">
        <f t="shared" si="2"/>
        <v>12.195121951219512</v>
      </c>
      <c r="I72" t="s">
        <v>13</v>
      </c>
      <c r="J72" t="s">
        <v>699</v>
      </c>
    </row>
    <row r="73" spans="1:10" x14ac:dyDescent="0.25">
      <c r="A73" s="182">
        <v>43472</v>
      </c>
      <c r="B73" t="s">
        <v>698</v>
      </c>
      <c r="C73" t="s">
        <v>58</v>
      </c>
      <c r="D73">
        <v>84</v>
      </c>
      <c r="E73">
        <f t="shared" si="3"/>
        <v>28.888888888888889</v>
      </c>
      <c r="F73">
        <v>8</v>
      </c>
      <c r="G73">
        <v>40</v>
      </c>
      <c r="H73">
        <f t="shared" si="2"/>
        <v>12.195121951219512</v>
      </c>
      <c r="I73" t="s">
        <v>13</v>
      </c>
      <c r="J73" t="s">
        <v>699</v>
      </c>
    </row>
    <row r="74" spans="1:10" x14ac:dyDescent="0.25">
      <c r="A74" s="182">
        <v>43472</v>
      </c>
      <c r="B74" t="s">
        <v>698</v>
      </c>
      <c r="C74" t="s">
        <v>58</v>
      </c>
      <c r="D74">
        <v>84</v>
      </c>
      <c r="E74">
        <f t="shared" si="3"/>
        <v>28.888888888888889</v>
      </c>
      <c r="F74">
        <v>8</v>
      </c>
      <c r="G74">
        <v>40</v>
      </c>
      <c r="H74">
        <f t="shared" si="2"/>
        <v>12.195121951219512</v>
      </c>
      <c r="I74" t="s">
        <v>13</v>
      </c>
      <c r="J74" t="s">
        <v>699</v>
      </c>
    </row>
    <row r="75" spans="1:10" x14ac:dyDescent="0.25">
      <c r="A75" s="182">
        <v>43472</v>
      </c>
      <c r="B75" t="s">
        <v>698</v>
      </c>
      <c r="C75" t="s">
        <v>58</v>
      </c>
      <c r="D75">
        <v>84</v>
      </c>
      <c r="E75">
        <f t="shared" si="3"/>
        <v>28.888888888888889</v>
      </c>
      <c r="F75">
        <v>8</v>
      </c>
      <c r="G75">
        <v>40</v>
      </c>
      <c r="H75">
        <f t="shared" si="2"/>
        <v>12.195121951219512</v>
      </c>
      <c r="I75" t="s">
        <v>13</v>
      </c>
      <c r="J75" t="s">
        <v>699</v>
      </c>
    </row>
    <row r="76" spans="1:10" x14ac:dyDescent="0.25">
      <c r="A76" s="182">
        <v>43472</v>
      </c>
      <c r="B76" t="s">
        <v>698</v>
      </c>
      <c r="C76" t="s">
        <v>58</v>
      </c>
      <c r="D76">
        <v>84</v>
      </c>
      <c r="E76">
        <f t="shared" si="3"/>
        <v>28.888888888888889</v>
      </c>
      <c r="F76">
        <v>8</v>
      </c>
      <c r="G76">
        <v>40</v>
      </c>
      <c r="H76">
        <f t="shared" si="2"/>
        <v>12.195121951219512</v>
      </c>
      <c r="I76" t="s">
        <v>13</v>
      </c>
      <c r="J76" t="s">
        <v>699</v>
      </c>
    </row>
    <row r="77" spans="1:10" x14ac:dyDescent="0.25">
      <c r="A77" s="182">
        <v>43472</v>
      </c>
      <c r="B77" t="s">
        <v>698</v>
      </c>
      <c r="C77" t="s">
        <v>58</v>
      </c>
      <c r="D77">
        <v>84</v>
      </c>
      <c r="E77">
        <f t="shared" si="3"/>
        <v>28.888888888888889</v>
      </c>
      <c r="F77">
        <v>8</v>
      </c>
      <c r="G77">
        <v>40</v>
      </c>
      <c r="H77">
        <f t="shared" si="2"/>
        <v>12.195121951219512</v>
      </c>
      <c r="I77" t="s">
        <v>18</v>
      </c>
      <c r="J77" t="s">
        <v>699</v>
      </c>
    </row>
    <row r="78" spans="1:10" x14ac:dyDescent="0.25">
      <c r="A78" s="182">
        <v>43472</v>
      </c>
      <c r="B78" t="s">
        <v>698</v>
      </c>
      <c r="C78" t="s">
        <v>58</v>
      </c>
      <c r="D78">
        <v>84</v>
      </c>
      <c r="E78">
        <f t="shared" si="3"/>
        <v>28.888888888888889</v>
      </c>
      <c r="F78">
        <v>8</v>
      </c>
      <c r="G78">
        <v>40</v>
      </c>
      <c r="H78">
        <f t="shared" si="2"/>
        <v>12.195121951219512</v>
      </c>
      <c r="I78" t="s">
        <v>20</v>
      </c>
      <c r="J78" t="s">
        <v>699</v>
      </c>
    </row>
    <row r="79" spans="1:10" x14ac:dyDescent="0.25">
      <c r="A79" s="182">
        <v>43472</v>
      </c>
      <c r="B79" t="s">
        <v>698</v>
      </c>
      <c r="C79" t="s">
        <v>58</v>
      </c>
      <c r="D79">
        <v>84</v>
      </c>
      <c r="E79">
        <f t="shared" si="3"/>
        <v>28.888888888888889</v>
      </c>
      <c r="F79">
        <v>8</v>
      </c>
      <c r="G79">
        <v>40</v>
      </c>
      <c r="H79">
        <f t="shared" si="2"/>
        <v>12.195121951219512</v>
      </c>
      <c r="I79" t="s">
        <v>20</v>
      </c>
      <c r="J79" t="s">
        <v>699</v>
      </c>
    </row>
    <row r="80" spans="1:10" x14ac:dyDescent="0.25">
      <c r="A80" s="182">
        <v>43472</v>
      </c>
      <c r="B80" t="s">
        <v>698</v>
      </c>
      <c r="C80" t="s">
        <v>58</v>
      </c>
      <c r="D80">
        <v>84</v>
      </c>
      <c r="E80">
        <f t="shared" si="3"/>
        <v>28.888888888888889</v>
      </c>
      <c r="F80">
        <v>8</v>
      </c>
      <c r="G80">
        <v>40</v>
      </c>
      <c r="H80">
        <f t="shared" ref="H80:H169" si="4" xml:space="preserve"> (G80/3.28)</f>
        <v>12.195121951219512</v>
      </c>
      <c r="I80" t="s">
        <v>20</v>
      </c>
      <c r="J80" t="s">
        <v>699</v>
      </c>
    </row>
    <row r="81" spans="1:10" x14ac:dyDescent="0.25">
      <c r="A81" s="182">
        <v>43472</v>
      </c>
      <c r="B81" t="s">
        <v>698</v>
      </c>
      <c r="C81" t="s">
        <v>58</v>
      </c>
      <c r="D81">
        <v>84</v>
      </c>
      <c r="E81">
        <f t="shared" si="3"/>
        <v>28.888888888888889</v>
      </c>
      <c r="F81">
        <v>8</v>
      </c>
      <c r="G81">
        <v>40</v>
      </c>
      <c r="H81">
        <f t="shared" si="4"/>
        <v>12.195121951219512</v>
      </c>
      <c r="I81" t="s">
        <v>20</v>
      </c>
      <c r="J81" t="s">
        <v>699</v>
      </c>
    </row>
    <row r="82" spans="1:10" x14ac:dyDescent="0.25">
      <c r="A82" s="182">
        <v>43472</v>
      </c>
      <c r="B82" t="s">
        <v>698</v>
      </c>
      <c r="C82" t="s">
        <v>58</v>
      </c>
      <c r="D82">
        <v>84</v>
      </c>
      <c r="E82">
        <f t="shared" si="3"/>
        <v>28.888888888888889</v>
      </c>
      <c r="F82">
        <v>9</v>
      </c>
      <c r="G82">
        <v>40</v>
      </c>
      <c r="H82">
        <f t="shared" si="4"/>
        <v>12.195121951219512</v>
      </c>
      <c r="I82" t="s">
        <v>13</v>
      </c>
      <c r="J82" t="s">
        <v>699</v>
      </c>
    </row>
    <row r="83" spans="1:10" x14ac:dyDescent="0.25">
      <c r="A83" s="182">
        <v>43472</v>
      </c>
      <c r="B83" t="s">
        <v>698</v>
      </c>
      <c r="C83" t="s">
        <v>58</v>
      </c>
      <c r="D83">
        <v>84</v>
      </c>
      <c r="E83">
        <f t="shared" si="3"/>
        <v>28.888888888888889</v>
      </c>
      <c r="F83">
        <v>9</v>
      </c>
      <c r="G83">
        <v>40</v>
      </c>
      <c r="H83">
        <f t="shared" si="4"/>
        <v>12.195121951219512</v>
      </c>
      <c r="I83" t="s">
        <v>13</v>
      </c>
      <c r="J83" t="s">
        <v>699</v>
      </c>
    </row>
    <row r="84" spans="1:10" x14ac:dyDescent="0.25">
      <c r="A84" s="182">
        <v>43472</v>
      </c>
      <c r="B84" t="s">
        <v>698</v>
      </c>
      <c r="C84" t="s">
        <v>58</v>
      </c>
      <c r="D84">
        <v>84</v>
      </c>
      <c r="E84">
        <f t="shared" si="3"/>
        <v>28.888888888888889</v>
      </c>
      <c r="F84">
        <v>9</v>
      </c>
      <c r="G84">
        <v>40</v>
      </c>
      <c r="H84">
        <f t="shared" si="4"/>
        <v>12.195121951219512</v>
      </c>
      <c r="I84" t="s">
        <v>13</v>
      </c>
      <c r="J84" t="s">
        <v>699</v>
      </c>
    </row>
    <row r="85" spans="1:10" x14ac:dyDescent="0.25">
      <c r="A85" s="182">
        <v>43472</v>
      </c>
      <c r="B85" t="s">
        <v>698</v>
      </c>
      <c r="C85" t="s">
        <v>58</v>
      </c>
      <c r="D85">
        <v>84</v>
      </c>
      <c r="E85">
        <f t="shared" si="3"/>
        <v>28.888888888888889</v>
      </c>
      <c r="F85">
        <v>9</v>
      </c>
      <c r="G85">
        <v>40</v>
      </c>
      <c r="H85">
        <f t="shared" si="4"/>
        <v>12.195121951219512</v>
      </c>
      <c r="I85" t="s">
        <v>13</v>
      </c>
      <c r="J85" t="s">
        <v>699</v>
      </c>
    </row>
    <row r="86" spans="1:10" x14ac:dyDescent="0.25">
      <c r="A86" s="182">
        <v>43472</v>
      </c>
      <c r="B86" t="s">
        <v>698</v>
      </c>
      <c r="C86" t="s">
        <v>58</v>
      </c>
      <c r="D86">
        <v>84</v>
      </c>
      <c r="E86">
        <f t="shared" si="3"/>
        <v>28.888888888888889</v>
      </c>
      <c r="F86">
        <v>9</v>
      </c>
      <c r="G86">
        <v>40</v>
      </c>
      <c r="H86">
        <f t="shared" si="4"/>
        <v>12.195121951219512</v>
      </c>
      <c r="I86" t="s">
        <v>13</v>
      </c>
      <c r="J86" t="s">
        <v>699</v>
      </c>
    </row>
    <row r="87" spans="1:10" x14ac:dyDescent="0.25">
      <c r="A87" s="182">
        <v>43472</v>
      </c>
      <c r="B87" t="s">
        <v>698</v>
      </c>
      <c r="C87" t="s">
        <v>58</v>
      </c>
      <c r="D87">
        <v>84</v>
      </c>
      <c r="E87">
        <f t="shared" si="3"/>
        <v>28.888888888888889</v>
      </c>
      <c r="F87">
        <v>9</v>
      </c>
      <c r="G87">
        <v>40</v>
      </c>
      <c r="H87">
        <f t="shared" si="4"/>
        <v>12.195121951219512</v>
      </c>
      <c r="I87" t="s">
        <v>29</v>
      </c>
      <c r="J87" t="s">
        <v>699</v>
      </c>
    </row>
    <row r="88" spans="1:10" x14ac:dyDescent="0.25">
      <c r="A88" s="182">
        <v>43472</v>
      </c>
      <c r="B88" t="s">
        <v>698</v>
      </c>
      <c r="C88" t="s">
        <v>58</v>
      </c>
      <c r="D88">
        <v>84</v>
      </c>
      <c r="E88">
        <f t="shared" si="3"/>
        <v>28.888888888888889</v>
      </c>
      <c r="F88">
        <v>9</v>
      </c>
      <c r="G88">
        <v>40</v>
      </c>
      <c r="H88">
        <f t="shared" si="4"/>
        <v>12.195121951219512</v>
      </c>
      <c r="I88" t="s">
        <v>20</v>
      </c>
      <c r="J88" t="s">
        <v>699</v>
      </c>
    </row>
    <row r="89" spans="1:10" x14ac:dyDescent="0.25">
      <c r="A89" s="182">
        <v>43472</v>
      </c>
      <c r="B89" t="s">
        <v>698</v>
      </c>
      <c r="C89" t="s">
        <v>58</v>
      </c>
      <c r="D89">
        <v>84</v>
      </c>
      <c r="E89">
        <f t="shared" si="3"/>
        <v>28.888888888888889</v>
      </c>
      <c r="F89">
        <v>9</v>
      </c>
      <c r="G89">
        <v>40</v>
      </c>
      <c r="H89">
        <f t="shared" si="4"/>
        <v>12.195121951219512</v>
      </c>
      <c r="I89" t="s">
        <v>20</v>
      </c>
      <c r="J89" t="s">
        <v>699</v>
      </c>
    </row>
    <row r="90" spans="1:10" x14ac:dyDescent="0.25">
      <c r="A90" s="182">
        <v>43472</v>
      </c>
      <c r="B90" t="s">
        <v>698</v>
      </c>
      <c r="C90" t="s">
        <v>58</v>
      </c>
      <c r="D90">
        <v>84</v>
      </c>
      <c r="E90">
        <f t="shared" si="3"/>
        <v>28.888888888888889</v>
      </c>
      <c r="F90">
        <v>9</v>
      </c>
      <c r="G90">
        <v>40</v>
      </c>
      <c r="H90">
        <f t="shared" si="4"/>
        <v>12.195121951219512</v>
      </c>
      <c r="I90" t="s">
        <v>20</v>
      </c>
      <c r="J90" t="s">
        <v>699</v>
      </c>
    </row>
    <row r="91" spans="1:10" x14ac:dyDescent="0.25">
      <c r="A91" s="182">
        <v>43472</v>
      </c>
      <c r="B91" t="s">
        <v>698</v>
      </c>
      <c r="C91" t="s">
        <v>58</v>
      </c>
      <c r="D91">
        <v>84</v>
      </c>
      <c r="E91">
        <f t="shared" si="3"/>
        <v>28.888888888888889</v>
      </c>
      <c r="F91">
        <v>10</v>
      </c>
      <c r="G91">
        <v>38</v>
      </c>
      <c r="H91">
        <f t="shared" si="4"/>
        <v>11.585365853658537</v>
      </c>
      <c r="I91" t="s">
        <v>13</v>
      </c>
      <c r="J91" t="s">
        <v>699</v>
      </c>
    </row>
    <row r="92" spans="1:10" x14ac:dyDescent="0.25">
      <c r="A92" s="182">
        <v>43472</v>
      </c>
      <c r="B92" t="s">
        <v>698</v>
      </c>
      <c r="C92" t="s">
        <v>58</v>
      </c>
      <c r="D92">
        <v>84</v>
      </c>
      <c r="E92">
        <f t="shared" si="3"/>
        <v>28.888888888888889</v>
      </c>
      <c r="F92">
        <v>10</v>
      </c>
      <c r="G92">
        <v>38</v>
      </c>
      <c r="H92">
        <f t="shared" si="4"/>
        <v>11.585365853658537</v>
      </c>
      <c r="I92" t="s">
        <v>13</v>
      </c>
      <c r="J92" t="s">
        <v>699</v>
      </c>
    </row>
    <row r="93" spans="1:10" x14ac:dyDescent="0.25">
      <c r="A93" s="182">
        <v>43472</v>
      </c>
      <c r="B93" t="s">
        <v>698</v>
      </c>
      <c r="C93" t="s">
        <v>58</v>
      </c>
      <c r="D93">
        <v>84</v>
      </c>
      <c r="E93">
        <f t="shared" si="3"/>
        <v>28.888888888888889</v>
      </c>
      <c r="F93">
        <v>10</v>
      </c>
      <c r="G93">
        <v>38</v>
      </c>
      <c r="H93">
        <f t="shared" si="4"/>
        <v>11.585365853658537</v>
      </c>
      <c r="I93" t="s">
        <v>13</v>
      </c>
      <c r="J93" t="s">
        <v>699</v>
      </c>
    </row>
    <row r="94" spans="1:10" x14ac:dyDescent="0.25">
      <c r="A94" s="182">
        <v>43472</v>
      </c>
      <c r="B94" t="s">
        <v>698</v>
      </c>
      <c r="C94" t="s">
        <v>58</v>
      </c>
      <c r="D94">
        <v>84</v>
      </c>
      <c r="E94">
        <f t="shared" si="3"/>
        <v>28.888888888888889</v>
      </c>
      <c r="F94">
        <v>10</v>
      </c>
      <c r="G94">
        <v>38</v>
      </c>
      <c r="H94">
        <f t="shared" si="4"/>
        <v>11.585365853658537</v>
      </c>
      <c r="I94" t="s">
        <v>13</v>
      </c>
      <c r="J94" t="s">
        <v>699</v>
      </c>
    </row>
    <row r="95" spans="1:10" x14ac:dyDescent="0.25">
      <c r="A95" s="182">
        <v>43472</v>
      </c>
      <c r="B95" t="s">
        <v>698</v>
      </c>
      <c r="C95" t="s">
        <v>58</v>
      </c>
      <c r="D95">
        <v>84</v>
      </c>
      <c r="E95">
        <f t="shared" si="3"/>
        <v>28.888888888888889</v>
      </c>
      <c r="F95">
        <v>10</v>
      </c>
      <c r="G95">
        <v>38</v>
      </c>
      <c r="H95">
        <f t="shared" si="4"/>
        <v>11.585365853658537</v>
      </c>
      <c r="I95" t="s">
        <v>18</v>
      </c>
      <c r="J95" t="s">
        <v>699</v>
      </c>
    </row>
    <row r="96" spans="1:10" x14ac:dyDescent="0.25">
      <c r="A96" s="182">
        <v>43472</v>
      </c>
      <c r="B96" t="s">
        <v>698</v>
      </c>
      <c r="C96" t="s">
        <v>58</v>
      </c>
      <c r="D96">
        <v>84</v>
      </c>
      <c r="E96">
        <f t="shared" si="3"/>
        <v>28.888888888888889</v>
      </c>
      <c r="F96">
        <v>10</v>
      </c>
      <c r="G96">
        <v>38</v>
      </c>
      <c r="H96">
        <f t="shared" si="4"/>
        <v>11.585365853658537</v>
      </c>
      <c r="I96" t="s">
        <v>18</v>
      </c>
      <c r="J96" t="s">
        <v>699</v>
      </c>
    </row>
    <row r="97" spans="1:10" x14ac:dyDescent="0.25">
      <c r="A97" s="182">
        <v>43472</v>
      </c>
      <c r="B97" t="s">
        <v>698</v>
      </c>
      <c r="C97" t="s">
        <v>58</v>
      </c>
      <c r="D97">
        <v>84</v>
      </c>
      <c r="E97">
        <f t="shared" si="3"/>
        <v>28.888888888888889</v>
      </c>
      <c r="F97">
        <v>10</v>
      </c>
      <c r="G97">
        <v>38</v>
      </c>
      <c r="H97">
        <f t="shared" si="4"/>
        <v>11.585365853658537</v>
      </c>
      <c r="I97" t="s">
        <v>20</v>
      </c>
      <c r="J97" t="s">
        <v>699</v>
      </c>
    </row>
    <row r="98" spans="1:10" x14ac:dyDescent="0.25">
      <c r="A98" s="182">
        <v>43472</v>
      </c>
      <c r="B98" t="s">
        <v>698</v>
      </c>
      <c r="C98" t="s">
        <v>58</v>
      </c>
      <c r="D98">
        <v>84</v>
      </c>
      <c r="E98">
        <f t="shared" si="3"/>
        <v>28.888888888888889</v>
      </c>
      <c r="F98">
        <v>11</v>
      </c>
      <c r="G98">
        <v>37</v>
      </c>
      <c r="H98">
        <f t="shared" si="4"/>
        <v>11.280487804878049</v>
      </c>
      <c r="I98" t="s">
        <v>13</v>
      </c>
      <c r="J98" t="s">
        <v>699</v>
      </c>
    </row>
    <row r="99" spans="1:10" x14ac:dyDescent="0.25">
      <c r="A99" s="182">
        <v>43472</v>
      </c>
      <c r="B99" t="s">
        <v>698</v>
      </c>
      <c r="C99" t="s">
        <v>58</v>
      </c>
      <c r="D99">
        <v>84</v>
      </c>
      <c r="E99">
        <f t="shared" si="3"/>
        <v>28.888888888888889</v>
      </c>
      <c r="F99">
        <v>11</v>
      </c>
      <c r="G99">
        <v>37</v>
      </c>
      <c r="H99">
        <f t="shared" si="4"/>
        <v>11.280487804878049</v>
      </c>
      <c r="I99" t="s">
        <v>13</v>
      </c>
      <c r="J99" t="s">
        <v>699</v>
      </c>
    </row>
    <row r="100" spans="1:10" x14ac:dyDescent="0.25">
      <c r="A100" s="182">
        <v>43472</v>
      </c>
      <c r="B100" t="s">
        <v>698</v>
      </c>
      <c r="C100" t="s">
        <v>58</v>
      </c>
      <c r="D100">
        <v>84</v>
      </c>
      <c r="E100">
        <f t="shared" si="3"/>
        <v>28.888888888888889</v>
      </c>
      <c r="F100">
        <v>11</v>
      </c>
      <c r="G100">
        <v>37</v>
      </c>
      <c r="H100">
        <f t="shared" si="4"/>
        <v>11.280487804878049</v>
      </c>
      <c r="I100" t="s">
        <v>13</v>
      </c>
      <c r="J100" t="s">
        <v>699</v>
      </c>
    </row>
    <row r="101" spans="1:10" x14ac:dyDescent="0.25">
      <c r="A101" s="182">
        <v>43472</v>
      </c>
      <c r="B101" t="s">
        <v>698</v>
      </c>
      <c r="C101" t="s">
        <v>58</v>
      </c>
      <c r="D101">
        <v>84</v>
      </c>
      <c r="E101">
        <f t="shared" si="3"/>
        <v>28.888888888888889</v>
      </c>
      <c r="F101">
        <v>11</v>
      </c>
      <c r="G101">
        <v>37</v>
      </c>
      <c r="H101">
        <f t="shared" si="4"/>
        <v>11.280487804878049</v>
      </c>
      <c r="I101" t="s">
        <v>13</v>
      </c>
      <c r="J101" t="s">
        <v>699</v>
      </c>
    </row>
    <row r="102" spans="1:10" x14ac:dyDescent="0.25">
      <c r="A102" s="182">
        <v>43472</v>
      </c>
      <c r="B102" t="s">
        <v>698</v>
      </c>
      <c r="C102" t="s">
        <v>58</v>
      </c>
      <c r="D102">
        <v>84</v>
      </c>
      <c r="E102">
        <f t="shared" si="3"/>
        <v>28.888888888888889</v>
      </c>
      <c r="F102">
        <v>11</v>
      </c>
      <c r="G102">
        <v>37</v>
      </c>
      <c r="H102">
        <f t="shared" si="4"/>
        <v>11.280487804878049</v>
      </c>
      <c r="I102" t="s">
        <v>13</v>
      </c>
      <c r="J102" t="s">
        <v>699</v>
      </c>
    </row>
    <row r="103" spans="1:10" x14ac:dyDescent="0.25">
      <c r="A103" s="182">
        <v>43472</v>
      </c>
      <c r="B103" t="s">
        <v>698</v>
      </c>
      <c r="C103" t="s">
        <v>58</v>
      </c>
      <c r="D103">
        <v>84</v>
      </c>
      <c r="E103">
        <f t="shared" si="3"/>
        <v>28.888888888888889</v>
      </c>
      <c r="F103">
        <v>11</v>
      </c>
      <c r="G103">
        <v>37</v>
      </c>
      <c r="H103">
        <f t="shared" si="4"/>
        <v>11.280487804878049</v>
      </c>
      <c r="I103" t="s">
        <v>13</v>
      </c>
      <c r="J103" t="s">
        <v>699</v>
      </c>
    </row>
    <row r="104" spans="1:10" x14ac:dyDescent="0.25">
      <c r="A104" s="182">
        <v>43472</v>
      </c>
      <c r="B104" t="s">
        <v>698</v>
      </c>
      <c r="C104" t="s">
        <v>58</v>
      </c>
      <c r="D104">
        <v>84</v>
      </c>
      <c r="E104">
        <f t="shared" si="3"/>
        <v>28.888888888888889</v>
      </c>
      <c r="F104">
        <v>11</v>
      </c>
      <c r="G104">
        <v>37</v>
      </c>
      <c r="H104">
        <f t="shared" si="4"/>
        <v>11.280487804878049</v>
      </c>
      <c r="I104" t="s">
        <v>13</v>
      </c>
      <c r="J104" t="s">
        <v>699</v>
      </c>
    </row>
    <row r="105" spans="1:10" x14ac:dyDescent="0.25">
      <c r="A105" s="182">
        <v>43472</v>
      </c>
      <c r="B105" t="s">
        <v>698</v>
      </c>
      <c r="C105" t="s">
        <v>58</v>
      </c>
      <c r="D105">
        <v>84</v>
      </c>
      <c r="E105">
        <f t="shared" si="3"/>
        <v>28.888888888888889</v>
      </c>
      <c r="F105">
        <v>11</v>
      </c>
      <c r="G105">
        <v>37</v>
      </c>
      <c r="H105">
        <f t="shared" si="4"/>
        <v>11.280487804878049</v>
      </c>
      <c r="I105" t="s">
        <v>54</v>
      </c>
      <c r="J105" t="s">
        <v>699</v>
      </c>
    </row>
    <row r="106" spans="1:10" x14ac:dyDescent="0.25">
      <c r="A106" s="182">
        <v>43472</v>
      </c>
      <c r="B106" t="s">
        <v>698</v>
      </c>
      <c r="C106" t="s">
        <v>58</v>
      </c>
      <c r="D106">
        <v>84</v>
      </c>
      <c r="E106">
        <f t="shared" si="3"/>
        <v>28.888888888888889</v>
      </c>
      <c r="F106">
        <v>11</v>
      </c>
      <c r="G106">
        <v>37</v>
      </c>
      <c r="H106">
        <f t="shared" si="4"/>
        <v>11.280487804878049</v>
      </c>
      <c r="I106" t="s">
        <v>18</v>
      </c>
      <c r="J106" t="s">
        <v>699</v>
      </c>
    </row>
    <row r="107" spans="1:10" x14ac:dyDescent="0.25">
      <c r="A107" s="182">
        <v>43472</v>
      </c>
      <c r="B107" t="s">
        <v>698</v>
      </c>
      <c r="C107" t="s">
        <v>58</v>
      </c>
      <c r="D107">
        <v>84</v>
      </c>
      <c r="E107">
        <f t="shared" si="3"/>
        <v>28.888888888888889</v>
      </c>
      <c r="F107">
        <v>11</v>
      </c>
      <c r="G107">
        <v>37</v>
      </c>
      <c r="H107">
        <f t="shared" si="4"/>
        <v>11.280487804878049</v>
      </c>
      <c r="I107" t="s">
        <v>18</v>
      </c>
      <c r="J107" t="s">
        <v>699</v>
      </c>
    </row>
    <row r="108" spans="1:10" x14ac:dyDescent="0.25">
      <c r="A108" s="182">
        <v>43472</v>
      </c>
      <c r="B108" t="s">
        <v>698</v>
      </c>
      <c r="C108" t="s">
        <v>58</v>
      </c>
      <c r="D108">
        <v>84</v>
      </c>
      <c r="E108">
        <f t="shared" si="3"/>
        <v>28.888888888888889</v>
      </c>
      <c r="F108">
        <v>11</v>
      </c>
      <c r="G108">
        <v>37</v>
      </c>
      <c r="H108">
        <f t="shared" si="4"/>
        <v>11.280487804878049</v>
      </c>
      <c r="I108" t="s">
        <v>701</v>
      </c>
      <c r="J108" t="s">
        <v>699</v>
      </c>
    </row>
    <row r="109" spans="1:10" x14ac:dyDescent="0.25">
      <c r="A109" s="182">
        <v>43472</v>
      </c>
      <c r="B109" t="s">
        <v>698</v>
      </c>
      <c r="C109" t="s">
        <v>58</v>
      </c>
      <c r="D109">
        <v>84</v>
      </c>
      <c r="E109">
        <f t="shared" si="3"/>
        <v>28.888888888888889</v>
      </c>
      <c r="F109">
        <v>11</v>
      </c>
      <c r="G109">
        <v>37</v>
      </c>
      <c r="H109">
        <f t="shared" si="4"/>
        <v>11.280487804878049</v>
      </c>
      <c r="I109" t="s">
        <v>32</v>
      </c>
      <c r="J109" t="s">
        <v>699</v>
      </c>
    </row>
    <row r="110" spans="1:10" x14ac:dyDescent="0.25">
      <c r="A110" s="182">
        <v>43472</v>
      </c>
      <c r="B110" t="s">
        <v>698</v>
      </c>
      <c r="C110" t="s">
        <v>58</v>
      </c>
      <c r="D110">
        <v>84</v>
      </c>
      <c r="E110">
        <f t="shared" si="3"/>
        <v>28.888888888888889</v>
      </c>
      <c r="F110">
        <v>12</v>
      </c>
      <c r="G110">
        <v>36</v>
      </c>
      <c r="H110">
        <f t="shared" si="4"/>
        <v>10.975609756097562</v>
      </c>
      <c r="I110" t="s">
        <v>13</v>
      </c>
      <c r="J110" t="s">
        <v>699</v>
      </c>
    </row>
    <row r="111" spans="1:10" x14ac:dyDescent="0.25">
      <c r="A111" s="182">
        <v>43472</v>
      </c>
      <c r="B111" t="s">
        <v>698</v>
      </c>
      <c r="C111" t="s">
        <v>58</v>
      </c>
      <c r="D111">
        <v>84</v>
      </c>
      <c r="E111">
        <f t="shared" si="3"/>
        <v>28.888888888888889</v>
      </c>
      <c r="F111">
        <v>12</v>
      </c>
      <c r="G111">
        <v>36</v>
      </c>
      <c r="H111">
        <f t="shared" si="4"/>
        <v>10.975609756097562</v>
      </c>
      <c r="I111" t="s">
        <v>13</v>
      </c>
      <c r="J111" t="s">
        <v>699</v>
      </c>
    </row>
    <row r="112" spans="1:10" x14ac:dyDescent="0.25">
      <c r="A112" s="182">
        <v>43472</v>
      </c>
      <c r="B112" t="s">
        <v>698</v>
      </c>
      <c r="C112" t="s">
        <v>58</v>
      </c>
      <c r="D112">
        <v>84</v>
      </c>
      <c r="E112">
        <f t="shared" si="3"/>
        <v>28.888888888888889</v>
      </c>
      <c r="F112">
        <v>12</v>
      </c>
      <c r="G112">
        <v>36</v>
      </c>
      <c r="H112">
        <f t="shared" si="4"/>
        <v>10.975609756097562</v>
      </c>
      <c r="I112" t="s">
        <v>13</v>
      </c>
      <c r="J112" t="s">
        <v>699</v>
      </c>
    </row>
    <row r="113" spans="1:10" x14ac:dyDescent="0.25">
      <c r="A113" s="182">
        <v>43472</v>
      </c>
      <c r="B113" t="s">
        <v>698</v>
      </c>
      <c r="C113" t="s">
        <v>58</v>
      </c>
      <c r="D113">
        <v>84</v>
      </c>
      <c r="E113">
        <f t="shared" si="3"/>
        <v>28.888888888888889</v>
      </c>
      <c r="F113">
        <v>12</v>
      </c>
      <c r="G113">
        <v>36</v>
      </c>
      <c r="H113">
        <f t="shared" si="4"/>
        <v>10.975609756097562</v>
      </c>
      <c r="I113" t="s">
        <v>13</v>
      </c>
      <c r="J113" t="s">
        <v>699</v>
      </c>
    </row>
    <row r="114" spans="1:10" x14ac:dyDescent="0.25">
      <c r="A114" s="182">
        <v>43472</v>
      </c>
      <c r="B114" t="s">
        <v>698</v>
      </c>
      <c r="C114" t="s">
        <v>58</v>
      </c>
      <c r="D114">
        <v>84</v>
      </c>
      <c r="E114">
        <f t="shared" si="3"/>
        <v>28.888888888888889</v>
      </c>
      <c r="F114">
        <v>12</v>
      </c>
      <c r="G114">
        <v>36</v>
      </c>
      <c r="H114">
        <f t="shared" si="4"/>
        <v>10.975609756097562</v>
      </c>
      <c r="I114" t="s">
        <v>11</v>
      </c>
      <c r="J114" t="s">
        <v>699</v>
      </c>
    </row>
    <row r="115" spans="1:10" x14ac:dyDescent="0.25">
      <c r="A115" s="182">
        <v>43472</v>
      </c>
      <c r="B115" t="s">
        <v>698</v>
      </c>
      <c r="C115" t="s">
        <v>58</v>
      </c>
      <c r="D115">
        <v>84</v>
      </c>
      <c r="E115">
        <f t="shared" si="3"/>
        <v>28.888888888888889</v>
      </c>
      <c r="F115">
        <v>12</v>
      </c>
      <c r="G115">
        <v>36</v>
      </c>
      <c r="H115">
        <f t="shared" si="4"/>
        <v>10.975609756097562</v>
      </c>
      <c r="I115" t="s">
        <v>20</v>
      </c>
      <c r="J115" t="s">
        <v>699</v>
      </c>
    </row>
    <row r="116" spans="1:10" x14ac:dyDescent="0.25">
      <c r="A116" s="182">
        <v>43472</v>
      </c>
      <c r="B116" t="s">
        <v>698</v>
      </c>
      <c r="C116" t="s">
        <v>58</v>
      </c>
      <c r="D116">
        <v>84</v>
      </c>
      <c r="E116">
        <f t="shared" si="3"/>
        <v>28.888888888888889</v>
      </c>
      <c r="F116">
        <v>12</v>
      </c>
      <c r="G116">
        <v>36</v>
      </c>
      <c r="H116">
        <f t="shared" si="4"/>
        <v>10.975609756097562</v>
      </c>
      <c r="I116" t="s">
        <v>20</v>
      </c>
      <c r="J116" t="s">
        <v>699</v>
      </c>
    </row>
    <row r="117" spans="1:10" x14ac:dyDescent="0.25">
      <c r="A117" s="182">
        <v>43472</v>
      </c>
      <c r="B117" t="s">
        <v>698</v>
      </c>
      <c r="C117" t="s">
        <v>58</v>
      </c>
      <c r="D117">
        <v>84</v>
      </c>
      <c r="E117">
        <f t="shared" si="3"/>
        <v>28.888888888888889</v>
      </c>
      <c r="F117">
        <v>13</v>
      </c>
      <c r="G117">
        <v>35</v>
      </c>
      <c r="H117">
        <f t="shared" si="4"/>
        <v>10.670731707317074</v>
      </c>
      <c r="I117" t="s">
        <v>13</v>
      </c>
      <c r="J117" t="s">
        <v>699</v>
      </c>
    </row>
    <row r="118" spans="1:10" x14ac:dyDescent="0.25">
      <c r="A118" s="182">
        <v>43472</v>
      </c>
      <c r="B118" t="s">
        <v>698</v>
      </c>
      <c r="C118" t="s">
        <v>58</v>
      </c>
      <c r="D118">
        <v>84</v>
      </c>
      <c r="E118">
        <f t="shared" si="3"/>
        <v>28.888888888888889</v>
      </c>
      <c r="F118">
        <v>13</v>
      </c>
      <c r="G118">
        <v>35</v>
      </c>
      <c r="H118">
        <f t="shared" si="4"/>
        <v>10.670731707317074</v>
      </c>
      <c r="I118" t="s">
        <v>13</v>
      </c>
      <c r="J118" t="s">
        <v>699</v>
      </c>
    </row>
    <row r="119" spans="1:10" x14ac:dyDescent="0.25">
      <c r="A119" s="182">
        <v>43472</v>
      </c>
      <c r="B119" t="s">
        <v>698</v>
      </c>
      <c r="C119" t="s">
        <v>58</v>
      </c>
      <c r="D119">
        <v>84</v>
      </c>
      <c r="E119">
        <f t="shared" si="3"/>
        <v>28.888888888888889</v>
      </c>
      <c r="F119">
        <v>13</v>
      </c>
      <c r="G119">
        <v>35</v>
      </c>
      <c r="H119">
        <f t="shared" si="4"/>
        <v>10.670731707317074</v>
      </c>
      <c r="I119" t="s">
        <v>13</v>
      </c>
      <c r="J119" t="s">
        <v>699</v>
      </c>
    </row>
    <row r="120" spans="1:10" x14ac:dyDescent="0.25">
      <c r="A120" s="182">
        <v>43472</v>
      </c>
      <c r="B120" t="s">
        <v>698</v>
      </c>
      <c r="C120" t="s">
        <v>58</v>
      </c>
      <c r="D120">
        <v>84</v>
      </c>
      <c r="E120">
        <f t="shared" si="3"/>
        <v>28.888888888888889</v>
      </c>
      <c r="F120">
        <v>13</v>
      </c>
      <c r="G120">
        <v>35</v>
      </c>
      <c r="H120">
        <f t="shared" si="4"/>
        <v>10.670731707317074</v>
      </c>
      <c r="I120" t="s">
        <v>13</v>
      </c>
      <c r="J120" t="s">
        <v>699</v>
      </c>
    </row>
    <row r="121" spans="1:10" x14ac:dyDescent="0.25">
      <c r="A121" s="182">
        <v>43472</v>
      </c>
      <c r="B121" t="s">
        <v>698</v>
      </c>
      <c r="C121" t="s">
        <v>58</v>
      </c>
      <c r="D121">
        <v>84</v>
      </c>
      <c r="E121">
        <f t="shared" si="3"/>
        <v>28.888888888888889</v>
      </c>
      <c r="F121">
        <v>13</v>
      </c>
      <c r="G121">
        <v>35</v>
      </c>
      <c r="H121">
        <f t="shared" si="4"/>
        <v>10.670731707317074</v>
      </c>
      <c r="I121" t="s">
        <v>54</v>
      </c>
      <c r="J121" t="s">
        <v>699</v>
      </c>
    </row>
    <row r="122" spans="1:10" x14ac:dyDescent="0.25">
      <c r="A122" s="182">
        <v>43472</v>
      </c>
      <c r="B122" t="s">
        <v>698</v>
      </c>
      <c r="C122" t="s">
        <v>58</v>
      </c>
      <c r="D122">
        <v>84</v>
      </c>
      <c r="E122">
        <f t="shared" si="3"/>
        <v>28.888888888888889</v>
      </c>
      <c r="F122">
        <v>14</v>
      </c>
      <c r="G122">
        <v>34</v>
      </c>
      <c r="H122">
        <f t="shared" si="4"/>
        <v>10.365853658536587</v>
      </c>
      <c r="I122" t="s">
        <v>13</v>
      </c>
      <c r="J122" t="s">
        <v>699</v>
      </c>
    </row>
    <row r="123" spans="1:10" x14ac:dyDescent="0.25">
      <c r="A123" s="182">
        <v>43472</v>
      </c>
      <c r="B123" t="s">
        <v>698</v>
      </c>
      <c r="C123" t="s">
        <v>58</v>
      </c>
      <c r="D123">
        <v>84</v>
      </c>
      <c r="E123">
        <f t="shared" si="3"/>
        <v>28.888888888888889</v>
      </c>
      <c r="F123">
        <v>14</v>
      </c>
      <c r="G123">
        <v>34</v>
      </c>
      <c r="H123">
        <f t="shared" si="4"/>
        <v>10.365853658536587</v>
      </c>
      <c r="I123" t="s">
        <v>13</v>
      </c>
      <c r="J123" t="s">
        <v>699</v>
      </c>
    </row>
    <row r="124" spans="1:10" x14ac:dyDescent="0.25">
      <c r="A124" s="182">
        <v>43472</v>
      </c>
      <c r="B124" t="s">
        <v>698</v>
      </c>
      <c r="C124" t="s">
        <v>58</v>
      </c>
      <c r="D124">
        <v>84</v>
      </c>
      <c r="E124">
        <f t="shared" si="3"/>
        <v>28.888888888888889</v>
      </c>
      <c r="F124">
        <v>14</v>
      </c>
      <c r="G124">
        <v>34</v>
      </c>
      <c r="H124">
        <f t="shared" si="4"/>
        <v>10.365853658536587</v>
      </c>
      <c r="I124" t="s">
        <v>13</v>
      </c>
      <c r="J124" t="s">
        <v>699</v>
      </c>
    </row>
    <row r="125" spans="1:10" x14ac:dyDescent="0.25">
      <c r="A125" s="182">
        <v>43472</v>
      </c>
      <c r="B125" t="s">
        <v>698</v>
      </c>
      <c r="C125" t="s">
        <v>58</v>
      </c>
      <c r="D125">
        <v>84</v>
      </c>
      <c r="E125">
        <f t="shared" si="3"/>
        <v>28.888888888888889</v>
      </c>
      <c r="F125">
        <v>14</v>
      </c>
      <c r="G125">
        <v>34</v>
      </c>
      <c r="H125">
        <f t="shared" si="4"/>
        <v>10.365853658536587</v>
      </c>
      <c r="I125" t="s">
        <v>13</v>
      </c>
      <c r="J125" t="s">
        <v>699</v>
      </c>
    </row>
    <row r="126" spans="1:10" x14ac:dyDescent="0.25">
      <c r="A126" s="182">
        <v>43472</v>
      </c>
      <c r="B126" t="s">
        <v>698</v>
      </c>
      <c r="C126" t="s">
        <v>58</v>
      </c>
      <c r="D126">
        <v>84</v>
      </c>
      <c r="E126">
        <f t="shared" si="3"/>
        <v>28.888888888888889</v>
      </c>
      <c r="F126">
        <v>14</v>
      </c>
      <c r="G126">
        <v>34</v>
      </c>
      <c r="H126">
        <f t="shared" si="4"/>
        <v>10.365853658536587</v>
      </c>
      <c r="I126" t="s">
        <v>13</v>
      </c>
      <c r="J126" t="s">
        <v>699</v>
      </c>
    </row>
    <row r="127" spans="1:10" x14ac:dyDescent="0.25">
      <c r="A127" s="182">
        <v>43472</v>
      </c>
      <c r="B127" t="s">
        <v>698</v>
      </c>
      <c r="C127" t="s">
        <v>58</v>
      </c>
      <c r="D127">
        <v>84</v>
      </c>
      <c r="E127">
        <f t="shared" si="3"/>
        <v>28.888888888888889</v>
      </c>
      <c r="F127">
        <v>14</v>
      </c>
      <c r="G127">
        <v>34</v>
      </c>
      <c r="H127">
        <f t="shared" si="4"/>
        <v>10.365853658536587</v>
      </c>
      <c r="I127" t="s">
        <v>13</v>
      </c>
      <c r="J127" t="s">
        <v>699</v>
      </c>
    </row>
    <row r="128" spans="1:10" x14ac:dyDescent="0.25">
      <c r="A128" s="182">
        <v>43472</v>
      </c>
      <c r="B128" t="s">
        <v>698</v>
      </c>
      <c r="C128" t="s">
        <v>58</v>
      </c>
      <c r="D128">
        <v>84</v>
      </c>
      <c r="E128">
        <f t="shared" si="3"/>
        <v>28.888888888888889</v>
      </c>
      <c r="F128">
        <v>14</v>
      </c>
      <c r="G128">
        <v>34</v>
      </c>
      <c r="H128">
        <f t="shared" si="4"/>
        <v>10.365853658536587</v>
      </c>
      <c r="I128" t="s">
        <v>13</v>
      </c>
      <c r="J128" t="s">
        <v>699</v>
      </c>
    </row>
    <row r="129" spans="1:10" x14ac:dyDescent="0.25">
      <c r="A129" s="182">
        <v>43472</v>
      </c>
      <c r="B129" t="s">
        <v>698</v>
      </c>
      <c r="C129" t="s">
        <v>58</v>
      </c>
      <c r="D129">
        <v>84</v>
      </c>
      <c r="E129">
        <f t="shared" si="3"/>
        <v>28.888888888888889</v>
      </c>
      <c r="F129">
        <v>14</v>
      </c>
      <c r="G129">
        <v>34</v>
      </c>
      <c r="H129">
        <f t="shared" si="4"/>
        <v>10.365853658536587</v>
      </c>
      <c r="I129" t="s">
        <v>13</v>
      </c>
      <c r="J129" t="s">
        <v>699</v>
      </c>
    </row>
    <row r="130" spans="1:10" x14ac:dyDescent="0.25">
      <c r="A130" s="182">
        <v>43472</v>
      </c>
      <c r="B130" t="s">
        <v>698</v>
      </c>
      <c r="C130" t="s">
        <v>58</v>
      </c>
      <c r="D130">
        <v>84</v>
      </c>
      <c r="E130">
        <f t="shared" si="3"/>
        <v>28.888888888888889</v>
      </c>
      <c r="F130">
        <v>14</v>
      </c>
      <c r="G130">
        <v>34</v>
      </c>
      <c r="H130">
        <f t="shared" si="4"/>
        <v>10.365853658536587</v>
      </c>
      <c r="I130" t="s">
        <v>13</v>
      </c>
      <c r="J130" t="s">
        <v>699</v>
      </c>
    </row>
    <row r="131" spans="1:10" x14ac:dyDescent="0.25">
      <c r="A131" s="182">
        <v>43472</v>
      </c>
      <c r="B131" t="s">
        <v>698</v>
      </c>
      <c r="C131" t="s">
        <v>58</v>
      </c>
      <c r="D131">
        <v>84</v>
      </c>
      <c r="E131">
        <f t="shared" si="3"/>
        <v>28.888888888888889</v>
      </c>
      <c r="F131">
        <v>14</v>
      </c>
      <c r="G131">
        <v>34</v>
      </c>
      <c r="H131">
        <f t="shared" si="4"/>
        <v>10.365853658536587</v>
      </c>
      <c r="I131" t="s">
        <v>18</v>
      </c>
      <c r="J131" t="s">
        <v>699</v>
      </c>
    </row>
    <row r="132" spans="1:10" x14ac:dyDescent="0.25">
      <c r="A132" s="182">
        <v>43472</v>
      </c>
      <c r="B132" t="s">
        <v>698</v>
      </c>
      <c r="C132" t="s">
        <v>58</v>
      </c>
      <c r="D132">
        <v>84</v>
      </c>
      <c r="E132">
        <f t="shared" si="3"/>
        <v>28.888888888888889</v>
      </c>
      <c r="F132">
        <v>14</v>
      </c>
      <c r="G132">
        <v>34</v>
      </c>
      <c r="H132">
        <f t="shared" si="4"/>
        <v>10.365853658536587</v>
      </c>
      <c r="I132" t="s">
        <v>18</v>
      </c>
      <c r="J132" t="s">
        <v>699</v>
      </c>
    </row>
    <row r="133" spans="1:10" x14ac:dyDescent="0.25">
      <c r="A133" s="182">
        <v>43472</v>
      </c>
      <c r="B133" t="s">
        <v>698</v>
      </c>
      <c r="C133" t="s">
        <v>58</v>
      </c>
      <c r="D133">
        <v>84</v>
      </c>
      <c r="E133">
        <f t="shared" ref="E133:E196" si="5" xml:space="preserve"> (D133-32)*(5/9)</f>
        <v>28.888888888888889</v>
      </c>
      <c r="F133">
        <v>14</v>
      </c>
      <c r="G133">
        <v>34</v>
      </c>
      <c r="H133">
        <f t="shared" si="4"/>
        <v>10.365853658536587</v>
      </c>
      <c r="I133" t="s">
        <v>18</v>
      </c>
      <c r="J133" t="s">
        <v>699</v>
      </c>
    </row>
    <row r="134" spans="1:10" x14ac:dyDescent="0.25">
      <c r="A134" s="182">
        <v>43472</v>
      </c>
      <c r="B134" t="s">
        <v>698</v>
      </c>
      <c r="C134" t="s">
        <v>58</v>
      </c>
      <c r="D134">
        <v>84</v>
      </c>
      <c r="E134">
        <f t="shared" si="5"/>
        <v>28.888888888888889</v>
      </c>
      <c r="F134">
        <v>15</v>
      </c>
      <c r="G134">
        <v>35</v>
      </c>
      <c r="H134">
        <f t="shared" si="4"/>
        <v>10.670731707317074</v>
      </c>
      <c r="I134" t="s">
        <v>13</v>
      </c>
      <c r="J134" t="s">
        <v>699</v>
      </c>
    </row>
    <row r="135" spans="1:10" x14ac:dyDescent="0.25">
      <c r="A135" s="182">
        <v>43472</v>
      </c>
      <c r="B135" t="s">
        <v>698</v>
      </c>
      <c r="C135" t="s">
        <v>58</v>
      </c>
      <c r="D135">
        <v>84</v>
      </c>
      <c r="E135">
        <f t="shared" si="5"/>
        <v>28.888888888888889</v>
      </c>
      <c r="F135">
        <v>15</v>
      </c>
      <c r="G135">
        <v>35</v>
      </c>
      <c r="H135">
        <f t="shared" si="4"/>
        <v>10.670731707317074</v>
      </c>
      <c r="I135" t="s">
        <v>13</v>
      </c>
      <c r="J135" t="s">
        <v>699</v>
      </c>
    </row>
    <row r="136" spans="1:10" x14ac:dyDescent="0.25">
      <c r="A136" s="182">
        <v>43472</v>
      </c>
      <c r="B136" t="s">
        <v>698</v>
      </c>
      <c r="C136" t="s">
        <v>58</v>
      </c>
      <c r="D136">
        <v>84</v>
      </c>
      <c r="E136">
        <f t="shared" si="5"/>
        <v>28.888888888888889</v>
      </c>
      <c r="F136">
        <v>15</v>
      </c>
      <c r="G136">
        <v>35</v>
      </c>
      <c r="H136">
        <f t="shared" si="4"/>
        <v>10.670731707317074</v>
      </c>
      <c r="I136" t="s">
        <v>13</v>
      </c>
      <c r="J136" t="s">
        <v>699</v>
      </c>
    </row>
    <row r="137" spans="1:10" x14ac:dyDescent="0.25">
      <c r="A137" s="182">
        <v>43472</v>
      </c>
      <c r="B137" t="s">
        <v>698</v>
      </c>
      <c r="C137" t="s">
        <v>58</v>
      </c>
      <c r="D137">
        <v>84</v>
      </c>
      <c r="E137">
        <f t="shared" si="5"/>
        <v>28.888888888888889</v>
      </c>
      <c r="F137">
        <v>15</v>
      </c>
      <c r="G137">
        <v>35</v>
      </c>
      <c r="H137">
        <f t="shared" si="4"/>
        <v>10.670731707317074</v>
      </c>
      <c r="I137" t="s">
        <v>13</v>
      </c>
      <c r="J137" t="s">
        <v>699</v>
      </c>
    </row>
    <row r="138" spans="1:10" x14ac:dyDescent="0.25">
      <c r="A138" s="182">
        <v>43472</v>
      </c>
      <c r="B138" t="s">
        <v>698</v>
      </c>
      <c r="C138" t="s">
        <v>58</v>
      </c>
      <c r="D138">
        <v>84</v>
      </c>
      <c r="E138">
        <f t="shared" si="5"/>
        <v>28.888888888888889</v>
      </c>
      <c r="F138">
        <v>15</v>
      </c>
      <c r="G138">
        <v>35</v>
      </c>
      <c r="H138">
        <f t="shared" si="4"/>
        <v>10.670731707317074</v>
      </c>
      <c r="I138" t="s">
        <v>18</v>
      </c>
      <c r="J138" t="s">
        <v>699</v>
      </c>
    </row>
    <row r="139" spans="1:10" x14ac:dyDescent="0.25">
      <c r="A139" s="182">
        <v>43472</v>
      </c>
      <c r="B139" t="s">
        <v>698</v>
      </c>
      <c r="C139" t="s">
        <v>58</v>
      </c>
      <c r="D139">
        <v>84</v>
      </c>
      <c r="E139">
        <f t="shared" si="5"/>
        <v>28.888888888888889</v>
      </c>
      <c r="F139">
        <v>15</v>
      </c>
      <c r="G139">
        <v>35</v>
      </c>
      <c r="H139">
        <f t="shared" si="4"/>
        <v>10.670731707317074</v>
      </c>
      <c r="I139" t="s">
        <v>702</v>
      </c>
      <c r="J139" t="s">
        <v>699</v>
      </c>
    </row>
    <row r="140" spans="1:10" x14ac:dyDescent="0.25">
      <c r="A140" s="182">
        <v>43472</v>
      </c>
      <c r="B140" t="s">
        <v>698</v>
      </c>
      <c r="C140" t="s">
        <v>58</v>
      </c>
      <c r="D140">
        <v>84</v>
      </c>
      <c r="E140">
        <f t="shared" si="5"/>
        <v>28.888888888888889</v>
      </c>
      <c r="F140">
        <v>15</v>
      </c>
      <c r="G140">
        <v>35</v>
      </c>
      <c r="H140">
        <f t="shared" si="4"/>
        <v>10.670731707317074</v>
      </c>
      <c r="I140" t="s">
        <v>20</v>
      </c>
      <c r="J140" t="s">
        <v>699</v>
      </c>
    </row>
    <row r="141" spans="1:10" x14ac:dyDescent="0.25">
      <c r="A141" s="182">
        <v>43472</v>
      </c>
      <c r="B141" t="s">
        <v>698</v>
      </c>
      <c r="C141" t="s">
        <v>58</v>
      </c>
      <c r="D141">
        <v>84</v>
      </c>
      <c r="E141">
        <f t="shared" si="5"/>
        <v>28.888888888888889</v>
      </c>
      <c r="F141">
        <v>16</v>
      </c>
      <c r="G141">
        <v>35</v>
      </c>
      <c r="H141">
        <f t="shared" si="4"/>
        <v>10.670731707317074</v>
      </c>
      <c r="I141" t="s">
        <v>13</v>
      </c>
      <c r="J141" t="s">
        <v>699</v>
      </c>
    </row>
    <row r="142" spans="1:10" x14ac:dyDescent="0.25">
      <c r="A142" s="182">
        <v>43472</v>
      </c>
      <c r="B142" t="s">
        <v>698</v>
      </c>
      <c r="C142" t="s">
        <v>58</v>
      </c>
      <c r="D142">
        <v>84</v>
      </c>
      <c r="E142">
        <f t="shared" si="5"/>
        <v>28.888888888888889</v>
      </c>
      <c r="F142">
        <v>16</v>
      </c>
      <c r="G142">
        <v>35</v>
      </c>
      <c r="H142">
        <f t="shared" si="4"/>
        <v>10.670731707317074</v>
      </c>
      <c r="I142" t="s">
        <v>13</v>
      </c>
      <c r="J142" t="s">
        <v>699</v>
      </c>
    </row>
    <row r="143" spans="1:10" x14ac:dyDescent="0.25">
      <c r="A143" s="182">
        <v>43472</v>
      </c>
      <c r="B143" t="s">
        <v>698</v>
      </c>
      <c r="C143" t="s">
        <v>58</v>
      </c>
      <c r="D143">
        <v>84</v>
      </c>
      <c r="E143">
        <f t="shared" si="5"/>
        <v>28.888888888888889</v>
      </c>
      <c r="F143">
        <v>16</v>
      </c>
      <c r="G143">
        <v>35</v>
      </c>
      <c r="H143">
        <f t="shared" si="4"/>
        <v>10.670731707317074</v>
      </c>
      <c r="I143" t="s">
        <v>13</v>
      </c>
      <c r="J143" t="s">
        <v>699</v>
      </c>
    </row>
    <row r="144" spans="1:10" x14ac:dyDescent="0.25">
      <c r="A144" s="182">
        <v>43472</v>
      </c>
      <c r="B144" t="s">
        <v>698</v>
      </c>
      <c r="C144" t="s">
        <v>58</v>
      </c>
      <c r="D144">
        <v>84</v>
      </c>
      <c r="E144">
        <f t="shared" si="5"/>
        <v>28.888888888888889</v>
      </c>
      <c r="F144">
        <v>16</v>
      </c>
      <c r="G144">
        <v>35</v>
      </c>
      <c r="H144">
        <f t="shared" si="4"/>
        <v>10.670731707317074</v>
      </c>
      <c r="I144" t="s">
        <v>18</v>
      </c>
      <c r="J144" t="s">
        <v>699</v>
      </c>
    </row>
    <row r="145" spans="1:10" x14ac:dyDescent="0.25">
      <c r="A145" s="182">
        <v>43472</v>
      </c>
      <c r="B145" t="s">
        <v>698</v>
      </c>
      <c r="C145" t="s">
        <v>58</v>
      </c>
      <c r="D145">
        <v>84</v>
      </c>
      <c r="E145">
        <f t="shared" si="5"/>
        <v>28.888888888888889</v>
      </c>
      <c r="F145">
        <v>16</v>
      </c>
      <c r="G145">
        <v>35</v>
      </c>
      <c r="H145">
        <f t="shared" si="4"/>
        <v>10.670731707317074</v>
      </c>
      <c r="I145" t="s">
        <v>18</v>
      </c>
      <c r="J145" t="s">
        <v>699</v>
      </c>
    </row>
    <row r="146" spans="1:10" x14ac:dyDescent="0.25">
      <c r="A146" s="182">
        <v>43472</v>
      </c>
      <c r="B146" t="s">
        <v>698</v>
      </c>
      <c r="C146" t="s">
        <v>58</v>
      </c>
      <c r="D146">
        <v>84</v>
      </c>
      <c r="E146">
        <f t="shared" si="5"/>
        <v>28.888888888888889</v>
      </c>
      <c r="F146">
        <v>16</v>
      </c>
      <c r="G146">
        <v>35</v>
      </c>
      <c r="H146">
        <f t="shared" si="4"/>
        <v>10.670731707317074</v>
      </c>
      <c r="I146" t="s">
        <v>703</v>
      </c>
      <c r="J146" t="s">
        <v>699</v>
      </c>
    </row>
    <row r="147" spans="1:10" x14ac:dyDescent="0.25">
      <c r="A147" s="182">
        <v>43472</v>
      </c>
      <c r="B147" t="s">
        <v>698</v>
      </c>
      <c r="C147" t="s">
        <v>58</v>
      </c>
      <c r="D147">
        <v>84</v>
      </c>
      <c r="E147">
        <f t="shared" si="5"/>
        <v>28.888888888888889</v>
      </c>
      <c r="F147">
        <v>16</v>
      </c>
      <c r="G147">
        <v>35</v>
      </c>
      <c r="H147">
        <f t="shared" si="4"/>
        <v>10.670731707317074</v>
      </c>
      <c r="I147" t="s">
        <v>702</v>
      </c>
      <c r="J147" t="s">
        <v>699</v>
      </c>
    </row>
    <row r="148" spans="1:10" x14ac:dyDescent="0.25">
      <c r="A148" s="182">
        <v>43472</v>
      </c>
      <c r="B148" t="s">
        <v>698</v>
      </c>
      <c r="C148" t="s">
        <v>58</v>
      </c>
      <c r="D148">
        <v>84</v>
      </c>
      <c r="E148">
        <f t="shared" si="5"/>
        <v>28.888888888888889</v>
      </c>
      <c r="F148">
        <v>17</v>
      </c>
      <c r="G148">
        <v>37</v>
      </c>
      <c r="H148">
        <f t="shared" si="4"/>
        <v>11.280487804878049</v>
      </c>
      <c r="I148" t="s">
        <v>13</v>
      </c>
      <c r="J148" t="s">
        <v>699</v>
      </c>
    </row>
    <row r="149" spans="1:10" x14ac:dyDescent="0.25">
      <c r="A149" s="182">
        <v>43472</v>
      </c>
      <c r="B149" t="s">
        <v>698</v>
      </c>
      <c r="C149" t="s">
        <v>58</v>
      </c>
      <c r="D149">
        <v>84</v>
      </c>
      <c r="E149">
        <f t="shared" si="5"/>
        <v>28.888888888888889</v>
      </c>
      <c r="F149">
        <v>17</v>
      </c>
      <c r="G149">
        <v>37</v>
      </c>
      <c r="H149">
        <f t="shared" si="4"/>
        <v>11.280487804878049</v>
      </c>
      <c r="I149" t="s">
        <v>13</v>
      </c>
      <c r="J149" t="s">
        <v>699</v>
      </c>
    </row>
    <row r="150" spans="1:10" x14ac:dyDescent="0.25">
      <c r="A150" s="182">
        <v>43472</v>
      </c>
      <c r="B150" t="s">
        <v>698</v>
      </c>
      <c r="C150" t="s">
        <v>58</v>
      </c>
      <c r="D150">
        <v>84</v>
      </c>
      <c r="E150">
        <f t="shared" si="5"/>
        <v>28.888888888888889</v>
      </c>
      <c r="F150">
        <v>17</v>
      </c>
      <c r="G150">
        <v>37</v>
      </c>
      <c r="H150">
        <f t="shared" si="4"/>
        <v>11.280487804878049</v>
      </c>
      <c r="I150" t="s">
        <v>18</v>
      </c>
      <c r="J150" t="s">
        <v>699</v>
      </c>
    </row>
    <row r="151" spans="1:10" x14ac:dyDescent="0.25">
      <c r="A151" s="182">
        <v>43472</v>
      </c>
      <c r="B151" t="s">
        <v>698</v>
      </c>
      <c r="C151" t="s">
        <v>58</v>
      </c>
      <c r="D151">
        <v>84</v>
      </c>
      <c r="E151">
        <f t="shared" si="5"/>
        <v>28.888888888888889</v>
      </c>
      <c r="F151">
        <v>17</v>
      </c>
      <c r="G151">
        <v>37</v>
      </c>
      <c r="H151">
        <f t="shared" si="4"/>
        <v>11.280487804878049</v>
      </c>
      <c r="I151" t="s">
        <v>18</v>
      </c>
      <c r="J151" t="s">
        <v>699</v>
      </c>
    </row>
    <row r="152" spans="1:10" x14ac:dyDescent="0.25">
      <c r="A152" s="182">
        <v>43472</v>
      </c>
      <c r="B152" t="s">
        <v>698</v>
      </c>
      <c r="C152" t="s">
        <v>58</v>
      </c>
      <c r="D152">
        <v>84</v>
      </c>
      <c r="E152">
        <f t="shared" si="5"/>
        <v>28.888888888888889</v>
      </c>
      <c r="F152">
        <v>17</v>
      </c>
      <c r="G152">
        <v>37</v>
      </c>
      <c r="H152">
        <f t="shared" si="4"/>
        <v>11.280487804878049</v>
      </c>
      <c r="I152" t="s">
        <v>18</v>
      </c>
      <c r="J152" t="s">
        <v>699</v>
      </c>
    </row>
    <row r="153" spans="1:10" x14ac:dyDescent="0.25">
      <c r="A153" s="182">
        <v>43472</v>
      </c>
      <c r="B153" t="s">
        <v>698</v>
      </c>
      <c r="C153" t="s">
        <v>58</v>
      </c>
      <c r="D153">
        <v>84</v>
      </c>
      <c r="E153">
        <f t="shared" si="5"/>
        <v>28.888888888888889</v>
      </c>
      <c r="F153">
        <v>17</v>
      </c>
      <c r="G153">
        <v>37</v>
      </c>
      <c r="H153">
        <f t="shared" si="4"/>
        <v>11.280487804878049</v>
      </c>
      <c r="I153" t="s">
        <v>18</v>
      </c>
      <c r="J153" t="s">
        <v>699</v>
      </c>
    </row>
    <row r="154" spans="1:10" x14ac:dyDescent="0.25">
      <c r="A154" s="182">
        <v>43472</v>
      </c>
      <c r="B154" t="s">
        <v>698</v>
      </c>
      <c r="C154" t="s">
        <v>58</v>
      </c>
      <c r="D154">
        <v>84</v>
      </c>
      <c r="E154">
        <f t="shared" si="5"/>
        <v>28.888888888888889</v>
      </c>
      <c r="F154">
        <v>17</v>
      </c>
      <c r="G154">
        <v>37</v>
      </c>
      <c r="H154">
        <f t="shared" si="4"/>
        <v>11.280487804878049</v>
      </c>
      <c r="I154" t="s">
        <v>18</v>
      </c>
      <c r="J154" t="s">
        <v>699</v>
      </c>
    </row>
    <row r="155" spans="1:10" x14ac:dyDescent="0.25">
      <c r="A155" s="182">
        <v>43472</v>
      </c>
      <c r="B155" t="s">
        <v>698</v>
      </c>
      <c r="C155" t="s">
        <v>58</v>
      </c>
      <c r="D155">
        <v>84</v>
      </c>
      <c r="E155">
        <f t="shared" si="5"/>
        <v>28.888888888888889</v>
      </c>
      <c r="F155">
        <v>17</v>
      </c>
      <c r="G155">
        <v>37</v>
      </c>
      <c r="H155">
        <f t="shared" si="4"/>
        <v>11.280487804878049</v>
      </c>
      <c r="I155" t="s">
        <v>18</v>
      </c>
      <c r="J155" t="s">
        <v>699</v>
      </c>
    </row>
    <row r="156" spans="1:10" x14ac:dyDescent="0.25">
      <c r="A156" s="182">
        <v>43472</v>
      </c>
      <c r="B156" t="s">
        <v>698</v>
      </c>
      <c r="C156" t="s">
        <v>58</v>
      </c>
      <c r="D156">
        <v>84</v>
      </c>
      <c r="E156">
        <f t="shared" si="5"/>
        <v>28.888888888888889</v>
      </c>
      <c r="F156">
        <v>17</v>
      </c>
      <c r="G156">
        <v>37</v>
      </c>
      <c r="H156">
        <f t="shared" si="4"/>
        <v>11.280487804878049</v>
      </c>
      <c r="I156" t="s">
        <v>704</v>
      </c>
      <c r="J156" t="s">
        <v>699</v>
      </c>
    </row>
    <row r="157" spans="1:10" x14ac:dyDescent="0.25">
      <c r="A157" s="182">
        <v>43472</v>
      </c>
      <c r="B157" t="s">
        <v>698</v>
      </c>
      <c r="C157" t="s">
        <v>58</v>
      </c>
      <c r="D157">
        <v>84</v>
      </c>
      <c r="E157">
        <f t="shared" si="5"/>
        <v>28.888888888888889</v>
      </c>
      <c r="F157">
        <v>18</v>
      </c>
      <c r="G157">
        <v>37</v>
      </c>
      <c r="H157">
        <f t="shared" si="4"/>
        <v>11.280487804878049</v>
      </c>
      <c r="I157" t="s">
        <v>13</v>
      </c>
      <c r="J157" t="s">
        <v>699</v>
      </c>
    </row>
    <row r="158" spans="1:10" x14ac:dyDescent="0.25">
      <c r="A158" s="182">
        <v>43472</v>
      </c>
      <c r="B158" t="s">
        <v>698</v>
      </c>
      <c r="C158" t="s">
        <v>58</v>
      </c>
      <c r="D158">
        <v>84</v>
      </c>
      <c r="E158">
        <f t="shared" si="5"/>
        <v>28.888888888888889</v>
      </c>
      <c r="F158">
        <v>18</v>
      </c>
      <c r="G158">
        <v>37</v>
      </c>
      <c r="H158">
        <f t="shared" si="4"/>
        <v>11.280487804878049</v>
      </c>
      <c r="I158" t="s">
        <v>13</v>
      </c>
      <c r="J158" t="s">
        <v>699</v>
      </c>
    </row>
    <row r="159" spans="1:10" x14ac:dyDescent="0.25">
      <c r="A159" s="182">
        <v>43472</v>
      </c>
      <c r="B159" t="s">
        <v>698</v>
      </c>
      <c r="C159" t="s">
        <v>58</v>
      </c>
      <c r="D159">
        <v>84</v>
      </c>
      <c r="E159">
        <f t="shared" si="5"/>
        <v>28.888888888888889</v>
      </c>
      <c r="F159">
        <v>18</v>
      </c>
      <c r="G159">
        <v>37</v>
      </c>
      <c r="H159">
        <f t="shared" si="4"/>
        <v>11.280487804878049</v>
      </c>
      <c r="I159" t="s">
        <v>13</v>
      </c>
      <c r="J159" t="s">
        <v>699</v>
      </c>
    </row>
    <row r="160" spans="1:10" x14ac:dyDescent="0.25">
      <c r="A160" s="182">
        <v>43472</v>
      </c>
      <c r="B160" t="s">
        <v>698</v>
      </c>
      <c r="C160" t="s">
        <v>58</v>
      </c>
      <c r="D160">
        <v>84</v>
      </c>
      <c r="E160">
        <f t="shared" si="5"/>
        <v>28.888888888888889</v>
      </c>
      <c r="F160">
        <v>18</v>
      </c>
      <c r="G160">
        <v>37</v>
      </c>
      <c r="H160">
        <f t="shared" si="4"/>
        <v>11.280487804878049</v>
      </c>
      <c r="I160" t="s">
        <v>13</v>
      </c>
      <c r="J160" t="s">
        <v>699</v>
      </c>
    </row>
    <row r="161" spans="1:10" x14ac:dyDescent="0.25">
      <c r="A161" s="182">
        <v>43472</v>
      </c>
      <c r="B161" t="s">
        <v>698</v>
      </c>
      <c r="C161" t="s">
        <v>58</v>
      </c>
      <c r="D161">
        <v>84</v>
      </c>
      <c r="E161">
        <f t="shared" si="5"/>
        <v>28.888888888888889</v>
      </c>
      <c r="F161">
        <v>18</v>
      </c>
      <c r="G161">
        <v>37</v>
      </c>
      <c r="H161">
        <f t="shared" si="4"/>
        <v>11.280487804878049</v>
      </c>
      <c r="I161" t="s">
        <v>13</v>
      </c>
      <c r="J161" t="s">
        <v>699</v>
      </c>
    </row>
    <row r="162" spans="1:10" x14ac:dyDescent="0.25">
      <c r="A162" s="182">
        <v>43472</v>
      </c>
      <c r="B162" t="s">
        <v>698</v>
      </c>
      <c r="C162" t="s">
        <v>58</v>
      </c>
      <c r="D162">
        <v>84</v>
      </c>
      <c r="E162">
        <f t="shared" si="5"/>
        <v>28.888888888888889</v>
      </c>
      <c r="F162">
        <v>18</v>
      </c>
      <c r="G162">
        <v>37</v>
      </c>
      <c r="H162">
        <f t="shared" si="4"/>
        <v>11.280487804878049</v>
      </c>
      <c r="I162" t="s">
        <v>13</v>
      </c>
      <c r="J162" t="s">
        <v>699</v>
      </c>
    </row>
    <row r="163" spans="1:10" x14ac:dyDescent="0.25">
      <c r="A163" s="182">
        <v>43472</v>
      </c>
      <c r="B163" t="s">
        <v>698</v>
      </c>
      <c r="C163" t="s">
        <v>58</v>
      </c>
      <c r="D163">
        <v>84</v>
      </c>
      <c r="E163">
        <f t="shared" si="5"/>
        <v>28.888888888888889</v>
      </c>
      <c r="F163">
        <v>18</v>
      </c>
      <c r="G163">
        <v>37</v>
      </c>
      <c r="H163">
        <f t="shared" si="4"/>
        <v>11.280487804878049</v>
      </c>
      <c r="I163" t="s">
        <v>13</v>
      </c>
      <c r="J163" t="s">
        <v>699</v>
      </c>
    </row>
    <row r="164" spans="1:10" x14ac:dyDescent="0.25">
      <c r="A164" s="182">
        <v>43472</v>
      </c>
      <c r="B164" t="s">
        <v>698</v>
      </c>
      <c r="C164" t="s">
        <v>58</v>
      </c>
      <c r="D164">
        <v>84</v>
      </c>
      <c r="E164">
        <f t="shared" si="5"/>
        <v>28.888888888888889</v>
      </c>
      <c r="F164">
        <v>18</v>
      </c>
      <c r="G164">
        <v>37</v>
      </c>
      <c r="H164">
        <f t="shared" si="4"/>
        <v>11.280487804878049</v>
      </c>
      <c r="I164" t="s">
        <v>13</v>
      </c>
      <c r="J164" t="s">
        <v>699</v>
      </c>
    </row>
    <row r="165" spans="1:10" x14ac:dyDescent="0.25">
      <c r="A165" s="182">
        <v>43472</v>
      </c>
      <c r="B165" t="s">
        <v>698</v>
      </c>
      <c r="C165" t="s">
        <v>58</v>
      </c>
      <c r="D165">
        <v>84</v>
      </c>
      <c r="E165">
        <f t="shared" si="5"/>
        <v>28.888888888888889</v>
      </c>
      <c r="F165">
        <v>18</v>
      </c>
      <c r="G165">
        <v>37</v>
      </c>
      <c r="H165">
        <f t="shared" si="4"/>
        <v>11.280487804878049</v>
      </c>
      <c r="I165" t="s">
        <v>34</v>
      </c>
      <c r="J165" t="s">
        <v>699</v>
      </c>
    </row>
    <row r="166" spans="1:10" x14ac:dyDescent="0.25">
      <c r="A166" s="182">
        <v>43472</v>
      </c>
      <c r="B166" t="s">
        <v>698</v>
      </c>
      <c r="C166" t="s">
        <v>58</v>
      </c>
      <c r="D166">
        <v>84</v>
      </c>
      <c r="E166">
        <f t="shared" si="5"/>
        <v>28.888888888888889</v>
      </c>
      <c r="F166">
        <v>18</v>
      </c>
      <c r="G166">
        <v>37</v>
      </c>
      <c r="H166">
        <f t="shared" si="4"/>
        <v>11.280487804878049</v>
      </c>
      <c r="I166" t="s">
        <v>11</v>
      </c>
      <c r="J166" t="s">
        <v>699</v>
      </c>
    </row>
    <row r="167" spans="1:10" s="184" customFormat="1" ht="15.75" thickBot="1" x14ac:dyDescent="0.3">
      <c r="A167" s="183">
        <v>43472</v>
      </c>
      <c r="B167" s="184" t="s">
        <v>698</v>
      </c>
      <c r="C167" s="184" t="s">
        <v>58</v>
      </c>
      <c r="D167" s="184">
        <v>84</v>
      </c>
      <c r="E167" s="184">
        <f t="shared" si="5"/>
        <v>28.888888888888889</v>
      </c>
      <c r="F167" s="184">
        <v>18</v>
      </c>
      <c r="G167" s="184">
        <v>37</v>
      </c>
      <c r="H167" s="184">
        <f t="shared" si="4"/>
        <v>11.280487804878049</v>
      </c>
      <c r="I167" s="184" t="s">
        <v>54</v>
      </c>
      <c r="J167" s="184" t="s">
        <v>699</v>
      </c>
    </row>
    <row r="168" spans="1:10" x14ac:dyDescent="0.25">
      <c r="A168" s="185">
        <v>43472</v>
      </c>
      <c r="B168" t="s">
        <v>698</v>
      </c>
      <c r="C168" t="s">
        <v>705</v>
      </c>
      <c r="D168">
        <v>84</v>
      </c>
      <c r="E168">
        <f t="shared" si="5"/>
        <v>28.888888888888889</v>
      </c>
      <c r="F168">
        <v>1</v>
      </c>
      <c r="G168">
        <v>43</v>
      </c>
      <c r="H168">
        <f t="shared" si="4"/>
        <v>13.109756097560977</v>
      </c>
      <c r="I168" t="s">
        <v>13</v>
      </c>
      <c r="J168" t="s">
        <v>699</v>
      </c>
    </row>
    <row r="169" spans="1:10" x14ac:dyDescent="0.25">
      <c r="A169" s="185">
        <v>43472</v>
      </c>
      <c r="B169" t="s">
        <v>698</v>
      </c>
      <c r="C169" t="s">
        <v>705</v>
      </c>
      <c r="D169">
        <v>84</v>
      </c>
      <c r="E169">
        <f t="shared" si="5"/>
        <v>28.888888888888889</v>
      </c>
      <c r="F169">
        <v>1</v>
      </c>
      <c r="G169">
        <v>43</v>
      </c>
      <c r="H169">
        <f t="shared" si="4"/>
        <v>13.109756097560977</v>
      </c>
      <c r="I169" t="s">
        <v>13</v>
      </c>
      <c r="J169" t="s">
        <v>699</v>
      </c>
    </row>
    <row r="170" spans="1:10" x14ac:dyDescent="0.25">
      <c r="A170" s="185">
        <v>43472</v>
      </c>
      <c r="B170" t="s">
        <v>698</v>
      </c>
      <c r="C170" t="s">
        <v>705</v>
      </c>
      <c r="D170">
        <v>84</v>
      </c>
      <c r="E170">
        <f t="shared" si="5"/>
        <v>28.888888888888889</v>
      </c>
      <c r="F170">
        <v>1</v>
      </c>
      <c r="G170">
        <v>43</v>
      </c>
      <c r="H170">
        <f t="shared" ref="H170:H233" si="6" xml:space="preserve"> (G170/3.28)</f>
        <v>13.109756097560977</v>
      </c>
      <c r="I170" t="s">
        <v>13</v>
      </c>
      <c r="J170" t="s">
        <v>699</v>
      </c>
    </row>
    <row r="171" spans="1:10" x14ac:dyDescent="0.25">
      <c r="A171" s="185">
        <v>43472</v>
      </c>
      <c r="B171" t="s">
        <v>698</v>
      </c>
      <c r="C171" t="s">
        <v>705</v>
      </c>
      <c r="D171">
        <v>84</v>
      </c>
      <c r="E171">
        <f t="shared" si="5"/>
        <v>28.888888888888889</v>
      </c>
      <c r="F171">
        <v>1</v>
      </c>
      <c r="G171">
        <v>43</v>
      </c>
      <c r="H171">
        <f t="shared" si="6"/>
        <v>13.109756097560977</v>
      </c>
      <c r="I171" t="s">
        <v>13</v>
      </c>
      <c r="J171" t="s">
        <v>699</v>
      </c>
    </row>
    <row r="172" spans="1:10" x14ac:dyDescent="0.25">
      <c r="A172" s="185">
        <v>43472</v>
      </c>
      <c r="B172" t="s">
        <v>698</v>
      </c>
      <c r="C172" t="s">
        <v>705</v>
      </c>
      <c r="D172">
        <v>84</v>
      </c>
      <c r="E172">
        <f t="shared" si="5"/>
        <v>28.888888888888889</v>
      </c>
      <c r="F172">
        <v>1</v>
      </c>
      <c r="G172">
        <v>43</v>
      </c>
      <c r="H172">
        <f t="shared" si="6"/>
        <v>13.109756097560977</v>
      </c>
      <c r="I172" t="s">
        <v>13</v>
      </c>
      <c r="J172" t="s">
        <v>699</v>
      </c>
    </row>
    <row r="173" spans="1:10" x14ac:dyDescent="0.25">
      <c r="A173" s="185">
        <v>43472</v>
      </c>
      <c r="B173" t="s">
        <v>698</v>
      </c>
      <c r="C173" t="s">
        <v>705</v>
      </c>
      <c r="D173">
        <v>84</v>
      </c>
      <c r="E173">
        <f t="shared" si="5"/>
        <v>28.888888888888889</v>
      </c>
      <c r="F173">
        <v>1</v>
      </c>
      <c r="G173">
        <v>43</v>
      </c>
      <c r="H173">
        <f t="shared" si="6"/>
        <v>13.109756097560977</v>
      </c>
      <c r="I173" t="s">
        <v>13</v>
      </c>
      <c r="J173" t="s">
        <v>699</v>
      </c>
    </row>
    <row r="174" spans="1:10" x14ac:dyDescent="0.25">
      <c r="A174" s="185">
        <v>43472</v>
      </c>
      <c r="B174" t="s">
        <v>698</v>
      </c>
      <c r="C174" t="s">
        <v>705</v>
      </c>
      <c r="D174">
        <v>84</v>
      </c>
      <c r="E174">
        <f t="shared" si="5"/>
        <v>28.888888888888889</v>
      </c>
      <c r="F174">
        <v>1</v>
      </c>
      <c r="G174">
        <v>43</v>
      </c>
      <c r="H174">
        <f t="shared" si="6"/>
        <v>13.109756097560977</v>
      </c>
      <c r="I174" t="s">
        <v>13</v>
      </c>
      <c r="J174" t="s">
        <v>699</v>
      </c>
    </row>
    <row r="175" spans="1:10" x14ac:dyDescent="0.25">
      <c r="A175" s="185">
        <v>43472</v>
      </c>
      <c r="B175" t="s">
        <v>698</v>
      </c>
      <c r="C175" t="s">
        <v>705</v>
      </c>
      <c r="D175">
        <v>84</v>
      </c>
      <c r="E175">
        <f t="shared" si="5"/>
        <v>28.888888888888889</v>
      </c>
      <c r="F175">
        <v>1</v>
      </c>
      <c r="G175">
        <v>43</v>
      </c>
      <c r="H175">
        <f t="shared" si="6"/>
        <v>13.109756097560977</v>
      </c>
      <c r="I175" t="s">
        <v>13</v>
      </c>
      <c r="J175" t="s">
        <v>699</v>
      </c>
    </row>
    <row r="176" spans="1:10" x14ac:dyDescent="0.25">
      <c r="A176" s="185">
        <v>43472</v>
      </c>
      <c r="B176" t="s">
        <v>698</v>
      </c>
      <c r="C176" t="s">
        <v>705</v>
      </c>
      <c r="D176">
        <v>84</v>
      </c>
      <c r="E176">
        <f t="shared" si="5"/>
        <v>28.888888888888889</v>
      </c>
      <c r="F176">
        <v>1</v>
      </c>
      <c r="G176">
        <v>43</v>
      </c>
      <c r="H176">
        <f t="shared" si="6"/>
        <v>13.109756097560977</v>
      </c>
      <c r="I176" t="s">
        <v>54</v>
      </c>
      <c r="J176" t="s">
        <v>699</v>
      </c>
    </row>
    <row r="177" spans="1:10" x14ac:dyDescent="0.25">
      <c r="A177" s="185">
        <v>43472</v>
      </c>
      <c r="B177" t="s">
        <v>698</v>
      </c>
      <c r="C177" t="s">
        <v>705</v>
      </c>
      <c r="D177">
        <v>84</v>
      </c>
      <c r="E177">
        <f t="shared" si="5"/>
        <v>28.888888888888889</v>
      </c>
      <c r="F177">
        <v>1</v>
      </c>
      <c r="G177">
        <v>43</v>
      </c>
      <c r="H177">
        <f t="shared" si="6"/>
        <v>13.109756097560977</v>
      </c>
      <c r="I177" t="s">
        <v>54</v>
      </c>
      <c r="J177" t="s">
        <v>699</v>
      </c>
    </row>
    <row r="178" spans="1:10" x14ac:dyDescent="0.25">
      <c r="A178" s="185">
        <v>43472</v>
      </c>
      <c r="B178" t="s">
        <v>698</v>
      </c>
      <c r="C178" t="s">
        <v>705</v>
      </c>
      <c r="D178">
        <v>84</v>
      </c>
      <c r="E178">
        <f t="shared" si="5"/>
        <v>28.888888888888889</v>
      </c>
      <c r="F178">
        <v>1</v>
      </c>
      <c r="G178">
        <v>43</v>
      </c>
      <c r="H178">
        <f t="shared" si="6"/>
        <v>13.109756097560977</v>
      </c>
      <c r="I178" t="s">
        <v>54</v>
      </c>
      <c r="J178" t="s">
        <v>699</v>
      </c>
    </row>
    <row r="179" spans="1:10" x14ac:dyDescent="0.25">
      <c r="A179" s="185">
        <v>43472</v>
      </c>
      <c r="B179" t="s">
        <v>698</v>
      </c>
      <c r="C179" t="s">
        <v>705</v>
      </c>
      <c r="D179">
        <v>84</v>
      </c>
      <c r="E179">
        <f t="shared" si="5"/>
        <v>28.888888888888889</v>
      </c>
      <c r="F179">
        <v>1</v>
      </c>
      <c r="G179">
        <v>43</v>
      </c>
      <c r="H179">
        <f t="shared" si="6"/>
        <v>13.109756097560977</v>
      </c>
      <c r="I179" t="s">
        <v>54</v>
      </c>
      <c r="J179" t="s">
        <v>699</v>
      </c>
    </row>
    <row r="180" spans="1:10" x14ac:dyDescent="0.25">
      <c r="A180" s="185">
        <v>43472</v>
      </c>
      <c r="B180" t="s">
        <v>698</v>
      </c>
      <c r="C180" t="s">
        <v>705</v>
      </c>
      <c r="D180">
        <v>84</v>
      </c>
      <c r="E180">
        <f t="shared" si="5"/>
        <v>28.888888888888889</v>
      </c>
      <c r="F180">
        <v>1</v>
      </c>
      <c r="G180">
        <v>43</v>
      </c>
      <c r="H180">
        <f t="shared" si="6"/>
        <v>13.109756097560977</v>
      </c>
      <c r="I180" t="s">
        <v>18</v>
      </c>
      <c r="J180" t="s">
        <v>699</v>
      </c>
    </row>
    <row r="181" spans="1:10" x14ac:dyDescent="0.25">
      <c r="A181" s="185">
        <v>43472</v>
      </c>
      <c r="B181" t="s">
        <v>698</v>
      </c>
      <c r="C181" t="s">
        <v>705</v>
      </c>
      <c r="D181">
        <v>84</v>
      </c>
      <c r="E181">
        <f t="shared" si="5"/>
        <v>28.888888888888889</v>
      </c>
      <c r="F181">
        <v>1</v>
      </c>
      <c r="G181">
        <v>43</v>
      </c>
      <c r="H181">
        <f t="shared" si="6"/>
        <v>13.109756097560977</v>
      </c>
      <c r="I181" t="s">
        <v>18</v>
      </c>
      <c r="J181" t="s">
        <v>699</v>
      </c>
    </row>
    <row r="182" spans="1:10" x14ac:dyDescent="0.25">
      <c r="A182" s="185">
        <v>43472</v>
      </c>
      <c r="B182" t="s">
        <v>698</v>
      </c>
      <c r="C182" t="s">
        <v>705</v>
      </c>
      <c r="D182">
        <v>84</v>
      </c>
      <c r="E182">
        <f t="shared" si="5"/>
        <v>28.888888888888889</v>
      </c>
      <c r="F182">
        <v>1</v>
      </c>
      <c r="G182">
        <v>43</v>
      </c>
      <c r="H182">
        <f t="shared" si="6"/>
        <v>13.109756097560977</v>
      </c>
      <c r="I182" t="s">
        <v>18</v>
      </c>
      <c r="J182" t="s">
        <v>699</v>
      </c>
    </row>
    <row r="183" spans="1:10" x14ac:dyDescent="0.25">
      <c r="A183" s="185">
        <v>43472</v>
      </c>
      <c r="B183" t="s">
        <v>698</v>
      </c>
      <c r="C183" t="s">
        <v>705</v>
      </c>
      <c r="D183">
        <v>84</v>
      </c>
      <c r="E183">
        <f t="shared" si="5"/>
        <v>28.888888888888889</v>
      </c>
      <c r="F183">
        <v>1</v>
      </c>
      <c r="G183">
        <v>43</v>
      </c>
      <c r="H183">
        <f t="shared" si="6"/>
        <v>13.109756097560977</v>
      </c>
      <c r="I183" t="s">
        <v>21</v>
      </c>
      <c r="J183" t="s">
        <v>699</v>
      </c>
    </row>
    <row r="184" spans="1:10" x14ac:dyDescent="0.25">
      <c r="A184" s="185">
        <v>43472</v>
      </c>
      <c r="B184" t="s">
        <v>698</v>
      </c>
      <c r="C184" t="s">
        <v>705</v>
      </c>
      <c r="D184">
        <v>84</v>
      </c>
      <c r="E184">
        <f t="shared" si="5"/>
        <v>28.888888888888889</v>
      </c>
      <c r="F184">
        <v>1</v>
      </c>
      <c r="G184">
        <v>43</v>
      </c>
      <c r="H184">
        <f t="shared" si="6"/>
        <v>13.109756097560977</v>
      </c>
      <c r="I184" t="s">
        <v>21</v>
      </c>
      <c r="J184" t="s">
        <v>699</v>
      </c>
    </row>
    <row r="185" spans="1:10" x14ac:dyDescent="0.25">
      <c r="A185" s="185">
        <v>43472</v>
      </c>
      <c r="B185" t="s">
        <v>698</v>
      </c>
      <c r="C185" t="s">
        <v>705</v>
      </c>
      <c r="D185">
        <v>84</v>
      </c>
      <c r="E185">
        <f t="shared" si="5"/>
        <v>28.888888888888889</v>
      </c>
      <c r="F185">
        <v>1</v>
      </c>
      <c r="G185">
        <v>43</v>
      </c>
      <c r="H185">
        <f t="shared" si="6"/>
        <v>13.109756097560977</v>
      </c>
      <c r="I185" t="s">
        <v>20</v>
      </c>
      <c r="J185" t="s">
        <v>699</v>
      </c>
    </row>
    <row r="186" spans="1:10" x14ac:dyDescent="0.25">
      <c r="A186" s="185">
        <v>43472</v>
      </c>
      <c r="B186" t="s">
        <v>698</v>
      </c>
      <c r="C186" t="s">
        <v>705</v>
      </c>
      <c r="D186">
        <v>84</v>
      </c>
      <c r="E186">
        <f t="shared" si="5"/>
        <v>28.888888888888889</v>
      </c>
      <c r="F186">
        <v>1</v>
      </c>
      <c r="G186">
        <v>43</v>
      </c>
      <c r="H186">
        <f t="shared" si="6"/>
        <v>13.109756097560977</v>
      </c>
      <c r="I186" t="s">
        <v>20</v>
      </c>
      <c r="J186" t="s">
        <v>699</v>
      </c>
    </row>
    <row r="187" spans="1:10" x14ac:dyDescent="0.25">
      <c r="A187" s="185">
        <v>43472</v>
      </c>
      <c r="B187" t="s">
        <v>698</v>
      </c>
      <c r="C187" t="s">
        <v>705</v>
      </c>
      <c r="D187">
        <v>84</v>
      </c>
      <c r="E187">
        <f t="shared" si="5"/>
        <v>28.888888888888889</v>
      </c>
      <c r="F187">
        <v>1</v>
      </c>
      <c r="G187">
        <v>43</v>
      </c>
      <c r="H187">
        <f t="shared" si="6"/>
        <v>13.109756097560977</v>
      </c>
      <c r="I187" t="s">
        <v>20</v>
      </c>
      <c r="J187" t="s">
        <v>699</v>
      </c>
    </row>
    <row r="188" spans="1:10" x14ac:dyDescent="0.25">
      <c r="A188" s="185">
        <v>43472</v>
      </c>
      <c r="B188" t="s">
        <v>698</v>
      </c>
      <c r="C188" t="s">
        <v>705</v>
      </c>
      <c r="D188">
        <v>84</v>
      </c>
      <c r="E188">
        <f t="shared" si="5"/>
        <v>28.888888888888889</v>
      </c>
      <c r="F188">
        <v>1</v>
      </c>
      <c r="G188">
        <v>43</v>
      </c>
      <c r="H188">
        <f t="shared" si="6"/>
        <v>13.109756097560977</v>
      </c>
      <c r="I188" t="s">
        <v>20</v>
      </c>
      <c r="J188" t="s">
        <v>699</v>
      </c>
    </row>
    <row r="189" spans="1:10" x14ac:dyDescent="0.25">
      <c r="A189" s="185">
        <v>43472</v>
      </c>
      <c r="B189" t="s">
        <v>698</v>
      </c>
      <c r="C189" t="s">
        <v>705</v>
      </c>
      <c r="D189">
        <v>84</v>
      </c>
      <c r="E189">
        <f t="shared" si="5"/>
        <v>28.888888888888889</v>
      </c>
      <c r="F189">
        <v>2</v>
      </c>
      <c r="G189">
        <v>40</v>
      </c>
      <c r="H189">
        <f t="shared" si="6"/>
        <v>12.195121951219512</v>
      </c>
      <c r="I189" t="s">
        <v>13</v>
      </c>
      <c r="J189" t="s">
        <v>699</v>
      </c>
    </row>
    <row r="190" spans="1:10" x14ac:dyDescent="0.25">
      <c r="A190" s="185">
        <v>43472</v>
      </c>
      <c r="B190" t="s">
        <v>698</v>
      </c>
      <c r="C190" t="s">
        <v>705</v>
      </c>
      <c r="D190">
        <v>84</v>
      </c>
      <c r="E190">
        <f t="shared" si="5"/>
        <v>28.888888888888889</v>
      </c>
      <c r="F190">
        <v>2</v>
      </c>
      <c r="G190">
        <v>40</v>
      </c>
      <c r="H190">
        <f t="shared" si="6"/>
        <v>12.195121951219512</v>
      </c>
      <c r="I190" t="s">
        <v>13</v>
      </c>
      <c r="J190" t="s">
        <v>699</v>
      </c>
    </row>
    <row r="191" spans="1:10" x14ac:dyDescent="0.25">
      <c r="A191" s="185">
        <v>43472</v>
      </c>
      <c r="B191" t="s">
        <v>698</v>
      </c>
      <c r="C191" t="s">
        <v>705</v>
      </c>
      <c r="D191">
        <v>84</v>
      </c>
      <c r="E191">
        <f t="shared" si="5"/>
        <v>28.888888888888889</v>
      </c>
      <c r="F191">
        <v>2</v>
      </c>
      <c r="G191">
        <v>40</v>
      </c>
      <c r="H191">
        <f t="shared" si="6"/>
        <v>12.195121951219512</v>
      </c>
      <c r="I191" t="s">
        <v>13</v>
      </c>
      <c r="J191" t="s">
        <v>699</v>
      </c>
    </row>
    <row r="192" spans="1:10" x14ac:dyDescent="0.25">
      <c r="A192" s="185">
        <v>43472</v>
      </c>
      <c r="B192" t="s">
        <v>698</v>
      </c>
      <c r="C192" t="s">
        <v>705</v>
      </c>
      <c r="D192">
        <v>84</v>
      </c>
      <c r="E192">
        <f t="shared" si="5"/>
        <v>28.888888888888889</v>
      </c>
      <c r="F192">
        <v>2</v>
      </c>
      <c r="G192">
        <v>40</v>
      </c>
      <c r="H192">
        <f t="shared" si="6"/>
        <v>12.195121951219512</v>
      </c>
      <c r="I192" t="s">
        <v>13</v>
      </c>
      <c r="J192" t="s">
        <v>699</v>
      </c>
    </row>
    <row r="193" spans="1:10" x14ac:dyDescent="0.25">
      <c r="A193" s="185">
        <v>43472</v>
      </c>
      <c r="B193" t="s">
        <v>698</v>
      </c>
      <c r="C193" t="s">
        <v>705</v>
      </c>
      <c r="D193">
        <v>84</v>
      </c>
      <c r="E193">
        <f t="shared" si="5"/>
        <v>28.888888888888889</v>
      </c>
      <c r="F193">
        <v>2</v>
      </c>
      <c r="G193">
        <v>40</v>
      </c>
      <c r="H193">
        <f t="shared" si="6"/>
        <v>12.195121951219512</v>
      </c>
      <c r="I193" t="s">
        <v>13</v>
      </c>
      <c r="J193" t="s">
        <v>699</v>
      </c>
    </row>
    <row r="194" spans="1:10" x14ac:dyDescent="0.25">
      <c r="A194" s="185">
        <v>43472</v>
      </c>
      <c r="B194" t="s">
        <v>698</v>
      </c>
      <c r="C194" t="s">
        <v>705</v>
      </c>
      <c r="D194">
        <v>84</v>
      </c>
      <c r="E194">
        <f t="shared" si="5"/>
        <v>28.888888888888889</v>
      </c>
      <c r="F194">
        <v>2</v>
      </c>
      <c r="G194">
        <v>40</v>
      </c>
      <c r="H194">
        <f t="shared" si="6"/>
        <v>12.195121951219512</v>
      </c>
      <c r="I194" t="s">
        <v>20</v>
      </c>
      <c r="J194" t="s">
        <v>699</v>
      </c>
    </row>
    <row r="195" spans="1:10" x14ac:dyDescent="0.25">
      <c r="A195" s="185">
        <v>43472</v>
      </c>
      <c r="B195" t="s">
        <v>698</v>
      </c>
      <c r="C195" t="s">
        <v>705</v>
      </c>
      <c r="D195">
        <v>84</v>
      </c>
      <c r="E195">
        <f t="shared" si="5"/>
        <v>28.888888888888889</v>
      </c>
      <c r="F195">
        <v>2</v>
      </c>
      <c r="G195">
        <v>40</v>
      </c>
      <c r="H195">
        <f t="shared" si="6"/>
        <v>12.195121951219512</v>
      </c>
      <c r="I195" t="s">
        <v>20</v>
      </c>
      <c r="J195" t="s">
        <v>699</v>
      </c>
    </row>
    <row r="196" spans="1:10" x14ac:dyDescent="0.25">
      <c r="A196" s="185">
        <v>43472</v>
      </c>
      <c r="B196" t="s">
        <v>698</v>
      </c>
      <c r="C196" t="s">
        <v>705</v>
      </c>
      <c r="D196">
        <v>84</v>
      </c>
      <c r="E196">
        <f t="shared" si="5"/>
        <v>28.888888888888889</v>
      </c>
      <c r="F196">
        <v>2</v>
      </c>
      <c r="G196">
        <v>40</v>
      </c>
      <c r="H196">
        <f t="shared" si="6"/>
        <v>12.195121951219512</v>
      </c>
      <c r="I196" t="s">
        <v>20</v>
      </c>
      <c r="J196" t="s">
        <v>699</v>
      </c>
    </row>
    <row r="197" spans="1:10" x14ac:dyDescent="0.25">
      <c r="A197" s="185">
        <v>43472</v>
      </c>
      <c r="B197" t="s">
        <v>698</v>
      </c>
      <c r="C197" t="s">
        <v>705</v>
      </c>
      <c r="D197">
        <v>84</v>
      </c>
      <c r="E197">
        <f t="shared" ref="E197:E260" si="7" xml:space="preserve"> (D197-32)*(5/9)</f>
        <v>28.888888888888889</v>
      </c>
      <c r="F197">
        <v>3</v>
      </c>
      <c r="G197">
        <v>34</v>
      </c>
      <c r="H197">
        <f t="shared" si="6"/>
        <v>10.365853658536587</v>
      </c>
      <c r="I197" t="s">
        <v>13</v>
      </c>
      <c r="J197" t="s">
        <v>699</v>
      </c>
    </row>
    <row r="198" spans="1:10" x14ac:dyDescent="0.25">
      <c r="A198" s="185">
        <v>43472</v>
      </c>
      <c r="B198" t="s">
        <v>698</v>
      </c>
      <c r="C198" t="s">
        <v>705</v>
      </c>
      <c r="D198">
        <v>84</v>
      </c>
      <c r="E198">
        <f t="shared" si="7"/>
        <v>28.888888888888889</v>
      </c>
      <c r="F198">
        <v>3</v>
      </c>
      <c r="G198">
        <v>34</v>
      </c>
      <c r="H198">
        <f t="shared" si="6"/>
        <v>10.365853658536587</v>
      </c>
      <c r="I198" t="s">
        <v>13</v>
      </c>
      <c r="J198" t="s">
        <v>699</v>
      </c>
    </row>
    <row r="199" spans="1:10" x14ac:dyDescent="0.25">
      <c r="A199" s="185">
        <v>43472</v>
      </c>
      <c r="B199" t="s">
        <v>698</v>
      </c>
      <c r="C199" t="s">
        <v>705</v>
      </c>
      <c r="D199">
        <v>84</v>
      </c>
      <c r="E199">
        <f t="shared" si="7"/>
        <v>28.888888888888889</v>
      </c>
      <c r="F199">
        <v>3</v>
      </c>
      <c r="G199">
        <v>34</v>
      </c>
      <c r="H199">
        <f t="shared" si="6"/>
        <v>10.365853658536587</v>
      </c>
      <c r="I199" t="s">
        <v>13</v>
      </c>
      <c r="J199" t="s">
        <v>699</v>
      </c>
    </row>
    <row r="200" spans="1:10" x14ac:dyDescent="0.25">
      <c r="A200" s="185">
        <v>43472</v>
      </c>
      <c r="B200" t="s">
        <v>698</v>
      </c>
      <c r="C200" t="s">
        <v>705</v>
      </c>
      <c r="D200">
        <v>84</v>
      </c>
      <c r="E200">
        <f t="shared" si="7"/>
        <v>28.888888888888889</v>
      </c>
      <c r="F200">
        <v>3</v>
      </c>
      <c r="G200">
        <v>34</v>
      </c>
      <c r="H200">
        <f t="shared" si="6"/>
        <v>10.365853658536587</v>
      </c>
      <c r="I200" t="s">
        <v>13</v>
      </c>
      <c r="J200" t="s">
        <v>699</v>
      </c>
    </row>
    <row r="201" spans="1:10" x14ac:dyDescent="0.25">
      <c r="A201" s="185">
        <v>43472</v>
      </c>
      <c r="B201" t="s">
        <v>698</v>
      </c>
      <c r="C201" t="s">
        <v>705</v>
      </c>
      <c r="D201">
        <v>84</v>
      </c>
      <c r="E201">
        <f t="shared" si="7"/>
        <v>28.888888888888889</v>
      </c>
      <c r="F201">
        <v>3</v>
      </c>
      <c r="G201">
        <v>34</v>
      </c>
      <c r="H201">
        <f t="shared" si="6"/>
        <v>10.365853658536587</v>
      </c>
      <c r="I201" t="s">
        <v>13</v>
      </c>
      <c r="J201" t="s">
        <v>699</v>
      </c>
    </row>
    <row r="202" spans="1:10" x14ac:dyDescent="0.25">
      <c r="A202" s="185">
        <v>43472</v>
      </c>
      <c r="B202" t="s">
        <v>698</v>
      </c>
      <c r="C202" t="s">
        <v>705</v>
      </c>
      <c r="D202">
        <v>84</v>
      </c>
      <c r="E202">
        <f t="shared" si="7"/>
        <v>28.888888888888889</v>
      </c>
      <c r="F202">
        <v>3</v>
      </c>
      <c r="G202">
        <v>34</v>
      </c>
      <c r="H202">
        <f t="shared" si="6"/>
        <v>10.365853658536587</v>
      </c>
      <c r="I202" t="s">
        <v>13</v>
      </c>
      <c r="J202" t="s">
        <v>699</v>
      </c>
    </row>
    <row r="203" spans="1:10" x14ac:dyDescent="0.25">
      <c r="A203" s="185">
        <v>43472</v>
      </c>
      <c r="B203" t="s">
        <v>698</v>
      </c>
      <c r="C203" t="s">
        <v>705</v>
      </c>
      <c r="D203">
        <v>84</v>
      </c>
      <c r="E203">
        <f t="shared" si="7"/>
        <v>28.888888888888889</v>
      </c>
      <c r="F203">
        <v>3</v>
      </c>
      <c r="G203">
        <v>34</v>
      </c>
      <c r="H203">
        <f t="shared" si="6"/>
        <v>10.365853658536587</v>
      </c>
      <c r="I203" t="s">
        <v>13</v>
      </c>
      <c r="J203" t="s">
        <v>699</v>
      </c>
    </row>
    <row r="204" spans="1:10" x14ac:dyDescent="0.25">
      <c r="A204" s="185">
        <v>43472</v>
      </c>
      <c r="B204" t="s">
        <v>698</v>
      </c>
      <c r="C204" t="s">
        <v>705</v>
      </c>
      <c r="D204">
        <v>84</v>
      </c>
      <c r="E204">
        <f t="shared" si="7"/>
        <v>28.888888888888889</v>
      </c>
      <c r="F204">
        <v>3</v>
      </c>
      <c r="G204">
        <v>34</v>
      </c>
      <c r="H204">
        <f t="shared" si="6"/>
        <v>10.365853658536587</v>
      </c>
      <c r="I204" t="s">
        <v>18</v>
      </c>
      <c r="J204" t="s">
        <v>699</v>
      </c>
    </row>
    <row r="205" spans="1:10" x14ac:dyDescent="0.25">
      <c r="A205" s="185">
        <v>43472</v>
      </c>
      <c r="B205" t="s">
        <v>698</v>
      </c>
      <c r="C205" t="s">
        <v>705</v>
      </c>
      <c r="D205">
        <v>84</v>
      </c>
      <c r="E205">
        <f t="shared" si="7"/>
        <v>28.888888888888889</v>
      </c>
      <c r="F205">
        <v>3</v>
      </c>
      <c r="G205">
        <v>34</v>
      </c>
      <c r="H205">
        <f t="shared" si="6"/>
        <v>10.365853658536587</v>
      </c>
      <c r="I205" t="s">
        <v>20</v>
      </c>
      <c r="J205" t="s">
        <v>699</v>
      </c>
    </row>
    <row r="206" spans="1:10" x14ac:dyDescent="0.25">
      <c r="A206" s="185">
        <v>43472</v>
      </c>
      <c r="B206" t="s">
        <v>698</v>
      </c>
      <c r="C206" t="s">
        <v>705</v>
      </c>
      <c r="D206">
        <v>84</v>
      </c>
      <c r="E206">
        <f t="shared" si="7"/>
        <v>28.888888888888889</v>
      </c>
      <c r="F206">
        <v>4</v>
      </c>
      <c r="G206">
        <v>32</v>
      </c>
      <c r="H206">
        <f t="shared" si="6"/>
        <v>9.7560975609756095</v>
      </c>
      <c r="I206" t="s">
        <v>13</v>
      </c>
      <c r="J206" t="s">
        <v>699</v>
      </c>
    </row>
    <row r="207" spans="1:10" x14ac:dyDescent="0.25">
      <c r="A207" s="185">
        <v>43472</v>
      </c>
      <c r="B207" t="s">
        <v>698</v>
      </c>
      <c r="C207" t="s">
        <v>705</v>
      </c>
      <c r="D207">
        <v>84</v>
      </c>
      <c r="E207">
        <f t="shared" si="7"/>
        <v>28.888888888888889</v>
      </c>
      <c r="F207">
        <v>4</v>
      </c>
      <c r="G207">
        <v>32</v>
      </c>
      <c r="H207">
        <f t="shared" si="6"/>
        <v>9.7560975609756095</v>
      </c>
      <c r="I207" t="s">
        <v>13</v>
      </c>
      <c r="J207" t="s">
        <v>699</v>
      </c>
    </row>
    <row r="208" spans="1:10" x14ac:dyDescent="0.25">
      <c r="A208" s="185">
        <v>43472</v>
      </c>
      <c r="B208" t="s">
        <v>698</v>
      </c>
      <c r="C208" t="s">
        <v>705</v>
      </c>
      <c r="D208">
        <v>84</v>
      </c>
      <c r="E208">
        <f t="shared" si="7"/>
        <v>28.888888888888889</v>
      </c>
      <c r="F208">
        <v>4</v>
      </c>
      <c r="G208">
        <v>32</v>
      </c>
      <c r="H208">
        <f t="shared" si="6"/>
        <v>9.7560975609756095</v>
      </c>
      <c r="I208" t="s">
        <v>13</v>
      </c>
      <c r="J208" t="s">
        <v>699</v>
      </c>
    </row>
    <row r="209" spans="1:10" x14ac:dyDescent="0.25">
      <c r="A209" s="185">
        <v>43472</v>
      </c>
      <c r="B209" t="s">
        <v>698</v>
      </c>
      <c r="C209" t="s">
        <v>705</v>
      </c>
      <c r="D209">
        <v>84</v>
      </c>
      <c r="E209">
        <f t="shared" si="7"/>
        <v>28.888888888888889</v>
      </c>
      <c r="F209">
        <v>4</v>
      </c>
      <c r="G209">
        <v>32</v>
      </c>
      <c r="H209">
        <f t="shared" si="6"/>
        <v>9.7560975609756095</v>
      </c>
      <c r="I209" t="s">
        <v>13</v>
      </c>
      <c r="J209" t="s">
        <v>699</v>
      </c>
    </row>
    <row r="210" spans="1:10" x14ac:dyDescent="0.25">
      <c r="A210" s="185">
        <v>43472</v>
      </c>
      <c r="B210" t="s">
        <v>698</v>
      </c>
      <c r="C210" t="s">
        <v>705</v>
      </c>
      <c r="D210">
        <v>84</v>
      </c>
      <c r="E210">
        <f t="shared" si="7"/>
        <v>28.888888888888889</v>
      </c>
      <c r="F210">
        <v>4</v>
      </c>
      <c r="G210">
        <v>32</v>
      </c>
      <c r="H210">
        <f t="shared" si="6"/>
        <v>9.7560975609756095</v>
      </c>
      <c r="I210" t="s">
        <v>13</v>
      </c>
      <c r="J210" t="s">
        <v>699</v>
      </c>
    </row>
    <row r="211" spans="1:10" x14ac:dyDescent="0.25">
      <c r="A211" s="185">
        <v>43472</v>
      </c>
      <c r="B211" t="s">
        <v>698</v>
      </c>
      <c r="C211" t="s">
        <v>705</v>
      </c>
      <c r="D211">
        <v>84</v>
      </c>
      <c r="E211">
        <f t="shared" si="7"/>
        <v>28.888888888888889</v>
      </c>
      <c r="F211">
        <v>4</v>
      </c>
      <c r="G211">
        <v>32</v>
      </c>
      <c r="H211">
        <f t="shared" si="6"/>
        <v>9.7560975609756095</v>
      </c>
      <c r="I211" t="s">
        <v>13</v>
      </c>
      <c r="J211" t="s">
        <v>699</v>
      </c>
    </row>
    <row r="212" spans="1:10" x14ac:dyDescent="0.25">
      <c r="A212" s="185">
        <v>43472</v>
      </c>
      <c r="B212" t="s">
        <v>698</v>
      </c>
      <c r="C212" t="s">
        <v>705</v>
      </c>
      <c r="D212">
        <v>84</v>
      </c>
      <c r="E212">
        <f t="shared" si="7"/>
        <v>28.888888888888889</v>
      </c>
      <c r="F212">
        <v>4</v>
      </c>
      <c r="G212">
        <v>32</v>
      </c>
      <c r="H212">
        <f t="shared" si="6"/>
        <v>9.7560975609756095</v>
      </c>
      <c r="I212" t="s">
        <v>13</v>
      </c>
      <c r="J212" t="s">
        <v>699</v>
      </c>
    </row>
    <row r="213" spans="1:10" x14ac:dyDescent="0.25">
      <c r="A213" s="185">
        <v>43472</v>
      </c>
      <c r="B213" t="s">
        <v>698</v>
      </c>
      <c r="C213" t="s">
        <v>705</v>
      </c>
      <c r="D213">
        <v>84</v>
      </c>
      <c r="E213">
        <f t="shared" si="7"/>
        <v>28.888888888888889</v>
      </c>
      <c r="F213">
        <v>4</v>
      </c>
      <c r="G213">
        <v>32</v>
      </c>
      <c r="H213">
        <f t="shared" si="6"/>
        <v>9.7560975609756095</v>
      </c>
      <c r="I213" t="s">
        <v>13</v>
      </c>
      <c r="J213" t="s">
        <v>699</v>
      </c>
    </row>
    <row r="214" spans="1:10" x14ac:dyDescent="0.25">
      <c r="A214" s="185">
        <v>43472</v>
      </c>
      <c r="B214" t="s">
        <v>698</v>
      </c>
      <c r="C214" t="s">
        <v>705</v>
      </c>
      <c r="D214">
        <v>84</v>
      </c>
      <c r="E214">
        <f t="shared" si="7"/>
        <v>28.888888888888889</v>
      </c>
      <c r="F214">
        <v>4</v>
      </c>
      <c r="G214">
        <v>32</v>
      </c>
      <c r="H214">
        <f t="shared" si="6"/>
        <v>9.7560975609756095</v>
      </c>
      <c r="I214" t="s">
        <v>704</v>
      </c>
      <c r="J214" t="s">
        <v>699</v>
      </c>
    </row>
    <row r="215" spans="1:10" x14ac:dyDescent="0.25">
      <c r="A215" s="185">
        <v>43472</v>
      </c>
      <c r="B215" t="s">
        <v>698</v>
      </c>
      <c r="C215" t="s">
        <v>705</v>
      </c>
      <c r="D215">
        <v>84</v>
      </c>
      <c r="E215">
        <f t="shared" si="7"/>
        <v>28.888888888888889</v>
      </c>
      <c r="F215">
        <v>4</v>
      </c>
      <c r="G215">
        <v>32</v>
      </c>
      <c r="H215">
        <f t="shared" si="6"/>
        <v>9.7560975609756095</v>
      </c>
      <c r="I215" t="s">
        <v>704</v>
      </c>
      <c r="J215" t="s">
        <v>699</v>
      </c>
    </row>
    <row r="216" spans="1:10" x14ac:dyDescent="0.25">
      <c r="A216" s="185">
        <v>43472</v>
      </c>
      <c r="B216" t="s">
        <v>698</v>
      </c>
      <c r="C216" t="s">
        <v>705</v>
      </c>
      <c r="D216">
        <v>84</v>
      </c>
      <c r="E216">
        <f t="shared" si="7"/>
        <v>28.888888888888889</v>
      </c>
      <c r="F216">
        <v>4</v>
      </c>
      <c r="G216">
        <v>32</v>
      </c>
      <c r="H216">
        <f t="shared" si="6"/>
        <v>9.7560975609756095</v>
      </c>
      <c r="I216" t="s">
        <v>20</v>
      </c>
      <c r="J216" t="s">
        <v>699</v>
      </c>
    </row>
    <row r="217" spans="1:10" x14ac:dyDescent="0.25">
      <c r="A217" s="185">
        <v>43472</v>
      </c>
      <c r="B217" t="s">
        <v>698</v>
      </c>
      <c r="C217" t="s">
        <v>705</v>
      </c>
      <c r="D217">
        <v>84</v>
      </c>
      <c r="E217">
        <f t="shared" si="7"/>
        <v>28.888888888888889</v>
      </c>
      <c r="F217">
        <v>5</v>
      </c>
      <c r="G217">
        <v>30</v>
      </c>
      <c r="H217">
        <f t="shared" si="6"/>
        <v>9.1463414634146343</v>
      </c>
      <c r="I217" t="s">
        <v>13</v>
      </c>
      <c r="J217" t="s">
        <v>699</v>
      </c>
    </row>
    <row r="218" spans="1:10" x14ac:dyDescent="0.25">
      <c r="A218" s="185">
        <v>43472</v>
      </c>
      <c r="B218" t="s">
        <v>698</v>
      </c>
      <c r="C218" t="s">
        <v>705</v>
      </c>
      <c r="D218">
        <v>84</v>
      </c>
      <c r="E218">
        <f t="shared" si="7"/>
        <v>28.888888888888889</v>
      </c>
      <c r="F218">
        <v>5</v>
      </c>
      <c r="G218">
        <v>30</v>
      </c>
      <c r="H218">
        <f t="shared" si="6"/>
        <v>9.1463414634146343</v>
      </c>
      <c r="I218" t="s">
        <v>13</v>
      </c>
      <c r="J218" t="s">
        <v>699</v>
      </c>
    </row>
    <row r="219" spans="1:10" x14ac:dyDescent="0.25">
      <c r="A219" s="185">
        <v>43472</v>
      </c>
      <c r="B219" t="s">
        <v>698</v>
      </c>
      <c r="C219" t="s">
        <v>705</v>
      </c>
      <c r="D219">
        <v>84</v>
      </c>
      <c r="E219">
        <f t="shared" si="7"/>
        <v>28.888888888888889</v>
      </c>
      <c r="F219">
        <v>5</v>
      </c>
      <c r="G219">
        <v>30</v>
      </c>
      <c r="H219">
        <f t="shared" si="6"/>
        <v>9.1463414634146343</v>
      </c>
      <c r="I219" t="s">
        <v>13</v>
      </c>
      <c r="J219" t="s">
        <v>699</v>
      </c>
    </row>
    <row r="220" spans="1:10" x14ac:dyDescent="0.25">
      <c r="A220" s="185">
        <v>43472</v>
      </c>
      <c r="B220" t="s">
        <v>698</v>
      </c>
      <c r="C220" t="s">
        <v>705</v>
      </c>
      <c r="D220">
        <v>84</v>
      </c>
      <c r="E220">
        <f t="shared" si="7"/>
        <v>28.888888888888889</v>
      </c>
      <c r="F220">
        <v>5</v>
      </c>
      <c r="G220">
        <v>30</v>
      </c>
      <c r="H220">
        <f t="shared" si="6"/>
        <v>9.1463414634146343</v>
      </c>
      <c r="I220" t="s">
        <v>13</v>
      </c>
      <c r="J220" t="s">
        <v>699</v>
      </c>
    </row>
    <row r="221" spans="1:10" x14ac:dyDescent="0.25">
      <c r="A221" s="185">
        <v>43472</v>
      </c>
      <c r="B221" t="s">
        <v>698</v>
      </c>
      <c r="C221" t="s">
        <v>705</v>
      </c>
      <c r="D221">
        <v>84</v>
      </c>
      <c r="E221">
        <f t="shared" si="7"/>
        <v>28.888888888888889</v>
      </c>
      <c r="F221">
        <v>5</v>
      </c>
      <c r="G221">
        <v>30</v>
      </c>
      <c r="H221">
        <f t="shared" si="6"/>
        <v>9.1463414634146343</v>
      </c>
      <c r="I221" t="s">
        <v>13</v>
      </c>
      <c r="J221" t="s">
        <v>699</v>
      </c>
    </row>
    <row r="222" spans="1:10" x14ac:dyDescent="0.25">
      <c r="A222" s="185">
        <v>43472</v>
      </c>
      <c r="B222" t="s">
        <v>698</v>
      </c>
      <c r="C222" t="s">
        <v>705</v>
      </c>
      <c r="D222">
        <v>84</v>
      </c>
      <c r="E222">
        <f t="shared" si="7"/>
        <v>28.888888888888889</v>
      </c>
      <c r="F222">
        <v>5</v>
      </c>
      <c r="G222">
        <v>30</v>
      </c>
      <c r="H222">
        <f t="shared" si="6"/>
        <v>9.1463414634146343</v>
      </c>
      <c r="I222" t="s">
        <v>13</v>
      </c>
      <c r="J222" t="s">
        <v>699</v>
      </c>
    </row>
    <row r="223" spans="1:10" x14ac:dyDescent="0.25">
      <c r="A223" s="185">
        <v>43472</v>
      </c>
      <c r="B223" t="s">
        <v>698</v>
      </c>
      <c r="C223" t="s">
        <v>705</v>
      </c>
      <c r="D223">
        <v>84</v>
      </c>
      <c r="E223">
        <f t="shared" si="7"/>
        <v>28.888888888888889</v>
      </c>
      <c r="F223">
        <v>5</v>
      </c>
      <c r="G223">
        <v>30</v>
      </c>
      <c r="H223">
        <f t="shared" si="6"/>
        <v>9.1463414634146343</v>
      </c>
      <c r="I223" t="s">
        <v>13</v>
      </c>
      <c r="J223" t="s">
        <v>699</v>
      </c>
    </row>
    <row r="224" spans="1:10" x14ac:dyDescent="0.25">
      <c r="A224" s="185">
        <v>43472</v>
      </c>
      <c r="B224" t="s">
        <v>698</v>
      </c>
      <c r="C224" t="s">
        <v>705</v>
      </c>
      <c r="D224">
        <v>84</v>
      </c>
      <c r="E224">
        <f t="shared" si="7"/>
        <v>28.888888888888889</v>
      </c>
      <c r="F224">
        <v>5</v>
      </c>
      <c r="G224">
        <v>30</v>
      </c>
      <c r="H224">
        <f t="shared" si="6"/>
        <v>9.1463414634146343</v>
      </c>
      <c r="I224" t="s">
        <v>13</v>
      </c>
      <c r="J224" t="s">
        <v>699</v>
      </c>
    </row>
    <row r="225" spans="1:11" x14ac:dyDescent="0.25">
      <c r="A225" s="185">
        <v>43472</v>
      </c>
      <c r="B225" t="s">
        <v>698</v>
      </c>
      <c r="C225" t="s">
        <v>705</v>
      </c>
      <c r="D225">
        <v>84</v>
      </c>
      <c r="E225">
        <f t="shared" si="7"/>
        <v>28.888888888888889</v>
      </c>
      <c r="F225">
        <v>5</v>
      </c>
      <c r="G225">
        <v>30</v>
      </c>
      <c r="H225">
        <f t="shared" si="6"/>
        <v>9.1463414634146343</v>
      </c>
      <c r="I225" t="s">
        <v>13</v>
      </c>
      <c r="J225" t="s">
        <v>699</v>
      </c>
    </row>
    <row r="226" spans="1:11" x14ac:dyDescent="0.25">
      <c r="A226" s="185">
        <v>43472</v>
      </c>
      <c r="B226" t="s">
        <v>698</v>
      </c>
      <c r="C226" t="s">
        <v>705</v>
      </c>
      <c r="D226">
        <v>84</v>
      </c>
      <c r="E226">
        <f t="shared" si="7"/>
        <v>28.888888888888889</v>
      </c>
      <c r="F226">
        <v>5</v>
      </c>
      <c r="G226">
        <v>30</v>
      </c>
      <c r="H226">
        <f t="shared" si="6"/>
        <v>9.1463414634146343</v>
      </c>
      <c r="I226" t="s">
        <v>13</v>
      </c>
      <c r="J226" t="s">
        <v>699</v>
      </c>
    </row>
    <row r="227" spans="1:11" x14ac:dyDescent="0.25">
      <c r="A227" s="185">
        <v>43472</v>
      </c>
      <c r="B227" t="s">
        <v>698</v>
      </c>
      <c r="C227" t="s">
        <v>705</v>
      </c>
      <c r="D227">
        <v>84</v>
      </c>
      <c r="E227">
        <f t="shared" si="7"/>
        <v>28.888888888888889</v>
      </c>
      <c r="F227">
        <v>5</v>
      </c>
      <c r="G227">
        <v>30</v>
      </c>
      <c r="H227">
        <f t="shared" si="6"/>
        <v>9.1463414634146343</v>
      </c>
      <c r="I227" t="s">
        <v>13</v>
      </c>
      <c r="J227" t="s">
        <v>699</v>
      </c>
    </row>
    <row r="228" spans="1:11" x14ac:dyDescent="0.25">
      <c r="A228" s="185">
        <v>43472</v>
      </c>
      <c r="B228" t="s">
        <v>698</v>
      </c>
      <c r="C228" t="s">
        <v>705</v>
      </c>
      <c r="D228">
        <v>84</v>
      </c>
      <c r="E228">
        <f t="shared" si="7"/>
        <v>28.888888888888889</v>
      </c>
      <c r="F228">
        <v>5</v>
      </c>
      <c r="G228">
        <v>30</v>
      </c>
      <c r="H228">
        <f t="shared" si="6"/>
        <v>9.1463414634146343</v>
      </c>
      <c r="I228" t="s">
        <v>34</v>
      </c>
      <c r="J228" t="s">
        <v>699</v>
      </c>
    </row>
    <row r="229" spans="1:11" x14ac:dyDescent="0.25">
      <c r="A229" s="185">
        <v>43472</v>
      </c>
      <c r="B229" t="s">
        <v>698</v>
      </c>
      <c r="C229" t="s">
        <v>705</v>
      </c>
      <c r="D229">
        <v>84</v>
      </c>
      <c r="E229">
        <f t="shared" si="7"/>
        <v>28.888888888888889</v>
      </c>
      <c r="F229">
        <v>5</v>
      </c>
      <c r="G229">
        <v>30</v>
      </c>
      <c r="H229">
        <f t="shared" si="6"/>
        <v>9.1463414634146343</v>
      </c>
      <c r="I229" t="s">
        <v>18</v>
      </c>
      <c r="J229" t="s">
        <v>699</v>
      </c>
    </row>
    <row r="230" spans="1:11" x14ac:dyDescent="0.25">
      <c r="A230" s="185">
        <v>43472</v>
      </c>
      <c r="B230" t="s">
        <v>698</v>
      </c>
      <c r="C230" t="s">
        <v>705</v>
      </c>
      <c r="D230">
        <v>84</v>
      </c>
      <c r="E230">
        <f t="shared" si="7"/>
        <v>28.888888888888889</v>
      </c>
      <c r="F230">
        <v>5</v>
      </c>
      <c r="G230">
        <v>30</v>
      </c>
      <c r="H230">
        <f t="shared" si="6"/>
        <v>9.1463414634146343</v>
      </c>
      <c r="I230" t="s">
        <v>20</v>
      </c>
      <c r="J230" t="s">
        <v>699</v>
      </c>
    </row>
    <row r="231" spans="1:11" x14ac:dyDescent="0.25">
      <c r="A231" s="185">
        <v>43472</v>
      </c>
      <c r="B231" t="s">
        <v>698</v>
      </c>
      <c r="C231" t="s">
        <v>705</v>
      </c>
      <c r="D231">
        <v>84</v>
      </c>
      <c r="E231">
        <f t="shared" si="7"/>
        <v>28.888888888888889</v>
      </c>
      <c r="F231">
        <v>6</v>
      </c>
      <c r="G231">
        <v>25</v>
      </c>
      <c r="H231">
        <f t="shared" si="6"/>
        <v>7.6219512195121952</v>
      </c>
      <c r="I231" t="s">
        <v>13</v>
      </c>
      <c r="J231" t="s">
        <v>699</v>
      </c>
    </row>
    <row r="232" spans="1:11" x14ac:dyDescent="0.25">
      <c r="A232" s="185">
        <v>43472</v>
      </c>
      <c r="B232" t="s">
        <v>698</v>
      </c>
      <c r="C232" t="s">
        <v>705</v>
      </c>
      <c r="D232">
        <v>84</v>
      </c>
      <c r="E232">
        <f t="shared" si="7"/>
        <v>28.888888888888889</v>
      </c>
      <c r="F232">
        <v>6</v>
      </c>
      <c r="G232">
        <v>25</v>
      </c>
      <c r="H232">
        <f t="shared" si="6"/>
        <v>7.6219512195121952</v>
      </c>
      <c r="I232" t="s">
        <v>13</v>
      </c>
      <c r="J232" t="s">
        <v>699</v>
      </c>
    </row>
    <row r="233" spans="1:11" x14ac:dyDescent="0.25">
      <c r="A233" s="185">
        <v>43472</v>
      </c>
      <c r="B233" t="s">
        <v>698</v>
      </c>
      <c r="C233" t="s">
        <v>705</v>
      </c>
      <c r="D233">
        <v>84</v>
      </c>
      <c r="E233">
        <f t="shared" si="7"/>
        <v>28.888888888888889</v>
      </c>
      <c r="F233">
        <v>6</v>
      </c>
      <c r="G233">
        <v>25</v>
      </c>
      <c r="H233">
        <f t="shared" si="6"/>
        <v>7.6219512195121952</v>
      </c>
      <c r="I233" t="s">
        <v>13</v>
      </c>
      <c r="J233" t="s">
        <v>699</v>
      </c>
    </row>
    <row r="234" spans="1:11" x14ac:dyDescent="0.25">
      <c r="A234" s="185">
        <v>43472</v>
      </c>
      <c r="B234" t="s">
        <v>698</v>
      </c>
      <c r="C234" t="s">
        <v>705</v>
      </c>
      <c r="D234">
        <v>84</v>
      </c>
      <c r="E234">
        <f t="shared" si="7"/>
        <v>28.888888888888889</v>
      </c>
      <c r="F234">
        <v>6</v>
      </c>
      <c r="G234">
        <v>25</v>
      </c>
      <c r="H234">
        <f t="shared" ref="H234:H297" si="8" xml:space="preserve"> (G234/3.28)</f>
        <v>7.6219512195121952</v>
      </c>
      <c r="I234" t="s">
        <v>13</v>
      </c>
      <c r="J234" t="s">
        <v>699</v>
      </c>
    </row>
    <row r="235" spans="1:11" x14ac:dyDescent="0.25">
      <c r="A235" s="185">
        <v>43472</v>
      </c>
      <c r="B235" t="s">
        <v>698</v>
      </c>
      <c r="C235" t="s">
        <v>705</v>
      </c>
      <c r="D235">
        <v>84</v>
      </c>
      <c r="E235">
        <f t="shared" si="7"/>
        <v>28.888888888888889</v>
      </c>
      <c r="F235">
        <v>6</v>
      </c>
      <c r="G235">
        <v>25</v>
      </c>
      <c r="H235">
        <f t="shared" si="8"/>
        <v>7.6219512195121952</v>
      </c>
      <c r="I235" t="s">
        <v>13</v>
      </c>
      <c r="J235" t="s">
        <v>699</v>
      </c>
    </row>
    <row r="236" spans="1:11" x14ac:dyDescent="0.25">
      <c r="A236" s="185">
        <v>43472</v>
      </c>
      <c r="B236" t="s">
        <v>698</v>
      </c>
      <c r="C236" t="s">
        <v>705</v>
      </c>
      <c r="D236">
        <v>84</v>
      </c>
      <c r="E236">
        <f t="shared" si="7"/>
        <v>28.888888888888889</v>
      </c>
      <c r="F236">
        <v>6</v>
      </c>
      <c r="G236">
        <v>25</v>
      </c>
      <c r="H236">
        <f t="shared" si="8"/>
        <v>7.6219512195121952</v>
      </c>
      <c r="I236" t="s">
        <v>13</v>
      </c>
      <c r="J236" t="s">
        <v>699</v>
      </c>
    </row>
    <row r="237" spans="1:11" x14ac:dyDescent="0.25">
      <c r="A237" s="185">
        <v>43472</v>
      </c>
      <c r="B237" t="s">
        <v>698</v>
      </c>
      <c r="C237" t="s">
        <v>705</v>
      </c>
      <c r="D237">
        <v>84</v>
      </c>
      <c r="E237">
        <f t="shared" si="7"/>
        <v>28.888888888888889</v>
      </c>
      <c r="F237">
        <v>7</v>
      </c>
      <c r="G237">
        <v>33</v>
      </c>
      <c r="H237">
        <f t="shared" si="8"/>
        <v>10.060975609756099</v>
      </c>
      <c r="I237" t="s">
        <v>13</v>
      </c>
      <c r="J237" t="s">
        <v>699</v>
      </c>
      <c r="K237" t="s">
        <v>706</v>
      </c>
    </row>
    <row r="238" spans="1:11" x14ac:dyDescent="0.25">
      <c r="A238" s="185">
        <v>43472</v>
      </c>
      <c r="B238" t="s">
        <v>698</v>
      </c>
      <c r="C238" t="s">
        <v>705</v>
      </c>
      <c r="D238">
        <v>84</v>
      </c>
      <c r="E238">
        <f t="shared" si="7"/>
        <v>28.888888888888889</v>
      </c>
      <c r="F238">
        <v>7</v>
      </c>
      <c r="G238">
        <v>33</v>
      </c>
      <c r="H238">
        <f t="shared" si="8"/>
        <v>10.060975609756099</v>
      </c>
      <c r="I238" t="s">
        <v>13</v>
      </c>
      <c r="J238" t="s">
        <v>699</v>
      </c>
      <c r="K238" t="s">
        <v>706</v>
      </c>
    </row>
    <row r="239" spans="1:11" x14ac:dyDescent="0.25">
      <c r="A239" s="185">
        <v>43472</v>
      </c>
      <c r="B239" t="s">
        <v>698</v>
      </c>
      <c r="C239" t="s">
        <v>705</v>
      </c>
      <c r="D239">
        <v>84</v>
      </c>
      <c r="E239">
        <f t="shared" si="7"/>
        <v>28.888888888888889</v>
      </c>
      <c r="F239">
        <v>7</v>
      </c>
      <c r="G239">
        <v>33</v>
      </c>
      <c r="H239">
        <f t="shared" si="8"/>
        <v>10.060975609756099</v>
      </c>
      <c r="I239" t="s">
        <v>13</v>
      </c>
      <c r="J239" t="s">
        <v>699</v>
      </c>
      <c r="K239" t="s">
        <v>706</v>
      </c>
    </row>
    <row r="240" spans="1:11" x14ac:dyDescent="0.25">
      <c r="A240" s="185">
        <v>43472</v>
      </c>
      <c r="B240" t="s">
        <v>698</v>
      </c>
      <c r="C240" t="s">
        <v>705</v>
      </c>
      <c r="D240">
        <v>84</v>
      </c>
      <c r="E240">
        <f t="shared" si="7"/>
        <v>28.888888888888889</v>
      </c>
      <c r="F240">
        <v>7</v>
      </c>
      <c r="G240">
        <v>33</v>
      </c>
      <c r="H240">
        <f t="shared" si="8"/>
        <v>10.060975609756099</v>
      </c>
      <c r="I240" t="s">
        <v>13</v>
      </c>
      <c r="J240" t="s">
        <v>699</v>
      </c>
      <c r="K240" t="s">
        <v>706</v>
      </c>
    </row>
    <row r="241" spans="1:11" x14ac:dyDescent="0.25">
      <c r="A241" s="185">
        <v>43472</v>
      </c>
      <c r="B241" t="s">
        <v>698</v>
      </c>
      <c r="C241" t="s">
        <v>705</v>
      </c>
      <c r="D241">
        <v>84</v>
      </c>
      <c r="E241">
        <f t="shared" si="7"/>
        <v>28.888888888888889</v>
      </c>
      <c r="F241">
        <v>7</v>
      </c>
      <c r="G241">
        <v>33</v>
      </c>
      <c r="H241">
        <f t="shared" si="8"/>
        <v>10.060975609756099</v>
      </c>
      <c r="I241" t="s">
        <v>13</v>
      </c>
      <c r="J241" t="s">
        <v>699</v>
      </c>
      <c r="K241" t="s">
        <v>706</v>
      </c>
    </row>
    <row r="242" spans="1:11" x14ac:dyDescent="0.25">
      <c r="A242" s="185">
        <v>43472</v>
      </c>
      <c r="B242" t="s">
        <v>698</v>
      </c>
      <c r="C242" t="s">
        <v>705</v>
      </c>
      <c r="D242">
        <v>84</v>
      </c>
      <c r="E242">
        <f t="shared" si="7"/>
        <v>28.888888888888889</v>
      </c>
      <c r="F242">
        <v>7</v>
      </c>
      <c r="G242">
        <v>33</v>
      </c>
      <c r="H242">
        <f t="shared" si="8"/>
        <v>10.060975609756099</v>
      </c>
      <c r="I242" t="s">
        <v>13</v>
      </c>
      <c r="J242" t="s">
        <v>699</v>
      </c>
      <c r="K242" t="s">
        <v>706</v>
      </c>
    </row>
    <row r="243" spans="1:11" x14ac:dyDescent="0.25">
      <c r="A243" s="185">
        <v>43472</v>
      </c>
      <c r="B243" t="s">
        <v>698</v>
      </c>
      <c r="C243" t="s">
        <v>705</v>
      </c>
      <c r="D243">
        <v>84</v>
      </c>
      <c r="E243">
        <f t="shared" si="7"/>
        <v>28.888888888888889</v>
      </c>
      <c r="F243">
        <v>7</v>
      </c>
      <c r="G243">
        <v>33</v>
      </c>
      <c r="H243">
        <f t="shared" si="8"/>
        <v>10.060975609756099</v>
      </c>
      <c r="I243" t="s">
        <v>13</v>
      </c>
      <c r="J243" t="s">
        <v>699</v>
      </c>
      <c r="K243" t="s">
        <v>706</v>
      </c>
    </row>
    <row r="244" spans="1:11" x14ac:dyDescent="0.25">
      <c r="A244" s="185">
        <v>43472</v>
      </c>
      <c r="B244" t="s">
        <v>698</v>
      </c>
      <c r="C244" t="s">
        <v>705</v>
      </c>
      <c r="D244">
        <v>84</v>
      </c>
      <c r="E244">
        <f t="shared" si="7"/>
        <v>28.888888888888889</v>
      </c>
      <c r="F244">
        <v>7</v>
      </c>
      <c r="G244">
        <v>33</v>
      </c>
      <c r="H244">
        <f t="shared" si="8"/>
        <v>10.060975609756099</v>
      </c>
      <c r="I244" t="s">
        <v>13</v>
      </c>
      <c r="J244" t="s">
        <v>699</v>
      </c>
      <c r="K244" t="s">
        <v>706</v>
      </c>
    </row>
    <row r="245" spans="1:11" x14ac:dyDescent="0.25">
      <c r="A245" s="185">
        <v>43472</v>
      </c>
      <c r="B245" t="s">
        <v>698</v>
      </c>
      <c r="C245" t="s">
        <v>705</v>
      </c>
      <c r="D245">
        <v>84</v>
      </c>
      <c r="E245">
        <f t="shared" si="7"/>
        <v>28.888888888888889</v>
      </c>
      <c r="F245">
        <v>7</v>
      </c>
      <c r="G245">
        <v>33</v>
      </c>
      <c r="H245">
        <f t="shared" si="8"/>
        <v>10.060975609756099</v>
      </c>
      <c r="I245" t="s">
        <v>18</v>
      </c>
      <c r="J245" t="s">
        <v>699</v>
      </c>
      <c r="K245" t="s">
        <v>706</v>
      </c>
    </row>
    <row r="246" spans="1:11" x14ac:dyDescent="0.25">
      <c r="A246" s="185">
        <v>43472</v>
      </c>
      <c r="B246" t="s">
        <v>698</v>
      </c>
      <c r="C246" t="s">
        <v>705</v>
      </c>
      <c r="D246">
        <v>84</v>
      </c>
      <c r="E246">
        <f t="shared" si="7"/>
        <v>28.888888888888889</v>
      </c>
      <c r="F246">
        <v>7</v>
      </c>
      <c r="G246">
        <v>33</v>
      </c>
      <c r="H246">
        <f t="shared" si="8"/>
        <v>10.060975609756099</v>
      </c>
      <c r="I246" t="s">
        <v>701</v>
      </c>
      <c r="J246" t="s">
        <v>699</v>
      </c>
      <c r="K246" t="s">
        <v>706</v>
      </c>
    </row>
    <row r="247" spans="1:11" x14ac:dyDescent="0.25">
      <c r="A247" s="185">
        <v>43472</v>
      </c>
      <c r="B247" t="s">
        <v>698</v>
      </c>
      <c r="C247" t="s">
        <v>705</v>
      </c>
      <c r="D247">
        <v>84</v>
      </c>
      <c r="E247">
        <f t="shared" si="7"/>
        <v>28.888888888888889</v>
      </c>
      <c r="F247">
        <v>7</v>
      </c>
      <c r="G247">
        <v>33</v>
      </c>
      <c r="H247">
        <f t="shared" si="8"/>
        <v>10.060975609756099</v>
      </c>
      <c r="I247" t="s">
        <v>23</v>
      </c>
      <c r="J247" t="s">
        <v>699</v>
      </c>
      <c r="K247" t="s">
        <v>706</v>
      </c>
    </row>
    <row r="248" spans="1:11" x14ac:dyDescent="0.25">
      <c r="A248" s="185">
        <v>43472</v>
      </c>
      <c r="B248" t="s">
        <v>698</v>
      </c>
      <c r="C248" t="s">
        <v>705</v>
      </c>
      <c r="D248">
        <v>84</v>
      </c>
      <c r="E248">
        <f t="shared" si="7"/>
        <v>28.888888888888889</v>
      </c>
      <c r="F248">
        <v>8</v>
      </c>
      <c r="G248">
        <v>34</v>
      </c>
      <c r="H248">
        <f t="shared" si="8"/>
        <v>10.365853658536587</v>
      </c>
      <c r="I248" t="s">
        <v>13</v>
      </c>
      <c r="J248" t="s">
        <v>699</v>
      </c>
    </row>
    <row r="249" spans="1:11" x14ac:dyDescent="0.25">
      <c r="A249" s="185">
        <v>43472</v>
      </c>
      <c r="B249" t="s">
        <v>698</v>
      </c>
      <c r="C249" t="s">
        <v>705</v>
      </c>
      <c r="D249">
        <v>84</v>
      </c>
      <c r="E249">
        <f t="shared" si="7"/>
        <v>28.888888888888889</v>
      </c>
      <c r="F249">
        <v>8</v>
      </c>
      <c r="G249">
        <v>34</v>
      </c>
      <c r="H249">
        <f t="shared" si="8"/>
        <v>10.365853658536587</v>
      </c>
      <c r="I249" t="s">
        <v>13</v>
      </c>
      <c r="J249" t="s">
        <v>699</v>
      </c>
    </row>
    <row r="250" spans="1:11" x14ac:dyDescent="0.25">
      <c r="A250" s="185">
        <v>43472</v>
      </c>
      <c r="B250" t="s">
        <v>698</v>
      </c>
      <c r="C250" t="s">
        <v>705</v>
      </c>
      <c r="D250">
        <v>84</v>
      </c>
      <c r="E250">
        <f t="shared" si="7"/>
        <v>28.888888888888889</v>
      </c>
      <c r="F250">
        <v>8</v>
      </c>
      <c r="G250">
        <v>34</v>
      </c>
      <c r="H250">
        <f t="shared" si="8"/>
        <v>10.365853658536587</v>
      </c>
      <c r="I250" t="s">
        <v>18</v>
      </c>
      <c r="J250" t="s">
        <v>699</v>
      </c>
    </row>
    <row r="251" spans="1:11" x14ac:dyDescent="0.25">
      <c r="A251" s="185">
        <v>43472</v>
      </c>
      <c r="B251" t="s">
        <v>698</v>
      </c>
      <c r="C251" t="s">
        <v>705</v>
      </c>
      <c r="D251">
        <v>84</v>
      </c>
      <c r="E251">
        <f t="shared" si="7"/>
        <v>28.888888888888889</v>
      </c>
      <c r="F251">
        <v>9</v>
      </c>
      <c r="G251">
        <v>31</v>
      </c>
      <c r="H251">
        <f t="shared" si="8"/>
        <v>9.4512195121951219</v>
      </c>
      <c r="I251" t="s">
        <v>13</v>
      </c>
      <c r="J251" t="s">
        <v>699</v>
      </c>
    </row>
    <row r="252" spans="1:11" x14ac:dyDescent="0.25">
      <c r="A252" s="185">
        <v>43472</v>
      </c>
      <c r="B252" t="s">
        <v>698</v>
      </c>
      <c r="C252" t="s">
        <v>705</v>
      </c>
      <c r="D252">
        <v>84</v>
      </c>
      <c r="E252">
        <f t="shared" si="7"/>
        <v>28.888888888888889</v>
      </c>
      <c r="F252">
        <v>9</v>
      </c>
      <c r="G252">
        <v>31</v>
      </c>
      <c r="H252">
        <f t="shared" si="8"/>
        <v>9.4512195121951219</v>
      </c>
      <c r="I252" t="s">
        <v>13</v>
      </c>
      <c r="J252" t="s">
        <v>699</v>
      </c>
    </row>
    <row r="253" spans="1:11" x14ac:dyDescent="0.25">
      <c r="A253" s="185">
        <v>43472</v>
      </c>
      <c r="B253" t="s">
        <v>698</v>
      </c>
      <c r="C253" t="s">
        <v>705</v>
      </c>
      <c r="D253">
        <v>84</v>
      </c>
      <c r="E253">
        <f t="shared" si="7"/>
        <v>28.888888888888889</v>
      </c>
      <c r="F253">
        <v>9</v>
      </c>
      <c r="G253">
        <v>31</v>
      </c>
      <c r="H253">
        <f t="shared" si="8"/>
        <v>9.4512195121951219</v>
      </c>
      <c r="I253" t="s">
        <v>13</v>
      </c>
      <c r="J253" t="s">
        <v>699</v>
      </c>
    </row>
    <row r="254" spans="1:11" x14ac:dyDescent="0.25">
      <c r="A254" s="185">
        <v>43472</v>
      </c>
      <c r="B254" t="s">
        <v>698</v>
      </c>
      <c r="C254" t="s">
        <v>705</v>
      </c>
      <c r="D254">
        <v>84</v>
      </c>
      <c r="E254">
        <f t="shared" si="7"/>
        <v>28.888888888888889</v>
      </c>
      <c r="F254">
        <v>9</v>
      </c>
      <c r="G254">
        <v>31</v>
      </c>
      <c r="H254">
        <f t="shared" si="8"/>
        <v>9.4512195121951219</v>
      </c>
      <c r="I254" t="s">
        <v>13</v>
      </c>
      <c r="J254" t="s">
        <v>699</v>
      </c>
    </row>
    <row r="255" spans="1:11" x14ac:dyDescent="0.25">
      <c r="A255" s="185">
        <v>43472</v>
      </c>
      <c r="B255" t="s">
        <v>698</v>
      </c>
      <c r="C255" t="s">
        <v>705</v>
      </c>
      <c r="D255">
        <v>84</v>
      </c>
      <c r="E255">
        <f t="shared" si="7"/>
        <v>28.888888888888889</v>
      </c>
      <c r="F255">
        <v>9</v>
      </c>
      <c r="G255">
        <v>31</v>
      </c>
      <c r="H255">
        <f t="shared" si="8"/>
        <v>9.4512195121951219</v>
      </c>
      <c r="I255" t="s">
        <v>54</v>
      </c>
      <c r="J255" t="s">
        <v>699</v>
      </c>
    </row>
    <row r="256" spans="1:11" x14ac:dyDescent="0.25">
      <c r="A256" s="185">
        <v>43472</v>
      </c>
      <c r="B256" t="s">
        <v>698</v>
      </c>
      <c r="C256" t="s">
        <v>705</v>
      </c>
      <c r="D256">
        <v>84</v>
      </c>
      <c r="E256">
        <f t="shared" si="7"/>
        <v>28.888888888888889</v>
      </c>
      <c r="F256">
        <v>9</v>
      </c>
      <c r="G256">
        <v>31</v>
      </c>
      <c r="H256">
        <f t="shared" si="8"/>
        <v>9.4512195121951219</v>
      </c>
      <c r="I256" t="s">
        <v>54</v>
      </c>
      <c r="J256" t="s">
        <v>699</v>
      </c>
    </row>
    <row r="257" spans="1:10" x14ac:dyDescent="0.25">
      <c r="A257" s="185">
        <v>43472</v>
      </c>
      <c r="B257" t="s">
        <v>698</v>
      </c>
      <c r="C257" t="s">
        <v>705</v>
      </c>
      <c r="D257">
        <v>84</v>
      </c>
      <c r="E257">
        <f t="shared" si="7"/>
        <v>28.888888888888889</v>
      </c>
      <c r="F257">
        <v>9</v>
      </c>
      <c r="G257">
        <v>31</v>
      </c>
      <c r="H257">
        <f t="shared" si="8"/>
        <v>9.4512195121951219</v>
      </c>
      <c r="I257" t="s">
        <v>18</v>
      </c>
      <c r="J257" t="s">
        <v>699</v>
      </c>
    </row>
    <row r="258" spans="1:10" x14ac:dyDescent="0.25">
      <c r="A258" s="185">
        <v>43472</v>
      </c>
      <c r="B258" t="s">
        <v>698</v>
      </c>
      <c r="C258" t="s">
        <v>705</v>
      </c>
      <c r="D258">
        <v>84</v>
      </c>
      <c r="E258">
        <f t="shared" si="7"/>
        <v>28.888888888888889</v>
      </c>
      <c r="F258">
        <v>9</v>
      </c>
      <c r="G258">
        <v>31</v>
      </c>
      <c r="H258">
        <f t="shared" si="8"/>
        <v>9.4512195121951219</v>
      </c>
      <c r="I258" t="s">
        <v>18</v>
      </c>
      <c r="J258" t="s">
        <v>699</v>
      </c>
    </row>
    <row r="259" spans="1:10" x14ac:dyDescent="0.25">
      <c r="A259" s="185">
        <v>43472</v>
      </c>
      <c r="B259" t="s">
        <v>698</v>
      </c>
      <c r="C259" t="s">
        <v>705</v>
      </c>
      <c r="D259">
        <v>84</v>
      </c>
      <c r="E259">
        <f t="shared" si="7"/>
        <v>28.888888888888889</v>
      </c>
      <c r="F259">
        <v>9</v>
      </c>
      <c r="G259">
        <v>31</v>
      </c>
      <c r="H259">
        <f t="shared" si="8"/>
        <v>9.4512195121951219</v>
      </c>
      <c r="I259" t="s">
        <v>18</v>
      </c>
      <c r="J259" t="s">
        <v>699</v>
      </c>
    </row>
    <row r="260" spans="1:10" x14ac:dyDescent="0.25">
      <c r="A260" s="185">
        <v>43472</v>
      </c>
      <c r="B260" t="s">
        <v>698</v>
      </c>
      <c r="C260" t="s">
        <v>705</v>
      </c>
      <c r="D260">
        <v>84</v>
      </c>
      <c r="E260">
        <f t="shared" si="7"/>
        <v>28.888888888888889</v>
      </c>
      <c r="F260">
        <v>9</v>
      </c>
      <c r="G260">
        <v>31</v>
      </c>
      <c r="H260">
        <f t="shared" si="8"/>
        <v>9.4512195121951219</v>
      </c>
      <c r="I260" t="s">
        <v>18</v>
      </c>
      <c r="J260" t="s">
        <v>699</v>
      </c>
    </row>
    <row r="261" spans="1:10" x14ac:dyDescent="0.25">
      <c r="A261" s="185">
        <v>43472</v>
      </c>
      <c r="B261" t="s">
        <v>698</v>
      </c>
      <c r="C261" t="s">
        <v>705</v>
      </c>
      <c r="D261">
        <v>84</v>
      </c>
      <c r="E261">
        <f t="shared" ref="E261:E324" si="9" xml:space="preserve"> (D261-32)*(5/9)</f>
        <v>28.888888888888889</v>
      </c>
      <c r="F261">
        <v>9</v>
      </c>
      <c r="G261">
        <v>31</v>
      </c>
      <c r="H261">
        <f t="shared" si="8"/>
        <v>9.4512195121951219</v>
      </c>
      <c r="I261" t="s">
        <v>20</v>
      </c>
      <c r="J261" t="s">
        <v>699</v>
      </c>
    </row>
    <row r="262" spans="1:10" x14ac:dyDescent="0.25">
      <c r="A262" s="185">
        <v>43472</v>
      </c>
      <c r="B262" t="s">
        <v>698</v>
      </c>
      <c r="C262" t="s">
        <v>705</v>
      </c>
      <c r="D262">
        <v>84</v>
      </c>
      <c r="E262">
        <f t="shared" si="9"/>
        <v>28.888888888888889</v>
      </c>
      <c r="F262">
        <v>9</v>
      </c>
      <c r="G262">
        <v>31</v>
      </c>
      <c r="H262">
        <f t="shared" si="8"/>
        <v>9.4512195121951219</v>
      </c>
      <c r="I262" t="s">
        <v>20</v>
      </c>
      <c r="J262" t="s">
        <v>699</v>
      </c>
    </row>
    <row r="263" spans="1:10" x14ac:dyDescent="0.25">
      <c r="A263" s="185">
        <v>43472</v>
      </c>
      <c r="B263" t="s">
        <v>698</v>
      </c>
      <c r="C263" t="s">
        <v>705</v>
      </c>
      <c r="D263">
        <v>84</v>
      </c>
      <c r="E263">
        <f t="shared" si="9"/>
        <v>28.888888888888889</v>
      </c>
      <c r="F263">
        <v>9</v>
      </c>
      <c r="G263">
        <v>31</v>
      </c>
      <c r="H263">
        <f t="shared" si="8"/>
        <v>9.4512195121951219</v>
      </c>
      <c r="I263" t="s">
        <v>20</v>
      </c>
      <c r="J263" t="s">
        <v>699</v>
      </c>
    </row>
    <row r="264" spans="1:10" x14ac:dyDescent="0.25">
      <c r="A264" s="185">
        <v>43472</v>
      </c>
      <c r="B264" t="s">
        <v>698</v>
      </c>
      <c r="C264" t="s">
        <v>705</v>
      </c>
      <c r="D264">
        <v>84</v>
      </c>
      <c r="E264">
        <f t="shared" si="9"/>
        <v>28.888888888888889</v>
      </c>
      <c r="F264">
        <v>9</v>
      </c>
      <c r="G264">
        <v>31</v>
      </c>
      <c r="H264">
        <f t="shared" si="8"/>
        <v>9.4512195121951219</v>
      </c>
      <c r="I264" t="s">
        <v>20</v>
      </c>
      <c r="J264" t="s">
        <v>699</v>
      </c>
    </row>
    <row r="265" spans="1:10" x14ac:dyDescent="0.25">
      <c r="A265" s="185">
        <v>43472</v>
      </c>
      <c r="B265" t="s">
        <v>698</v>
      </c>
      <c r="C265" t="s">
        <v>705</v>
      </c>
      <c r="D265">
        <v>84</v>
      </c>
      <c r="E265">
        <f t="shared" si="9"/>
        <v>28.888888888888889</v>
      </c>
      <c r="F265">
        <v>9</v>
      </c>
      <c r="G265">
        <v>31</v>
      </c>
      <c r="H265">
        <f t="shared" si="8"/>
        <v>9.4512195121951219</v>
      </c>
      <c r="I265" t="s">
        <v>20</v>
      </c>
      <c r="J265" t="s">
        <v>699</v>
      </c>
    </row>
    <row r="266" spans="1:10" x14ac:dyDescent="0.25">
      <c r="A266" s="185">
        <v>43472</v>
      </c>
      <c r="B266" t="s">
        <v>698</v>
      </c>
      <c r="C266" t="s">
        <v>705</v>
      </c>
      <c r="D266">
        <v>84</v>
      </c>
      <c r="E266">
        <f t="shared" si="9"/>
        <v>28.888888888888889</v>
      </c>
      <c r="F266">
        <v>9</v>
      </c>
      <c r="G266">
        <v>31</v>
      </c>
      <c r="H266">
        <f t="shared" si="8"/>
        <v>9.4512195121951219</v>
      </c>
      <c r="I266" t="s">
        <v>20</v>
      </c>
      <c r="J266" t="s">
        <v>699</v>
      </c>
    </row>
    <row r="267" spans="1:10" x14ac:dyDescent="0.25">
      <c r="A267" s="185">
        <v>43472</v>
      </c>
      <c r="B267" t="s">
        <v>698</v>
      </c>
      <c r="C267" t="s">
        <v>705</v>
      </c>
      <c r="D267">
        <v>84</v>
      </c>
      <c r="E267">
        <f t="shared" si="9"/>
        <v>28.888888888888889</v>
      </c>
      <c r="F267">
        <v>10</v>
      </c>
      <c r="G267">
        <v>38</v>
      </c>
      <c r="H267">
        <f t="shared" si="8"/>
        <v>11.585365853658537</v>
      </c>
      <c r="I267" t="s">
        <v>13</v>
      </c>
      <c r="J267" t="s">
        <v>699</v>
      </c>
    </row>
    <row r="268" spans="1:10" x14ac:dyDescent="0.25">
      <c r="A268" s="185">
        <v>43472</v>
      </c>
      <c r="B268" t="s">
        <v>698</v>
      </c>
      <c r="C268" t="s">
        <v>705</v>
      </c>
      <c r="D268">
        <v>84</v>
      </c>
      <c r="E268">
        <f t="shared" si="9"/>
        <v>28.888888888888889</v>
      </c>
      <c r="F268">
        <v>10</v>
      </c>
      <c r="G268">
        <v>38</v>
      </c>
      <c r="H268">
        <f t="shared" si="8"/>
        <v>11.585365853658537</v>
      </c>
      <c r="I268" t="s">
        <v>13</v>
      </c>
      <c r="J268" t="s">
        <v>699</v>
      </c>
    </row>
    <row r="269" spans="1:10" x14ac:dyDescent="0.25">
      <c r="A269" s="185">
        <v>43472</v>
      </c>
      <c r="B269" t="s">
        <v>698</v>
      </c>
      <c r="C269" t="s">
        <v>705</v>
      </c>
      <c r="D269">
        <v>84</v>
      </c>
      <c r="E269">
        <f t="shared" si="9"/>
        <v>28.888888888888889</v>
      </c>
      <c r="F269">
        <v>10</v>
      </c>
      <c r="G269">
        <v>38</v>
      </c>
      <c r="H269">
        <f t="shared" si="8"/>
        <v>11.585365853658537</v>
      </c>
      <c r="I269" t="s">
        <v>13</v>
      </c>
      <c r="J269" t="s">
        <v>699</v>
      </c>
    </row>
    <row r="270" spans="1:10" x14ac:dyDescent="0.25">
      <c r="A270" s="185">
        <v>43472</v>
      </c>
      <c r="B270" t="s">
        <v>698</v>
      </c>
      <c r="C270" t="s">
        <v>705</v>
      </c>
      <c r="D270">
        <v>84</v>
      </c>
      <c r="E270">
        <f t="shared" si="9"/>
        <v>28.888888888888889</v>
      </c>
      <c r="F270">
        <v>10</v>
      </c>
      <c r="G270">
        <v>38</v>
      </c>
      <c r="H270">
        <f t="shared" si="8"/>
        <v>11.585365853658537</v>
      </c>
      <c r="I270" t="s">
        <v>13</v>
      </c>
      <c r="J270" t="s">
        <v>699</v>
      </c>
    </row>
    <row r="271" spans="1:10" x14ac:dyDescent="0.25">
      <c r="A271" s="185">
        <v>43472</v>
      </c>
      <c r="B271" t="s">
        <v>698</v>
      </c>
      <c r="C271" t="s">
        <v>705</v>
      </c>
      <c r="D271">
        <v>84</v>
      </c>
      <c r="E271">
        <f t="shared" si="9"/>
        <v>28.888888888888889</v>
      </c>
      <c r="F271">
        <v>10</v>
      </c>
      <c r="G271">
        <v>38</v>
      </c>
      <c r="H271">
        <f t="shared" si="8"/>
        <v>11.585365853658537</v>
      </c>
      <c r="I271" t="s">
        <v>13</v>
      </c>
      <c r="J271" t="s">
        <v>699</v>
      </c>
    </row>
    <row r="272" spans="1:10" x14ac:dyDescent="0.25">
      <c r="A272" s="185">
        <v>43472</v>
      </c>
      <c r="B272" t="s">
        <v>698</v>
      </c>
      <c r="C272" t="s">
        <v>705</v>
      </c>
      <c r="D272">
        <v>84</v>
      </c>
      <c r="E272">
        <f t="shared" si="9"/>
        <v>28.888888888888889</v>
      </c>
      <c r="F272">
        <v>10</v>
      </c>
      <c r="G272">
        <v>38</v>
      </c>
      <c r="H272">
        <f t="shared" si="8"/>
        <v>11.585365853658537</v>
      </c>
      <c r="I272" t="s">
        <v>13</v>
      </c>
      <c r="J272" t="s">
        <v>699</v>
      </c>
    </row>
    <row r="273" spans="1:10" x14ac:dyDescent="0.25">
      <c r="A273" s="185">
        <v>43472</v>
      </c>
      <c r="B273" t="s">
        <v>698</v>
      </c>
      <c r="C273" t="s">
        <v>705</v>
      </c>
      <c r="D273">
        <v>84</v>
      </c>
      <c r="E273">
        <f t="shared" si="9"/>
        <v>28.888888888888889</v>
      </c>
      <c r="F273">
        <v>10</v>
      </c>
      <c r="G273">
        <v>38</v>
      </c>
      <c r="H273">
        <f t="shared" si="8"/>
        <v>11.585365853658537</v>
      </c>
      <c r="I273" t="s">
        <v>13</v>
      </c>
      <c r="J273" t="s">
        <v>699</v>
      </c>
    </row>
    <row r="274" spans="1:10" x14ac:dyDescent="0.25">
      <c r="A274" s="185">
        <v>43472</v>
      </c>
      <c r="B274" t="s">
        <v>698</v>
      </c>
      <c r="C274" t="s">
        <v>705</v>
      </c>
      <c r="D274">
        <v>84</v>
      </c>
      <c r="E274">
        <f t="shared" si="9"/>
        <v>28.888888888888889</v>
      </c>
      <c r="F274">
        <v>10</v>
      </c>
      <c r="G274">
        <v>38</v>
      </c>
      <c r="H274">
        <f t="shared" si="8"/>
        <v>11.585365853658537</v>
      </c>
      <c r="I274" t="s">
        <v>13</v>
      </c>
      <c r="J274" t="s">
        <v>699</v>
      </c>
    </row>
    <row r="275" spans="1:10" x14ac:dyDescent="0.25">
      <c r="A275" s="185">
        <v>43472</v>
      </c>
      <c r="B275" t="s">
        <v>698</v>
      </c>
      <c r="C275" t="s">
        <v>705</v>
      </c>
      <c r="D275">
        <v>84</v>
      </c>
      <c r="E275">
        <f t="shared" si="9"/>
        <v>28.888888888888889</v>
      </c>
      <c r="F275">
        <v>10</v>
      </c>
      <c r="G275">
        <v>38</v>
      </c>
      <c r="H275">
        <f t="shared" si="8"/>
        <v>11.585365853658537</v>
      </c>
      <c r="I275" t="s">
        <v>13</v>
      </c>
      <c r="J275" t="s">
        <v>699</v>
      </c>
    </row>
    <row r="276" spans="1:10" x14ac:dyDescent="0.25">
      <c r="A276" s="185">
        <v>43472</v>
      </c>
      <c r="B276" t="s">
        <v>698</v>
      </c>
      <c r="C276" t="s">
        <v>705</v>
      </c>
      <c r="D276">
        <v>84</v>
      </c>
      <c r="E276">
        <f t="shared" si="9"/>
        <v>28.888888888888889</v>
      </c>
      <c r="F276">
        <v>10</v>
      </c>
      <c r="G276">
        <v>38</v>
      </c>
      <c r="H276">
        <f t="shared" si="8"/>
        <v>11.585365853658537</v>
      </c>
      <c r="I276" t="s">
        <v>13</v>
      </c>
      <c r="J276" t="s">
        <v>699</v>
      </c>
    </row>
    <row r="277" spans="1:10" x14ac:dyDescent="0.25">
      <c r="A277" s="185">
        <v>43472</v>
      </c>
      <c r="B277" t="s">
        <v>698</v>
      </c>
      <c r="C277" t="s">
        <v>705</v>
      </c>
      <c r="D277">
        <v>84</v>
      </c>
      <c r="E277">
        <f t="shared" si="9"/>
        <v>28.888888888888889</v>
      </c>
      <c r="F277">
        <v>10</v>
      </c>
      <c r="G277">
        <v>38</v>
      </c>
      <c r="H277">
        <f t="shared" si="8"/>
        <v>11.585365853658537</v>
      </c>
      <c r="I277" t="s">
        <v>13</v>
      </c>
      <c r="J277" t="s">
        <v>699</v>
      </c>
    </row>
    <row r="278" spans="1:10" x14ac:dyDescent="0.25">
      <c r="A278" s="185">
        <v>43472</v>
      </c>
      <c r="B278" t="s">
        <v>698</v>
      </c>
      <c r="C278" t="s">
        <v>705</v>
      </c>
      <c r="D278">
        <v>84</v>
      </c>
      <c r="E278">
        <f t="shared" si="9"/>
        <v>28.888888888888889</v>
      </c>
      <c r="F278">
        <v>10</v>
      </c>
      <c r="G278">
        <v>38</v>
      </c>
      <c r="H278">
        <f t="shared" si="8"/>
        <v>11.585365853658537</v>
      </c>
      <c r="I278" t="s">
        <v>13</v>
      </c>
      <c r="J278" t="s">
        <v>699</v>
      </c>
    </row>
    <row r="279" spans="1:10" x14ac:dyDescent="0.25">
      <c r="A279" s="185">
        <v>43472</v>
      </c>
      <c r="B279" t="s">
        <v>698</v>
      </c>
      <c r="C279" t="s">
        <v>705</v>
      </c>
      <c r="D279">
        <v>84</v>
      </c>
      <c r="E279">
        <f t="shared" si="9"/>
        <v>28.888888888888889</v>
      </c>
      <c r="F279">
        <v>10</v>
      </c>
      <c r="G279">
        <v>38</v>
      </c>
      <c r="H279">
        <f t="shared" si="8"/>
        <v>11.585365853658537</v>
      </c>
      <c r="I279" t="s">
        <v>13</v>
      </c>
      <c r="J279" t="s">
        <v>699</v>
      </c>
    </row>
    <row r="280" spans="1:10" x14ac:dyDescent="0.25">
      <c r="A280" s="185">
        <v>43472</v>
      </c>
      <c r="B280" t="s">
        <v>698</v>
      </c>
      <c r="C280" t="s">
        <v>705</v>
      </c>
      <c r="D280">
        <v>84</v>
      </c>
      <c r="E280">
        <f t="shared" si="9"/>
        <v>28.888888888888889</v>
      </c>
      <c r="F280">
        <v>10</v>
      </c>
      <c r="G280">
        <v>38</v>
      </c>
      <c r="H280">
        <f t="shared" si="8"/>
        <v>11.585365853658537</v>
      </c>
      <c r="I280" t="s">
        <v>13</v>
      </c>
      <c r="J280" t="s">
        <v>699</v>
      </c>
    </row>
    <row r="281" spans="1:10" x14ac:dyDescent="0.25">
      <c r="A281" s="185">
        <v>43472</v>
      </c>
      <c r="B281" t="s">
        <v>698</v>
      </c>
      <c r="C281" t="s">
        <v>705</v>
      </c>
      <c r="D281">
        <v>84</v>
      </c>
      <c r="E281">
        <f t="shared" si="9"/>
        <v>28.888888888888889</v>
      </c>
      <c r="F281">
        <v>10</v>
      </c>
      <c r="G281">
        <v>38</v>
      </c>
      <c r="H281">
        <f t="shared" si="8"/>
        <v>11.585365853658537</v>
      </c>
      <c r="I281" t="s">
        <v>13</v>
      </c>
      <c r="J281" t="s">
        <v>699</v>
      </c>
    </row>
    <row r="282" spans="1:10" x14ac:dyDescent="0.25">
      <c r="A282" s="185">
        <v>43472</v>
      </c>
      <c r="B282" t="s">
        <v>698</v>
      </c>
      <c r="C282" t="s">
        <v>705</v>
      </c>
      <c r="D282">
        <v>84</v>
      </c>
      <c r="E282">
        <f t="shared" si="9"/>
        <v>28.888888888888889</v>
      </c>
      <c r="F282">
        <v>10</v>
      </c>
      <c r="G282">
        <v>38</v>
      </c>
      <c r="H282">
        <f t="shared" si="8"/>
        <v>11.585365853658537</v>
      </c>
      <c r="I282" t="s">
        <v>13</v>
      </c>
      <c r="J282" t="s">
        <v>699</v>
      </c>
    </row>
    <row r="283" spans="1:10" x14ac:dyDescent="0.25">
      <c r="A283" s="185">
        <v>43472</v>
      </c>
      <c r="B283" t="s">
        <v>698</v>
      </c>
      <c r="C283" t="s">
        <v>705</v>
      </c>
      <c r="D283">
        <v>84</v>
      </c>
      <c r="E283">
        <f t="shared" si="9"/>
        <v>28.888888888888889</v>
      </c>
      <c r="F283">
        <v>10</v>
      </c>
      <c r="G283">
        <v>38</v>
      </c>
      <c r="H283">
        <f t="shared" si="8"/>
        <v>11.585365853658537</v>
      </c>
      <c r="I283" t="s">
        <v>21</v>
      </c>
      <c r="J283" t="s">
        <v>699</v>
      </c>
    </row>
    <row r="284" spans="1:10" x14ac:dyDescent="0.25">
      <c r="A284" s="185">
        <v>43472</v>
      </c>
      <c r="B284" t="s">
        <v>698</v>
      </c>
      <c r="C284" t="s">
        <v>705</v>
      </c>
      <c r="D284">
        <v>84</v>
      </c>
      <c r="E284">
        <f t="shared" si="9"/>
        <v>28.888888888888889</v>
      </c>
      <c r="F284">
        <v>10</v>
      </c>
      <c r="G284">
        <v>38</v>
      </c>
      <c r="H284">
        <f t="shared" si="8"/>
        <v>11.585365853658537</v>
      </c>
      <c r="I284" t="s">
        <v>21</v>
      </c>
      <c r="J284" t="s">
        <v>699</v>
      </c>
    </row>
    <row r="285" spans="1:10" x14ac:dyDescent="0.25">
      <c r="A285" s="185">
        <v>43472</v>
      </c>
      <c r="B285" t="s">
        <v>698</v>
      </c>
      <c r="C285" t="s">
        <v>705</v>
      </c>
      <c r="D285">
        <v>84</v>
      </c>
      <c r="E285">
        <f t="shared" si="9"/>
        <v>28.888888888888889</v>
      </c>
      <c r="F285">
        <v>11</v>
      </c>
      <c r="G285">
        <v>40</v>
      </c>
      <c r="H285">
        <f t="shared" si="8"/>
        <v>12.195121951219512</v>
      </c>
      <c r="I285" t="s">
        <v>13</v>
      </c>
      <c r="J285" t="s">
        <v>699</v>
      </c>
    </row>
    <row r="286" spans="1:10" x14ac:dyDescent="0.25">
      <c r="A286" s="185">
        <v>43472</v>
      </c>
      <c r="B286" t="s">
        <v>698</v>
      </c>
      <c r="C286" t="s">
        <v>705</v>
      </c>
      <c r="D286">
        <v>84</v>
      </c>
      <c r="E286">
        <f t="shared" si="9"/>
        <v>28.888888888888889</v>
      </c>
      <c r="F286">
        <v>11</v>
      </c>
      <c r="G286">
        <v>40</v>
      </c>
      <c r="H286">
        <f t="shared" si="8"/>
        <v>12.195121951219512</v>
      </c>
      <c r="I286" t="s">
        <v>13</v>
      </c>
      <c r="J286" t="s">
        <v>699</v>
      </c>
    </row>
    <row r="287" spans="1:10" x14ac:dyDescent="0.25">
      <c r="A287" s="185">
        <v>43472</v>
      </c>
      <c r="B287" t="s">
        <v>698</v>
      </c>
      <c r="C287" t="s">
        <v>705</v>
      </c>
      <c r="D287">
        <v>84</v>
      </c>
      <c r="E287">
        <f t="shared" si="9"/>
        <v>28.888888888888889</v>
      </c>
      <c r="F287">
        <v>11</v>
      </c>
      <c r="G287">
        <v>40</v>
      </c>
      <c r="H287">
        <f t="shared" si="8"/>
        <v>12.195121951219512</v>
      </c>
      <c r="I287" t="s">
        <v>13</v>
      </c>
      <c r="J287" t="s">
        <v>699</v>
      </c>
    </row>
    <row r="288" spans="1:10" x14ac:dyDescent="0.25">
      <c r="A288" s="185">
        <v>43472</v>
      </c>
      <c r="B288" t="s">
        <v>698</v>
      </c>
      <c r="C288" t="s">
        <v>705</v>
      </c>
      <c r="D288">
        <v>84</v>
      </c>
      <c r="E288">
        <f t="shared" si="9"/>
        <v>28.888888888888889</v>
      </c>
      <c r="F288">
        <v>11</v>
      </c>
      <c r="G288">
        <v>40</v>
      </c>
      <c r="H288">
        <f t="shared" si="8"/>
        <v>12.195121951219512</v>
      </c>
      <c r="I288" t="s">
        <v>13</v>
      </c>
      <c r="J288" t="s">
        <v>699</v>
      </c>
    </row>
    <row r="289" spans="1:11" x14ac:dyDescent="0.25">
      <c r="A289" s="185">
        <v>43472</v>
      </c>
      <c r="B289" t="s">
        <v>698</v>
      </c>
      <c r="C289" t="s">
        <v>705</v>
      </c>
      <c r="D289">
        <v>84</v>
      </c>
      <c r="E289">
        <f t="shared" si="9"/>
        <v>28.888888888888889</v>
      </c>
      <c r="F289">
        <v>11</v>
      </c>
      <c r="G289">
        <v>40</v>
      </c>
      <c r="H289">
        <f t="shared" si="8"/>
        <v>12.195121951219512</v>
      </c>
      <c r="I289" t="s">
        <v>13</v>
      </c>
      <c r="J289" t="s">
        <v>699</v>
      </c>
    </row>
    <row r="290" spans="1:11" x14ac:dyDescent="0.25">
      <c r="A290" s="185">
        <v>43472</v>
      </c>
      <c r="B290" t="s">
        <v>698</v>
      </c>
      <c r="C290" t="s">
        <v>705</v>
      </c>
      <c r="D290">
        <v>84</v>
      </c>
      <c r="E290">
        <f t="shared" si="9"/>
        <v>28.888888888888889</v>
      </c>
      <c r="F290">
        <v>11</v>
      </c>
      <c r="G290">
        <v>40</v>
      </c>
      <c r="H290">
        <f t="shared" si="8"/>
        <v>12.195121951219512</v>
      </c>
      <c r="I290" t="s">
        <v>13</v>
      </c>
      <c r="J290" t="s">
        <v>699</v>
      </c>
    </row>
    <row r="291" spans="1:11" x14ac:dyDescent="0.25">
      <c r="A291" s="185">
        <v>43472</v>
      </c>
      <c r="B291" t="s">
        <v>698</v>
      </c>
      <c r="C291" t="s">
        <v>705</v>
      </c>
      <c r="D291">
        <v>84</v>
      </c>
      <c r="E291">
        <f t="shared" si="9"/>
        <v>28.888888888888889</v>
      </c>
      <c r="F291">
        <v>11</v>
      </c>
      <c r="G291">
        <v>40</v>
      </c>
      <c r="H291">
        <f t="shared" si="8"/>
        <v>12.195121951219512</v>
      </c>
      <c r="I291" t="s">
        <v>34</v>
      </c>
      <c r="J291" t="s">
        <v>699</v>
      </c>
    </row>
    <row r="292" spans="1:11" x14ac:dyDescent="0.25">
      <c r="A292" s="185">
        <v>43472</v>
      </c>
      <c r="B292" t="s">
        <v>698</v>
      </c>
      <c r="C292" t="s">
        <v>705</v>
      </c>
      <c r="D292">
        <v>84</v>
      </c>
      <c r="E292">
        <f t="shared" si="9"/>
        <v>28.888888888888889</v>
      </c>
      <c r="F292">
        <v>11</v>
      </c>
      <c r="G292">
        <v>40</v>
      </c>
      <c r="H292">
        <f t="shared" si="8"/>
        <v>12.195121951219512</v>
      </c>
      <c r="I292" t="s">
        <v>34</v>
      </c>
      <c r="J292" t="s">
        <v>699</v>
      </c>
    </row>
    <row r="293" spans="1:11" x14ac:dyDescent="0.25">
      <c r="A293" s="185">
        <v>43472</v>
      </c>
      <c r="B293" t="s">
        <v>698</v>
      </c>
      <c r="C293" t="s">
        <v>705</v>
      </c>
      <c r="D293">
        <v>84</v>
      </c>
      <c r="E293">
        <f t="shared" si="9"/>
        <v>28.888888888888889</v>
      </c>
      <c r="F293">
        <v>11</v>
      </c>
      <c r="G293">
        <v>40</v>
      </c>
      <c r="H293">
        <f t="shared" si="8"/>
        <v>12.195121951219512</v>
      </c>
      <c r="I293" t="s">
        <v>34</v>
      </c>
      <c r="J293" t="s">
        <v>699</v>
      </c>
    </row>
    <row r="294" spans="1:11" x14ac:dyDescent="0.25">
      <c r="A294" s="185">
        <v>43472</v>
      </c>
      <c r="B294" t="s">
        <v>698</v>
      </c>
      <c r="C294" t="s">
        <v>705</v>
      </c>
      <c r="D294">
        <v>84</v>
      </c>
      <c r="E294">
        <f t="shared" si="9"/>
        <v>28.888888888888889</v>
      </c>
      <c r="F294">
        <v>11</v>
      </c>
      <c r="G294">
        <v>40</v>
      </c>
      <c r="H294">
        <f t="shared" si="8"/>
        <v>12.195121951219512</v>
      </c>
      <c r="I294" t="s">
        <v>18</v>
      </c>
      <c r="J294" t="s">
        <v>699</v>
      </c>
    </row>
    <row r="295" spans="1:11" x14ac:dyDescent="0.25">
      <c r="A295" s="185">
        <v>43472</v>
      </c>
      <c r="B295" t="s">
        <v>698</v>
      </c>
      <c r="C295" t="s">
        <v>705</v>
      </c>
      <c r="D295">
        <v>84</v>
      </c>
      <c r="E295">
        <f t="shared" si="9"/>
        <v>28.888888888888889</v>
      </c>
      <c r="F295">
        <v>11</v>
      </c>
      <c r="G295">
        <v>40</v>
      </c>
      <c r="H295">
        <f t="shared" si="8"/>
        <v>12.195121951219512</v>
      </c>
      <c r="I295" t="s">
        <v>704</v>
      </c>
      <c r="J295" t="s">
        <v>699</v>
      </c>
    </row>
    <row r="296" spans="1:11" x14ac:dyDescent="0.25">
      <c r="A296" s="185">
        <v>43472</v>
      </c>
      <c r="B296" t="s">
        <v>698</v>
      </c>
      <c r="C296" t="s">
        <v>705</v>
      </c>
      <c r="D296">
        <v>84</v>
      </c>
      <c r="E296">
        <f t="shared" si="9"/>
        <v>28.888888888888889</v>
      </c>
      <c r="F296">
        <v>12</v>
      </c>
      <c r="G296">
        <v>39</v>
      </c>
      <c r="H296">
        <f t="shared" si="8"/>
        <v>11.890243902439025</v>
      </c>
      <c r="I296" t="s">
        <v>13</v>
      </c>
      <c r="J296" t="s">
        <v>699</v>
      </c>
      <c r="K296" t="s">
        <v>707</v>
      </c>
    </row>
    <row r="297" spans="1:11" x14ac:dyDescent="0.25">
      <c r="A297" s="185">
        <v>43472</v>
      </c>
      <c r="B297" t="s">
        <v>698</v>
      </c>
      <c r="C297" t="s">
        <v>705</v>
      </c>
      <c r="D297">
        <v>84</v>
      </c>
      <c r="E297">
        <f t="shared" si="9"/>
        <v>28.888888888888889</v>
      </c>
      <c r="F297">
        <v>12</v>
      </c>
      <c r="G297">
        <v>39</v>
      </c>
      <c r="H297">
        <f t="shared" si="8"/>
        <v>11.890243902439025</v>
      </c>
      <c r="I297" t="s">
        <v>13</v>
      </c>
      <c r="J297" t="s">
        <v>699</v>
      </c>
      <c r="K297" t="s">
        <v>707</v>
      </c>
    </row>
    <row r="298" spans="1:11" x14ac:dyDescent="0.25">
      <c r="A298" s="185">
        <v>43472</v>
      </c>
      <c r="B298" t="s">
        <v>698</v>
      </c>
      <c r="C298" t="s">
        <v>705</v>
      </c>
      <c r="D298">
        <v>84</v>
      </c>
      <c r="E298">
        <f t="shared" si="9"/>
        <v>28.888888888888889</v>
      </c>
      <c r="F298">
        <v>12</v>
      </c>
      <c r="G298">
        <v>39</v>
      </c>
      <c r="H298">
        <f t="shared" ref="H298:H361" si="10" xml:space="preserve"> (G298/3.28)</f>
        <v>11.890243902439025</v>
      </c>
      <c r="I298" t="s">
        <v>13</v>
      </c>
      <c r="J298" t="s">
        <v>699</v>
      </c>
      <c r="K298" t="s">
        <v>707</v>
      </c>
    </row>
    <row r="299" spans="1:11" x14ac:dyDescent="0.25">
      <c r="A299" s="185">
        <v>43472</v>
      </c>
      <c r="B299" t="s">
        <v>698</v>
      </c>
      <c r="C299" t="s">
        <v>705</v>
      </c>
      <c r="D299">
        <v>84</v>
      </c>
      <c r="E299">
        <f t="shared" si="9"/>
        <v>28.888888888888889</v>
      </c>
      <c r="F299">
        <v>12</v>
      </c>
      <c r="G299">
        <v>39</v>
      </c>
      <c r="H299">
        <f t="shared" si="10"/>
        <v>11.890243902439025</v>
      </c>
      <c r="I299" t="s">
        <v>13</v>
      </c>
      <c r="J299" t="s">
        <v>699</v>
      </c>
      <c r="K299" t="s">
        <v>707</v>
      </c>
    </row>
    <row r="300" spans="1:11" x14ac:dyDescent="0.25">
      <c r="A300" s="185">
        <v>43472</v>
      </c>
      <c r="B300" t="s">
        <v>698</v>
      </c>
      <c r="C300" t="s">
        <v>705</v>
      </c>
      <c r="D300">
        <v>84</v>
      </c>
      <c r="E300">
        <f t="shared" si="9"/>
        <v>28.888888888888889</v>
      </c>
      <c r="F300">
        <v>12</v>
      </c>
      <c r="G300">
        <v>39</v>
      </c>
      <c r="H300">
        <f t="shared" si="10"/>
        <v>11.890243902439025</v>
      </c>
      <c r="I300" t="s">
        <v>13</v>
      </c>
      <c r="J300" t="s">
        <v>699</v>
      </c>
      <c r="K300" t="s">
        <v>707</v>
      </c>
    </row>
    <row r="301" spans="1:11" x14ac:dyDescent="0.25">
      <c r="A301" s="185">
        <v>43472</v>
      </c>
      <c r="B301" t="s">
        <v>698</v>
      </c>
      <c r="C301" t="s">
        <v>705</v>
      </c>
      <c r="D301">
        <v>84</v>
      </c>
      <c r="E301">
        <f t="shared" si="9"/>
        <v>28.888888888888889</v>
      </c>
      <c r="F301">
        <v>12</v>
      </c>
      <c r="G301">
        <v>39</v>
      </c>
      <c r="H301">
        <f t="shared" si="10"/>
        <v>11.890243902439025</v>
      </c>
      <c r="I301" t="s">
        <v>21</v>
      </c>
      <c r="J301" t="s">
        <v>699</v>
      </c>
      <c r="K301" t="s">
        <v>707</v>
      </c>
    </row>
    <row r="302" spans="1:11" x14ac:dyDescent="0.25">
      <c r="A302" s="185">
        <v>43472</v>
      </c>
      <c r="B302" t="s">
        <v>698</v>
      </c>
      <c r="C302" t="s">
        <v>705</v>
      </c>
      <c r="D302">
        <v>84</v>
      </c>
      <c r="E302">
        <f t="shared" si="9"/>
        <v>28.888888888888889</v>
      </c>
      <c r="F302">
        <v>12</v>
      </c>
      <c r="G302">
        <v>39</v>
      </c>
      <c r="H302">
        <f t="shared" si="10"/>
        <v>11.890243902439025</v>
      </c>
      <c r="I302" t="s">
        <v>704</v>
      </c>
      <c r="J302" t="s">
        <v>699</v>
      </c>
      <c r="K302" t="s">
        <v>707</v>
      </c>
    </row>
    <row r="303" spans="1:11" x14ac:dyDescent="0.25">
      <c r="A303" s="185">
        <v>43472</v>
      </c>
      <c r="B303" t="s">
        <v>698</v>
      </c>
      <c r="C303" t="s">
        <v>705</v>
      </c>
      <c r="D303">
        <v>84</v>
      </c>
      <c r="E303">
        <f t="shared" si="9"/>
        <v>28.888888888888889</v>
      </c>
      <c r="F303">
        <v>12</v>
      </c>
      <c r="G303">
        <v>39</v>
      </c>
      <c r="H303">
        <f t="shared" si="10"/>
        <v>11.890243902439025</v>
      </c>
      <c r="I303" t="s">
        <v>702</v>
      </c>
      <c r="J303" t="s">
        <v>699</v>
      </c>
      <c r="K303" t="s">
        <v>707</v>
      </c>
    </row>
    <row r="304" spans="1:11" x14ac:dyDescent="0.25">
      <c r="A304" s="185">
        <v>43472</v>
      </c>
      <c r="B304" t="s">
        <v>698</v>
      </c>
      <c r="C304" t="s">
        <v>705</v>
      </c>
      <c r="D304">
        <v>84</v>
      </c>
      <c r="E304">
        <f t="shared" si="9"/>
        <v>28.888888888888889</v>
      </c>
      <c r="F304">
        <v>12</v>
      </c>
      <c r="G304">
        <v>39</v>
      </c>
      <c r="H304">
        <f t="shared" si="10"/>
        <v>11.890243902439025</v>
      </c>
      <c r="I304" t="s">
        <v>20</v>
      </c>
      <c r="J304" t="s">
        <v>699</v>
      </c>
      <c r="K304" t="s">
        <v>707</v>
      </c>
    </row>
    <row r="305" spans="1:11" x14ac:dyDescent="0.25">
      <c r="A305" s="185">
        <v>43472</v>
      </c>
      <c r="B305" t="s">
        <v>698</v>
      </c>
      <c r="C305" t="s">
        <v>705</v>
      </c>
      <c r="D305">
        <v>84</v>
      </c>
      <c r="E305">
        <f t="shared" si="9"/>
        <v>28.888888888888889</v>
      </c>
      <c r="F305">
        <v>12</v>
      </c>
      <c r="G305">
        <v>39</v>
      </c>
      <c r="H305">
        <f t="shared" si="10"/>
        <v>11.890243902439025</v>
      </c>
      <c r="I305" t="s">
        <v>20</v>
      </c>
      <c r="J305" t="s">
        <v>699</v>
      </c>
      <c r="K305" t="s">
        <v>707</v>
      </c>
    </row>
    <row r="306" spans="1:11" x14ac:dyDescent="0.25">
      <c r="A306" s="185">
        <v>43472</v>
      </c>
      <c r="B306" t="s">
        <v>698</v>
      </c>
      <c r="C306" t="s">
        <v>705</v>
      </c>
      <c r="D306">
        <v>84</v>
      </c>
      <c r="E306">
        <f t="shared" si="9"/>
        <v>28.888888888888889</v>
      </c>
      <c r="F306">
        <v>13</v>
      </c>
      <c r="G306">
        <v>36</v>
      </c>
      <c r="H306">
        <f t="shared" si="10"/>
        <v>10.975609756097562</v>
      </c>
      <c r="I306" t="s">
        <v>13</v>
      </c>
      <c r="J306" t="s">
        <v>699</v>
      </c>
    </row>
    <row r="307" spans="1:11" x14ac:dyDescent="0.25">
      <c r="A307" s="185">
        <v>43472</v>
      </c>
      <c r="B307" t="s">
        <v>698</v>
      </c>
      <c r="C307" t="s">
        <v>705</v>
      </c>
      <c r="D307">
        <v>84</v>
      </c>
      <c r="E307">
        <f t="shared" si="9"/>
        <v>28.888888888888889</v>
      </c>
      <c r="F307">
        <v>13</v>
      </c>
      <c r="G307">
        <v>36</v>
      </c>
      <c r="H307">
        <f t="shared" si="10"/>
        <v>10.975609756097562</v>
      </c>
      <c r="I307" t="s">
        <v>13</v>
      </c>
      <c r="J307" t="s">
        <v>699</v>
      </c>
    </row>
    <row r="308" spans="1:11" x14ac:dyDescent="0.25">
      <c r="A308" s="185">
        <v>43472</v>
      </c>
      <c r="B308" t="s">
        <v>698</v>
      </c>
      <c r="C308" t="s">
        <v>705</v>
      </c>
      <c r="D308">
        <v>84</v>
      </c>
      <c r="E308">
        <f t="shared" si="9"/>
        <v>28.888888888888889</v>
      </c>
      <c r="F308">
        <v>13</v>
      </c>
      <c r="G308">
        <v>36</v>
      </c>
      <c r="H308">
        <f t="shared" si="10"/>
        <v>10.975609756097562</v>
      </c>
      <c r="I308" t="s">
        <v>20</v>
      </c>
      <c r="J308" t="s">
        <v>699</v>
      </c>
    </row>
    <row r="309" spans="1:11" x14ac:dyDescent="0.25">
      <c r="A309" s="185">
        <v>43472</v>
      </c>
      <c r="B309" t="s">
        <v>698</v>
      </c>
      <c r="C309" t="s">
        <v>705</v>
      </c>
      <c r="D309">
        <v>84</v>
      </c>
      <c r="E309">
        <f t="shared" si="9"/>
        <v>28.888888888888889</v>
      </c>
      <c r="F309">
        <v>13</v>
      </c>
      <c r="G309">
        <v>36</v>
      </c>
      <c r="H309">
        <f t="shared" si="10"/>
        <v>10.975609756097562</v>
      </c>
      <c r="I309" t="s">
        <v>20</v>
      </c>
      <c r="J309" t="s">
        <v>699</v>
      </c>
    </row>
    <row r="310" spans="1:11" x14ac:dyDescent="0.25">
      <c r="A310" s="185">
        <v>43472</v>
      </c>
      <c r="B310" t="s">
        <v>698</v>
      </c>
      <c r="C310" t="s">
        <v>705</v>
      </c>
      <c r="D310">
        <v>84</v>
      </c>
      <c r="E310">
        <f t="shared" si="9"/>
        <v>28.888888888888889</v>
      </c>
      <c r="F310">
        <v>14</v>
      </c>
      <c r="G310">
        <v>33</v>
      </c>
      <c r="H310">
        <f t="shared" si="10"/>
        <v>10.060975609756099</v>
      </c>
      <c r="I310" t="s">
        <v>13</v>
      </c>
      <c r="J310" t="s">
        <v>699</v>
      </c>
    </row>
    <row r="311" spans="1:11" x14ac:dyDescent="0.25">
      <c r="A311" s="185">
        <v>43472</v>
      </c>
      <c r="B311" t="s">
        <v>698</v>
      </c>
      <c r="C311" t="s">
        <v>705</v>
      </c>
      <c r="D311">
        <v>84</v>
      </c>
      <c r="E311">
        <f t="shared" si="9"/>
        <v>28.888888888888889</v>
      </c>
      <c r="F311">
        <v>14</v>
      </c>
      <c r="G311">
        <v>33</v>
      </c>
      <c r="H311">
        <f t="shared" si="10"/>
        <v>10.060975609756099</v>
      </c>
      <c r="I311" t="s">
        <v>13</v>
      </c>
      <c r="J311" t="s">
        <v>699</v>
      </c>
    </row>
    <row r="312" spans="1:11" x14ac:dyDescent="0.25">
      <c r="A312" s="185">
        <v>43472</v>
      </c>
      <c r="B312" t="s">
        <v>698</v>
      </c>
      <c r="C312" t="s">
        <v>705</v>
      </c>
      <c r="D312">
        <v>84</v>
      </c>
      <c r="E312">
        <f t="shared" si="9"/>
        <v>28.888888888888889</v>
      </c>
      <c r="F312">
        <v>14</v>
      </c>
      <c r="G312">
        <v>33</v>
      </c>
      <c r="H312">
        <f t="shared" si="10"/>
        <v>10.060975609756099</v>
      </c>
      <c r="I312" t="s">
        <v>13</v>
      </c>
      <c r="J312" t="s">
        <v>699</v>
      </c>
    </row>
    <row r="313" spans="1:11" x14ac:dyDescent="0.25">
      <c r="A313" s="185">
        <v>43472</v>
      </c>
      <c r="B313" t="s">
        <v>698</v>
      </c>
      <c r="C313" t="s">
        <v>705</v>
      </c>
      <c r="D313">
        <v>84</v>
      </c>
      <c r="E313">
        <f t="shared" si="9"/>
        <v>28.888888888888889</v>
      </c>
      <c r="F313">
        <v>14</v>
      </c>
      <c r="G313">
        <v>33</v>
      </c>
      <c r="H313">
        <f t="shared" si="10"/>
        <v>10.060975609756099</v>
      </c>
      <c r="I313" t="s">
        <v>18</v>
      </c>
      <c r="J313" t="s">
        <v>699</v>
      </c>
    </row>
    <row r="314" spans="1:11" x14ac:dyDescent="0.25">
      <c r="A314" s="185">
        <v>43472</v>
      </c>
      <c r="B314" t="s">
        <v>698</v>
      </c>
      <c r="C314" t="s">
        <v>705</v>
      </c>
      <c r="D314">
        <v>84</v>
      </c>
      <c r="E314">
        <f t="shared" si="9"/>
        <v>28.888888888888889</v>
      </c>
      <c r="F314">
        <v>14</v>
      </c>
      <c r="G314">
        <v>33</v>
      </c>
      <c r="H314">
        <f t="shared" si="10"/>
        <v>10.060975609756099</v>
      </c>
      <c r="I314" t="s">
        <v>18</v>
      </c>
      <c r="J314" t="s">
        <v>699</v>
      </c>
    </row>
    <row r="315" spans="1:11" x14ac:dyDescent="0.25">
      <c r="A315" s="185">
        <v>43472</v>
      </c>
      <c r="B315" t="s">
        <v>698</v>
      </c>
      <c r="C315" t="s">
        <v>705</v>
      </c>
      <c r="D315">
        <v>84</v>
      </c>
      <c r="E315">
        <f t="shared" si="9"/>
        <v>28.888888888888889</v>
      </c>
      <c r="F315">
        <v>14</v>
      </c>
      <c r="G315">
        <v>33</v>
      </c>
      <c r="H315">
        <f t="shared" si="10"/>
        <v>10.060975609756099</v>
      </c>
      <c r="I315" t="s">
        <v>708</v>
      </c>
      <c r="J315" t="s">
        <v>699</v>
      </c>
    </row>
    <row r="316" spans="1:11" x14ac:dyDescent="0.25">
      <c r="A316" s="185">
        <v>43472</v>
      </c>
      <c r="B316" t="s">
        <v>698</v>
      </c>
      <c r="C316" t="s">
        <v>705</v>
      </c>
      <c r="D316">
        <v>84</v>
      </c>
      <c r="E316">
        <f t="shared" si="9"/>
        <v>28.888888888888889</v>
      </c>
      <c r="F316">
        <v>14</v>
      </c>
      <c r="G316">
        <v>33</v>
      </c>
      <c r="H316">
        <f t="shared" si="10"/>
        <v>10.060975609756099</v>
      </c>
      <c r="I316" t="s">
        <v>20</v>
      </c>
      <c r="J316" t="s">
        <v>699</v>
      </c>
    </row>
    <row r="317" spans="1:11" x14ac:dyDescent="0.25">
      <c r="A317" s="185">
        <v>43472</v>
      </c>
      <c r="B317" t="s">
        <v>698</v>
      </c>
      <c r="C317" t="s">
        <v>705</v>
      </c>
      <c r="D317">
        <v>84</v>
      </c>
      <c r="E317">
        <f t="shared" si="9"/>
        <v>28.888888888888889</v>
      </c>
      <c r="F317">
        <v>15</v>
      </c>
      <c r="G317">
        <v>32</v>
      </c>
      <c r="H317">
        <f t="shared" si="10"/>
        <v>9.7560975609756095</v>
      </c>
      <c r="I317" t="s">
        <v>13</v>
      </c>
      <c r="J317" t="s">
        <v>699</v>
      </c>
    </row>
    <row r="318" spans="1:11" x14ac:dyDescent="0.25">
      <c r="A318" s="185">
        <v>43472</v>
      </c>
      <c r="B318" t="s">
        <v>698</v>
      </c>
      <c r="C318" t="s">
        <v>705</v>
      </c>
      <c r="D318">
        <v>84</v>
      </c>
      <c r="E318">
        <f t="shared" si="9"/>
        <v>28.888888888888889</v>
      </c>
      <c r="F318">
        <v>15</v>
      </c>
      <c r="G318">
        <v>32</v>
      </c>
      <c r="H318">
        <f t="shared" si="10"/>
        <v>9.7560975609756095</v>
      </c>
      <c r="I318" t="s">
        <v>13</v>
      </c>
      <c r="J318" t="s">
        <v>699</v>
      </c>
    </row>
    <row r="319" spans="1:11" x14ac:dyDescent="0.25">
      <c r="A319" s="185">
        <v>43472</v>
      </c>
      <c r="B319" t="s">
        <v>698</v>
      </c>
      <c r="C319" t="s">
        <v>705</v>
      </c>
      <c r="D319">
        <v>84</v>
      </c>
      <c r="E319">
        <f t="shared" si="9"/>
        <v>28.888888888888889</v>
      </c>
      <c r="F319">
        <v>15</v>
      </c>
      <c r="G319">
        <v>32</v>
      </c>
      <c r="H319">
        <f t="shared" si="10"/>
        <v>9.7560975609756095</v>
      </c>
      <c r="I319" t="s">
        <v>13</v>
      </c>
      <c r="J319" t="s">
        <v>699</v>
      </c>
    </row>
    <row r="320" spans="1:11" x14ac:dyDescent="0.25">
      <c r="A320" s="185">
        <v>43472</v>
      </c>
      <c r="B320" t="s">
        <v>698</v>
      </c>
      <c r="C320" t="s">
        <v>705</v>
      </c>
      <c r="D320">
        <v>84</v>
      </c>
      <c r="E320">
        <f t="shared" si="9"/>
        <v>28.888888888888889</v>
      </c>
      <c r="F320">
        <v>15</v>
      </c>
      <c r="G320">
        <v>32</v>
      </c>
      <c r="H320">
        <f t="shared" si="10"/>
        <v>9.7560975609756095</v>
      </c>
      <c r="I320" t="s">
        <v>13</v>
      </c>
      <c r="J320" t="s">
        <v>699</v>
      </c>
    </row>
    <row r="321" spans="1:10" x14ac:dyDescent="0.25">
      <c r="A321" s="185">
        <v>43472</v>
      </c>
      <c r="B321" t="s">
        <v>698</v>
      </c>
      <c r="C321" t="s">
        <v>705</v>
      </c>
      <c r="D321">
        <v>84</v>
      </c>
      <c r="E321">
        <f t="shared" si="9"/>
        <v>28.888888888888889</v>
      </c>
      <c r="F321">
        <v>15</v>
      </c>
      <c r="G321">
        <v>32</v>
      </c>
      <c r="H321">
        <f t="shared" si="10"/>
        <v>9.7560975609756095</v>
      </c>
      <c r="I321" t="s">
        <v>13</v>
      </c>
      <c r="J321" t="s">
        <v>699</v>
      </c>
    </row>
    <row r="322" spans="1:10" x14ac:dyDescent="0.25">
      <c r="A322" s="185">
        <v>43472</v>
      </c>
      <c r="B322" t="s">
        <v>698</v>
      </c>
      <c r="C322" t="s">
        <v>705</v>
      </c>
      <c r="D322">
        <v>84</v>
      </c>
      <c r="E322">
        <f t="shared" si="9"/>
        <v>28.888888888888889</v>
      </c>
      <c r="F322">
        <v>15</v>
      </c>
      <c r="G322">
        <v>32</v>
      </c>
      <c r="H322">
        <f t="shared" si="10"/>
        <v>9.7560975609756095</v>
      </c>
      <c r="I322" t="s">
        <v>20</v>
      </c>
      <c r="J322" t="s">
        <v>699</v>
      </c>
    </row>
    <row r="323" spans="1:10" x14ac:dyDescent="0.25">
      <c r="A323" s="185">
        <v>43472</v>
      </c>
      <c r="B323" t="s">
        <v>698</v>
      </c>
      <c r="C323" t="s">
        <v>705</v>
      </c>
      <c r="D323">
        <v>84</v>
      </c>
      <c r="E323">
        <f t="shared" si="9"/>
        <v>28.888888888888889</v>
      </c>
      <c r="F323">
        <v>16</v>
      </c>
      <c r="G323">
        <v>30</v>
      </c>
      <c r="H323">
        <f t="shared" si="10"/>
        <v>9.1463414634146343</v>
      </c>
      <c r="I323" t="s">
        <v>13</v>
      </c>
      <c r="J323" t="s">
        <v>699</v>
      </c>
    </row>
    <row r="324" spans="1:10" x14ac:dyDescent="0.25">
      <c r="A324" s="185">
        <v>43472</v>
      </c>
      <c r="B324" t="s">
        <v>698</v>
      </c>
      <c r="C324" t="s">
        <v>705</v>
      </c>
      <c r="D324">
        <v>84</v>
      </c>
      <c r="E324">
        <f t="shared" si="9"/>
        <v>28.888888888888889</v>
      </c>
      <c r="F324">
        <v>16</v>
      </c>
      <c r="G324">
        <v>30</v>
      </c>
      <c r="H324">
        <f t="shared" si="10"/>
        <v>9.1463414634146343</v>
      </c>
      <c r="I324" t="s">
        <v>13</v>
      </c>
      <c r="J324" t="s">
        <v>699</v>
      </c>
    </row>
    <row r="325" spans="1:10" x14ac:dyDescent="0.25">
      <c r="A325" s="185">
        <v>43472</v>
      </c>
      <c r="B325" t="s">
        <v>698</v>
      </c>
      <c r="C325" t="s">
        <v>705</v>
      </c>
      <c r="D325">
        <v>84</v>
      </c>
      <c r="E325">
        <f t="shared" ref="E325:E388" si="11" xml:space="preserve"> (D325-32)*(5/9)</f>
        <v>28.888888888888889</v>
      </c>
      <c r="F325">
        <v>16</v>
      </c>
      <c r="G325">
        <v>30</v>
      </c>
      <c r="H325">
        <f t="shared" si="10"/>
        <v>9.1463414634146343</v>
      </c>
      <c r="I325" t="s">
        <v>18</v>
      </c>
      <c r="J325" t="s">
        <v>699</v>
      </c>
    </row>
    <row r="326" spans="1:10" x14ac:dyDescent="0.25">
      <c r="A326" s="185">
        <v>43472</v>
      </c>
      <c r="B326" t="s">
        <v>698</v>
      </c>
      <c r="C326" t="s">
        <v>705</v>
      </c>
      <c r="D326">
        <v>84</v>
      </c>
      <c r="E326">
        <f t="shared" si="11"/>
        <v>28.888888888888889</v>
      </c>
      <c r="F326">
        <v>16</v>
      </c>
      <c r="G326">
        <v>30</v>
      </c>
      <c r="H326">
        <f t="shared" si="10"/>
        <v>9.1463414634146343</v>
      </c>
      <c r="I326" t="s">
        <v>20</v>
      </c>
      <c r="J326" t="s">
        <v>699</v>
      </c>
    </row>
    <row r="327" spans="1:10" x14ac:dyDescent="0.25">
      <c r="A327" s="185">
        <v>43472</v>
      </c>
      <c r="B327" t="s">
        <v>698</v>
      </c>
      <c r="C327" t="s">
        <v>705</v>
      </c>
      <c r="D327">
        <v>84</v>
      </c>
      <c r="E327">
        <f t="shared" si="11"/>
        <v>28.888888888888889</v>
      </c>
      <c r="F327">
        <v>17</v>
      </c>
      <c r="G327">
        <v>27</v>
      </c>
      <c r="H327">
        <f t="shared" si="10"/>
        <v>8.2317073170731714</v>
      </c>
      <c r="I327" t="s">
        <v>13</v>
      </c>
      <c r="J327" t="s">
        <v>699</v>
      </c>
    </row>
    <row r="328" spans="1:10" x14ac:dyDescent="0.25">
      <c r="A328" s="185">
        <v>43472</v>
      </c>
      <c r="B328" t="s">
        <v>698</v>
      </c>
      <c r="C328" t="s">
        <v>705</v>
      </c>
      <c r="D328">
        <v>84</v>
      </c>
      <c r="E328">
        <f t="shared" si="11"/>
        <v>28.888888888888889</v>
      </c>
      <c r="F328">
        <v>17</v>
      </c>
      <c r="G328">
        <v>27</v>
      </c>
      <c r="H328">
        <f t="shared" si="10"/>
        <v>8.2317073170731714</v>
      </c>
      <c r="I328" t="s">
        <v>13</v>
      </c>
      <c r="J328" t="s">
        <v>699</v>
      </c>
    </row>
    <row r="329" spans="1:10" x14ac:dyDescent="0.25">
      <c r="A329" s="185">
        <v>43472</v>
      </c>
      <c r="B329" t="s">
        <v>698</v>
      </c>
      <c r="C329" t="s">
        <v>705</v>
      </c>
      <c r="D329">
        <v>84</v>
      </c>
      <c r="E329">
        <f t="shared" si="11"/>
        <v>28.888888888888889</v>
      </c>
      <c r="F329">
        <v>17</v>
      </c>
      <c r="G329">
        <v>27</v>
      </c>
      <c r="H329">
        <f t="shared" si="10"/>
        <v>8.2317073170731714</v>
      </c>
      <c r="I329" t="s">
        <v>13</v>
      </c>
      <c r="J329" t="s">
        <v>699</v>
      </c>
    </row>
    <row r="330" spans="1:10" x14ac:dyDescent="0.25">
      <c r="A330" s="185">
        <v>43472</v>
      </c>
      <c r="B330" t="s">
        <v>698</v>
      </c>
      <c r="C330" t="s">
        <v>705</v>
      </c>
      <c r="D330">
        <v>84</v>
      </c>
      <c r="E330">
        <f t="shared" si="11"/>
        <v>28.888888888888889</v>
      </c>
      <c r="F330">
        <v>17</v>
      </c>
      <c r="G330">
        <v>27</v>
      </c>
      <c r="H330">
        <f t="shared" si="10"/>
        <v>8.2317073170731714</v>
      </c>
      <c r="I330" t="s">
        <v>13</v>
      </c>
      <c r="J330" t="s">
        <v>699</v>
      </c>
    </row>
    <row r="331" spans="1:10" x14ac:dyDescent="0.25">
      <c r="A331" s="185">
        <v>43472</v>
      </c>
      <c r="B331" t="s">
        <v>698</v>
      </c>
      <c r="C331" t="s">
        <v>705</v>
      </c>
      <c r="D331">
        <v>84</v>
      </c>
      <c r="E331">
        <f t="shared" si="11"/>
        <v>28.888888888888889</v>
      </c>
      <c r="F331">
        <v>17</v>
      </c>
      <c r="G331">
        <v>27</v>
      </c>
      <c r="H331">
        <f t="shared" si="10"/>
        <v>8.2317073170731714</v>
      </c>
      <c r="I331" t="s">
        <v>13</v>
      </c>
      <c r="J331" t="s">
        <v>699</v>
      </c>
    </row>
    <row r="332" spans="1:10" x14ac:dyDescent="0.25">
      <c r="A332" s="185">
        <v>43472</v>
      </c>
      <c r="B332" t="s">
        <v>698</v>
      </c>
      <c r="C332" t="s">
        <v>705</v>
      </c>
      <c r="D332">
        <v>84</v>
      </c>
      <c r="E332">
        <f t="shared" si="11"/>
        <v>28.888888888888889</v>
      </c>
      <c r="F332">
        <v>17</v>
      </c>
      <c r="G332">
        <v>27</v>
      </c>
      <c r="H332">
        <f t="shared" si="10"/>
        <v>8.2317073170731714</v>
      </c>
      <c r="I332" t="s">
        <v>13</v>
      </c>
      <c r="J332" t="s">
        <v>699</v>
      </c>
    </row>
    <row r="333" spans="1:10" x14ac:dyDescent="0.25">
      <c r="A333" s="185">
        <v>43472</v>
      </c>
      <c r="B333" t="s">
        <v>698</v>
      </c>
      <c r="C333" t="s">
        <v>705</v>
      </c>
      <c r="D333">
        <v>84</v>
      </c>
      <c r="E333">
        <f t="shared" si="11"/>
        <v>28.888888888888889</v>
      </c>
      <c r="F333">
        <v>17</v>
      </c>
      <c r="G333">
        <v>27</v>
      </c>
      <c r="H333">
        <f t="shared" si="10"/>
        <v>8.2317073170731714</v>
      </c>
      <c r="I333" t="s">
        <v>13</v>
      </c>
      <c r="J333" t="s">
        <v>699</v>
      </c>
    </row>
    <row r="334" spans="1:10" x14ac:dyDescent="0.25">
      <c r="A334" s="185">
        <v>43472</v>
      </c>
      <c r="B334" t="s">
        <v>698</v>
      </c>
      <c r="C334" t="s">
        <v>705</v>
      </c>
      <c r="D334">
        <v>84</v>
      </c>
      <c r="E334">
        <f t="shared" si="11"/>
        <v>28.888888888888889</v>
      </c>
      <c r="F334">
        <v>17</v>
      </c>
      <c r="G334">
        <v>27</v>
      </c>
      <c r="H334">
        <f t="shared" si="10"/>
        <v>8.2317073170731714</v>
      </c>
      <c r="I334" t="s">
        <v>13</v>
      </c>
      <c r="J334" t="s">
        <v>699</v>
      </c>
    </row>
    <row r="335" spans="1:10" x14ac:dyDescent="0.25">
      <c r="A335" s="185">
        <v>43472</v>
      </c>
      <c r="B335" t="s">
        <v>698</v>
      </c>
      <c r="C335" t="s">
        <v>705</v>
      </c>
      <c r="D335">
        <v>84</v>
      </c>
      <c r="E335">
        <f t="shared" si="11"/>
        <v>28.888888888888889</v>
      </c>
      <c r="F335">
        <v>17</v>
      </c>
      <c r="G335">
        <v>27</v>
      </c>
      <c r="H335">
        <f t="shared" si="10"/>
        <v>8.2317073170731714</v>
      </c>
      <c r="I335" t="s">
        <v>13</v>
      </c>
      <c r="J335" t="s">
        <v>699</v>
      </c>
    </row>
    <row r="336" spans="1:10" x14ac:dyDescent="0.25">
      <c r="A336" s="185">
        <v>43472</v>
      </c>
      <c r="B336" t="s">
        <v>698</v>
      </c>
      <c r="C336" t="s">
        <v>705</v>
      </c>
      <c r="D336">
        <v>84</v>
      </c>
      <c r="E336">
        <f t="shared" si="11"/>
        <v>28.888888888888889</v>
      </c>
      <c r="F336">
        <v>17</v>
      </c>
      <c r="G336">
        <v>27</v>
      </c>
      <c r="H336">
        <f t="shared" si="10"/>
        <v>8.2317073170731714</v>
      </c>
      <c r="I336" t="s">
        <v>54</v>
      </c>
      <c r="J336" t="s">
        <v>699</v>
      </c>
    </row>
    <row r="337" spans="1:10" x14ac:dyDescent="0.25">
      <c r="A337" s="185">
        <v>43472</v>
      </c>
      <c r="B337" t="s">
        <v>698</v>
      </c>
      <c r="C337" t="s">
        <v>705</v>
      </c>
      <c r="D337">
        <v>84</v>
      </c>
      <c r="E337">
        <f t="shared" si="11"/>
        <v>28.888888888888889</v>
      </c>
      <c r="F337">
        <v>17</v>
      </c>
      <c r="G337">
        <v>27</v>
      </c>
      <c r="H337">
        <f t="shared" si="10"/>
        <v>8.2317073170731714</v>
      </c>
      <c r="I337" t="s">
        <v>21</v>
      </c>
      <c r="J337" t="s">
        <v>699</v>
      </c>
    </row>
    <row r="338" spans="1:10" x14ac:dyDescent="0.25">
      <c r="A338" s="185">
        <v>43472</v>
      </c>
      <c r="B338" t="s">
        <v>698</v>
      </c>
      <c r="C338" t="s">
        <v>705</v>
      </c>
      <c r="D338">
        <v>84</v>
      </c>
      <c r="E338">
        <f t="shared" si="11"/>
        <v>28.888888888888889</v>
      </c>
      <c r="F338">
        <v>18</v>
      </c>
      <c r="G338">
        <v>28</v>
      </c>
      <c r="H338">
        <f t="shared" si="10"/>
        <v>8.536585365853659</v>
      </c>
      <c r="I338" t="s">
        <v>13</v>
      </c>
      <c r="J338" t="s">
        <v>699</v>
      </c>
    </row>
    <row r="339" spans="1:10" x14ac:dyDescent="0.25">
      <c r="A339" s="185">
        <v>43472</v>
      </c>
      <c r="B339" t="s">
        <v>698</v>
      </c>
      <c r="C339" t="s">
        <v>705</v>
      </c>
      <c r="D339">
        <v>84</v>
      </c>
      <c r="E339">
        <f t="shared" si="11"/>
        <v>28.888888888888889</v>
      </c>
      <c r="F339">
        <v>18</v>
      </c>
      <c r="G339">
        <v>28</v>
      </c>
      <c r="H339">
        <f t="shared" si="10"/>
        <v>8.536585365853659</v>
      </c>
      <c r="I339" t="s">
        <v>13</v>
      </c>
      <c r="J339" t="s">
        <v>699</v>
      </c>
    </row>
    <row r="340" spans="1:10" x14ac:dyDescent="0.25">
      <c r="A340" s="185">
        <v>43472</v>
      </c>
      <c r="B340" t="s">
        <v>698</v>
      </c>
      <c r="C340" t="s">
        <v>705</v>
      </c>
      <c r="D340">
        <v>84</v>
      </c>
      <c r="E340">
        <f t="shared" si="11"/>
        <v>28.888888888888889</v>
      </c>
      <c r="F340">
        <v>18</v>
      </c>
      <c r="G340">
        <v>28</v>
      </c>
      <c r="H340">
        <f t="shared" si="10"/>
        <v>8.536585365853659</v>
      </c>
      <c r="I340" t="s">
        <v>13</v>
      </c>
      <c r="J340" t="s">
        <v>699</v>
      </c>
    </row>
    <row r="341" spans="1:10" x14ac:dyDescent="0.25">
      <c r="A341" s="185">
        <v>43472</v>
      </c>
      <c r="B341" t="s">
        <v>698</v>
      </c>
      <c r="C341" t="s">
        <v>705</v>
      </c>
      <c r="D341">
        <v>84</v>
      </c>
      <c r="E341">
        <f t="shared" si="11"/>
        <v>28.888888888888889</v>
      </c>
      <c r="F341">
        <v>18</v>
      </c>
      <c r="G341">
        <v>28</v>
      </c>
      <c r="H341">
        <f t="shared" si="10"/>
        <v>8.536585365853659</v>
      </c>
      <c r="I341" t="s">
        <v>13</v>
      </c>
      <c r="J341" t="s">
        <v>699</v>
      </c>
    </row>
    <row r="342" spans="1:10" x14ac:dyDescent="0.25">
      <c r="A342" s="185">
        <v>43472</v>
      </c>
      <c r="B342" t="s">
        <v>698</v>
      </c>
      <c r="C342" t="s">
        <v>705</v>
      </c>
      <c r="D342">
        <v>84</v>
      </c>
      <c r="E342">
        <f t="shared" si="11"/>
        <v>28.888888888888889</v>
      </c>
      <c r="F342">
        <v>18</v>
      </c>
      <c r="G342">
        <v>28</v>
      </c>
      <c r="H342">
        <f t="shared" si="10"/>
        <v>8.536585365853659</v>
      </c>
      <c r="I342" t="s">
        <v>13</v>
      </c>
      <c r="J342" t="s">
        <v>699</v>
      </c>
    </row>
    <row r="343" spans="1:10" x14ac:dyDescent="0.25">
      <c r="A343" s="185">
        <v>43472</v>
      </c>
      <c r="B343" t="s">
        <v>698</v>
      </c>
      <c r="C343" t="s">
        <v>705</v>
      </c>
      <c r="D343">
        <v>84</v>
      </c>
      <c r="E343">
        <f t="shared" si="11"/>
        <v>28.888888888888889</v>
      </c>
      <c r="F343">
        <v>18</v>
      </c>
      <c r="G343">
        <v>28</v>
      </c>
      <c r="H343">
        <f t="shared" si="10"/>
        <v>8.536585365853659</v>
      </c>
      <c r="I343" t="s">
        <v>20</v>
      </c>
      <c r="J343" t="s">
        <v>699</v>
      </c>
    </row>
    <row r="344" spans="1:10" x14ac:dyDescent="0.25">
      <c r="A344" s="185">
        <v>43472</v>
      </c>
      <c r="B344" t="s">
        <v>698</v>
      </c>
      <c r="C344" t="s">
        <v>705</v>
      </c>
      <c r="D344">
        <v>84</v>
      </c>
      <c r="E344">
        <f t="shared" si="11"/>
        <v>28.888888888888889</v>
      </c>
      <c r="F344">
        <v>18</v>
      </c>
      <c r="G344">
        <v>28</v>
      </c>
      <c r="H344">
        <f t="shared" si="10"/>
        <v>8.536585365853659</v>
      </c>
      <c r="I344" t="s">
        <v>20</v>
      </c>
      <c r="J344" t="s">
        <v>699</v>
      </c>
    </row>
    <row r="345" spans="1:10" x14ac:dyDescent="0.25">
      <c r="A345" s="185">
        <v>43472</v>
      </c>
      <c r="B345" t="s">
        <v>698</v>
      </c>
      <c r="C345" t="s">
        <v>705</v>
      </c>
      <c r="D345">
        <v>84</v>
      </c>
      <c r="E345">
        <f t="shared" si="11"/>
        <v>28.888888888888889</v>
      </c>
      <c r="F345">
        <v>19</v>
      </c>
      <c r="G345">
        <v>30</v>
      </c>
      <c r="H345">
        <f t="shared" si="10"/>
        <v>9.1463414634146343</v>
      </c>
      <c r="I345" t="s">
        <v>13</v>
      </c>
      <c r="J345" t="s">
        <v>699</v>
      </c>
    </row>
    <row r="346" spans="1:10" x14ac:dyDescent="0.25">
      <c r="A346" s="185">
        <v>43472</v>
      </c>
      <c r="B346" t="s">
        <v>698</v>
      </c>
      <c r="C346" t="s">
        <v>705</v>
      </c>
      <c r="D346">
        <v>84</v>
      </c>
      <c r="E346">
        <f t="shared" si="11"/>
        <v>28.888888888888889</v>
      </c>
      <c r="F346">
        <v>19</v>
      </c>
      <c r="G346">
        <v>30</v>
      </c>
      <c r="H346">
        <f t="shared" si="10"/>
        <v>9.1463414634146343</v>
      </c>
      <c r="I346" t="s">
        <v>13</v>
      </c>
      <c r="J346" t="s">
        <v>699</v>
      </c>
    </row>
    <row r="347" spans="1:10" x14ac:dyDescent="0.25">
      <c r="A347" s="185">
        <v>43472</v>
      </c>
      <c r="B347" t="s">
        <v>698</v>
      </c>
      <c r="C347" t="s">
        <v>705</v>
      </c>
      <c r="D347">
        <v>84</v>
      </c>
      <c r="E347">
        <f t="shared" si="11"/>
        <v>28.888888888888889</v>
      </c>
      <c r="F347">
        <v>19</v>
      </c>
      <c r="G347">
        <v>30</v>
      </c>
      <c r="H347">
        <f t="shared" si="10"/>
        <v>9.1463414634146343</v>
      </c>
      <c r="I347" t="s">
        <v>13</v>
      </c>
      <c r="J347" t="s">
        <v>699</v>
      </c>
    </row>
    <row r="348" spans="1:10" x14ac:dyDescent="0.25">
      <c r="A348" s="185">
        <v>43472</v>
      </c>
      <c r="B348" t="s">
        <v>698</v>
      </c>
      <c r="C348" t="s">
        <v>705</v>
      </c>
      <c r="D348">
        <v>84</v>
      </c>
      <c r="E348">
        <f t="shared" si="11"/>
        <v>28.888888888888889</v>
      </c>
      <c r="F348">
        <v>19</v>
      </c>
      <c r="G348">
        <v>30</v>
      </c>
      <c r="H348">
        <f t="shared" si="10"/>
        <v>9.1463414634146343</v>
      </c>
      <c r="I348" t="s">
        <v>13</v>
      </c>
      <c r="J348" t="s">
        <v>699</v>
      </c>
    </row>
    <row r="349" spans="1:10" x14ac:dyDescent="0.25">
      <c r="A349" s="185">
        <v>43472</v>
      </c>
      <c r="B349" t="s">
        <v>698</v>
      </c>
      <c r="C349" t="s">
        <v>705</v>
      </c>
      <c r="D349">
        <v>84</v>
      </c>
      <c r="E349">
        <f t="shared" si="11"/>
        <v>28.888888888888889</v>
      </c>
      <c r="F349">
        <v>19</v>
      </c>
      <c r="G349">
        <v>30</v>
      </c>
      <c r="H349">
        <f t="shared" si="10"/>
        <v>9.1463414634146343</v>
      </c>
      <c r="I349" t="s">
        <v>13</v>
      </c>
      <c r="J349" t="s">
        <v>699</v>
      </c>
    </row>
    <row r="350" spans="1:10" x14ac:dyDescent="0.25">
      <c r="A350" s="185">
        <v>43472</v>
      </c>
      <c r="B350" t="s">
        <v>698</v>
      </c>
      <c r="C350" t="s">
        <v>705</v>
      </c>
      <c r="D350">
        <v>84</v>
      </c>
      <c r="E350">
        <f t="shared" si="11"/>
        <v>28.888888888888889</v>
      </c>
      <c r="F350">
        <v>19</v>
      </c>
      <c r="G350">
        <v>30</v>
      </c>
      <c r="H350">
        <f t="shared" si="10"/>
        <v>9.1463414634146343</v>
      </c>
      <c r="I350" t="s">
        <v>13</v>
      </c>
      <c r="J350" t="s">
        <v>699</v>
      </c>
    </row>
    <row r="351" spans="1:10" x14ac:dyDescent="0.25">
      <c r="A351" s="185">
        <v>43472</v>
      </c>
      <c r="B351" t="s">
        <v>698</v>
      </c>
      <c r="C351" t="s">
        <v>705</v>
      </c>
      <c r="D351">
        <v>84</v>
      </c>
      <c r="E351">
        <f t="shared" si="11"/>
        <v>28.888888888888889</v>
      </c>
      <c r="F351">
        <v>19</v>
      </c>
      <c r="G351">
        <v>30</v>
      </c>
      <c r="H351">
        <f t="shared" si="10"/>
        <v>9.1463414634146343</v>
      </c>
      <c r="I351" t="s">
        <v>13</v>
      </c>
      <c r="J351" t="s">
        <v>699</v>
      </c>
    </row>
    <row r="352" spans="1:10" x14ac:dyDescent="0.25">
      <c r="A352" s="185">
        <v>43472</v>
      </c>
      <c r="B352" t="s">
        <v>698</v>
      </c>
      <c r="C352" t="s">
        <v>705</v>
      </c>
      <c r="D352">
        <v>84</v>
      </c>
      <c r="E352">
        <f t="shared" si="11"/>
        <v>28.888888888888889</v>
      </c>
      <c r="F352">
        <v>19</v>
      </c>
      <c r="G352">
        <v>30</v>
      </c>
      <c r="H352">
        <f t="shared" si="10"/>
        <v>9.1463414634146343</v>
      </c>
      <c r="I352" t="s">
        <v>13</v>
      </c>
      <c r="J352" t="s">
        <v>699</v>
      </c>
    </row>
    <row r="353" spans="1:10" x14ac:dyDescent="0.25">
      <c r="A353" s="185">
        <v>43472</v>
      </c>
      <c r="B353" t="s">
        <v>698</v>
      </c>
      <c r="C353" t="s">
        <v>705</v>
      </c>
      <c r="D353">
        <v>84</v>
      </c>
      <c r="E353">
        <f t="shared" si="11"/>
        <v>28.888888888888889</v>
      </c>
      <c r="F353">
        <v>19</v>
      </c>
      <c r="G353">
        <v>30</v>
      </c>
      <c r="H353">
        <f t="shared" si="10"/>
        <v>9.1463414634146343</v>
      </c>
      <c r="I353" t="s">
        <v>11</v>
      </c>
      <c r="J353" t="s">
        <v>699</v>
      </c>
    </row>
    <row r="354" spans="1:10" x14ac:dyDescent="0.25">
      <c r="A354" s="185">
        <v>43472</v>
      </c>
      <c r="B354" t="s">
        <v>698</v>
      </c>
      <c r="C354" t="s">
        <v>705</v>
      </c>
      <c r="D354">
        <v>84</v>
      </c>
      <c r="E354">
        <f t="shared" si="11"/>
        <v>28.888888888888889</v>
      </c>
      <c r="F354">
        <v>19</v>
      </c>
      <c r="G354">
        <v>30</v>
      </c>
      <c r="H354">
        <f t="shared" si="10"/>
        <v>9.1463414634146343</v>
      </c>
      <c r="I354" t="s">
        <v>18</v>
      </c>
      <c r="J354" t="s">
        <v>699</v>
      </c>
    </row>
    <row r="355" spans="1:10" x14ac:dyDescent="0.25">
      <c r="A355" s="185">
        <v>43472</v>
      </c>
      <c r="B355" t="s">
        <v>698</v>
      </c>
      <c r="C355" t="s">
        <v>705</v>
      </c>
      <c r="D355">
        <v>84</v>
      </c>
      <c r="E355">
        <f t="shared" si="11"/>
        <v>28.888888888888889</v>
      </c>
      <c r="F355">
        <v>19</v>
      </c>
      <c r="G355">
        <v>30</v>
      </c>
      <c r="H355">
        <f t="shared" si="10"/>
        <v>9.1463414634146343</v>
      </c>
      <c r="I355" t="s">
        <v>21</v>
      </c>
      <c r="J355" t="s">
        <v>699</v>
      </c>
    </row>
    <row r="356" spans="1:10" x14ac:dyDescent="0.25">
      <c r="A356" s="185">
        <v>43472</v>
      </c>
      <c r="B356" t="s">
        <v>698</v>
      </c>
      <c r="C356" t="s">
        <v>705</v>
      </c>
      <c r="D356">
        <v>84</v>
      </c>
      <c r="E356">
        <f t="shared" si="11"/>
        <v>28.888888888888889</v>
      </c>
      <c r="F356">
        <v>19</v>
      </c>
      <c r="G356">
        <v>30</v>
      </c>
      <c r="H356">
        <f t="shared" si="10"/>
        <v>9.1463414634146343</v>
      </c>
      <c r="I356" t="s">
        <v>23</v>
      </c>
      <c r="J356" t="s">
        <v>699</v>
      </c>
    </row>
    <row r="357" spans="1:10" x14ac:dyDescent="0.25">
      <c r="A357" s="185">
        <v>43472</v>
      </c>
      <c r="B357" t="s">
        <v>698</v>
      </c>
      <c r="C357" t="s">
        <v>705</v>
      </c>
      <c r="D357">
        <v>84</v>
      </c>
      <c r="E357">
        <f t="shared" si="11"/>
        <v>28.888888888888889</v>
      </c>
      <c r="F357">
        <v>19</v>
      </c>
      <c r="G357">
        <v>30</v>
      </c>
      <c r="H357">
        <f t="shared" si="10"/>
        <v>9.1463414634146343</v>
      </c>
      <c r="I357" t="s">
        <v>20</v>
      </c>
      <c r="J357" t="s">
        <v>699</v>
      </c>
    </row>
    <row r="358" spans="1:10" x14ac:dyDescent="0.25">
      <c r="A358" s="185">
        <v>43472</v>
      </c>
      <c r="B358" t="s">
        <v>698</v>
      </c>
      <c r="C358" t="s">
        <v>705</v>
      </c>
      <c r="D358">
        <v>84</v>
      </c>
      <c r="E358">
        <f t="shared" si="11"/>
        <v>28.888888888888889</v>
      </c>
      <c r="F358">
        <v>20</v>
      </c>
      <c r="G358">
        <v>31</v>
      </c>
      <c r="H358">
        <f t="shared" si="10"/>
        <v>9.4512195121951219</v>
      </c>
      <c r="I358" t="s">
        <v>13</v>
      </c>
      <c r="J358" t="s">
        <v>699</v>
      </c>
    </row>
    <row r="359" spans="1:10" x14ac:dyDescent="0.25">
      <c r="A359" s="185">
        <v>43472</v>
      </c>
      <c r="B359" t="s">
        <v>698</v>
      </c>
      <c r="C359" t="s">
        <v>705</v>
      </c>
      <c r="D359">
        <v>84</v>
      </c>
      <c r="E359">
        <f t="shared" si="11"/>
        <v>28.888888888888889</v>
      </c>
      <c r="F359">
        <v>20</v>
      </c>
      <c r="G359">
        <v>31</v>
      </c>
      <c r="H359">
        <f t="shared" si="10"/>
        <v>9.4512195121951219</v>
      </c>
      <c r="I359" t="s">
        <v>13</v>
      </c>
      <c r="J359" t="s">
        <v>699</v>
      </c>
    </row>
    <row r="360" spans="1:10" x14ac:dyDescent="0.25">
      <c r="A360" s="185">
        <v>43472</v>
      </c>
      <c r="B360" t="s">
        <v>698</v>
      </c>
      <c r="C360" t="s">
        <v>705</v>
      </c>
      <c r="D360">
        <v>84</v>
      </c>
      <c r="E360">
        <f t="shared" si="11"/>
        <v>28.888888888888889</v>
      </c>
      <c r="F360">
        <v>20</v>
      </c>
      <c r="G360">
        <v>31</v>
      </c>
      <c r="H360">
        <f t="shared" si="10"/>
        <v>9.4512195121951219</v>
      </c>
      <c r="I360" t="s">
        <v>13</v>
      </c>
      <c r="J360" t="s">
        <v>699</v>
      </c>
    </row>
    <row r="361" spans="1:10" x14ac:dyDescent="0.25">
      <c r="A361" s="185">
        <v>43472</v>
      </c>
      <c r="B361" t="s">
        <v>698</v>
      </c>
      <c r="C361" t="s">
        <v>705</v>
      </c>
      <c r="D361">
        <v>84</v>
      </c>
      <c r="E361">
        <f t="shared" si="11"/>
        <v>28.888888888888889</v>
      </c>
      <c r="F361">
        <v>20</v>
      </c>
      <c r="G361">
        <v>31</v>
      </c>
      <c r="H361">
        <f t="shared" si="10"/>
        <v>9.4512195121951219</v>
      </c>
      <c r="I361" t="s">
        <v>13</v>
      </c>
      <c r="J361" t="s">
        <v>699</v>
      </c>
    </row>
    <row r="362" spans="1:10" x14ac:dyDescent="0.25">
      <c r="A362" s="185">
        <v>43472</v>
      </c>
      <c r="B362" t="s">
        <v>698</v>
      </c>
      <c r="C362" t="s">
        <v>705</v>
      </c>
      <c r="D362">
        <v>84</v>
      </c>
      <c r="E362">
        <f t="shared" si="11"/>
        <v>28.888888888888889</v>
      </c>
      <c r="F362">
        <v>20</v>
      </c>
      <c r="G362">
        <v>31</v>
      </c>
      <c r="H362">
        <f t="shared" ref="H362:H425" si="12" xml:space="preserve"> (G362/3.28)</f>
        <v>9.4512195121951219</v>
      </c>
      <c r="I362" t="s">
        <v>13</v>
      </c>
      <c r="J362" t="s">
        <v>699</v>
      </c>
    </row>
    <row r="363" spans="1:10" x14ac:dyDescent="0.25">
      <c r="A363" s="185">
        <v>43472</v>
      </c>
      <c r="B363" t="s">
        <v>698</v>
      </c>
      <c r="C363" t="s">
        <v>705</v>
      </c>
      <c r="D363">
        <v>84</v>
      </c>
      <c r="E363">
        <f t="shared" si="11"/>
        <v>28.888888888888889</v>
      </c>
      <c r="F363">
        <v>20</v>
      </c>
      <c r="G363">
        <v>31</v>
      </c>
      <c r="H363">
        <f t="shared" si="12"/>
        <v>9.4512195121951219</v>
      </c>
      <c r="I363" t="s">
        <v>13</v>
      </c>
      <c r="J363" t="s">
        <v>699</v>
      </c>
    </row>
    <row r="364" spans="1:10" x14ac:dyDescent="0.25">
      <c r="A364" s="185">
        <v>43472</v>
      </c>
      <c r="B364" t="s">
        <v>698</v>
      </c>
      <c r="C364" t="s">
        <v>705</v>
      </c>
      <c r="D364">
        <v>84</v>
      </c>
      <c r="E364">
        <f t="shared" si="11"/>
        <v>28.888888888888889</v>
      </c>
      <c r="F364">
        <v>20</v>
      </c>
      <c r="G364">
        <v>31</v>
      </c>
      <c r="H364">
        <f t="shared" si="12"/>
        <v>9.4512195121951219</v>
      </c>
      <c r="I364" t="s">
        <v>20</v>
      </c>
      <c r="J364" t="s">
        <v>699</v>
      </c>
    </row>
    <row r="365" spans="1:10" x14ac:dyDescent="0.25">
      <c r="A365" s="185">
        <v>43472</v>
      </c>
      <c r="B365" t="s">
        <v>698</v>
      </c>
      <c r="C365" t="s">
        <v>705</v>
      </c>
      <c r="D365">
        <v>84</v>
      </c>
      <c r="E365">
        <f t="shared" si="11"/>
        <v>28.888888888888889</v>
      </c>
      <c r="F365">
        <v>21</v>
      </c>
      <c r="G365">
        <v>30</v>
      </c>
      <c r="H365">
        <f t="shared" si="12"/>
        <v>9.1463414634146343</v>
      </c>
      <c r="I365" t="s">
        <v>13</v>
      </c>
      <c r="J365" t="s">
        <v>699</v>
      </c>
    </row>
    <row r="366" spans="1:10" x14ac:dyDescent="0.25">
      <c r="A366" s="185">
        <v>43472</v>
      </c>
      <c r="B366" t="s">
        <v>698</v>
      </c>
      <c r="C366" t="s">
        <v>705</v>
      </c>
      <c r="D366">
        <v>84</v>
      </c>
      <c r="E366">
        <f t="shared" si="11"/>
        <v>28.888888888888889</v>
      </c>
      <c r="F366">
        <v>21</v>
      </c>
      <c r="G366">
        <v>30</v>
      </c>
      <c r="H366">
        <f t="shared" si="12"/>
        <v>9.1463414634146343</v>
      </c>
      <c r="I366" t="s">
        <v>13</v>
      </c>
      <c r="J366" t="s">
        <v>699</v>
      </c>
    </row>
    <row r="367" spans="1:10" x14ac:dyDescent="0.25">
      <c r="A367" s="185">
        <v>43472</v>
      </c>
      <c r="B367" t="s">
        <v>698</v>
      </c>
      <c r="C367" t="s">
        <v>705</v>
      </c>
      <c r="D367">
        <v>84</v>
      </c>
      <c r="E367">
        <f t="shared" si="11"/>
        <v>28.888888888888889</v>
      </c>
      <c r="F367">
        <v>21</v>
      </c>
      <c r="G367">
        <v>30</v>
      </c>
      <c r="H367">
        <f t="shared" si="12"/>
        <v>9.1463414634146343</v>
      </c>
      <c r="I367" t="s">
        <v>13</v>
      </c>
      <c r="J367" t="s">
        <v>699</v>
      </c>
    </row>
    <row r="368" spans="1:10" x14ac:dyDescent="0.25">
      <c r="A368" s="185">
        <v>43472</v>
      </c>
      <c r="B368" t="s">
        <v>698</v>
      </c>
      <c r="C368" t="s">
        <v>705</v>
      </c>
      <c r="D368">
        <v>84</v>
      </c>
      <c r="E368">
        <f t="shared" si="11"/>
        <v>28.888888888888889</v>
      </c>
      <c r="F368">
        <v>21</v>
      </c>
      <c r="G368">
        <v>30</v>
      </c>
      <c r="H368">
        <f t="shared" si="12"/>
        <v>9.1463414634146343</v>
      </c>
      <c r="I368" t="s">
        <v>13</v>
      </c>
      <c r="J368" t="s">
        <v>699</v>
      </c>
    </row>
    <row r="369" spans="1:10" x14ac:dyDescent="0.25">
      <c r="A369" s="185">
        <v>43472</v>
      </c>
      <c r="B369" t="s">
        <v>698</v>
      </c>
      <c r="C369" t="s">
        <v>705</v>
      </c>
      <c r="D369">
        <v>84</v>
      </c>
      <c r="E369">
        <f t="shared" si="11"/>
        <v>28.888888888888889</v>
      </c>
      <c r="F369">
        <v>21</v>
      </c>
      <c r="G369">
        <v>30</v>
      </c>
      <c r="H369">
        <f t="shared" si="12"/>
        <v>9.1463414634146343</v>
      </c>
      <c r="I369" t="s">
        <v>13</v>
      </c>
      <c r="J369" t="s">
        <v>699</v>
      </c>
    </row>
    <row r="370" spans="1:10" x14ac:dyDescent="0.25">
      <c r="A370" s="185">
        <v>43472</v>
      </c>
      <c r="B370" t="s">
        <v>698</v>
      </c>
      <c r="C370" t="s">
        <v>705</v>
      </c>
      <c r="D370">
        <v>84</v>
      </c>
      <c r="E370">
        <f t="shared" si="11"/>
        <v>28.888888888888889</v>
      </c>
      <c r="F370">
        <v>21</v>
      </c>
      <c r="G370">
        <v>30</v>
      </c>
      <c r="H370">
        <f t="shared" si="12"/>
        <v>9.1463414634146343</v>
      </c>
      <c r="I370" t="s">
        <v>13</v>
      </c>
      <c r="J370" t="s">
        <v>699</v>
      </c>
    </row>
    <row r="371" spans="1:10" x14ac:dyDescent="0.25">
      <c r="A371" s="185">
        <v>43472</v>
      </c>
      <c r="B371" t="s">
        <v>698</v>
      </c>
      <c r="C371" t="s">
        <v>705</v>
      </c>
      <c r="D371">
        <v>84</v>
      </c>
      <c r="E371">
        <f t="shared" si="11"/>
        <v>28.888888888888889</v>
      </c>
      <c r="F371">
        <v>21</v>
      </c>
      <c r="G371">
        <v>30</v>
      </c>
      <c r="H371">
        <f t="shared" si="12"/>
        <v>9.1463414634146343</v>
      </c>
      <c r="I371" t="s">
        <v>13</v>
      </c>
      <c r="J371" t="s">
        <v>699</v>
      </c>
    </row>
    <row r="372" spans="1:10" x14ac:dyDescent="0.25">
      <c r="A372" s="185">
        <v>43472</v>
      </c>
      <c r="B372" t="s">
        <v>698</v>
      </c>
      <c r="C372" t="s">
        <v>705</v>
      </c>
      <c r="D372">
        <v>84</v>
      </c>
      <c r="E372">
        <f t="shared" si="11"/>
        <v>28.888888888888889</v>
      </c>
      <c r="F372">
        <v>21</v>
      </c>
      <c r="G372">
        <v>30</v>
      </c>
      <c r="H372">
        <f t="shared" si="12"/>
        <v>9.1463414634146343</v>
      </c>
      <c r="I372" t="s">
        <v>13</v>
      </c>
      <c r="J372" t="s">
        <v>699</v>
      </c>
    </row>
    <row r="373" spans="1:10" x14ac:dyDescent="0.25">
      <c r="A373" s="185">
        <v>43472</v>
      </c>
      <c r="B373" t="s">
        <v>698</v>
      </c>
      <c r="C373" t="s">
        <v>705</v>
      </c>
      <c r="D373">
        <v>84</v>
      </c>
      <c r="E373">
        <f t="shared" si="11"/>
        <v>28.888888888888889</v>
      </c>
      <c r="F373">
        <v>21</v>
      </c>
      <c r="G373">
        <v>30</v>
      </c>
      <c r="H373">
        <f t="shared" si="12"/>
        <v>9.1463414634146343</v>
      </c>
      <c r="I373" t="s">
        <v>13</v>
      </c>
      <c r="J373" t="s">
        <v>699</v>
      </c>
    </row>
    <row r="374" spans="1:10" x14ac:dyDescent="0.25">
      <c r="A374" s="185">
        <v>43472</v>
      </c>
      <c r="B374" t="s">
        <v>698</v>
      </c>
      <c r="C374" t="s">
        <v>705</v>
      </c>
      <c r="D374">
        <v>84</v>
      </c>
      <c r="E374">
        <f t="shared" si="11"/>
        <v>28.888888888888889</v>
      </c>
      <c r="F374">
        <v>21</v>
      </c>
      <c r="G374">
        <v>30</v>
      </c>
      <c r="H374">
        <f t="shared" si="12"/>
        <v>9.1463414634146343</v>
      </c>
      <c r="I374" t="s">
        <v>13</v>
      </c>
      <c r="J374" t="s">
        <v>699</v>
      </c>
    </row>
    <row r="375" spans="1:10" x14ac:dyDescent="0.25">
      <c r="A375" s="185">
        <v>43472</v>
      </c>
      <c r="B375" t="s">
        <v>698</v>
      </c>
      <c r="C375" t="s">
        <v>705</v>
      </c>
      <c r="D375">
        <v>84</v>
      </c>
      <c r="E375">
        <f t="shared" si="11"/>
        <v>28.888888888888889</v>
      </c>
      <c r="F375">
        <v>21</v>
      </c>
      <c r="G375">
        <v>30</v>
      </c>
      <c r="H375">
        <f t="shared" si="12"/>
        <v>9.1463414634146343</v>
      </c>
      <c r="I375" t="s">
        <v>13</v>
      </c>
      <c r="J375" t="s">
        <v>699</v>
      </c>
    </row>
    <row r="376" spans="1:10" x14ac:dyDescent="0.25">
      <c r="A376" s="185">
        <v>43472</v>
      </c>
      <c r="B376" t="s">
        <v>698</v>
      </c>
      <c r="C376" t="s">
        <v>705</v>
      </c>
      <c r="D376">
        <v>84</v>
      </c>
      <c r="E376">
        <f t="shared" si="11"/>
        <v>28.888888888888889</v>
      </c>
      <c r="F376">
        <v>21</v>
      </c>
      <c r="G376">
        <v>30</v>
      </c>
      <c r="H376">
        <f t="shared" si="12"/>
        <v>9.1463414634146343</v>
      </c>
      <c r="I376" t="s">
        <v>18</v>
      </c>
      <c r="J376" t="s">
        <v>699</v>
      </c>
    </row>
    <row r="377" spans="1:10" x14ac:dyDescent="0.25">
      <c r="A377" s="185">
        <v>43472</v>
      </c>
      <c r="B377" t="s">
        <v>698</v>
      </c>
      <c r="C377" t="s">
        <v>705</v>
      </c>
      <c r="D377">
        <v>84</v>
      </c>
      <c r="E377">
        <f t="shared" si="11"/>
        <v>28.888888888888889</v>
      </c>
      <c r="F377">
        <v>21</v>
      </c>
      <c r="G377">
        <v>30</v>
      </c>
      <c r="H377">
        <f t="shared" si="12"/>
        <v>9.1463414634146343</v>
      </c>
      <c r="I377" t="s">
        <v>20</v>
      </c>
      <c r="J377" t="s">
        <v>699</v>
      </c>
    </row>
    <row r="378" spans="1:10" x14ac:dyDescent="0.25">
      <c r="A378" s="185">
        <v>43472</v>
      </c>
      <c r="B378" t="s">
        <v>698</v>
      </c>
      <c r="C378" t="s">
        <v>705</v>
      </c>
      <c r="D378">
        <v>84</v>
      </c>
      <c r="E378">
        <f t="shared" si="11"/>
        <v>28.888888888888889</v>
      </c>
      <c r="F378">
        <v>21</v>
      </c>
      <c r="G378">
        <v>30</v>
      </c>
      <c r="H378">
        <f t="shared" si="12"/>
        <v>9.1463414634146343</v>
      </c>
      <c r="I378" t="s">
        <v>20</v>
      </c>
      <c r="J378" t="s">
        <v>699</v>
      </c>
    </row>
    <row r="379" spans="1:10" s="184" customFormat="1" ht="15.75" thickBot="1" x14ac:dyDescent="0.3">
      <c r="A379" s="186">
        <v>43472</v>
      </c>
      <c r="B379" s="184" t="s">
        <v>698</v>
      </c>
      <c r="C379" s="184" t="s">
        <v>705</v>
      </c>
      <c r="D379" s="184">
        <v>84</v>
      </c>
      <c r="E379" s="184">
        <f t="shared" si="11"/>
        <v>28.888888888888889</v>
      </c>
      <c r="F379" s="184">
        <v>21</v>
      </c>
      <c r="G379" s="184">
        <v>30</v>
      </c>
      <c r="H379" s="184">
        <f t="shared" si="12"/>
        <v>9.1463414634146343</v>
      </c>
      <c r="I379" s="184" t="s">
        <v>708</v>
      </c>
      <c r="J379" s="184" t="s">
        <v>699</v>
      </c>
    </row>
    <row r="380" spans="1:10" x14ac:dyDescent="0.25">
      <c r="A380" s="185">
        <v>43472</v>
      </c>
      <c r="B380" t="s">
        <v>698</v>
      </c>
      <c r="C380" t="s">
        <v>75</v>
      </c>
      <c r="D380">
        <v>84</v>
      </c>
      <c r="E380">
        <f t="shared" si="11"/>
        <v>28.888888888888889</v>
      </c>
      <c r="F380">
        <v>1</v>
      </c>
      <c r="G380">
        <v>30</v>
      </c>
      <c r="H380">
        <f t="shared" si="12"/>
        <v>9.1463414634146343</v>
      </c>
      <c r="I380" t="s">
        <v>13</v>
      </c>
      <c r="J380" t="s">
        <v>699</v>
      </c>
    </row>
    <row r="381" spans="1:10" x14ac:dyDescent="0.25">
      <c r="A381" s="185">
        <v>43472</v>
      </c>
      <c r="B381" t="s">
        <v>698</v>
      </c>
      <c r="C381" t="s">
        <v>75</v>
      </c>
      <c r="D381">
        <v>84</v>
      </c>
      <c r="E381">
        <f t="shared" si="11"/>
        <v>28.888888888888889</v>
      </c>
      <c r="F381">
        <v>1</v>
      </c>
      <c r="G381">
        <v>30</v>
      </c>
      <c r="H381">
        <f t="shared" si="12"/>
        <v>9.1463414634146343</v>
      </c>
      <c r="I381" t="s">
        <v>13</v>
      </c>
      <c r="J381" t="s">
        <v>699</v>
      </c>
    </row>
    <row r="382" spans="1:10" x14ac:dyDescent="0.25">
      <c r="A382" s="185">
        <v>43472</v>
      </c>
      <c r="B382" t="s">
        <v>698</v>
      </c>
      <c r="C382" t="s">
        <v>75</v>
      </c>
      <c r="D382">
        <v>84</v>
      </c>
      <c r="E382">
        <f t="shared" si="11"/>
        <v>28.888888888888889</v>
      </c>
      <c r="F382">
        <v>1</v>
      </c>
      <c r="G382">
        <v>30</v>
      </c>
      <c r="H382">
        <f t="shared" si="12"/>
        <v>9.1463414634146343</v>
      </c>
      <c r="I382" t="s">
        <v>18</v>
      </c>
      <c r="J382" t="s">
        <v>699</v>
      </c>
    </row>
    <row r="383" spans="1:10" x14ac:dyDescent="0.25">
      <c r="A383" s="185">
        <v>43472</v>
      </c>
      <c r="B383" t="s">
        <v>698</v>
      </c>
      <c r="C383" t="s">
        <v>75</v>
      </c>
      <c r="D383">
        <v>84</v>
      </c>
      <c r="E383">
        <f t="shared" si="11"/>
        <v>28.888888888888889</v>
      </c>
      <c r="F383">
        <v>1</v>
      </c>
      <c r="G383">
        <v>30</v>
      </c>
      <c r="H383">
        <f t="shared" si="12"/>
        <v>9.1463414634146343</v>
      </c>
      <c r="I383" t="s">
        <v>18</v>
      </c>
      <c r="J383" t="s">
        <v>699</v>
      </c>
    </row>
    <row r="384" spans="1:10" x14ac:dyDescent="0.25">
      <c r="A384" s="185">
        <v>43472</v>
      </c>
      <c r="B384" t="s">
        <v>698</v>
      </c>
      <c r="C384" t="s">
        <v>75</v>
      </c>
      <c r="D384">
        <v>84</v>
      </c>
      <c r="E384">
        <f t="shared" si="11"/>
        <v>28.888888888888889</v>
      </c>
      <c r="F384">
        <v>1</v>
      </c>
      <c r="G384">
        <v>30</v>
      </c>
      <c r="H384">
        <f t="shared" si="12"/>
        <v>9.1463414634146343</v>
      </c>
      <c r="I384" t="s">
        <v>18</v>
      </c>
      <c r="J384" t="s">
        <v>699</v>
      </c>
    </row>
    <row r="385" spans="1:10" x14ac:dyDescent="0.25">
      <c r="A385" s="185">
        <v>43472</v>
      </c>
      <c r="B385" t="s">
        <v>698</v>
      </c>
      <c r="C385" t="s">
        <v>75</v>
      </c>
      <c r="D385">
        <v>84</v>
      </c>
      <c r="E385">
        <f t="shared" si="11"/>
        <v>28.888888888888889</v>
      </c>
      <c r="F385">
        <v>1</v>
      </c>
      <c r="G385">
        <v>30</v>
      </c>
      <c r="H385">
        <f t="shared" si="12"/>
        <v>9.1463414634146343</v>
      </c>
      <c r="I385" t="s">
        <v>704</v>
      </c>
      <c r="J385" t="s">
        <v>699</v>
      </c>
    </row>
    <row r="386" spans="1:10" x14ac:dyDescent="0.25">
      <c r="A386" s="185">
        <v>43472</v>
      </c>
      <c r="B386" t="s">
        <v>698</v>
      </c>
      <c r="C386" t="s">
        <v>75</v>
      </c>
      <c r="D386">
        <v>84</v>
      </c>
      <c r="E386">
        <f t="shared" si="11"/>
        <v>28.888888888888889</v>
      </c>
      <c r="F386">
        <v>2</v>
      </c>
      <c r="G386">
        <v>29</v>
      </c>
      <c r="H386">
        <f t="shared" si="12"/>
        <v>8.8414634146341466</v>
      </c>
      <c r="I386" t="s">
        <v>13</v>
      </c>
      <c r="J386" t="s">
        <v>699</v>
      </c>
    </row>
    <row r="387" spans="1:10" x14ac:dyDescent="0.25">
      <c r="A387" s="185">
        <v>43472</v>
      </c>
      <c r="B387" t="s">
        <v>698</v>
      </c>
      <c r="C387" t="s">
        <v>75</v>
      </c>
      <c r="D387">
        <v>84</v>
      </c>
      <c r="E387">
        <f t="shared" si="11"/>
        <v>28.888888888888889</v>
      </c>
      <c r="F387">
        <v>2</v>
      </c>
      <c r="G387">
        <v>29</v>
      </c>
      <c r="H387">
        <f t="shared" si="12"/>
        <v>8.8414634146341466</v>
      </c>
      <c r="I387" t="s">
        <v>13</v>
      </c>
      <c r="J387" t="s">
        <v>699</v>
      </c>
    </row>
    <row r="388" spans="1:10" x14ac:dyDescent="0.25">
      <c r="A388" s="185">
        <v>43472</v>
      </c>
      <c r="B388" t="s">
        <v>698</v>
      </c>
      <c r="C388" t="s">
        <v>75</v>
      </c>
      <c r="D388">
        <v>84</v>
      </c>
      <c r="E388">
        <f t="shared" si="11"/>
        <v>28.888888888888889</v>
      </c>
      <c r="F388">
        <v>2</v>
      </c>
      <c r="G388">
        <v>29</v>
      </c>
      <c r="H388">
        <f t="shared" si="12"/>
        <v>8.8414634146341466</v>
      </c>
      <c r="I388" t="s">
        <v>13</v>
      </c>
      <c r="J388" t="s">
        <v>699</v>
      </c>
    </row>
    <row r="389" spans="1:10" x14ac:dyDescent="0.25">
      <c r="A389" s="185">
        <v>43472</v>
      </c>
      <c r="B389" t="s">
        <v>698</v>
      </c>
      <c r="C389" t="s">
        <v>75</v>
      </c>
      <c r="D389">
        <v>84</v>
      </c>
      <c r="E389">
        <f t="shared" ref="E389:E452" si="13" xml:space="preserve"> (D389-32)*(5/9)</f>
        <v>28.888888888888889</v>
      </c>
      <c r="F389">
        <v>2</v>
      </c>
      <c r="G389">
        <v>29</v>
      </c>
      <c r="H389">
        <f t="shared" si="12"/>
        <v>8.8414634146341466</v>
      </c>
      <c r="I389" t="s">
        <v>13</v>
      </c>
      <c r="J389" t="s">
        <v>699</v>
      </c>
    </row>
    <row r="390" spans="1:10" x14ac:dyDescent="0.25">
      <c r="A390" s="185">
        <v>43472</v>
      </c>
      <c r="B390" t="s">
        <v>698</v>
      </c>
      <c r="C390" t="s">
        <v>75</v>
      </c>
      <c r="D390">
        <v>84</v>
      </c>
      <c r="E390">
        <f t="shared" si="13"/>
        <v>28.888888888888889</v>
      </c>
      <c r="F390">
        <v>2</v>
      </c>
      <c r="G390">
        <v>29</v>
      </c>
      <c r="H390">
        <f t="shared" si="12"/>
        <v>8.8414634146341466</v>
      </c>
      <c r="I390" t="s">
        <v>13</v>
      </c>
      <c r="J390" t="s">
        <v>699</v>
      </c>
    </row>
    <row r="391" spans="1:10" x14ac:dyDescent="0.25">
      <c r="A391" s="185">
        <v>43472</v>
      </c>
      <c r="B391" t="s">
        <v>698</v>
      </c>
      <c r="C391" t="s">
        <v>75</v>
      </c>
      <c r="D391">
        <v>84</v>
      </c>
      <c r="E391">
        <f t="shared" si="13"/>
        <v>28.888888888888889</v>
      </c>
      <c r="F391">
        <v>2</v>
      </c>
      <c r="G391">
        <v>29</v>
      </c>
      <c r="H391">
        <f t="shared" si="12"/>
        <v>8.8414634146341466</v>
      </c>
      <c r="I391" t="s">
        <v>13</v>
      </c>
      <c r="J391" t="s">
        <v>699</v>
      </c>
    </row>
    <row r="392" spans="1:10" x14ac:dyDescent="0.25">
      <c r="A392" s="185">
        <v>43472</v>
      </c>
      <c r="B392" t="s">
        <v>698</v>
      </c>
      <c r="C392" t="s">
        <v>75</v>
      </c>
      <c r="D392">
        <v>84</v>
      </c>
      <c r="E392">
        <f t="shared" si="13"/>
        <v>28.888888888888889</v>
      </c>
      <c r="F392">
        <v>2</v>
      </c>
      <c r="G392">
        <v>29</v>
      </c>
      <c r="H392">
        <f t="shared" si="12"/>
        <v>8.8414634146341466</v>
      </c>
      <c r="I392" t="s">
        <v>13</v>
      </c>
      <c r="J392" t="s">
        <v>699</v>
      </c>
    </row>
    <row r="393" spans="1:10" x14ac:dyDescent="0.25">
      <c r="A393" s="185">
        <v>43472</v>
      </c>
      <c r="B393" t="s">
        <v>698</v>
      </c>
      <c r="C393" t="s">
        <v>75</v>
      </c>
      <c r="D393">
        <v>84</v>
      </c>
      <c r="E393">
        <f t="shared" si="13"/>
        <v>28.888888888888889</v>
      </c>
      <c r="F393">
        <v>2</v>
      </c>
      <c r="G393">
        <v>29</v>
      </c>
      <c r="H393">
        <f t="shared" si="12"/>
        <v>8.8414634146341466</v>
      </c>
      <c r="I393" t="s">
        <v>54</v>
      </c>
      <c r="J393" t="s">
        <v>699</v>
      </c>
    </row>
    <row r="394" spans="1:10" x14ac:dyDescent="0.25">
      <c r="A394" s="185">
        <v>43472</v>
      </c>
      <c r="B394" t="s">
        <v>698</v>
      </c>
      <c r="C394" t="s">
        <v>75</v>
      </c>
      <c r="D394">
        <v>84</v>
      </c>
      <c r="E394">
        <f t="shared" si="13"/>
        <v>28.888888888888889</v>
      </c>
      <c r="F394">
        <v>2</v>
      </c>
      <c r="G394">
        <v>29</v>
      </c>
      <c r="H394">
        <f t="shared" si="12"/>
        <v>8.8414634146341466</v>
      </c>
      <c r="I394" t="s">
        <v>54</v>
      </c>
      <c r="J394" t="s">
        <v>699</v>
      </c>
    </row>
    <row r="395" spans="1:10" x14ac:dyDescent="0.25">
      <c r="A395" s="185">
        <v>43472</v>
      </c>
      <c r="B395" t="s">
        <v>698</v>
      </c>
      <c r="C395" t="s">
        <v>75</v>
      </c>
      <c r="D395">
        <v>84</v>
      </c>
      <c r="E395">
        <f t="shared" si="13"/>
        <v>28.888888888888889</v>
      </c>
      <c r="F395">
        <v>2</v>
      </c>
      <c r="G395">
        <v>29</v>
      </c>
      <c r="H395">
        <f t="shared" si="12"/>
        <v>8.8414634146341466</v>
      </c>
      <c r="I395" t="s">
        <v>29</v>
      </c>
      <c r="J395" t="s">
        <v>699</v>
      </c>
    </row>
    <row r="396" spans="1:10" x14ac:dyDescent="0.25">
      <c r="A396" s="185">
        <v>43472</v>
      </c>
      <c r="B396" t="s">
        <v>698</v>
      </c>
      <c r="C396" t="s">
        <v>75</v>
      </c>
      <c r="D396">
        <v>84</v>
      </c>
      <c r="E396">
        <f t="shared" si="13"/>
        <v>28.888888888888889</v>
      </c>
      <c r="F396">
        <v>2</v>
      </c>
      <c r="G396">
        <v>29</v>
      </c>
      <c r="H396">
        <f t="shared" si="12"/>
        <v>8.8414634146341466</v>
      </c>
      <c r="I396" t="s">
        <v>29</v>
      </c>
      <c r="J396" t="s">
        <v>699</v>
      </c>
    </row>
    <row r="397" spans="1:10" x14ac:dyDescent="0.25">
      <c r="A397" s="185">
        <v>43472</v>
      </c>
      <c r="B397" t="s">
        <v>698</v>
      </c>
      <c r="C397" t="s">
        <v>75</v>
      </c>
      <c r="D397">
        <v>84</v>
      </c>
      <c r="E397">
        <f t="shared" si="13"/>
        <v>28.888888888888889</v>
      </c>
      <c r="F397">
        <v>2</v>
      </c>
      <c r="G397">
        <v>29</v>
      </c>
      <c r="H397">
        <f t="shared" si="12"/>
        <v>8.8414634146341466</v>
      </c>
      <c r="I397" t="s">
        <v>18</v>
      </c>
      <c r="J397" t="s">
        <v>699</v>
      </c>
    </row>
    <row r="398" spans="1:10" x14ac:dyDescent="0.25">
      <c r="A398" s="185">
        <v>43472</v>
      </c>
      <c r="B398" t="s">
        <v>698</v>
      </c>
      <c r="C398" t="s">
        <v>75</v>
      </c>
      <c r="D398">
        <v>84</v>
      </c>
      <c r="E398">
        <f t="shared" si="13"/>
        <v>28.888888888888889</v>
      </c>
      <c r="F398">
        <v>2</v>
      </c>
      <c r="G398">
        <v>29</v>
      </c>
      <c r="H398">
        <f t="shared" si="12"/>
        <v>8.8414634146341466</v>
      </c>
      <c r="I398" t="s">
        <v>18</v>
      </c>
      <c r="J398" t="s">
        <v>699</v>
      </c>
    </row>
    <row r="399" spans="1:10" x14ac:dyDescent="0.25">
      <c r="A399" s="185">
        <v>43472</v>
      </c>
      <c r="B399" t="s">
        <v>698</v>
      </c>
      <c r="C399" t="s">
        <v>75</v>
      </c>
      <c r="D399">
        <v>84</v>
      </c>
      <c r="E399">
        <f t="shared" si="13"/>
        <v>28.888888888888889</v>
      </c>
      <c r="F399">
        <v>2</v>
      </c>
      <c r="G399">
        <v>29</v>
      </c>
      <c r="H399">
        <f t="shared" si="12"/>
        <v>8.8414634146341466</v>
      </c>
      <c r="I399" t="s">
        <v>21</v>
      </c>
      <c r="J399" t="s">
        <v>699</v>
      </c>
    </row>
    <row r="400" spans="1:10" x14ac:dyDescent="0.25">
      <c r="A400" s="185">
        <v>43472</v>
      </c>
      <c r="B400" t="s">
        <v>698</v>
      </c>
      <c r="C400" t="s">
        <v>75</v>
      </c>
      <c r="D400">
        <v>84</v>
      </c>
      <c r="E400">
        <f t="shared" si="13"/>
        <v>28.888888888888889</v>
      </c>
      <c r="F400">
        <v>2</v>
      </c>
      <c r="G400">
        <v>29</v>
      </c>
      <c r="H400">
        <f t="shared" si="12"/>
        <v>8.8414634146341466</v>
      </c>
      <c r="I400" t="s">
        <v>21</v>
      </c>
      <c r="J400" t="s">
        <v>699</v>
      </c>
    </row>
    <row r="401" spans="1:10" x14ac:dyDescent="0.25">
      <c r="A401" s="185">
        <v>43472</v>
      </c>
      <c r="B401" t="s">
        <v>698</v>
      </c>
      <c r="C401" t="s">
        <v>75</v>
      </c>
      <c r="D401">
        <v>84</v>
      </c>
      <c r="E401">
        <f t="shared" si="13"/>
        <v>28.888888888888889</v>
      </c>
      <c r="F401">
        <v>2</v>
      </c>
      <c r="G401">
        <v>29</v>
      </c>
      <c r="H401">
        <f t="shared" si="12"/>
        <v>8.8414634146341466</v>
      </c>
      <c r="I401" t="s">
        <v>704</v>
      </c>
      <c r="J401" t="s">
        <v>699</v>
      </c>
    </row>
    <row r="402" spans="1:10" x14ac:dyDescent="0.25">
      <c r="A402" s="185">
        <v>43472</v>
      </c>
      <c r="B402" t="s">
        <v>698</v>
      </c>
      <c r="C402" t="s">
        <v>75</v>
      </c>
      <c r="D402">
        <v>84</v>
      </c>
      <c r="E402">
        <f t="shared" si="13"/>
        <v>28.888888888888889</v>
      </c>
      <c r="F402">
        <v>3</v>
      </c>
      <c r="G402">
        <v>30</v>
      </c>
      <c r="H402">
        <f t="shared" si="12"/>
        <v>9.1463414634146343</v>
      </c>
      <c r="I402" t="s">
        <v>13</v>
      </c>
      <c r="J402" t="s">
        <v>699</v>
      </c>
    </row>
    <row r="403" spans="1:10" x14ac:dyDescent="0.25">
      <c r="A403" s="185">
        <v>43472</v>
      </c>
      <c r="B403" t="s">
        <v>698</v>
      </c>
      <c r="C403" t="s">
        <v>75</v>
      </c>
      <c r="D403">
        <v>84</v>
      </c>
      <c r="E403">
        <f t="shared" si="13"/>
        <v>28.888888888888889</v>
      </c>
      <c r="F403">
        <v>3</v>
      </c>
      <c r="G403">
        <v>30</v>
      </c>
      <c r="H403">
        <f t="shared" si="12"/>
        <v>9.1463414634146343</v>
      </c>
      <c r="I403" t="s">
        <v>13</v>
      </c>
      <c r="J403" t="s">
        <v>699</v>
      </c>
    </row>
    <row r="404" spans="1:10" x14ac:dyDescent="0.25">
      <c r="A404" s="185">
        <v>43472</v>
      </c>
      <c r="B404" t="s">
        <v>698</v>
      </c>
      <c r="C404" t="s">
        <v>75</v>
      </c>
      <c r="D404">
        <v>84</v>
      </c>
      <c r="E404">
        <f t="shared" si="13"/>
        <v>28.888888888888889</v>
      </c>
      <c r="F404">
        <v>3</v>
      </c>
      <c r="G404">
        <v>30</v>
      </c>
      <c r="H404">
        <f t="shared" si="12"/>
        <v>9.1463414634146343</v>
      </c>
      <c r="I404" t="s">
        <v>54</v>
      </c>
      <c r="J404" t="s">
        <v>699</v>
      </c>
    </row>
    <row r="405" spans="1:10" x14ac:dyDescent="0.25">
      <c r="A405" s="185">
        <v>43472</v>
      </c>
      <c r="B405" t="s">
        <v>698</v>
      </c>
      <c r="C405" t="s">
        <v>75</v>
      </c>
      <c r="D405">
        <v>84</v>
      </c>
      <c r="E405">
        <f t="shared" si="13"/>
        <v>28.888888888888889</v>
      </c>
      <c r="F405">
        <v>3</v>
      </c>
      <c r="G405">
        <v>30</v>
      </c>
      <c r="H405">
        <f t="shared" si="12"/>
        <v>9.1463414634146343</v>
      </c>
      <c r="I405" t="s">
        <v>27</v>
      </c>
      <c r="J405" t="s">
        <v>699</v>
      </c>
    </row>
    <row r="406" spans="1:10" x14ac:dyDescent="0.25">
      <c r="A406" s="185">
        <v>43472</v>
      </c>
      <c r="B406" t="s">
        <v>698</v>
      </c>
      <c r="C406" t="s">
        <v>75</v>
      </c>
      <c r="D406">
        <v>84</v>
      </c>
      <c r="E406">
        <f t="shared" si="13"/>
        <v>28.888888888888889</v>
      </c>
      <c r="F406">
        <v>3</v>
      </c>
      <c r="G406">
        <v>30</v>
      </c>
      <c r="H406">
        <f t="shared" si="12"/>
        <v>9.1463414634146343</v>
      </c>
      <c r="I406" t="s">
        <v>27</v>
      </c>
      <c r="J406" t="s">
        <v>699</v>
      </c>
    </row>
    <row r="407" spans="1:10" x14ac:dyDescent="0.25">
      <c r="A407" s="185">
        <v>43472</v>
      </c>
      <c r="B407" t="s">
        <v>698</v>
      </c>
      <c r="C407" t="s">
        <v>75</v>
      </c>
      <c r="D407">
        <v>84</v>
      </c>
      <c r="E407">
        <f t="shared" si="13"/>
        <v>28.888888888888889</v>
      </c>
      <c r="F407">
        <v>3</v>
      </c>
      <c r="G407">
        <v>30</v>
      </c>
      <c r="H407">
        <f t="shared" si="12"/>
        <v>9.1463414634146343</v>
      </c>
      <c r="I407" t="s">
        <v>27</v>
      </c>
      <c r="J407" t="s">
        <v>699</v>
      </c>
    </row>
    <row r="408" spans="1:10" x14ac:dyDescent="0.25">
      <c r="A408" s="185">
        <v>43472</v>
      </c>
      <c r="B408" t="s">
        <v>698</v>
      </c>
      <c r="C408" t="s">
        <v>75</v>
      </c>
      <c r="D408">
        <v>84</v>
      </c>
      <c r="E408">
        <f t="shared" si="13"/>
        <v>28.888888888888889</v>
      </c>
      <c r="F408">
        <v>3</v>
      </c>
      <c r="G408">
        <v>30</v>
      </c>
      <c r="H408">
        <f t="shared" si="12"/>
        <v>9.1463414634146343</v>
      </c>
      <c r="I408" t="s">
        <v>27</v>
      </c>
      <c r="J408" t="s">
        <v>699</v>
      </c>
    </row>
    <row r="409" spans="1:10" x14ac:dyDescent="0.25">
      <c r="A409" s="185">
        <v>43472</v>
      </c>
      <c r="B409" t="s">
        <v>698</v>
      </c>
      <c r="C409" t="s">
        <v>75</v>
      </c>
      <c r="D409">
        <v>84</v>
      </c>
      <c r="E409">
        <f t="shared" si="13"/>
        <v>28.888888888888889</v>
      </c>
      <c r="F409">
        <v>3</v>
      </c>
      <c r="G409">
        <v>30</v>
      </c>
      <c r="H409">
        <f t="shared" si="12"/>
        <v>9.1463414634146343</v>
      </c>
      <c r="I409" t="s">
        <v>27</v>
      </c>
      <c r="J409" t="s">
        <v>699</v>
      </c>
    </row>
    <row r="410" spans="1:10" x14ac:dyDescent="0.25">
      <c r="A410" s="185">
        <v>43472</v>
      </c>
      <c r="B410" t="s">
        <v>698</v>
      </c>
      <c r="C410" t="s">
        <v>75</v>
      </c>
      <c r="D410">
        <v>84</v>
      </c>
      <c r="E410">
        <f t="shared" si="13"/>
        <v>28.888888888888889</v>
      </c>
      <c r="F410">
        <v>3</v>
      </c>
      <c r="G410">
        <v>30</v>
      </c>
      <c r="H410">
        <f t="shared" si="12"/>
        <v>9.1463414634146343</v>
      </c>
      <c r="I410" t="s">
        <v>27</v>
      </c>
      <c r="J410" t="s">
        <v>699</v>
      </c>
    </row>
    <row r="411" spans="1:10" x14ac:dyDescent="0.25">
      <c r="A411" s="185">
        <v>43472</v>
      </c>
      <c r="B411" t="s">
        <v>698</v>
      </c>
      <c r="C411" t="s">
        <v>75</v>
      </c>
      <c r="D411">
        <v>84</v>
      </c>
      <c r="E411">
        <f t="shared" si="13"/>
        <v>28.888888888888889</v>
      </c>
      <c r="F411">
        <v>3</v>
      </c>
      <c r="G411">
        <v>30</v>
      </c>
      <c r="H411">
        <f t="shared" si="12"/>
        <v>9.1463414634146343</v>
      </c>
      <c r="I411" t="s">
        <v>20</v>
      </c>
      <c r="J411" t="s">
        <v>699</v>
      </c>
    </row>
    <row r="412" spans="1:10" x14ac:dyDescent="0.25">
      <c r="A412" s="185">
        <v>43472</v>
      </c>
      <c r="B412" t="s">
        <v>698</v>
      </c>
      <c r="C412" t="s">
        <v>75</v>
      </c>
      <c r="D412">
        <v>84</v>
      </c>
      <c r="E412">
        <f t="shared" si="13"/>
        <v>28.888888888888889</v>
      </c>
      <c r="F412">
        <v>4</v>
      </c>
      <c r="G412">
        <v>29</v>
      </c>
      <c r="H412">
        <f t="shared" si="12"/>
        <v>8.8414634146341466</v>
      </c>
      <c r="I412" t="s">
        <v>13</v>
      </c>
      <c r="J412" t="s">
        <v>699</v>
      </c>
    </row>
    <row r="413" spans="1:10" x14ac:dyDescent="0.25">
      <c r="A413" s="185">
        <v>43472</v>
      </c>
      <c r="B413" t="s">
        <v>698</v>
      </c>
      <c r="C413" t="s">
        <v>75</v>
      </c>
      <c r="D413">
        <v>84</v>
      </c>
      <c r="E413">
        <f t="shared" si="13"/>
        <v>28.888888888888889</v>
      </c>
      <c r="F413">
        <v>4</v>
      </c>
      <c r="G413">
        <v>29</v>
      </c>
      <c r="H413">
        <f t="shared" si="12"/>
        <v>8.8414634146341466</v>
      </c>
      <c r="I413" t="s">
        <v>13</v>
      </c>
      <c r="J413" t="s">
        <v>699</v>
      </c>
    </row>
    <row r="414" spans="1:10" x14ac:dyDescent="0.25">
      <c r="A414" s="185">
        <v>43472</v>
      </c>
      <c r="B414" t="s">
        <v>698</v>
      </c>
      <c r="C414" t="s">
        <v>75</v>
      </c>
      <c r="D414">
        <v>84</v>
      </c>
      <c r="E414">
        <f t="shared" si="13"/>
        <v>28.888888888888889</v>
      </c>
      <c r="F414">
        <v>4</v>
      </c>
      <c r="G414">
        <v>29</v>
      </c>
      <c r="H414">
        <f t="shared" si="12"/>
        <v>8.8414634146341466</v>
      </c>
      <c r="I414" t="s">
        <v>13</v>
      </c>
      <c r="J414" t="s">
        <v>699</v>
      </c>
    </row>
    <row r="415" spans="1:10" x14ac:dyDescent="0.25">
      <c r="A415" s="185">
        <v>43472</v>
      </c>
      <c r="B415" t="s">
        <v>698</v>
      </c>
      <c r="C415" t="s">
        <v>75</v>
      </c>
      <c r="D415">
        <v>84</v>
      </c>
      <c r="E415">
        <f t="shared" si="13"/>
        <v>28.888888888888889</v>
      </c>
      <c r="F415">
        <v>4</v>
      </c>
      <c r="G415">
        <v>29</v>
      </c>
      <c r="H415">
        <f t="shared" si="12"/>
        <v>8.8414634146341466</v>
      </c>
      <c r="I415" t="s">
        <v>54</v>
      </c>
      <c r="J415" t="s">
        <v>699</v>
      </c>
    </row>
    <row r="416" spans="1:10" x14ac:dyDescent="0.25">
      <c r="A416" s="185">
        <v>43472</v>
      </c>
      <c r="B416" t="s">
        <v>698</v>
      </c>
      <c r="C416" t="s">
        <v>75</v>
      </c>
      <c r="D416">
        <v>84</v>
      </c>
      <c r="E416">
        <f t="shared" si="13"/>
        <v>28.888888888888889</v>
      </c>
      <c r="F416">
        <v>4</v>
      </c>
      <c r="G416">
        <v>29</v>
      </c>
      <c r="H416">
        <f t="shared" si="12"/>
        <v>8.8414634146341466</v>
      </c>
      <c r="I416" t="s">
        <v>23</v>
      </c>
      <c r="J416" t="s">
        <v>699</v>
      </c>
    </row>
    <row r="417" spans="1:11" x14ac:dyDescent="0.25">
      <c r="A417" s="185">
        <v>43472</v>
      </c>
      <c r="B417" t="s">
        <v>698</v>
      </c>
      <c r="C417" t="s">
        <v>75</v>
      </c>
      <c r="D417">
        <v>84</v>
      </c>
      <c r="E417">
        <f t="shared" si="13"/>
        <v>28.888888888888889</v>
      </c>
      <c r="F417">
        <v>4</v>
      </c>
      <c r="G417">
        <v>29</v>
      </c>
      <c r="H417">
        <f t="shared" si="12"/>
        <v>8.8414634146341466</v>
      </c>
      <c r="I417" t="s">
        <v>27</v>
      </c>
      <c r="J417" t="s">
        <v>699</v>
      </c>
    </row>
    <row r="418" spans="1:11" x14ac:dyDescent="0.25">
      <c r="A418" s="185">
        <v>43472</v>
      </c>
      <c r="B418" t="s">
        <v>698</v>
      </c>
      <c r="C418" t="s">
        <v>75</v>
      </c>
      <c r="D418">
        <v>84</v>
      </c>
      <c r="E418">
        <f t="shared" si="13"/>
        <v>28.888888888888889</v>
      </c>
      <c r="F418">
        <v>4</v>
      </c>
      <c r="G418">
        <v>29</v>
      </c>
      <c r="H418">
        <f t="shared" si="12"/>
        <v>8.8414634146341466</v>
      </c>
      <c r="I418" t="s">
        <v>27</v>
      </c>
      <c r="J418" t="s">
        <v>699</v>
      </c>
    </row>
    <row r="419" spans="1:11" x14ac:dyDescent="0.25">
      <c r="A419" s="185">
        <v>43472</v>
      </c>
      <c r="B419" t="s">
        <v>698</v>
      </c>
      <c r="C419" t="s">
        <v>75</v>
      </c>
      <c r="D419">
        <v>84</v>
      </c>
      <c r="E419">
        <f t="shared" si="13"/>
        <v>28.888888888888889</v>
      </c>
      <c r="F419">
        <v>5</v>
      </c>
      <c r="G419">
        <v>29</v>
      </c>
      <c r="H419">
        <f t="shared" si="12"/>
        <v>8.8414634146341466</v>
      </c>
      <c r="I419" t="s">
        <v>13</v>
      </c>
      <c r="J419" t="s">
        <v>699</v>
      </c>
      <c r="K419" t="s">
        <v>709</v>
      </c>
    </row>
    <row r="420" spans="1:11" x14ac:dyDescent="0.25">
      <c r="A420" s="185">
        <v>43472</v>
      </c>
      <c r="B420" t="s">
        <v>698</v>
      </c>
      <c r="C420" t="s">
        <v>75</v>
      </c>
      <c r="D420">
        <v>84</v>
      </c>
      <c r="E420">
        <f t="shared" si="13"/>
        <v>28.888888888888889</v>
      </c>
      <c r="F420">
        <v>5</v>
      </c>
      <c r="G420">
        <v>29</v>
      </c>
      <c r="H420">
        <f t="shared" si="12"/>
        <v>8.8414634146341466</v>
      </c>
      <c r="I420" t="s">
        <v>13</v>
      </c>
      <c r="J420" t="s">
        <v>699</v>
      </c>
      <c r="K420" t="s">
        <v>709</v>
      </c>
    </row>
    <row r="421" spans="1:11" x14ac:dyDescent="0.25">
      <c r="A421" s="185">
        <v>43472</v>
      </c>
      <c r="B421" t="s">
        <v>698</v>
      </c>
      <c r="C421" t="s">
        <v>75</v>
      </c>
      <c r="D421">
        <v>84</v>
      </c>
      <c r="E421">
        <f t="shared" si="13"/>
        <v>28.888888888888889</v>
      </c>
      <c r="F421">
        <v>5</v>
      </c>
      <c r="G421">
        <v>29</v>
      </c>
      <c r="H421">
        <f t="shared" si="12"/>
        <v>8.8414634146341466</v>
      </c>
      <c r="I421" t="s">
        <v>13</v>
      </c>
      <c r="J421" t="s">
        <v>699</v>
      </c>
      <c r="K421" t="s">
        <v>709</v>
      </c>
    </row>
    <row r="422" spans="1:11" x14ac:dyDescent="0.25">
      <c r="A422" s="185">
        <v>43472</v>
      </c>
      <c r="B422" t="s">
        <v>698</v>
      </c>
      <c r="C422" t="s">
        <v>75</v>
      </c>
      <c r="D422">
        <v>84</v>
      </c>
      <c r="E422">
        <f t="shared" si="13"/>
        <v>28.888888888888889</v>
      </c>
      <c r="F422">
        <v>5</v>
      </c>
      <c r="G422">
        <v>29</v>
      </c>
      <c r="H422">
        <f t="shared" si="12"/>
        <v>8.8414634146341466</v>
      </c>
      <c r="I422" t="s">
        <v>13</v>
      </c>
      <c r="J422" t="s">
        <v>699</v>
      </c>
      <c r="K422" t="s">
        <v>709</v>
      </c>
    </row>
    <row r="423" spans="1:11" x14ac:dyDescent="0.25">
      <c r="A423" s="185">
        <v>43472</v>
      </c>
      <c r="B423" t="s">
        <v>698</v>
      </c>
      <c r="C423" t="s">
        <v>75</v>
      </c>
      <c r="D423">
        <v>84</v>
      </c>
      <c r="E423">
        <f t="shared" si="13"/>
        <v>28.888888888888889</v>
      </c>
      <c r="F423">
        <v>5</v>
      </c>
      <c r="G423">
        <v>29</v>
      </c>
      <c r="H423">
        <f t="shared" si="12"/>
        <v>8.8414634146341466</v>
      </c>
      <c r="I423" t="s">
        <v>18</v>
      </c>
      <c r="J423" t="s">
        <v>699</v>
      </c>
      <c r="K423" t="s">
        <v>709</v>
      </c>
    </row>
    <row r="424" spans="1:11" x14ac:dyDescent="0.25">
      <c r="A424" s="185">
        <v>43472</v>
      </c>
      <c r="B424" t="s">
        <v>698</v>
      </c>
      <c r="C424" t="s">
        <v>75</v>
      </c>
      <c r="D424">
        <v>84</v>
      </c>
      <c r="E424">
        <f t="shared" si="13"/>
        <v>28.888888888888889</v>
      </c>
      <c r="F424">
        <v>6</v>
      </c>
      <c r="G424">
        <v>25</v>
      </c>
      <c r="H424">
        <f t="shared" si="12"/>
        <v>7.6219512195121952</v>
      </c>
      <c r="I424" t="s">
        <v>13</v>
      </c>
      <c r="J424" t="s">
        <v>699</v>
      </c>
    </row>
    <row r="425" spans="1:11" x14ac:dyDescent="0.25">
      <c r="A425" s="185">
        <v>43472</v>
      </c>
      <c r="B425" t="s">
        <v>698</v>
      </c>
      <c r="C425" t="s">
        <v>75</v>
      </c>
      <c r="D425">
        <v>84</v>
      </c>
      <c r="E425">
        <f t="shared" si="13"/>
        <v>28.888888888888889</v>
      </c>
      <c r="F425">
        <v>6</v>
      </c>
      <c r="G425">
        <v>25</v>
      </c>
      <c r="H425">
        <f t="shared" si="12"/>
        <v>7.6219512195121952</v>
      </c>
      <c r="I425" t="s">
        <v>13</v>
      </c>
      <c r="J425" t="s">
        <v>699</v>
      </c>
    </row>
    <row r="426" spans="1:11" x14ac:dyDescent="0.25">
      <c r="A426" s="185">
        <v>43472</v>
      </c>
      <c r="B426" t="s">
        <v>698</v>
      </c>
      <c r="C426" t="s">
        <v>75</v>
      </c>
      <c r="D426">
        <v>84</v>
      </c>
      <c r="E426">
        <f t="shared" si="13"/>
        <v>28.888888888888889</v>
      </c>
      <c r="F426">
        <v>6</v>
      </c>
      <c r="G426">
        <v>25</v>
      </c>
      <c r="H426">
        <f t="shared" ref="H426:H489" si="14" xml:space="preserve"> (G426/3.28)</f>
        <v>7.6219512195121952</v>
      </c>
      <c r="I426" t="s">
        <v>13</v>
      </c>
      <c r="J426" t="s">
        <v>699</v>
      </c>
    </row>
    <row r="427" spans="1:11" x14ac:dyDescent="0.25">
      <c r="A427" s="185">
        <v>43472</v>
      </c>
      <c r="B427" t="s">
        <v>698</v>
      </c>
      <c r="C427" t="s">
        <v>75</v>
      </c>
      <c r="D427">
        <v>84</v>
      </c>
      <c r="E427">
        <f t="shared" si="13"/>
        <v>28.888888888888889</v>
      </c>
      <c r="F427">
        <v>6</v>
      </c>
      <c r="G427">
        <v>25</v>
      </c>
      <c r="H427">
        <f t="shared" si="14"/>
        <v>7.6219512195121952</v>
      </c>
      <c r="I427" t="s">
        <v>13</v>
      </c>
      <c r="J427" t="s">
        <v>699</v>
      </c>
    </row>
    <row r="428" spans="1:11" x14ac:dyDescent="0.25">
      <c r="A428" s="185">
        <v>43472</v>
      </c>
      <c r="B428" t="s">
        <v>698</v>
      </c>
      <c r="C428" t="s">
        <v>75</v>
      </c>
      <c r="D428">
        <v>84</v>
      </c>
      <c r="E428">
        <f t="shared" si="13"/>
        <v>28.888888888888889</v>
      </c>
      <c r="F428">
        <v>6</v>
      </c>
      <c r="G428">
        <v>25</v>
      </c>
      <c r="H428">
        <f t="shared" si="14"/>
        <v>7.6219512195121952</v>
      </c>
      <c r="I428" t="s">
        <v>13</v>
      </c>
      <c r="J428" t="s">
        <v>699</v>
      </c>
    </row>
    <row r="429" spans="1:11" x14ac:dyDescent="0.25">
      <c r="A429" s="185">
        <v>43472</v>
      </c>
      <c r="B429" t="s">
        <v>698</v>
      </c>
      <c r="C429" t="s">
        <v>75</v>
      </c>
      <c r="D429">
        <v>84</v>
      </c>
      <c r="E429">
        <f t="shared" si="13"/>
        <v>28.888888888888889</v>
      </c>
      <c r="F429">
        <v>6</v>
      </c>
      <c r="G429">
        <v>25</v>
      </c>
      <c r="H429">
        <f t="shared" si="14"/>
        <v>7.6219512195121952</v>
      </c>
      <c r="I429" t="s">
        <v>13</v>
      </c>
      <c r="J429" t="s">
        <v>699</v>
      </c>
    </row>
    <row r="430" spans="1:11" x14ac:dyDescent="0.25">
      <c r="A430" s="185">
        <v>43472</v>
      </c>
      <c r="B430" t="s">
        <v>698</v>
      </c>
      <c r="C430" t="s">
        <v>75</v>
      </c>
      <c r="D430">
        <v>84</v>
      </c>
      <c r="E430">
        <f t="shared" si="13"/>
        <v>28.888888888888889</v>
      </c>
      <c r="F430">
        <v>6</v>
      </c>
      <c r="G430">
        <v>25</v>
      </c>
      <c r="H430">
        <f t="shared" si="14"/>
        <v>7.6219512195121952</v>
      </c>
      <c r="I430" t="s">
        <v>13</v>
      </c>
      <c r="J430" t="s">
        <v>699</v>
      </c>
    </row>
    <row r="431" spans="1:11" x14ac:dyDescent="0.25">
      <c r="A431" s="185">
        <v>43472</v>
      </c>
      <c r="B431" t="s">
        <v>698</v>
      </c>
      <c r="C431" t="s">
        <v>75</v>
      </c>
      <c r="D431">
        <v>84</v>
      </c>
      <c r="E431">
        <f t="shared" si="13"/>
        <v>28.888888888888889</v>
      </c>
      <c r="F431">
        <v>6</v>
      </c>
      <c r="G431">
        <v>25</v>
      </c>
      <c r="H431">
        <f t="shared" si="14"/>
        <v>7.6219512195121952</v>
      </c>
      <c r="I431" t="s">
        <v>13</v>
      </c>
      <c r="J431" t="s">
        <v>699</v>
      </c>
    </row>
    <row r="432" spans="1:11" x14ac:dyDescent="0.25">
      <c r="A432" s="185">
        <v>43472</v>
      </c>
      <c r="B432" t="s">
        <v>698</v>
      </c>
      <c r="C432" t="s">
        <v>75</v>
      </c>
      <c r="D432">
        <v>84</v>
      </c>
      <c r="E432">
        <f t="shared" si="13"/>
        <v>28.888888888888889</v>
      </c>
      <c r="F432">
        <v>6</v>
      </c>
      <c r="G432">
        <v>25</v>
      </c>
      <c r="H432">
        <f t="shared" si="14"/>
        <v>7.6219512195121952</v>
      </c>
      <c r="I432" t="s">
        <v>13</v>
      </c>
      <c r="J432" t="s">
        <v>699</v>
      </c>
    </row>
    <row r="433" spans="1:10" x14ac:dyDescent="0.25">
      <c r="A433" s="185">
        <v>43472</v>
      </c>
      <c r="B433" t="s">
        <v>698</v>
      </c>
      <c r="C433" t="s">
        <v>75</v>
      </c>
      <c r="D433">
        <v>84</v>
      </c>
      <c r="E433">
        <f t="shared" si="13"/>
        <v>28.888888888888889</v>
      </c>
      <c r="F433">
        <v>6</v>
      </c>
      <c r="G433">
        <v>25</v>
      </c>
      <c r="H433">
        <f t="shared" si="14"/>
        <v>7.6219512195121952</v>
      </c>
      <c r="I433" t="s">
        <v>13</v>
      </c>
      <c r="J433" t="s">
        <v>699</v>
      </c>
    </row>
    <row r="434" spans="1:10" x14ac:dyDescent="0.25">
      <c r="A434" s="185">
        <v>43472</v>
      </c>
      <c r="B434" t="s">
        <v>698</v>
      </c>
      <c r="C434" t="s">
        <v>75</v>
      </c>
      <c r="D434">
        <v>84</v>
      </c>
      <c r="E434">
        <f t="shared" si="13"/>
        <v>28.888888888888889</v>
      </c>
      <c r="F434">
        <v>6</v>
      </c>
      <c r="G434">
        <v>25</v>
      </c>
      <c r="H434">
        <f t="shared" si="14"/>
        <v>7.6219512195121952</v>
      </c>
      <c r="I434" t="s">
        <v>13</v>
      </c>
      <c r="J434" t="s">
        <v>699</v>
      </c>
    </row>
    <row r="435" spans="1:10" x14ac:dyDescent="0.25">
      <c r="A435" s="185">
        <v>43472</v>
      </c>
      <c r="B435" t="s">
        <v>698</v>
      </c>
      <c r="C435" t="s">
        <v>75</v>
      </c>
      <c r="D435">
        <v>84</v>
      </c>
      <c r="E435">
        <f t="shared" si="13"/>
        <v>28.888888888888889</v>
      </c>
      <c r="F435">
        <v>6</v>
      </c>
      <c r="G435">
        <v>25</v>
      </c>
      <c r="H435">
        <f t="shared" si="14"/>
        <v>7.6219512195121952</v>
      </c>
      <c r="I435" t="s">
        <v>34</v>
      </c>
      <c r="J435" t="s">
        <v>699</v>
      </c>
    </row>
    <row r="436" spans="1:10" x14ac:dyDescent="0.25">
      <c r="A436" s="185">
        <v>43472</v>
      </c>
      <c r="B436" t="s">
        <v>698</v>
      </c>
      <c r="C436" t="s">
        <v>75</v>
      </c>
      <c r="D436">
        <v>84</v>
      </c>
      <c r="E436">
        <f t="shared" si="13"/>
        <v>28.888888888888889</v>
      </c>
      <c r="F436">
        <v>6</v>
      </c>
      <c r="G436">
        <v>25</v>
      </c>
      <c r="H436">
        <f t="shared" si="14"/>
        <v>7.6219512195121952</v>
      </c>
      <c r="I436" t="s">
        <v>18</v>
      </c>
      <c r="J436" t="s">
        <v>699</v>
      </c>
    </row>
    <row r="437" spans="1:10" x14ac:dyDescent="0.25">
      <c r="A437" s="185">
        <v>43472</v>
      </c>
      <c r="B437" t="s">
        <v>698</v>
      </c>
      <c r="C437" t="s">
        <v>75</v>
      </c>
      <c r="D437">
        <v>84</v>
      </c>
      <c r="E437">
        <f t="shared" si="13"/>
        <v>28.888888888888889</v>
      </c>
      <c r="F437">
        <v>6</v>
      </c>
      <c r="G437">
        <v>25</v>
      </c>
      <c r="H437">
        <f t="shared" si="14"/>
        <v>7.6219512195121952</v>
      </c>
      <c r="I437" t="s">
        <v>18</v>
      </c>
      <c r="J437" t="s">
        <v>699</v>
      </c>
    </row>
    <row r="438" spans="1:10" x14ac:dyDescent="0.25">
      <c r="A438" s="185">
        <v>43472</v>
      </c>
      <c r="B438" t="s">
        <v>698</v>
      </c>
      <c r="C438" t="s">
        <v>75</v>
      </c>
      <c r="D438">
        <v>84</v>
      </c>
      <c r="E438">
        <f t="shared" si="13"/>
        <v>28.888888888888889</v>
      </c>
      <c r="F438">
        <v>6</v>
      </c>
      <c r="G438">
        <v>25</v>
      </c>
      <c r="H438">
        <f t="shared" si="14"/>
        <v>7.6219512195121952</v>
      </c>
      <c r="I438" t="s">
        <v>18</v>
      </c>
      <c r="J438" t="s">
        <v>699</v>
      </c>
    </row>
    <row r="439" spans="1:10" x14ac:dyDescent="0.25">
      <c r="A439" s="185">
        <v>43472</v>
      </c>
      <c r="B439" t="s">
        <v>698</v>
      </c>
      <c r="C439" t="s">
        <v>75</v>
      </c>
      <c r="D439">
        <v>84</v>
      </c>
      <c r="E439">
        <f t="shared" si="13"/>
        <v>28.888888888888889</v>
      </c>
      <c r="F439">
        <v>6</v>
      </c>
      <c r="G439">
        <v>25</v>
      </c>
      <c r="H439">
        <f t="shared" si="14"/>
        <v>7.6219512195121952</v>
      </c>
      <c r="I439" t="s">
        <v>20</v>
      </c>
      <c r="J439" t="s">
        <v>699</v>
      </c>
    </row>
    <row r="440" spans="1:10" x14ac:dyDescent="0.25">
      <c r="A440" s="185">
        <v>43472</v>
      </c>
      <c r="B440" t="s">
        <v>698</v>
      </c>
      <c r="C440" t="s">
        <v>75</v>
      </c>
      <c r="D440">
        <v>84</v>
      </c>
      <c r="E440">
        <f t="shared" si="13"/>
        <v>28.888888888888889</v>
      </c>
      <c r="F440">
        <v>6</v>
      </c>
      <c r="G440">
        <v>25</v>
      </c>
      <c r="H440">
        <f t="shared" si="14"/>
        <v>7.6219512195121952</v>
      </c>
      <c r="I440" t="s">
        <v>20</v>
      </c>
      <c r="J440" t="s">
        <v>699</v>
      </c>
    </row>
    <row r="441" spans="1:10" x14ac:dyDescent="0.25">
      <c r="A441" s="185">
        <v>43472</v>
      </c>
      <c r="B441" t="s">
        <v>698</v>
      </c>
      <c r="C441" t="s">
        <v>75</v>
      </c>
      <c r="D441">
        <v>84</v>
      </c>
      <c r="E441">
        <f t="shared" si="13"/>
        <v>28.888888888888889</v>
      </c>
      <c r="F441">
        <v>6</v>
      </c>
      <c r="G441">
        <v>25</v>
      </c>
      <c r="H441">
        <f t="shared" si="14"/>
        <v>7.6219512195121952</v>
      </c>
      <c r="I441" t="s">
        <v>20</v>
      </c>
      <c r="J441" t="s">
        <v>699</v>
      </c>
    </row>
    <row r="442" spans="1:10" x14ac:dyDescent="0.25">
      <c r="A442" s="185">
        <v>43472</v>
      </c>
      <c r="B442" t="s">
        <v>698</v>
      </c>
      <c r="C442" t="s">
        <v>75</v>
      </c>
      <c r="D442">
        <v>84</v>
      </c>
      <c r="E442">
        <f t="shared" si="13"/>
        <v>28.888888888888889</v>
      </c>
      <c r="F442">
        <v>7</v>
      </c>
      <c r="G442">
        <v>26</v>
      </c>
      <c r="H442">
        <f t="shared" si="14"/>
        <v>7.9268292682926838</v>
      </c>
      <c r="I442" t="s">
        <v>13</v>
      </c>
      <c r="J442" t="s">
        <v>699</v>
      </c>
    </row>
    <row r="443" spans="1:10" x14ac:dyDescent="0.25">
      <c r="A443" s="185">
        <v>43472</v>
      </c>
      <c r="B443" t="s">
        <v>698</v>
      </c>
      <c r="C443" t="s">
        <v>75</v>
      </c>
      <c r="D443">
        <v>84</v>
      </c>
      <c r="E443">
        <f t="shared" si="13"/>
        <v>28.888888888888889</v>
      </c>
      <c r="F443">
        <v>7</v>
      </c>
      <c r="G443">
        <v>26</v>
      </c>
      <c r="H443">
        <f t="shared" si="14"/>
        <v>7.9268292682926838</v>
      </c>
      <c r="I443" t="s">
        <v>13</v>
      </c>
      <c r="J443" t="s">
        <v>699</v>
      </c>
    </row>
    <row r="444" spans="1:10" x14ac:dyDescent="0.25">
      <c r="A444" s="185">
        <v>43472</v>
      </c>
      <c r="B444" t="s">
        <v>698</v>
      </c>
      <c r="C444" t="s">
        <v>75</v>
      </c>
      <c r="D444">
        <v>84</v>
      </c>
      <c r="E444">
        <f t="shared" si="13"/>
        <v>28.888888888888889</v>
      </c>
      <c r="F444">
        <v>7</v>
      </c>
      <c r="G444">
        <v>26</v>
      </c>
      <c r="H444">
        <f t="shared" si="14"/>
        <v>7.9268292682926838</v>
      </c>
      <c r="I444" t="s">
        <v>13</v>
      </c>
      <c r="J444" t="s">
        <v>699</v>
      </c>
    </row>
    <row r="445" spans="1:10" x14ac:dyDescent="0.25">
      <c r="A445" s="185">
        <v>43472</v>
      </c>
      <c r="B445" t="s">
        <v>698</v>
      </c>
      <c r="C445" t="s">
        <v>75</v>
      </c>
      <c r="D445">
        <v>84</v>
      </c>
      <c r="E445">
        <f t="shared" si="13"/>
        <v>28.888888888888889</v>
      </c>
      <c r="F445">
        <v>7</v>
      </c>
      <c r="G445">
        <v>26</v>
      </c>
      <c r="H445">
        <f t="shared" si="14"/>
        <v>7.9268292682926838</v>
      </c>
      <c r="I445" t="s">
        <v>13</v>
      </c>
      <c r="J445" t="s">
        <v>699</v>
      </c>
    </row>
    <row r="446" spans="1:10" x14ac:dyDescent="0.25">
      <c r="A446" s="185">
        <v>43472</v>
      </c>
      <c r="B446" t="s">
        <v>698</v>
      </c>
      <c r="C446" t="s">
        <v>75</v>
      </c>
      <c r="D446">
        <v>84</v>
      </c>
      <c r="E446">
        <f t="shared" si="13"/>
        <v>28.888888888888889</v>
      </c>
      <c r="F446">
        <v>7</v>
      </c>
      <c r="G446">
        <v>26</v>
      </c>
      <c r="H446">
        <f t="shared" si="14"/>
        <v>7.9268292682926838</v>
      </c>
      <c r="I446" t="s">
        <v>13</v>
      </c>
      <c r="J446" t="s">
        <v>699</v>
      </c>
    </row>
    <row r="447" spans="1:10" x14ac:dyDescent="0.25">
      <c r="A447" s="185">
        <v>43472</v>
      </c>
      <c r="B447" t="s">
        <v>698</v>
      </c>
      <c r="C447" t="s">
        <v>75</v>
      </c>
      <c r="D447">
        <v>84</v>
      </c>
      <c r="E447">
        <f t="shared" si="13"/>
        <v>28.888888888888889</v>
      </c>
      <c r="F447">
        <v>7</v>
      </c>
      <c r="G447">
        <v>26</v>
      </c>
      <c r="H447">
        <f t="shared" si="14"/>
        <v>7.9268292682926838</v>
      </c>
      <c r="I447" t="s">
        <v>54</v>
      </c>
      <c r="J447" t="s">
        <v>699</v>
      </c>
    </row>
    <row r="448" spans="1:10" x14ac:dyDescent="0.25">
      <c r="A448" s="185">
        <v>43472</v>
      </c>
      <c r="B448" t="s">
        <v>698</v>
      </c>
      <c r="C448" t="s">
        <v>75</v>
      </c>
      <c r="D448">
        <v>84</v>
      </c>
      <c r="E448">
        <f t="shared" si="13"/>
        <v>28.888888888888889</v>
      </c>
      <c r="F448">
        <v>7</v>
      </c>
      <c r="G448">
        <v>26</v>
      </c>
      <c r="H448">
        <f t="shared" si="14"/>
        <v>7.9268292682926838</v>
      </c>
      <c r="I448" t="s">
        <v>54</v>
      </c>
      <c r="J448" t="s">
        <v>699</v>
      </c>
    </row>
    <row r="449" spans="1:10" x14ac:dyDescent="0.25">
      <c r="A449" s="185">
        <v>43472</v>
      </c>
      <c r="B449" t="s">
        <v>698</v>
      </c>
      <c r="C449" t="s">
        <v>75</v>
      </c>
      <c r="D449">
        <v>84</v>
      </c>
      <c r="E449">
        <f t="shared" si="13"/>
        <v>28.888888888888889</v>
      </c>
      <c r="F449">
        <v>7</v>
      </c>
      <c r="G449">
        <v>26</v>
      </c>
      <c r="H449">
        <f t="shared" si="14"/>
        <v>7.9268292682926838</v>
      </c>
      <c r="I449" t="s">
        <v>54</v>
      </c>
      <c r="J449" t="s">
        <v>699</v>
      </c>
    </row>
    <row r="450" spans="1:10" x14ac:dyDescent="0.25">
      <c r="A450" s="185">
        <v>43472</v>
      </c>
      <c r="B450" t="s">
        <v>698</v>
      </c>
      <c r="C450" t="s">
        <v>75</v>
      </c>
      <c r="D450">
        <v>84</v>
      </c>
      <c r="E450">
        <f t="shared" si="13"/>
        <v>28.888888888888889</v>
      </c>
      <c r="F450">
        <v>7</v>
      </c>
      <c r="G450">
        <v>26</v>
      </c>
      <c r="H450">
        <f t="shared" si="14"/>
        <v>7.9268292682926838</v>
      </c>
      <c r="I450" t="s">
        <v>54</v>
      </c>
      <c r="J450" t="s">
        <v>699</v>
      </c>
    </row>
    <row r="451" spans="1:10" x14ac:dyDescent="0.25">
      <c r="A451" s="185">
        <v>43472</v>
      </c>
      <c r="B451" t="s">
        <v>698</v>
      </c>
      <c r="C451" t="s">
        <v>75</v>
      </c>
      <c r="D451">
        <v>84</v>
      </c>
      <c r="E451">
        <f t="shared" si="13"/>
        <v>28.888888888888889</v>
      </c>
      <c r="F451">
        <v>7</v>
      </c>
      <c r="G451">
        <v>26</v>
      </c>
      <c r="H451">
        <f t="shared" si="14"/>
        <v>7.9268292682926838</v>
      </c>
      <c r="I451" t="s">
        <v>54</v>
      </c>
      <c r="J451" t="s">
        <v>699</v>
      </c>
    </row>
    <row r="452" spans="1:10" x14ac:dyDescent="0.25">
      <c r="A452" s="185">
        <v>43472</v>
      </c>
      <c r="B452" t="s">
        <v>698</v>
      </c>
      <c r="C452" t="s">
        <v>75</v>
      </c>
      <c r="D452">
        <v>84</v>
      </c>
      <c r="E452">
        <f t="shared" si="13"/>
        <v>28.888888888888889</v>
      </c>
      <c r="F452">
        <v>7</v>
      </c>
      <c r="G452">
        <v>26</v>
      </c>
      <c r="H452">
        <f t="shared" si="14"/>
        <v>7.9268292682926838</v>
      </c>
      <c r="I452" t="s">
        <v>54</v>
      </c>
      <c r="J452" t="s">
        <v>699</v>
      </c>
    </row>
    <row r="453" spans="1:10" x14ac:dyDescent="0.25">
      <c r="A453" s="185">
        <v>43472</v>
      </c>
      <c r="B453" t="s">
        <v>698</v>
      </c>
      <c r="C453" t="s">
        <v>75</v>
      </c>
      <c r="D453">
        <v>84</v>
      </c>
      <c r="E453">
        <f t="shared" ref="E453:E516" si="15" xml:space="preserve"> (D453-32)*(5/9)</f>
        <v>28.888888888888889</v>
      </c>
      <c r="F453">
        <v>7</v>
      </c>
      <c r="G453">
        <v>26</v>
      </c>
      <c r="H453">
        <f t="shared" si="14"/>
        <v>7.9268292682926838</v>
      </c>
      <c r="I453" t="s">
        <v>29</v>
      </c>
      <c r="J453" t="s">
        <v>699</v>
      </c>
    </row>
    <row r="454" spans="1:10" x14ac:dyDescent="0.25">
      <c r="A454" s="185">
        <v>43472</v>
      </c>
      <c r="B454" t="s">
        <v>698</v>
      </c>
      <c r="C454" t="s">
        <v>75</v>
      </c>
      <c r="D454">
        <v>84</v>
      </c>
      <c r="E454">
        <f t="shared" si="15"/>
        <v>28.888888888888889</v>
      </c>
      <c r="F454">
        <v>7</v>
      </c>
      <c r="G454">
        <v>26</v>
      </c>
      <c r="H454">
        <f t="shared" si="14"/>
        <v>7.9268292682926838</v>
      </c>
      <c r="I454" t="s">
        <v>29</v>
      </c>
      <c r="J454" t="s">
        <v>699</v>
      </c>
    </row>
    <row r="455" spans="1:10" x14ac:dyDescent="0.25">
      <c r="A455" s="185">
        <v>43472</v>
      </c>
      <c r="B455" t="s">
        <v>698</v>
      </c>
      <c r="C455" t="s">
        <v>75</v>
      </c>
      <c r="D455">
        <v>84</v>
      </c>
      <c r="E455">
        <f t="shared" si="15"/>
        <v>28.888888888888889</v>
      </c>
      <c r="F455">
        <v>7</v>
      </c>
      <c r="G455">
        <v>26</v>
      </c>
      <c r="H455">
        <f t="shared" si="14"/>
        <v>7.9268292682926838</v>
      </c>
      <c r="I455" t="s">
        <v>29</v>
      </c>
      <c r="J455" t="s">
        <v>699</v>
      </c>
    </row>
    <row r="456" spans="1:10" x14ac:dyDescent="0.25">
      <c r="A456" s="185">
        <v>43472</v>
      </c>
      <c r="B456" t="s">
        <v>698</v>
      </c>
      <c r="C456" t="s">
        <v>75</v>
      </c>
      <c r="D456">
        <v>84</v>
      </c>
      <c r="E456">
        <f t="shared" si="15"/>
        <v>28.888888888888889</v>
      </c>
      <c r="F456">
        <v>7</v>
      </c>
      <c r="G456">
        <v>26</v>
      </c>
      <c r="H456">
        <f t="shared" si="14"/>
        <v>7.9268292682926838</v>
      </c>
      <c r="I456" t="s">
        <v>18</v>
      </c>
      <c r="J456" t="s">
        <v>699</v>
      </c>
    </row>
    <row r="457" spans="1:10" x14ac:dyDescent="0.25">
      <c r="A457" s="185">
        <v>43472</v>
      </c>
      <c r="B457" t="s">
        <v>698</v>
      </c>
      <c r="C457" t="s">
        <v>75</v>
      </c>
      <c r="D457">
        <v>84</v>
      </c>
      <c r="E457">
        <f t="shared" si="15"/>
        <v>28.888888888888889</v>
      </c>
      <c r="F457">
        <v>7</v>
      </c>
      <c r="G457">
        <v>26</v>
      </c>
      <c r="H457">
        <f t="shared" si="14"/>
        <v>7.9268292682926838</v>
      </c>
      <c r="I457" t="s">
        <v>18</v>
      </c>
      <c r="J457" t="s">
        <v>699</v>
      </c>
    </row>
    <row r="458" spans="1:10" x14ac:dyDescent="0.25">
      <c r="A458" s="185">
        <v>43472</v>
      </c>
      <c r="B458" t="s">
        <v>698</v>
      </c>
      <c r="C458" t="s">
        <v>75</v>
      </c>
      <c r="D458">
        <v>84</v>
      </c>
      <c r="E458">
        <f t="shared" si="15"/>
        <v>28.888888888888889</v>
      </c>
      <c r="F458">
        <v>7</v>
      </c>
      <c r="G458">
        <v>26</v>
      </c>
      <c r="H458">
        <f t="shared" si="14"/>
        <v>7.9268292682926838</v>
      </c>
      <c r="I458" t="s">
        <v>18</v>
      </c>
      <c r="J458" t="s">
        <v>699</v>
      </c>
    </row>
    <row r="459" spans="1:10" x14ac:dyDescent="0.25">
      <c r="A459" s="185">
        <v>43472</v>
      </c>
      <c r="B459" t="s">
        <v>698</v>
      </c>
      <c r="C459" t="s">
        <v>75</v>
      </c>
      <c r="D459">
        <v>84</v>
      </c>
      <c r="E459">
        <f t="shared" si="15"/>
        <v>28.888888888888889</v>
      </c>
      <c r="F459">
        <v>7</v>
      </c>
      <c r="G459">
        <v>26</v>
      </c>
      <c r="H459">
        <f t="shared" si="14"/>
        <v>7.9268292682926838</v>
      </c>
      <c r="I459" t="s">
        <v>704</v>
      </c>
      <c r="J459" t="s">
        <v>699</v>
      </c>
    </row>
    <row r="460" spans="1:10" x14ac:dyDescent="0.25">
      <c r="A460" s="185">
        <v>43472</v>
      </c>
      <c r="B460" t="s">
        <v>698</v>
      </c>
      <c r="C460" t="s">
        <v>75</v>
      </c>
      <c r="D460">
        <v>84</v>
      </c>
      <c r="E460">
        <f t="shared" si="15"/>
        <v>28.888888888888889</v>
      </c>
      <c r="F460">
        <v>7</v>
      </c>
      <c r="G460">
        <v>26</v>
      </c>
      <c r="H460">
        <f t="shared" si="14"/>
        <v>7.9268292682926838</v>
      </c>
      <c r="I460" t="s">
        <v>704</v>
      </c>
      <c r="J460" t="s">
        <v>699</v>
      </c>
    </row>
    <row r="461" spans="1:10" x14ac:dyDescent="0.25">
      <c r="A461" s="185">
        <v>43472</v>
      </c>
      <c r="B461" t="s">
        <v>698</v>
      </c>
      <c r="C461" t="s">
        <v>75</v>
      </c>
      <c r="D461">
        <v>84</v>
      </c>
      <c r="E461">
        <f t="shared" si="15"/>
        <v>28.888888888888889</v>
      </c>
      <c r="F461">
        <v>7</v>
      </c>
      <c r="G461">
        <v>26</v>
      </c>
      <c r="H461">
        <f t="shared" si="14"/>
        <v>7.9268292682926838</v>
      </c>
      <c r="I461" t="s">
        <v>708</v>
      </c>
      <c r="J461" t="s">
        <v>699</v>
      </c>
    </row>
    <row r="462" spans="1:10" x14ac:dyDescent="0.25">
      <c r="A462" s="185">
        <v>43472</v>
      </c>
      <c r="B462" t="s">
        <v>698</v>
      </c>
      <c r="C462" t="s">
        <v>75</v>
      </c>
      <c r="D462">
        <v>84</v>
      </c>
      <c r="E462">
        <f t="shared" si="15"/>
        <v>28.888888888888889</v>
      </c>
      <c r="F462">
        <v>8</v>
      </c>
      <c r="G462">
        <v>26</v>
      </c>
      <c r="H462">
        <f t="shared" si="14"/>
        <v>7.9268292682926838</v>
      </c>
      <c r="I462" t="s">
        <v>13</v>
      </c>
      <c r="J462" t="s">
        <v>699</v>
      </c>
    </row>
    <row r="463" spans="1:10" x14ac:dyDescent="0.25">
      <c r="A463" s="185">
        <v>43472</v>
      </c>
      <c r="B463" t="s">
        <v>698</v>
      </c>
      <c r="C463" t="s">
        <v>75</v>
      </c>
      <c r="D463">
        <v>84</v>
      </c>
      <c r="E463">
        <f t="shared" si="15"/>
        <v>28.888888888888889</v>
      </c>
      <c r="F463">
        <v>8</v>
      </c>
      <c r="G463">
        <v>26</v>
      </c>
      <c r="H463">
        <f t="shared" si="14"/>
        <v>7.9268292682926838</v>
      </c>
      <c r="I463" t="s">
        <v>13</v>
      </c>
      <c r="J463" t="s">
        <v>699</v>
      </c>
    </row>
    <row r="464" spans="1:10" x14ac:dyDescent="0.25">
      <c r="A464" s="185">
        <v>43472</v>
      </c>
      <c r="B464" t="s">
        <v>698</v>
      </c>
      <c r="C464" t="s">
        <v>75</v>
      </c>
      <c r="D464">
        <v>84</v>
      </c>
      <c r="E464">
        <f t="shared" si="15"/>
        <v>28.888888888888889</v>
      </c>
      <c r="F464">
        <v>8</v>
      </c>
      <c r="G464">
        <v>26</v>
      </c>
      <c r="H464">
        <f t="shared" si="14"/>
        <v>7.9268292682926838</v>
      </c>
      <c r="I464" t="s">
        <v>13</v>
      </c>
      <c r="J464" t="s">
        <v>699</v>
      </c>
    </row>
    <row r="465" spans="1:10" x14ac:dyDescent="0.25">
      <c r="A465" s="185">
        <v>43472</v>
      </c>
      <c r="B465" t="s">
        <v>698</v>
      </c>
      <c r="C465" t="s">
        <v>75</v>
      </c>
      <c r="D465">
        <v>84</v>
      </c>
      <c r="E465">
        <f t="shared" si="15"/>
        <v>28.888888888888889</v>
      </c>
      <c r="F465">
        <v>8</v>
      </c>
      <c r="G465">
        <v>26</v>
      </c>
      <c r="H465">
        <f t="shared" si="14"/>
        <v>7.9268292682926838</v>
      </c>
      <c r="I465" t="s">
        <v>13</v>
      </c>
      <c r="J465" t="s">
        <v>699</v>
      </c>
    </row>
    <row r="466" spans="1:10" x14ac:dyDescent="0.25">
      <c r="A466" s="185">
        <v>43472</v>
      </c>
      <c r="B466" t="s">
        <v>698</v>
      </c>
      <c r="C466" t="s">
        <v>75</v>
      </c>
      <c r="D466">
        <v>84</v>
      </c>
      <c r="E466">
        <f t="shared" si="15"/>
        <v>28.888888888888889</v>
      </c>
      <c r="F466">
        <v>8</v>
      </c>
      <c r="G466">
        <v>26</v>
      </c>
      <c r="H466">
        <f t="shared" si="14"/>
        <v>7.9268292682926838</v>
      </c>
      <c r="I466" t="s">
        <v>54</v>
      </c>
      <c r="J466" t="s">
        <v>699</v>
      </c>
    </row>
    <row r="467" spans="1:10" x14ac:dyDescent="0.25">
      <c r="A467" s="185">
        <v>43472</v>
      </c>
      <c r="B467" t="s">
        <v>698</v>
      </c>
      <c r="C467" t="s">
        <v>75</v>
      </c>
      <c r="D467">
        <v>84</v>
      </c>
      <c r="E467">
        <f t="shared" si="15"/>
        <v>28.888888888888889</v>
      </c>
      <c r="F467">
        <v>8</v>
      </c>
      <c r="G467">
        <v>26</v>
      </c>
      <c r="H467">
        <f t="shared" si="14"/>
        <v>7.9268292682926838</v>
      </c>
      <c r="I467" t="s">
        <v>54</v>
      </c>
      <c r="J467" t="s">
        <v>699</v>
      </c>
    </row>
    <row r="468" spans="1:10" x14ac:dyDescent="0.25">
      <c r="A468" s="185">
        <v>43472</v>
      </c>
      <c r="B468" t="s">
        <v>698</v>
      </c>
      <c r="C468" t="s">
        <v>75</v>
      </c>
      <c r="D468">
        <v>84</v>
      </c>
      <c r="E468">
        <f t="shared" si="15"/>
        <v>28.888888888888889</v>
      </c>
      <c r="F468">
        <v>8</v>
      </c>
      <c r="G468">
        <v>26</v>
      </c>
      <c r="H468">
        <f t="shared" si="14"/>
        <v>7.9268292682926838</v>
      </c>
      <c r="I468" t="s">
        <v>11</v>
      </c>
      <c r="J468" t="s">
        <v>699</v>
      </c>
    </row>
    <row r="469" spans="1:10" x14ac:dyDescent="0.25">
      <c r="A469" s="185">
        <v>43472</v>
      </c>
      <c r="B469" t="s">
        <v>698</v>
      </c>
      <c r="C469" t="s">
        <v>75</v>
      </c>
      <c r="D469">
        <v>84</v>
      </c>
      <c r="E469">
        <f t="shared" si="15"/>
        <v>28.888888888888889</v>
      </c>
      <c r="F469">
        <v>8</v>
      </c>
      <c r="G469">
        <v>26</v>
      </c>
      <c r="H469">
        <f t="shared" si="14"/>
        <v>7.9268292682926838</v>
      </c>
      <c r="I469" t="s">
        <v>11</v>
      </c>
      <c r="J469" t="s">
        <v>699</v>
      </c>
    </row>
    <row r="470" spans="1:10" x14ac:dyDescent="0.25">
      <c r="A470" s="185">
        <v>43472</v>
      </c>
      <c r="B470" t="s">
        <v>698</v>
      </c>
      <c r="C470" t="s">
        <v>75</v>
      </c>
      <c r="D470">
        <v>84</v>
      </c>
      <c r="E470">
        <f t="shared" si="15"/>
        <v>28.888888888888889</v>
      </c>
      <c r="F470">
        <v>8</v>
      </c>
      <c r="G470">
        <v>26</v>
      </c>
      <c r="H470">
        <f t="shared" si="14"/>
        <v>7.9268292682926838</v>
      </c>
      <c r="I470" t="s">
        <v>18</v>
      </c>
      <c r="J470" t="s">
        <v>699</v>
      </c>
    </row>
    <row r="471" spans="1:10" x14ac:dyDescent="0.25">
      <c r="A471" s="185">
        <v>43472</v>
      </c>
      <c r="B471" t="s">
        <v>698</v>
      </c>
      <c r="C471" t="s">
        <v>75</v>
      </c>
      <c r="D471">
        <v>84</v>
      </c>
      <c r="E471">
        <f t="shared" si="15"/>
        <v>28.888888888888889</v>
      </c>
      <c r="F471">
        <v>9</v>
      </c>
      <c r="G471">
        <v>26</v>
      </c>
      <c r="H471">
        <f t="shared" si="14"/>
        <v>7.9268292682926838</v>
      </c>
      <c r="I471" t="s">
        <v>13</v>
      </c>
      <c r="J471" t="s">
        <v>699</v>
      </c>
    </row>
    <row r="472" spans="1:10" x14ac:dyDescent="0.25">
      <c r="A472" s="185">
        <v>43472</v>
      </c>
      <c r="B472" t="s">
        <v>698</v>
      </c>
      <c r="C472" t="s">
        <v>75</v>
      </c>
      <c r="D472">
        <v>84</v>
      </c>
      <c r="E472">
        <f t="shared" si="15"/>
        <v>28.888888888888889</v>
      </c>
      <c r="F472">
        <v>9</v>
      </c>
      <c r="G472">
        <v>26</v>
      </c>
      <c r="H472">
        <f t="shared" si="14"/>
        <v>7.9268292682926838</v>
      </c>
      <c r="I472" t="s">
        <v>13</v>
      </c>
      <c r="J472" t="s">
        <v>699</v>
      </c>
    </row>
    <row r="473" spans="1:10" x14ac:dyDescent="0.25">
      <c r="A473" s="185">
        <v>43472</v>
      </c>
      <c r="B473" t="s">
        <v>698</v>
      </c>
      <c r="C473" t="s">
        <v>75</v>
      </c>
      <c r="D473">
        <v>84</v>
      </c>
      <c r="E473">
        <f t="shared" si="15"/>
        <v>28.888888888888889</v>
      </c>
      <c r="F473">
        <v>9</v>
      </c>
      <c r="G473">
        <v>26</v>
      </c>
      <c r="H473">
        <f t="shared" si="14"/>
        <v>7.9268292682926838</v>
      </c>
      <c r="I473" t="s">
        <v>13</v>
      </c>
      <c r="J473" t="s">
        <v>699</v>
      </c>
    </row>
    <row r="474" spans="1:10" x14ac:dyDescent="0.25">
      <c r="A474" s="185">
        <v>43472</v>
      </c>
      <c r="B474" t="s">
        <v>698</v>
      </c>
      <c r="C474" t="s">
        <v>75</v>
      </c>
      <c r="D474">
        <v>84</v>
      </c>
      <c r="E474">
        <f t="shared" si="15"/>
        <v>28.888888888888889</v>
      </c>
      <c r="F474">
        <v>9</v>
      </c>
      <c r="G474">
        <v>26</v>
      </c>
      <c r="H474">
        <f t="shared" si="14"/>
        <v>7.9268292682926838</v>
      </c>
      <c r="I474" t="s">
        <v>13</v>
      </c>
      <c r="J474" t="s">
        <v>699</v>
      </c>
    </row>
    <row r="475" spans="1:10" x14ac:dyDescent="0.25">
      <c r="A475" s="185">
        <v>43472</v>
      </c>
      <c r="B475" t="s">
        <v>698</v>
      </c>
      <c r="C475" t="s">
        <v>75</v>
      </c>
      <c r="D475">
        <v>84</v>
      </c>
      <c r="E475">
        <f t="shared" si="15"/>
        <v>28.888888888888889</v>
      </c>
      <c r="F475">
        <v>9</v>
      </c>
      <c r="G475">
        <v>26</v>
      </c>
      <c r="H475">
        <f t="shared" si="14"/>
        <v>7.9268292682926838</v>
      </c>
      <c r="I475" t="s">
        <v>13</v>
      </c>
      <c r="J475" t="s">
        <v>699</v>
      </c>
    </row>
    <row r="476" spans="1:10" x14ac:dyDescent="0.25">
      <c r="A476" s="185">
        <v>43472</v>
      </c>
      <c r="B476" t="s">
        <v>698</v>
      </c>
      <c r="C476" t="s">
        <v>75</v>
      </c>
      <c r="D476">
        <v>84</v>
      </c>
      <c r="E476">
        <f t="shared" si="15"/>
        <v>28.888888888888889</v>
      </c>
      <c r="F476">
        <v>9</v>
      </c>
      <c r="G476">
        <v>26</v>
      </c>
      <c r="H476">
        <f t="shared" si="14"/>
        <v>7.9268292682926838</v>
      </c>
      <c r="I476" t="s">
        <v>13</v>
      </c>
      <c r="J476" t="s">
        <v>699</v>
      </c>
    </row>
    <row r="477" spans="1:10" x14ac:dyDescent="0.25">
      <c r="A477" s="185">
        <v>43472</v>
      </c>
      <c r="B477" t="s">
        <v>698</v>
      </c>
      <c r="C477" t="s">
        <v>75</v>
      </c>
      <c r="D477">
        <v>84</v>
      </c>
      <c r="E477">
        <f t="shared" si="15"/>
        <v>28.888888888888889</v>
      </c>
      <c r="F477">
        <v>9</v>
      </c>
      <c r="G477">
        <v>26</v>
      </c>
      <c r="H477">
        <f t="shared" si="14"/>
        <v>7.9268292682926838</v>
      </c>
      <c r="I477" t="s">
        <v>54</v>
      </c>
      <c r="J477" t="s">
        <v>699</v>
      </c>
    </row>
    <row r="478" spans="1:10" x14ac:dyDescent="0.25">
      <c r="A478" s="185">
        <v>43472</v>
      </c>
      <c r="B478" t="s">
        <v>698</v>
      </c>
      <c r="C478" t="s">
        <v>75</v>
      </c>
      <c r="D478">
        <v>84</v>
      </c>
      <c r="E478">
        <f t="shared" si="15"/>
        <v>28.888888888888889</v>
      </c>
      <c r="F478">
        <v>9</v>
      </c>
      <c r="G478">
        <v>26</v>
      </c>
      <c r="H478">
        <f t="shared" si="14"/>
        <v>7.9268292682926838</v>
      </c>
      <c r="I478" t="s">
        <v>18</v>
      </c>
      <c r="J478" t="s">
        <v>699</v>
      </c>
    </row>
    <row r="479" spans="1:10" x14ac:dyDescent="0.25">
      <c r="A479" s="185">
        <v>43472</v>
      </c>
      <c r="B479" t="s">
        <v>698</v>
      </c>
      <c r="C479" t="s">
        <v>75</v>
      </c>
      <c r="D479">
        <v>84</v>
      </c>
      <c r="E479">
        <f t="shared" si="15"/>
        <v>28.888888888888889</v>
      </c>
      <c r="F479">
        <v>9</v>
      </c>
      <c r="G479">
        <v>26</v>
      </c>
      <c r="H479">
        <f t="shared" si="14"/>
        <v>7.9268292682926838</v>
      </c>
      <c r="I479" t="s">
        <v>21</v>
      </c>
      <c r="J479" t="s">
        <v>699</v>
      </c>
    </row>
    <row r="480" spans="1:10" x14ac:dyDescent="0.25">
      <c r="A480" s="185">
        <v>43472</v>
      </c>
      <c r="B480" t="s">
        <v>698</v>
      </c>
      <c r="C480" t="s">
        <v>75</v>
      </c>
      <c r="D480">
        <v>84</v>
      </c>
      <c r="E480">
        <f t="shared" si="15"/>
        <v>28.888888888888889</v>
      </c>
      <c r="F480">
        <v>9</v>
      </c>
      <c r="G480">
        <v>26</v>
      </c>
      <c r="H480">
        <f t="shared" si="14"/>
        <v>7.9268292682926838</v>
      </c>
      <c r="I480" t="s">
        <v>20</v>
      </c>
      <c r="J480" t="s">
        <v>699</v>
      </c>
    </row>
    <row r="481" spans="1:10" x14ac:dyDescent="0.25">
      <c r="A481" s="185">
        <v>43472</v>
      </c>
      <c r="B481" t="s">
        <v>698</v>
      </c>
      <c r="C481" t="s">
        <v>75</v>
      </c>
      <c r="D481">
        <v>84</v>
      </c>
      <c r="E481">
        <f t="shared" si="15"/>
        <v>28.888888888888889</v>
      </c>
      <c r="F481">
        <v>10</v>
      </c>
      <c r="G481">
        <v>28</v>
      </c>
      <c r="H481">
        <f t="shared" si="14"/>
        <v>8.536585365853659</v>
      </c>
      <c r="I481" t="s">
        <v>13</v>
      </c>
      <c r="J481" t="s">
        <v>699</v>
      </c>
    </row>
    <row r="482" spans="1:10" x14ac:dyDescent="0.25">
      <c r="A482" s="185">
        <v>43472</v>
      </c>
      <c r="B482" t="s">
        <v>698</v>
      </c>
      <c r="C482" t="s">
        <v>75</v>
      </c>
      <c r="D482">
        <v>84</v>
      </c>
      <c r="E482">
        <f t="shared" si="15"/>
        <v>28.888888888888889</v>
      </c>
      <c r="F482">
        <v>10</v>
      </c>
      <c r="G482">
        <v>28</v>
      </c>
      <c r="H482">
        <f t="shared" si="14"/>
        <v>8.536585365853659</v>
      </c>
      <c r="I482" t="s">
        <v>13</v>
      </c>
      <c r="J482" t="s">
        <v>699</v>
      </c>
    </row>
    <row r="483" spans="1:10" x14ac:dyDescent="0.25">
      <c r="A483" s="185">
        <v>43472</v>
      </c>
      <c r="B483" t="s">
        <v>698</v>
      </c>
      <c r="C483" t="s">
        <v>75</v>
      </c>
      <c r="D483">
        <v>84</v>
      </c>
      <c r="E483">
        <f t="shared" si="15"/>
        <v>28.888888888888889</v>
      </c>
      <c r="F483">
        <v>10</v>
      </c>
      <c r="G483">
        <v>28</v>
      </c>
      <c r="H483">
        <f t="shared" si="14"/>
        <v>8.536585365853659</v>
      </c>
      <c r="I483" t="s">
        <v>13</v>
      </c>
      <c r="J483" t="s">
        <v>699</v>
      </c>
    </row>
    <row r="484" spans="1:10" x14ac:dyDescent="0.25">
      <c r="A484" s="185">
        <v>43472</v>
      </c>
      <c r="B484" t="s">
        <v>698</v>
      </c>
      <c r="C484" t="s">
        <v>75</v>
      </c>
      <c r="D484">
        <v>84</v>
      </c>
      <c r="E484">
        <f t="shared" si="15"/>
        <v>28.888888888888889</v>
      </c>
      <c r="F484">
        <v>10</v>
      </c>
      <c r="G484">
        <v>28</v>
      </c>
      <c r="H484">
        <f t="shared" si="14"/>
        <v>8.536585365853659</v>
      </c>
      <c r="I484" t="s">
        <v>13</v>
      </c>
      <c r="J484" t="s">
        <v>699</v>
      </c>
    </row>
    <row r="485" spans="1:10" x14ac:dyDescent="0.25">
      <c r="A485" s="185">
        <v>43472</v>
      </c>
      <c r="B485" t="s">
        <v>698</v>
      </c>
      <c r="C485" t="s">
        <v>75</v>
      </c>
      <c r="D485">
        <v>84</v>
      </c>
      <c r="E485">
        <f t="shared" si="15"/>
        <v>28.888888888888889</v>
      </c>
      <c r="F485">
        <v>10</v>
      </c>
      <c r="G485">
        <v>28</v>
      </c>
      <c r="H485">
        <f t="shared" si="14"/>
        <v>8.536585365853659</v>
      </c>
      <c r="I485" t="s">
        <v>21</v>
      </c>
      <c r="J485" t="s">
        <v>699</v>
      </c>
    </row>
    <row r="486" spans="1:10" x14ac:dyDescent="0.25">
      <c r="A486" s="185">
        <v>43472</v>
      </c>
      <c r="B486" t="s">
        <v>698</v>
      </c>
      <c r="C486" t="s">
        <v>75</v>
      </c>
      <c r="D486">
        <v>84</v>
      </c>
      <c r="E486">
        <f t="shared" si="15"/>
        <v>28.888888888888889</v>
      </c>
      <c r="F486">
        <v>11</v>
      </c>
      <c r="G486">
        <v>30</v>
      </c>
      <c r="H486">
        <f t="shared" si="14"/>
        <v>9.1463414634146343</v>
      </c>
      <c r="I486" t="s">
        <v>13</v>
      </c>
      <c r="J486" t="s">
        <v>699</v>
      </c>
    </row>
    <row r="487" spans="1:10" x14ac:dyDescent="0.25">
      <c r="A487" s="185">
        <v>43472</v>
      </c>
      <c r="B487" t="s">
        <v>698</v>
      </c>
      <c r="C487" t="s">
        <v>75</v>
      </c>
      <c r="D487">
        <v>84</v>
      </c>
      <c r="E487">
        <f t="shared" si="15"/>
        <v>28.888888888888889</v>
      </c>
      <c r="F487">
        <v>11</v>
      </c>
      <c r="G487">
        <v>30</v>
      </c>
      <c r="H487">
        <f t="shared" si="14"/>
        <v>9.1463414634146343</v>
      </c>
      <c r="I487" t="s">
        <v>13</v>
      </c>
      <c r="J487" t="s">
        <v>699</v>
      </c>
    </row>
    <row r="488" spans="1:10" x14ac:dyDescent="0.25">
      <c r="A488" s="185">
        <v>43472</v>
      </c>
      <c r="B488" t="s">
        <v>698</v>
      </c>
      <c r="C488" t="s">
        <v>75</v>
      </c>
      <c r="D488">
        <v>84</v>
      </c>
      <c r="E488">
        <f t="shared" si="15"/>
        <v>28.888888888888889</v>
      </c>
      <c r="F488">
        <v>11</v>
      </c>
      <c r="G488">
        <v>30</v>
      </c>
      <c r="H488">
        <f t="shared" si="14"/>
        <v>9.1463414634146343</v>
      </c>
      <c r="I488" t="s">
        <v>13</v>
      </c>
      <c r="J488" t="s">
        <v>699</v>
      </c>
    </row>
    <row r="489" spans="1:10" x14ac:dyDescent="0.25">
      <c r="A489" s="185">
        <v>43472</v>
      </c>
      <c r="B489" t="s">
        <v>698</v>
      </c>
      <c r="C489" t="s">
        <v>75</v>
      </c>
      <c r="D489">
        <v>84</v>
      </c>
      <c r="E489">
        <f t="shared" si="15"/>
        <v>28.888888888888889</v>
      </c>
      <c r="F489">
        <v>11</v>
      </c>
      <c r="G489">
        <v>30</v>
      </c>
      <c r="H489">
        <f t="shared" si="14"/>
        <v>9.1463414634146343</v>
      </c>
      <c r="I489" t="s">
        <v>29</v>
      </c>
      <c r="J489" t="s">
        <v>699</v>
      </c>
    </row>
    <row r="490" spans="1:10" x14ac:dyDescent="0.25">
      <c r="A490" s="185">
        <v>43472</v>
      </c>
      <c r="B490" t="s">
        <v>698</v>
      </c>
      <c r="C490" t="s">
        <v>75</v>
      </c>
      <c r="D490">
        <v>84</v>
      </c>
      <c r="E490">
        <f t="shared" si="15"/>
        <v>28.888888888888889</v>
      </c>
      <c r="F490">
        <v>11</v>
      </c>
      <c r="G490">
        <v>30</v>
      </c>
      <c r="H490">
        <f t="shared" ref="H490:H563" si="16" xml:space="preserve"> (G490/3.28)</f>
        <v>9.1463414634146343</v>
      </c>
      <c r="I490" t="s">
        <v>22</v>
      </c>
      <c r="J490" t="s">
        <v>699</v>
      </c>
    </row>
    <row r="491" spans="1:10" x14ac:dyDescent="0.25">
      <c r="A491" s="185">
        <v>43472</v>
      </c>
      <c r="B491" t="s">
        <v>698</v>
      </c>
      <c r="C491" t="s">
        <v>75</v>
      </c>
      <c r="D491">
        <v>84</v>
      </c>
      <c r="E491">
        <f t="shared" si="15"/>
        <v>28.888888888888889</v>
      </c>
      <c r="F491">
        <v>12</v>
      </c>
      <c r="G491">
        <v>30</v>
      </c>
      <c r="H491">
        <f t="shared" si="16"/>
        <v>9.1463414634146343</v>
      </c>
      <c r="I491" t="s">
        <v>13</v>
      </c>
      <c r="J491" t="s">
        <v>699</v>
      </c>
    </row>
    <row r="492" spans="1:10" x14ac:dyDescent="0.25">
      <c r="A492" s="185">
        <v>43472</v>
      </c>
      <c r="B492" t="s">
        <v>698</v>
      </c>
      <c r="C492" t="s">
        <v>75</v>
      </c>
      <c r="D492">
        <v>84</v>
      </c>
      <c r="E492">
        <f t="shared" si="15"/>
        <v>28.888888888888889</v>
      </c>
      <c r="F492">
        <v>12</v>
      </c>
      <c r="G492">
        <v>30</v>
      </c>
      <c r="H492">
        <f t="shared" si="16"/>
        <v>9.1463414634146343</v>
      </c>
      <c r="I492" t="s">
        <v>13</v>
      </c>
      <c r="J492" t="s">
        <v>699</v>
      </c>
    </row>
    <row r="493" spans="1:10" x14ac:dyDescent="0.25">
      <c r="A493" s="185">
        <v>43472</v>
      </c>
      <c r="B493" t="s">
        <v>698</v>
      </c>
      <c r="C493" t="s">
        <v>75</v>
      </c>
      <c r="D493">
        <v>84</v>
      </c>
      <c r="E493">
        <f t="shared" si="15"/>
        <v>28.888888888888889</v>
      </c>
      <c r="F493">
        <v>12</v>
      </c>
      <c r="G493">
        <v>30</v>
      </c>
      <c r="H493">
        <f t="shared" si="16"/>
        <v>9.1463414634146343</v>
      </c>
      <c r="I493" t="s">
        <v>13</v>
      </c>
      <c r="J493" t="s">
        <v>699</v>
      </c>
    </row>
    <row r="494" spans="1:10" x14ac:dyDescent="0.25">
      <c r="A494" s="185">
        <v>43472</v>
      </c>
      <c r="B494" t="s">
        <v>698</v>
      </c>
      <c r="C494" t="s">
        <v>75</v>
      </c>
      <c r="D494">
        <v>84</v>
      </c>
      <c r="E494">
        <f t="shared" si="15"/>
        <v>28.888888888888889</v>
      </c>
      <c r="F494">
        <v>12</v>
      </c>
      <c r="G494">
        <v>30</v>
      </c>
      <c r="H494">
        <f t="shared" si="16"/>
        <v>9.1463414634146343</v>
      </c>
      <c r="I494" t="s">
        <v>13</v>
      </c>
      <c r="J494" t="s">
        <v>699</v>
      </c>
    </row>
    <row r="495" spans="1:10" x14ac:dyDescent="0.25">
      <c r="A495" s="185">
        <v>43472</v>
      </c>
      <c r="B495" t="s">
        <v>698</v>
      </c>
      <c r="C495" t="s">
        <v>75</v>
      </c>
      <c r="D495">
        <v>84</v>
      </c>
      <c r="E495">
        <f t="shared" si="15"/>
        <v>28.888888888888889</v>
      </c>
      <c r="F495">
        <v>12</v>
      </c>
      <c r="G495">
        <v>30</v>
      </c>
      <c r="H495">
        <f t="shared" si="16"/>
        <v>9.1463414634146343</v>
      </c>
      <c r="I495" t="s">
        <v>13</v>
      </c>
      <c r="J495" t="s">
        <v>699</v>
      </c>
    </row>
    <row r="496" spans="1:10" x14ac:dyDescent="0.25">
      <c r="A496" s="185">
        <v>43472</v>
      </c>
      <c r="B496" t="s">
        <v>698</v>
      </c>
      <c r="C496" t="s">
        <v>75</v>
      </c>
      <c r="D496">
        <v>84</v>
      </c>
      <c r="E496">
        <f t="shared" si="15"/>
        <v>28.888888888888889</v>
      </c>
      <c r="F496">
        <v>12</v>
      </c>
      <c r="G496">
        <v>30</v>
      </c>
      <c r="H496">
        <f t="shared" si="16"/>
        <v>9.1463414634146343</v>
      </c>
      <c r="I496" t="s">
        <v>18</v>
      </c>
      <c r="J496" t="s">
        <v>699</v>
      </c>
    </row>
    <row r="497" spans="1:10" x14ac:dyDescent="0.25">
      <c r="A497" s="185">
        <v>43472</v>
      </c>
      <c r="B497" t="s">
        <v>698</v>
      </c>
      <c r="C497" t="s">
        <v>75</v>
      </c>
      <c r="D497">
        <v>84</v>
      </c>
      <c r="E497">
        <f t="shared" si="15"/>
        <v>28.888888888888889</v>
      </c>
      <c r="F497">
        <v>12</v>
      </c>
      <c r="G497">
        <v>30</v>
      </c>
      <c r="H497">
        <f t="shared" si="16"/>
        <v>9.1463414634146343</v>
      </c>
      <c r="I497" t="s">
        <v>18</v>
      </c>
      <c r="J497" t="s">
        <v>699</v>
      </c>
    </row>
    <row r="498" spans="1:10" x14ac:dyDescent="0.25">
      <c r="A498" s="185">
        <v>43472</v>
      </c>
      <c r="B498" t="s">
        <v>698</v>
      </c>
      <c r="C498" t="s">
        <v>75</v>
      </c>
      <c r="D498">
        <v>84</v>
      </c>
      <c r="E498">
        <f t="shared" si="15"/>
        <v>28.888888888888889</v>
      </c>
      <c r="F498">
        <v>12</v>
      </c>
      <c r="G498">
        <v>30</v>
      </c>
      <c r="H498">
        <f t="shared" si="16"/>
        <v>9.1463414634146343</v>
      </c>
      <c r="I498" t="s">
        <v>21</v>
      </c>
      <c r="J498" t="s">
        <v>699</v>
      </c>
    </row>
    <row r="499" spans="1:10" x14ac:dyDescent="0.25">
      <c r="A499" s="185">
        <v>43472</v>
      </c>
      <c r="B499" t="s">
        <v>698</v>
      </c>
      <c r="C499" t="s">
        <v>75</v>
      </c>
      <c r="D499">
        <v>84</v>
      </c>
      <c r="E499">
        <f t="shared" si="15"/>
        <v>28.888888888888889</v>
      </c>
      <c r="F499">
        <v>12</v>
      </c>
      <c r="G499">
        <v>30</v>
      </c>
      <c r="H499">
        <f t="shared" si="16"/>
        <v>9.1463414634146343</v>
      </c>
      <c r="I499" t="s">
        <v>21</v>
      </c>
      <c r="J499" t="s">
        <v>699</v>
      </c>
    </row>
    <row r="500" spans="1:10" x14ac:dyDescent="0.25">
      <c r="A500" s="185">
        <v>43472</v>
      </c>
      <c r="B500" t="s">
        <v>698</v>
      </c>
      <c r="C500" t="s">
        <v>75</v>
      </c>
      <c r="D500">
        <v>84</v>
      </c>
      <c r="E500">
        <f t="shared" si="15"/>
        <v>28.888888888888889</v>
      </c>
      <c r="F500">
        <v>12</v>
      </c>
      <c r="G500">
        <v>30</v>
      </c>
      <c r="H500">
        <f t="shared" si="16"/>
        <v>9.1463414634146343</v>
      </c>
      <c r="I500" t="s">
        <v>704</v>
      </c>
      <c r="J500" t="s">
        <v>699</v>
      </c>
    </row>
    <row r="501" spans="1:10" x14ac:dyDescent="0.25">
      <c r="A501" s="185">
        <v>43472</v>
      </c>
      <c r="B501" t="s">
        <v>698</v>
      </c>
      <c r="C501" t="s">
        <v>75</v>
      </c>
      <c r="D501">
        <v>84</v>
      </c>
      <c r="E501">
        <f t="shared" si="15"/>
        <v>28.888888888888889</v>
      </c>
      <c r="F501">
        <v>13</v>
      </c>
      <c r="G501">
        <v>29</v>
      </c>
      <c r="H501">
        <f t="shared" si="16"/>
        <v>8.8414634146341466</v>
      </c>
      <c r="I501" t="s">
        <v>13</v>
      </c>
      <c r="J501" t="s">
        <v>699</v>
      </c>
    </row>
    <row r="502" spans="1:10" x14ac:dyDescent="0.25">
      <c r="A502" s="185">
        <v>43472</v>
      </c>
      <c r="B502" t="s">
        <v>698</v>
      </c>
      <c r="C502" t="s">
        <v>75</v>
      </c>
      <c r="D502">
        <v>84</v>
      </c>
      <c r="E502">
        <f t="shared" si="15"/>
        <v>28.888888888888889</v>
      </c>
      <c r="F502">
        <v>13</v>
      </c>
      <c r="G502">
        <v>29</v>
      </c>
      <c r="H502">
        <f t="shared" si="16"/>
        <v>8.8414634146341466</v>
      </c>
      <c r="I502" t="s">
        <v>13</v>
      </c>
      <c r="J502" t="s">
        <v>699</v>
      </c>
    </row>
    <row r="503" spans="1:10" x14ac:dyDescent="0.25">
      <c r="A503" s="185">
        <v>43472</v>
      </c>
      <c r="B503" t="s">
        <v>698</v>
      </c>
      <c r="C503" t="s">
        <v>75</v>
      </c>
      <c r="D503">
        <v>84</v>
      </c>
      <c r="E503">
        <f t="shared" si="15"/>
        <v>28.888888888888889</v>
      </c>
      <c r="F503">
        <v>13</v>
      </c>
      <c r="G503">
        <v>29</v>
      </c>
      <c r="H503">
        <f t="shared" si="16"/>
        <v>8.8414634146341466</v>
      </c>
      <c r="I503" t="s">
        <v>13</v>
      </c>
      <c r="J503" t="s">
        <v>699</v>
      </c>
    </row>
    <row r="504" spans="1:10" x14ac:dyDescent="0.25">
      <c r="A504" s="185">
        <v>43472</v>
      </c>
      <c r="B504" t="s">
        <v>698</v>
      </c>
      <c r="C504" t="s">
        <v>75</v>
      </c>
      <c r="D504">
        <v>84</v>
      </c>
      <c r="E504">
        <f t="shared" si="15"/>
        <v>28.888888888888889</v>
      </c>
      <c r="F504">
        <v>13</v>
      </c>
      <c r="G504">
        <v>29</v>
      </c>
      <c r="H504">
        <f t="shared" si="16"/>
        <v>8.8414634146341466</v>
      </c>
      <c r="I504" t="s">
        <v>13</v>
      </c>
      <c r="J504" t="s">
        <v>699</v>
      </c>
    </row>
    <row r="505" spans="1:10" x14ac:dyDescent="0.25">
      <c r="A505" s="185">
        <v>43472</v>
      </c>
      <c r="B505" t="s">
        <v>698</v>
      </c>
      <c r="C505" t="s">
        <v>75</v>
      </c>
      <c r="D505">
        <v>84</v>
      </c>
      <c r="E505">
        <f t="shared" si="15"/>
        <v>28.888888888888889</v>
      </c>
      <c r="F505">
        <v>13</v>
      </c>
      <c r="G505">
        <v>29</v>
      </c>
      <c r="H505">
        <f t="shared" si="16"/>
        <v>8.8414634146341466</v>
      </c>
      <c r="I505" t="s">
        <v>13</v>
      </c>
      <c r="J505" t="s">
        <v>699</v>
      </c>
    </row>
    <row r="506" spans="1:10" x14ac:dyDescent="0.25">
      <c r="A506" s="185">
        <v>43472</v>
      </c>
      <c r="B506" t="s">
        <v>698</v>
      </c>
      <c r="C506" t="s">
        <v>75</v>
      </c>
      <c r="D506">
        <v>84</v>
      </c>
      <c r="E506">
        <f t="shared" si="15"/>
        <v>28.888888888888889</v>
      </c>
      <c r="F506">
        <v>13</v>
      </c>
      <c r="G506">
        <v>29</v>
      </c>
      <c r="H506">
        <f t="shared" si="16"/>
        <v>8.8414634146341466</v>
      </c>
      <c r="I506" t="s">
        <v>13</v>
      </c>
      <c r="J506" t="s">
        <v>699</v>
      </c>
    </row>
    <row r="507" spans="1:10" x14ac:dyDescent="0.25">
      <c r="A507" s="185">
        <v>43472</v>
      </c>
      <c r="B507" t="s">
        <v>698</v>
      </c>
      <c r="C507" t="s">
        <v>75</v>
      </c>
      <c r="D507">
        <v>84</v>
      </c>
      <c r="E507">
        <f t="shared" si="15"/>
        <v>28.888888888888889</v>
      </c>
      <c r="F507">
        <v>13</v>
      </c>
      <c r="G507">
        <v>29</v>
      </c>
      <c r="H507">
        <f t="shared" si="16"/>
        <v>8.8414634146341466</v>
      </c>
      <c r="I507" t="s">
        <v>13</v>
      </c>
      <c r="J507" t="s">
        <v>699</v>
      </c>
    </row>
    <row r="508" spans="1:10" x14ac:dyDescent="0.25">
      <c r="A508" s="185">
        <v>43472</v>
      </c>
      <c r="B508" t="s">
        <v>698</v>
      </c>
      <c r="C508" t="s">
        <v>75</v>
      </c>
      <c r="D508">
        <v>84</v>
      </c>
      <c r="E508">
        <f t="shared" si="15"/>
        <v>28.888888888888889</v>
      </c>
      <c r="F508">
        <v>13</v>
      </c>
      <c r="G508">
        <v>29</v>
      </c>
      <c r="H508">
        <f t="shared" si="16"/>
        <v>8.8414634146341466</v>
      </c>
      <c r="I508" t="s">
        <v>13</v>
      </c>
      <c r="J508" t="s">
        <v>699</v>
      </c>
    </row>
    <row r="509" spans="1:10" x14ac:dyDescent="0.25">
      <c r="A509" s="185">
        <v>43472</v>
      </c>
      <c r="B509" t="s">
        <v>698</v>
      </c>
      <c r="C509" t="s">
        <v>75</v>
      </c>
      <c r="D509">
        <v>84</v>
      </c>
      <c r="E509">
        <f t="shared" si="15"/>
        <v>28.888888888888889</v>
      </c>
      <c r="F509">
        <v>13</v>
      </c>
      <c r="G509">
        <v>29</v>
      </c>
      <c r="H509">
        <f t="shared" si="16"/>
        <v>8.8414634146341466</v>
      </c>
      <c r="I509" t="s">
        <v>54</v>
      </c>
      <c r="J509" t="s">
        <v>699</v>
      </c>
    </row>
    <row r="510" spans="1:10" x14ac:dyDescent="0.25">
      <c r="A510" s="185">
        <v>43472</v>
      </c>
      <c r="B510" t="s">
        <v>698</v>
      </c>
      <c r="C510" t="s">
        <v>75</v>
      </c>
      <c r="D510">
        <v>84</v>
      </c>
      <c r="E510">
        <f t="shared" si="15"/>
        <v>28.888888888888889</v>
      </c>
      <c r="F510">
        <v>13</v>
      </c>
      <c r="G510">
        <v>29</v>
      </c>
      <c r="H510">
        <f t="shared" si="16"/>
        <v>8.8414634146341466</v>
      </c>
      <c r="I510" t="s">
        <v>11</v>
      </c>
      <c r="J510" t="s">
        <v>699</v>
      </c>
    </row>
    <row r="511" spans="1:10" x14ac:dyDescent="0.25">
      <c r="A511" s="185">
        <v>43472</v>
      </c>
      <c r="B511" t="s">
        <v>698</v>
      </c>
      <c r="C511" t="s">
        <v>75</v>
      </c>
      <c r="D511">
        <v>84</v>
      </c>
      <c r="E511">
        <f t="shared" si="15"/>
        <v>28.888888888888889</v>
      </c>
      <c r="F511">
        <v>13</v>
      </c>
      <c r="G511">
        <v>29</v>
      </c>
      <c r="H511">
        <f t="shared" si="16"/>
        <v>8.8414634146341466</v>
      </c>
      <c r="I511" t="s">
        <v>11</v>
      </c>
      <c r="J511" t="s">
        <v>699</v>
      </c>
    </row>
    <row r="512" spans="1:10" x14ac:dyDescent="0.25">
      <c r="A512" s="185">
        <v>43472</v>
      </c>
      <c r="B512" t="s">
        <v>698</v>
      </c>
      <c r="C512" t="s">
        <v>75</v>
      </c>
      <c r="D512">
        <v>84</v>
      </c>
      <c r="E512">
        <f t="shared" si="15"/>
        <v>28.888888888888889</v>
      </c>
      <c r="F512">
        <v>13</v>
      </c>
      <c r="G512">
        <v>29</v>
      </c>
      <c r="H512">
        <f t="shared" si="16"/>
        <v>8.8414634146341466</v>
      </c>
      <c r="I512" t="s">
        <v>29</v>
      </c>
      <c r="J512" t="s">
        <v>699</v>
      </c>
    </row>
    <row r="513" spans="1:10" x14ac:dyDescent="0.25">
      <c r="A513" s="185">
        <v>43472</v>
      </c>
      <c r="B513" t="s">
        <v>698</v>
      </c>
      <c r="C513" t="s">
        <v>75</v>
      </c>
      <c r="D513">
        <v>84</v>
      </c>
      <c r="E513">
        <f t="shared" si="15"/>
        <v>28.888888888888889</v>
      </c>
      <c r="F513">
        <v>13</v>
      </c>
      <c r="G513">
        <v>29</v>
      </c>
      <c r="H513">
        <f t="shared" si="16"/>
        <v>8.8414634146341466</v>
      </c>
      <c r="I513" t="s">
        <v>29</v>
      </c>
      <c r="J513" t="s">
        <v>699</v>
      </c>
    </row>
    <row r="514" spans="1:10" x14ac:dyDescent="0.25">
      <c r="A514" s="185">
        <v>43472</v>
      </c>
      <c r="B514" t="s">
        <v>698</v>
      </c>
      <c r="C514" t="s">
        <v>75</v>
      </c>
      <c r="D514">
        <v>84</v>
      </c>
      <c r="E514">
        <f t="shared" si="15"/>
        <v>28.888888888888889</v>
      </c>
      <c r="F514">
        <v>13</v>
      </c>
      <c r="G514">
        <v>29</v>
      </c>
      <c r="H514">
        <f t="shared" si="16"/>
        <v>8.8414634146341466</v>
      </c>
      <c r="I514" t="s">
        <v>29</v>
      </c>
      <c r="J514" t="s">
        <v>699</v>
      </c>
    </row>
    <row r="515" spans="1:10" x14ac:dyDescent="0.25">
      <c r="A515" s="185">
        <v>43472</v>
      </c>
      <c r="B515" t="s">
        <v>698</v>
      </c>
      <c r="C515" t="s">
        <v>75</v>
      </c>
      <c r="D515">
        <v>84</v>
      </c>
      <c r="E515">
        <f t="shared" si="15"/>
        <v>28.888888888888889</v>
      </c>
      <c r="F515">
        <v>13</v>
      </c>
      <c r="G515">
        <v>29</v>
      </c>
      <c r="H515">
        <f t="shared" si="16"/>
        <v>8.8414634146341466</v>
      </c>
      <c r="I515" t="s">
        <v>29</v>
      </c>
      <c r="J515" t="s">
        <v>699</v>
      </c>
    </row>
    <row r="516" spans="1:10" x14ac:dyDescent="0.25">
      <c r="A516" s="185">
        <v>43472</v>
      </c>
      <c r="B516" t="s">
        <v>698</v>
      </c>
      <c r="C516" t="s">
        <v>75</v>
      </c>
      <c r="D516">
        <v>84</v>
      </c>
      <c r="E516">
        <f t="shared" si="15"/>
        <v>28.888888888888889</v>
      </c>
      <c r="F516">
        <v>13</v>
      </c>
      <c r="G516">
        <v>29</v>
      </c>
      <c r="H516">
        <f t="shared" si="16"/>
        <v>8.8414634146341466</v>
      </c>
      <c r="I516" t="s">
        <v>29</v>
      </c>
      <c r="J516" t="s">
        <v>699</v>
      </c>
    </row>
    <row r="517" spans="1:10" x14ac:dyDescent="0.25">
      <c r="A517" s="185">
        <v>43472</v>
      </c>
      <c r="B517" t="s">
        <v>698</v>
      </c>
      <c r="C517" t="s">
        <v>75</v>
      </c>
      <c r="D517">
        <v>84</v>
      </c>
      <c r="E517">
        <f t="shared" ref="E517:E581" si="17" xml:space="preserve"> (D517-32)*(5/9)</f>
        <v>28.888888888888889</v>
      </c>
      <c r="F517">
        <v>13</v>
      </c>
      <c r="G517">
        <v>29</v>
      </c>
      <c r="H517">
        <f t="shared" si="16"/>
        <v>8.8414634146341466</v>
      </c>
      <c r="I517" t="s">
        <v>29</v>
      </c>
      <c r="J517" t="s">
        <v>699</v>
      </c>
    </row>
    <row r="518" spans="1:10" x14ac:dyDescent="0.25">
      <c r="A518" s="185">
        <v>43472</v>
      </c>
      <c r="B518" t="s">
        <v>698</v>
      </c>
      <c r="C518" t="s">
        <v>75</v>
      </c>
      <c r="D518">
        <v>84</v>
      </c>
      <c r="E518">
        <f t="shared" si="17"/>
        <v>28.888888888888889</v>
      </c>
      <c r="F518">
        <v>13</v>
      </c>
      <c r="G518">
        <v>29</v>
      </c>
      <c r="H518">
        <f t="shared" si="16"/>
        <v>8.8414634146341466</v>
      </c>
      <c r="I518" t="s">
        <v>29</v>
      </c>
      <c r="J518" t="s">
        <v>699</v>
      </c>
    </row>
    <row r="519" spans="1:10" x14ac:dyDescent="0.25">
      <c r="A519" s="185">
        <v>43472</v>
      </c>
      <c r="B519" t="s">
        <v>698</v>
      </c>
      <c r="C519" t="s">
        <v>75</v>
      </c>
      <c r="D519">
        <v>84</v>
      </c>
      <c r="E519">
        <f t="shared" si="17"/>
        <v>28.888888888888889</v>
      </c>
      <c r="F519">
        <v>13</v>
      </c>
      <c r="G519">
        <v>29</v>
      </c>
      <c r="H519">
        <f t="shared" si="16"/>
        <v>8.8414634146341466</v>
      </c>
      <c r="I519" t="s">
        <v>18</v>
      </c>
      <c r="J519" t="s">
        <v>699</v>
      </c>
    </row>
    <row r="520" spans="1:10" x14ac:dyDescent="0.25">
      <c r="A520" s="185">
        <v>43472</v>
      </c>
      <c r="B520" t="s">
        <v>698</v>
      </c>
      <c r="C520" t="s">
        <v>75</v>
      </c>
      <c r="D520">
        <v>84</v>
      </c>
      <c r="E520">
        <f t="shared" si="17"/>
        <v>28.888888888888889</v>
      </c>
      <c r="F520">
        <v>13</v>
      </c>
      <c r="G520">
        <v>29</v>
      </c>
      <c r="H520">
        <f t="shared" si="16"/>
        <v>8.8414634146341466</v>
      </c>
      <c r="I520" t="s">
        <v>18</v>
      </c>
      <c r="J520" t="s">
        <v>699</v>
      </c>
    </row>
    <row r="521" spans="1:10" x14ac:dyDescent="0.25">
      <c r="A521" s="185">
        <v>43472</v>
      </c>
      <c r="B521" t="s">
        <v>698</v>
      </c>
      <c r="C521" t="s">
        <v>75</v>
      </c>
      <c r="D521">
        <v>84</v>
      </c>
      <c r="E521">
        <f t="shared" si="17"/>
        <v>28.888888888888889</v>
      </c>
      <c r="F521">
        <v>13</v>
      </c>
      <c r="G521">
        <v>29</v>
      </c>
      <c r="H521">
        <f t="shared" si="16"/>
        <v>8.8414634146341466</v>
      </c>
      <c r="I521" t="s">
        <v>21</v>
      </c>
      <c r="J521" t="s">
        <v>699</v>
      </c>
    </row>
    <row r="522" spans="1:10" x14ac:dyDescent="0.25">
      <c r="A522" s="185">
        <v>43472</v>
      </c>
      <c r="B522" t="s">
        <v>698</v>
      </c>
      <c r="C522" t="s">
        <v>75</v>
      </c>
      <c r="D522">
        <v>84</v>
      </c>
      <c r="E522">
        <f t="shared" si="17"/>
        <v>28.888888888888889</v>
      </c>
      <c r="F522">
        <v>13</v>
      </c>
      <c r="G522">
        <v>29</v>
      </c>
      <c r="H522">
        <f t="shared" si="16"/>
        <v>8.8414634146341466</v>
      </c>
      <c r="I522" t="s">
        <v>710</v>
      </c>
      <c r="J522" t="s">
        <v>699</v>
      </c>
    </row>
    <row r="523" spans="1:10" x14ac:dyDescent="0.25">
      <c r="A523" s="185">
        <v>43472</v>
      </c>
      <c r="B523" t="s">
        <v>698</v>
      </c>
      <c r="C523" t="s">
        <v>75</v>
      </c>
      <c r="D523">
        <v>84</v>
      </c>
      <c r="E523">
        <f t="shared" si="17"/>
        <v>28.888888888888889</v>
      </c>
      <c r="F523">
        <v>14</v>
      </c>
      <c r="G523">
        <v>28</v>
      </c>
      <c r="H523">
        <f t="shared" si="16"/>
        <v>8.536585365853659</v>
      </c>
      <c r="I523" t="s">
        <v>13</v>
      </c>
      <c r="J523" t="s">
        <v>699</v>
      </c>
    </row>
    <row r="524" spans="1:10" x14ac:dyDescent="0.25">
      <c r="A524" s="185">
        <v>43472</v>
      </c>
      <c r="B524" t="s">
        <v>698</v>
      </c>
      <c r="C524" t="s">
        <v>75</v>
      </c>
      <c r="D524">
        <v>84</v>
      </c>
      <c r="E524">
        <f t="shared" si="17"/>
        <v>28.888888888888889</v>
      </c>
      <c r="F524">
        <v>14</v>
      </c>
      <c r="G524">
        <v>28</v>
      </c>
      <c r="H524">
        <f t="shared" si="16"/>
        <v>8.536585365853659</v>
      </c>
      <c r="I524" t="s">
        <v>13</v>
      </c>
      <c r="J524" t="s">
        <v>699</v>
      </c>
    </row>
    <row r="525" spans="1:10" x14ac:dyDescent="0.25">
      <c r="A525" s="185">
        <v>43472</v>
      </c>
      <c r="B525" t="s">
        <v>698</v>
      </c>
      <c r="C525" t="s">
        <v>75</v>
      </c>
      <c r="D525">
        <v>84</v>
      </c>
      <c r="E525">
        <f t="shared" si="17"/>
        <v>28.888888888888889</v>
      </c>
      <c r="F525">
        <v>14</v>
      </c>
      <c r="G525">
        <v>28</v>
      </c>
      <c r="H525">
        <f t="shared" si="16"/>
        <v>8.536585365853659</v>
      </c>
      <c r="I525" t="s">
        <v>13</v>
      </c>
      <c r="J525" t="s">
        <v>699</v>
      </c>
    </row>
    <row r="526" spans="1:10" x14ac:dyDescent="0.25">
      <c r="A526" s="185">
        <v>43472</v>
      </c>
      <c r="B526" t="s">
        <v>698</v>
      </c>
      <c r="C526" t="s">
        <v>75</v>
      </c>
      <c r="D526">
        <v>84</v>
      </c>
      <c r="E526">
        <f t="shared" si="17"/>
        <v>28.888888888888889</v>
      </c>
      <c r="F526">
        <v>14</v>
      </c>
      <c r="G526">
        <v>28</v>
      </c>
      <c r="H526">
        <f t="shared" si="16"/>
        <v>8.536585365853659</v>
      </c>
      <c r="I526" t="s">
        <v>13</v>
      </c>
      <c r="J526" t="s">
        <v>699</v>
      </c>
    </row>
    <row r="527" spans="1:10" x14ac:dyDescent="0.25">
      <c r="A527" s="185">
        <v>43472</v>
      </c>
      <c r="B527" t="s">
        <v>698</v>
      </c>
      <c r="C527" t="s">
        <v>75</v>
      </c>
      <c r="D527">
        <v>84</v>
      </c>
      <c r="E527">
        <f t="shared" si="17"/>
        <v>28.888888888888889</v>
      </c>
      <c r="F527">
        <v>14</v>
      </c>
      <c r="G527">
        <v>28</v>
      </c>
      <c r="H527">
        <f t="shared" si="16"/>
        <v>8.536585365853659</v>
      </c>
      <c r="I527" t="s">
        <v>18</v>
      </c>
      <c r="J527" t="s">
        <v>699</v>
      </c>
    </row>
    <row r="528" spans="1:10" x14ac:dyDescent="0.25">
      <c r="A528" s="185">
        <v>43472</v>
      </c>
      <c r="B528" t="s">
        <v>698</v>
      </c>
      <c r="C528" t="s">
        <v>75</v>
      </c>
      <c r="D528">
        <v>84</v>
      </c>
      <c r="E528">
        <f t="shared" si="17"/>
        <v>28.888888888888889</v>
      </c>
      <c r="F528">
        <v>14</v>
      </c>
      <c r="G528">
        <v>28</v>
      </c>
      <c r="H528">
        <f t="shared" si="16"/>
        <v>8.536585365853659</v>
      </c>
      <c r="I528" t="s">
        <v>22</v>
      </c>
      <c r="J528" t="s">
        <v>699</v>
      </c>
    </row>
    <row r="529" spans="1:10" x14ac:dyDescent="0.25">
      <c r="A529" s="185">
        <v>43472</v>
      </c>
      <c r="B529" t="s">
        <v>698</v>
      </c>
      <c r="C529" t="s">
        <v>75</v>
      </c>
      <c r="D529">
        <v>84</v>
      </c>
      <c r="E529">
        <f t="shared" si="17"/>
        <v>28.888888888888889</v>
      </c>
      <c r="F529">
        <v>14</v>
      </c>
      <c r="G529">
        <v>28</v>
      </c>
      <c r="H529">
        <f t="shared" si="16"/>
        <v>8.536585365853659</v>
      </c>
      <c r="I529" t="s">
        <v>704</v>
      </c>
      <c r="J529" t="s">
        <v>699</v>
      </c>
    </row>
    <row r="530" spans="1:10" x14ac:dyDescent="0.25">
      <c r="A530" s="185">
        <v>43472</v>
      </c>
      <c r="B530" t="s">
        <v>698</v>
      </c>
      <c r="C530" t="s">
        <v>75</v>
      </c>
      <c r="D530">
        <v>84</v>
      </c>
      <c r="E530">
        <f t="shared" si="17"/>
        <v>28.888888888888889</v>
      </c>
      <c r="F530">
        <v>14</v>
      </c>
      <c r="G530">
        <v>28</v>
      </c>
      <c r="H530">
        <f t="shared" si="16"/>
        <v>8.536585365853659</v>
      </c>
      <c r="I530" t="s">
        <v>704</v>
      </c>
      <c r="J530" t="s">
        <v>699</v>
      </c>
    </row>
    <row r="531" spans="1:10" x14ac:dyDescent="0.25">
      <c r="A531" s="185">
        <v>43472</v>
      </c>
      <c r="B531" t="s">
        <v>698</v>
      </c>
      <c r="C531" t="s">
        <v>75</v>
      </c>
      <c r="D531">
        <v>84</v>
      </c>
      <c r="E531">
        <f t="shared" si="17"/>
        <v>28.888888888888889</v>
      </c>
      <c r="F531">
        <v>15</v>
      </c>
      <c r="G531">
        <v>30</v>
      </c>
      <c r="H531">
        <f t="shared" si="16"/>
        <v>9.1463414634146343</v>
      </c>
      <c r="I531" t="s">
        <v>13</v>
      </c>
      <c r="J531" t="s">
        <v>699</v>
      </c>
    </row>
    <row r="532" spans="1:10" x14ac:dyDescent="0.25">
      <c r="A532" s="185">
        <v>43472</v>
      </c>
      <c r="B532" t="s">
        <v>698</v>
      </c>
      <c r="C532" t="s">
        <v>75</v>
      </c>
      <c r="D532">
        <v>84</v>
      </c>
      <c r="E532">
        <f t="shared" si="17"/>
        <v>28.888888888888889</v>
      </c>
      <c r="F532">
        <v>15</v>
      </c>
      <c r="G532">
        <v>30</v>
      </c>
      <c r="H532">
        <f t="shared" si="16"/>
        <v>9.1463414634146343</v>
      </c>
      <c r="I532" t="s">
        <v>13</v>
      </c>
      <c r="J532" t="s">
        <v>699</v>
      </c>
    </row>
    <row r="533" spans="1:10" x14ac:dyDescent="0.25">
      <c r="A533" s="185">
        <v>43472</v>
      </c>
      <c r="B533" t="s">
        <v>698</v>
      </c>
      <c r="C533" t="s">
        <v>75</v>
      </c>
      <c r="D533">
        <v>84</v>
      </c>
      <c r="E533">
        <f t="shared" si="17"/>
        <v>28.888888888888889</v>
      </c>
      <c r="F533">
        <v>15</v>
      </c>
      <c r="G533">
        <v>30</v>
      </c>
      <c r="H533">
        <f t="shared" si="16"/>
        <v>9.1463414634146343</v>
      </c>
      <c r="I533" t="s">
        <v>13</v>
      </c>
      <c r="J533" t="s">
        <v>699</v>
      </c>
    </row>
    <row r="534" spans="1:10" x14ac:dyDescent="0.25">
      <c r="A534" s="185">
        <v>43472</v>
      </c>
      <c r="B534" t="s">
        <v>698</v>
      </c>
      <c r="C534" t="s">
        <v>75</v>
      </c>
      <c r="D534">
        <v>84</v>
      </c>
      <c r="E534">
        <f t="shared" si="17"/>
        <v>28.888888888888889</v>
      </c>
      <c r="F534">
        <v>15</v>
      </c>
      <c r="G534">
        <v>30</v>
      </c>
      <c r="H534">
        <f t="shared" si="16"/>
        <v>9.1463414634146343</v>
      </c>
      <c r="I534" t="s">
        <v>13</v>
      </c>
      <c r="J534" t="s">
        <v>699</v>
      </c>
    </row>
    <row r="535" spans="1:10" x14ac:dyDescent="0.25">
      <c r="A535" s="185">
        <v>43472</v>
      </c>
      <c r="B535" t="s">
        <v>698</v>
      </c>
      <c r="C535" t="s">
        <v>75</v>
      </c>
      <c r="D535">
        <v>84</v>
      </c>
      <c r="E535">
        <f t="shared" si="17"/>
        <v>28.888888888888889</v>
      </c>
      <c r="F535">
        <v>15</v>
      </c>
      <c r="G535">
        <v>30</v>
      </c>
      <c r="H535">
        <f t="shared" si="16"/>
        <v>9.1463414634146343</v>
      </c>
      <c r="I535" t="s">
        <v>13</v>
      </c>
      <c r="J535" t="s">
        <v>699</v>
      </c>
    </row>
    <row r="536" spans="1:10" x14ac:dyDescent="0.25">
      <c r="A536" s="185">
        <v>43472</v>
      </c>
      <c r="B536" t="s">
        <v>698</v>
      </c>
      <c r="C536" t="s">
        <v>75</v>
      </c>
      <c r="D536">
        <v>84</v>
      </c>
      <c r="E536">
        <f t="shared" si="17"/>
        <v>28.888888888888889</v>
      </c>
      <c r="F536">
        <v>15</v>
      </c>
      <c r="G536">
        <v>30</v>
      </c>
      <c r="H536">
        <f t="shared" si="16"/>
        <v>9.1463414634146343</v>
      </c>
      <c r="I536" t="s">
        <v>13</v>
      </c>
      <c r="J536" t="s">
        <v>699</v>
      </c>
    </row>
    <row r="537" spans="1:10" x14ac:dyDescent="0.25">
      <c r="A537" s="185">
        <v>43472</v>
      </c>
      <c r="B537" t="s">
        <v>698</v>
      </c>
      <c r="C537" t="s">
        <v>75</v>
      </c>
      <c r="D537">
        <v>84</v>
      </c>
      <c r="E537">
        <f t="shared" si="17"/>
        <v>28.888888888888889</v>
      </c>
      <c r="F537">
        <v>15</v>
      </c>
      <c r="G537">
        <v>30</v>
      </c>
      <c r="H537">
        <f t="shared" si="16"/>
        <v>9.1463414634146343</v>
      </c>
      <c r="I537" t="s">
        <v>13</v>
      </c>
      <c r="J537" t="s">
        <v>699</v>
      </c>
    </row>
    <row r="538" spans="1:10" x14ac:dyDescent="0.25">
      <c r="A538" s="185">
        <v>43472</v>
      </c>
      <c r="B538" t="s">
        <v>698</v>
      </c>
      <c r="C538" t="s">
        <v>75</v>
      </c>
      <c r="D538">
        <v>84</v>
      </c>
      <c r="E538">
        <f t="shared" si="17"/>
        <v>28.888888888888889</v>
      </c>
      <c r="F538">
        <v>15</v>
      </c>
      <c r="G538">
        <v>30</v>
      </c>
      <c r="H538">
        <f t="shared" si="16"/>
        <v>9.1463414634146343</v>
      </c>
      <c r="I538" t="s">
        <v>34</v>
      </c>
      <c r="J538" t="s">
        <v>699</v>
      </c>
    </row>
    <row r="539" spans="1:10" x14ac:dyDescent="0.25">
      <c r="A539" s="185">
        <v>43472</v>
      </c>
      <c r="B539" t="s">
        <v>698</v>
      </c>
      <c r="C539" t="s">
        <v>75</v>
      </c>
      <c r="D539">
        <v>84</v>
      </c>
      <c r="E539">
        <f t="shared" si="17"/>
        <v>28.888888888888889</v>
      </c>
      <c r="F539">
        <v>15</v>
      </c>
      <c r="G539">
        <v>30</v>
      </c>
      <c r="H539">
        <f t="shared" si="16"/>
        <v>9.1463414634146343</v>
      </c>
      <c r="I539" t="s">
        <v>34</v>
      </c>
      <c r="J539" t="s">
        <v>699</v>
      </c>
    </row>
    <row r="540" spans="1:10" x14ac:dyDescent="0.25">
      <c r="A540" s="185">
        <v>43472</v>
      </c>
      <c r="B540" t="s">
        <v>698</v>
      </c>
      <c r="C540" t="s">
        <v>75</v>
      </c>
      <c r="D540">
        <v>84</v>
      </c>
      <c r="E540">
        <f t="shared" si="17"/>
        <v>28.888888888888889</v>
      </c>
      <c r="F540">
        <v>15</v>
      </c>
      <c r="G540">
        <v>30</v>
      </c>
      <c r="H540">
        <f t="shared" si="16"/>
        <v>9.1463414634146343</v>
      </c>
      <c r="I540" t="s">
        <v>18</v>
      </c>
      <c r="J540" t="s">
        <v>699</v>
      </c>
    </row>
    <row r="541" spans="1:10" x14ac:dyDescent="0.25">
      <c r="A541" s="185">
        <v>43472</v>
      </c>
      <c r="B541" t="s">
        <v>698</v>
      </c>
      <c r="C541" t="s">
        <v>75</v>
      </c>
      <c r="D541">
        <v>84</v>
      </c>
      <c r="E541">
        <f t="shared" si="17"/>
        <v>28.888888888888889</v>
      </c>
      <c r="F541">
        <v>15</v>
      </c>
      <c r="G541">
        <v>30</v>
      </c>
      <c r="H541">
        <f t="shared" si="16"/>
        <v>9.1463414634146343</v>
      </c>
      <c r="I541" t="s">
        <v>18</v>
      </c>
      <c r="J541" t="s">
        <v>699</v>
      </c>
    </row>
    <row r="542" spans="1:10" x14ac:dyDescent="0.25">
      <c r="A542" s="185">
        <v>43472</v>
      </c>
      <c r="B542" t="s">
        <v>698</v>
      </c>
      <c r="C542" t="s">
        <v>75</v>
      </c>
      <c r="D542">
        <v>84</v>
      </c>
      <c r="E542">
        <f t="shared" si="17"/>
        <v>28.888888888888889</v>
      </c>
      <c r="F542">
        <v>15</v>
      </c>
      <c r="G542">
        <v>30</v>
      </c>
      <c r="H542">
        <f t="shared" si="16"/>
        <v>9.1463414634146343</v>
      </c>
      <c r="I542" t="s">
        <v>18</v>
      </c>
      <c r="J542" t="s">
        <v>699</v>
      </c>
    </row>
    <row r="543" spans="1:10" x14ac:dyDescent="0.25">
      <c r="A543" s="185">
        <v>43472</v>
      </c>
      <c r="B543" t="s">
        <v>698</v>
      </c>
      <c r="C543" t="s">
        <v>75</v>
      </c>
      <c r="D543">
        <v>84</v>
      </c>
      <c r="E543">
        <f t="shared" si="17"/>
        <v>28.888888888888889</v>
      </c>
      <c r="F543">
        <v>15</v>
      </c>
      <c r="G543">
        <v>30</v>
      </c>
      <c r="H543">
        <f t="shared" si="16"/>
        <v>9.1463414634146343</v>
      </c>
      <c r="I543" t="s">
        <v>711</v>
      </c>
      <c r="J543" t="s">
        <v>699</v>
      </c>
    </row>
    <row r="544" spans="1:10" x14ac:dyDescent="0.25">
      <c r="A544" s="185">
        <v>43472</v>
      </c>
      <c r="B544" t="s">
        <v>698</v>
      </c>
      <c r="C544" t="s">
        <v>75</v>
      </c>
      <c r="D544">
        <v>84</v>
      </c>
      <c r="E544">
        <f t="shared" si="17"/>
        <v>28.888888888888889</v>
      </c>
      <c r="F544">
        <v>15</v>
      </c>
      <c r="G544">
        <v>30</v>
      </c>
      <c r="H544">
        <f t="shared" si="16"/>
        <v>9.1463414634146343</v>
      </c>
      <c r="I544" t="s">
        <v>711</v>
      </c>
      <c r="J544" t="s">
        <v>699</v>
      </c>
    </row>
    <row r="545" spans="1:10" x14ac:dyDescent="0.25">
      <c r="A545" s="185">
        <v>43472</v>
      </c>
      <c r="B545" t="s">
        <v>698</v>
      </c>
      <c r="C545" t="s">
        <v>75</v>
      </c>
      <c r="D545">
        <v>84</v>
      </c>
      <c r="E545">
        <f t="shared" si="17"/>
        <v>28.888888888888889</v>
      </c>
      <c r="F545">
        <v>16</v>
      </c>
      <c r="G545">
        <v>30</v>
      </c>
      <c r="H545">
        <f t="shared" si="16"/>
        <v>9.1463414634146343</v>
      </c>
      <c r="I545" t="s">
        <v>13</v>
      </c>
      <c r="J545" t="s">
        <v>699</v>
      </c>
    </row>
    <row r="546" spans="1:10" x14ac:dyDescent="0.25">
      <c r="A546" s="185">
        <v>43472</v>
      </c>
      <c r="B546" t="s">
        <v>698</v>
      </c>
      <c r="C546" t="s">
        <v>75</v>
      </c>
      <c r="D546">
        <v>84</v>
      </c>
      <c r="E546">
        <f t="shared" si="17"/>
        <v>28.888888888888889</v>
      </c>
      <c r="F546">
        <v>16</v>
      </c>
      <c r="G546">
        <v>30</v>
      </c>
      <c r="H546">
        <f t="shared" si="16"/>
        <v>9.1463414634146343</v>
      </c>
      <c r="I546" t="s">
        <v>13</v>
      </c>
      <c r="J546" t="s">
        <v>699</v>
      </c>
    </row>
    <row r="547" spans="1:10" x14ac:dyDescent="0.25">
      <c r="A547" s="185">
        <v>43472</v>
      </c>
      <c r="B547" t="s">
        <v>698</v>
      </c>
      <c r="C547" t="s">
        <v>75</v>
      </c>
      <c r="D547">
        <v>84</v>
      </c>
      <c r="E547">
        <f t="shared" si="17"/>
        <v>28.888888888888889</v>
      </c>
      <c r="F547">
        <v>16</v>
      </c>
      <c r="G547">
        <v>30</v>
      </c>
      <c r="H547">
        <f t="shared" si="16"/>
        <v>9.1463414634146343</v>
      </c>
      <c r="I547" t="s">
        <v>13</v>
      </c>
      <c r="J547" t="s">
        <v>699</v>
      </c>
    </row>
    <row r="548" spans="1:10" x14ac:dyDescent="0.25">
      <c r="A548" s="185">
        <v>43472</v>
      </c>
      <c r="B548" t="s">
        <v>698</v>
      </c>
      <c r="C548" t="s">
        <v>75</v>
      </c>
      <c r="D548">
        <v>84</v>
      </c>
      <c r="E548">
        <f t="shared" si="17"/>
        <v>28.888888888888889</v>
      </c>
      <c r="F548">
        <v>16</v>
      </c>
      <c r="G548">
        <v>30</v>
      </c>
      <c r="H548">
        <f t="shared" si="16"/>
        <v>9.1463414634146343</v>
      </c>
      <c r="I548" t="s">
        <v>13</v>
      </c>
      <c r="J548" t="s">
        <v>699</v>
      </c>
    </row>
    <row r="549" spans="1:10" x14ac:dyDescent="0.25">
      <c r="A549" s="185">
        <v>43472</v>
      </c>
      <c r="B549" t="s">
        <v>698</v>
      </c>
      <c r="C549" t="s">
        <v>75</v>
      </c>
      <c r="D549">
        <v>84</v>
      </c>
      <c r="E549">
        <f t="shared" si="17"/>
        <v>28.888888888888889</v>
      </c>
      <c r="F549">
        <v>16</v>
      </c>
      <c r="G549">
        <v>30</v>
      </c>
      <c r="H549">
        <f t="shared" si="16"/>
        <v>9.1463414634146343</v>
      </c>
      <c r="I549" t="s">
        <v>13</v>
      </c>
      <c r="J549" t="s">
        <v>699</v>
      </c>
    </row>
    <row r="550" spans="1:10" x14ac:dyDescent="0.25">
      <c r="A550" s="185">
        <v>43472</v>
      </c>
      <c r="B550" t="s">
        <v>698</v>
      </c>
      <c r="C550" t="s">
        <v>75</v>
      </c>
      <c r="D550">
        <v>84</v>
      </c>
      <c r="E550">
        <f t="shared" si="17"/>
        <v>28.888888888888889</v>
      </c>
      <c r="F550">
        <v>16</v>
      </c>
      <c r="G550">
        <v>30</v>
      </c>
      <c r="H550">
        <f t="shared" si="16"/>
        <v>9.1463414634146343</v>
      </c>
      <c r="I550" t="s">
        <v>13</v>
      </c>
      <c r="J550" t="s">
        <v>699</v>
      </c>
    </row>
    <row r="551" spans="1:10" x14ac:dyDescent="0.25">
      <c r="A551" s="185">
        <v>43472</v>
      </c>
      <c r="B551" t="s">
        <v>698</v>
      </c>
      <c r="C551" t="s">
        <v>75</v>
      </c>
      <c r="D551">
        <v>84</v>
      </c>
      <c r="E551">
        <f t="shared" si="17"/>
        <v>28.888888888888889</v>
      </c>
      <c r="F551">
        <v>16</v>
      </c>
      <c r="G551">
        <v>30</v>
      </c>
      <c r="H551">
        <f t="shared" si="16"/>
        <v>9.1463414634146343</v>
      </c>
      <c r="I551" t="s">
        <v>13</v>
      </c>
      <c r="J551" t="s">
        <v>699</v>
      </c>
    </row>
    <row r="552" spans="1:10" x14ac:dyDescent="0.25">
      <c r="A552" s="185">
        <v>43472</v>
      </c>
      <c r="B552" t="s">
        <v>698</v>
      </c>
      <c r="C552" t="s">
        <v>75</v>
      </c>
      <c r="D552">
        <v>84</v>
      </c>
      <c r="E552">
        <f t="shared" si="17"/>
        <v>28.888888888888889</v>
      </c>
      <c r="F552">
        <v>16</v>
      </c>
      <c r="G552">
        <v>30</v>
      </c>
      <c r="H552">
        <f t="shared" si="16"/>
        <v>9.1463414634146343</v>
      </c>
      <c r="I552" t="s">
        <v>13</v>
      </c>
      <c r="J552" t="s">
        <v>699</v>
      </c>
    </row>
    <row r="553" spans="1:10" x14ac:dyDescent="0.25">
      <c r="A553" s="185">
        <v>43472</v>
      </c>
      <c r="B553" t="s">
        <v>698</v>
      </c>
      <c r="C553" t="s">
        <v>75</v>
      </c>
      <c r="D553">
        <v>84</v>
      </c>
      <c r="E553">
        <f t="shared" si="17"/>
        <v>28.888888888888889</v>
      </c>
      <c r="F553">
        <v>16</v>
      </c>
      <c r="G553">
        <v>30</v>
      </c>
      <c r="H553">
        <f t="shared" si="16"/>
        <v>9.1463414634146343</v>
      </c>
      <c r="I553" t="s">
        <v>13</v>
      </c>
      <c r="J553" t="s">
        <v>699</v>
      </c>
    </row>
    <row r="554" spans="1:10" x14ac:dyDescent="0.25">
      <c r="A554" s="185">
        <v>43472</v>
      </c>
      <c r="B554" t="s">
        <v>698</v>
      </c>
      <c r="C554" t="s">
        <v>75</v>
      </c>
      <c r="D554">
        <v>84</v>
      </c>
      <c r="E554">
        <f t="shared" si="17"/>
        <v>28.888888888888889</v>
      </c>
      <c r="F554">
        <v>16</v>
      </c>
      <c r="G554">
        <v>30</v>
      </c>
      <c r="H554">
        <f t="shared" si="16"/>
        <v>9.1463414634146343</v>
      </c>
      <c r="I554" t="s">
        <v>13</v>
      </c>
      <c r="J554" t="s">
        <v>699</v>
      </c>
    </row>
    <row r="555" spans="1:10" x14ac:dyDescent="0.25">
      <c r="A555" s="185">
        <v>43472</v>
      </c>
      <c r="B555" t="s">
        <v>698</v>
      </c>
      <c r="C555" t="s">
        <v>75</v>
      </c>
      <c r="D555">
        <v>84</v>
      </c>
      <c r="E555">
        <f t="shared" si="17"/>
        <v>28.888888888888889</v>
      </c>
      <c r="F555">
        <v>16</v>
      </c>
      <c r="G555">
        <v>30</v>
      </c>
      <c r="H555">
        <f t="shared" si="16"/>
        <v>9.1463414634146343</v>
      </c>
      <c r="I555" t="s">
        <v>13</v>
      </c>
      <c r="J555" t="s">
        <v>699</v>
      </c>
    </row>
    <row r="556" spans="1:10" x14ac:dyDescent="0.25">
      <c r="A556" s="185">
        <v>43472</v>
      </c>
      <c r="B556" t="s">
        <v>698</v>
      </c>
      <c r="C556" t="s">
        <v>75</v>
      </c>
      <c r="D556">
        <v>84</v>
      </c>
      <c r="E556">
        <f t="shared" si="17"/>
        <v>28.888888888888889</v>
      </c>
      <c r="F556">
        <v>16</v>
      </c>
      <c r="G556">
        <v>30</v>
      </c>
      <c r="H556">
        <f t="shared" si="16"/>
        <v>9.1463414634146343</v>
      </c>
      <c r="I556" t="s">
        <v>13</v>
      </c>
      <c r="J556" t="s">
        <v>699</v>
      </c>
    </row>
    <row r="557" spans="1:10" x14ac:dyDescent="0.25">
      <c r="A557" s="185">
        <v>43472</v>
      </c>
      <c r="B557" t="s">
        <v>698</v>
      </c>
      <c r="C557" t="s">
        <v>75</v>
      </c>
      <c r="D557">
        <v>84</v>
      </c>
      <c r="E557">
        <f t="shared" si="17"/>
        <v>28.888888888888889</v>
      </c>
      <c r="F557">
        <v>16</v>
      </c>
      <c r="G557">
        <v>30</v>
      </c>
      <c r="H557">
        <f t="shared" si="16"/>
        <v>9.1463414634146343</v>
      </c>
      <c r="I557" t="s">
        <v>691</v>
      </c>
      <c r="J557" t="s">
        <v>699</v>
      </c>
    </row>
    <row r="558" spans="1:10" x14ac:dyDescent="0.25">
      <c r="A558" s="185">
        <v>43472</v>
      </c>
      <c r="B558" t="s">
        <v>698</v>
      </c>
      <c r="C558" t="s">
        <v>75</v>
      </c>
      <c r="D558">
        <v>84</v>
      </c>
      <c r="E558">
        <f t="shared" si="17"/>
        <v>28.888888888888889</v>
      </c>
      <c r="F558">
        <v>16</v>
      </c>
      <c r="G558">
        <v>30</v>
      </c>
      <c r="H558">
        <f t="shared" si="16"/>
        <v>9.1463414634146343</v>
      </c>
      <c r="I558" t="s">
        <v>18</v>
      </c>
      <c r="J558" t="s">
        <v>699</v>
      </c>
    </row>
    <row r="559" spans="1:10" x14ac:dyDescent="0.25">
      <c r="A559" s="185">
        <v>43472</v>
      </c>
      <c r="B559" t="s">
        <v>698</v>
      </c>
      <c r="C559" t="s">
        <v>75</v>
      </c>
      <c r="D559">
        <v>84</v>
      </c>
      <c r="E559">
        <f t="shared" si="17"/>
        <v>28.888888888888889</v>
      </c>
      <c r="F559">
        <v>16</v>
      </c>
      <c r="G559">
        <v>30</v>
      </c>
      <c r="H559">
        <f t="shared" si="16"/>
        <v>9.1463414634146343</v>
      </c>
      <c r="I559" t="s">
        <v>21</v>
      </c>
      <c r="J559" t="s">
        <v>699</v>
      </c>
    </row>
    <row r="560" spans="1:10" x14ac:dyDescent="0.25">
      <c r="A560" s="185">
        <v>43472</v>
      </c>
      <c r="B560" t="s">
        <v>698</v>
      </c>
      <c r="C560" t="s">
        <v>75</v>
      </c>
      <c r="D560">
        <v>84</v>
      </c>
      <c r="E560">
        <f t="shared" si="17"/>
        <v>28.888888888888889</v>
      </c>
      <c r="F560">
        <v>16</v>
      </c>
      <c r="G560">
        <v>30</v>
      </c>
      <c r="H560">
        <f t="shared" si="16"/>
        <v>9.1463414634146343</v>
      </c>
      <c r="I560" t="s">
        <v>20</v>
      </c>
      <c r="J560" t="s">
        <v>699</v>
      </c>
    </row>
    <row r="561" spans="1:10" x14ac:dyDescent="0.25">
      <c r="A561" s="185">
        <v>43472</v>
      </c>
      <c r="B561" t="s">
        <v>698</v>
      </c>
      <c r="C561" t="s">
        <v>75</v>
      </c>
      <c r="D561">
        <v>84</v>
      </c>
      <c r="E561">
        <f t="shared" si="17"/>
        <v>28.888888888888889</v>
      </c>
      <c r="F561">
        <v>16</v>
      </c>
      <c r="G561">
        <v>30</v>
      </c>
      <c r="H561">
        <f t="shared" si="16"/>
        <v>9.1463414634146343</v>
      </c>
      <c r="I561" t="s">
        <v>20</v>
      </c>
      <c r="J561" t="s">
        <v>699</v>
      </c>
    </row>
    <row r="562" spans="1:10" x14ac:dyDescent="0.25">
      <c r="A562" s="185">
        <v>43472</v>
      </c>
      <c r="B562" t="s">
        <v>698</v>
      </c>
      <c r="C562" t="s">
        <v>75</v>
      </c>
      <c r="D562">
        <v>84</v>
      </c>
      <c r="E562">
        <f t="shared" si="17"/>
        <v>28.888888888888889</v>
      </c>
      <c r="F562">
        <v>17</v>
      </c>
      <c r="G562">
        <v>30</v>
      </c>
      <c r="H562">
        <f t="shared" si="16"/>
        <v>9.1463414634146343</v>
      </c>
      <c r="I562" t="s">
        <v>13</v>
      </c>
      <c r="J562" t="s">
        <v>699</v>
      </c>
    </row>
    <row r="563" spans="1:10" x14ac:dyDescent="0.25">
      <c r="A563" s="185">
        <v>43472</v>
      </c>
      <c r="B563" t="s">
        <v>698</v>
      </c>
      <c r="C563" t="s">
        <v>75</v>
      </c>
      <c r="D563">
        <v>84</v>
      </c>
      <c r="E563">
        <f t="shared" si="17"/>
        <v>28.888888888888889</v>
      </c>
      <c r="F563">
        <v>17</v>
      </c>
      <c r="G563">
        <v>30</v>
      </c>
      <c r="H563">
        <f t="shared" si="16"/>
        <v>9.1463414634146343</v>
      </c>
      <c r="I563" t="s">
        <v>13</v>
      </c>
      <c r="J563" t="s">
        <v>699</v>
      </c>
    </row>
    <row r="564" spans="1:10" x14ac:dyDescent="0.25">
      <c r="A564" s="185">
        <v>43472</v>
      </c>
      <c r="B564" t="s">
        <v>698</v>
      </c>
      <c r="C564" t="s">
        <v>75</v>
      </c>
      <c r="D564">
        <v>84</v>
      </c>
      <c r="E564">
        <f t="shared" si="17"/>
        <v>28.888888888888889</v>
      </c>
      <c r="F564">
        <v>17</v>
      </c>
      <c r="G564">
        <v>30</v>
      </c>
      <c r="H564">
        <f t="shared" ref="H564:H627" si="18" xml:space="preserve"> (G564/3.28)</f>
        <v>9.1463414634146343</v>
      </c>
      <c r="I564" t="s">
        <v>13</v>
      </c>
      <c r="J564" t="s">
        <v>699</v>
      </c>
    </row>
    <row r="565" spans="1:10" x14ac:dyDescent="0.25">
      <c r="A565" s="185">
        <v>43472</v>
      </c>
      <c r="B565" t="s">
        <v>698</v>
      </c>
      <c r="C565" t="s">
        <v>75</v>
      </c>
      <c r="D565">
        <v>84</v>
      </c>
      <c r="E565">
        <f t="shared" si="17"/>
        <v>28.888888888888889</v>
      </c>
      <c r="F565">
        <v>17</v>
      </c>
      <c r="G565">
        <v>30</v>
      </c>
      <c r="H565">
        <f t="shared" si="18"/>
        <v>9.1463414634146343</v>
      </c>
      <c r="I565" t="s">
        <v>13</v>
      </c>
      <c r="J565" t="s">
        <v>699</v>
      </c>
    </row>
    <row r="566" spans="1:10" x14ac:dyDescent="0.25">
      <c r="A566" s="185">
        <v>43472</v>
      </c>
      <c r="B566" t="s">
        <v>698</v>
      </c>
      <c r="C566" t="s">
        <v>75</v>
      </c>
      <c r="D566">
        <v>84</v>
      </c>
      <c r="E566">
        <f t="shared" si="17"/>
        <v>28.888888888888889</v>
      </c>
      <c r="F566">
        <v>17</v>
      </c>
      <c r="G566">
        <v>30</v>
      </c>
      <c r="H566">
        <f t="shared" si="18"/>
        <v>9.1463414634146343</v>
      </c>
      <c r="I566" t="s">
        <v>13</v>
      </c>
      <c r="J566" t="s">
        <v>699</v>
      </c>
    </row>
    <row r="567" spans="1:10" x14ac:dyDescent="0.25">
      <c r="A567" s="185">
        <v>43472</v>
      </c>
      <c r="B567" t="s">
        <v>698</v>
      </c>
      <c r="C567" t="s">
        <v>75</v>
      </c>
      <c r="D567">
        <v>84</v>
      </c>
      <c r="E567">
        <f t="shared" si="17"/>
        <v>28.888888888888889</v>
      </c>
      <c r="F567">
        <v>17</v>
      </c>
      <c r="G567">
        <v>30</v>
      </c>
      <c r="H567">
        <f t="shared" si="18"/>
        <v>9.1463414634146343</v>
      </c>
      <c r="I567" t="s">
        <v>13</v>
      </c>
      <c r="J567" t="s">
        <v>699</v>
      </c>
    </row>
    <row r="568" spans="1:10" x14ac:dyDescent="0.25">
      <c r="A568" s="185">
        <v>43472</v>
      </c>
      <c r="B568" t="s">
        <v>698</v>
      </c>
      <c r="C568" t="s">
        <v>75</v>
      </c>
      <c r="D568">
        <v>84</v>
      </c>
      <c r="E568">
        <f t="shared" si="17"/>
        <v>28.888888888888889</v>
      </c>
      <c r="F568">
        <v>17</v>
      </c>
      <c r="G568">
        <v>30</v>
      </c>
      <c r="H568">
        <f t="shared" si="18"/>
        <v>9.1463414634146343</v>
      </c>
      <c r="I568" t="s">
        <v>21</v>
      </c>
      <c r="J568" t="s">
        <v>699</v>
      </c>
    </row>
    <row r="569" spans="1:10" x14ac:dyDescent="0.25">
      <c r="A569" s="185">
        <v>43472</v>
      </c>
      <c r="B569" t="s">
        <v>698</v>
      </c>
      <c r="C569" t="s">
        <v>75</v>
      </c>
      <c r="D569">
        <v>84</v>
      </c>
      <c r="E569">
        <f t="shared" si="17"/>
        <v>28.888888888888889</v>
      </c>
      <c r="F569">
        <v>17</v>
      </c>
      <c r="G569">
        <v>30</v>
      </c>
      <c r="H569">
        <f t="shared" si="18"/>
        <v>9.1463414634146343</v>
      </c>
      <c r="I569" t="s">
        <v>23</v>
      </c>
      <c r="J569" t="s">
        <v>699</v>
      </c>
    </row>
    <row r="570" spans="1:10" x14ac:dyDescent="0.25">
      <c r="A570" s="185">
        <v>43472</v>
      </c>
      <c r="B570" t="s">
        <v>698</v>
      </c>
      <c r="C570" t="s">
        <v>75</v>
      </c>
      <c r="D570">
        <v>84</v>
      </c>
      <c r="E570">
        <f t="shared" si="17"/>
        <v>28.888888888888889</v>
      </c>
      <c r="F570">
        <v>17</v>
      </c>
      <c r="G570">
        <v>30</v>
      </c>
      <c r="H570">
        <f t="shared" si="18"/>
        <v>9.1463414634146343</v>
      </c>
      <c r="I570" t="s">
        <v>708</v>
      </c>
      <c r="J570" t="s">
        <v>699</v>
      </c>
    </row>
    <row r="571" spans="1:10" x14ac:dyDescent="0.25">
      <c r="A571" s="185">
        <v>43472</v>
      </c>
      <c r="B571" t="s">
        <v>698</v>
      </c>
      <c r="C571" t="s">
        <v>75</v>
      </c>
      <c r="D571">
        <v>84</v>
      </c>
      <c r="E571">
        <f t="shared" si="17"/>
        <v>28.888888888888889</v>
      </c>
      <c r="F571">
        <v>18</v>
      </c>
      <c r="G571">
        <v>11</v>
      </c>
      <c r="H571">
        <f t="shared" si="18"/>
        <v>3.3536585365853662</v>
      </c>
      <c r="I571" t="s">
        <v>13</v>
      </c>
      <c r="J571" t="s">
        <v>699</v>
      </c>
    </row>
    <row r="572" spans="1:10" x14ac:dyDescent="0.25">
      <c r="A572" s="185">
        <v>43472</v>
      </c>
      <c r="B572" t="s">
        <v>698</v>
      </c>
      <c r="C572" t="s">
        <v>75</v>
      </c>
      <c r="D572">
        <v>84</v>
      </c>
      <c r="E572">
        <f t="shared" si="17"/>
        <v>28.888888888888889</v>
      </c>
      <c r="F572">
        <v>18</v>
      </c>
      <c r="G572">
        <v>11</v>
      </c>
      <c r="H572">
        <f t="shared" si="18"/>
        <v>3.3536585365853662</v>
      </c>
      <c r="I572" t="s">
        <v>13</v>
      </c>
      <c r="J572" t="s">
        <v>699</v>
      </c>
    </row>
    <row r="573" spans="1:10" x14ac:dyDescent="0.25">
      <c r="A573" s="185">
        <v>43472</v>
      </c>
      <c r="B573" t="s">
        <v>698</v>
      </c>
      <c r="C573" t="s">
        <v>75</v>
      </c>
      <c r="D573">
        <v>84</v>
      </c>
      <c r="E573">
        <f t="shared" si="17"/>
        <v>28.888888888888889</v>
      </c>
      <c r="F573">
        <v>18</v>
      </c>
      <c r="G573">
        <v>11</v>
      </c>
      <c r="H573">
        <f t="shared" si="18"/>
        <v>3.3536585365853662</v>
      </c>
      <c r="I573" t="s">
        <v>13</v>
      </c>
      <c r="J573" t="s">
        <v>699</v>
      </c>
    </row>
    <row r="574" spans="1:10" x14ac:dyDescent="0.25">
      <c r="A574" s="185">
        <v>43472</v>
      </c>
      <c r="B574" t="s">
        <v>698</v>
      </c>
      <c r="C574" t="s">
        <v>75</v>
      </c>
      <c r="D574">
        <v>84</v>
      </c>
      <c r="E574">
        <f t="shared" si="17"/>
        <v>28.888888888888889</v>
      </c>
      <c r="F574">
        <v>18</v>
      </c>
      <c r="G574">
        <v>11</v>
      </c>
      <c r="H574">
        <f t="shared" si="18"/>
        <v>3.3536585365853662</v>
      </c>
      <c r="I574" t="s">
        <v>13</v>
      </c>
      <c r="J574" t="s">
        <v>699</v>
      </c>
    </row>
    <row r="575" spans="1:10" x14ac:dyDescent="0.25">
      <c r="A575" s="185">
        <v>43472</v>
      </c>
      <c r="B575" t="s">
        <v>698</v>
      </c>
      <c r="C575" t="s">
        <v>75</v>
      </c>
      <c r="D575">
        <v>84</v>
      </c>
      <c r="E575">
        <f t="shared" si="17"/>
        <v>28.888888888888889</v>
      </c>
      <c r="F575">
        <v>18</v>
      </c>
      <c r="G575">
        <v>11</v>
      </c>
      <c r="H575">
        <f t="shared" si="18"/>
        <v>3.3536585365853662</v>
      </c>
      <c r="I575" t="s">
        <v>29</v>
      </c>
      <c r="J575" t="s">
        <v>699</v>
      </c>
    </row>
    <row r="576" spans="1:10" x14ac:dyDescent="0.25">
      <c r="A576" s="185">
        <v>43472</v>
      </c>
      <c r="B576" t="s">
        <v>698</v>
      </c>
      <c r="C576" t="s">
        <v>75</v>
      </c>
      <c r="D576">
        <v>84</v>
      </c>
      <c r="E576">
        <f t="shared" si="17"/>
        <v>28.888888888888889</v>
      </c>
      <c r="F576">
        <v>18</v>
      </c>
      <c r="G576">
        <v>11</v>
      </c>
      <c r="H576">
        <f t="shared" si="18"/>
        <v>3.3536585365853662</v>
      </c>
      <c r="I576" t="s">
        <v>29</v>
      </c>
      <c r="J576" t="s">
        <v>699</v>
      </c>
    </row>
    <row r="577" spans="1:10" x14ac:dyDescent="0.25">
      <c r="A577" s="185">
        <v>43472</v>
      </c>
      <c r="B577" t="s">
        <v>698</v>
      </c>
      <c r="C577" t="s">
        <v>75</v>
      </c>
      <c r="D577">
        <v>84</v>
      </c>
      <c r="E577">
        <f t="shared" si="17"/>
        <v>28.888888888888889</v>
      </c>
      <c r="F577">
        <v>18</v>
      </c>
      <c r="G577">
        <v>11</v>
      </c>
      <c r="H577">
        <f t="shared" si="18"/>
        <v>3.3536585365853662</v>
      </c>
      <c r="I577" t="s">
        <v>18</v>
      </c>
      <c r="J577" t="s">
        <v>699</v>
      </c>
    </row>
    <row r="578" spans="1:10" x14ac:dyDescent="0.25">
      <c r="A578" s="185">
        <v>43472</v>
      </c>
      <c r="B578" t="s">
        <v>698</v>
      </c>
      <c r="C578" t="s">
        <v>75</v>
      </c>
      <c r="D578">
        <v>84</v>
      </c>
      <c r="E578">
        <f t="shared" si="17"/>
        <v>28.888888888888889</v>
      </c>
      <c r="F578">
        <v>18</v>
      </c>
      <c r="G578">
        <v>11</v>
      </c>
      <c r="H578">
        <f t="shared" si="18"/>
        <v>3.3536585365853662</v>
      </c>
      <c r="I578" t="s">
        <v>708</v>
      </c>
      <c r="J578" t="s">
        <v>699</v>
      </c>
    </row>
    <row r="579" spans="1:10" s="184" customFormat="1" ht="15.75" thickBot="1" x14ac:dyDescent="0.3">
      <c r="A579" s="186">
        <v>43472</v>
      </c>
      <c r="B579" s="184" t="s">
        <v>698</v>
      </c>
      <c r="C579" s="184" t="s">
        <v>75</v>
      </c>
      <c r="D579" s="184">
        <v>84</v>
      </c>
      <c r="E579" s="184">
        <f t="shared" si="17"/>
        <v>28.888888888888889</v>
      </c>
      <c r="F579" s="184">
        <v>18</v>
      </c>
      <c r="G579" s="184">
        <v>11</v>
      </c>
      <c r="H579" s="184">
        <f t="shared" si="18"/>
        <v>3.3536585365853662</v>
      </c>
      <c r="I579" s="184" t="s">
        <v>708</v>
      </c>
      <c r="J579" s="184" t="s">
        <v>699</v>
      </c>
    </row>
    <row r="580" spans="1:10" x14ac:dyDescent="0.25">
      <c r="A580" s="185">
        <v>43503</v>
      </c>
      <c r="B580" t="s">
        <v>698</v>
      </c>
      <c r="C580" t="s">
        <v>598</v>
      </c>
      <c r="D580">
        <v>86</v>
      </c>
      <c r="E580">
        <f t="shared" si="17"/>
        <v>30</v>
      </c>
      <c r="F580">
        <v>1</v>
      </c>
      <c r="G580">
        <v>55</v>
      </c>
      <c r="H580">
        <f t="shared" si="18"/>
        <v>16.76829268292683</v>
      </c>
      <c r="I580" t="s">
        <v>13</v>
      </c>
      <c r="J580" t="s">
        <v>699</v>
      </c>
    </row>
    <row r="581" spans="1:10" x14ac:dyDescent="0.25">
      <c r="A581" s="185">
        <v>43503</v>
      </c>
      <c r="B581" t="s">
        <v>698</v>
      </c>
      <c r="C581" t="s">
        <v>598</v>
      </c>
      <c r="D581">
        <v>86</v>
      </c>
      <c r="E581">
        <f t="shared" si="17"/>
        <v>30</v>
      </c>
      <c r="F581">
        <v>1</v>
      </c>
      <c r="G581">
        <v>55</v>
      </c>
      <c r="H581">
        <f t="shared" si="18"/>
        <v>16.76829268292683</v>
      </c>
      <c r="I581" t="s">
        <v>13</v>
      </c>
      <c r="J581" t="s">
        <v>699</v>
      </c>
    </row>
    <row r="582" spans="1:10" x14ac:dyDescent="0.25">
      <c r="A582" s="185">
        <v>43503</v>
      </c>
      <c r="B582" t="s">
        <v>698</v>
      </c>
      <c r="C582" t="s">
        <v>598</v>
      </c>
      <c r="D582">
        <v>86</v>
      </c>
      <c r="E582">
        <f t="shared" ref="E582:E645" si="19" xml:space="preserve"> (D582-32)*(5/9)</f>
        <v>30</v>
      </c>
      <c r="F582">
        <v>1</v>
      </c>
      <c r="G582">
        <v>55</v>
      </c>
      <c r="H582">
        <f t="shared" si="18"/>
        <v>16.76829268292683</v>
      </c>
      <c r="I582" t="s">
        <v>13</v>
      </c>
      <c r="J582" t="s">
        <v>699</v>
      </c>
    </row>
    <row r="583" spans="1:10" x14ac:dyDescent="0.25">
      <c r="A583" s="185">
        <v>43503</v>
      </c>
      <c r="B583" t="s">
        <v>698</v>
      </c>
      <c r="C583" t="s">
        <v>598</v>
      </c>
      <c r="D583">
        <v>86</v>
      </c>
      <c r="E583">
        <f t="shared" si="19"/>
        <v>30</v>
      </c>
      <c r="F583">
        <v>1</v>
      </c>
      <c r="G583">
        <v>55</v>
      </c>
      <c r="H583">
        <f t="shared" si="18"/>
        <v>16.76829268292683</v>
      </c>
      <c r="I583" t="s">
        <v>13</v>
      </c>
      <c r="J583" t="s">
        <v>699</v>
      </c>
    </row>
    <row r="584" spans="1:10" x14ac:dyDescent="0.25">
      <c r="A584" s="185">
        <v>43503</v>
      </c>
      <c r="B584" t="s">
        <v>698</v>
      </c>
      <c r="C584" t="s">
        <v>598</v>
      </c>
      <c r="D584">
        <v>86</v>
      </c>
      <c r="E584">
        <f t="shared" si="19"/>
        <v>30</v>
      </c>
      <c r="F584">
        <v>1</v>
      </c>
      <c r="G584">
        <v>55</v>
      </c>
      <c r="H584">
        <f t="shared" si="18"/>
        <v>16.76829268292683</v>
      </c>
      <c r="I584" t="s">
        <v>40</v>
      </c>
      <c r="J584" t="s">
        <v>699</v>
      </c>
    </row>
    <row r="585" spans="1:10" x14ac:dyDescent="0.25">
      <c r="A585" s="185">
        <v>43503</v>
      </c>
      <c r="B585" t="s">
        <v>698</v>
      </c>
      <c r="C585" t="s">
        <v>598</v>
      </c>
      <c r="D585">
        <v>86</v>
      </c>
      <c r="E585">
        <f t="shared" si="19"/>
        <v>30</v>
      </c>
      <c r="F585">
        <v>1</v>
      </c>
      <c r="G585">
        <v>55</v>
      </c>
      <c r="H585">
        <f t="shared" si="18"/>
        <v>16.76829268292683</v>
      </c>
      <c r="I585" t="s">
        <v>11</v>
      </c>
      <c r="J585" t="s">
        <v>699</v>
      </c>
    </row>
    <row r="586" spans="1:10" x14ac:dyDescent="0.25">
      <c r="A586" s="185">
        <v>43503</v>
      </c>
      <c r="B586" t="s">
        <v>698</v>
      </c>
      <c r="C586" t="s">
        <v>598</v>
      </c>
      <c r="D586">
        <v>86</v>
      </c>
      <c r="E586">
        <f t="shared" si="19"/>
        <v>30</v>
      </c>
      <c r="F586">
        <v>1</v>
      </c>
      <c r="G586">
        <v>55</v>
      </c>
      <c r="H586">
        <f t="shared" si="18"/>
        <v>16.76829268292683</v>
      </c>
      <c r="I586" t="s">
        <v>18</v>
      </c>
      <c r="J586" t="s">
        <v>699</v>
      </c>
    </row>
    <row r="587" spans="1:10" x14ac:dyDescent="0.25">
      <c r="A587" s="185">
        <v>43503</v>
      </c>
      <c r="B587" t="s">
        <v>698</v>
      </c>
      <c r="C587" t="s">
        <v>598</v>
      </c>
      <c r="D587">
        <v>86</v>
      </c>
      <c r="E587">
        <f t="shared" si="19"/>
        <v>30</v>
      </c>
      <c r="F587">
        <v>1</v>
      </c>
      <c r="G587">
        <v>55</v>
      </c>
      <c r="H587">
        <f t="shared" si="18"/>
        <v>16.76829268292683</v>
      </c>
      <c r="I587" t="s">
        <v>18</v>
      </c>
      <c r="J587" t="s">
        <v>699</v>
      </c>
    </row>
    <row r="588" spans="1:10" x14ac:dyDescent="0.25">
      <c r="A588" s="185">
        <v>43503</v>
      </c>
      <c r="B588" t="s">
        <v>698</v>
      </c>
      <c r="C588" t="s">
        <v>598</v>
      </c>
      <c r="D588">
        <v>86</v>
      </c>
      <c r="E588">
        <f t="shared" si="19"/>
        <v>30</v>
      </c>
      <c r="F588">
        <v>1</v>
      </c>
      <c r="G588">
        <v>55</v>
      </c>
      <c r="H588">
        <f t="shared" si="18"/>
        <v>16.76829268292683</v>
      </c>
      <c r="I588" t="s">
        <v>20</v>
      </c>
      <c r="J588" t="s">
        <v>699</v>
      </c>
    </row>
    <row r="589" spans="1:10" x14ac:dyDescent="0.25">
      <c r="A589" s="185">
        <v>43503</v>
      </c>
      <c r="B589" t="s">
        <v>698</v>
      </c>
      <c r="C589" t="s">
        <v>598</v>
      </c>
      <c r="D589">
        <v>86</v>
      </c>
      <c r="E589">
        <f t="shared" si="19"/>
        <v>30</v>
      </c>
      <c r="F589">
        <v>1</v>
      </c>
      <c r="G589">
        <v>55</v>
      </c>
      <c r="H589">
        <f t="shared" si="18"/>
        <v>16.76829268292683</v>
      </c>
      <c r="I589" t="s">
        <v>20</v>
      </c>
      <c r="J589" t="s">
        <v>699</v>
      </c>
    </row>
    <row r="590" spans="1:10" x14ac:dyDescent="0.25">
      <c r="A590" s="185">
        <v>43503</v>
      </c>
      <c r="B590" t="s">
        <v>698</v>
      </c>
      <c r="C590" t="s">
        <v>598</v>
      </c>
      <c r="D590">
        <v>86</v>
      </c>
      <c r="E590">
        <f t="shared" si="19"/>
        <v>30</v>
      </c>
      <c r="F590">
        <v>2</v>
      </c>
      <c r="G590">
        <v>54</v>
      </c>
      <c r="H590">
        <f t="shared" si="18"/>
        <v>16.463414634146343</v>
      </c>
      <c r="I590" t="s">
        <v>13</v>
      </c>
      <c r="J590" t="s">
        <v>699</v>
      </c>
    </row>
    <row r="591" spans="1:10" x14ac:dyDescent="0.25">
      <c r="A591" s="185">
        <v>43503</v>
      </c>
      <c r="B591" t="s">
        <v>698</v>
      </c>
      <c r="C591" t="s">
        <v>598</v>
      </c>
      <c r="D591">
        <v>86</v>
      </c>
      <c r="E591">
        <f t="shared" si="19"/>
        <v>30</v>
      </c>
      <c r="F591">
        <v>2</v>
      </c>
      <c r="G591">
        <v>54</v>
      </c>
      <c r="H591">
        <f t="shared" si="18"/>
        <v>16.463414634146343</v>
      </c>
      <c r="I591" t="s">
        <v>13</v>
      </c>
      <c r="J591" t="s">
        <v>699</v>
      </c>
    </row>
    <row r="592" spans="1:10" x14ac:dyDescent="0.25">
      <c r="A592" s="185">
        <v>43503</v>
      </c>
      <c r="B592" t="s">
        <v>698</v>
      </c>
      <c r="C592" t="s">
        <v>598</v>
      </c>
      <c r="D592">
        <v>86</v>
      </c>
      <c r="E592">
        <f t="shared" si="19"/>
        <v>30</v>
      </c>
      <c r="F592">
        <v>2</v>
      </c>
      <c r="G592">
        <v>54</v>
      </c>
      <c r="H592">
        <f t="shared" si="18"/>
        <v>16.463414634146343</v>
      </c>
      <c r="I592" t="s">
        <v>13</v>
      </c>
      <c r="J592" t="s">
        <v>699</v>
      </c>
    </row>
    <row r="593" spans="1:10" x14ac:dyDescent="0.25">
      <c r="A593" s="185">
        <v>43503</v>
      </c>
      <c r="B593" t="s">
        <v>698</v>
      </c>
      <c r="C593" t="s">
        <v>598</v>
      </c>
      <c r="D593">
        <v>86</v>
      </c>
      <c r="E593">
        <f t="shared" si="19"/>
        <v>30</v>
      </c>
      <c r="F593">
        <v>2</v>
      </c>
      <c r="G593">
        <v>54</v>
      </c>
      <c r="H593">
        <f t="shared" si="18"/>
        <v>16.463414634146343</v>
      </c>
      <c r="I593" t="s">
        <v>18</v>
      </c>
      <c r="J593" t="s">
        <v>699</v>
      </c>
    </row>
    <row r="594" spans="1:10" x14ac:dyDescent="0.25">
      <c r="A594" s="185">
        <v>43503</v>
      </c>
      <c r="B594" t="s">
        <v>698</v>
      </c>
      <c r="C594" t="s">
        <v>598</v>
      </c>
      <c r="D594">
        <v>86</v>
      </c>
      <c r="E594">
        <f t="shared" si="19"/>
        <v>30</v>
      </c>
      <c r="F594">
        <v>2</v>
      </c>
      <c r="G594">
        <v>54</v>
      </c>
      <c r="H594">
        <f t="shared" si="18"/>
        <v>16.463414634146343</v>
      </c>
      <c r="I594" t="s">
        <v>18</v>
      </c>
      <c r="J594" t="s">
        <v>699</v>
      </c>
    </row>
    <row r="595" spans="1:10" x14ac:dyDescent="0.25">
      <c r="A595" s="185">
        <v>43503</v>
      </c>
      <c r="B595" t="s">
        <v>698</v>
      </c>
      <c r="C595" t="s">
        <v>598</v>
      </c>
      <c r="D595">
        <v>86</v>
      </c>
      <c r="E595">
        <f t="shared" si="19"/>
        <v>30</v>
      </c>
      <c r="F595">
        <v>2</v>
      </c>
      <c r="G595">
        <v>54</v>
      </c>
      <c r="H595">
        <f t="shared" si="18"/>
        <v>16.463414634146343</v>
      </c>
      <c r="I595" t="s">
        <v>20</v>
      </c>
      <c r="J595" t="s">
        <v>699</v>
      </c>
    </row>
    <row r="596" spans="1:10" x14ac:dyDescent="0.25">
      <c r="A596" s="185">
        <v>43503</v>
      </c>
      <c r="B596" t="s">
        <v>698</v>
      </c>
      <c r="C596" t="s">
        <v>598</v>
      </c>
      <c r="D596">
        <v>86</v>
      </c>
      <c r="E596">
        <f t="shared" si="19"/>
        <v>30</v>
      </c>
      <c r="F596">
        <v>2</v>
      </c>
      <c r="G596">
        <v>54</v>
      </c>
      <c r="H596">
        <f t="shared" si="18"/>
        <v>16.463414634146343</v>
      </c>
      <c r="I596" t="s">
        <v>20</v>
      </c>
      <c r="J596" t="s">
        <v>699</v>
      </c>
    </row>
    <row r="597" spans="1:10" x14ac:dyDescent="0.25">
      <c r="A597" s="185">
        <v>43503</v>
      </c>
      <c r="B597" t="s">
        <v>698</v>
      </c>
      <c r="C597" t="s">
        <v>598</v>
      </c>
      <c r="D597">
        <v>86</v>
      </c>
      <c r="E597">
        <f t="shared" si="19"/>
        <v>30</v>
      </c>
      <c r="F597">
        <v>2</v>
      </c>
      <c r="G597">
        <v>54</v>
      </c>
      <c r="H597">
        <f t="shared" si="18"/>
        <v>16.463414634146343</v>
      </c>
      <c r="I597" t="s">
        <v>20</v>
      </c>
      <c r="J597" t="s">
        <v>699</v>
      </c>
    </row>
    <row r="598" spans="1:10" x14ac:dyDescent="0.25">
      <c r="A598" s="185">
        <v>43503</v>
      </c>
      <c r="B598" t="s">
        <v>698</v>
      </c>
      <c r="C598" t="s">
        <v>598</v>
      </c>
      <c r="D598">
        <v>86</v>
      </c>
      <c r="E598">
        <f t="shared" si="19"/>
        <v>30</v>
      </c>
      <c r="F598">
        <v>2</v>
      </c>
      <c r="G598">
        <v>54</v>
      </c>
      <c r="H598">
        <f t="shared" si="18"/>
        <v>16.463414634146343</v>
      </c>
      <c r="I598" t="s">
        <v>20</v>
      </c>
      <c r="J598" t="s">
        <v>699</v>
      </c>
    </row>
    <row r="599" spans="1:10" x14ac:dyDescent="0.25">
      <c r="A599" s="185">
        <v>43503</v>
      </c>
      <c r="B599" t="s">
        <v>698</v>
      </c>
      <c r="C599" t="s">
        <v>598</v>
      </c>
      <c r="D599">
        <v>86</v>
      </c>
      <c r="E599">
        <f t="shared" si="19"/>
        <v>30</v>
      </c>
      <c r="F599">
        <v>2</v>
      </c>
      <c r="G599">
        <v>54</v>
      </c>
      <c r="H599">
        <f t="shared" si="18"/>
        <v>16.463414634146343</v>
      </c>
      <c r="I599" t="s">
        <v>20</v>
      </c>
      <c r="J599" t="s">
        <v>699</v>
      </c>
    </row>
    <row r="600" spans="1:10" x14ac:dyDescent="0.25">
      <c r="A600" s="185">
        <v>43503</v>
      </c>
      <c r="B600" t="s">
        <v>698</v>
      </c>
      <c r="C600" t="s">
        <v>598</v>
      </c>
      <c r="D600">
        <v>86</v>
      </c>
      <c r="E600">
        <f t="shared" si="19"/>
        <v>30</v>
      </c>
      <c r="F600">
        <v>2</v>
      </c>
      <c r="G600">
        <v>54</v>
      </c>
      <c r="H600">
        <f t="shared" si="18"/>
        <v>16.463414634146343</v>
      </c>
      <c r="I600" t="s">
        <v>20</v>
      </c>
      <c r="J600" t="s">
        <v>699</v>
      </c>
    </row>
    <row r="601" spans="1:10" x14ac:dyDescent="0.25">
      <c r="A601" s="185">
        <v>43503</v>
      </c>
      <c r="B601" t="s">
        <v>698</v>
      </c>
      <c r="C601" t="s">
        <v>598</v>
      </c>
      <c r="D601">
        <v>86</v>
      </c>
      <c r="E601">
        <f t="shared" si="19"/>
        <v>30</v>
      </c>
      <c r="F601">
        <v>2</v>
      </c>
      <c r="G601">
        <v>54</v>
      </c>
      <c r="H601">
        <f t="shared" si="18"/>
        <v>16.463414634146343</v>
      </c>
      <c r="I601" t="s">
        <v>708</v>
      </c>
      <c r="J601" t="s">
        <v>699</v>
      </c>
    </row>
    <row r="602" spans="1:10" x14ac:dyDescent="0.25">
      <c r="A602" s="185">
        <v>43503</v>
      </c>
      <c r="B602" t="s">
        <v>698</v>
      </c>
      <c r="C602" t="s">
        <v>598</v>
      </c>
      <c r="D602">
        <v>86</v>
      </c>
      <c r="E602">
        <f t="shared" si="19"/>
        <v>30</v>
      </c>
      <c r="F602">
        <v>3</v>
      </c>
      <c r="G602">
        <v>54</v>
      </c>
      <c r="H602">
        <f t="shared" si="18"/>
        <v>16.463414634146343</v>
      </c>
      <c r="I602" t="s">
        <v>13</v>
      </c>
      <c r="J602" t="s">
        <v>699</v>
      </c>
    </row>
    <row r="603" spans="1:10" x14ac:dyDescent="0.25">
      <c r="A603" s="185">
        <v>43503</v>
      </c>
      <c r="B603" t="s">
        <v>698</v>
      </c>
      <c r="C603" t="s">
        <v>598</v>
      </c>
      <c r="D603">
        <v>86</v>
      </c>
      <c r="E603">
        <f t="shared" si="19"/>
        <v>30</v>
      </c>
      <c r="F603">
        <v>3</v>
      </c>
      <c r="G603">
        <v>54</v>
      </c>
      <c r="H603">
        <f t="shared" si="18"/>
        <v>16.463414634146343</v>
      </c>
      <c r="I603" t="s">
        <v>13</v>
      </c>
      <c r="J603" t="s">
        <v>699</v>
      </c>
    </row>
    <row r="604" spans="1:10" x14ac:dyDescent="0.25">
      <c r="A604" s="185">
        <v>43503</v>
      </c>
      <c r="B604" t="s">
        <v>698</v>
      </c>
      <c r="C604" t="s">
        <v>598</v>
      </c>
      <c r="D604">
        <v>86</v>
      </c>
      <c r="E604">
        <f t="shared" si="19"/>
        <v>30</v>
      </c>
      <c r="F604">
        <v>3</v>
      </c>
      <c r="G604">
        <v>54</v>
      </c>
      <c r="H604">
        <f t="shared" si="18"/>
        <v>16.463414634146343</v>
      </c>
      <c r="I604" t="s">
        <v>13</v>
      </c>
      <c r="J604" t="s">
        <v>699</v>
      </c>
    </row>
    <row r="605" spans="1:10" x14ac:dyDescent="0.25">
      <c r="A605" s="185">
        <v>43503</v>
      </c>
      <c r="B605" t="s">
        <v>698</v>
      </c>
      <c r="C605" t="s">
        <v>598</v>
      </c>
      <c r="D605">
        <v>86</v>
      </c>
      <c r="E605">
        <f t="shared" si="19"/>
        <v>30</v>
      </c>
      <c r="F605">
        <v>3</v>
      </c>
      <c r="G605">
        <v>54</v>
      </c>
      <c r="H605">
        <f t="shared" si="18"/>
        <v>16.463414634146343</v>
      </c>
      <c r="I605" t="s">
        <v>29</v>
      </c>
      <c r="J605" t="s">
        <v>699</v>
      </c>
    </row>
    <row r="606" spans="1:10" x14ac:dyDescent="0.25">
      <c r="A606" s="185">
        <v>43503</v>
      </c>
      <c r="B606" t="s">
        <v>698</v>
      </c>
      <c r="C606" t="s">
        <v>598</v>
      </c>
      <c r="D606">
        <v>86</v>
      </c>
      <c r="E606">
        <f t="shared" si="19"/>
        <v>30</v>
      </c>
      <c r="F606">
        <v>3</v>
      </c>
      <c r="G606">
        <v>54</v>
      </c>
      <c r="H606">
        <f t="shared" si="18"/>
        <v>16.463414634146343</v>
      </c>
      <c r="I606" t="s">
        <v>29</v>
      </c>
      <c r="J606" t="s">
        <v>699</v>
      </c>
    </row>
    <row r="607" spans="1:10" x14ac:dyDescent="0.25">
      <c r="A607" s="185">
        <v>43503</v>
      </c>
      <c r="B607" t="s">
        <v>698</v>
      </c>
      <c r="C607" t="s">
        <v>598</v>
      </c>
      <c r="D607">
        <v>86</v>
      </c>
      <c r="E607">
        <f t="shared" si="19"/>
        <v>30</v>
      </c>
      <c r="F607">
        <v>3</v>
      </c>
      <c r="G607">
        <v>54</v>
      </c>
      <c r="H607">
        <f t="shared" si="18"/>
        <v>16.463414634146343</v>
      </c>
      <c r="I607" t="s">
        <v>29</v>
      </c>
      <c r="J607" t="s">
        <v>699</v>
      </c>
    </row>
    <row r="608" spans="1:10" x14ac:dyDescent="0.25">
      <c r="A608" s="185">
        <v>43503</v>
      </c>
      <c r="B608" t="s">
        <v>698</v>
      </c>
      <c r="C608" t="s">
        <v>598</v>
      </c>
      <c r="D608">
        <v>86</v>
      </c>
      <c r="E608">
        <f t="shared" si="19"/>
        <v>30</v>
      </c>
      <c r="F608">
        <v>3</v>
      </c>
      <c r="G608">
        <v>54</v>
      </c>
      <c r="H608">
        <f t="shared" si="18"/>
        <v>16.463414634146343</v>
      </c>
      <c r="I608" t="s">
        <v>29</v>
      </c>
      <c r="J608" t="s">
        <v>699</v>
      </c>
    </row>
    <row r="609" spans="1:10" x14ac:dyDescent="0.25">
      <c r="A609" s="185">
        <v>43503</v>
      </c>
      <c r="B609" t="s">
        <v>698</v>
      </c>
      <c r="C609" t="s">
        <v>598</v>
      </c>
      <c r="D609">
        <v>86</v>
      </c>
      <c r="E609">
        <f t="shared" si="19"/>
        <v>30</v>
      </c>
      <c r="F609">
        <v>3</v>
      </c>
      <c r="G609">
        <v>54</v>
      </c>
      <c r="H609">
        <f t="shared" si="18"/>
        <v>16.463414634146343</v>
      </c>
      <c r="I609" t="s">
        <v>29</v>
      </c>
      <c r="J609" t="s">
        <v>699</v>
      </c>
    </row>
    <row r="610" spans="1:10" x14ac:dyDescent="0.25">
      <c r="A610" s="185">
        <v>43503</v>
      </c>
      <c r="B610" t="s">
        <v>698</v>
      </c>
      <c r="C610" t="s">
        <v>598</v>
      </c>
      <c r="D610">
        <v>86</v>
      </c>
      <c r="E610">
        <f t="shared" si="19"/>
        <v>30</v>
      </c>
      <c r="F610">
        <v>3</v>
      </c>
      <c r="G610">
        <v>54</v>
      </c>
      <c r="H610">
        <f t="shared" si="18"/>
        <v>16.463414634146343</v>
      </c>
      <c r="I610" t="s">
        <v>18</v>
      </c>
      <c r="J610" t="s">
        <v>699</v>
      </c>
    </row>
    <row r="611" spans="1:10" x14ac:dyDescent="0.25">
      <c r="A611" s="185">
        <v>43503</v>
      </c>
      <c r="B611" t="s">
        <v>698</v>
      </c>
      <c r="C611" t="s">
        <v>598</v>
      </c>
      <c r="D611">
        <v>86</v>
      </c>
      <c r="E611">
        <f t="shared" si="19"/>
        <v>30</v>
      </c>
      <c r="F611">
        <v>3</v>
      </c>
      <c r="G611">
        <v>54</v>
      </c>
      <c r="H611">
        <f t="shared" si="18"/>
        <v>16.463414634146343</v>
      </c>
      <c r="I611" t="s">
        <v>21</v>
      </c>
      <c r="J611" t="s">
        <v>699</v>
      </c>
    </row>
    <row r="612" spans="1:10" x14ac:dyDescent="0.25">
      <c r="A612" s="185">
        <v>43503</v>
      </c>
      <c r="B612" t="s">
        <v>698</v>
      </c>
      <c r="C612" t="s">
        <v>598</v>
      </c>
      <c r="D612">
        <v>86</v>
      </c>
      <c r="E612">
        <f t="shared" si="19"/>
        <v>30</v>
      </c>
      <c r="F612">
        <v>3</v>
      </c>
      <c r="G612">
        <v>54</v>
      </c>
      <c r="H612">
        <f t="shared" si="18"/>
        <v>16.463414634146343</v>
      </c>
      <c r="I612" t="s">
        <v>711</v>
      </c>
      <c r="J612" t="s">
        <v>699</v>
      </c>
    </row>
    <row r="613" spans="1:10" x14ac:dyDescent="0.25">
      <c r="A613" s="185">
        <v>43503</v>
      </c>
      <c r="B613" t="s">
        <v>698</v>
      </c>
      <c r="C613" t="s">
        <v>598</v>
      </c>
      <c r="D613">
        <v>86</v>
      </c>
      <c r="E613">
        <f t="shared" si="19"/>
        <v>30</v>
      </c>
      <c r="F613">
        <v>4</v>
      </c>
      <c r="G613">
        <v>54</v>
      </c>
      <c r="H613">
        <f t="shared" si="18"/>
        <v>16.463414634146343</v>
      </c>
      <c r="I613" t="s">
        <v>13</v>
      </c>
      <c r="J613" t="s">
        <v>699</v>
      </c>
    </row>
    <row r="614" spans="1:10" x14ac:dyDescent="0.25">
      <c r="A614" s="185">
        <v>43503</v>
      </c>
      <c r="B614" t="s">
        <v>698</v>
      </c>
      <c r="C614" t="s">
        <v>598</v>
      </c>
      <c r="D614">
        <v>86</v>
      </c>
      <c r="E614">
        <f t="shared" si="19"/>
        <v>30</v>
      </c>
      <c r="F614">
        <v>4</v>
      </c>
      <c r="G614">
        <v>54</v>
      </c>
      <c r="H614">
        <f t="shared" si="18"/>
        <v>16.463414634146343</v>
      </c>
      <c r="I614" t="s">
        <v>13</v>
      </c>
      <c r="J614" t="s">
        <v>699</v>
      </c>
    </row>
    <row r="615" spans="1:10" x14ac:dyDescent="0.25">
      <c r="A615" s="185">
        <v>43503</v>
      </c>
      <c r="B615" t="s">
        <v>698</v>
      </c>
      <c r="C615" t="s">
        <v>598</v>
      </c>
      <c r="D615">
        <v>86</v>
      </c>
      <c r="E615">
        <f t="shared" si="19"/>
        <v>30</v>
      </c>
      <c r="F615">
        <v>4</v>
      </c>
      <c r="G615">
        <v>54</v>
      </c>
      <c r="H615">
        <f t="shared" si="18"/>
        <v>16.463414634146343</v>
      </c>
      <c r="I615" t="s">
        <v>13</v>
      </c>
      <c r="J615" t="s">
        <v>699</v>
      </c>
    </row>
    <row r="616" spans="1:10" x14ac:dyDescent="0.25">
      <c r="A616" s="185">
        <v>43503</v>
      </c>
      <c r="B616" t="s">
        <v>698</v>
      </c>
      <c r="C616" t="s">
        <v>598</v>
      </c>
      <c r="D616">
        <v>86</v>
      </c>
      <c r="E616">
        <f t="shared" si="19"/>
        <v>30</v>
      </c>
      <c r="F616">
        <v>4</v>
      </c>
      <c r="G616">
        <v>54</v>
      </c>
      <c r="H616">
        <f t="shared" si="18"/>
        <v>16.463414634146343</v>
      </c>
      <c r="I616" t="s">
        <v>18</v>
      </c>
      <c r="J616" t="s">
        <v>699</v>
      </c>
    </row>
    <row r="617" spans="1:10" x14ac:dyDescent="0.25">
      <c r="A617" s="185">
        <v>43503</v>
      </c>
      <c r="B617" t="s">
        <v>698</v>
      </c>
      <c r="C617" t="s">
        <v>598</v>
      </c>
      <c r="D617">
        <v>86</v>
      </c>
      <c r="E617">
        <f t="shared" si="19"/>
        <v>30</v>
      </c>
      <c r="F617">
        <v>4</v>
      </c>
      <c r="G617">
        <v>54</v>
      </c>
      <c r="H617">
        <f t="shared" si="18"/>
        <v>16.463414634146343</v>
      </c>
      <c r="I617" t="s">
        <v>23</v>
      </c>
      <c r="J617" t="s">
        <v>699</v>
      </c>
    </row>
    <row r="618" spans="1:10" x14ac:dyDescent="0.25">
      <c r="A618" s="185">
        <v>43503</v>
      </c>
      <c r="B618" t="s">
        <v>698</v>
      </c>
      <c r="C618" t="s">
        <v>598</v>
      </c>
      <c r="D618">
        <v>86</v>
      </c>
      <c r="E618">
        <f t="shared" si="19"/>
        <v>30</v>
      </c>
      <c r="F618">
        <v>4</v>
      </c>
      <c r="G618">
        <v>54</v>
      </c>
      <c r="H618">
        <f t="shared" si="18"/>
        <v>16.463414634146343</v>
      </c>
      <c r="I618" t="s">
        <v>22</v>
      </c>
      <c r="J618" t="s">
        <v>699</v>
      </c>
    </row>
    <row r="619" spans="1:10" x14ac:dyDescent="0.25">
      <c r="A619" s="185">
        <v>43503</v>
      </c>
      <c r="B619" t="s">
        <v>698</v>
      </c>
      <c r="C619" t="s">
        <v>598</v>
      </c>
      <c r="D619">
        <v>86</v>
      </c>
      <c r="E619">
        <f t="shared" si="19"/>
        <v>30</v>
      </c>
      <c r="F619">
        <v>4</v>
      </c>
      <c r="G619">
        <v>54</v>
      </c>
      <c r="H619">
        <f t="shared" si="18"/>
        <v>16.463414634146343</v>
      </c>
      <c r="I619" t="s">
        <v>22</v>
      </c>
      <c r="J619" t="s">
        <v>699</v>
      </c>
    </row>
    <row r="620" spans="1:10" x14ac:dyDescent="0.25">
      <c r="A620" s="185">
        <v>43503</v>
      </c>
      <c r="B620" t="s">
        <v>698</v>
      </c>
      <c r="C620" t="s">
        <v>598</v>
      </c>
      <c r="D620">
        <v>86</v>
      </c>
      <c r="E620">
        <f t="shared" si="19"/>
        <v>30</v>
      </c>
      <c r="F620">
        <v>4</v>
      </c>
      <c r="G620">
        <v>54</v>
      </c>
      <c r="H620">
        <f t="shared" si="18"/>
        <v>16.463414634146343</v>
      </c>
      <c r="I620" t="s">
        <v>22</v>
      </c>
      <c r="J620" t="s">
        <v>699</v>
      </c>
    </row>
    <row r="621" spans="1:10" x14ac:dyDescent="0.25">
      <c r="A621" s="185">
        <v>43503</v>
      </c>
      <c r="B621" t="s">
        <v>698</v>
      </c>
      <c r="C621" t="s">
        <v>598</v>
      </c>
      <c r="D621">
        <v>86</v>
      </c>
      <c r="E621">
        <f t="shared" si="19"/>
        <v>30</v>
      </c>
      <c r="F621">
        <v>5</v>
      </c>
      <c r="G621">
        <v>51</v>
      </c>
      <c r="H621">
        <f t="shared" si="18"/>
        <v>15.548780487804878</v>
      </c>
      <c r="I621" t="s">
        <v>13</v>
      </c>
      <c r="J621" t="s">
        <v>699</v>
      </c>
    </row>
    <row r="622" spans="1:10" x14ac:dyDescent="0.25">
      <c r="A622" s="185">
        <v>43503</v>
      </c>
      <c r="B622" t="s">
        <v>698</v>
      </c>
      <c r="C622" t="s">
        <v>598</v>
      </c>
      <c r="D622">
        <v>86</v>
      </c>
      <c r="E622">
        <f t="shared" si="19"/>
        <v>30</v>
      </c>
      <c r="F622">
        <v>5</v>
      </c>
      <c r="G622">
        <v>51</v>
      </c>
      <c r="H622">
        <f t="shared" si="18"/>
        <v>15.548780487804878</v>
      </c>
      <c r="I622" t="s">
        <v>13</v>
      </c>
      <c r="J622" t="s">
        <v>699</v>
      </c>
    </row>
    <row r="623" spans="1:10" x14ac:dyDescent="0.25">
      <c r="A623" s="185">
        <v>43503</v>
      </c>
      <c r="B623" t="s">
        <v>698</v>
      </c>
      <c r="C623" t="s">
        <v>598</v>
      </c>
      <c r="D623">
        <v>86</v>
      </c>
      <c r="E623">
        <f t="shared" si="19"/>
        <v>30</v>
      </c>
      <c r="F623">
        <v>5</v>
      </c>
      <c r="G623">
        <v>51</v>
      </c>
      <c r="H623">
        <f t="shared" si="18"/>
        <v>15.548780487804878</v>
      </c>
      <c r="I623" t="s">
        <v>13</v>
      </c>
      <c r="J623" t="s">
        <v>699</v>
      </c>
    </row>
    <row r="624" spans="1:10" x14ac:dyDescent="0.25">
      <c r="A624" s="185">
        <v>43503</v>
      </c>
      <c r="B624" t="s">
        <v>698</v>
      </c>
      <c r="C624" t="s">
        <v>598</v>
      </c>
      <c r="D624">
        <v>86</v>
      </c>
      <c r="E624">
        <f t="shared" si="19"/>
        <v>30</v>
      </c>
      <c r="F624">
        <v>5</v>
      </c>
      <c r="G624">
        <v>51</v>
      </c>
      <c r="H624">
        <f t="shared" si="18"/>
        <v>15.548780487804878</v>
      </c>
      <c r="I624" t="s">
        <v>13</v>
      </c>
      <c r="J624" t="s">
        <v>699</v>
      </c>
    </row>
    <row r="625" spans="1:10" x14ac:dyDescent="0.25">
      <c r="A625" s="185">
        <v>43503</v>
      </c>
      <c r="B625" t="s">
        <v>698</v>
      </c>
      <c r="C625" t="s">
        <v>598</v>
      </c>
      <c r="D625">
        <v>86</v>
      </c>
      <c r="E625">
        <f t="shared" si="19"/>
        <v>30</v>
      </c>
      <c r="F625">
        <v>5</v>
      </c>
      <c r="G625">
        <v>51</v>
      </c>
      <c r="H625">
        <f t="shared" si="18"/>
        <v>15.548780487804878</v>
      </c>
      <c r="I625" t="s">
        <v>13</v>
      </c>
      <c r="J625" t="s">
        <v>699</v>
      </c>
    </row>
    <row r="626" spans="1:10" x14ac:dyDescent="0.25">
      <c r="A626" s="185">
        <v>43503</v>
      </c>
      <c r="B626" t="s">
        <v>698</v>
      </c>
      <c r="C626" t="s">
        <v>598</v>
      </c>
      <c r="D626">
        <v>86</v>
      </c>
      <c r="E626">
        <f t="shared" si="19"/>
        <v>30</v>
      </c>
      <c r="F626">
        <v>5</v>
      </c>
      <c r="G626">
        <v>51</v>
      </c>
      <c r="H626">
        <f t="shared" si="18"/>
        <v>15.548780487804878</v>
      </c>
      <c r="I626" t="s">
        <v>13</v>
      </c>
      <c r="J626" t="s">
        <v>699</v>
      </c>
    </row>
    <row r="627" spans="1:10" x14ac:dyDescent="0.25">
      <c r="A627" s="185">
        <v>43503</v>
      </c>
      <c r="B627" t="s">
        <v>698</v>
      </c>
      <c r="C627" t="s">
        <v>598</v>
      </c>
      <c r="D627">
        <v>86</v>
      </c>
      <c r="E627">
        <f t="shared" si="19"/>
        <v>30</v>
      </c>
      <c r="F627">
        <v>5</v>
      </c>
      <c r="G627">
        <v>51</v>
      </c>
      <c r="H627">
        <f t="shared" si="18"/>
        <v>15.548780487804878</v>
      </c>
      <c r="I627" t="s">
        <v>54</v>
      </c>
      <c r="J627" t="s">
        <v>699</v>
      </c>
    </row>
    <row r="628" spans="1:10" x14ac:dyDescent="0.25">
      <c r="A628" s="185">
        <v>43503</v>
      </c>
      <c r="B628" t="s">
        <v>698</v>
      </c>
      <c r="C628" t="s">
        <v>598</v>
      </c>
      <c r="D628">
        <v>86</v>
      </c>
      <c r="E628">
        <f t="shared" si="19"/>
        <v>30</v>
      </c>
      <c r="F628">
        <v>5</v>
      </c>
      <c r="G628">
        <v>51</v>
      </c>
      <c r="H628">
        <f t="shared" ref="H628:H692" si="20" xml:space="preserve"> (G628/3.28)</f>
        <v>15.548780487804878</v>
      </c>
      <c r="I628" t="s">
        <v>18</v>
      </c>
      <c r="J628" t="s">
        <v>699</v>
      </c>
    </row>
    <row r="629" spans="1:10" x14ac:dyDescent="0.25">
      <c r="A629" s="185">
        <v>43503</v>
      </c>
      <c r="B629" t="s">
        <v>698</v>
      </c>
      <c r="C629" t="s">
        <v>598</v>
      </c>
      <c r="D629">
        <v>86</v>
      </c>
      <c r="E629">
        <f t="shared" si="19"/>
        <v>30</v>
      </c>
      <c r="F629">
        <v>5</v>
      </c>
      <c r="G629">
        <v>51</v>
      </c>
      <c r="H629">
        <f t="shared" si="20"/>
        <v>15.548780487804878</v>
      </c>
      <c r="I629" t="s">
        <v>18</v>
      </c>
      <c r="J629" t="s">
        <v>699</v>
      </c>
    </row>
    <row r="630" spans="1:10" x14ac:dyDescent="0.25">
      <c r="A630" s="185">
        <v>43503</v>
      </c>
      <c r="B630" t="s">
        <v>698</v>
      </c>
      <c r="C630" t="s">
        <v>598</v>
      </c>
      <c r="D630">
        <v>86</v>
      </c>
      <c r="E630">
        <f t="shared" si="19"/>
        <v>30</v>
      </c>
      <c r="F630">
        <v>5</v>
      </c>
      <c r="G630">
        <v>51</v>
      </c>
      <c r="H630">
        <f t="shared" si="20"/>
        <v>15.548780487804878</v>
      </c>
      <c r="I630" t="s">
        <v>18</v>
      </c>
      <c r="J630" t="s">
        <v>699</v>
      </c>
    </row>
    <row r="631" spans="1:10" x14ac:dyDescent="0.25">
      <c r="A631" s="185">
        <v>43503</v>
      </c>
      <c r="B631" t="s">
        <v>698</v>
      </c>
      <c r="C631" t="s">
        <v>598</v>
      </c>
      <c r="D631">
        <v>86</v>
      </c>
      <c r="E631">
        <f t="shared" si="19"/>
        <v>30</v>
      </c>
      <c r="F631">
        <v>5</v>
      </c>
      <c r="G631">
        <v>51</v>
      </c>
      <c r="H631">
        <f t="shared" si="20"/>
        <v>15.548780487804878</v>
      </c>
      <c r="I631" t="s">
        <v>21</v>
      </c>
      <c r="J631" t="s">
        <v>699</v>
      </c>
    </row>
    <row r="632" spans="1:10" x14ac:dyDescent="0.25">
      <c r="A632" s="185">
        <v>43503</v>
      </c>
      <c r="B632" t="s">
        <v>698</v>
      </c>
      <c r="C632" t="s">
        <v>598</v>
      </c>
      <c r="D632">
        <v>86</v>
      </c>
      <c r="E632">
        <f t="shared" si="19"/>
        <v>30</v>
      </c>
      <c r="F632">
        <v>5</v>
      </c>
      <c r="G632">
        <v>51</v>
      </c>
      <c r="H632">
        <f t="shared" si="20"/>
        <v>15.548780487804878</v>
      </c>
      <c r="I632" t="s">
        <v>23</v>
      </c>
      <c r="J632" t="s">
        <v>699</v>
      </c>
    </row>
    <row r="633" spans="1:10" x14ac:dyDescent="0.25">
      <c r="A633" s="185">
        <v>43503</v>
      </c>
      <c r="B633" t="s">
        <v>698</v>
      </c>
      <c r="C633" t="s">
        <v>598</v>
      </c>
      <c r="D633">
        <v>86</v>
      </c>
      <c r="E633">
        <f t="shared" si="19"/>
        <v>30</v>
      </c>
      <c r="F633">
        <v>5</v>
      </c>
      <c r="G633">
        <v>51</v>
      </c>
      <c r="H633">
        <f t="shared" si="20"/>
        <v>15.548780487804878</v>
      </c>
      <c r="I633" t="s">
        <v>20</v>
      </c>
      <c r="J633" t="s">
        <v>699</v>
      </c>
    </row>
    <row r="634" spans="1:10" x14ac:dyDescent="0.25">
      <c r="A634" s="185">
        <v>43503</v>
      </c>
      <c r="B634" t="s">
        <v>698</v>
      </c>
      <c r="C634" t="s">
        <v>598</v>
      </c>
      <c r="D634">
        <v>86</v>
      </c>
      <c r="E634">
        <f t="shared" si="19"/>
        <v>30</v>
      </c>
      <c r="F634">
        <v>5</v>
      </c>
      <c r="G634">
        <v>51</v>
      </c>
      <c r="H634">
        <f t="shared" si="20"/>
        <v>15.548780487804878</v>
      </c>
      <c r="I634" t="s">
        <v>20</v>
      </c>
      <c r="J634" t="s">
        <v>699</v>
      </c>
    </row>
    <row r="635" spans="1:10" x14ac:dyDescent="0.25">
      <c r="A635" s="185">
        <v>43503</v>
      </c>
      <c r="B635" t="s">
        <v>698</v>
      </c>
      <c r="C635" t="s">
        <v>598</v>
      </c>
      <c r="D635">
        <v>86</v>
      </c>
      <c r="E635">
        <f t="shared" si="19"/>
        <v>30</v>
      </c>
      <c r="F635">
        <v>5</v>
      </c>
      <c r="G635">
        <v>51</v>
      </c>
      <c r="H635">
        <f t="shared" si="20"/>
        <v>15.548780487804878</v>
      </c>
      <c r="I635" t="s">
        <v>711</v>
      </c>
      <c r="J635" t="s">
        <v>699</v>
      </c>
    </row>
    <row r="636" spans="1:10" x14ac:dyDescent="0.25">
      <c r="A636" s="185">
        <v>43503</v>
      </c>
      <c r="B636" t="s">
        <v>698</v>
      </c>
      <c r="C636" t="s">
        <v>598</v>
      </c>
      <c r="D636">
        <v>86</v>
      </c>
      <c r="E636">
        <f t="shared" si="19"/>
        <v>30</v>
      </c>
      <c r="F636">
        <v>5</v>
      </c>
      <c r="G636">
        <v>51</v>
      </c>
      <c r="H636">
        <f t="shared" si="20"/>
        <v>15.548780487804878</v>
      </c>
      <c r="I636" t="s">
        <v>708</v>
      </c>
      <c r="J636" t="s">
        <v>699</v>
      </c>
    </row>
    <row r="637" spans="1:10" x14ac:dyDescent="0.25">
      <c r="A637" s="185">
        <v>43503</v>
      </c>
      <c r="B637" t="s">
        <v>698</v>
      </c>
      <c r="C637" t="s">
        <v>598</v>
      </c>
      <c r="D637">
        <v>86</v>
      </c>
      <c r="E637">
        <f t="shared" si="19"/>
        <v>30</v>
      </c>
      <c r="F637">
        <v>6</v>
      </c>
      <c r="G637">
        <v>49</v>
      </c>
      <c r="H637">
        <f t="shared" si="20"/>
        <v>14.939024390243903</v>
      </c>
      <c r="I637" t="s">
        <v>13</v>
      </c>
      <c r="J637" t="s">
        <v>699</v>
      </c>
    </row>
    <row r="638" spans="1:10" x14ac:dyDescent="0.25">
      <c r="A638" s="185">
        <v>43503</v>
      </c>
      <c r="B638" t="s">
        <v>698</v>
      </c>
      <c r="C638" t="s">
        <v>598</v>
      </c>
      <c r="D638">
        <v>86</v>
      </c>
      <c r="E638">
        <f t="shared" si="19"/>
        <v>30</v>
      </c>
      <c r="F638">
        <v>6</v>
      </c>
      <c r="G638">
        <v>49</v>
      </c>
      <c r="H638">
        <f t="shared" si="20"/>
        <v>14.939024390243903</v>
      </c>
      <c r="I638" t="s">
        <v>34</v>
      </c>
      <c r="J638" t="s">
        <v>699</v>
      </c>
    </row>
    <row r="639" spans="1:10" x14ac:dyDescent="0.25">
      <c r="A639" s="185">
        <v>43503</v>
      </c>
      <c r="B639" t="s">
        <v>698</v>
      </c>
      <c r="C639" t="s">
        <v>598</v>
      </c>
      <c r="D639">
        <v>86</v>
      </c>
      <c r="E639">
        <f t="shared" si="19"/>
        <v>30</v>
      </c>
      <c r="F639">
        <v>6</v>
      </c>
      <c r="G639">
        <v>49</v>
      </c>
      <c r="H639">
        <f t="shared" si="20"/>
        <v>14.939024390243903</v>
      </c>
      <c r="I639" t="s">
        <v>11</v>
      </c>
      <c r="J639" t="s">
        <v>699</v>
      </c>
    </row>
    <row r="640" spans="1:10" x14ac:dyDescent="0.25">
      <c r="A640" s="185">
        <v>43503</v>
      </c>
      <c r="B640" t="s">
        <v>698</v>
      </c>
      <c r="C640" t="s">
        <v>598</v>
      </c>
      <c r="D640">
        <v>86</v>
      </c>
      <c r="E640">
        <f t="shared" si="19"/>
        <v>30</v>
      </c>
      <c r="F640">
        <v>6</v>
      </c>
      <c r="G640">
        <v>49</v>
      </c>
      <c r="H640">
        <f t="shared" si="20"/>
        <v>14.939024390243903</v>
      </c>
      <c r="I640" t="s">
        <v>18</v>
      </c>
      <c r="J640" t="s">
        <v>699</v>
      </c>
    </row>
    <row r="641" spans="1:10" x14ac:dyDescent="0.25">
      <c r="A641" s="185">
        <v>43503</v>
      </c>
      <c r="B641" t="s">
        <v>698</v>
      </c>
      <c r="C641" t="s">
        <v>598</v>
      </c>
      <c r="D641">
        <v>86</v>
      </c>
      <c r="E641">
        <f t="shared" si="19"/>
        <v>30</v>
      </c>
      <c r="F641">
        <v>6</v>
      </c>
      <c r="G641">
        <v>49</v>
      </c>
      <c r="H641">
        <f t="shared" si="20"/>
        <v>14.939024390243903</v>
      </c>
      <c r="I641" t="s">
        <v>18</v>
      </c>
      <c r="J641" t="s">
        <v>699</v>
      </c>
    </row>
    <row r="642" spans="1:10" x14ac:dyDescent="0.25">
      <c r="A642" s="185">
        <v>43503</v>
      </c>
      <c r="B642" t="s">
        <v>698</v>
      </c>
      <c r="C642" t="s">
        <v>598</v>
      </c>
      <c r="D642">
        <v>86</v>
      </c>
      <c r="E642">
        <f t="shared" si="19"/>
        <v>30</v>
      </c>
      <c r="F642">
        <v>6</v>
      </c>
      <c r="G642">
        <v>49</v>
      </c>
      <c r="H642">
        <f t="shared" si="20"/>
        <v>14.939024390243903</v>
      </c>
      <c r="I642" t="s">
        <v>18</v>
      </c>
      <c r="J642" t="s">
        <v>699</v>
      </c>
    </row>
    <row r="643" spans="1:10" x14ac:dyDescent="0.25">
      <c r="A643" s="185">
        <v>43503</v>
      </c>
      <c r="B643" t="s">
        <v>698</v>
      </c>
      <c r="C643" t="s">
        <v>598</v>
      </c>
      <c r="D643">
        <v>86</v>
      </c>
      <c r="E643">
        <f t="shared" si="19"/>
        <v>30</v>
      </c>
      <c r="F643">
        <v>6</v>
      </c>
      <c r="G643">
        <v>49</v>
      </c>
      <c r="H643">
        <f t="shared" si="20"/>
        <v>14.939024390243903</v>
      </c>
      <c r="I643" t="s">
        <v>18</v>
      </c>
      <c r="J643" t="s">
        <v>699</v>
      </c>
    </row>
    <row r="644" spans="1:10" x14ac:dyDescent="0.25">
      <c r="A644" s="185">
        <v>43503</v>
      </c>
      <c r="B644" t="s">
        <v>698</v>
      </c>
      <c r="C644" t="s">
        <v>598</v>
      </c>
      <c r="D644">
        <v>86</v>
      </c>
      <c r="E644">
        <f t="shared" si="19"/>
        <v>30</v>
      </c>
      <c r="F644">
        <v>6</v>
      </c>
      <c r="G644">
        <v>49</v>
      </c>
      <c r="H644">
        <f t="shared" si="20"/>
        <v>14.939024390243903</v>
      </c>
      <c r="I644" t="s">
        <v>22</v>
      </c>
      <c r="J644" t="s">
        <v>699</v>
      </c>
    </row>
    <row r="645" spans="1:10" x14ac:dyDescent="0.25">
      <c r="A645" s="185">
        <v>43503</v>
      </c>
      <c r="B645" t="s">
        <v>698</v>
      </c>
      <c r="C645" t="s">
        <v>598</v>
      </c>
      <c r="D645">
        <v>86</v>
      </c>
      <c r="E645">
        <f t="shared" si="19"/>
        <v>30</v>
      </c>
      <c r="F645">
        <v>6</v>
      </c>
      <c r="G645">
        <v>49</v>
      </c>
      <c r="H645">
        <f t="shared" si="20"/>
        <v>14.939024390243903</v>
      </c>
      <c r="I645" t="s">
        <v>22</v>
      </c>
      <c r="J645" t="s">
        <v>699</v>
      </c>
    </row>
    <row r="646" spans="1:10" x14ac:dyDescent="0.25">
      <c r="A646" s="185">
        <v>43503</v>
      </c>
      <c r="B646" t="s">
        <v>698</v>
      </c>
      <c r="C646" t="s">
        <v>598</v>
      </c>
      <c r="D646">
        <v>86</v>
      </c>
      <c r="E646">
        <f t="shared" ref="E646:E709" si="21" xml:space="preserve"> (D646-32)*(5/9)</f>
        <v>30</v>
      </c>
      <c r="F646">
        <v>6</v>
      </c>
      <c r="G646">
        <v>49</v>
      </c>
      <c r="H646">
        <f t="shared" si="20"/>
        <v>14.939024390243903</v>
      </c>
      <c r="I646" t="s">
        <v>22</v>
      </c>
      <c r="J646" t="s">
        <v>699</v>
      </c>
    </row>
    <row r="647" spans="1:10" x14ac:dyDescent="0.25">
      <c r="A647" s="185">
        <v>43503</v>
      </c>
      <c r="B647" t="s">
        <v>698</v>
      </c>
      <c r="C647" t="s">
        <v>598</v>
      </c>
      <c r="D647">
        <v>86</v>
      </c>
      <c r="E647">
        <f t="shared" si="21"/>
        <v>30</v>
      </c>
      <c r="F647">
        <v>7</v>
      </c>
      <c r="G647">
        <v>50</v>
      </c>
      <c r="H647">
        <f t="shared" si="20"/>
        <v>15.24390243902439</v>
      </c>
      <c r="I647" t="s">
        <v>13</v>
      </c>
      <c r="J647" t="s">
        <v>699</v>
      </c>
    </row>
    <row r="648" spans="1:10" x14ac:dyDescent="0.25">
      <c r="A648" s="185">
        <v>43503</v>
      </c>
      <c r="B648" t="s">
        <v>698</v>
      </c>
      <c r="C648" t="s">
        <v>598</v>
      </c>
      <c r="D648">
        <v>86</v>
      </c>
      <c r="E648">
        <f t="shared" si="21"/>
        <v>30</v>
      </c>
      <c r="F648">
        <v>7</v>
      </c>
      <c r="G648">
        <v>50</v>
      </c>
      <c r="H648">
        <f t="shared" si="20"/>
        <v>15.24390243902439</v>
      </c>
      <c r="I648" t="s">
        <v>13</v>
      </c>
      <c r="J648" t="s">
        <v>699</v>
      </c>
    </row>
    <row r="649" spans="1:10" x14ac:dyDescent="0.25">
      <c r="A649" s="185">
        <v>43503</v>
      </c>
      <c r="B649" t="s">
        <v>698</v>
      </c>
      <c r="C649" t="s">
        <v>598</v>
      </c>
      <c r="D649">
        <v>86</v>
      </c>
      <c r="E649">
        <f t="shared" si="21"/>
        <v>30</v>
      </c>
      <c r="F649">
        <v>7</v>
      </c>
      <c r="G649">
        <v>50</v>
      </c>
      <c r="H649">
        <f t="shared" si="20"/>
        <v>15.24390243902439</v>
      </c>
      <c r="I649" t="s">
        <v>13</v>
      </c>
      <c r="J649" t="s">
        <v>699</v>
      </c>
    </row>
    <row r="650" spans="1:10" x14ac:dyDescent="0.25">
      <c r="A650" s="185">
        <v>43503</v>
      </c>
      <c r="B650" t="s">
        <v>698</v>
      </c>
      <c r="C650" t="s">
        <v>598</v>
      </c>
      <c r="D650">
        <v>86</v>
      </c>
      <c r="E650">
        <f t="shared" si="21"/>
        <v>30</v>
      </c>
      <c r="F650">
        <v>7</v>
      </c>
      <c r="G650">
        <v>50</v>
      </c>
      <c r="H650">
        <f t="shared" si="20"/>
        <v>15.24390243902439</v>
      </c>
      <c r="I650" t="s">
        <v>54</v>
      </c>
      <c r="J650" t="s">
        <v>699</v>
      </c>
    </row>
    <row r="651" spans="1:10" x14ac:dyDescent="0.25">
      <c r="A651" s="185">
        <v>43503</v>
      </c>
      <c r="B651" t="s">
        <v>698</v>
      </c>
      <c r="C651" t="s">
        <v>598</v>
      </c>
      <c r="D651">
        <v>86</v>
      </c>
      <c r="E651">
        <f t="shared" si="21"/>
        <v>30</v>
      </c>
      <c r="F651">
        <v>7</v>
      </c>
      <c r="G651">
        <v>50</v>
      </c>
      <c r="H651">
        <f t="shared" si="20"/>
        <v>15.24390243902439</v>
      </c>
      <c r="I651" t="s">
        <v>54</v>
      </c>
      <c r="J651" t="s">
        <v>699</v>
      </c>
    </row>
    <row r="652" spans="1:10" x14ac:dyDescent="0.25">
      <c r="A652" s="185">
        <v>43503</v>
      </c>
      <c r="B652" t="s">
        <v>698</v>
      </c>
      <c r="C652" t="s">
        <v>598</v>
      </c>
      <c r="D652">
        <v>86</v>
      </c>
      <c r="E652">
        <f t="shared" si="21"/>
        <v>30</v>
      </c>
      <c r="F652">
        <v>7</v>
      </c>
      <c r="G652">
        <v>50</v>
      </c>
      <c r="H652">
        <f t="shared" si="20"/>
        <v>15.24390243902439</v>
      </c>
      <c r="I652" t="s">
        <v>54</v>
      </c>
      <c r="J652" t="s">
        <v>699</v>
      </c>
    </row>
    <row r="653" spans="1:10" x14ac:dyDescent="0.25">
      <c r="A653" s="185">
        <v>43503</v>
      </c>
      <c r="B653" t="s">
        <v>698</v>
      </c>
      <c r="C653" t="s">
        <v>598</v>
      </c>
      <c r="D653">
        <v>86</v>
      </c>
      <c r="E653">
        <f t="shared" si="21"/>
        <v>30</v>
      </c>
      <c r="F653">
        <v>7</v>
      </c>
      <c r="G653">
        <v>50</v>
      </c>
      <c r="H653">
        <f t="shared" si="20"/>
        <v>15.24390243902439</v>
      </c>
      <c r="I653" t="s">
        <v>18</v>
      </c>
      <c r="J653" t="s">
        <v>699</v>
      </c>
    </row>
    <row r="654" spans="1:10" x14ac:dyDescent="0.25">
      <c r="A654" s="185">
        <v>43503</v>
      </c>
      <c r="B654" t="s">
        <v>698</v>
      </c>
      <c r="C654" t="s">
        <v>598</v>
      </c>
      <c r="D654">
        <v>86</v>
      </c>
      <c r="E654">
        <f t="shared" si="21"/>
        <v>30</v>
      </c>
      <c r="F654">
        <v>7</v>
      </c>
      <c r="G654">
        <v>50</v>
      </c>
      <c r="H654">
        <f t="shared" si="20"/>
        <v>15.24390243902439</v>
      </c>
      <c r="I654" t="s">
        <v>18</v>
      </c>
      <c r="J654" t="s">
        <v>699</v>
      </c>
    </row>
    <row r="655" spans="1:10" x14ac:dyDescent="0.25">
      <c r="A655" s="185">
        <v>43503</v>
      </c>
      <c r="B655" t="s">
        <v>698</v>
      </c>
      <c r="C655" t="s">
        <v>598</v>
      </c>
      <c r="D655">
        <v>86</v>
      </c>
      <c r="E655">
        <f t="shared" si="21"/>
        <v>30</v>
      </c>
      <c r="F655">
        <v>7</v>
      </c>
      <c r="G655">
        <v>50</v>
      </c>
      <c r="H655">
        <f t="shared" si="20"/>
        <v>15.24390243902439</v>
      </c>
      <c r="I655" t="s">
        <v>18</v>
      </c>
      <c r="J655" t="s">
        <v>699</v>
      </c>
    </row>
    <row r="656" spans="1:10" x14ac:dyDescent="0.25">
      <c r="A656" s="185">
        <v>43503</v>
      </c>
      <c r="B656" t="s">
        <v>698</v>
      </c>
      <c r="C656" t="s">
        <v>598</v>
      </c>
      <c r="D656">
        <v>86</v>
      </c>
      <c r="E656">
        <f t="shared" si="21"/>
        <v>30</v>
      </c>
      <c r="F656">
        <v>7</v>
      </c>
      <c r="G656">
        <v>50</v>
      </c>
      <c r="H656">
        <f t="shared" si="20"/>
        <v>15.24390243902439</v>
      </c>
      <c r="I656" t="s">
        <v>18</v>
      </c>
      <c r="J656" t="s">
        <v>699</v>
      </c>
    </row>
    <row r="657" spans="1:10" x14ac:dyDescent="0.25">
      <c r="A657" s="185">
        <v>43503</v>
      </c>
      <c r="B657" t="s">
        <v>698</v>
      </c>
      <c r="C657" t="s">
        <v>598</v>
      </c>
      <c r="D657">
        <v>86</v>
      </c>
      <c r="E657">
        <f t="shared" si="21"/>
        <v>30</v>
      </c>
      <c r="F657">
        <v>7</v>
      </c>
      <c r="G657">
        <v>50</v>
      </c>
      <c r="H657">
        <f t="shared" si="20"/>
        <v>15.24390243902439</v>
      </c>
      <c r="I657" t="s">
        <v>18</v>
      </c>
      <c r="J657" t="s">
        <v>699</v>
      </c>
    </row>
    <row r="658" spans="1:10" x14ac:dyDescent="0.25">
      <c r="A658" s="185">
        <v>43503</v>
      </c>
      <c r="B658" t="s">
        <v>698</v>
      </c>
      <c r="C658" t="s">
        <v>598</v>
      </c>
      <c r="D658">
        <v>86</v>
      </c>
      <c r="E658">
        <f t="shared" si="21"/>
        <v>30</v>
      </c>
      <c r="F658">
        <v>7</v>
      </c>
      <c r="G658">
        <v>50</v>
      </c>
      <c r="H658">
        <f t="shared" si="20"/>
        <v>15.24390243902439</v>
      </c>
      <c r="I658" t="s">
        <v>22</v>
      </c>
      <c r="J658" t="s">
        <v>699</v>
      </c>
    </row>
    <row r="659" spans="1:10" x14ac:dyDescent="0.25">
      <c r="A659" s="185">
        <v>43503</v>
      </c>
      <c r="B659" t="s">
        <v>698</v>
      </c>
      <c r="C659" t="s">
        <v>598</v>
      </c>
      <c r="D659">
        <v>86</v>
      </c>
      <c r="E659">
        <f t="shared" si="21"/>
        <v>30</v>
      </c>
      <c r="F659">
        <v>7</v>
      </c>
      <c r="G659">
        <v>50</v>
      </c>
      <c r="H659">
        <f t="shared" si="20"/>
        <v>15.24390243902439</v>
      </c>
      <c r="I659" t="s">
        <v>22</v>
      </c>
      <c r="J659" t="s">
        <v>699</v>
      </c>
    </row>
    <row r="660" spans="1:10" x14ac:dyDescent="0.25">
      <c r="A660" s="185">
        <v>43503</v>
      </c>
      <c r="B660" t="s">
        <v>698</v>
      </c>
      <c r="C660" t="s">
        <v>598</v>
      </c>
      <c r="D660">
        <v>86</v>
      </c>
      <c r="E660">
        <f t="shared" si="21"/>
        <v>30</v>
      </c>
      <c r="F660">
        <v>7</v>
      </c>
      <c r="G660">
        <v>50</v>
      </c>
      <c r="H660">
        <f t="shared" si="20"/>
        <v>15.24390243902439</v>
      </c>
      <c r="I660" t="s">
        <v>22</v>
      </c>
      <c r="J660" t="s">
        <v>699</v>
      </c>
    </row>
    <row r="661" spans="1:10" x14ac:dyDescent="0.25">
      <c r="A661" s="185">
        <v>43503</v>
      </c>
      <c r="B661" t="s">
        <v>698</v>
      </c>
      <c r="C661" t="s">
        <v>598</v>
      </c>
      <c r="D661">
        <v>86</v>
      </c>
      <c r="E661">
        <f t="shared" si="21"/>
        <v>30</v>
      </c>
      <c r="F661">
        <v>7</v>
      </c>
      <c r="G661">
        <v>50</v>
      </c>
      <c r="H661">
        <f t="shared" si="20"/>
        <v>15.24390243902439</v>
      </c>
      <c r="I661" t="s">
        <v>22</v>
      </c>
      <c r="J661" t="s">
        <v>699</v>
      </c>
    </row>
    <row r="662" spans="1:10" x14ac:dyDescent="0.25">
      <c r="A662" s="185">
        <v>43503</v>
      </c>
      <c r="B662" t="s">
        <v>698</v>
      </c>
      <c r="C662" t="s">
        <v>598</v>
      </c>
      <c r="D662">
        <v>86</v>
      </c>
      <c r="E662">
        <f t="shared" si="21"/>
        <v>30</v>
      </c>
      <c r="F662">
        <v>7</v>
      </c>
      <c r="G662">
        <v>50</v>
      </c>
      <c r="H662">
        <f t="shared" si="20"/>
        <v>15.24390243902439</v>
      </c>
      <c r="I662" t="s">
        <v>24</v>
      </c>
      <c r="J662" t="s">
        <v>699</v>
      </c>
    </row>
    <row r="663" spans="1:10" x14ac:dyDescent="0.25">
      <c r="A663" s="185">
        <v>43503</v>
      </c>
      <c r="B663" t="s">
        <v>698</v>
      </c>
      <c r="C663" t="s">
        <v>598</v>
      </c>
      <c r="D663">
        <v>86</v>
      </c>
      <c r="E663">
        <f t="shared" si="21"/>
        <v>30</v>
      </c>
      <c r="F663">
        <v>8</v>
      </c>
      <c r="G663">
        <v>48</v>
      </c>
      <c r="H663">
        <f t="shared" si="20"/>
        <v>14.634146341463415</v>
      </c>
      <c r="I663" t="s">
        <v>13</v>
      </c>
      <c r="J663" t="s">
        <v>699</v>
      </c>
    </row>
    <row r="664" spans="1:10" x14ac:dyDescent="0.25">
      <c r="A664" s="185">
        <v>43503</v>
      </c>
      <c r="B664" t="s">
        <v>698</v>
      </c>
      <c r="C664" t="s">
        <v>598</v>
      </c>
      <c r="D664">
        <v>86</v>
      </c>
      <c r="E664">
        <f t="shared" si="21"/>
        <v>30</v>
      </c>
      <c r="F664">
        <v>8</v>
      </c>
      <c r="G664">
        <v>48</v>
      </c>
      <c r="H664">
        <f t="shared" si="20"/>
        <v>14.634146341463415</v>
      </c>
      <c r="I664" t="s">
        <v>13</v>
      </c>
      <c r="J664" t="s">
        <v>699</v>
      </c>
    </row>
    <row r="665" spans="1:10" x14ac:dyDescent="0.25">
      <c r="A665" s="185">
        <v>43503</v>
      </c>
      <c r="B665" t="s">
        <v>698</v>
      </c>
      <c r="C665" t="s">
        <v>598</v>
      </c>
      <c r="D665">
        <v>86</v>
      </c>
      <c r="E665">
        <f t="shared" si="21"/>
        <v>30</v>
      </c>
      <c r="F665">
        <v>8</v>
      </c>
      <c r="G665">
        <v>48</v>
      </c>
      <c r="H665">
        <f t="shared" si="20"/>
        <v>14.634146341463415</v>
      </c>
      <c r="I665" t="s">
        <v>13</v>
      </c>
      <c r="J665" t="s">
        <v>699</v>
      </c>
    </row>
    <row r="666" spans="1:10" x14ac:dyDescent="0.25">
      <c r="A666" s="185">
        <v>43503</v>
      </c>
      <c r="B666" t="s">
        <v>698</v>
      </c>
      <c r="C666" t="s">
        <v>598</v>
      </c>
      <c r="D666">
        <v>86</v>
      </c>
      <c r="E666">
        <f t="shared" si="21"/>
        <v>30</v>
      </c>
      <c r="F666">
        <v>8</v>
      </c>
      <c r="G666">
        <v>48</v>
      </c>
      <c r="H666">
        <f t="shared" si="20"/>
        <v>14.634146341463415</v>
      </c>
      <c r="I666" t="s">
        <v>34</v>
      </c>
      <c r="J666" t="s">
        <v>699</v>
      </c>
    </row>
    <row r="667" spans="1:10" x14ac:dyDescent="0.25">
      <c r="A667" s="185">
        <v>43503</v>
      </c>
      <c r="B667" t="s">
        <v>698</v>
      </c>
      <c r="C667" t="s">
        <v>598</v>
      </c>
      <c r="D667">
        <v>86</v>
      </c>
      <c r="E667">
        <f t="shared" si="21"/>
        <v>30</v>
      </c>
      <c r="F667">
        <v>8</v>
      </c>
      <c r="G667">
        <v>48</v>
      </c>
      <c r="H667">
        <f t="shared" si="20"/>
        <v>14.634146341463415</v>
      </c>
      <c r="I667" t="s">
        <v>18</v>
      </c>
      <c r="J667" t="s">
        <v>699</v>
      </c>
    </row>
    <row r="668" spans="1:10" x14ac:dyDescent="0.25">
      <c r="A668" s="185">
        <v>43503</v>
      </c>
      <c r="B668" t="s">
        <v>698</v>
      </c>
      <c r="C668" t="s">
        <v>598</v>
      </c>
      <c r="D668">
        <v>86</v>
      </c>
      <c r="E668">
        <f t="shared" si="21"/>
        <v>30</v>
      </c>
      <c r="F668">
        <v>8</v>
      </c>
      <c r="G668">
        <v>48</v>
      </c>
      <c r="H668">
        <f t="shared" si="20"/>
        <v>14.634146341463415</v>
      </c>
      <c r="I668" t="s">
        <v>18</v>
      </c>
      <c r="J668" t="s">
        <v>699</v>
      </c>
    </row>
    <row r="669" spans="1:10" x14ac:dyDescent="0.25">
      <c r="A669" s="185">
        <v>43503</v>
      </c>
      <c r="B669" t="s">
        <v>698</v>
      </c>
      <c r="C669" t="s">
        <v>598</v>
      </c>
      <c r="D669">
        <v>86</v>
      </c>
      <c r="E669">
        <f t="shared" si="21"/>
        <v>30</v>
      </c>
      <c r="F669">
        <v>8</v>
      </c>
      <c r="G669">
        <v>48</v>
      </c>
      <c r="H669">
        <f t="shared" si="20"/>
        <v>14.634146341463415</v>
      </c>
      <c r="I669" t="s">
        <v>18</v>
      </c>
      <c r="J669" t="s">
        <v>699</v>
      </c>
    </row>
    <row r="670" spans="1:10" x14ac:dyDescent="0.25">
      <c r="A670" s="185">
        <v>43503</v>
      </c>
      <c r="B670" t="s">
        <v>698</v>
      </c>
      <c r="C670" t="s">
        <v>598</v>
      </c>
      <c r="D670">
        <v>86</v>
      </c>
      <c r="E670">
        <f t="shared" si="21"/>
        <v>30</v>
      </c>
      <c r="F670">
        <v>8</v>
      </c>
      <c r="G670">
        <v>48</v>
      </c>
      <c r="H670">
        <f t="shared" si="20"/>
        <v>14.634146341463415</v>
      </c>
      <c r="I670" t="s">
        <v>21</v>
      </c>
      <c r="J670" t="s">
        <v>699</v>
      </c>
    </row>
    <row r="671" spans="1:10" x14ac:dyDescent="0.25">
      <c r="A671" s="185">
        <v>43503</v>
      </c>
      <c r="B671" t="s">
        <v>698</v>
      </c>
      <c r="C671" t="s">
        <v>598</v>
      </c>
      <c r="D671">
        <v>86</v>
      </c>
      <c r="E671">
        <f t="shared" si="21"/>
        <v>30</v>
      </c>
      <c r="F671">
        <v>8</v>
      </c>
      <c r="G671">
        <v>48</v>
      </c>
      <c r="H671">
        <f t="shared" si="20"/>
        <v>14.634146341463415</v>
      </c>
      <c r="I671" t="s">
        <v>711</v>
      </c>
      <c r="J671" t="s">
        <v>699</v>
      </c>
    </row>
    <row r="672" spans="1:10" x14ac:dyDescent="0.25">
      <c r="A672" s="185">
        <v>43503</v>
      </c>
      <c r="B672" t="s">
        <v>698</v>
      </c>
      <c r="C672" t="s">
        <v>598</v>
      </c>
      <c r="D672">
        <v>86</v>
      </c>
      <c r="E672">
        <f t="shared" si="21"/>
        <v>30</v>
      </c>
      <c r="F672">
        <v>8</v>
      </c>
      <c r="G672">
        <v>48</v>
      </c>
      <c r="H672">
        <f t="shared" si="20"/>
        <v>14.634146341463415</v>
      </c>
      <c r="I672" t="s">
        <v>711</v>
      </c>
      <c r="J672" t="s">
        <v>699</v>
      </c>
    </row>
    <row r="673" spans="1:10" x14ac:dyDescent="0.25">
      <c r="A673" s="185">
        <v>43503</v>
      </c>
      <c r="B673" t="s">
        <v>698</v>
      </c>
      <c r="C673" t="s">
        <v>598</v>
      </c>
      <c r="D673">
        <v>86</v>
      </c>
      <c r="E673">
        <f t="shared" si="21"/>
        <v>30</v>
      </c>
      <c r="F673">
        <v>8</v>
      </c>
      <c r="G673">
        <v>48</v>
      </c>
      <c r="H673">
        <f t="shared" si="20"/>
        <v>14.634146341463415</v>
      </c>
      <c r="I673" t="s">
        <v>711</v>
      </c>
      <c r="J673" t="s">
        <v>699</v>
      </c>
    </row>
    <row r="674" spans="1:10" x14ac:dyDescent="0.25">
      <c r="A674" s="185">
        <v>43503</v>
      </c>
      <c r="B674" t="s">
        <v>698</v>
      </c>
      <c r="C674" t="s">
        <v>598</v>
      </c>
      <c r="D674">
        <v>86</v>
      </c>
      <c r="E674">
        <f t="shared" si="21"/>
        <v>30</v>
      </c>
      <c r="F674">
        <v>8</v>
      </c>
      <c r="G674">
        <v>48</v>
      </c>
      <c r="H674">
        <f t="shared" si="20"/>
        <v>14.634146341463415</v>
      </c>
      <c r="I674" t="s">
        <v>711</v>
      </c>
      <c r="J674" t="s">
        <v>699</v>
      </c>
    </row>
    <row r="675" spans="1:10" x14ac:dyDescent="0.25">
      <c r="A675" s="185">
        <v>43503</v>
      </c>
      <c r="B675" t="s">
        <v>698</v>
      </c>
      <c r="C675" t="s">
        <v>598</v>
      </c>
      <c r="D675">
        <v>86</v>
      </c>
      <c r="E675">
        <f t="shared" si="21"/>
        <v>30</v>
      </c>
      <c r="F675">
        <v>9</v>
      </c>
      <c r="G675">
        <v>48</v>
      </c>
      <c r="H675">
        <f t="shared" si="20"/>
        <v>14.634146341463415</v>
      </c>
      <c r="I675" t="s">
        <v>13</v>
      </c>
      <c r="J675" t="s">
        <v>699</v>
      </c>
    </row>
    <row r="676" spans="1:10" x14ac:dyDescent="0.25">
      <c r="A676" s="185">
        <v>43503</v>
      </c>
      <c r="B676" t="s">
        <v>698</v>
      </c>
      <c r="C676" t="s">
        <v>598</v>
      </c>
      <c r="D676">
        <v>86</v>
      </c>
      <c r="E676">
        <f t="shared" si="21"/>
        <v>30</v>
      </c>
      <c r="F676">
        <v>9</v>
      </c>
      <c r="G676">
        <v>48</v>
      </c>
      <c r="H676">
        <f t="shared" si="20"/>
        <v>14.634146341463415</v>
      </c>
      <c r="I676" t="s">
        <v>13</v>
      </c>
      <c r="J676" t="s">
        <v>699</v>
      </c>
    </row>
    <row r="677" spans="1:10" x14ac:dyDescent="0.25">
      <c r="A677" s="185">
        <v>43503</v>
      </c>
      <c r="B677" t="s">
        <v>698</v>
      </c>
      <c r="C677" t="s">
        <v>598</v>
      </c>
      <c r="D677">
        <v>86</v>
      </c>
      <c r="E677">
        <f t="shared" si="21"/>
        <v>30</v>
      </c>
      <c r="F677">
        <v>9</v>
      </c>
      <c r="G677">
        <v>48</v>
      </c>
      <c r="H677">
        <f t="shared" si="20"/>
        <v>14.634146341463415</v>
      </c>
      <c r="I677" t="s">
        <v>13</v>
      </c>
      <c r="J677" t="s">
        <v>699</v>
      </c>
    </row>
    <row r="678" spans="1:10" x14ac:dyDescent="0.25">
      <c r="A678" s="185">
        <v>43503</v>
      </c>
      <c r="B678" t="s">
        <v>698</v>
      </c>
      <c r="C678" t="s">
        <v>598</v>
      </c>
      <c r="D678">
        <v>86</v>
      </c>
      <c r="E678">
        <f t="shared" si="21"/>
        <v>30</v>
      </c>
      <c r="F678">
        <v>9</v>
      </c>
      <c r="G678">
        <v>48</v>
      </c>
      <c r="H678">
        <f t="shared" si="20"/>
        <v>14.634146341463415</v>
      </c>
      <c r="I678" t="s">
        <v>13</v>
      </c>
      <c r="J678" t="s">
        <v>699</v>
      </c>
    </row>
    <row r="679" spans="1:10" x14ac:dyDescent="0.25">
      <c r="A679" s="185">
        <v>43503</v>
      </c>
      <c r="B679" t="s">
        <v>698</v>
      </c>
      <c r="C679" t="s">
        <v>598</v>
      </c>
      <c r="D679">
        <v>86</v>
      </c>
      <c r="E679">
        <f t="shared" si="21"/>
        <v>30</v>
      </c>
      <c r="F679">
        <v>9</v>
      </c>
      <c r="G679">
        <v>48</v>
      </c>
      <c r="H679">
        <f t="shared" si="20"/>
        <v>14.634146341463415</v>
      </c>
      <c r="I679" t="s">
        <v>11</v>
      </c>
      <c r="J679" t="s">
        <v>699</v>
      </c>
    </row>
    <row r="680" spans="1:10" x14ac:dyDescent="0.25">
      <c r="A680" s="185">
        <v>43503</v>
      </c>
      <c r="B680" t="s">
        <v>698</v>
      </c>
      <c r="C680" t="s">
        <v>598</v>
      </c>
      <c r="D680">
        <v>86</v>
      </c>
      <c r="E680">
        <f t="shared" si="21"/>
        <v>30</v>
      </c>
      <c r="F680">
        <v>9</v>
      </c>
      <c r="G680">
        <v>48</v>
      </c>
      <c r="H680">
        <f t="shared" si="20"/>
        <v>14.634146341463415</v>
      </c>
      <c r="I680" t="s">
        <v>18</v>
      </c>
      <c r="J680" t="s">
        <v>699</v>
      </c>
    </row>
    <row r="681" spans="1:10" x14ac:dyDescent="0.25">
      <c r="A681" s="185">
        <v>43503</v>
      </c>
      <c r="B681" t="s">
        <v>698</v>
      </c>
      <c r="C681" t="s">
        <v>598</v>
      </c>
      <c r="D681">
        <v>86</v>
      </c>
      <c r="E681">
        <f t="shared" si="21"/>
        <v>30</v>
      </c>
      <c r="F681">
        <v>9</v>
      </c>
      <c r="G681">
        <v>48</v>
      </c>
      <c r="H681">
        <f t="shared" si="20"/>
        <v>14.634146341463415</v>
      </c>
      <c r="I681" t="s">
        <v>18</v>
      </c>
      <c r="J681" t="s">
        <v>699</v>
      </c>
    </row>
    <row r="682" spans="1:10" x14ac:dyDescent="0.25">
      <c r="A682" s="185">
        <v>43503</v>
      </c>
      <c r="B682" t="s">
        <v>698</v>
      </c>
      <c r="C682" t="s">
        <v>598</v>
      </c>
      <c r="D682">
        <v>86</v>
      </c>
      <c r="E682">
        <f t="shared" si="21"/>
        <v>30</v>
      </c>
      <c r="F682">
        <v>9</v>
      </c>
      <c r="G682">
        <v>48</v>
      </c>
      <c r="H682">
        <f t="shared" si="20"/>
        <v>14.634146341463415</v>
      </c>
      <c r="I682" t="s">
        <v>21</v>
      </c>
      <c r="J682" t="s">
        <v>699</v>
      </c>
    </row>
    <row r="683" spans="1:10" x14ac:dyDescent="0.25">
      <c r="A683" s="185">
        <v>43503</v>
      </c>
      <c r="B683" t="s">
        <v>698</v>
      </c>
      <c r="C683" t="s">
        <v>598</v>
      </c>
      <c r="D683">
        <v>86</v>
      </c>
      <c r="E683">
        <f t="shared" si="21"/>
        <v>30</v>
      </c>
      <c r="F683">
        <v>9</v>
      </c>
      <c r="G683">
        <v>48</v>
      </c>
      <c r="H683">
        <f t="shared" si="20"/>
        <v>14.634146341463415</v>
      </c>
      <c r="I683" t="s">
        <v>23</v>
      </c>
      <c r="J683" t="s">
        <v>699</v>
      </c>
    </row>
    <row r="684" spans="1:10" x14ac:dyDescent="0.25">
      <c r="A684" s="185">
        <v>43503</v>
      </c>
      <c r="B684" t="s">
        <v>698</v>
      </c>
      <c r="C684" t="s">
        <v>598</v>
      </c>
      <c r="D684">
        <v>86</v>
      </c>
      <c r="E684">
        <f t="shared" si="21"/>
        <v>30</v>
      </c>
      <c r="F684">
        <v>9</v>
      </c>
      <c r="G684">
        <v>48</v>
      </c>
      <c r="H684">
        <f t="shared" si="20"/>
        <v>14.634146341463415</v>
      </c>
      <c r="I684" t="s">
        <v>23</v>
      </c>
      <c r="J684" t="s">
        <v>699</v>
      </c>
    </row>
    <row r="685" spans="1:10" x14ac:dyDescent="0.25">
      <c r="A685" s="185">
        <v>43503</v>
      </c>
      <c r="B685" t="s">
        <v>698</v>
      </c>
      <c r="C685" t="s">
        <v>598</v>
      </c>
      <c r="D685">
        <v>86</v>
      </c>
      <c r="E685">
        <f t="shared" si="21"/>
        <v>30</v>
      </c>
      <c r="F685">
        <v>9</v>
      </c>
      <c r="G685">
        <v>48</v>
      </c>
      <c r="H685">
        <f t="shared" si="20"/>
        <v>14.634146341463415</v>
      </c>
      <c r="I685" t="s">
        <v>20</v>
      </c>
      <c r="J685" t="s">
        <v>699</v>
      </c>
    </row>
    <row r="686" spans="1:10" x14ac:dyDescent="0.25">
      <c r="A686" s="185">
        <v>43503</v>
      </c>
      <c r="B686" t="s">
        <v>698</v>
      </c>
      <c r="C686" t="s">
        <v>598</v>
      </c>
      <c r="D686">
        <v>86</v>
      </c>
      <c r="E686">
        <f t="shared" si="21"/>
        <v>30</v>
      </c>
      <c r="F686">
        <v>9</v>
      </c>
      <c r="G686">
        <v>48</v>
      </c>
      <c r="H686">
        <f t="shared" si="20"/>
        <v>14.634146341463415</v>
      </c>
      <c r="I686" t="s">
        <v>20</v>
      </c>
      <c r="J686" t="s">
        <v>699</v>
      </c>
    </row>
    <row r="687" spans="1:10" x14ac:dyDescent="0.25">
      <c r="A687" s="185">
        <v>43503</v>
      </c>
      <c r="B687" t="s">
        <v>698</v>
      </c>
      <c r="C687" t="s">
        <v>598</v>
      </c>
      <c r="D687">
        <v>86</v>
      </c>
      <c r="E687">
        <f t="shared" si="21"/>
        <v>30</v>
      </c>
      <c r="F687">
        <v>9</v>
      </c>
      <c r="G687">
        <v>48</v>
      </c>
      <c r="H687">
        <f t="shared" si="20"/>
        <v>14.634146341463415</v>
      </c>
      <c r="I687" t="s">
        <v>20</v>
      </c>
      <c r="J687" t="s">
        <v>699</v>
      </c>
    </row>
    <row r="688" spans="1:10" x14ac:dyDescent="0.25">
      <c r="A688" s="185">
        <v>43503</v>
      </c>
      <c r="B688" t="s">
        <v>698</v>
      </c>
      <c r="C688" t="s">
        <v>598</v>
      </c>
      <c r="D688">
        <v>86</v>
      </c>
      <c r="E688">
        <f t="shared" si="21"/>
        <v>30</v>
      </c>
      <c r="F688">
        <v>9</v>
      </c>
      <c r="G688">
        <v>48</v>
      </c>
      <c r="H688">
        <f t="shared" si="20"/>
        <v>14.634146341463415</v>
      </c>
      <c r="I688" t="s">
        <v>711</v>
      </c>
      <c r="J688" t="s">
        <v>699</v>
      </c>
    </row>
    <row r="689" spans="1:10" x14ac:dyDescent="0.25">
      <c r="A689" s="185">
        <v>43503</v>
      </c>
      <c r="B689" t="s">
        <v>698</v>
      </c>
      <c r="C689" t="s">
        <v>598</v>
      </c>
      <c r="D689">
        <v>86</v>
      </c>
      <c r="E689">
        <f t="shared" si="21"/>
        <v>30</v>
      </c>
      <c r="F689">
        <v>9</v>
      </c>
      <c r="G689">
        <v>48</v>
      </c>
      <c r="H689">
        <f t="shared" si="20"/>
        <v>14.634146341463415</v>
      </c>
      <c r="I689" t="s">
        <v>711</v>
      </c>
      <c r="J689" t="s">
        <v>699</v>
      </c>
    </row>
    <row r="690" spans="1:10" x14ac:dyDescent="0.25">
      <c r="A690" s="185">
        <v>43503</v>
      </c>
      <c r="B690" t="s">
        <v>698</v>
      </c>
      <c r="C690" t="s">
        <v>598</v>
      </c>
      <c r="D690">
        <v>86</v>
      </c>
      <c r="E690">
        <f t="shared" si="21"/>
        <v>30</v>
      </c>
      <c r="F690">
        <v>9</v>
      </c>
      <c r="G690">
        <v>48</v>
      </c>
      <c r="H690">
        <f t="shared" si="20"/>
        <v>14.634146341463415</v>
      </c>
      <c r="I690" t="s">
        <v>711</v>
      </c>
      <c r="J690" t="s">
        <v>699</v>
      </c>
    </row>
    <row r="691" spans="1:10" x14ac:dyDescent="0.25">
      <c r="A691" s="185">
        <v>43503</v>
      </c>
      <c r="B691" t="s">
        <v>698</v>
      </c>
      <c r="C691" t="s">
        <v>598</v>
      </c>
      <c r="D691">
        <v>86</v>
      </c>
      <c r="E691">
        <f t="shared" si="21"/>
        <v>30</v>
      </c>
      <c r="F691">
        <v>10</v>
      </c>
      <c r="G691">
        <v>47</v>
      </c>
      <c r="H691">
        <f t="shared" si="20"/>
        <v>14.329268292682928</v>
      </c>
      <c r="I691" t="s">
        <v>13</v>
      </c>
      <c r="J691" t="s">
        <v>699</v>
      </c>
    </row>
    <row r="692" spans="1:10" x14ac:dyDescent="0.25">
      <c r="A692" s="185">
        <v>43503</v>
      </c>
      <c r="B692" t="s">
        <v>698</v>
      </c>
      <c r="C692" t="s">
        <v>598</v>
      </c>
      <c r="D692">
        <v>86</v>
      </c>
      <c r="E692">
        <f t="shared" si="21"/>
        <v>30</v>
      </c>
      <c r="F692">
        <v>10</v>
      </c>
      <c r="G692">
        <v>47</v>
      </c>
      <c r="H692">
        <f t="shared" si="20"/>
        <v>14.329268292682928</v>
      </c>
      <c r="I692" t="s">
        <v>13</v>
      </c>
      <c r="J692" t="s">
        <v>699</v>
      </c>
    </row>
    <row r="693" spans="1:10" x14ac:dyDescent="0.25">
      <c r="A693" s="185">
        <v>43503</v>
      </c>
      <c r="B693" t="s">
        <v>698</v>
      </c>
      <c r="C693" t="s">
        <v>598</v>
      </c>
      <c r="D693">
        <v>86</v>
      </c>
      <c r="E693">
        <f t="shared" si="21"/>
        <v>30</v>
      </c>
      <c r="F693">
        <v>10</v>
      </c>
      <c r="G693">
        <v>47</v>
      </c>
      <c r="H693">
        <f t="shared" ref="H693:H756" si="22" xml:space="preserve"> (G693/3.28)</f>
        <v>14.329268292682928</v>
      </c>
      <c r="I693" t="s">
        <v>13</v>
      </c>
      <c r="J693" t="s">
        <v>699</v>
      </c>
    </row>
    <row r="694" spans="1:10" x14ac:dyDescent="0.25">
      <c r="A694" s="185">
        <v>43503</v>
      </c>
      <c r="B694" t="s">
        <v>698</v>
      </c>
      <c r="C694" t="s">
        <v>598</v>
      </c>
      <c r="D694">
        <v>86</v>
      </c>
      <c r="E694">
        <f t="shared" si="21"/>
        <v>30</v>
      </c>
      <c r="F694">
        <v>10</v>
      </c>
      <c r="G694">
        <v>47</v>
      </c>
      <c r="H694">
        <f t="shared" si="22"/>
        <v>14.329268292682928</v>
      </c>
      <c r="I694" t="s">
        <v>689</v>
      </c>
      <c r="J694" t="s">
        <v>699</v>
      </c>
    </row>
    <row r="695" spans="1:10" x14ac:dyDescent="0.25">
      <c r="A695" s="185">
        <v>43503</v>
      </c>
      <c r="B695" t="s">
        <v>698</v>
      </c>
      <c r="C695" t="s">
        <v>598</v>
      </c>
      <c r="D695">
        <v>86</v>
      </c>
      <c r="E695">
        <f t="shared" si="21"/>
        <v>30</v>
      </c>
      <c r="F695">
        <v>10</v>
      </c>
      <c r="G695">
        <v>47</v>
      </c>
      <c r="H695">
        <f t="shared" si="22"/>
        <v>14.329268292682928</v>
      </c>
      <c r="I695" t="s">
        <v>54</v>
      </c>
      <c r="J695" t="s">
        <v>699</v>
      </c>
    </row>
    <row r="696" spans="1:10" x14ac:dyDescent="0.25">
      <c r="A696" s="185">
        <v>43503</v>
      </c>
      <c r="B696" t="s">
        <v>698</v>
      </c>
      <c r="C696" t="s">
        <v>598</v>
      </c>
      <c r="D696">
        <v>86</v>
      </c>
      <c r="E696">
        <f t="shared" si="21"/>
        <v>30</v>
      </c>
      <c r="F696">
        <v>10</v>
      </c>
      <c r="G696">
        <v>47</v>
      </c>
      <c r="H696">
        <f t="shared" si="22"/>
        <v>14.329268292682928</v>
      </c>
      <c r="I696" t="s">
        <v>18</v>
      </c>
      <c r="J696" t="s">
        <v>699</v>
      </c>
    </row>
    <row r="697" spans="1:10" x14ac:dyDescent="0.25">
      <c r="A697" s="185">
        <v>43503</v>
      </c>
      <c r="B697" t="s">
        <v>698</v>
      </c>
      <c r="C697" t="s">
        <v>598</v>
      </c>
      <c r="D697">
        <v>86</v>
      </c>
      <c r="E697">
        <f t="shared" si="21"/>
        <v>30</v>
      </c>
      <c r="F697">
        <v>10</v>
      </c>
      <c r="G697">
        <v>47</v>
      </c>
      <c r="H697">
        <f t="shared" si="22"/>
        <v>14.329268292682928</v>
      </c>
      <c r="I697" t="s">
        <v>18</v>
      </c>
      <c r="J697" t="s">
        <v>699</v>
      </c>
    </row>
    <row r="698" spans="1:10" x14ac:dyDescent="0.25">
      <c r="A698" s="185">
        <v>43503</v>
      </c>
      <c r="B698" t="s">
        <v>698</v>
      </c>
      <c r="C698" t="s">
        <v>598</v>
      </c>
      <c r="D698">
        <v>86</v>
      </c>
      <c r="E698">
        <f t="shared" si="21"/>
        <v>30</v>
      </c>
      <c r="F698">
        <v>10</v>
      </c>
      <c r="G698">
        <v>47</v>
      </c>
      <c r="H698">
        <f t="shared" si="22"/>
        <v>14.329268292682928</v>
      </c>
      <c r="I698" t="s">
        <v>18</v>
      </c>
      <c r="J698" t="s">
        <v>699</v>
      </c>
    </row>
    <row r="699" spans="1:10" x14ac:dyDescent="0.25">
      <c r="A699" s="185">
        <v>43503</v>
      </c>
      <c r="B699" t="s">
        <v>698</v>
      </c>
      <c r="C699" t="s">
        <v>598</v>
      </c>
      <c r="D699">
        <v>86</v>
      </c>
      <c r="E699">
        <f t="shared" si="21"/>
        <v>30</v>
      </c>
      <c r="F699">
        <v>10</v>
      </c>
      <c r="G699">
        <v>47</v>
      </c>
      <c r="H699">
        <f t="shared" si="22"/>
        <v>14.329268292682928</v>
      </c>
      <c r="I699" t="s">
        <v>704</v>
      </c>
      <c r="J699" t="s">
        <v>699</v>
      </c>
    </row>
    <row r="700" spans="1:10" x14ac:dyDescent="0.25">
      <c r="A700" s="185">
        <v>43503</v>
      </c>
      <c r="B700" t="s">
        <v>698</v>
      </c>
      <c r="C700" t="s">
        <v>598</v>
      </c>
      <c r="D700">
        <v>86</v>
      </c>
      <c r="E700">
        <f t="shared" si="21"/>
        <v>30</v>
      </c>
      <c r="F700">
        <v>10</v>
      </c>
      <c r="G700">
        <v>47</v>
      </c>
      <c r="H700">
        <f t="shared" si="22"/>
        <v>14.329268292682928</v>
      </c>
      <c r="I700" t="s">
        <v>704</v>
      </c>
      <c r="J700" t="s">
        <v>699</v>
      </c>
    </row>
    <row r="701" spans="1:10" x14ac:dyDescent="0.25">
      <c r="A701" s="185">
        <v>43503</v>
      </c>
      <c r="B701" t="s">
        <v>698</v>
      </c>
      <c r="C701" t="s">
        <v>598</v>
      </c>
      <c r="D701">
        <v>86</v>
      </c>
      <c r="E701">
        <f t="shared" si="21"/>
        <v>30</v>
      </c>
      <c r="F701">
        <v>10</v>
      </c>
      <c r="G701">
        <v>47</v>
      </c>
      <c r="H701">
        <f t="shared" si="22"/>
        <v>14.329268292682928</v>
      </c>
      <c r="I701" t="s">
        <v>22</v>
      </c>
      <c r="J701" t="s">
        <v>699</v>
      </c>
    </row>
    <row r="702" spans="1:10" x14ac:dyDescent="0.25">
      <c r="A702" s="185">
        <v>43503</v>
      </c>
      <c r="B702" t="s">
        <v>698</v>
      </c>
      <c r="C702" t="s">
        <v>598</v>
      </c>
      <c r="D702">
        <v>86</v>
      </c>
      <c r="E702">
        <f t="shared" si="21"/>
        <v>30</v>
      </c>
      <c r="F702">
        <v>10</v>
      </c>
      <c r="G702">
        <v>47</v>
      </c>
      <c r="H702">
        <f t="shared" si="22"/>
        <v>14.329268292682928</v>
      </c>
      <c r="I702" t="s">
        <v>22</v>
      </c>
      <c r="J702" t="s">
        <v>699</v>
      </c>
    </row>
    <row r="703" spans="1:10" x14ac:dyDescent="0.25">
      <c r="A703" s="185">
        <v>43503</v>
      </c>
      <c r="B703" t="s">
        <v>698</v>
      </c>
      <c r="C703" t="s">
        <v>598</v>
      </c>
      <c r="D703">
        <v>86</v>
      </c>
      <c r="E703">
        <f t="shared" si="21"/>
        <v>30</v>
      </c>
      <c r="F703">
        <v>10</v>
      </c>
      <c r="G703">
        <v>47</v>
      </c>
      <c r="H703">
        <f t="shared" si="22"/>
        <v>14.329268292682928</v>
      </c>
      <c r="I703" t="s">
        <v>22</v>
      </c>
      <c r="J703" t="s">
        <v>699</v>
      </c>
    </row>
    <row r="704" spans="1:10" x14ac:dyDescent="0.25">
      <c r="A704" s="185">
        <v>43503</v>
      </c>
      <c r="B704" t="s">
        <v>698</v>
      </c>
      <c r="C704" t="s">
        <v>598</v>
      </c>
      <c r="D704">
        <v>86</v>
      </c>
      <c r="E704">
        <f t="shared" si="21"/>
        <v>30</v>
      </c>
      <c r="F704">
        <v>10</v>
      </c>
      <c r="G704">
        <v>47</v>
      </c>
      <c r="H704">
        <f t="shared" si="22"/>
        <v>14.329268292682928</v>
      </c>
      <c r="I704" t="s">
        <v>24</v>
      </c>
      <c r="J704" t="s">
        <v>699</v>
      </c>
    </row>
    <row r="705" spans="1:10" x14ac:dyDescent="0.25">
      <c r="A705" s="185">
        <v>43503</v>
      </c>
      <c r="B705" t="s">
        <v>698</v>
      </c>
      <c r="C705" t="s">
        <v>598</v>
      </c>
      <c r="D705">
        <v>86</v>
      </c>
      <c r="E705">
        <f t="shared" si="21"/>
        <v>30</v>
      </c>
      <c r="F705">
        <v>11</v>
      </c>
      <c r="G705">
        <v>44</v>
      </c>
      <c r="H705">
        <f t="shared" si="22"/>
        <v>13.414634146341465</v>
      </c>
      <c r="I705" t="s">
        <v>13</v>
      </c>
      <c r="J705" t="s">
        <v>699</v>
      </c>
    </row>
    <row r="706" spans="1:10" x14ac:dyDescent="0.25">
      <c r="A706" s="185">
        <v>43503</v>
      </c>
      <c r="B706" t="s">
        <v>698</v>
      </c>
      <c r="C706" t="s">
        <v>598</v>
      </c>
      <c r="D706">
        <v>86</v>
      </c>
      <c r="E706">
        <f t="shared" si="21"/>
        <v>30</v>
      </c>
      <c r="F706">
        <v>11</v>
      </c>
      <c r="G706">
        <v>44</v>
      </c>
      <c r="H706">
        <f t="shared" si="22"/>
        <v>13.414634146341465</v>
      </c>
      <c r="I706" t="s">
        <v>13</v>
      </c>
      <c r="J706" t="s">
        <v>699</v>
      </c>
    </row>
    <row r="707" spans="1:10" x14ac:dyDescent="0.25">
      <c r="A707" s="185">
        <v>43503</v>
      </c>
      <c r="B707" t="s">
        <v>698</v>
      </c>
      <c r="C707" t="s">
        <v>598</v>
      </c>
      <c r="D707">
        <v>86</v>
      </c>
      <c r="E707">
        <f t="shared" si="21"/>
        <v>30</v>
      </c>
      <c r="F707">
        <v>11</v>
      </c>
      <c r="G707">
        <v>44</v>
      </c>
      <c r="H707">
        <f t="shared" si="22"/>
        <v>13.414634146341465</v>
      </c>
      <c r="I707" t="s">
        <v>54</v>
      </c>
      <c r="J707" t="s">
        <v>699</v>
      </c>
    </row>
    <row r="708" spans="1:10" x14ac:dyDescent="0.25">
      <c r="A708" s="185">
        <v>43503</v>
      </c>
      <c r="B708" t="s">
        <v>698</v>
      </c>
      <c r="C708" t="s">
        <v>598</v>
      </c>
      <c r="D708">
        <v>86</v>
      </c>
      <c r="E708">
        <f t="shared" si="21"/>
        <v>30</v>
      </c>
      <c r="F708">
        <v>11</v>
      </c>
      <c r="G708">
        <v>44</v>
      </c>
      <c r="H708">
        <f t="shared" si="22"/>
        <v>13.414634146341465</v>
      </c>
      <c r="I708" t="s">
        <v>18</v>
      </c>
      <c r="J708" t="s">
        <v>699</v>
      </c>
    </row>
    <row r="709" spans="1:10" x14ac:dyDescent="0.25">
      <c r="A709" s="185">
        <v>43503</v>
      </c>
      <c r="B709" t="s">
        <v>698</v>
      </c>
      <c r="C709" t="s">
        <v>598</v>
      </c>
      <c r="D709">
        <v>86</v>
      </c>
      <c r="E709">
        <f t="shared" si="21"/>
        <v>30</v>
      </c>
      <c r="F709">
        <v>11</v>
      </c>
      <c r="G709">
        <v>44</v>
      </c>
      <c r="H709">
        <f t="shared" si="22"/>
        <v>13.414634146341465</v>
      </c>
      <c r="I709" t="s">
        <v>18</v>
      </c>
      <c r="J709" t="s">
        <v>699</v>
      </c>
    </row>
    <row r="710" spans="1:10" x14ac:dyDescent="0.25">
      <c r="A710" s="185">
        <v>43503</v>
      </c>
      <c r="B710" t="s">
        <v>698</v>
      </c>
      <c r="C710" t="s">
        <v>598</v>
      </c>
      <c r="D710">
        <v>86</v>
      </c>
      <c r="E710">
        <f t="shared" ref="E710:E773" si="23" xml:space="preserve"> (D710-32)*(5/9)</f>
        <v>30</v>
      </c>
      <c r="F710">
        <v>11</v>
      </c>
      <c r="G710">
        <v>44</v>
      </c>
      <c r="H710">
        <f t="shared" si="22"/>
        <v>13.414634146341465</v>
      </c>
      <c r="I710" t="s">
        <v>18</v>
      </c>
      <c r="J710" t="s">
        <v>699</v>
      </c>
    </row>
    <row r="711" spans="1:10" x14ac:dyDescent="0.25">
      <c r="A711" s="185">
        <v>43503</v>
      </c>
      <c r="B711" t="s">
        <v>698</v>
      </c>
      <c r="C711" t="s">
        <v>598</v>
      </c>
      <c r="D711">
        <v>86</v>
      </c>
      <c r="E711">
        <f t="shared" si="23"/>
        <v>30</v>
      </c>
      <c r="F711">
        <v>11</v>
      </c>
      <c r="G711">
        <v>44</v>
      </c>
      <c r="H711">
        <f t="shared" si="22"/>
        <v>13.414634146341465</v>
      </c>
      <c r="I711" t="s">
        <v>18</v>
      </c>
      <c r="J711" t="s">
        <v>699</v>
      </c>
    </row>
    <row r="712" spans="1:10" x14ac:dyDescent="0.25">
      <c r="A712" s="185">
        <v>43503</v>
      </c>
      <c r="B712" t="s">
        <v>698</v>
      </c>
      <c r="C712" t="s">
        <v>598</v>
      </c>
      <c r="D712">
        <v>86</v>
      </c>
      <c r="E712">
        <f t="shared" si="23"/>
        <v>30</v>
      </c>
      <c r="F712">
        <v>11</v>
      </c>
      <c r="G712">
        <v>44</v>
      </c>
      <c r="H712">
        <f t="shared" si="22"/>
        <v>13.414634146341465</v>
      </c>
      <c r="I712" t="s">
        <v>18</v>
      </c>
      <c r="J712" t="s">
        <v>699</v>
      </c>
    </row>
    <row r="713" spans="1:10" x14ac:dyDescent="0.25">
      <c r="A713" s="185">
        <v>43503</v>
      </c>
      <c r="B713" t="s">
        <v>698</v>
      </c>
      <c r="C713" t="s">
        <v>598</v>
      </c>
      <c r="D713">
        <v>86</v>
      </c>
      <c r="E713">
        <f t="shared" si="23"/>
        <v>30</v>
      </c>
      <c r="F713">
        <v>11</v>
      </c>
      <c r="G713">
        <v>44</v>
      </c>
      <c r="H713">
        <f t="shared" si="22"/>
        <v>13.414634146341465</v>
      </c>
      <c r="I713" t="s">
        <v>18</v>
      </c>
      <c r="J713" t="s">
        <v>699</v>
      </c>
    </row>
    <row r="714" spans="1:10" x14ac:dyDescent="0.25">
      <c r="A714" s="185">
        <v>43503</v>
      </c>
      <c r="B714" t="s">
        <v>698</v>
      </c>
      <c r="C714" t="s">
        <v>598</v>
      </c>
      <c r="D714">
        <v>86</v>
      </c>
      <c r="E714">
        <f t="shared" si="23"/>
        <v>30</v>
      </c>
      <c r="F714">
        <v>11</v>
      </c>
      <c r="G714">
        <v>44</v>
      </c>
      <c r="H714">
        <f t="shared" si="22"/>
        <v>13.414634146341465</v>
      </c>
      <c r="I714" t="s">
        <v>18</v>
      </c>
      <c r="J714" t="s">
        <v>699</v>
      </c>
    </row>
    <row r="715" spans="1:10" x14ac:dyDescent="0.25">
      <c r="A715" s="185">
        <v>43503</v>
      </c>
      <c r="B715" t="s">
        <v>698</v>
      </c>
      <c r="C715" t="s">
        <v>598</v>
      </c>
      <c r="D715">
        <v>86</v>
      </c>
      <c r="E715">
        <f t="shared" si="23"/>
        <v>30</v>
      </c>
      <c r="F715">
        <v>11</v>
      </c>
      <c r="G715">
        <v>44</v>
      </c>
      <c r="H715">
        <f t="shared" si="22"/>
        <v>13.414634146341465</v>
      </c>
      <c r="I715" t="s">
        <v>21</v>
      </c>
      <c r="J715" t="s">
        <v>699</v>
      </c>
    </row>
    <row r="716" spans="1:10" x14ac:dyDescent="0.25">
      <c r="A716" s="185">
        <v>43503</v>
      </c>
      <c r="B716" t="s">
        <v>698</v>
      </c>
      <c r="C716" t="s">
        <v>598</v>
      </c>
      <c r="D716">
        <v>86</v>
      </c>
      <c r="E716">
        <f t="shared" si="23"/>
        <v>30</v>
      </c>
      <c r="F716">
        <v>11</v>
      </c>
      <c r="G716">
        <v>44</v>
      </c>
      <c r="H716">
        <f t="shared" si="22"/>
        <v>13.414634146341465</v>
      </c>
      <c r="I716" t="s">
        <v>23</v>
      </c>
      <c r="J716" t="s">
        <v>699</v>
      </c>
    </row>
    <row r="717" spans="1:10" x14ac:dyDescent="0.25">
      <c r="A717" s="185">
        <v>43503</v>
      </c>
      <c r="B717" t="s">
        <v>698</v>
      </c>
      <c r="C717" t="s">
        <v>598</v>
      </c>
      <c r="D717">
        <v>86</v>
      </c>
      <c r="E717">
        <f t="shared" si="23"/>
        <v>30</v>
      </c>
      <c r="F717">
        <v>11</v>
      </c>
      <c r="G717">
        <v>44</v>
      </c>
      <c r="H717">
        <f t="shared" si="22"/>
        <v>13.414634146341465</v>
      </c>
      <c r="I717" t="s">
        <v>20</v>
      </c>
      <c r="J717" t="s">
        <v>699</v>
      </c>
    </row>
    <row r="718" spans="1:10" x14ac:dyDescent="0.25">
      <c r="A718" s="185">
        <v>43503</v>
      </c>
      <c r="B718" t="s">
        <v>698</v>
      </c>
      <c r="C718" t="s">
        <v>598</v>
      </c>
      <c r="D718">
        <v>86</v>
      </c>
      <c r="E718">
        <f t="shared" si="23"/>
        <v>30</v>
      </c>
      <c r="F718">
        <v>11</v>
      </c>
      <c r="G718">
        <v>44</v>
      </c>
      <c r="H718">
        <f t="shared" si="22"/>
        <v>13.414634146341465</v>
      </c>
      <c r="I718" t="s">
        <v>20</v>
      </c>
      <c r="J718" t="s">
        <v>699</v>
      </c>
    </row>
    <row r="719" spans="1:10" x14ac:dyDescent="0.25">
      <c r="A719" s="185">
        <v>43503</v>
      </c>
      <c r="B719" t="s">
        <v>698</v>
      </c>
      <c r="C719" t="s">
        <v>598</v>
      </c>
      <c r="D719">
        <v>86</v>
      </c>
      <c r="E719">
        <f t="shared" si="23"/>
        <v>30</v>
      </c>
      <c r="F719">
        <v>11</v>
      </c>
      <c r="G719">
        <v>44</v>
      </c>
      <c r="H719">
        <f t="shared" si="22"/>
        <v>13.414634146341465</v>
      </c>
      <c r="I719" t="s">
        <v>20</v>
      </c>
      <c r="J719" t="s">
        <v>699</v>
      </c>
    </row>
    <row r="720" spans="1:10" x14ac:dyDescent="0.25">
      <c r="A720" s="185">
        <v>43503</v>
      </c>
      <c r="B720" t="s">
        <v>698</v>
      </c>
      <c r="C720" t="s">
        <v>598</v>
      </c>
      <c r="D720">
        <v>86</v>
      </c>
      <c r="E720">
        <f t="shared" si="23"/>
        <v>30</v>
      </c>
      <c r="F720">
        <v>11</v>
      </c>
      <c r="G720">
        <v>44</v>
      </c>
      <c r="H720">
        <f t="shared" si="22"/>
        <v>13.414634146341465</v>
      </c>
      <c r="I720" t="s">
        <v>20</v>
      </c>
      <c r="J720" t="s">
        <v>699</v>
      </c>
    </row>
    <row r="721" spans="1:10" x14ac:dyDescent="0.25">
      <c r="A721" s="185">
        <v>43503</v>
      </c>
      <c r="B721" t="s">
        <v>698</v>
      </c>
      <c r="C721" t="s">
        <v>598</v>
      </c>
      <c r="D721">
        <v>86</v>
      </c>
      <c r="E721">
        <f t="shared" si="23"/>
        <v>30</v>
      </c>
      <c r="F721">
        <v>12</v>
      </c>
      <c r="G721">
        <v>39</v>
      </c>
      <c r="H721">
        <f t="shared" si="22"/>
        <v>11.890243902439025</v>
      </c>
      <c r="I721" t="s">
        <v>13</v>
      </c>
      <c r="J721" t="s">
        <v>699</v>
      </c>
    </row>
    <row r="722" spans="1:10" x14ac:dyDescent="0.25">
      <c r="A722" s="185">
        <v>43503</v>
      </c>
      <c r="B722" t="s">
        <v>698</v>
      </c>
      <c r="C722" t="s">
        <v>598</v>
      </c>
      <c r="D722">
        <v>86</v>
      </c>
      <c r="E722">
        <f t="shared" si="23"/>
        <v>30</v>
      </c>
      <c r="F722">
        <v>12</v>
      </c>
      <c r="G722">
        <v>39</v>
      </c>
      <c r="H722">
        <f t="shared" si="22"/>
        <v>11.890243902439025</v>
      </c>
      <c r="I722" t="s">
        <v>13</v>
      </c>
      <c r="J722" t="s">
        <v>699</v>
      </c>
    </row>
    <row r="723" spans="1:10" x14ac:dyDescent="0.25">
      <c r="A723" s="185">
        <v>43503</v>
      </c>
      <c r="B723" t="s">
        <v>698</v>
      </c>
      <c r="C723" t="s">
        <v>598</v>
      </c>
      <c r="D723">
        <v>86</v>
      </c>
      <c r="E723">
        <f t="shared" si="23"/>
        <v>30</v>
      </c>
      <c r="F723">
        <v>12</v>
      </c>
      <c r="G723">
        <v>39</v>
      </c>
      <c r="H723">
        <f t="shared" si="22"/>
        <v>11.890243902439025</v>
      </c>
      <c r="I723" t="s">
        <v>13</v>
      </c>
      <c r="J723" t="s">
        <v>699</v>
      </c>
    </row>
    <row r="724" spans="1:10" x14ac:dyDescent="0.25">
      <c r="A724" s="185">
        <v>43503</v>
      </c>
      <c r="B724" t="s">
        <v>698</v>
      </c>
      <c r="C724" t="s">
        <v>598</v>
      </c>
      <c r="D724">
        <v>86</v>
      </c>
      <c r="E724">
        <f t="shared" si="23"/>
        <v>30</v>
      </c>
      <c r="F724">
        <v>12</v>
      </c>
      <c r="G724">
        <v>39</v>
      </c>
      <c r="H724">
        <f t="shared" si="22"/>
        <v>11.890243902439025</v>
      </c>
      <c r="I724" t="s">
        <v>54</v>
      </c>
      <c r="J724" t="s">
        <v>699</v>
      </c>
    </row>
    <row r="725" spans="1:10" x14ac:dyDescent="0.25">
      <c r="A725" s="185">
        <v>43503</v>
      </c>
      <c r="B725" t="s">
        <v>698</v>
      </c>
      <c r="C725" t="s">
        <v>598</v>
      </c>
      <c r="D725">
        <v>86</v>
      </c>
      <c r="E725">
        <f t="shared" si="23"/>
        <v>30</v>
      </c>
      <c r="F725">
        <v>12</v>
      </c>
      <c r="G725">
        <v>39</v>
      </c>
      <c r="H725">
        <f t="shared" si="22"/>
        <v>11.890243902439025</v>
      </c>
      <c r="I725" t="s">
        <v>18</v>
      </c>
      <c r="J725" t="s">
        <v>699</v>
      </c>
    </row>
    <row r="726" spans="1:10" x14ac:dyDescent="0.25">
      <c r="A726" s="185">
        <v>43503</v>
      </c>
      <c r="B726" t="s">
        <v>698</v>
      </c>
      <c r="C726" t="s">
        <v>598</v>
      </c>
      <c r="D726">
        <v>86</v>
      </c>
      <c r="E726">
        <f t="shared" si="23"/>
        <v>30</v>
      </c>
      <c r="F726">
        <v>12</v>
      </c>
      <c r="G726">
        <v>39</v>
      </c>
      <c r="H726">
        <f t="shared" si="22"/>
        <v>11.890243902439025</v>
      </c>
      <c r="I726" t="s">
        <v>18</v>
      </c>
      <c r="J726" t="s">
        <v>699</v>
      </c>
    </row>
    <row r="727" spans="1:10" x14ac:dyDescent="0.25">
      <c r="A727" s="185">
        <v>43503</v>
      </c>
      <c r="B727" t="s">
        <v>698</v>
      </c>
      <c r="C727" t="s">
        <v>598</v>
      </c>
      <c r="D727">
        <v>86</v>
      </c>
      <c r="E727">
        <f t="shared" si="23"/>
        <v>30</v>
      </c>
      <c r="F727">
        <v>12</v>
      </c>
      <c r="G727">
        <v>39</v>
      </c>
      <c r="H727">
        <f t="shared" si="22"/>
        <v>11.890243902439025</v>
      </c>
      <c r="I727" t="s">
        <v>18</v>
      </c>
      <c r="J727" t="s">
        <v>699</v>
      </c>
    </row>
    <row r="728" spans="1:10" x14ac:dyDescent="0.25">
      <c r="A728" s="185">
        <v>43503</v>
      </c>
      <c r="B728" t="s">
        <v>698</v>
      </c>
      <c r="C728" t="s">
        <v>598</v>
      </c>
      <c r="D728">
        <v>86</v>
      </c>
      <c r="E728">
        <f t="shared" si="23"/>
        <v>30</v>
      </c>
      <c r="F728">
        <v>12</v>
      </c>
      <c r="G728">
        <v>39</v>
      </c>
      <c r="H728">
        <f t="shared" si="22"/>
        <v>11.890243902439025</v>
      </c>
      <c r="I728" t="s">
        <v>18</v>
      </c>
      <c r="J728" t="s">
        <v>699</v>
      </c>
    </row>
    <row r="729" spans="1:10" x14ac:dyDescent="0.25">
      <c r="A729" s="185">
        <v>43503</v>
      </c>
      <c r="B729" t="s">
        <v>698</v>
      </c>
      <c r="C729" t="s">
        <v>598</v>
      </c>
      <c r="D729">
        <v>86</v>
      </c>
      <c r="E729">
        <f t="shared" si="23"/>
        <v>30</v>
      </c>
      <c r="F729">
        <v>12</v>
      </c>
      <c r="G729">
        <v>39</v>
      </c>
      <c r="H729">
        <f t="shared" si="22"/>
        <v>11.890243902439025</v>
      </c>
      <c r="I729" t="s">
        <v>711</v>
      </c>
      <c r="J729" t="s">
        <v>699</v>
      </c>
    </row>
    <row r="730" spans="1:10" x14ac:dyDescent="0.25">
      <c r="A730" s="185">
        <v>43503</v>
      </c>
      <c r="B730" t="s">
        <v>698</v>
      </c>
      <c r="C730" t="s">
        <v>598</v>
      </c>
      <c r="D730">
        <v>86</v>
      </c>
      <c r="E730">
        <f t="shared" si="23"/>
        <v>30</v>
      </c>
      <c r="F730">
        <v>12</v>
      </c>
      <c r="G730">
        <v>39</v>
      </c>
      <c r="H730">
        <f t="shared" si="22"/>
        <v>11.890243902439025</v>
      </c>
      <c r="I730" t="s">
        <v>711</v>
      </c>
      <c r="J730" t="s">
        <v>699</v>
      </c>
    </row>
    <row r="731" spans="1:10" x14ac:dyDescent="0.25">
      <c r="A731" s="185">
        <v>43503</v>
      </c>
      <c r="B731" t="s">
        <v>698</v>
      </c>
      <c r="C731" t="s">
        <v>598</v>
      </c>
      <c r="D731">
        <v>86</v>
      </c>
      <c r="E731">
        <f t="shared" si="23"/>
        <v>30</v>
      </c>
      <c r="F731">
        <v>12</v>
      </c>
      <c r="G731">
        <v>39</v>
      </c>
      <c r="H731">
        <f t="shared" si="22"/>
        <v>11.890243902439025</v>
      </c>
      <c r="I731" t="s">
        <v>20</v>
      </c>
      <c r="J731" t="s">
        <v>699</v>
      </c>
    </row>
    <row r="732" spans="1:10" x14ac:dyDescent="0.25">
      <c r="A732" s="185">
        <v>43503</v>
      </c>
      <c r="B732" t="s">
        <v>698</v>
      </c>
      <c r="C732" t="s">
        <v>598</v>
      </c>
      <c r="D732">
        <v>86</v>
      </c>
      <c r="E732">
        <f t="shared" si="23"/>
        <v>30</v>
      </c>
      <c r="F732">
        <v>12</v>
      </c>
      <c r="G732">
        <v>39</v>
      </c>
      <c r="H732">
        <f t="shared" si="22"/>
        <v>11.890243902439025</v>
      </c>
      <c r="I732" t="s">
        <v>20</v>
      </c>
      <c r="J732" t="s">
        <v>699</v>
      </c>
    </row>
    <row r="733" spans="1:10" x14ac:dyDescent="0.25">
      <c r="A733" s="185">
        <v>43503</v>
      </c>
      <c r="B733" t="s">
        <v>698</v>
      </c>
      <c r="C733" t="s">
        <v>598</v>
      </c>
      <c r="D733">
        <v>86</v>
      </c>
      <c r="E733">
        <f t="shared" si="23"/>
        <v>30</v>
      </c>
      <c r="F733">
        <v>12</v>
      </c>
      <c r="G733">
        <v>39</v>
      </c>
      <c r="H733">
        <f t="shared" si="22"/>
        <v>11.890243902439025</v>
      </c>
      <c r="I733" t="s">
        <v>20</v>
      </c>
      <c r="J733" t="s">
        <v>699</v>
      </c>
    </row>
    <row r="734" spans="1:10" x14ac:dyDescent="0.25">
      <c r="A734" s="185">
        <v>43503</v>
      </c>
      <c r="B734" t="s">
        <v>698</v>
      </c>
      <c r="C734" t="s">
        <v>598</v>
      </c>
      <c r="D734">
        <v>86</v>
      </c>
      <c r="E734">
        <f t="shared" si="23"/>
        <v>30</v>
      </c>
      <c r="F734">
        <v>13</v>
      </c>
      <c r="G734">
        <v>38</v>
      </c>
      <c r="H734">
        <f t="shared" si="22"/>
        <v>11.585365853658537</v>
      </c>
      <c r="I734" t="s">
        <v>13</v>
      </c>
      <c r="J734" t="s">
        <v>699</v>
      </c>
    </row>
    <row r="735" spans="1:10" x14ac:dyDescent="0.25">
      <c r="A735" s="185">
        <v>43503</v>
      </c>
      <c r="B735" t="s">
        <v>698</v>
      </c>
      <c r="C735" t="s">
        <v>598</v>
      </c>
      <c r="D735">
        <v>86</v>
      </c>
      <c r="E735">
        <f t="shared" si="23"/>
        <v>30</v>
      </c>
      <c r="F735">
        <v>13</v>
      </c>
      <c r="G735">
        <v>38</v>
      </c>
      <c r="H735">
        <f t="shared" si="22"/>
        <v>11.585365853658537</v>
      </c>
      <c r="I735" t="s">
        <v>13</v>
      </c>
      <c r="J735" t="s">
        <v>699</v>
      </c>
    </row>
    <row r="736" spans="1:10" x14ac:dyDescent="0.25">
      <c r="A736" s="185">
        <v>43503</v>
      </c>
      <c r="B736" t="s">
        <v>698</v>
      </c>
      <c r="C736" t="s">
        <v>598</v>
      </c>
      <c r="D736">
        <v>86</v>
      </c>
      <c r="E736">
        <f t="shared" si="23"/>
        <v>30</v>
      </c>
      <c r="F736">
        <v>13</v>
      </c>
      <c r="G736">
        <v>38</v>
      </c>
      <c r="H736">
        <f t="shared" si="22"/>
        <v>11.585365853658537</v>
      </c>
      <c r="I736" t="s">
        <v>39</v>
      </c>
      <c r="J736" t="s">
        <v>699</v>
      </c>
    </row>
    <row r="737" spans="1:10" x14ac:dyDescent="0.25">
      <c r="A737" s="185">
        <v>43503</v>
      </c>
      <c r="B737" t="s">
        <v>698</v>
      </c>
      <c r="C737" t="s">
        <v>598</v>
      </c>
      <c r="D737">
        <v>86</v>
      </c>
      <c r="E737">
        <f t="shared" si="23"/>
        <v>30</v>
      </c>
      <c r="F737">
        <v>13</v>
      </c>
      <c r="G737">
        <v>38</v>
      </c>
      <c r="H737">
        <f t="shared" si="22"/>
        <v>11.585365853658537</v>
      </c>
      <c r="I737" t="s">
        <v>34</v>
      </c>
      <c r="J737" t="s">
        <v>699</v>
      </c>
    </row>
    <row r="738" spans="1:10" x14ac:dyDescent="0.25">
      <c r="A738" s="185">
        <v>43503</v>
      </c>
      <c r="B738" t="s">
        <v>698</v>
      </c>
      <c r="C738" t="s">
        <v>598</v>
      </c>
      <c r="D738">
        <v>86</v>
      </c>
      <c r="E738">
        <f t="shared" si="23"/>
        <v>30</v>
      </c>
      <c r="F738">
        <v>13</v>
      </c>
      <c r="G738">
        <v>38</v>
      </c>
      <c r="H738">
        <f t="shared" si="22"/>
        <v>11.585365853658537</v>
      </c>
      <c r="I738" t="s">
        <v>54</v>
      </c>
      <c r="J738" t="s">
        <v>699</v>
      </c>
    </row>
    <row r="739" spans="1:10" x14ac:dyDescent="0.25">
      <c r="A739" s="185">
        <v>43503</v>
      </c>
      <c r="B739" t="s">
        <v>698</v>
      </c>
      <c r="C739" t="s">
        <v>598</v>
      </c>
      <c r="D739">
        <v>86</v>
      </c>
      <c r="E739">
        <f t="shared" si="23"/>
        <v>30</v>
      </c>
      <c r="F739">
        <v>13</v>
      </c>
      <c r="G739">
        <v>38</v>
      </c>
      <c r="H739">
        <f t="shared" si="22"/>
        <v>11.585365853658537</v>
      </c>
      <c r="I739" t="s">
        <v>18</v>
      </c>
      <c r="J739" t="s">
        <v>699</v>
      </c>
    </row>
    <row r="740" spans="1:10" x14ac:dyDescent="0.25">
      <c r="A740" s="185">
        <v>43503</v>
      </c>
      <c r="B740" t="s">
        <v>698</v>
      </c>
      <c r="C740" t="s">
        <v>598</v>
      </c>
      <c r="D740">
        <v>86</v>
      </c>
      <c r="E740">
        <f t="shared" si="23"/>
        <v>30</v>
      </c>
      <c r="F740">
        <v>13</v>
      </c>
      <c r="G740">
        <v>38</v>
      </c>
      <c r="H740">
        <f t="shared" si="22"/>
        <v>11.585365853658537</v>
      </c>
      <c r="I740" t="s">
        <v>18</v>
      </c>
      <c r="J740" t="s">
        <v>699</v>
      </c>
    </row>
    <row r="741" spans="1:10" x14ac:dyDescent="0.25">
      <c r="A741" s="185">
        <v>43503</v>
      </c>
      <c r="B741" t="s">
        <v>698</v>
      </c>
      <c r="C741" t="s">
        <v>598</v>
      </c>
      <c r="D741">
        <v>86</v>
      </c>
      <c r="E741">
        <f t="shared" si="23"/>
        <v>30</v>
      </c>
      <c r="F741">
        <v>13</v>
      </c>
      <c r="G741">
        <v>38</v>
      </c>
      <c r="H741">
        <f t="shared" si="22"/>
        <v>11.585365853658537</v>
      </c>
      <c r="I741" t="s">
        <v>23</v>
      </c>
      <c r="J741" t="s">
        <v>699</v>
      </c>
    </row>
    <row r="742" spans="1:10" x14ac:dyDescent="0.25">
      <c r="A742" s="185">
        <v>43503</v>
      </c>
      <c r="B742" t="s">
        <v>698</v>
      </c>
      <c r="C742" t="s">
        <v>598</v>
      </c>
      <c r="D742">
        <v>86</v>
      </c>
      <c r="E742">
        <f t="shared" si="23"/>
        <v>30</v>
      </c>
      <c r="F742">
        <v>13</v>
      </c>
      <c r="G742">
        <v>38</v>
      </c>
      <c r="H742">
        <f t="shared" si="22"/>
        <v>11.585365853658537</v>
      </c>
      <c r="I742" t="s">
        <v>23</v>
      </c>
      <c r="J742" t="s">
        <v>699</v>
      </c>
    </row>
    <row r="743" spans="1:10" x14ac:dyDescent="0.25">
      <c r="A743" s="185">
        <v>43503</v>
      </c>
      <c r="B743" t="s">
        <v>698</v>
      </c>
      <c r="C743" t="s">
        <v>598</v>
      </c>
      <c r="D743">
        <v>86</v>
      </c>
      <c r="E743">
        <f t="shared" si="23"/>
        <v>30</v>
      </c>
      <c r="F743">
        <v>13</v>
      </c>
      <c r="G743">
        <v>38</v>
      </c>
      <c r="H743">
        <f t="shared" si="22"/>
        <v>11.585365853658537</v>
      </c>
      <c r="I743" t="s">
        <v>711</v>
      </c>
      <c r="J743" t="s">
        <v>699</v>
      </c>
    </row>
    <row r="744" spans="1:10" x14ac:dyDescent="0.25">
      <c r="A744" s="185">
        <v>43503</v>
      </c>
      <c r="B744" t="s">
        <v>698</v>
      </c>
      <c r="C744" t="s">
        <v>598</v>
      </c>
      <c r="D744">
        <v>86</v>
      </c>
      <c r="E744">
        <f t="shared" si="23"/>
        <v>30</v>
      </c>
      <c r="F744">
        <v>13</v>
      </c>
      <c r="G744">
        <v>38</v>
      </c>
      <c r="H744">
        <f t="shared" si="22"/>
        <v>11.585365853658537</v>
      </c>
      <c r="I744" t="s">
        <v>20</v>
      </c>
      <c r="J744" t="s">
        <v>699</v>
      </c>
    </row>
    <row r="745" spans="1:10" x14ac:dyDescent="0.25">
      <c r="A745" s="185">
        <v>43503</v>
      </c>
      <c r="B745" t="s">
        <v>698</v>
      </c>
      <c r="C745" t="s">
        <v>598</v>
      </c>
      <c r="D745">
        <v>86</v>
      </c>
      <c r="E745">
        <f t="shared" si="23"/>
        <v>30</v>
      </c>
      <c r="F745">
        <v>13</v>
      </c>
      <c r="G745">
        <v>38</v>
      </c>
      <c r="H745">
        <f t="shared" si="22"/>
        <v>11.585365853658537</v>
      </c>
      <c r="I745" t="s">
        <v>704</v>
      </c>
      <c r="J745" t="s">
        <v>699</v>
      </c>
    </row>
    <row r="746" spans="1:10" x14ac:dyDescent="0.25">
      <c r="A746" s="185">
        <v>43503</v>
      </c>
      <c r="B746" t="s">
        <v>698</v>
      </c>
      <c r="C746" t="s">
        <v>598</v>
      </c>
      <c r="D746">
        <v>86</v>
      </c>
      <c r="E746">
        <f t="shared" si="23"/>
        <v>30</v>
      </c>
      <c r="F746">
        <v>14</v>
      </c>
      <c r="G746">
        <v>40</v>
      </c>
      <c r="H746">
        <f t="shared" si="22"/>
        <v>12.195121951219512</v>
      </c>
      <c r="I746" t="s">
        <v>13</v>
      </c>
      <c r="J746" t="s">
        <v>699</v>
      </c>
    </row>
    <row r="747" spans="1:10" x14ac:dyDescent="0.25">
      <c r="A747" s="185">
        <v>43503</v>
      </c>
      <c r="B747" t="s">
        <v>698</v>
      </c>
      <c r="C747" t="s">
        <v>598</v>
      </c>
      <c r="D747">
        <v>86</v>
      </c>
      <c r="E747">
        <f t="shared" si="23"/>
        <v>30</v>
      </c>
      <c r="F747">
        <v>14</v>
      </c>
      <c r="G747">
        <v>40</v>
      </c>
      <c r="H747">
        <f t="shared" si="22"/>
        <v>12.195121951219512</v>
      </c>
      <c r="I747" t="s">
        <v>13</v>
      </c>
      <c r="J747" t="s">
        <v>699</v>
      </c>
    </row>
    <row r="748" spans="1:10" x14ac:dyDescent="0.25">
      <c r="A748" s="185">
        <v>43503</v>
      </c>
      <c r="B748" t="s">
        <v>698</v>
      </c>
      <c r="C748" t="s">
        <v>598</v>
      </c>
      <c r="D748">
        <v>86</v>
      </c>
      <c r="E748">
        <f t="shared" si="23"/>
        <v>30</v>
      </c>
      <c r="F748">
        <v>14</v>
      </c>
      <c r="G748">
        <v>40</v>
      </c>
      <c r="H748">
        <f t="shared" si="22"/>
        <v>12.195121951219512</v>
      </c>
      <c r="I748" t="s">
        <v>13</v>
      </c>
      <c r="J748" t="s">
        <v>699</v>
      </c>
    </row>
    <row r="749" spans="1:10" x14ac:dyDescent="0.25">
      <c r="A749" s="185">
        <v>43503</v>
      </c>
      <c r="B749" t="s">
        <v>698</v>
      </c>
      <c r="C749" t="s">
        <v>598</v>
      </c>
      <c r="D749">
        <v>86</v>
      </c>
      <c r="E749">
        <f t="shared" si="23"/>
        <v>30</v>
      </c>
      <c r="F749">
        <v>14</v>
      </c>
      <c r="G749">
        <v>40</v>
      </c>
      <c r="H749">
        <f t="shared" si="22"/>
        <v>12.195121951219512</v>
      </c>
      <c r="I749" t="s">
        <v>13</v>
      </c>
      <c r="J749" t="s">
        <v>699</v>
      </c>
    </row>
    <row r="750" spans="1:10" x14ac:dyDescent="0.25">
      <c r="A750" s="185">
        <v>43503</v>
      </c>
      <c r="B750" t="s">
        <v>698</v>
      </c>
      <c r="C750" t="s">
        <v>598</v>
      </c>
      <c r="D750">
        <v>86</v>
      </c>
      <c r="E750">
        <f t="shared" si="23"/>
        <v>30</v>
      </c>
      <c r="F750">
        <v>14</v>
      </c>
      <c r="G750">
        <v>40</v>
      </c>
      <c r="H750">
        <f t="shared" si="22"/>
        <v>12.195121951219512</v>
      </c>
      <c r="I750" t="s">
        <v>13</v>
      </c>
      <c r="J750" t="s">
        <v>699</v>
      </c>
    </row>
    <row r="751" spans="1:10" x14ac:dyDescent="0.25">
      <c r="A751" s="185">
        <v>43503</v>
      </c>
      <c r="B751" t="s">
        <v>698</v>
      </c>
      <c r="C751" t="s">
        <v>598</v>
      </c>
      <c r="D751">
        <v>86</v>
      </c>
      <c r="E751">
        <f t="shared" si="23"/>
        <v>30</v>
      </c>
      <c r="F751">
        <v>14</v>
      </c>
      <c r="G751">
        <v>40</v>
      </c>
      <c r="H751">
        <f t="shared" si="22"/>
        <v>12.195121951219512</v>
      </c>
      <c r="I751" t="s">
        <v>13</v>
      </c>
      <c r="J751" t="s">
        <v>699</v>
      </c>
    </row>
    <row r="752" spans="1:10" x14ac:dyDescent="0.25">
      <c r="A752" s="185">
        <v>43503</v>
      </c>
      <c r="B752" t="s">
        <v>698</v>
      </c>
      <c r="C752" t="s">
        <v>598</v>
      </c>
      <c r="D752">
        <v>86</v>
      </c>
      <c r="E752">
        <f t="shared" si="23"/>
        <v>30</v>
      </c>
      <c r="F752">
        <v>14</v>
      </c>
      <c r="G752">
        <v>40</v>
      </c>
      <c r="H752">
        <f t="shared" si="22"/>
        <v>12.195121951219512</v>
      </c>
      <c r="I752" t="s">
        <v>39</v>
      </c>
      <c r="J752" t="s">
        <v>699</v>
      </c>
    </row>
    <row r="753" spans="1:10" x14ac:dyDescent="0.25">
      <c r="A753" s="185">
        <v>43503</v>
      </c>
      <c r="B753" t="s">
        <v>698</v>
      </c>
      <c r="C753" t="s">
        <v>598</v>
      </c>
      <c r="D753">
        <v>86</v>
      </c>
      <c r="E753">
        <f t="shared" si="23"/>
        <v>30</v>
      </c>
      <c r="F753">
        <v>14</v>
      </c>
      <c r="G753">
        <v>40</v>
      </c>
      <c r="H753">
        <f t="shared" si="22"/>
        <v>12.195121951219512</v>
      </c>
      <c r="I753" t="s">
        <v>34</v>
      </c>
      <c r="J753" t="s">
        <v>699</v>
      </c>
    </row>
    <row r="754" spans="1:10" x14ac:dyDescent="0.25">
      <c r="A754" s="185">
        <v>43503</v>
      </c>
      <c r="B754" t="s">
        <v>698</v>
      </c>
      <c r="C754" t="s">
        <v>598</v>
      </c>
      <c r="D754">
        <v>86</v>
      </c>
      <c r="E754">
        <f t="shared" si="23"/>
        <v>30</v>
      </c>
      <c r="F754">
        <v>14</v>
      </c>
      <c r="G754">
        <v>40</v>
      </c>
      <c r="H754">
        <f t="shared" si="22"/>
        <v>12.195121951219512</v>
      </c>
      <c r="I754" t="s">
        <v>40</v>
      </c>
      <c r="J754" t="s">
        <v>699</v>
      </c>
    </row>
    <row r="755" spans="1:10" x14ac:dyDescent="0.25">
      <c r="A755" s="185">
        <v>43503</v>
      </c>
      <c r="B755" t="s">
        <v>698</v>
      </c>
      <c r="C755" t="s">
        <v>598</v>
      </c>
      <c r="D755">
        <v>86</v>
      </c>
      <c r="E755">
        <f t="shared" si="23"/>
        <v>30</v>
      </c>
      <c r="F755">
        <v>14</v>
      </c>
      <c r="G755">
        <v>40</v>
      </c>
      <c r="H755">
        <f t="shared" si="22"/>
        <v>12.195121951219512</v>
      </c>
      <c r="I755" t="s">
        <v>54</v>
      </c>
      <c r="J755" t="s">
        <v>699</v>
      </c>
    </row>
    <row r="756" spans="1:10" x14ac:dyDescent="0.25">
      <c r="A756" s="185">
        <v>43503</v>
      </c>
      <c r="B756" t="s">
        <v>698</v>
      </c>
      <c r="C756" t="s">
        <v>598</v>
      </c>
      <c r="D756">
        <v>86</v>
      </c>
      <c r="E756">
        <f t="shared" si="23"/>
        <v>30</v>
      </c>
      <c r="F756">
        <v>14</v>
      </c>
      <c r="G756">
        <v>40</v>
      </c>
      <c r="H756">
        <f t="shared" si="22"/>
        <v>12.195121951219512</v>
      </c>
      <c r="I756" t="s">
        <v>29</v>
      </c>
      <c r="J756" t="s">
        <v>699</v>
      </c>
    </row>
    <row r="757" spans="1:10" x14ac:dyDescent="0.25">
      <c r="A757" s="185">
        <v>43503</v>
      </c>
      <c r="B757" t="s">
        <v>698</v>
      </c>
      <c r="C757" t="s">
        <v>598</v>
      </c>
      <c r="D757">
        <v>86</v>
      </c>
      <c r="E757">
        <f t="shared" si="23"/>
        <v>30</v>
      </c>
      <c r="F757">
        <v>14</v>
      </c>
      <c r="G757">
        <v>40</v>
      </c>
      <c r="H757">
        <f t="shared" ref="H757:H820" si="24" xml:space="preserve"> (G757/3.28)</f>
        <v>12.195121951219512</v>
      </c>
      <c r="I757" t="s">
        <v>29</v>
      </c>
      <c r="J757" t="s">
        <v>699</v>
      </c>
    </row>
    <row r="758" spans="1:10" x14ac:dyDescent="0.25">
      <c r="A758" s="185">
        <v>43503</v>
      </c>
      <c r="B758" t="s">
        <v>698</v>
      </c>
      <c r="C758" t="s">
        <v>598</v>
      </c>
      <c r="D758">
        <v>86</v>
      </c>
      <c r="E758">
        <f t="shared" si="23"/>
        <v>30</v>
      </c>
      <c r="F758">
        <v>14</v>
      </c>
      <c r="G758">
        <v>40</v>
      </c>
      <c r="H758">
        <f t="shared" si="24"/>
        <v>12.195121951219512</v>
      </c>
      <c r="I758" t="s">
        <v>29</v>
      </c>
      <c r="J758" t="s">
        <v>699</v>
      </c>
    </row>
    <row r="759" spans="1:10" x14ac:dyDescent="0.25">
      <c r="A759" s="185">
        <v>43503</v>
      </c>
      <c r="B759" t="s">
        <v>698</v>
      </c>
      <c r="C759" t="s">
        <v>598</v>
      </c>
      <c r="D759">
        <v>86</v>
      </c>
      <c r="E759">
        <f t="shared" si="23"/>
        <v>30</v>
      </c>
      <c r="F759">
        <v>14</v>
      </c>
      <c r="G759">
        <v>40</v>
      </c>
      <c r="H759">
        <f t="shared" si="24"/>
        <v>12.195121951219512</v>
      </c>
      <c r="I759" t="s">
        <v>18</v>
      </c>
      <c r="J759" t="s">
        <v>699</v>
      </c>
    </row>
    <row r="760" spans="1:10" x14ac:dyDescent="0.25">
      <c r="A760" s="185">
        <v>43503</v>
      </c>
      <c r="B760" t="s">
        <v>698</v>
      </c>
      <c r="C760" t="s">
        <v>598</v>
      </c>
      <c r="D760">
        <v>86</v>
      </c>
      <c r="E760">
        <f t="shared" si="23"/>
        <v>30</v>
      </c>
      <c r="F760">
        <v>14</v>
      </c>
      <c r="G760">
        <v>40</v>
      </c>
      <c r="H760">
        <f t="shared" si="24"/>
        <v>12.195121951219512</v>
      </c>
      <c r="I760" t="s">
        <v>18</v>
      </c>
      <c r="J760" t="s">
        <v>699</v>
      </c>
    </row>
    <row r="761" spans="1:10" x14ac:dyDescent="0.25">
      <c r="A761" s="185">
        <v>43503</v>
      </c>
      <c r="B761" t="s">
        <v>698</v>
      </c>
      <c r="C761" t="s">
        <v>598</v>
      </c>
      <c r="D761">
        <v>86</v>
      </c>
      <c r="E761">
        <f t="shared" si="23"/>
        <v>30</v>
      </c>
      <c r="F761">
        <v>14</v>
      </c>
      <c r="G761">
        <v>40</v>
      </c>
      <c r="H761">
        <f t="shared" si="24"/>
        <v>12.195121951219512</v>
      </c>
      <c r="I761" t="s">
        <v>18</v>
      </c>
      <c r="J761" t="s">
        <v>699</v>
      </c>
    </row>
    <row r="762" spans="1:10" x14ac:dyDescent="0.25">
      <c r="A762" s="185">
        <v>43503</v>
      </c>
      <c r="B762" t="s">
        <v>698</v>
      </c>
      <c r="C762" t="s">
        <v>598</v>
      </c>
      <c r="D762">
        <v>86</v>
      </c>
      <c r="E762">
        <f t="shared" si="23"/>
        <v>30</v>
      </c>
      <c r="F762">
        <v>14</v>
      </c>
      <c r="G762">
        <v>40</v>
      </c>
      <c r="H762">
        <f t="shared" si="24"/>
        <v>12.195121951219512</v>
      </c>
      <c r="I762" t="s">
        <v>23</v>
      </c>
      <c r="J762" t="s">
        <v>699</v>
      </c>
    </row>
    <row r="763" spans="1:10" x14ac:dyDescent="0.25">
      <c r="A763" s="185">
        <v>43503</v>
      </c>
      <c r="B763" t="s">
        <v>698</v>
      </c>
      <c r="C763" t="s">
        <v>598</v>
      </c>
      <c r="D763">
        <v>86</v>
      </c>
      <c r="E763">
        <f t="shared" si="23"/>
        <v>30</v>
      </c>
      <c r="F763">
        <v>15</v>
      </c>
      <c r="G763">
        <v>38</v>
      </c>
      <c r="H763">
        <f t="shared" si="24"/>
        <v>11.585365853658537</v>
      </c>
      <c r="I763" t="s">
        <v>13</v>
      </c>
      <c r="J763" t="s">
        <v>699</v>
      </c>
    </row>
    <row r="764" spans="1:10" x14ac:dyDescent="0.25">
      <c r="A764" s="185">
        <v>43503</v>
      </c>
      <c r="B764" t="s">
        <v>698</v>
      </c>
      <c r="C764" t="s">
        <v>598</v>
      </c>
      <c r="D764">
        <v>86</v>
      </c>
      <c r="E764">
        <f t="shared" si="23"/>
        <v>30</v>
      </c>
      <c r="F764">
        <v>15</v>
      </c>
      <c r="G764">
        <v>38</v>
      </c>
      <c r="H764">
        <f t="shared" si="24"/>
        <v>11.585365853658537</v>
      </c>
      <c r="I764" t="s">
        <v>13</v>
      </c>
      <c r="J764" t="s">
        <v>699</v>
      </c>
    </row>
    <row r="765" spans="1:10" x14ac:dyDescent="0.25">
      <c r="A765" s="185">
        <v>43503</v>
      </c>
      <c r="B765" t="s">
        <v>698</v>
      </c>
      <c r="C765" t="s">
        <v>598</v>
      </c>
      <c r="D765">
        <v>86</v>
      </c>
      <c r="E765">
        <f t="shared" si="23"/>
        <v>30</v>
      </c>
      <c r="F765">
        <v>15</v>
      </c>
      <c r="G765">
        <v>38</v>
      </c>
      <c r="H765">
        <f t="shared" si="24"/>
        <v>11.585365853658537</v>
      </c>
      <c r="I765" t="s">
        <v>13</v>
      </c>
      <c r="J765" t="s">
        <v>699</v>
      </c>
    </row>
    <row r="766" spans="1:10" x14ac:dyDescent="0.25">
      <c r="A766" s="185">
        <v>43503</v>
      </c>
      <c r="B766" t="s">
        <v>698</v>
      </c>
      <c r="C766" t="s">
        <v>598</v>
      </c>
      <c r="D766">
        <v>86</v>
      </c>
      <c r="E766">
        <f t="shared" si="23"/>
        <v>30</v>
      </c>
      <c r="F766">
        <v>15</v>
      </c>
      <c r="G766">
        <v>38</v>
      </c>
      <c r="H766">
        <f t="shared" si="24"/>
        <v>11.585365853658537</v>
      </c>
      <c r="I766" t="s">
        <v>13</v>
      </c>
      <c r="J766" t="s">
        <v>699</v>
      </c>
    </row>
    <row r="767" spans="1:10" x14ac:dyDescent="0.25">
      <c r="A767" s="185">
        <v>43503</v>
      </c>
      <c r="B767" t="s">
        <v>698</v>
      </c>
      <c r="C767" t="s">
        <v>598</v>
      </c>
      <c r="D767">
        <v>86</v>
      </c>
      <c r="E767">
        <f t="shared" si="23"/>
        <v>30</v>
      </c>
      <c r="F767">
        <v>15</v>
      </c>
      <c r="G767">
        <v>38</v>
      </c>
      <c r="H767">
        <f t="shared" si="24"/>
        <v>11.585365853658537</v>
      </c>
      <c r="I767" t="s">
        <v>13</v>
      </c>
      <c r="J767" t="s">
        <v>699</v>
      </c>
    </row>
    <row r="768" spans="1:10" x14ac:dyDescent="0.25">
      <c r="A768" s="185">
        <v>43503</v>
      </c>
      <c r="B768" t="s">
        <v>698</v>
      </c>
      <c r="C768" t="s">
        <v>598</v>
      </c>
      <c r="D768">
        <v>86</v>
      </c>
      <c r="E768">
        <f t="shared" si="23"/>
        <v>30</v>
      </c>
      <c r="F768">
        <v>15</v>
      </c>
      <c r="G768">
        <v>38</v>
      </c>
      <c r="H768">
        <f t="shared" si="24"/>
        <v>11.585365853658537</v>
      </c>
      <c r="I768" t="s">
        <v>34</v>
      </c>
      <c r="J768" t="s">
        <v>699</v>
      </c>
    </row>
    <row r="769" spans="1:10" x14ac:dyDescent="0.25">
      <c r="A769" s="185">
        <v>43503</v>
      </c>
      <c r="B769" t="s">
        <v>698</v>
      </c>
      <c r="C769" t="s">
        <v>598</v>
      </c>
      <c r="D769">
        <v>86</v>
      </c>
      <c r="E769">
        <f t="shared" si="23"/>
        <v>30</v>
      </c>
      <c r="F769">
        <v>15</v>
      </c>
      <c r="G769">
        <v>38</v>
      </c>
      <c r="H769">
        <f t="shared" si="24"/>
        <v>11.585365853658537</v>
      </c>
      <c r="I769" t="s">
        <v>11</v>
      </c>
      <c r="J769" t="s">
        <v>699</v>
      </c>
    </row>
    <row r="770" spans="1:10" x14ac:dyDescent="0.25">
      <c r="A770" s="185">
        <v>43503</v>
      </c>
      <c r="B770" t="s">
        <v>698</v>
      </c>
      <c r="C770" t="s">
        <v>598</v>
      </c>
      <c r="D770">
        <v>86</v>
      </c>
      <c r="E770">
        <f t="shared" si="23"/>
        <v>30</v>
      </c>
      <c r="F770">
        <v>15</v>
      </c>
      <c r="G770">
        <v>38</v>
      </c>
      <c r="H770">
        <f t="shared" si="24"/>
        <v>11.585365853658537</v>
      </c>
      <c r="I770" t="s">
        <v>11</v>
      </c>
      <c r="J770" t="s">
        <v>699</v>
      </c>
    </row>
    <row r="771" spans="1:10" x14ac:dyDescent="0.25">
      <c r="A771" s="185">
        <v>43503</v>
      </c>
      <c r="B771" t="s">
        <v>698</v>
      </c>
      <c r="C771" t="s">
        <v>598</v>
      </c>
      <c r="D771">
        <v>86</v>
      </c>
      <c r="E771">
        <f t="shared" si="23"/>
        <v>30</v>
      </c>
      <c r="F771">
        <v>15</v>
      </c>
      <c r="G771">
        <v>38</v>
      </c>
      <c r="H771">
        <f t="shared" si="24"/>
        <v>11.585365853658537</v>
      </c>
      <c r="I771" t="s">
        <v>29</v>
      </c>
      <c r="J771" t="s">
        <v>699</v>
      </c>
    </row>
    <row r="772" spans="1:10" x14ac:dyDescent="0.25">
      <c r="A772" s="185">
        <v>43503</v>
      </c>
      <c r="B772" t="s">
        <v>698</v>
      </c>
      <c r="C772" t="s">
        <v>598</v>
      </c>
      <c r="D772">
        <v>86</v>
      </c>
      <c r="E772">
        <f t="shared" si="23"/>
        <v>30</v>
      </c>
      <c r="F772">
        <v>15</v>
      </c>
      <c r="G772">
        <v>38</v>
      </c>
      <c r="H772">
        <f t="shared" si="24"/>
        <v>11.585365853658537</v>
      </c>
      <c r="I772" t="s">
        <v>29</v>
      </c>
      <c r="J772" t="s">
        <v>699</v>
      </c>
    </row>
    <row r="773" spans="1:10" x14ac:dyDescent="0.25">
      <c r="A773" s="185">
        <v>43503</v>
      </c>
      <c r="B773" t="s">
        <v>698</v>
      </c>
      <c r="C773" t="s">
        <v>598</v>
      </c>
      <c r="D773">
        <v>86</v>
      </c>
      <c r="E773">
        <f t="shared" si="23"/>
        <v>30</v>
      </c>
      <c r="F773">
        <v>15</v>
      </c>
      <c r="G773">
        <v>38</v>
      </c>
      <c r="H773">
        <f t="shared" si="24"/>
        <v>11.585365853658537</v>
      </c>
      <c r="I773" t="s">
        <v>18</v>
      </c>
      <c r="J773" t="s">
        <v>699</v>
      </c>
    </row>
    <row r="774" spans="1:10" x14ac:dyDescent="0.25">
      <c r="A774" s="185">
        <v>43503</v>
      </c>
      <c r="B774" t="s">
        <v>698</v>
      </c>
      <c r="C774" t="s">
        <v>598</v>
      </c>
      <c r="D774">
        <v>86</v>
      </c>
      <c r="E774">
        <f t="shared" ref="E774:E837" si="25" xml:space="preserve"> (D774-32)*(5/9)</f>
        <v>30</v>
      </c>
      <c r="F774">
        <v>15</v>
      </c>
      <c r="G774">
        <v>38</v>
      </c>
      <c r="H774">
        <f t="shared" si="24"/>
        <v>11.585365853658537</v>
      </c>
      <c r="I774" t="s">
        <v>18</v>
      </c>
      <c r="J774" t="s">
        <v>699</v>
      </c>
    </row>
    <row r="775" spans="1:10" x14ac:dyDescent="0.25">
      <c r="A775" s="185">
        <v>43503</v>
      </c>
      <c r="B775" t="s">
        <v>698</v>
      </c>
      <c r="C775" t="s">
        <v>598</v>
      </c>
      <c r="D775">
        <v>86</v>
      </c>
      <c r="E775">
        <f t="shared" si="25"/>
        <v>30</v>
      </c>
      <c r="F775">
        <v>15</v>
      </c>
      <c r="G775">
        <v>38</v>
      </c>
      <c r="H775">
        <f t="shared" si="24"/>
        <v>11.585365853658537</v>
      </c>
      <c r="I775" t="s">
        <v>18</v>
      </c>
      <c r="J775" t="s">
        <v>699</v>
      </c>
    </row>
    <row r="776" spans="1:10" x14ac:dyDescent="0.25">
      <c r="A776" s="185">
        <v>43503</v>
      </c>
      <c r="B776" t="s">
        <v>698</v>
      </c>
      <c r="C776" t="s">
        <v>598</v>
      </c>
      <c r="D776">
        <v>86</v>
      </c>
      <c r="E776">
        <f t="shared" si="25"/>
        <v>30</v>
      </c>
      <c r="F776">
        <v>15</v>
      </c>
      <c r="G776">
        <v>38</v>
      </c>
      <c r="H776">
        <f t="shared" si="24"/>
        <v>11.585365853658537</v>
      </c>
      <c r="I776" t="s">
        <v>23</v>
      </c>
      <c r="J776" t="s">
        <v>699</v>
      </c>
    </row>
    <row r="777" spans="1:10" x14ac:dyDescent="0.25">
      <c r="A777" s="185">
        <v>43503</v>
      </c>
      <c r="B777" t="s">
        <v>698</v>
      </c>
      <c r="C777" t="s">
        <v>598</v>
      </c>
      <c r="D777">
        <v>86</v>
      </c>
      <c r="E777">
        <f t="shared" si="25"/>
        <v>30</v>
      </c>
      <c r="F777">
        <v>16</v>
      </c>
      <c r="G777">
        <v>38</v>
      </c>
      <c r="H777">
        <f t="shared" si="24"/>
        <v>11.585365853658537</v>
      </c>
      <c r="I777" t="s">
        <v>13</v>
      </c>
      <c r="J777" t="s">
        <v>699</v>
      </c>
    </row>
    <row r="778" spans="1:10" x14ac:dyDescent="0.25">
      <c r="A778" s="185">
        <v>43503</v>
      </c>
      <c r="B778" t="s">
        <v>698</v>
      </c>
      <c r="C778" t="s">
        <v>598</v>
      </c>
      <c r="D778">
        <v>86</v>
      </c>
      <c r="E778">
        <f t="shared" si="25"/>
        <v>30</v>
      </c>
      <c r="F778">
        <v>16</v>
      </c>
      <c r="G778">
        <v>38</v>
      </c>
      <c r="H778">
        <f t="shared" si="24"/>
        <v>11.585365853658537</v>
      </c>
      <c r="I778" t="s">
        <v>13</v>
      </c>
      <c r="J778" t="s">
        <v>699</v>
      </c>
    </row>
    <row r="779" spans="1:10" x14ac:dyDescent="0.25">
      <c r="A779" s="185">
        <v>43503</v>
      </c>
      <c r="B779" t="s">
        <v>698</v>
      </c>
      <c r="C779" t="s">
        <v>598</v>
      </c>
      <c r="D779">
        <v>86</v>
      </c>
      <c r="E779">
        <f t="shared" si="25"/>
        <v>30</v>
      </c>
      <c r="F779">
        <v>16</v>
      </c>
      <c r="G779">
        <v>38</v>
      </c>
      <c r="H779">
        <f t="shared" si="24"/>
        <v>11.585365853658537</v>
      </c>
      <c r="I779" t="s">
        <v>13</v>
      </c>
      <c r="J779" t="s">
        <v>699</v>
      </c>
    </row>
    <row r="780" spans="1:10" x14ac:dyDescent="0.25">
      <c r="A780" s="185">
        <v>43503</v>
      </c>
      <c r="B780" t="s">
        <v>698</v>
      </c>
      <c r="C780" t="s">
        <v>598</v>
      </c>
      <c r="D780">
        <v>86</v>
      </c>
      <c r="E780">
        <f t="shared" si="25"/>
        <v>30</v>
      </c>
      <c r="F780">
        <v>16</v>
      </c>
      <c r="G780">
        <v>38</v>
      </c>
      <c r="H780">
        <f t="shared" si="24"/>
        <v>11.585365853658537</v>
      </c>
      <c r="I780" t="s">
        <v>13</v>
      </c>
      <c r="J780" t="s">
        <v>699</v>
      </c>
    </row>
    <row r="781" spans="1:10" x14ac:dyDescent="0.25">
      <c r="A781" s="185">
        <v>43503</v>
      </c>
      <c r="B781" t="s">
        <v>698</v>
      </c>
      <c r="C781" t="s">
        <v>598</v>
      </c>
      <c r="D781">
        <v>86</v>
      </c>
      <c r="E781">
        <f t="shared" si="25"/>
        <v>30</v>
      </c>
      <c r="F781">
        <v>16</v>
      </c>
      <c r="G781">
        <v>38</v>
      </c>
      <c r="H781">
        <f t="shared" si="24"/>
        <v>11.585365853658537</v>
      </c>
      <c r="I781" t="s">
        <v>18</v>
      </c>
      <c r="J781" t="s">
        <v>699</v>
      </c>
    </row>
    <row r="782" spans="1:10" x14ac:dyDescent="0.25">
      <c r="A782" s="185">
        <v>43503</v>
      </c>
      <c r="B782" t="s">
        <v>698</v>
      </c>
      <c r="C782" t="s">
        <v>598</v>
      </c>
      <c r="D782">
        <v>86</v>
      </c>
      <c r="E782">
        <f t="shared" si="25"/>
        <v>30</v>
      </c>
      <c r="F782">
        <v>16</v>
      </c>
      <c r="G782">
        <v>38</v>
      </c>
      <c r="H782">
        <f t="shared" si="24"/>
        <v>11.585365853658537</v>
      </c>
      <c r="I782" t="s">
        <v>18</v>
      </c>
      <c r="J782" t="s">
        <v>699</v>
      </c>
    </row>
    <row r="783" spans="1:10" x14ac:dyDescent="0.25">
      <c r="A783" s="185">
        <v>43503</v>
      </c>
      <c r="B783" t="s">
        <v>698</v>
      </c>
      <c r="C783" t="s">
        <v>598</v>
      </c>
      <c r="D783">
        <v>86</v>
      </c>
      <c r="E783">
        <f t="shared" si="25"/>
        <v>30</v>
      </c>
      <c r="F783">
        <v>16</v>
      </c>
      <c r="G783">
        <v>38</v>
      </c>
      <c r="H783">
        <f t="shared" si="24"/>
        <v>11.585365853658537</v>
      </c>
      <c r="I783" t="s">
        <v>18</v>
      </c>
      <c r="J783" t="s">
        <v>699</v>
      </c>
    </row>
    <row r="784" spans="1:10" x14ac:dyDescent="0.25">
      <c r="A784" s="185">
        <v>43503</v>
      </c>
      <c r="B784" t="s">
        <v>698</v>
      </c>
      <c r="C784" t="s">
        <v>598</v>
      </c>
      <c r="D784">
        <v>86</v>
      </c>
      <c r="E784">
        <f t="shared" si="25"/>
        <v>30</v>
      </c>
      <c r="F784">
        <v>16</v>
      </c>
      <c r="G784">
        <v>38</v>
      </c>
      <c r="H784">
        <f t="shared" si="24"/>
        <v>11.585365853658537</v>
      </c>
      <c r="I784" t="s">
        <v>18</v>
      </c>
      <c r="J784" t="s">
        <v>699</v>
      </c>
    </row>
    <row r="785" spans="1:10" x14ac:dyDescent="0.25">
      <c r="A785" s="185">
        <v>43503</v>
      </c>
      <c r="B785" t="s">
        <v>698</v>
      </c>
      <c r="C785" t="s">
        <v>598</v>
      </c>
      <c r="D785">
        <v>86</v>
      </c>
      <c r="E785">
        <f t="shared" si="25"/>
        <v>30</v>
      </c>
      <c r="F785">
        <v>16</v>
      </c>
      <c r="G785">
        <v>38</v>
      </c>
      <c r="H785">
        <f t="shared" si="24"/>
        <v>11.585365853658537</v>
      </c>
      <c r="I785" t="s">
        <v>23</v>
      </c>
      <c r="J785" t="s">
        <v>699</v>
      </c>
    </row>
    <row r="786" spans="1:10" x14ac:dyDescent="0.25">
      <c r="A786" s="185">
        <v>43503</v>
      </c>
      <c r="B786" t="s">
        <v>698</v>
      </c>
      <c r="C786" t="s">
        <v>598</v>
      </c>
      <c r="D786">
        <v>86</v>
      </c>
      <c r="E786">
        <f t="shared" si="25"/>
        <v>30</v>
      </c>
      <c r="F786">
        <v>16</v>
      </c>
      <c r="G786">
        <v>38</v>
      </c>
      <c r="H786">
        <f t="shared" si="24"/>
        <v>11.585365853658537</v>
      </c>
      <c r="I786" t="s">
        <v>9</v>
      </c>
      <c r="J786" t="s">
        <v>699</v>
      </c>
    </row>
    <row r="787" spans="1:10" x14ac:dyDescent="0.25">
      <c r="A787" s="185">
        <v>43503</v>
      </c>
      <c r="B787" t="s">
        <v>698</v>
      </c>
      <c r="C787" t="s">
        <v>598</v>
      </c>
      <c r="D787">
        <v>86</v>
      </c>
      <c r="E787">
        <f t="shared" si="25"/>
        <v>30</v>
      </c>
      <c r="F787">
        <v>16</v>
      </c>
      <c r="G787">
        <v>38</v>
      </c>
      <c r="H787">
        <f t="shared" si="24"/>
        <v>11.585365853658537</v>
      </c>
      <c r="I787" t="s">
        <v>20</v>
      </c>
      <c r="J787" t="s">
        <v>699</v>
      </c>
    </row>
    <row r="788" spans="1:10" x14ac:dyDescent="0.25">
      <c r="A788" s="185">
        <v>43503</v>
      </c>
      <c r="B788" t="s">
        <v>698</v>
      </c>
      <c r="C788" t="s">
        <v>598</v>
      </c>
      <c r="D788">
        <v>86</v>
      </c>
      <c r="E788">
        <f t="shared" si="25"/>
        <v>30</v>
      </c>
      <c r="F788">
        <v>16</v>
      </c>
      <c r="G788">
        <v>38</v>
      </c>
      <c r="H788">
        <f t="shared" si="24"/>
        <v>11.585365853658537</v>
      </c>
      <c r="I788" t="s">
        <v>20</v>
      </c>
      <c r="J788" t="s">
        <v>699</v>
      </c>
    </row>
    <row r="789" spans="1:10" x14ac:dyDescent="0.25">
      <c r="A789" s="185">
        <v>43503</v>
      </c>
      <c r="B789" t="s">
        <v>698</v>
      </c>
      <c r="C789" t="s">
        <v>598</v>
      </c>
      <c r="D789">
        <v>86</v>
      </c>
      <c r="E789">
        <f t="shared" si="25"/>
        <v>30</v>
      </c>
      <c r="F789">
        <v>17</v>
      </c>
      <c r="G789">
        <v>37</v>
      </c>
      <c r="H789">
        <f t="shared" si="24"/>
        <v>11.280487804878049</v>
      </c>
      <c r="I789" t="s">
        <v>13</v>
      </c>
      <c r="J789" t="s">
        <v>699</v>
      </c>
    </row>
    <row r="790" spans="1:10" x14ac:dyDescent="0.25">
      <c r="A790" s="185">
        <v>43503</v>
      </c>
      <c r="B790" t="s">
        <v>698</v>
      </c>
      <c r="C790" t="s">
        <v>598</v>
      </c>
      <c r="D790">
        <v>86</v>
      </c>
      <c r="E790">
        <f t="shared" si="25"/>
        <v>30</v>
      </c>
      <c r="F790">
        <v>17</v>
      </c>
      <c r="G790">
        <v>37</v>
      </c>
      <c r="H790">
        <f t="shared" si="24"/>
        <v>11.280487804878049</v>
      </c>
      <c r="I790" t="s">
        <v>11</v>
      </c>
      <c r="J790" t="s">
        <v>699</v>
      </c>
    </row>
    <row r="791" spans="1:10" x14ac:dyDescent="0.25">
      <c r="A791" s="185">
        <v>43503</v>
      </c>
      <c r="B791" t="s">
        <v>698</v>
      </c>
      <c r="C791" t="s">
        <v>598</v>
      </c>
      <c r="D791">
        <v>86</v>
      </c>
      <c r="E791">
        <f t="shared" si="25"/>
        <v>30</v>
      </c>
      <c r="F791">
        <v>17</v>
      </c>
      <c r="G791">
        <v>37</v>
      </c>
      <c r="H791">
        <f t="shared" si="24"/>
        <v>11.280487804878049</v>
      </c>
      <c r="I791" t="s">
        <v>18</v>
      </c>
      <c r="J791" t="s">
        <v>699</v>
      </c>
    </row>
    <row r="792" spans="1:10" x14ac:dyDescent="0.25">
      <c r="A792" s="185">
        <v>43503</v>
      </c>
      <c r="B792" t="s">
        <v>698</v>
      </c>
      <c r="C792" t="s">
        <v>598</v>
      </c>
      <c r="D792">
        <v>86</v>
      </c>
      <c r="E792">
        <f t="shared" si="25"/>
        <v>30</v>
      </c>
      <c r="F792">
        <v>17</v>
      </c>
      <c r="G792">
        <v>37</v>
      </c>
      <c r="H792">
        <f t="shared" si="24"/>
        <v>11.280487804878049</v>
      </c>
      <c r="I792" t="s">
        <v>18</v>
      </c>
      <c r="J792" t="s">
        <v>699</v>
      </c>
    </row>
    <row r="793" spans="1:10" x14ac:dyDescent="0.25">
      <c r="A793" s="185">
        <v>43503</v>
      </c>
      <c r="B793" t="s">
        <v>698</v>
      </c>
      <c r="C793" t="s">
        <v>598</v>
      </c>
      <c r="D793">
        <v>86</v>
      </c>
      <c r="E793">
        <f t="shared" si="25"/>
        <v>30</v>
      </c>
      <c r="F793">
        <v>17</v>
      </c>
      <c r="G793">
        <v>37</v>
      </c>
      <c r="H793">
        <f t="shared" si="24"/>
        <v>11.280487804878049</v>
      </c>
      <c r="I793" t="s">
        <v>18</v>
      </c>
      <c r="J793" t="s">
        <v>699</v>
      </c>
    </row>
    <row r="794" spans="1:10" x14ac:dyDescent="0.25">
      <c r="A794" s="185">
        <v>43503</v>
      </c>
      <c r="B794" t="s">
        <v>698</v>
      </c>
      <c r="C794" t="s">
        <v>598</v>
      </c>
      <c r="D794">
        <v>86</v>
      </c>
      <c r="E794">
        <f t="shared" si="25"/>
        <v>30</v>
      </c>
      <c r="F794">
        <v>17</v>
      </c>
      <c r="G794">
        <v>37</v>
      </c>
      <c r="H794">
        <f t="shared" si="24"/>
        <v>11.280487804878049</v>
      </c>
      <c r="I794" t="s">
        <v>18</v>
      </c>
      <c r="J794" t="s">
        <v>699</v>
      </c>
    </row>
    <row r="795" spans="1:10" x14ac:dyDescent="0.25">
      <c r="A795" s="185">
        <v>43503</v>
      </c>
      <c r="B795" t="s">
        <v>698</v>
      </c>
      <c r="C795" t="s">
        <v>598</v>
      </c>
      <c r="D795">
        <v>86</v>
      </c>
      <c r="E795">
        <f t="shared" si="25"/>
        <v>30</v>
      </c>
      <c r="F795">
        <v>17</v>
      </c>
      <c r="G795">
        <v>37</v>
      </c>
      <c r="H795">
        <f t="shared" si="24"/>
        <v>11.280487804878049</v>
      </c>
      <c r="I795" t="s">
        <v>18</v>
      </c>
      <c r="J795" t="s">
        <v>699</v>
      </c>
    </row>
    <row r="796" spans="1:10" x14ac:dyDescent="0.25">
      <c r="A796" s="185">
        <v>43503</v>
      </c>
      <c r="B796" t="s">
        <v>698</v>
      </c>
      <c r="C796" t="s">
        <v>598</v>
      </c>
      <c r="D796">
        <v>86</v>
      </c>
      <c r="E796">
        <f t="shared" si="25"/>
        <v>30</v>
      </c>
      <c r="F796">
        <v>17</v>
      </c>
      <c r="G796">
        <v>37</v>
      </c>
      <c r="H796">
        <f t="shared" si="24"/>
        <v>11.280487804878049</v>
      </c>
      <c r="I796" t="s">
        <v>21</v>
      </c>
      <c r="J796" t="s">
        <v>699</v>
      </c>
    </row>
    <row r="797" spans="1:10" x14ac:dyDescent="0.25">
      <c r="A797" s="185">
        <v>43503</v>
      </c>
      <c r="B797" t="s">
        <v>698</v>
      </c>
      <c r="C797" t="s">
        <v>598</v>
      </c>
      <c r="D797">
        <v>86</v>
      </c>
      <c r="E797">
        <f t="shared" si="25"/>
        <v>30</v>
      </c>
      <c r="F797">
        <v>17</v>
      </c>
      <c r="G797">
        <v>37</v>
      </c>
      <c r="H797">
        <f t="shared" si="24"/>
        <v>11.280487804878049</v>
      </c>
      <c r="I797" t="s">
        <v>21</v>
      </c>
      <c r="J797" t="s">
        <v>699</v>
      </c>
    </row>
    <row r="798" spans="1:10" x14ac:dyDescent="0.25">
      <c r="A798" s="185">
        <v>43503</v>
      </c>
      <c r="B798" t="s">
        <v>698</v>
      </c>
      <c r="C798" t="s">
        <v>598</v>
      </c>
      <c r="D798">
        <v>86</v>
      </c>
      <c r="E798">
        <f t="shared" si="25"/>
        <v>30</v>
      </c>
      <c r="F798">
        <v>17</v>
      </c>
      <c r="G798">
        <v>37</v>
      </c>
      <c r="H798">
        <f t="shared" si="24"/>
        <v>11.280487804878049</v>
      </c>
      <c r="I798" t="s">
        <v>23</v>
      </c>
      <c r="J798" t="s">
        <v>699</v>
      </c>
    </row>
    <row r="799" spans="1:10" x14ac:dyDescent="0.25">
      <c r="A799" s="185">
        <v>43503</v>
      </c>
      <c r="B799" t="s">
        <v>698</v>
      </c>
      <c r="C799" t="s">
        <v>598</v>
      </c>
      <c r="D799">
        <v>86</v>
      </c>
      <c r="E799">
        <f t="shared" si="25"/>
        <v>30</v>
      </c>
      <c r="F799">
        <v>17</v>
      </c>
      <c r="G799">
        <v>37</v>
      </c>
      <c r="H799">
        <f t="shared" si="24"/>
        <v>11.280487804878049</v>
      </c>
      <c r="I799" t="s">
        <v>24</v>
      </c>
      <c r="J799" t="s">
        <v>699</v>
      </c>
    </row>
    <row r="800" spans="1:10" x14ac:dyDescent="0.25">
      <c r="A800" s="185">
        <v>43503</v>
      </c>
      <c r="B800" t="s">
        <v>698</v>
      </c>
      <c r="C800" t="s">
        <v>598</v>
      </c>
      <c r="D800">
        <v>86</v>
      </c>
      <c r="E800">
        <f t="shared" si="25"/>
        <v>30</v>
      </c>
      <c r="F800">
        <v>17</v>
      </c>
      <c r="G800">
        <v>37</v>
      </c>
      <c r="H800">
        <f t="shared" si="24"/>
        <v>11.280487804878049</v>
      </c>
      <c r="I800" t="s">
        <v>20</v>
      </c>
      <c r="J800" t="s">
        <v>699</v>
      </c>
    </row>
    <row r="801" spans="1:10" x14ac:dyDescent="0.25">
      <c r="A801" s="185">
        <v>43503</v>
      </c>
      <c r="B801" t="s">
        <v>698</v>
      </c>
      <c r="C801" t="s">
        <v>598</v>
      </c>
      <c r="D801">
        <v>86</v>
      </c>
      <c r="E801">
        <f t="shared" si="25"/>
        <v>30</v>
      </c>
      <c r="F801">
        <v>17</v>
      </c>
      <c r="G801">
        <v>37</v>
      </c>
      <c r="H801">
        <f t="shared" si="24"/>
        <v>11.280487804878049</v>
      </c>
      <c r="I801" t="s">
        <v>20</v>
      </c>
      <c r="J801" t="s">
        <v>699</v>
      </c>
    </row>
    <row r="802" spans="1:10" x14ac:dyDescent="0.25">
      <c r="A802" s="185">
        <v>43503</v>
      </c>
      <c r="B802" t="s">
        <v>698</v>
      </c>
      <c r="C802" t="s">
        <v>598</v>
      </c>
      <c r="D802">
        <v>86</v>
      </c>
      <c r="E802">
        <f t="shared" si="25"/>
        <v>30</v>
      </c>
      <c r="F802">
        <v>17</v>
      </c>
      <c r="G802">
        <v>37</v>
      </c>
      <c r="H802">
        <f t="shared" si="24"/>
        <v>11.280487804878049</v>
      </c>
      <c r="I802" t="s">
        <v>20</v>
      </c>
      <c r="J802" t="s">
        <v>699</v>
      </c>
    </row>
    <row r="803" spans="1:10" x14ac:dyDescent="0.25">
      <c r="A803" s="185">
        <v>43503</v>
      </c>
      <c r="B803" t="s">
        <v>698</v>
      </c>
      <c r="C803" t="s">
        <v>598</v>
      </c>
      <c r="D803">
        <v>86</v>
      </c>
      <c r="E803">
        <f t="shared" si="25"/>
        <v>30</v>
      </c>
      <c r="F803">
        <v>17</v>
      </c>
      <c r="G803">
        <v>37</v>
      </c>
      <c r="H803">
        <f t="shared" si="24"/>
        <v>11.280487804878049</v>
      </c>
      <c r="I803" t="s">
        <v>20</v>
      </c>
      <c r="J803" t="s">
        <v>699</v>
      </c>
    </row>
    <row r="804" spans="1:10" x14ac:dyDescent="0.25">
      <c r="A804" s="185">
        <v>43503</v>
      </c>
      <c r="B804" t="s">
        <v>698</v>
      </c>
      <c r="C804" t="s">
        <v>598</v>
      </c>
      <c r="D804">
        <v>86</v>
      </c>
      <c r="E804">
        <f t="shared" si="25"/>
        <v>30</v>
      </c>
      <c r="F804">
        <v>17</v>
      </c>
      <c r="G804">
        <v>37</v>
      </c>
      <c r="H804">
        <f t="shared" si="24"/>
        <v>11.280487804878049</v>
      </c>
      <c r="I804" t="s">
        <v>20</v>
      </c>
      <c r="J804" t="s">
        <v>699</v>
      </c>
    </row>
    <row r="805" spans="1:10" x14ac:dyDescent="0.25">
      <c r="A805" s="185">
        <v>43503</v>
      </c>
      <c r="B805" t="s">
        <v>698</v>
      </c>
      <c r="C805" t="s">
        <v>598</v>
      </c>
      <c r="D805">
        <v>86</v>
      </c>
      <c r="E805">
        <f t="shared" si="25"/>
        <v>30</v>
      </c>
      <c r="F805">
        <v>17</v>
      </c>
      <c r="G805">
        <v>37</v>
      </c>
      <c r="H805">
        <f t="shared" si="24"/>
        <v>11.280487804878049</v>
      </c>
      <c r="I805" t="s">
        <v>22</v>
      </c>
      <c r="J805" t="s">
        <v>699</v>
      </c>
    </row>
    <row r="806" spans="1:10" x14ac:dyDescent="0.25">
      <c r="A806" s="185">
        <v>43503</v>
      </c>
      <c r="B806" t="s">
        <v>698</v>
      </c>
      <c r="C806" t="s">
        <v>598</v>
      </c>
      <c r="D806">
        <v>86</v>
      </c>
      <c r="E806">
        <f t="shared" si="25"/>
        <v>30</v>
      </c>
      <c r="F806">
        <v>17</v>
      </c>
      <c r="G806">
        <v>37</v>
      </c>
      <c r="H806">
        <f t="shared" si="24"/>
        <v>11.280487804878049</v>
      </c>
      <c r="I806" t="s">
        <v>22</v>
      </c>
      <c r="J806" t="s">
        <v>699</v>
      </c>
    </row>
    <row r="807" spans="1:10" x14ac:dyDescent="0.25">
      <c r="A807" s="185">
        <v>43503</v>
      </c>
      <c r="B807" t="s">
        <v>698</v>
      </c>
      <c r="C807" t="s">
        <v>598</v>
      </c>
      <c r="D807">
        <v>86</v>
      </c>
      <c r="E807">
        <f t="shared" si="25"/>
        <v>30</v>
      </c>
      <c r="F807">
        <v>17</v>
      </c>
      <c r="G807">
        <v>37</v>
      </c>
      <c r="H807">
        <f t="shared" si="24"/>
        <v>11.280487804878049</v>
      </c>
      <c r="I807" t="s">
        <v>22</v>
      </c>
      <c r="J807" t="s">
        <v>699</v>
      </c>
    </row>
    <row r="808" spans="1:10" x14ac:dyDescent="0.25">
      <c r="A808" s="185">
        <v>43503</v>
      </c>
      <c r="B808" t="s">
        <v>698</v>
      </c>
      <c r="C808" t="s">
        <v>598</v>
      </c>
      <c r="D808">
        <v>86</v>
      </c>
      <c r="E808">
        <f t="shared" si="25"/>
        <v>30</v>
      </c>
      <c r="F808">
        <v>17</v>
      </c>
      <c r="G808">
        <v>37</v>
      </c>
      <c r="H808">
        <f t="shared" si="24"/>
        <v>11.280487804878049</v>
      </c>
      <c r="I808" t="s">
        <v>711</v>
      </c>
      <c r="J808" t="s">
        <v>699</v>
      </c>
    </row>
    <row r="809" spans="1:10" x14ac:dyDescent="0.25">
      <c r="A809" s="185">
        <v>43503</v>
      </c>
      <c r="B809" t="s">
        <v>698</v>
      </c>
      <c r="C809" t="s">
        <v>598</v>
      </c>
      <c r="D809">
        <v>86</v>
      </c>
      <c r="E809">
        <f t="shared" si="25"/>
        <v>30</v>
      </c>
      <c r="F809">
        <v>17</v>
      </c>
      <c r="G809">
        <v>37</v>
      </c>
      <c r="H809">
        <f t="shared" si="24"/>
        <v>11.280487804878049</v>
      </c>
      <c r="I809" t="s">
        <v>711</v>
      </c>
      <c r="J809" t="s">
        <v>699</v>
      </c>
    </row>
    <row r="810" spans="1:10" x14ac:dyDescent="0.25">
      <c r="A810" s="185">
        <v>43503</v>
      </c>
      <c r="B810" t="s">
        <v>698</v>
      </c>
      <c r="C810" t="s">
        <v>598</v>
      </c>
      <c r="D810">
        <v>86</v>
      </c>
      <c r="E810">
        <f t="shared" si="25"/>
        <v>30</v>
      </c>
      <c r="F810">
        <v>18</v>
      </c>
      <c r="G810">
        <v>36</v>
      </c>
      <c r="H810">
        <f t="shared" si="24"/>
        <v>10.975609756097562</v>
      </c>
      <c r="I810" t="s">
        <v>13</v>
      </c>
      <c r="J810" t="s">
        <v>699</v>
      </c>
    </row>
    <row r="811" spans="1:10" x14ac:dyDescent="0.25">
      <c r="A811" s="185">
        <v>43503</v>
      </c>
      <c r="B811" t="s">
        <v>698</v>
      </c>
      <c r="C811" t="s">
        <v>598</v>
      </c>
      <c r="D811">
        <v>86</v>
      </c>
      <c r="E811">
        <f t="shared" si="25"/>
        <v>30</v>
      </c>
      <c r="F811">
        <v>18</v>
      </c>
      <c r="G811">
        <v>36</v>
      </c>
      <c r="H811">
        <f t="shared" si="24"/>
        <v>10.975609756097562</v>
      </c>
      <c r="I811" t="s">
        <v>13</v>
      </c>
      <c r="J811" t="s">
        <v>699</v>
      </c>
    </row>
    <row r="812" spans="1:10" x14ac:dyDescent="0.25">
      <c r="A812" s="185">
        <v>43503</v>
      </c>
      <c r="B812" t="s">
        <v>698</v>
      </c>
      <c r="C812" t="s">
        <v>598</v>
      </c>
      <c r="D812">
        <v>86</v>
      </c>
      <c r="E812">
        <f t="shared" si="25"/>
        <v>30</v>
      </c>
      <c r="F812">
        <v>18</v>
      </c>
      <c r="G812">
        <v>36</v>
      </c>
      <c r="H812">
        <f t="shared" si="24"/>
        <v>10.975609756097562</v>
      </c>
      <c r="I812" t="s">
        <v>13</v>
      </c>
      <c r="J812" t="s">
        <v>699</v>
      </c>
    </row>
    <row r="813" spans="1:10" x14ac:dyDescent="0.25">
      <c r="A813" s="185">
        <v>43503</v>
      </c>
      <c r="B813" t="s">
        <v>698</v>
      </c>
      <c r="C813" t="s">
        <v>598</v>
      </c>
      <c r="D813">
        <v>86</v>
      </c>
      <c r="E813">
        <f t="shared" si="25"/>
        <v>30</v>
      </c>
      <c r="F813">
        <v>18</v>
      </c>
      <c r="G813">
        <v>36</v>
      </c>
      <c r="H813">
        <f t="shared" si="24"/>
        <v>10.975609756097562</v>
      </c>
      <c r="I813" t="s">
        <v>13</v>
      </c>
      <c r="J813" t="s">
        <v>699</v>
      </c>
    </row>
    <row r="814" spans="1:10" x14ac:dyDescent="0.25">
      <c r="A814" s="185">
        <v>43503</v>
      </c>
      <c r="B814" t="s">
        <v>698</v>
      </c>
      <c r="C814" t="s">
        <v>598</v>
      </c>
      <c r="D814">
        <v>86</v>
      </c>
      <c r="E814">
        <f t="shared" si="25"/>
        <v>30</v>
      </c>
      <c r="F814">
        <v>18</v>
      </c>
      <c r="G814">
        <v>36</v>
      </c>
      <c r="H814">
        <f t="shared" si="24"/>
        <v>10.975609756097562</v>
      </c>
      <c r="I814" t="s">
        <v>13</v>
      </c>
      <c r="J814" t="s">
        <v>699</v>
      </c>
    </row>
    <row r="815" spans="1:10" x14ac:dyDescent="0.25">
      <c r="A815" s="185">
        <v>43503</v>
      </c>
      <c r="B815" t="s">
        <v>698</v>
      </c>
      <c r="C815" t="s">
        <v>598</v>
      </c>
      <c r="D815">
        <v>86</v>
      </c>
      <c r="E815">
        <f t="shared" si="25"/>
        <v>30</v>
      </c>
      <c r="F815">
        <v>18</v>
      </c>
      <c r="G815">
        <v>36</v>
      </c>
      <c r="H815">
        <f t="shared" si="24"/>
        <v>10.975609756097562</v>
      </c>
      <c r="I815" t="s">
        <v>54</v>
      </c>
      <c r="J815" t="s">
        <v>699</v>
      </c>
    </row>
    <row r="816" spans="1:10" x14ac:dyDescent="0.25">
      <c r="A816" s="185">
        <v>43503</v>
      </c>
      <c r="B816" t="s">
        <v>698</v>
      </c>
      <c r="C816" t="s">
        <v>598</v>
      </c>
      <c r="D816">
        <v>86</v>
      </c>
      <c r="E816">
        <f t="shared" si="25"/>
        <v>30</v>
      </c>
      <c r="F816">
        <v>18</v>
      </c>
      <c r="G816">
        <v>36</v>
      </c>
      <c r="H816">
        <f t="shared" si="24"/>
        <v>10.975609756097562</v>
      </c>
      <c r="I816" t="s">
        <v>54</v>
      </c>
      <c r="J816" t="s">
        <v>699</v>
      </c>
    </row>
    <row r="817" spans="1:10" x14ac:dyDescent="0.25">
      <c r="A817" s="185">
        <v>43503</v>
      </c>
      <c r="B817" t="s">
        <v>698</v>
      </c>
      <c r="C817" t="s">
        <v>598</v>
      </c>
      <c r="D817">
        <v>86</v>
      </c>
      <c r="E817">
        <f t="shared" si="25"/>
        <v>30</v>
      </c>
      <c r="F817">
        <v>18</v>
      </c>
      <c r="G817">
        <v>36</v>
      </c>
      <c r="H817">
        <f t="shared" si="24"/>
        <v>10.975609756097562</v>
      </c>
      <c r="I817" t="s">
        <v>54</v>
      </c>
      <c r="J817" t="s">
        <v>699</v>
      </c>
    </row>
    <row r="818" spans="1:10" x14ac:dyDescent="0.25">
      <c r="A818" s="185">
        <v>43503</v>
      </c>
      <c r="B818" t="s">
        <v>698</v>
      </c>
      <c r="C818" t="s">
        <v>598</v>
      </c>
      <c r="D818">
        <v>86</v>
      </c>
      <c r="E818">
        <f t="shared" si="25"/>
        <v>30</v>
      </c>
      <c r="F818">
        <v>18</v>
      </c>
      <c r="G818">
        <v>36</v>
      </c>
      <c r="H818">
        <f t="shared" si="24"/>
        <v>10.975609756097562</v>
      </c>
      <c r="I818" t="s">
        <v>29</v>
      </c>
      <c r="J818" t="s">
        <v>699</v>
      </c>
    </row>
    <row r="819" spans="1:10" x14ac:dyDescent="0.25">
      <c r="A819" s="185">
        <v>43503</v>
      </c>
      <c r="B819" t="s">
        <v>698</v>
      </c>
      <c r="C819" t="s">
        <v>598</v>
      </c>
      <c r="D819">
        <v>86</v>
      </c>
      <c r="E819">
        <f t="shared" si="25"/>
        <v>30</v>
      </c>
      <c r="F819">
        <v>18</v>
      </c>
      <c r="G819">
        <v>36</v>
      </c>
      <c r="H819">
        <f t="shared" si="24"/>
        <v>10.975609756097562</v>
      </c>
      <c r="I819" t="s">
        <v>29</v>
      </c>
      <c r="J819" t="s">
        <v>699</v>
      </c>
    </row>
    <row r="820" spans="1:10" x14ac:dyDescent="0.25">
      <c r="A820" s="185">
        <v>43503</v>
      </c>
      <c r="B820" t="s">
        <v>698</v>
      </c>
      <c r="C820" t="s">
        <v>598</v>
      </c>
      <c r="D820">
        <v>86</v>
      </c>
      <c r="E820">
        <f t="shared" si="25"/>
        <v>30</v>
      </c>
      <c r="F820">
        <v>18</v>
      </c>
      <c r="G820">
        <v>36</v>
      </c>
      <c r="H820">
        <f t="shared" si="24"/>
        <v>10.975609756097562</v>
      </c>
      <c r="I820" t="s">
        <v>18</v>
      </c>
      <c r="J820" t="s">
        <v>699</v>
      </c>
    </row>
    <row r="821" spans="1:10" x14ac:dyDescent="0.25">
      <c r="A821" s="185">
        <v>43503</v>
      </c>
      <c r="B821" t="s">
        <v>698</v>
      </c>
      <c r="C821" t="s">
        <v>598</v>
      </c>
      <c r="D821">
        <v>86</v>
      </c>
      <c r="E821">
        <f t="shared" si="25"/>
        <v>30</v>
      </c>
      <c r="F821">
        <v>18</v>
      </c>
      <c r="G821">
        <v>36</v>
      </c>
      <c r="H821">
        <f t="shared" ref="H821:H884" si="26" xml:space="preserve"> (G821/3.28)</f>
        <v>10.975609756097562</v>
      </c>
      <c r="I821" t="s">
        <v>18</v>
      </c>
      <c r="J821" t="s">
        <v>699</v>
      </c>
    </row>
    <row r="822" spans="1:10" x14ac:dyDescent="0.25">
      <c r="A822" s="185">
        <v>43503</v>
      </c>
      <c r="B822" t="s">
        <v>698</v>
      </c>
      <c r="C822" t="s">
        <v>598</v>
      </c>
      <c r="D822">
        <v>86</v>
      </c>
      <c r="E822">
        <f t="shared" si="25"/>
        <v>30</v>
      </c>
      <c r="F822">
        <v>18</v>
      </c>
      <c r="G822">
        <v>36</v>
      </c>
      <c r="H822">
        <f t="shared" si="26"/>
        <v>10.975609756097562</v>
      </c>
      <c r="I822" t="s">
        <v>18</v>
      </c>
      <c r="J822" t="s">
        <v>699</v>
      </c>
    </row>
    <row r="823" spans="1:10" x14ac:dyDescent="0.25">
      <c r="A823" s="185">
        <v>43503</v>
      </c>
      <c r="B823" t="s">
        <v>698</v>
      </c>
      <c r="C823" t="s">
        <v>598</v>
      </c>
      <c r="D823">
        <v>86</v>
      </c>
      <c r="E823">
        <f t="shared" si="25"/>
        <v>30</v>
      </c>
      <c r="F823">
        <v>18</v>
      </c>
      <c r="G823">
        <v>36</v>
      </c>
      <c r="H823">
        <f t="shared" si="26"/>
        <v>10.975609756097562</v>
      </c>
      <c r="I823" t="s">
        <v>18</v>
      </c>
      <c r="J823" t="s">
        <v>699</v>
      </c>
    </row>
    <row r="824" spans="1:10" x14ac:dyDescent="0.25">
      <c r="A824" s="185">
        <v>43503</v>
      </c>
      <c r="B824" t="s">
        <v>698</v>
      </c>
      <c r="C824" t="s">
        <v>598</v>
      </c>
      <c r="D824">
        <v>86</v>
      </c>
      <c r="E824">
        <f t="shared" si="25"/>
        <v>30</v>
      </c>
      <c r="F824">
        <v>18</v>
      </c>
      <c r="G824">
        <v>36</v>
      </c>
      <c r="H824">
        <f t="shared" si="26"/>
        <v>10.975609756097562</v>
      </c>
      <c r="I824" t="s">
        <v>18</v>
      </c>
      <c r="J824" t="s">
        <v>699</v>
      </c>
    </row>
    <row r="825" spans="1:10" x14ac:dyDescent="0.25">
      <c r="A825" s="185">
        <v>43503</v>
      </c>
      <c r="B825" t="s">
        <v>698</v>
      </c>
      <c r="C825" t="s">
        <v>598</v>
      </c>
      <c r="D825">
        <v>86</v>
      </c>
      <c r="E825">
        <f t="shared" si="25"/>
        <v>30</v>
      </c>
      <c r="F825">
        <v>18</v>
      </c>
      <c r="G825">
        <v>36</v>
      </c>
      <c r="H825">
        <f t="shared" si="26"/>
        <v>10.975609756097562</v>
      </c>
      <c r="I825" t="s">
        <v>21</v>
      </c>
      <c r="J825" t="s">
        <v>699</v>
      </c>
    </row>
    <row r="826" spans="1:10" x14ac:dyDescent="0.25">
      <c r="A826" s="185">
        <v>43503</v>
      </c>
      <c r="B826" t="s">
        <v>698</v>
      </c>
      <c r="C826" t="s">
        <v>598</v>
      </c>
      <c r="D826">
        <v>86</v>
      </c>
      <c r="E826">
        <f t="shared" si="25"/>
        <v>30</v>
      </c>
      <c r="F826">
        <v>18</v>
      </c>
      <c r="G826">
        <v>36</v>
      </c>
      <c r="H826">
        <f t="shared" si="26"/>
        <v>10.975609756097562</v>
      </c>
      <c r="I826" t="s">
        <v>23</v>
      </c>
      <c r="J826" t="s">
        <v>699</v>
      </c>
    </row>
    <row r="827" spans="1:10" x14ac:dyDescent="0.25">
      <c r="A827" s="185">
        <v>43503</v>
      </c>
      <c r="B827" t="s">
        <v>698</v>
      </c>
      <c r="C827" t="s">
        <v>598</v>
      </c>
      <c r="D827">
        <v>86</v>
      </c>
      <c r="E827">
        <f t="shared" si="25"/>
        <v>30</v>
      </c>
      <c r="F827">
        <v>18</v>
      </c>
      <c r="G827">
        <v>36</v>
      </c>
      <c r="H827">
        <f t="shared" si="26"/>
        <v>10.975609756097562</v>
      </c>
      <c r="I827" t="s">
        <v>23</v>
      </c>
      <c r="J827" t="s">
        <v>699</v>
      </c>
    </row>
    <row r="828" spans="1:10" x14ac:dyDescent="0.25">
      <c r="A828" s="185">
        <v>43503</v>
      </c>
      <c r="B828" t="s">
        <v>698</v>
      </c>
      <c r="C828" t="s">
        <v>598</v>
      </c>
      <c r="D828">
        <v>86</v>
      </c>
      <c r="E828">
        <f t="shared" si="25"/>
        <v>30</v>
      </c>
      <c r="F828">
        <v>18</v>
      </c>
      <c r="G828">
        <v>36</v>
      </c>
      <c r="H828">
        <f t="shared" si="26"/>
        <v>10.975609756097562</v>
      </c>
      <c r="I828" t="s">
        <v>704</v>
      </c>
      <c r="J828" t="s">
        <v>699</v>
      </c>
    </row>
    <row r="829" spans="1:10" x14ac:dyDescent="0.25">
      <c r="A829" s="185">
        <v>43503</v>
      </c>
      <c r="B829" t="s">
        <v>698</v>
      </c>
      <c r="C829" t="s">
        <v>598</v>
      </c>
      <c r="D829">
        <v>86</v>
      </c>
      <c r="E829">
        <f t="shared" si="25"/>
        <v>30</v>
      </c>
      <c r="F829">
        <v>18</v>
      </c>
      <c r="G829">
        <v>36</v>
      </c>
      <c r="H829">
        <f t="shared" si="26"/>
        <v>10.975609756097562</v>
      </c>
      <c r="I829" t="s">
        <v>32</v>
      </c>
      <c r="J829" t="s">
        <v>699</v>
      </c>
    </row>
    <row r="830" spans="1:10" x14ac:dyDescent="0.25">
      <c r="A830" s="185">
        <v>43503</v>
      </c>
      <c r="B830" t="s">
        <v>698</v>
      </c>
      <c r="C830" t="s">
        <v>598</v>
      </c>
      <c r="D830">
        <v>86</v>
      </c>
      <c r="E830">
        <f t="shared" si="25"/>
        <v>30</v>
      </c>
      <c r="F830">
        <v>19</v>
      </c>
      <c r="G830">
        <v>35</v>
      </c>
      <c r="H830">
        <f t="shared" si="26"/>
        <v>10.670731707317074</v>
      </c>
      <c r="I830" t="s">
        <v>13</v>
      </c>
      <c r="J830" t="s">
        <v>699</v>
      </c>
    </row>
    <row r="831" spans="1:10" x14ac:dyDescent="0.25">
      <c r="A831" s="185">
        <v>43503</v>
      </c>
      <c r="B831" t="s">
        <v>698</v>
      </c>
      <c r="C831" t="s">
        <v>598</v>
      </c>
      <c r="D831">
        <v>86</v>
      </c>
      <c r="E831">
        <f t="shared" si="25"/>
        <v>30</v>
      </c>
      <c r="F831">
        <v>19</v>
      </c>
      <c r="G831">
        <v>35</v>
      </c>
      <c r="H831">
        <f t="shared" si="26"/>
        <v>10.670731707317074</v>
      </c>
      <c r="I831" t="s">
        <v>13</v>
      </c>
      <c r="J831" t="s">
        <v>699</v>
      </c>
    </row>
    <row r="832" spans="1:10" x14ac:dyDescent="0.25">
      <c r="A832" s="185">
        <v>43503</v>
      </c>
      <c r="B832" t="s">
        <v>698</v>
      </c>
      <c r="C832" t="s">
        <v>598</v>
      </c>
      <c r="D832">
        <v>86</v>
      </c>
      <c r="E832">
        <f t="shared" si="25"/>
        <v>30</v>
      </c>
      <c r="F832">
        <v>19</v>
      </c>
      <c r="G832">
        <v>35</v>
      </c>
      <c r="H832">
        <f t="shared" si="26"/>
        <v>10.670731707317074</v>
      </c>
      <c r="I832" t="s">
        <v>13</v>
      </c>
      <c r="J832" t="s">
        <v>699</v>
      </c>
    </row>
    <row r="833" spans="1:10" x14ac:dyDescent="0.25">
      <c r="A833" s="185">
        <v>43503</v>
      </c>
      <c r="B833" t="s">
        <v>698</v>
      </c>
      <c r="C833" t="s">
        <v>598</v>
      </c>
      <c r="D833">
        <v>86</v>
      </c>
      <c r="E833">
        <f t="shared" si="25"/>
        <v>30</v>
      </c>
      <c r="F833">
        <v>19</v>
      </c>
      <c r="G833">
        <v>35</v>
      </c>
      <c r="H833">
        <f t="shared" si="26"/>
        <v>10.670731707317074</v>
      </c>
      <c r="I833" t="s">
        <v>13</v>
      </c>
      <c r="J833" t="s">
        <v>699</v>
      </c>
    </row>
    <row r="834" spans="1:10" x14ac:dyDescent="0.25">
      <c r="A834" s="185">
        <v>43503</v>
      </c>
      <c r="B834" t="s">
        <v>698</v>
      </c>
      <c r="C834" t="s">
        <v>598</v>
      </c>
      <c r="D834">
        <v>86</v>
      </c>
      <c r="E834">
        <f t="shared" si="25"/>
        <v>30</v>
      </c>
      <c r="F834">
        <v>19</v>
      </c>
      <c r="G834">
        <v>35</v>
      </c>
      <c r="H834">
        <f t="shared" si="26"/>
        <v>10.670731707317074</v>
      </c>
      <c r="I834" t="s">
        <v>13</v>
      </c>
      <c r="J834" t="s">
        <v>699</v>
      </c>
    </row>
    <row r="835" spans="1:10" x14ac:dyDescent="0.25">
      <c r="A835" s="185">
        <v>43503</v>
      </c>
      <c r="B835" t="s">
        <v>698</v>
      </c>
      <c r="C835" t="s">
        <v>598</v>
      </c>
      <c r="D835">
        <v>86</v>
      </c>
      <c r="E835">
        <f t="shared" si="25"/>
        <v>30</v>
      </c>
      <c r="F835">
        <v>19</v>
      </c>
      <c r="G835">
        <v>35</v>
      </c>
      <c r="H835">
        <f t="shared" si="26"/>
        <v>10.670731707317074</v>
      </c>
      <c r="I835" t="s">
        <v>29</v>
      </c>
      <c r="J835" t="s">
        <v>699</v>
      </c>
    </row>
    <row r="836" spans="1:10" x14ac:dyDescent="0.25">
      <c r="A836" s="185">
        <v>43503</v>
      </c>
      <c r="B836" t="s">
        <v>698</v>
      </c>
      <c r="C836" t="s">
        <v>598</v>
      </c>
      <c r="D836">
        <v>86</v>
      </c>
      <c r="E836">
        <f t="shared" si="25"/>
        <v>30</v>
      </c>
      <c r="F836">
        <v>19</v>
      </c>
      <c r="G836">
        <v>35</v>
      </c>
      <c r="H836">
        <f t="shared" si="26"/>
        <v>10.670731707317074</v>
      </c>
      <c r="I836" t="s">
        <v>29</v>
      </c>
      <c r="J836" t="s">
        <v>699</v>
      </c>
    </row>
    <row r="837" spans="1:10" x14ac:dyDescent="0.25">
      <c r="A837" s="185">
        <v>43503</v>
      </c>
      <c r="B837" t="s">
        <v>698</v>
      </c>
      <c r="C837" t="s">
        <v>598</v>
      </c>
      <c r="D837">
        <v>86</v>
      </c>
      <c r="E837">
        <f t="shared" si="25"/>
        <v>30</v>
      </c>
      <c r="F837">
        <v>19</v>
      </c>
      <c r="G837">
        <v>35</v>
      </c>
      <c r="H837">
        <f t="shared" si="26"/>
        <v>10.670731707317074</v>
      </c>
      <c r="I837" t="s">
        <v>29</v>
      </c>
      <c r="J837" t="s">
        <v>699</v>
      </c>
    </row>
    <row r="838" spans="1:10" x14ac:dyDescent="0.25">
      <c r="A838" s="185">
        <v>43503</v>
      </c>
      <c r="B838" t="s">
        <v>698</v>
      </c>
      <c r="C838" t="s">
        <v>598</v>
      </c>
      <c r="D838">
        <v>86</v>
      </c>
      <c r="E838">
        <f t="shared" ref="E838:E901" si="27" xml:space="preserve"> (D838-32)*(5/9)</f>
        <v>30</v>
      </c>
      <c r="F838">
        <v>19</v>
      </c>
      <c r="G838">
        <v>35</v>
      </c>
      <c r="H838">
        <f t="shared" si="26"/>
        <v>10.670731707317074</v>
      </c>
      <c r="I838" t="s">
        <v>18</v>
      </c>
      <c r="J838" t="s">
        <v>699</v>
      </c>
    </row>
    <row r="839" spans="1:10" x14ac:dyDescent="0.25">
      <c r="A839" s="185">
        <v>43503</v>
      </c>
      <c r="B839" t="s">
        <v>698</v>
      </c>
      <c r="C839" t="s">
        <v>598</v>
      </c>
      <c r="D839">
        <v>86</v>
      </c>
      <c r="E839">
        <f t="shared" si="27"/>
        <v>30</v>
      </c>
      <c r="F839">
        <v>19</v>
      </c>
      <c r="G839">
        <v>35</v>
      </c>
      <c r="H839">
        <f t="shared" si="26"/>
        <v>10.670731707317074</v>
      </c>
      <c r="I839" t="s">
        <v>18</v>
      </c>
      <c r="J839" t="s">
        <v>699</v>
      </c>
    </row>
    <row r="840" spans="1:10" x14ac:dyDescent="0.25">
      <c r="A840" s="185">
        <v>43503</v>
      </c>
      <c r="B840" t="s">
        <v>698</v>
      </c>
      <c r="C840" t="s">
        <v>598</v>
      </c>
      <c r="D840">
        <v>86</v>
      </c>
      <c r="E840">
        <f t="shared" si="27"/>
        <v>30</v>
      </c>
      <c r="F840">
        <v>19</v>
      </c>
      <c r="G840">
        <v>35</v>
      </c>
      <c r="H840">
        <f t="shared" si="26"/>
        <v>10.670731707317074</v>
      </c>
      <c r="I840" t="s">
        <v>18</v>
      </c>
      <c r="J840" t="s">
        <v>699</v>
      </c>
    </row>
    <row r="841" spans="1:10" x14ac:dyDescent="0.25">
      <c r="A841" s="185">
        <v>43503</v>
      </c>
      <c r="B841" t="s">
        <v>698</v>
      </c>
      <c r="C841" t="s">
        <v>598</v>
      </c>
      <c r="D841">
        <v>86</v>
      </c>
      <c r="E841">
        <f t="shared" si="27"/>
        <v>30</v>
      </c>
      <c r="F841">
        <v>19</v>
      </c>
      <c r="G841">
        <v>35</v>
      </c>
      <c r="H841">
        <f t="shared" si="26"/>
        <v>10.670731707317074</v>
      </c>
      <c r="I841" t="s">
        <v>18</v>
      </c>
      <c r="J841" t="s">
        <v>699</v>
      </c>
    </row>
    <row r="842" spans="1:10" s="184" customFormat="1" ht="15.75" thickBot="1" x14ac:dyDescent="0.3">
      <c r="A842" s="186">
        <v>43503</v>
      </c>
      <c r="B842" s="184" t="s">
        <v>698</v>
      </c>
      <c r="C842" s="184" t="s">
        <v>598</v>
      </c>
      <c r="D842" s="184">
        <v>86</v>
      </c>
      <c r="E842" s="184">
        <f t="shared" si="27"/>
        <v>30</v>
      </c>
      <c r="F842" s="184">
        <v>19</v>
      </c>
      <c r="G842" s="184">
        <v>35</v>
      </c>
      <c r="H842" s="184">
        <f t="shared" si="26"/>
        <v>10.670731707317074</v>
      </c>
      <c r="I842" s="184" t="s">
        <v>20</v>
      </c>
      <c r="J842" s="184" t="s">
        <v>699</v>
      </c>
    </row>
    <row r="843" spans="1:10" x14ac:dyDescent="0.25">
      <c r="A843" s="185">
        <v>43503</v>
      </c>
      <c r="B843" t="s">
        <v>698</v>
      </c>
      <c r="C843" t="s">
        <v>55</v>
      </c>
      <c r="D843">
        <v>85</v>
      </c>
      <c r="E843">
        <f t="shared" si="27"/>
        <v>29.444444444444446</v>
      </c>
      <c r="F843">
        <v>1</v>
      </c>
      <c r="G843">
        <v>46</v>
      </c>
      <c r="H843">
        <f t="shared" si="26"/>
        <v>14.02439024390244</v>
      </c>
      <c r="I843" t="s">
        <v>13</v>
      </c>
      <c r="J843" t="s">
        <v>699</v>
      </c>
    </row>
    <row r="844" spans="1:10" x14ac:dyDescent="0.25">
      <c r="A844" s="185">
        <v>43503</v>
      </c>
      <c r="B844" t="s">
        <v>698</v>
      </c>
      <c r="C844" t="s">
        <v>55</v>
      </c>
      <c r="D844">
        <v>85</v>
      </c>
      <c r="E844">
        <f t="shared" si="27"/>
        <v>29.444444444444446</v>
      </c>
      <c r="F844">
        <v>1</v>
      </c>
      <c r="G844">
        <v>46</v>
      </c>
      <c r="H844">
        <f t="shared" si="26"/>
        <v>14.02439024390244</v>
      </c>
      <c r="I844" t="s">
        <v>13</v>
      </c>
      <c r="J844" t="s">
        <v>699</v>
      </c>
    </row>
    <row r="845" spans="1:10" x14ac:dyDescent="0.25">
      <c r="A845" s="185">
        <v>43503</v>
      </c>
      <c r="B845" t="s">
        <v>698</v>
      </c>
      <c r="C845" t="s">
        <v>55</v>
      </c>
      <c r="D845">
        <v>85</v>
      </c>
      <c r="E845">
        <f t="shared" si="27"/>
        <v>29.444444444444446</v>
      </c>
      <c r="F845">
        <v>1</v>
      </c>
      <c r="G845">
        <v>46</v>
      </c>
      <c r="H845">
        <f t="shared" si="26"/>
        <v>14.02439024390244</v>
      </c>
      <c r="I845" t="s">
        <v>13</v>
      </c>
      <c r="J845" t="s">
        <v>699</v>
      </c>
    </row>
    <row r="846" spans="1:10" x14ac:dyDescent="0.25">
      <c r="A846" s="185">
        <v>43503</v>
      </c>
      <c r="B846" t="s">
        <v>698</v>
      </c>
      <c r="C846" t="s">
        <v>55</v>
      </c>
      <c r="D846">
        <v>85</v>
      </c>
      <c r="E846">
        <f t="shared" si="27"/>
        <v>29.444444444444446</v>
      </c>
      <c r="F846">
        <v>1</v>
      </c>
      <c r="G846">
        <v>46</v>
      </c>
      <c r="H846">
        <f t="shared" si="26"/>
        <v>14.02439024390244</v>
      </c>
      <c r="I846" t="s">
        <v>13</v>
      </c>
      <c r="J846" t="s">
        <v>699</v>
      </c>
    </row>
    <row r="847" spans="1:10" x14ac:dyDescent="0.25">
      <c r="A847" s="185">
        <v>43503</v>
      </c>
      <c r="B847" t="s">
        <v>698</v>
      </c>
      <c r="C847" t="s">
        <v>55</v>
      </c>
      <c r="D847">
        <v>85</v>
      </c>
      <c r="E847">
        <f t="shared" si="27"/>
        <v>29.444444444444446</v>
      </c>
      <c r="F847">
        <v>1</v>
      </c>
      <c r="G847">
        <v>46</v>
      </c>
      <c r="H847">
        <f t="shared" si="26"/>
        <v>14.02439024390244</v>
      </c>
      <c r="I847" t="s">
        <v>13</v>
      </c>
      <c r="J847" t="s">
        <v>699</v>
      </c>
    </row>
    <row r="848" spans="1:10" x14ac:dyDescent="0.25">
      <c r="A848" s="185">
        <v>43503</v>
      </c>
      <c r="B848" t="s">
        <v>698</v>
      </c>
      <c r="C848" t="s">
        <v>55</v>
      </c>
      <c r="D848">
        <v>85</v>
      </c>
      <c r="E848">
        <f t="shared" si="27"/>
        <v>29.444444444444446</v>
      </c>
      <c r="F848">
        <v>1</v>
      </c>
      <c r="G848">
        <v>46</v>
      </c>
      <c r="H848">
        <f t="shared" si="26"/>
        <v>14.02439024390244</v>
      </c>
      <c r="I848" t="s">
        <v>13</v>
      </c>
      <c r="J848" t="s">
        <v>699</v>
      </c>
    </row>
    <row r="849" spans="1:10" x14ac:dyDescent="0.25">
      <c r="A849" s="185">
        <v>43503</v>
      </c>
      <c r="B849" t="s">
        <v>698</v>
      </c>
      <c r="C849" t="s">
        <v>55</v>
      </c>
      <c r="D849">
        <v>85</v>
      </c>
      <c r="E849">
        <f t="shared" si="27"/>
        <v>29.444444444444446</v>
      </c>
      <c r="F849">
        <v>1</v>
      </c>
      <c r="G849">
        <v>46</v>
      </c>
      <c r="H849">
        <f t="shared" si="26"/>
        <v>14.02439024390244</v>
      </c>
      <c r="I849" t="s">
        <v>54</v>
      </c>
      <c r="J849" t="s">
        <v>699</v>
      </c>
    </row>
    <row r="850" spans="1:10" x14ac:dyDescent="0.25">
      <c r="A850" s="185">
        <v>43503</v>
      </c>
      <c r="B850" t="s">
        <v>698</v>
      </c>
      <c r="C850" t="s">
        <v>55</v>
      </c>
      <c r="D850">
        <v>85</v>
      </c>
      <c r="E850">
        <f t="shared" si="27"/>
        <v>29.444444444444446</v>
      </c>
      <c r="F850">
        <v>1</v>
      </c>
      <c r="G850">
        <v>46</v>
      </c>
      <c r="H850">
        <f t="shared" si="26"/>
        <v>14.02439024390244</v>
      </c>
      <c r="I850" t="s">
        <v>691</v>
      </c>
      <c r="J850" t="s">
        <v>699</v>
      </c>
    </row>
    <row r="851" spans="1:10" x14ac:dyDescent="0.25">
      <c r="A851" s="185">
        <v>43503</v>
      </c>
      <c r="B851" t="s">
        <v>698</v>
      </c>
      <c r="C851" t="s">
        <v>55</v>
      </c>
      <c r="D851">
        <v>85</v>
      </c>
      <c r="E851">
        <f t="shared" si="27"/>
        <v>29.444444444444446</v>
      </c>
      <c r="F851">
        <v>1</v>
      </c>
      <c r="G851">
        <v>46</v>
      </c>
      <c r="H851">
        <f t="shared" si="26"/>
        <v>14.02439024390244</v>
      </c>
      <c r="I851" t="s">
        <v>18</v>
      </c>
      <c r="J851" t="s">
        <v>699</v>
      </c>
    </row>
    <row r="852" spans="1:10" x14ac:dyDescent="0.25">
      <c r="A852" s="185">
        <v>43503</v>
      </c>
      <c r="B852" t="s">
        <v>698</v>
      </c>
      <c r="C852" t="s">
        <v>55</v>
      </c>
      <c r="D852">
        <v>85</v>
      </c>
      <c r="E852">
        <f t="shared" si="27"/>
        <v>29.444444444444446</v>
      </c>
      <c r="F852">
        <v>1</v>
      </c>
      <c r="G852">
        <v>46</v>
      </c>
      <c r="H852">
        <f t="shared" si="26"/>
        <v>14.02439024390244</v>
      </c>
      <c r="I852" t="s">
        <v>18</v>
      </c>
      <c r="J852" t="s">
        <v>699</v>
      </c>
    </row>
    <row r="853" spans="1:10" x14ac:dyDescent="0.25">
      <c r="A853" s="185">
        <v>43503</v>
      </c>
      <c r="B853" t="s">
        <v>698</v>
      </c>
      <c r="C853" t="s">
        <v>55</v>
      </c>
      <c r="D853">
        <v>85</v>
      </c>
      <c r="E853">
        <f t="shared" si="27"/>
        <v>29.444444444444446</v>
      </c>
      <c r="F853">
        <v>1</v>
      </c>
      <c r="G853">
        <v>46</v>
      </c>
      <c r="H853">
        <f t="shared" si="26"/>
        <v>14.02439024390244</v>
      </c>
      <c r="I853" t="s">
        <v>23</v>
      </c>
      <c r="J853" t="s">
        <v>699</v>
      </c>
    </row>
    <row r="854" spans="1:10" x14ac:dyDescent="0.25">
      <c r="A854" s="185">
        <v>43503</v>
      </c>
      <c r="B854" t="s">
        <v>698</v>
      </c>
      <c r="C854" t="s">
        <v>55</v>
      </c>
      <c r="D854">
        <v>85</v>
      </c>
      <c r="E854">
        <f t="shared" si="27"/>
        <v>29.444444444444446</v>
      </c>
      <c r="F854">
        <v>1</v>
      </c>
      <c r="G854">
        <v>46</v>
      </c>
      <c r="H854">
        <f t="shared" si="26"/>
        <v>14.02439024390244</v>
      </c>
      <c r="I854" t="s">
        <v>32</v>
      </c>
      <c r="J854" t="s">
        <v>699</v>
      </c>
    </row>
    <row r="855" spans="1:10" x14ac:dyDescent="0.25">
      <c r="A855" s="185">
        <v>43503</v>
      </c>
      <c r="B855" t="s">
        <v>698</v>
      </c>
      <c r="C855" t="s">
        <v>55</v>
      </c>
      <c r="D855">
        <v>85</v>
      </c>
      <c r="E855">
        <f t="shared" si="27"/>
        <v>29.444444444444446</v>
      </c>
      <c r="F855">
        <v>2</v>
      </c>
      <c r="G855">
        <v>45</v>
      </c>
      <c r="H855">
        <f t="shared" si="26"/>
        <v>13.719512195121952</v>
      </c>
      <c r="I855" t="s">
        <v>13</v>
      </c>
      <c r="J855" t="s">
        <v>699</v>
      </c>
    </row>
    <row r="856" spans="1:10" x14ac:dyDescent="0.25">
      <c r="A856" s="185">
        <v>43503</v>
      </c>
      <c r="B856" t="s">
        <v>698</v>
      </c>
      <c r="C856" t="s">
        <v>55</v>
      </c>
      <c r="D856">
        <v>85</v>
      </c>
      <c r="E856">
        <f t="shared" si="27"/>
        <v>29.444444444444446</v>
      </c>
      <c r="F856">
        <v>2</v>
      </c>
      <c r="G856">
        <v>45</v>
      </c>
      <c r="H856">
        <f t="shared" si="26"/>
        <v>13.719512195121952</v>
      </c>
      <c r="I856" t="s">
        <v>13</v>
      </c>
      <c r="J856" t="s">
        <v>699</v>
      </c>
    </row>
    <row r="857" spans="1:10" x14ac:dyDescent="0.25">
      <c r="A857" s="185">
        <v>43503</v>
      </c>
      <c r="B857" t="s">
        <v>698</v>
      </c>
      <c r="C857" t="s">
        <v>55</v>
      </c>
      <c r="D857">
        <v>85</v>
      </c>
      <c r="E857">
        <f t="shared" si="27"/>
        <v>29.444444444444446</v>
      </c>
      <c r="F857">
        <v>2</v>
      </c>
      <c r="G857">
        <v>45</v>
      </c>
      <c r="H857">
        <f t="shared" si="26"/>
        <v>13.719512195121952</v>
      </c>
      <c r="I857" t="s">
        <v>13</v>
      </c>
      <c r="J857" t="s">
        <v>699</v>
      </c>
    </row>
    <row r="858" spans="1:10" x14ac:dyDescent="0.25">
      <c r="A858" s="185">
        <v>43503</v>
      </c>
      <c r="B858" t="s">
        <v>698</v>
      </c>
      <c r="C858" t="s">
        <v>55</v>
      </c>
      <c r="D858">
        <v>85</v>
      </c>
      <c r="E858">
        <f t="shared" si="27"/>
        <v>29.444444444444446</v>
      </c>
      <c r="F858">
        <v>2</v>
      </c>
      <c r="G858">
        <v>45</v>
      </c>
      <c r="H858">
        <f t="shared" si="26"/>
        <v>13.719512195121952</v>
      </c>
      <c r="I858" t="s">
        <v>13</v>
      </c>
      <c r="J858" t="s">
        <v>699</v>
      </c>
    </row>
    <row r="859" spans="1:10" x14ac:dyDescent="0.25">
      <c r="A859" s="185">
        <v>43503</v>
      </c>
      <c r="B859" t="s">
        <v>698</v>
      </c>
      <c r="C859" t="s">
        <v>55</v>
      </c>
      <c r="D859">
        <v>85</v>
      </c>
      <c r="E859">
        <f t="shared" si="27"/>
        <v>29.444444444444446</v>
      </c>
      <c r="F859">
        <v>2</v>
      </c>
      <c r="G859">
        <v>45</v>
      </c>
      <c r="H859">
        <f t="shared" si="26"/>
        <v>13.719512195121952</v>
      </c>
      <c r="I859" t="s">
        <v>13</v>
      </c>
      <c r="J859" t="s">
        <v>699</v>
      </c>
    </row>
    <row r="860" spans="1:10" x14ac:dyDescent="0.25">
      <c r="A860" s="185">
        <v>43503</v>
      </c>
      <c r="B860" t="s">
        <v>698</v>
      </c>
      <c r="C860" t="s">
        <v>55</v>
      </c>
      <c r="D860">
        <v>85</v>
      </c>
      <c r="E860">
        <f t="shared" si="27"/>
        <v>29.444444444444446</v>
      </c>
      <c r="F860">
        <v>2</v>
      </c>
      <c r="G860">
        <v>45</v>
      </c>
      <c r="H860">
        <f t="shared" si="26"/>
        <v>13.719512195121952</v>
      </c>
      <c r="I860" t="s">
        <v>13</v>
      </c>
      <c r="J860" t="s">
        <v>699</v>
      </c>
    </row>
    <row r="861" spans="1:10" x14ac:dyDescent="0.25">
      <c r="A861" s="185">
        <v>43503</v>
      </c>
      <c r="B861" t="s">
        <v>698</v>
      </c>
      <c r="C861" t="s">
        <v>55</v>
      </c>
      <c r="D861">
        <v>85</v>
      </c>
      <c r="E861">
        <f t="shared" si="27"/>
        <v>29.444444444444446</v>
      </c>
      <c r="F861">
        <v>2</v>
      </c>
      <c r="G861">
        <v>45</v>
      </c>
      <c r="H861">
        <f t="shared" si="26"/>
        <v>13.719512195121952</v>
      </c>
      <c r="I861" t="s">
        <v>54</v>
      </c>
      <c r="J861" t="s">
        <v>699</v>
      </c>
    </row>
    <row r="862" spans="1:10" x14ac:dyDescent="0.25">
      <c r="A862" s="185">
        <v>43503</v>
      </c>
      <c r="B862" t="s">
        <v>698</v>
      </c>
      <c r="C862" t="s">
        <v>55</v>
      </c>
      <c r="D862">
        <v>85</v>
      </c>
      <c r="E862">
        <f t="shared" si="27"/>
        <v>29.444444444444446</v>
      </c>
      <c r="F862">
        <v>2</v>
      </c>
      <c r="G862">
        <v>45</v>
      </c>
      <c r="H862">
        <f t="shared" si="26"/>
        <v>13.719512195121952</v>
      </c>
      <c r="I862" t="s">
        <v>18</v>
      </c>
      <c r="J862" t="s">
        <v>699</v>
      </c>
    </row>
    <row r="863" spans="1:10" x14ac:dyDescent="0.25">
      <c r="A863" s="185">
        <v>43503</v>
      </c>
      <c r="B863" t="s">
        <v>698</v>
      </c>
      <c r="C863" t="s">
        <v>55</v>
      </c>
      <c r="D863">
        <v>85</v>
      </c>
      <c r="E863">
        <f t="shared" si="27"/>
        <v>29.444444444444446</v>
      </c>
      <c r="F863">
        <v>2</v>
      </c>
      <c r="G863">
        <v>45</v>
      </c>
      <c r="H863">
        <f t="shared" si="26"/>
        <v>13.719512195121952</v>
      </c>
      <c r="I863" t="s">
        <v>18</v>
      </c>
      <c r="J863" t="s">
        <v>699</v>
      </c>
    </row>
    <row r="864" spans="1:10" x14ac:dyDescent="0.25">
      <c r="A864" s="185">
        <v>43503</v>
      </c>
      <c r="B864" t="s">
        <v>698</v>
      </c>
      <c r="C864" t="s">
        <v>55</v>
      </c>
      <c r="D864">
        <v>85</v>
      </c>
      <c r="E864">
        <f t="shared" si="27"/>
        <v>29.444444444444446</v>
      </c>
      <c r="F864">
        <v>2</v>
      </c>
      <c r="G864">
        <v>45</v>
      </c>
      <c r="H864">
        <f t="shared" si="26"/>
        <v>13.719512195121952</v>
      </c>
      <c r="I864" t="s">
        <v>18</v>
      </c>
      <c r="J864" t="s">
        <v>699</v>
      </c>
    </row>
    <row r="865" spans="1:10" x14ac:dyDescent="0.25">
      <c r="A865" s="185">
        <v>43503</v>
      </c>
      <c r="B865" t="s">
        <v>698</v>
      </c>
      <c r="C865" t="s">
        <v>55</v>
      </c>
      <c r="D865">
        <v>85</v>
      </c>
      <c r="E865">
        <f t="shared" si="27"/>
        <v>29.444444444444446</v>
      </c>
      <c r="F865">
        <v>2</v>
      </c>
      <c r="G865">
        <v>45</v>
      </c>
      <c r="H865">
        <f t="shared" si="26"/>
        <v>13.719512195121952</v>
      </c>
      <c r="I865" t="s">
        <v>18</v>
      </c>
      <c r="J865" t="s">
        <v>699</v>
      </c>
    </row>
    <row r="866" spans="1:10" x14ac:dyDescent="0.25">
      <c r="A866" s="185">
        <v>43503</v>
      </c>
      <c r="B866" t="s">
        <v>698</v>
      </c>
      <c r="C866" t="s">
        <v>55</v>
      </c>
      <c r="D866">
        <v>85</v>
      </c>
      <c r="E866">
        <f t="shared" si="27"/>
        <v>29.444444444444446</v>
      </c>
      <c r="F866">
        <v>2</v>
      </c>
      <c r="G866">
        <v>45</v>
      </c>
      <c r="H866">
        <f t="shared" si="26"/>
        <v>13.719512195121952</v>
      </c>
      <c r="I866" t="s">
        <v>18</v>
      </c>
      <c r="J866" t="s">
        <v>699</v>
      </c>
    </row>
    <row r="867" spans="1:10" x14ac:dyDescent="0.25">
      <c r="A867" s="185">
        <v>43503</v>
      </c>
      <c r="B867" t="s">
        <v>698</v>
      </c>
      <c r="C867" t="s">
        <v>55</v>
      </c>
      <c r="D867">
        <v>85</v>
      </c>
      <c r="E867">
        <f t="shared" si="27"/>
        <v>29.444444444444446</v>
      </c>
      <c r="F867">
        <v>2</v>
      </c>
      <c r="G867">
        <v>45</v>
      </c>
      <c r="H867">
        <f t="shared" si="26"/>
        <v>13.719512195121952</v>
      </c>
      <c r="I867" t="s">
        <v>18</v>
      </c>
      <c r="J867" t="s">
        <v>699</v>
      </c>
    </row>
    <row r="868" spans="1:10" x14ac:dyDescent="0.25">
      <c r="A868" s="185">
        <v>43503</v>
      </c>
      <c r="B868" t="s">
        <v>698</v>
      </c>
      <c r="C868" t="s">
        <v>55</v>
      </c>
      <c r="D868">
        <v>85</v>
      </c>
      <c r="E868">
        <f t="shared" si="27"/>
        <v>29.444444444444446</v>
      </c>
      <c r="F868">
        <v>2</v>
      </c>
      <c r="G868">
        <v>45</v>
      </c>
      <c r="H868">
        <f t="shared" si="26"/>
        <v>13.719512195121952</v>
      </c>
      <c r="I868" t="s">
        <v>21</v>
      </c>
      <c r="J868" t="s">
        <v>699</v>
      </c>
    </row>
    <row r="869" spans="1:10" x14ac:dyDescent="0.25">
      <c r="A869" s="185">
        <v>43503</v>
      </c>
      <c r="B869" t="s">
        <v>698</v>
      </c>
      <c r="C869" t="s">
        <v>55</v>
      </c>
      <c r="D869">
        <v>85</v>
      </c>
      <c r="E869">
        <f t="shared" si="27"/>
        <v>29.444444444444446</v>
      </c>
      <c r="F869">
        <v>2</v>
      </c>
      <c r="G869">
        <v>45</v>
      </c>
      <c r="H869">
        <f t="shared" si="26"/>
        <v>13.719512195121952</v>
      </c>
      <c r="I869" t="s">
        <v>20</v>
      </c>
      <c r="J869" t="s">
        <v>699</v>
      </c>
    </row>
    <row r="870" spans="1:10" x14ac:dyDescent="0.25">
      <c r="A870" s="185">
        <v>43503</v>
      </c>
      <c r="B870" t="s">
        <v>698</v>
      </c>
      <c r="C870" t="s">
        <v>55</v>
      </c>
      <c r="D870">
        <v>85</v>
      </c>
      <c r="E870">
        <f t="shared" si="27"/>
        <v>29.444444444444446</v>
      </c>
      <c r="F870">
        <v>2</v>
      </c>
      <c r="G870">
        <v>45</v>
      </c>
      <c r="H870">
        <f t="shared" si="26"/>
        <v>13.719512195121952</v>
      </c>
      <c r="I870" t="s">
        <v>20</v>
      </c>
      <c r="J870" t="s">
        <v>699</v>
      </c>
    </row>
    <row r="871" spans="1:10" x14ac:dyDescent="0.25">
      <c r="A871" s="185">
        <v>43503</v>
      </c>
      <c r="B871" t="s">
        <v>698</v>
      </c>
      <c r="C871" t="s">
        <v>55</v>
      </c>
      <c r="D871">
        <v>85</v>
      </c>
      <c r="E871">
        <f t="shared" si="27"/>
        <v>29.444444444444446</v>
      </c>
      <c r="F871">
        <v>3</v>
      </c>
      <c r="G871">
        <v>44</v>
      </c>
      <c r="H871">
        <f t="shared" si="26"/>
        <v>13.414634146341465</v>
      </c>
      <c r="I871" t="s">
        <v>13</v>
      </c>
      <c r="J871" t="s">
        <v>699</v>
      </c>
    </row>
    <row r="872" spans="1:10" x14ac:dyDescent="0.25">
      <c r="A872" s="185">
        <v>43503</v>
      </c>
      <c r="B872" t="s">
        <v>698</v>
      </c>
      <c r="C872" t="s">
        <v>55</v>
      </c>
      <c r="D872">
        <v>85</v>
      </c>
      <c r="E872">
        <f t="shared" si="27"/>
        <v>29.444444444444446</v>
      </c>
      <c r="F872">
        <v>3</v>
      </c>
      <c r="G872">
        <v>44</v>
      </c>
      <c r="H872">
        <f t="shared" si="26"/>
        <v>13.414634146341465</v>
      </c>
      <c r="I872" t="s">
        <v>13</v>
      </c>
      <c r="J872" t="s">
        <v>699</v>
      </c>
    </row>
    <row r="873" spans="1:10" x14ac:dyDescent="0.25">
      <c r="A873" s="185">
        <v>43503</v>
      </c>
      <c r="B873" t="s">
        <v>698</v>
      </c>
      <c r="C873" t="s">
        <v>55</v>
      </c>
      <c r="D873">
        <v>85</v>
      </c>
      <c r="E873">
        <f t="shared" si="27"/>
        <v>29.444444444444446</v>
      </c>
      <c r="F873">
        <v>3</v>
      </c>
      <c r="G873">
        <v>44</v>
      </c>
      <c r="H873">
        <f t="shared" si="26"/>
        <v>13.414634146341465</v>
      </c>
      <c r="I873" t="s">
        <v>54</v>
      </c>
      <c r="J873" t="s">
        <v>699</v>
      </c>
    </row>
    <row r="874" spans="1:10" x14ac:dyDescent="0.25">
      <c r="A874" s="185">
        <v>43503</v>
      </c>
      <c r="B874" t="s">
        <v>698</v>
      </c>
      <c r="C874" t="s">
        <v>55</v>
      </c>
      <c r="D874">
        <v>85</v>
      </c>
      <c r="E874">
        <f t="shared" si="27"/>
        <v>29.444444444444446</v>
      </c>
      <c r="F874">
        <v>3</v>
      </c>
      <c r="G874">
        <v>44</v>
      </c>
      <c r="H874">
        <f t="shared" si="26"/>
        <v>13.414634146341465</v>
      </c>
      <c r="I874" t="s">
        <v>18</v>
      </c>
      <c r="J874" t="s">
        <v>699</v>
      </c>
    </row>
    <row r="875" spans="1:10" x14ac:dyDescent="0.25">
      <c r="A875" s="185">
        <v>43503</v>
      </c>
      <c r="B875" t="s">
        <v>698</v>
      </c>
      <c r="C875" t="s">
        <v>55</v>
      </c>
      <c r="D875">
        <v>85</v>
      </c>
      <c r="E875">
        <f t="shared" si="27"/>
        <v>29.444444444444446</v>
      </c>
      <c r="F875">
        <v>3</v>
      </c>
      <c r="G875">
        <v>44</v>
      </c>
      <c r="H875">
        <f t="shared" si="26"/>
        <v>13.414634146341465</v>
      </c>
      <c r="I875" t="s">
        <v>18</v>
      </c>
      <c r="J875" t="s">
        <v>699</v>
      </c>
    </row>
    <row r="876" spans="1:10" x14ac:dyDescent="0.25">
      <c r="A876" s="185">
        <v>43503</v>
      </c>
      <c r="B876" t="s">
        <v>698</v>
      </c>
      <c r="C876" t="s">
        <v>55</v>
      </c>
      <c r="D876">
        <v>85</v>
      </c>
      <c r="E876">
        <f t="shared" si="27"/>
        <v>29.444444444444446</v>
      </c>
      <c r="F876">
        <v>3</v>
      </c>
      <c r="G876">
        <v>44</v>
      </c>
      <c r="H876">
        <f t="shared" si="26"/>
        <v>13.414634146341465</v>
      </c>
      <c r="I876" t="s">
        <v>18</v>
      </c>
      <c r="J876" t="s">
        <v>699</v>
      </c>
    </row>
    <row r="877" spans="1:10" x14ac:dyDescent="0.25">
      <c r="A877" s="185">
        <v>43503</v>
      </c>
      <c r="B877" t="s">
        <v>698</v>
      </c>
      <c r="C877" t="s">
        <v>55</v>
      </c>
      <c r="D877">
        <v>85</v>
      </c>
      <c r="E877">
        <f t="shared" si="27"/>
        <v>29.444444444444446</v>
      </c>
      <c r="F877">
        <v>3</v>
      </c>
      <c r="G877">
        <v>44</v>
      </c>
      <c r="H877">
        <f t="shared" si="26"/>
        <v>13.414634146341465</v>
      </c>
      <c r="I877" t="s">
        <v>18</v>
      </c>
      <c r="J877" t="s">
        <v>699</v>
      </c>
    </row>
    <row r="878" spans="1:10" x14ac:dyDescent="0.25">
      <c r="A878" s="185">
        <v>43503</v>
      </c>
      <c r="B878" t="s">
        <v>698</v>
      </c>
      <c r="C878" t="s">
        <v>55</v>
      </c>
      <c r="D878">
        <v>85</v>
      </c>
      <c r="E878">
        <f t="shared" si="27"/>
        <v>29.444444444444446</v>
      </c>
      <c r="F878">
        <v>3</v>
      </c>
      <c r="G878">
        <v>44</v>
      </c>
      <c r="H878">
        <f t="shared" si="26"/>
        <v>13.414634146341465</v>
      </c>
      <c r="I878" t="s">
        <v>18</v>
      </c>
      <c r="J878" t="s">
        <v>699</v>
      </c>
    </row>
    <row r="879" spans="1:10" x14ac:dyDescent="0.25">
      <c r="A879" s="185">
        <v>43503</v>
      </c>
      <c r="B879" t="s">
        <v>698</v>
      </c>
      <c r="C879" t="s">
        <v>55</v>
      </c>
      <c r="D879">
        <v>85</v>
      </c>
      <c r="E879">
        <f t="shared" si="27"/>
        <v>29.444444444444446</v>
      </c>
      <c r="F879">
        <v>3</v>
      </c>
      <c r="G879">
        <v>44</v>
      </c>
      <c r="H879">
        <f t="shared" si="26"/>
        <v>13.414634146341465</v>
      </c>
      <c r="I879" t="s">
        <v>23</v>
      </c>
      <c r="J879" t="s">
        <v>699</v>
      </c>
    </row>
    <row r="880" spans="1:10" x14ac:dyDescent="0.25">
      <c r="A880" s="185">
        <v>43503</v>
      </c>
      <c r="B880" t="s">
        <v>698</v>
      </c>
      <c r="C880" t="s">
        <v>55</v>
      </c>
      <c r="D880">
        <v>85</v>
      </c>
      <c r="E880">
        <f t="shared" si="27"/>
        <v>29.444444444444446</v>
      </c>
      <c r="F880">
        <v>3</v>
      </c>
      <c r="G880">
        <v>44</v>
      </c>
      <c r="H880">
        <f t="shared" si="26"/>
        <v>13.414634146341465</v>
      </c>
      <c r="I880" t="s">
        <v>23</v>
      </c>
      <c r="J880" t="s">
        <v>699</v>
      </c>
    </row>
    <row r="881" spans="1:10" x14ac:dyDescent="0.25">
      <c r="A881" s="185">
        <v>43503</v>
      </c>
      <c r="B881" t="s">
        <v>698</v>
      </c>
      <c r="C881" t="s">
        <v>55</v>
      </c>
      <c r="D881">
        <v>85</v>
      </c>
      <c r="E881">
        <f t="shared" si="27"/>
        <v>29.444444444444446</v>
      </c>
      <c r="F881">
        <v>3</v>
      </c>
      <c r="G881">
        <v>44</v>
      </c>
      <c r="H881">
        <f t="shared" si="26"/>
        <v>13.414634146341465</v>
      </c>
      <c r="I881" t="s">
        <v>23</v>
      </c>
      <c r="J881" t="s">
        <v>699</v>
      </c>
    </row>
    <row r="882" spans="1:10" x14ac:dyDescent="0.25">
      <c r="A882" s="185">
        <v>43503</v>
      </c>
      <c r="B882" t="s">
        <v>698</v>
      </c>
      <c r="C882" t="s">
        <v>55</v>
      </c>
      <c r="D882">
        <v>85</v>
      </c>
      <c r="E882">
        <f t="shared" si="27"/>
        <v>29.444444444444446</v>
      </c>
      <c r="F882">
        <v>3</v>
      </c>
      <c r="G882">
        <v>44</v>
      </c>
      <c r="H882">
        <f t="shared" si="26"/>
        <v>13.414634146341465</v>
      </c>
      <c r="I882" t="s">
        <v>24</v>
      </c>
      <c r="J882" t="s">
        <v>699</v>
      </c>
    </row>
    <row r="883" spans="1:10" x14ac:dyDescent="0.25">
      <c r="A883" s="185">
        <v>43503</v>
      </c>
      <c r="B883" t="s">
        <v>698</v>
      </c>
      <c r="C883" t="s">
        <v>55</v>
      </c>
      <c r="D883">
        <v>85</v>
      </c>
      <c r="E883">
        <f t="shared" si="27"/>
        <v>29.444444444444446</v>
      </c>
      <c r="F883">
        <v>4</v>
      </c>
      <c r="G883">
        <v>42</v>
      </c>
      <c r="H883">
        <f t="shared" si="26"/>
        <v>12.804878048780489</v>
      </c>
      <c r="I883" t="s">
        <v>13</v>
      </c>
      <c r="J883" t="s">
        <v>699</v>
      </c>
    </row>
    <row r="884" spans="1:10" x14ac:dyDescent="0.25">
      <c r="A884" s="185">
        <v>43503</v>
      </c>
      <c r="B884" t="s">
        <v>698</v>
      </c>
      <c r="C884" t="s">
        <v>55</v>
      </c>
      <c r="D884">
        <v>85</v>
      </c>
      <c r="E884">
        <f t="shared" si="27"/>
        <v>29.444444444444446</v>
      </c>
      <c r="F884">
        <v>4</v>
      </c>
      <c r="G884">
        <v>42</v>
      </c>
      <c r="H884">
        <f t="shared" si="26"/>
        <v>12.804878048780489</v>
      </c>
      <c r="I884" t="s">
        <v>13</v>
      </c>
      <c r="J884" t="s">
        <v>699</v>
      </c>
    </row>
    <row r="885" spans="1:10" x14ac:dyDescent="0.25">
      <c r="A885" s="185">
        <v>43503</v>
      </c>
      <c r="B885" t="s">
        <v>698</v>
      </c>
      <c r="C885" t="s">
        <v>55</v>
      </c>
      <c r="D885">
        <v>85</v>
      </c>
      <c r="E885">
        <f t="shared" si="27"/>
        <v>29.444444444444446</v>
      </c>
      <c r="F885">
        <v>4</v>
      </c>
      <c r="G885">
        <v>42</v>
      </c>
      <c r="H885">
        <f t="shared" ref="H885:H948" si="28" xml:space="preserve"> (G885/3.28)</f>
        <v>12.804878048780489</v>
      </c>
      <c r="I885" t="s">
        <v>13</v>
      </c>
      <c r="J885" t="s">
        <v>699</v>
      </c>
    </row>
    <row r="886" spans="1:10" x14ac:dyDescent="0.25">
      <c r="A886" s="185">
        <v>43503</v>
      </c>
      <c r="B886" t="s">
        <v>698</v>
      </c>
      <c r="C886" t="s">
        <v>55</v>
      </c>
      <c r="D886">
        <v>85</v>
      </c>
      <c r="E886">
        <f t="shared" si="27"/>
        <v>29.444444444444446</v>
      </c>
      <c r="F886">
        <v>4</v>
      </c>
      <c r="G886">
        <v>42</v>
      </c>
      <c r="H886">
        <f t="shared" si="28"/>
        <v>12.804878048780489</v>
      </c>
      <c r="I886" t="s">
        <v>40</v>
      </c>
      <c r="J886" t="s">
        <v>699</v>
      </c>
    </row>
    <row r="887" spans="1:10" x14ac:dyDescent="0.25">
      <c r="A887" s="185">
        <v>43503</v>
      </c>
      <c r="B887" t="s">
        <v>698</v>
      </c>
      <c r="C887" t="s">
        <v>55</v>
      </c>
      <c r="D887">
        <v>85</v>
      </c>
      <c r="E887">
        <f t="shared" si="27"/>
        <v>29.444444444444446</v>
      </c>
      <c r="F887">
        <v>4</v>
      </c>
      <c r="G887">
        <v>42</v>
      </c>
      <c r="H887">
        <f t="shared" si="28"/>
        <v>12.804878048780489</v>
      </c>
      <c r="I887" t="s">
        <v>54</v>
      </c>
      <c r="J887" t="s">
        <v>699</v>
      </c>
    </row>
    <row r="888" spans="1:10" x14ac:dyDescent="0.25">
      <c r="A888" s="185">
        <v>43503</v>
      </c>
      <c r="B888" t="s">
        <v>698</v>
      </c>
      <c r="C888" t="s">
        <v>55</v>
      </c>
      <c r="D888">
        <v>85</v>
      </c>
      <c r="E888">
        <f t="shared" si="27"/>
        <v>29.444444444444446</v>
      </c>
      <c r="F888">
        <v>4</v>
      </c>
      <c r="G888">
        <v>42</v>
      </c>
      <c r="H888">
        <f t="shared" si="28"/>
        <v>12.804878048780489</v>
      </c>
      <c r="I888" t="s">
        <v>18</v>
      </c>
      <c r="J888" t="s">
        <v>699</v>
      </c>
    </row>
    <row r="889" spans="1:10" x14ac:dyDescent="0.25">
      <c r="A889" s="185">
        <v>43503</v>
      </c>
      <c r="B889" t="s">
        <v>698</v>
      </c>
      <c r="C889" t="s">
        <v>55</v>
      </c>
      <c r="D889">
        <v>85</v>
      </c>
      <c r="E889">
        <f t="shared" si="27"/>
        <v>29.444444444444446</v>
      </c>
      <c r="F889">
        <v>4</v>
      </c>
      <c r="G889">
        <v>42</v>
      </c>
      <c r="H889">
        <f t="shared" si="28"/>
        <v>12.804878048780489</v>
      </c>
      <c r="I889" t="s">
        <v>18</v>
      </c>
      <c r="J889" t="s">
        <v>699</v>
      </c>
    </row>
    <row r="890" spans="1:10" x14ac:dyDescent="0.25">
      <c r="A890" s="185">
        <v>43503</v>
      </c>
      <c r="B890" t="s">
        <v>698</v>
      </c>
      <c r="C890" t="s">
        <v>55</v>
      </c>
      <c r="D890">
        <v>85</v>
      </c>
      <c r="E890">
        <f t="shared" si="27"/>
        <v>29.444444444444446</v>
      </c>
      <c r="F890">
        <v>4</v>
      </c>
      <c r="G890">
        <v>42</v>
      </c>
      <c r="H890">
        <f t="shared" si="28"/>
        <v>12.804878048780489</v>
      </c>
      <c r="I890" t="s">
        <v>18</v>
      </c>
      <c r="J890" t="s">
        <v>699</v>
      </c>
    </row>
    <row r="891" spans="1:10" x14ac:dyDescent="0.25">
      <c r="A891" s="185">
        <v>43503</v>
      </c>
      <c r="B891" t="s">
        <v>698</v>
      </c>
      <c r="C891" t="s">
        <v>55</v>
      </c>
      <c r="D891">
        <v>85</v>
      </c>
      <c r="E891">
        <f t="shared" si="27"/>
        <v>29.444444444444446</v>
      </c>
      <c r="F891">
        <v>4</v>
      </c>
      <c r="G891">
        <v>42</v>
      </c>
      <c r="H891">
        <f t="shared" si="28"/>
        <v>12.804878048780489</v>
      </c>
      <c r="I891" t="s">
        <v>18</v>
      </c>
      <c r="J891" t="s">
        <v>699</v>
      </c>
    </row>
    <row r="892" spans="1:10" x14ac:dyDescent="0.25">
      <c r="A892" s="185">
        <v>43503</v>
      </c>
      <c r="B892" t="s">
        <v>698</v>
      </c>
      <c r="C892" t="s">
        <v>55</v>
      </c>
      <c r="D892">
        <v>85</v>
      </c>
      <c r="E892">
        <f t="shared" si="27"/>
        <v>29.444444444444446</v>
      </c>
      <c r="F892">
        <v>4</v>
      </c>
      <c r="G892">
        <v>42</v>
      </c>
      <c r="H892">
        <f t="shared" si="28"/>
        <v>12.804878048780489</v>
      </c>
      <c r="I892" t="s">
        <v>18</v>
      </c>
      <c r="J892" t="s">
        <v>699</v>
      </c>
    </row>
    <row r="893" spans="1:10" x14ac:dyDescent="0.25">
      <c r="A893" s="185">
        <v>43503</v>
      </c>
      <c r="B893" t="s">
        <v>698</v>
      </c>
      <c r="C893" t="s">
        <v>55</v>
      </c>
      <c r="D893">
        <v>85</v>
      </c>
      <c r="E893">
        <f t="shared" si="27"/>
        <v>29.444444444444446</v>
      </c>
      <c r="F893">
        <v>4</v>
      </c>
      <c r="G893">
        <v>42</v>
      </c>
      <c r="H893">
        <f t="shared" si="28"/>
        <v>12.804878048780489</v>
      </c>
      <c r="I893" t="s">
        <v>18</v>
      </c>
      <c r="J893" t="s">
        <v>699</v>
      </c>
    </row>
    <row r="894" spans="1:10" x14ac:dyDescent="0.25">
      <c r="A894" s="185">
        <v>43503</v>
      </c>
      <c r="B894" t="s">
        <v>698</v>
      </c>
      <c r="C894" t="s">
        <v>55</v>
      </c>
      <c r="D894">
        <v>85</v>
      </c>
      <c r="E894">
        <f t="shared" si="27"/>
        <v>29.444444444444446</v>
      </c>
      <c r="F894">
        <v>4</v>
      </c>
      <c r="G894">
        <v>42</v>
      </c>
      <c r="H894">
        <f t="shared" si="28"/>
        <v>12.804878048780489</v>
      </c>
      <c r="I894" t="s">
        <v>21</v>
      </c>
      <c r="J894" t="s">
        <v>699</v>
      </c>
    </row>
    <row r="895" spans="1:10" x14ac:dyDescent="0.25">
      <c r="A895" s="185">
        <v>43503</v>
      </c>
      <c r="B895" t="s">
        <v>698</v>
      </c>
      <c r="C895" t="s">
        <v>55</v>
      </c>
      <c r="D895">
        <v>85</v>
      </c>
      <c r="E895">
        <f t="shared" si="27"/>
        <v>29.444444444444446</v>
      </c>
      <c r="F895">
        <v>4</v>
      </c>
      <c r="G895">
        <v>42</v>
      </c>
      <c r="H895">
        <f t="shared" si="28"/>
        <v>12.804878048780489</v>
      </c>
      <c r="I895" t="s">
        <v>23</v>
      </c>
      <c r="J895" t="s">
        <v>699</v>
      </c>
    </row>
    <row r="896" spans="1:10" x14ac:dyDescent="0.25">
      <c r="A896" s="185">
        <v>43503</v>
      </c>
      <c r="B896" t="s">
        <v>698</v>
      </c>
      <c r="C896" t="s">
        <v>55</v>
      </c>
      <c r="D896">
        <v>85</v>
      </c>
      <c r="E896">
        <f t="shared" si="27"/>
        <v>29.444444444444446</v>
      </c>
      <c r="F896">
        <v>5</v>
      </c>
      <c r="G896">
        <v>40</v>
      </c>
      <c r="H896">
        <f t="shared" si="28"/>
        <v>12.195121951219512</v>
      </c>
      <c r="I896" t="s">
        <v>13</v>
      </c>
      <c r="J896" t="s">
        <v>699</v>
      </c>
    </row>
    <row r="897" spans="1:10" x14ac:dyDescent="0.25">
      <c r="A897" s="185">
        <v>43503</v>
      </c>
      <c r="B897" t="s">
        <v>698</v>
      </c>
      <c r="C897" t="s">
        <v>55</v>
      </c>
      <c r="D897">
        <v>85</v>
      </c>
      <c r="E897">
        <f t="shared" si="27"/>
        <v>29.444444444444446</v>
      </c>
      <c r="F897">
        <v>5</v>
      </c>
      <c r="G897">
        <v>40</v>
      </c>
      <c r="H897">
        <f t="shared" si="28"/>
        <v>12.195121951219512</v>
      </c>
      <c r="I897" t="s">
        <v>13</v>
      </c>
      <c r="J897" t="s">
        <v>699</v>
      </c>
    </row>
    <row r="898" spans="1:10" x14ac:dyDescent="0.25">
      <c r="A898" s="185">
        <v>43503</v>
      </c>
      <c r="B898" t="s">
        <v>698</v>
      </c>
      <c r="C898" t="s">
        <v>55</v>
      </c>
      <c r="D898">
        <v>85</v>
      </c>
      <c r="E898">
        <f t="shared" si="27"/>
        <v>29.444444444444446</v>
      </c>
      <c r="F898">
        <v>5</v>
      </c>
      <c r="G898">
        <v>40</v>
      </c>
      <c r="H898">
        <f t="shared" si="28"/>
        <v>12.195121951219512</v>
      </c>
      <c r="I898" t="s">
        <v>13</v>
      </c>
      <c r="J898" t="s">
        <v>699</v>
      </c>
    </row>
    <row r="899" spans="1:10" x14ac:dyDescent="0.25">
      <c r="A899" s="185">
        <v>43503</v>
      </c>
      <c r="B899" t="s">
        <v>698</v>
      </c>
      <c r="C899" t="s">
        <v>55</v>
      </c>
      <c r="D899">
        <v>85</v>
      </c>
      <c r="E899">
        <f t="shared" si="27"/>
        <v>29.444444444444446</v>
      </c>
      <c r="F899">
        <v>5</v>
      </c>
      <c r="G899">
        <v>40</v>
      </c>
      <c r="H899">
        <f t="shared" si="28"/>
        <v>12.195121951219512</v>
      </c>
      <c r="I899" t="s">
        <v>13</v>
      </c>
      <c r="J899" t="s">
        <v>699</v>
      </c>
    </row>
    <row r="900" spans="1:10" x14ac:dyDescent="0.25">
      <c r="A900" s="185">
        <v>43503</v>
      </c>
      <c r="B900" t="s">
        <v>698</v>
      </c>
      <c r="C900" t="s">
        <v>55</v>
      </c>
      <c r="D900">
        <v>85</v>
      </c>
      <c r="E900">
        <f t="shared" si="27"/>
        <v>29.444444444444446</v>
      </c>
      <c r="F900">
        <v>5</v>
      </c>
      <c r="G900">
        <v>40</v>
      </c>
      <c r="H900">
        <f t="shared" si="28"/>
        <v>12.195121951219512</v>
      </c>
      <c r="I900" t="s">
        <v>18</v>
      </c>
      <c r="J900" t="s">
        <v>699</v>
      </c>
    </row>
    <row r="901" spans="1:10" x14ac:dyDescent="0.25">
      <c r="A901" s="185">
        <v>43503</v>
      </c>
      <c r="B901" t="s">
        <v>698</v>
      </c>
      <c r="C901" t="s">
        <v>55</v>
      </c>
      <c r="D901">
        <v>85</v>
      </c>
      <c r="E901">
        <f t="shared" si="27"/>
        <v>29.444444444444446</v>
      </c>
      <c r="F901">
        <v>5</v>
      </c>
      <c r="G901">
        <v>40</v>
      </c>
      <c r="H901">
        <f t="shared" si="28"/>
        <v>12.195121951219512</v>
      </c>
      <c r="I901" t="s">
        <v>18</v>
      </c>
      <c r="J901" t="s">
        <v>699</v>
      </c>
    </row>
    <row r="902" spans="1:10" x14ac:dyDescent="0.25">
      <c r="A902" s="185">
        <v>43503</v>
      </c>
      <c r="B902" t="s">
        <v>698</v>
      </c>
      <c r="C902" t="s">
        <v>55</v>
      </c>
      <c r="D902">
        <v>85</v>
      </c>
      <c r="E902">
        <f t="shared" ref="E902:E965" si="29" xml:space="preserve"> (D902-32)*(5/9)</f>
        <v>29.444444444444446</v>
      </c>
      <c r="F902">
        <v>5</v>
      </c>
      <c r="G902">
        <v>40</v>
      </c>
      <c r="H902">
        <f t="shared" si="28"/>
        <v>12.195121951219512</v>
      </c>
      <c r="I902" t="s">
        <v>18</v>
      </c>
      <c r="J902" t="s">
        <v>699</v>
      </c>
    </row>
    <row r="903" spans="1:10" x14ac:dyDescent="0.25">
      <c r="A903" s="185">
        <v>43503</v>
      </c>
      <c r="B903" t="s">
        <v>698</v>
      </c>
      <c r="C903" t="s">
        <v>55</v>
      </c>
      <c r="D903">
        <v>85</v>
      </c>
      <c r="E903">
        <f t="shared" si="29"/>
        <v>29.444444444444446</v>
      </c>
      <c r="F903">
        <v>5</v>
      </c>
      <c r="G903">
        <v>40</v>
      </c>
      <c r="H903">
        <f t="shared" si="28"/>
        <v>12.195121951219512</v>
      </c>
      <c r="I903" t="s">
        <v>18</v>
      </c>
      <c r="J903" t="s">
        <v>699</v>
      </c>
    </row>
    <row r="904" spans="1:10" x14ac:dyDescent="0.25">
      <c r="A904" s="185">
        <v>43503</v>
      </c>
      <c r="B904" t="s">
        <v>698</v>
      </c>
      <c r="C904" t="s">
        <v>55</v>
      </c>
      <c r="D904">
        <v>85</v>
      </c>
      <c r="E904">
        <f t="shared" si="29"/>
        <v>29.444444444444446</v>
      </c>
      <c r="F904">
        <v>5</v>
      </c>
      <c r="G904">
        <v>40</v>
      </c>
      <c r="H904">
        <f t="shared" si="28"/>
        <v>12.195121951219512</v>
      </c>
      <c r="I904" t="s">
        <v>18</v>
      </c>
      <c r="J904" t="s">
        <v>699</v>
      </c>
    </row>
    <row r="905" spans="1:10" x14ac:dyDescent="0.25">
      <c r="A905" s="185">
        <v>43503</v>
      </c>
      <c r="B905" t="s">
        <v>698</v>
      </c>
      <c r="C905" t="s">
        <v>55</v>
      </c>
      <c r="D905">
        <v>85</v>
      </c>
      <c r="E905">
        <f t="shared" si="29"/>
        <v>29.444444444444446</v>
      </c>
      <c r="F905">
        <v>5</v>
      </c>
      <c r="G905">
        <v>40</v>
      </c>
      <c r="H905">
        <f t="shared" si="28"/>
        <v>12.195121951219512</v>
      </c>
      <c r="I905" t="s">
        <v>18</v>
      </c>
      <c r="J905" t="s">
        <v>699</v>
      </c>
    </row>
    <row r="906" spans="1:10" x14ac:dyDescent="0.25">
      <c r="A906" s="185">
        <v>43503</v>
      </c>
      <c r="B906" t="s">
        <v>698</v>
      </c>
      <c r="C906" t="s">
        <v>55</v>
      </c>
      <c r="D906">
        <v>85</v>
      </c>
      <c r="E906">
        <f t="shared" si="29"/>
        <v>29.444444444444446</v>
      </c>
      <c r="F906">
        <v>5</v>
      </c>
      <c r="G906">
        <v>40</v>
      </c>
      <c r="H906">
        <f t="shared" si="28"/>
        <v>12.195121951219512</v>
      </c>
      <c r="I906" t="s">
        <v>18</v>
      </c>
      <c r="J906" t="s">
        <v>699</v>
      </c>
    </row>
    <row r="907" spans="1:10" x14ac:dyDescent="0.25">
      <c r="A907" s="185">
        <v>43503</v>
      </c>
      <c r="B907" t="s">
        <v>698</v>
      </c>
      <c r="C907" t="s">
        <v>55</v>
      </c>
      <c r="D907">
        <v>85</v>
      </c>
      <c r="E907">
        <f t="shared" si="29"/>
        <v>29.444444444444446</v>
      </c>
      <c r="F907">
        <v>5</v>
      </c>
      <c r="G907">
        <v>40</v>
      </c>
      <c r="H907">
        <f t="shared" si="28"/>
        <v>12.195121951219512</v>
      </c>
      <c r="I907" t="s">
        <v>21</v>
      </c>
      <c r="J907" t="s">
        <v>699</v>
      </c>
    </row>
    <row r="908" spans="1:10" x14ac:dyDescent="0.25">
      <c r="A908" s="185">
        <v>43503</v>
      </c>
      <c r="B908" t="s">
        <v>698</v>
      </c>
      <c r="C908" t="s">
        <v>55</v>
      </c>
      <c r="D908">
        <v>85</v>
      </c>
      <c r="E908">
        <f t="shared" si="29"/>
        <v>29.444444444444446</v>
      </c>
      <c r="F908">
        <v>6</v>
      </c>
      <c r="G908">
        <v>39</v>
      </c>
      <c r="H908">
        <f t="shared" si="28"/>
        <v>11.890243902439025</v>
      </c>
      <c r="I908" t="s">
        <v>13</v>
      </c>
      <c r="J908" t="s">
        <v>699</v>
      </c>
    </row>
    <row r="909" spans="1:10" x14ac:dyDescent="0.25">
      <c r="A909" s="185">
        <v>43503</v>
      </c>
      <c r="B909" t="s">
        <v>698</v>
      </c>
      <c r="C909" t="s">
        <v>55</v>
      </c>
      <c r="D909">
        <v>85</v>
      </c>
      <c r="E909">
        <f t="shared" si="29"/>
        <v>29.444444444444446</v>
      </c>
      <c r="F909">
        <v>6</v>
      </c>
      <c r="G909">
        <v>39</v>
      </c>
      <c r="H909">
        <f t="shared" si="28"/>
        <v>11.890243902439025</v>
      </c>
      <c r="I909" t="s">
        <v>13</v>
      </c>
      <c r="J909" t="s">
        <v>699</v>
      </c>
    </row>
    <row r="910" spans="1:10" x14ac:dyDescent="0.25">
      <c r="A910" s="185">
        <v>43503</v>
      </c>
      <c r="B910" t="s">
        <v>698</v>
      </c>
      <c r="C910" t="s">
        <v>55</v>
      </c>
      <c r="D910">
        <v>85</v>
      </c>
      <c r="E910">
        <f t="shared" si="29"/>
        <v>29.444444444444446</v>
      </c>
      <c r="F910">
        <v>6</v>
      </c>
      <c r="G910">
        <v>39</v>
      </c>
      <c r="H910">
        <f t="shared" si="28"/>
        <v>11.890243902439025</v>
      </c>
      <c r="I910" t="s">
        <v>13</v>
      </c>
      <c r="J910" t="s">
        <v>699</v>
      </c>
    </row>
    <row r="911" spans="1:10" x14ac:dyDescent="0.25">
      <c r="A911" s="185">
        <v>43503</v>
      </c>
      <c r="B911" t="s">
        <v>698</v>
      </c>
      <c r="C911" t="s">
        <v>55</v>
      </c>
      <c r="D911">
        <v>85</v>
      </c>
      <c r="E911">
        <f t="shared" si="29"/>
        <v>29.444444444444446</v>
      </c>
      <c r="F911">
        <v>6</v>
      </c>
      <c r="G911">
        <v>39</v>
      </c>
      <c r="H911">
        <f t="shared" si="28"/>
        <v>11.890243902439025</v>
      </c>
      <c r="I911" t="s">
        <v>13</v>
      </c>
      <c r="J911" t="s">
        <v>699</v>
      </c>
    </row>
    <row r="912" spans="1:10" x14ac:dyDescent="0.25">
      <c r="A912" s="185">
        <v>43503</v>
      </c>
      <c r="B912" t="s">
        <v>698</v>
      </c>
      <c r="C912" t="s">
        <v>55</v>
      </c>
      <c r="D912">
        <v>85</v>
      </c>
      <c r="E912">
        <f t="shared" si="29"/>
        <v>29.444444444444446</v>
      </c>
      <c r="F912">
        <v>6</v>
      </c>
      <c r="G912">
        <v>39</v>
      </c>
      <c r="H912">
        <f t="shared" si="28"/>
        <v>11.890243902439025</v>
      </c>
      <c r="I912" t="s">
        <v>13</v>
      </c>
      <c r="J912" t="s">
        <v>699</v>
      </c>
    </row>
    <row r="913" spans="1:10" x14ac:dyDescent="0.25">
      <c r="A913" s="185">
        <v>43503</v>
      </c>
      <c r="B913" t="s">
        <v>698</v>
      </c>
      <c r="C913" t="s">
        <v>55</v>
      </c>
      <c r="D913">
        <v>85</v>
      </c>
      <c r="E913">
        <f t="shared" si="29"/>
        <v>29.444444444444446</v>
      </c>
      <c r="F913">
        <v>6</v>
      </c>
      <c r="G913">
        <v>39</v>
      </c>
      <c r="H913">
        <f t="shared" si="28"/>
        <v>11.890243902439025</v>
      </c>
      <c r="I913" t="s">
        <v>13</v>
      </c>
      <c r="J913" t="s">
        <v>699</v>
      </c>
    </row>
    <row r="914" spans="1:10" x14ac:dyDescent="0.25">
      <c r="A914" s="185">
        <v>43503</v>
      </c>
      <c r="B914" t="s">
        <v>698</v>
      </c>
      <c r="C914" t="s">
        <v>55</v>
      </c>
      <c r="D914">
        <v>85</v>
      </c>
      <c r="E914">
        <f t="shared" si="29"/>
        <v>29.444444444444446</v>
      </c>
      <c r="F914">
        <v>6</v>
      </c>
      <c r="G914">
        <v>39</v>
      </c>
      <c r="H914">
        <f t="shared" si="28"/>
        <v>11.890243902439025</v>
      </c>
      <c r="I914" t="s">
        <v>13</v>
      </c>
      <c r="J914" t="s">
        <v>699</v>
      </c>
    </row>
    <row r="915" spans="1:10" x14ac:dyDescent="0.25">
      <c r="A915" s="185">
        <v>43503</v>
      </c>
      <c r="B915" t="s">
        <v>698</v>
      </c>
      <c r="C915" t="s">
        <v>55</v>
      </c>
      <c r="D915">
        <v>85</v>
      </c>
      <c r="E915">
        <f t="shared" si="29"/>
        <v>29.444444444444446</v>
      </c>
      <c r="F915">
        <v>6</v>
      </c>
      <c r="G915">
        <v>39</v>
      </c>
      <c r="H915">
        <f t="shared" si="28"/>
        <v>11.890243902439025</v>
      </c>
      <c r="I915" t="s">
        <v>13</v>
      </c>
      <c r="J915" t="s">
        <v>699</v>
      </c>
    </row>
    <row r="916" spans="1:10" x14ac:dyDescent="0.25">
      <c r="A916" s="185">
        <v>43503</v>
      </c>
      <c r="B916" t="s">
        <v>698</v>
      </c>
      <c r="C916" t="s">
        <v>55</v>
      </c>
      <c r="D916">
        <v>85</v>
      </c>
      <c r="E916">
        <f t="shared" si="29"/>
        <v>29.444444444444446</v>
      </c>
      <c r="F916">
        <v>6</v>
      </c>
      <c r="G916">
        <v>39</v>
      </c>
      <c r="H916">
        <f t="shared" si="28"/>
        <v>11.890243902439025</v>
      </c>
      <c r="I916" t="s">
        <v>13</v>
      </c>
      <c r="J916" t="s">
        <v>699</v>
      </c>
    </row>
    <row r="917" spans="1:10" x14ac:dyDescent="0.25">
      <c r="A917" s="185">
        <v>43503</v>
      </c>
      <c r="B917" t="s">
        <v>698</v>
      </c>
      <c r="C917" t="s">
        <v>55</v>
      </c>
      <c r="D917">
        <v>85</v>
      </c>
      <c r="E917">
        <f t="shared" si="29"/>
        <v>29.444444444444446</v>
      </c>
      <c r="F917">
        <v>6</v>
      </c>
      <c r="G917">
        <v>39</v>
      </c>
      <c r="H917">
        <f t="shared" si="28"/>
        <v>11.890243902439025</v>
      </c>
      <c r="I917" t="s">
        <v>13</v>
      </c>
      <c r="J917" t="s">
        <v>699</v>
      </c>
    </row>
    <row r="918" spans="1:10" x14ac:dyDescent="0.25">
      <c r="A918" s="185">
        <v>43503</v>
      </c>
      <c r="B918" t="s">
        <v>698</v>
      </c>
      <c r="C918" t="s">
        <v>55</v>
      </c>
      <c r="D918">
        <v>85</v>
      </c>
      <c r="E918">
        <f t="shared" si="29"/>
        <v>29.444444444444446</v>
      </c>
      <c r="F918">
        <v>6</v>
      </c>
      <c r="G918">
        <v>39</v>
      </c>
      <c r="H918">
        <f t="shared" si="28"/>
        <v>11.890243902439025</v>
      </c>
      <c r="I918" t="s">
        <v>18</v>
      </c>
      <c r="J918" t="s">
        <v>699</v>
      </c>
    </row>
    <row r="919" spans="1:10" x14ac:dyDescent="0.25">
      <c r="A919" s="185">
        <v>43503</v>
      </c>
      <c r="B919" t="s">
        <v>698</v>
      </c>
      <c r="C919" t="s">
        <v>55</v>
      </c>
      <c r="D919">
        <v>85</v>
      </c>
      <c r="E919">
        <f t="shared" si="29"/>
        <v>29.444444444444446</v>
      </c>
      <c r="F919">
        <v>6</v>
      </c>
      <c r="G919">
        <v>39</v>
      </c>
      <c r="H919">
        <f t="shared" si="28"/>
        <v>11.890243902439025</v>
      </c>
      <c r="I919" t="s">
        <v>18</v>
      </c>
      <c r="J919" t="s">
        <v>699</v>
      </c>
    </row>
    <row r="920" spans="1:10" x14ac:dyDescent="0.25">
      <c r="A920" s="185">
        <v>43503</v>
      </c>
      <c r="B920" t="s">
        <v>698</v>
      </c>
      <c r="C920" t="s">
        <v>55</v>
      </c>
      <c r="D920">
        <v>85</v>
      </c>
      <c r="E920">
        <f t="shared" si="29"/>
        <v>29.444444444444446</v>
      </c>
      <c r="F920">
        <v>6</v>
      </c>
      <c r="G920">
        <v>39</v>
      </c>
      <c r="H920">
        <f t="shared" si="28"/>
        <v>11.890243902439025</v>
      </c>
      <c r="I920" t="s">
        <v>18</v>
      </c>
      <c r="J920" t="s">
        <v>699</v>
      </c>
    </row>
    <row r="921" spans="1:10" x14ac:dyDescent="0.25">
      <c r="A921" s="185">
        <v>43503</v>
      </c>
      <c r="B921" t="s">
        <v>698</v>
      </c>
      <c r="C921" t="s">
        <v>55</v>
      </c>
      <c r="D921">
        <v>85</v>
      </c>
      <c r="E921">
        <f t="shared" si="29"/>
        <v>29.444444444444446</v>
      </c>
      <c r="F921">
        <v>6</v>
      </c>
      <c r="G921">
        <v>39</v>
      </c>
      <c r="H921">
        <f t="shared" si="28"/>
        <v>11.890243902439025</v>
      </c>
      <c r="I921" t="s">
        <v>18</v>
      </c>
      <c r="J921" t="s">
        <v>699</v>
      </c>
    </row>
    <row r="922" spans="1:10" x14ac:dyDescent="0.25">
      <c r="A922" s="185">
        <v>43503</v>
      </c>
      <c r="B922" t="s">
        <v>698</v>
      </c>
      <c r="C922" t="s">
        <v>55</v>
      </c>
      <c r="D922">
        <v>85</v>
      </c>
      <c r="E922">
        <f t="shared" si="29"/>
        <v>29.444444444444446</v>
      </c>
      <c r="F922">
        <v>6</v>
      </c>
      <c r="G922">
        <v>39</v>
      </c>
      <c r="H922">
        <f t="shared" si="28"/>
        <v>11.890243902439025</v>
      </c>
      <c r="I922" t="s">
        <v>18</v>
      </c>
      <c r="J922" t="s">
        <v>699</v>
      </c>
    </row>
    <row r="923" spans="1:10" x14ac:dyDescent="0.25">
      <c r="A923" s="185">
        <v>43503</v>
      </c>
      <c r="B923" t="s">
        <v>698</v>
      </c>
      <c r="C923" t="s">
        <v>55</v>
      </c>
      <c r="D923">
        <v>85</v>
      </c>
      <c r="E923">
        <f t="shared" si="29"/>
        <v>29.444444444444446</v>
      </c>
      <c r="F923">
        <v>6</v>
      </c>
      <c r="G923">
        <v>39</v>
      </c>
      <c r="H923">
        <f t="shared" si="28"/>
        <v>11.890243902439025</v>
      </c>
      <c r="I923" t="s">
        <v>18</v>
      </c>
      <c r="J923" t="s">
        <v>699</v>
      </c>
    </row>
    <row r="924" spans="1:10" x14ac:dyDescent="0.25">
      <c r="A924" s="185">
        <v>43503</v>
      </c>
      <c r="B924" t="s">
        <v>698</v>
      </c>
      <c r="C924" t="s">
        <v>55</v>
      </c>
      <c r="D924">
        <v>85</v>
      </c>
      <c r="E924">
        <f t="shared" si="29"/>
        <v>29.444444444444446</v>
      </c>
      <c r="F924">
        <v>6</v>
      </c>
      <c r="G924">
        <v>39</v>
      </c>
      <c r="H924">
        <f t="shared" si="28"/>
        <v>11.890243902439025</v>
      </c>
      <c r="I924" t="s">
        <v>23</v>
      </c>
      <c r="J924" t="s">
        <v>699</v>
      </c>
    </row>
    <row r="925" spans="1:10" x14ac:dyDescent="0.25">
      <c r="A925" s="185">
        <v>43503</v>
      </c>
      <c r="B925" t="s">
        <v>698</v>
      </c>
      <c r="C925" t="s">
        <v>55</v>
      </c>
      <c r="D925">
        <v>85</v>
      </c>
      <c r="E925">
        <f t="shared" si="29"/>
        <v>29.444444444444446</v>
      </c>
      <c r="F925">
        <v>6</v>
      </c>
      <c r="G925">
        <v>39</v>
      </c>
      <c r="H925">
        <f t="shared" si="28"/>
        <v>11.890243902439025</v>
      </c>
      <c r="I925" t="s">
        <v>708</v>
      </c>
      <c r="J925" t="s">
        <v>699</v>
      </c>
    </row>
    <row r="926" spans="1:10" x14ac:dyDescent="0.25">
      <c r="A926" s="185">
        <v>43503</v>
      </c>
      <c r="B926" t="s">
        <v>698</v>
      </c>
      <c r="C926" t="s">
        <v>55</v>
      </c>
      <c r="D926">
        <v>85</v>
      </c>
      <c r="E926">
        <f t="shared" si="29"/>
        <v>29.444444444444446</v>
      </c>
      <c r="F926">
        <v>6</v>
      </c>
      <c r="G926">
        <v>39</v>
      </c>
      <c r="H926">
        <f t="shared" si="28"/>
        <v>11.890243902439025</v>
      </c>
      <c r="I926" t="s">
        <v>708</v>
      </c>
      <c r="J926" t="s">
        <v>699</v>
      </c>
    </row>
    <row r="927" spans="1:10" x14ac:dyDescent="0.25">
      <c r="A927" s="185">
        <v>43503</v>
      </c>
      <c r="B927" t="s">
        <v>698</v>
      </c>
      <c r="C927" t="s">
        <v>55</v>
      </c>
      <c r="D927">
        <v>85</v>
      </c>
      <c r="E927">
        <f t="shared" si="29"/>
        <v>29.444444444444446</v>
      </c>
      <c r="F927">
        <v>7</v>
      </c>
      <c r="G927">
        <v>39</v>
      </c>
      <c r="H927">
        <f t="shared" si="28"/>
        <v>11.890243902439025</v>
      </c>
      <c r="I927" t="s">
        <v>13</v>
      </c>
      <c r="J927" t="s">
        <v>699</v>
      </c>
    </row>
    <row r="928" spans="1:10" x14ac:dyDescent="0.25">
      <c r="A928" s="185">
        <v>43503</v>
      </c>
      <c r="B928" t="s">
        <v>698</v>
      </c>
      <c r="C928" t="s">
        <v>55</v>
      </c>
      <c r="D928">
        <v>85</v>
      </c>
      <c r="E928">
        <f t="shared" si="29"/>
        <v>29.444444444444446</v>
      </c>
      <c r="F928">
        <v>7</v>
      </c>
      <c r="G928">
        <v>39</v>
      </c>
      <c r="H928">
        <f t="shared" si="28"/>
        <v>11.890243902439025</v>
      </c>
      <c r="I928" t="s">
        <v>13</v>
      </c>
      <c r="J928" t="s">
        <v>699</v>
      </c>
    </row>
    <row r="929" spans="1:10" x14ac:dyDescent="0.25">
      <c r="A929" s="185">
        <v>43503</v>
      </c>
      <c r="B929" t="s">
        <v>698</v>
      </c>
      <c r="C929" t="s">
        <v>55</v>
      </c>
      <c r="D929">
        <v>85</v>
      </c>
      <c r="E929">
        <f t="shared" si="29"/>
        <v>29.444444444444446</v>
      </c>
      <c r="F929">
        <v>7</v>
      </c>
      <c r="G929">
        <v>39</v>
      </c>
      <c r="H929">
        <f t="shared" si="28"/>
        <v>11.890243902439025</v>
      </c>
      <c r="I929" t="s">
        <v>13</v>
      </c>
      <c r="J929" t="s">
        <v>699</v>
      </c>
    </row>
    <row r="930" spans="1:10" x14ac:dyDescent="0.25">
      <c r="A930" s="185">
        <v>43503</v>
      </c>
      <c r="B930" t="s">
        <v>698</v>
      </c>
      <c r="C930" t="s">
        <v>55</v>
      </c>
      <c r="D930">
        <v>85</v>
      </c>
      <c r="E930">
        <f t="shared" si="29"/>
        <v>29.444444444444446</v>
      </c>
      <c r="F930">
        <v>7</v>
      </c>
      <c r="G930">
        <v>39</v>
      </c>
      <c r="H930">
        <f t="shared" si="28"/>
        <v>11.890243902439025</v>
      </c>
      <c r="I930" t="s">
        <v>13</v>
      </c>
      <c r="J930" t="s">
        <v>699</v>
      </c>
    </row>
    <row r="931" spans="1:10" x14ac:dyDescent="0.25">
      <c r="A931" s="185">
        <v>43503</v>
      </c>
      <c r="B931" t="s">
        <v>698</v>
      </c>
      <c r="C931" t="s">
        <v>55</v>
      </c>
      <c r="D931">
        <v>85</v>
      </c>
      <c r="E931">
        <f t="shared" si="29"/>
        <v>29.444444444444446</v>
      </c>
      <c r="F931">
        <v>7</v>
      </c>
      <c r="G931">
        <v>39</v>
      </c>
      <c r="H931">
        <f t="shared" si="28"/>
        <v>11.890243902439025</v>
      </c>
      <c r="I931" t="s">
        <v>13</v>
      </c>
      <c r="J931" t="s">
        <v>699</v>
      </c>
    </row>
    <row r="932" spans="1:10" x14ac:dyDescent="0.25">
      <c r="A932" s="185">
        <v>43503</v>
      </c>
      <c r="B932" t="s">
        <v>698</v>
      </c>
      <c r="C932" t="s">
        <v>55</v>
      </c>
      <c r="D932">
        <v>85</v>
      </c>
      <c r="E932">
        <f t="shared" si="29"/>
        <v>29.444444444444446</v>
      </c>
      <c r="F932">
        <v>7</v>
      </c>
      <c r="G932">
        <v>39</v>
      </c>
      <c r="H932">
        <f t="shared" si="28"/>
        <v>11.890243902439025</v>
      </c>
      <c r="I932" t="s">
        <v>13</v>
      </c>
      <c r="J932" t="s">
        <v>699</v>
      </c>
    </row>
    <row r="933" spans="1:10" x14ac:dyDescent="0.25">
      <c r="A933" s="185">
        <v>43503</v>
      </c>
      <c r="B933" t="s">
        <v>698</v>
      </c>
      <c r="C933" t="s">
        <v>55</v>
      </c>
      <c r="D933">
        <v>85</v>
      </c>
      <c r="E933">
        <f t="shared" si="29"/>
        <v>29.444444444444446</v>
      </c>
      <c r="F933">
        <v>7</v>
      </c>
      <c r="G933">
        <v>39</v>
      </c>
      <c r="H933">
        <f t="shared" si="28"/>
        <v>11.890243902439025</v>
      </c>
      <c r="I933" t="s">
        <v>13</v>
      </c>
      <c r="J933" t="s">
        <v>699</v>
      </c>
    </row>
    <row r="934" spans="1:10" x14ac:dyDescent="0.25">
      <c r="A934" s="185">
        <v>43503</v>
      </c>
      <c r="B934" t="s">
        <v>698</v>
      </c>
      <c r="C934" t="s">
        <v>55</v>
      </c>
      <c r="D934">
        <v>85</v>
      </c>
      <c r="E934">
        <f t="shared" si="29"/>
        <v>29.444444444444446</v>
      </c>
      <c r="F934">
        <v>7</v>
      </c>
      <c r="G934">
        <v>39</v>
      </c>
      <c r="H934">
        <f t="shared" si="28"/>
        <v>11.890243902439025</v>
      </c>
      <c r="I934" t="s">
        <v>13</v>
      </c>
      <c r="J934" t="s">
        <v>699</v>
      </c>
    </row>
    <row r="935" spans="1:10" x14ac:dyDescent="0.25">
      <c r="A935" s="185">
        <v>43503</v>
      </c>
      <c r="B935" t="s">
        <v>698</v>
      </c>
      <c r="C935" t="s">
        <v>55</v>
      </c>
      <c r="D935">
        <v>85</v>
      </c>
      <c r="E935">
        <f t="shared" si="29"/>
        <v>29.444444444444446</v>
      </c>
      <c r="F935">
        <v>7</v>
      </c>
      <c r="G935">
        <v>39</v>
      </c>
      <c r="H935">
        <f t="shared" si="28"/>
        <v>11.890243902439025</v>
      </c>
      <c r="I935" t="s">
        <v>18</v>
      </c>
      <c r="J935" t="s">
        <v>699</v>
      </c>
    </row>
    <row r="936" spans="1:10" x14ac:dyDescent="0.25">
      <c r="A936" s="185">
        <v>43503</v>
      </c>
      <c r="B936" t="s">
        <v>698</v>
      </c>
      <c r="C936" t="s">
        <v>55</v>
      </c>
      <c r="D936">
        <v>85</v>
      </c>
      <c r="E936">
        <f t="shared" si="29"/>
        <v>29.444444444444446</v>
      </c>
      <c r="F936">
        <v>7</v>
      </c>
      <c r="G936">
        <v>39</v>
      </c>
      <c r="H936">
        <f t="shared" si="28"/>
        <v>11.890243902439025</v>
      </c>
      <c r="I936" t="s">
        <v>18</v>
      </c>
      <c r="J936" t="s">
        <v>699</v>
      </c>
    </row>
    <row r="937" spans="1:10" x14ac:dyDescent="0.25">
      <c r="A937" s="185">
        <v>43503</v>
      </c>
      <c r="B937" t="s">
        <v>698</v>
      </c>
      <c r="C937" t="s">
        <v>55</v>
      </c>
      <c r="D937">
        <v>85</v>
      </c>
      <c r="E937">
        <f t="shared" si="29"/>
        <v>29.444444444444446</v>
      </c>
      <c r="F937">
        <v>7</v>
      </c>
      <c r="G937">
        <v>39</v>
      </c>
      <c r="H937">
        <f t="shared" si="28"/>
        <v>11.890243902439025</v>
      </c>
      <c r="I937" t="s">
        <v>18</v>
      </c>
      <c r="J937" t="s">
        <v>699</v>
      </c>
    </row>
    <row r="938" spans="1:10" x14ac:dyDescent="0.25">
      <c r="A938" s="185">
        <v>43503</v>
      </c>
      <c r="B938" t="s">
        <v>698</v>
      </c>
      <c r="C938" t="s">
        <v>55</v>
      </c>
      <c r="D938">
        <v>85</v>
      </c>
      <c r="E938">
        <f t="shared" si="29"/>
        <v>29.444444444444446</v>
      </c>
      <c r="F938">
        <v>7</v>
      </c>
      <c r="G938">
        <v>39</v>
      </c>
      <c r="H938">
        <f t="shared" si="28"/>
        <v>11.890243902439025</v>
      </c>
      <c r="I938" t="s">
        <v>18</v>
      </c>
      <c r="J938" t="s">
        <v>699</v>
      </c>
    </row>
    <row r="939" spans="1:10" x14ac:dyDescent="0.25">
      <c r="A939" s="185">
        <v>43503</v>
      </c>
      <c r="B939" t="s">
        <v>698</v>
      </c>
      <c r="C939" t="s">
        <v>55</v>
      </c>
      <c r="D939">
        <v>85</v>
      </c>
      <c r="E939">
        <f t="shared" si="29"/>
        <v>29.444444444444446</v>
      </c>
      <c r="F939">
        <v>7</v>
      </c>
      <c r="G939">
        <v>39</v>
      </c>
      <c r="H939">
        <f t="shared" si="28"/>
        <v>11.890243902439025</v>
      </c>
      <c r="I939" t="s">
        <v>18</v>
      </c>
      <c r="J939" t="s">
        <v>699</v>
      </c>
    </row>
    <row r="940" spans="1:10" x14ac:dyDescent="0.25">
      <c r="A940" s="185">
        <v>43503</v>
      </c>
      <c r="B940" t="s">
        <v>698</v>
      </c>
      <c r="C940" t="s">
        <v>55</v>
      </c>
      <c r="D940">
        <v>85</v>
      </c>
      <c r="E940">
        <f t="shared" si="29"/>
        <v>29.444444444444446</v>
      </c>
      <c r="F940">
        <v>7</v>
      </c>
      <c r="G940">
        <v>39</v>
      </c>
      <c r="H940">
        <f t="shared" si="28"/>
        <v>11.890243902439025</v>
      </c>
      <c r="I940" t="s">
        <v>21</v>
      </c>
      <c r="J940" t="s">
        <v>699</v>
      </c>
    </row>
    <row r="941" spans="1:10" x14ac:dyDescent="0.25">
      <c r="A941" s="185">
        <v>43503</v>
      </c>
      <c r="B941" t="s">
        <v>698</v>
      </c>
      <c r="C941" t="s">
        <v>55</v>
      </c>
      <c r="D941">
        <v>85</v>
      </c>
      <c r="E941">
        <f t="shared" si="29"/>
        <v>29.444444444444446</v>
      </c>
      <c r="F941">
        <v>7</v>
      </c>
      <c r="G941">
        <v>39</v>
      </c>
      <c r="H941">
        <f t="shared" si="28"/>
        <v>11.890243902439025</v>
      </c>
      <c r="I941" t="s">
        <v>23</v>
      </c>
      <c r="J941" t="s">
        <v>699</v>
      </c>
    </row>
    <row r="942" spans="1:10" x14ac:dyDescent="0.25">
      <c r="A942" s="185">
        <v>43503</v>
      </c>
      <c r="B942" t="s">
        <v>698</v>
      </c>
      <c r="C942" t="s">
        <v>55</v>
      </c>
      <c r="D942">
        <v>85</v>
      </c>
      <c r="E942">
        <f t="shared" si="29"/>
        <v>29.444444444444446</v>
      </c>
      <c r="F942">
        <v>8</v>
      </c>
      <c r="G942">
        <v>37</v>
      </c>
      <c r="H942">
        <f t="shared" si="28"/>
        <v>11.280487804878049</v>
      </c>
      <c r="I942" t="s">
        <v>13</v>
      </c>
      <c r="J942" t="s">
        <v>699</v>
      </c>
    </row>
    <row r="943" spans="1:10" x14ac:dyDescent="0.25">
      <c r="A943" s="185">
        <v>43503</v>
      </c>
      <c r="B943" t="s">
        <v>698</v>
      </c>
      <c r="C943" t="s">
        <v>55</v>
      </c>
      <c r="D943">
        <v>85</v>
      </c>
      <c r="E943">
        <f t="shared" si="29"/>
        <v>29.444444444444446</v>
      </c>
      <c r="F943">
        <v>8</v>
      </c>
      <c r="G943">
        <v>37</v>
      </c>
      <c r="H943">
        <f t="shared" si="28"/>
        <v>11.280487804878049</v>
      </c>
      <c r="I943" t="s">
        <v>13</v>
      </c>
      <c r="J943" t="s">
        <v>699</v>
      </c>
    </row>
    <row r="944" spans="1:10" x14ac:dyDescent="0.25">
      <c r="A944" s="185">
        <v>43503</v>
      </c>
      <c r="B944" t="s">
        <v>698</v>
      </c>
      <c r="C944" t="s">
        <v>55</v>
      </c>
      <c r="D944">
        <v>85</v>
      </c>
      <c r="E944">
        <f t="shared" si="29"/>
        <v>29.444444444444446</v>
      </c>
      <c r="F944">
        <v>8</v>
      </c>
      <c r="G944">
        <v>37</v>
      </c>
      <c r="H944">
        <f t="shared" si="28"/>
        <v>11.280487804878049</v>
      </c>
      <c r="I944" t="s">
        <v>13</v>
      </c>
      <c r="J944" t="s">
        <v>699</v>
      </c>
    </row>
    <row r="945" spans="1:10" x14ac:dyDescent="0.25">
      <c r="A945" s="185">
        <v>43503</v>
      </c>
      <c r="B945" t="s">
        <v>698</v>
      </c>
      <c r="C945" t="s">
        <v>55</v>
      </c>
      <c r="D945">
        <v>85</v>
      </c>
      <c r="E945">
        <f t="shared" si="29"/>
        <v>29.444444444444446</v>
      </c>
      <c r="F945">
        <v>8</v>
      </c>
      <c r="G945">
        <v>37</v>
      </c>
      <c r="H945">
        <f t="shared" si="28"/>
        <v>11.280487804878049</v>
      </c>
      <c r="I945" t="s">
        <v>13</v>
      </c>
      <c r="J945" t="s">
        <v>699</v>
      </c>
    </row>
    <row r="946" spans="1:10" x14ac:dyDescent="0.25">
      <c r="A946" s="185">
        <v>43503</v>
      </c>
      <c r="B946" t="s">
        <v>698</v>
      </c>
      <c r="C946" t="s">
        <v>55</v>
      </c>
      <c r="D946">
        <v>85</v>
      </c>
      <c r="E946">
        <f t="shared" si="29"/>
        <v>29.444444444444446</v>
      </c>
      <c r="F946">
        <v>8</v>
      </c>
      <c r="G946">
        <v>37</v>
      </c>
      <c r="H946">
        <f t="shared" si="28"/>
        <v>11.280487804878049</v>
      </c>
      <c r="I946" t="s">
        <v>13</v>
      </c>
      <c r="J946" t="s">
        <v>699</v>
      </c>
    </row>
    <row r="947" spans="1:10" x14ac:dyDescent="0.25">
      <c r="A947" s="185">
        <v>43503</v>
      </c>
      <c r="B947" t="s">
        <v>698</v>
      </c>
      <c r="C947" t="s">
        <v>55</v>
      </c>
      <c r="D947">
        <v>85</v>
      </c>
      <c r="E947">
        <f t="shared" si="29"/>
        <v>29.444444444444446</v>
      </c>
      <c r="F947">
        <v>8</v>
      </c>
      <c r="G947">
        <v>37</v>
      </c>
      <c r="H947">
        <f t="shared" si="28"/>
        <v>11.280487804878049</v>
      </c>
      <c r="I947" t="s">
        <v>54</v>
      </c>
      <c r="J947" t="s">
        <v>699</v>
      </c>
    </row>
    <row r="948" spans="1:10" x14ac:dyDescent="0.25">
      <c r="A948" s="185">
        <v>43503</v>
      </c>
      <c r="B948" t="s">
        <v>698</v>
      </c>
      <c r="C948" t="s">
        <v>55</v>
      </c>
      <c r="D948">
        <v>85</v>
      </c>
      <c r="E948">
        <f t="shared" si="29"/>
        <v>29.444444444444446</v>
      </c>
      <c r="F948">
        <v>8</v>
      </c>
      <c r="G948">
        <v>37</v>
      </c>
      <c r="H948">
        <f t="shared" si="28"/>
        <v>11.280487804878049</v>
      </c>
      <c r="I948" t="s">
        <v>54</v>
      </c>
      <c r="J948" t="s">
        <v>699</v>
      </c>
    </row>
    <row r="949" spans="1:10" x14ac:dyDescent="0.25">
      <c r="A949" s="185">
        <v>43503</v>
      </c>
      <c r="B949" t="s">
        <v>698</v>
      </c>
      <c r="C949" t="s">
        <v>55</v>
      </c>
      <c r="D949">
        <v>85</v>
      </c>
      <c r="E949">
        <f t="shared" si="29"/>
        <v>29.444444444444446</v>
      </c>
      <c r="F949">
        <v>8</v>
      </c>
      <c r="G949">
        <v>37</v>
      </c>
      <c r="H949">
        <f t="shared" ref="H949:H1012" si="30" xml:space="preserve"> (G949/3.28)</f>
        <v>11.280487804878049</v>
      </c>
      <c r="I949" t="s">
        <v>18</v>
      </c>
      <c r="J949" t="s">
        <v>699</v>
      </c>
    </row>
    <row r="950" spans="1:10" x14ac:dyDescent="0.25">
      <c r="A950" s="185">
        <v>43503</v>
      </c>
      <c r="B950" t="s">
        <v>698</v>
      </c>
      <c r="C950" t="s">
        <v>55</v>
      </c>
      <c r="D950">
        <v>85</v>
      </c>
      <c r="E950">
        <f t="shared" si="29"/>
        <v>29.444444444444446</v>
      </c>
      <c r="F950">
        <v>8</v>
      </c>
      <c r="G950">
        <v>37</v>
      </c>
      <c r="H950">
        <f t="shared" si="30"/>
        <v>11.280487804878049</v>
      </c>
      <c r="I950" t="s">
        <v>18</v>
      </c>
      <c r="J950" t="s">
        <v>699</v>
      </c>
    </row>
    <row r="951" spans="1:10" x14ac:dyDescent="0.25">
      <c r="A951" s="185">
        <v>43503</v>
      </c>
      <c r="B951" t="s">
        <v>698</v>
      </c>
      <c r="C951" t="s">
        <v>55</v>
      </c>
      <c r="D951">
        <v>85</v>
      </c>
      <c r="E951">
        <f t="shared" si="29"/>
        <v>29.444444444444446</v>
      </c>
      <c r="F951">
        <v>8</v>
      </c>
      <c r="G951">
        <v>37</v>
      </c>
      <c r="H951">
        <f t="shared" si="30"/>
        <v>11.280487804878049</v>
      </c>
      <c r="I951" t="s">
        <v>18</v>
      </c>
      <c r="J951" t="s">
        <v>699</v>
      </c>
    </row>
    <row r="952" spans="1:10" x14ac:dyDescent="0.25">
      <c r="A952" s="185">
        <v>43503</v>
      </c>
      <c r="B952" t="s">
        <v>698</v>
      </c>
      <c r="C952" t="s">
        <v>55</v>
      </c>
      <c r="D952">
        <v>85</v>
      </c>
      <c r="E952">
        <f t="shared" si="29"/>
        <v>29.444444444444446</v>
      </c>
      <c r="F952">
        <v>8</v>
      </c>
      <c r="G952">
        <v>37</v>
      </c>
      <c r="H952">
        <f t="shared" si="30"/>
        <v>11.280487804878049</v>
      </c>
      <c r="I952" t="s">
        <v>18</v>
      </c>
      <c r="J952" t="s">
        <v>699</v>
      </c>
    </row>
    <row r="953" spans="1:10" x14ac:dyDescent="0.25">
      <c r="A953" s="185">
        <v>43503</v>
      </c>
      <c r="B953" t="s">
        <v>698</v>
      </c>
      <c r="C953" t="s">
        <v>55</v>
      </c>
      <c r="D953">
        <v>85</v>
      </c>
      <c r="E953">
        <f t="shared" si="29"/>
        <v>29.444444444444446</v>
      </c>
      <c r="F953">
        <v>8</v>
      </c>
      <c r="G953">
        <v>37</v>
      </c>
      <c r="H953">
        <f t="shared" si="30"/>
        <v>11.280487804878049</v>
      </c>
      <c r="I953" t="s">
        <v>18</v>
      </c>
      <c r="J953" t="s">
        <v>699</v>
      </c>
    </row>
    <row r="954" spans="1:10" x14ac:dyDescent="0.25">
      <c r="A954" s="185">
        <v>43503</v>
      </c>
      <c r="B954" t="s">
        <v>698</v>
      </c>
      <c r="C954" t="s">
        <v>55</v>
      </c>
      <c r="D954">
        <v>85</v>
      </c>
      <c r="E954">
        <f t="shared" si="29"/>
        <v>29.444444444444446</v>
      </c>
      <c r="F954">
        <v>8</v>
      </c>
      <c r="G954">
        <v>37</v>
      </c>
      <c r="H954">
        <f t="shared" si="30"/>
        <v>11.280487804878049</v>
      </c>
      <c r="I954" t="s">
        <v>21</v>
      </c>
      <c r="J954" t="s">
        <v>699</v>
      </c>
    </row>
    <row r="955" spans="1:10" x14ac:dyDescent="0.25">
      <c r="A955" s="185">
        <v>43503</v>
      </c>
      <c r="B955" t="s">
        <v>698</v>
      </c>
      <c r="C955" t="s">
        <v>55</v>
      </c>
      <c r="D955">
        <v>85</v>
      </c>
      <c r="E955">
        <f t="shared" si="29"/>
        <v>29.444444444444446</v>
      </c>
      <c r="F955">
        <v>8</v>
      </c>
      <c r="G955">
        <v>37</v>
      </c>
      <c r="H955">
        <f t="shared" si="30"/>
        <v>11.280487804878049</v>
      </c>
      <c r="I955" t="s">
        <v>23</v>
      </c>
      <c r="J955" t="s">
        <v>699</v>
      </c>
    </row>
    <row r="956" spans="1:10" x14ac:dyDescent="0.25">
      <c r="A956" s="185">
        <v>43503</v>
      </c>
      <c r="B956" t="s">
        <v>698</v>
      </c>
      <c r="C956" t="s">
        <v>55</v>
      </c>
      <c r="D956">
        <v>85</v>
      </c>
      <c r="E956">
        <f t="shared" si="29"/>
        <v>29.444444444444446</v>
      </c>
      <c r="F956">
        <v>9</v>
      </c>
      <c r="G956">
        <v>38</v>
      </c>
      <c r="H956">
        <f t="shared" si="30"/>
        <v>11.585365853658537</v>
      </c>
      <c r="I956" t="s">
        <v>13</v>
      </c>
      <c r="J956" t="s">
        <v>699</v>
      </c>
    </row>
    <row r="957" spans="1:10" x14ac:dyDescent="0.25">
      <c r="A957" s="185">
        <v>43503</v>
      </c>
      <c r="B957" t="s">
        <v>698</v>
      </c>
      <c r="C957" t="s">
        <v>55</v>
      </c>
      <c r="D957">
        <v>85</v>
      </c>
      <c r="E957">
        <f t="shared" si="29"/>
        <v>29.444444444444446</v>
      </c>
      <c r="F957">
        <v>9</v>
      </c>
      <c r="G957">
        <v>38</v>
      </c>
      <c r="H957">
        <f t="shared" si="30"/>
        <v>11.585365853658537</v>
      </c>
      <c r="I957" t="s">
        <v>13</v>
      </c>
      <c r="J957" t="s">
        <v>699</v>
      </c>
    </row>
    <row r="958" spans="1:10" x14ac:dyDescent="0.25">
      <c r="A958" s="185">
        <v>43503</v>
      </c>
      <c r="B958" t="s">
        <v>698</v>
      </c>
      <c r="C958" t="s">
        <v>55</v>
      </c>
      <c r="D958">
        <v>85</v>
      </c>
      <c r="E958">
        <f t="shared" si="29"/>
        <v>29.444444444444446</v>
      </c>
      <c r="F958">
        <v>9</v>
      </c>
      <c r="G958">
        <v>38</v>
      </c>
      <c r="H958">
        <f t="shared" si="30"/>
        <v>11.585365853658537</v>
      </c>
      <c r="I958" t="s">
        <v>13</v>
      </c>
      <c r="J958" t="s">
        <v>699</v>
      </c>
    </row>
    <row r="959" spans="1:10" x14ac:dyDescent="0.25">
      <c r="A959" s="185">
        <v>43503</v>
      </c>
      <c r="B959" t="s">
        <v>698</v>
      </c>
      <c r="C959" t="s">
        <v>55</v>
      </c>
      <c r="D959">
        <v>85</v>
      </c>
      <c r="E959">
        <f t="shared" si="29"/>
        <v>29.444444444444446</v>
      </c>
      <c r="F959">
        <v>9</v>
      </c>
      <c r="G959">
        <v>38</v>
      </c>
      <c r="H959">
        <f t="shared" si="30"/>
        <v>11.585365853658537</v>
      </c>
      <c r="I959" t="s">
        <v>34</v>
      </c>
      <c r="J959" t="s">
        <v>699</v>
      </c>
    </row>
    <row r="960" spans="1:10" x14ac:dyDescent="0.25">
      <c r="A960" s="185">
        <v>43503</v>
      </c>
      <c r="B960" t="s">
        <v>698</v>
      </c>
      <c r="C960" t="s">
        <v>55</v>
      </c>
      <c r="D960">
        <v>85</v>
      </c>
      <c r="E960">
        <f t="shared" si="29"/>
        <v>29.444444444444446</v>
      </c>
      <c r="F960">
        <v>9</v>
      </c>
      <c r="G960">
        <v>38</v>
      </c>
      <c r="H960">
        <f t="shared" si="30"/>
        <v>11.585365853658537</v>
      </c>
      <c r="I960" t="s">
        <v>18</v>
      </c>
      <c r="J960" t="s">
        <v>699</v>
      </c>
    </row>
    <row r="961" spans="1:10" x14ac:dyDescent="0.25">
      <c r="A961" s="185">
        <v>43503</v>
      </c>
      <c r="B961" t="s">
        <v>698</v>
      </c>
      <c r="C961" t="s">
        <v>55</v>
      </c>
      <c r="D961">
        <v>85</v>
      </c>
      <c r="E961">
        <f t="shared" si="29"/>
        <v>29.444444444444446</v>
      </c>
      <c r="F961">
        <v>9</v>
      </c>
      <c r="G961">
        <v>38</v>
      </c>
      <c r="H961">
        <f t="shared" si="30"/>
        <v>11.585365853658537</v>
      </c>
      <c r="I961" t="s">
        <v>18</v>
      </c>
      <c r="J961" t="s">
        <v>699</v>
      </c>
    </row>
    <row r="962" spans="1:10" x14ac:dyDescent="0.25">
      <c r="A962" s="185">
        <v>43503</v>
      </c>
      <c r="B962" t="s">
        <v>698</v>
      </c>
      <c r="C962" t="s">
        <v>55</v>
      </c>
      <c r="D962">
        <v>85</v>
      </c>
      <c r="E962">
        <f t="shared" si="29"/>
        <v>29.444444444444446</v>
      </c>
      <c r="F962">
        <v>9</v>
      </c>
      <c r="G962">
        <v>38</v>
      </c>
      <c r="H962">
        <f t="shared" si="30"/>
        <v>11.585365853658537</v>
      </c>
      <c r="I962" t="s">
        <v>18</v>
      </c>
      <c r="J962" t="s">
        <v>699</v>
      </c>
    </row>
    <row r="963" spans="1:10" x14ac:dyDescent="0.25">
      <c r="A963" s="185">
        <v>43503</v>
      </c>
      <c r="B963" t="s">
        <v>698</v>
      </c>
      <c r="C963" t="s">
        <v>55</v>
      </c>
      <c r="D963">
        <v>85</v>
      </c>
      <c r="E963">
        <f t="shared" si="29"/>
        <v>29.444444444444446</v>
      </c>
      <c r="F963">
        <v>9</v>
      </c>
      <c r="G963">
        <v>38</v>
      </c>
      <c r="H963">
        <f t="shared" si="30"/>
        <v>11.585365853658537</v>
      </c>
      <c r="I963" t="s">
        <v>18</v>
      </c>
      <c r="J963" t="s">
        <v>699</v>
      </c>
    </row>
    <row r="964" spans="1:10" x14ac:dyDescent="0.25">
      <c r="A964" s="185">
        <v>43503</v>
      </c>
      <c r="B964" t="s">
        <v>698</v>
      </c>
      <c r="C964" t="s">
        <v>55</v>
      </c>
      <c r="D964">
        <v>85</v>
      </c>
      <c r="E964">
        <f t="shared" si="29"/>
        <v>29.444444444444446</v>
      </c>
      <c r="F964">
        <v>9</v>
      </c>
      <c r="G964">
        <v>38</v>
      </c>
      <c r="H964">
        <f t="shared" si="30"/>
        <v>11.585365853658537</v>
      </c>
      <c r="I964" t="s">
        <v>21</v>
      </c>
      <c r="J964" t="s">
        <v>699</v>
      </c>
    </row>
    <row r="965" spans="1:10" x14ac:dyDescent="0.25">
      <c r="A965" s="185">
        <v>43503</v>
      </c>
      <c r="B965" t="s">
        <v>698</v>
      </c>
      <c r="C965" t="s">
        <v>55</v>
      </c>
      <c r="D965">
        <v>85</v>
      </c>
      <c r="E965">
        <f t="shared" si="29"/>
        <v>29.444444444444446</v>
      </c>
      <c r="F965">
        <v>9</v>
      </c>
      <c r="G965">
        <v>38</v>
      </c>
      <c r="H965">
        <f t="shared" si="30"/>
        <v>11.585365853658537</v>
      </c>
      <c r="I965" t="s">
        <v>23</v>
      </c>
      <c r="J965" t="s">
        <v>699</v>
      </c>
    </row>
    <row r="966" spans="1:10" x14ac:dyDescent="0.25">
      <c r="A966" s="185">
        <v>43503</v>
      </c>
      <c r="B966" t="s">
        <v>698</v>
      </c>
      <c r="C966" t="s">
        <v>55</v>
      </c>
      <c r="D966">
        <v>85</v>
      </c>
      <c r="E966">
        <f t="shared" ref="E966:E1029" si="31" xml:space="preserve"> (D966-32)*(5/9)</f>
        <v>29.444444444444446</v>
      </c>
      <c r="F966">
        <v>9</v>
      </c>
      <c r="G966">
        <v>38</v>
      </c>
      <c r="H966">
        <f t="shared" si="30"/>
        <v>11.585365853658537</v>
      </c>
      <c r="I966" t="s">
        <v>24</v>
      </c>
      <c r="J966" t="s">
        <v>699</v>
      </c>
    </row>
    <row r="967" spans="1:10" x14ac:dyDescent="0.25">
      <c r="A967" s="185">
        <v>43503</v>
      </c>
      <c r="B967" t="s">
        <v>698</v>
      </c>
      <c r="C967" t="s">
        <v>55</v>
      </c>
      <c r="D967">
        <v>85</v>
      </c>
      <c r="E967">
        <f t="shared" si="31"/>
        <v>29.444444444444446</v>
      </c>
      <c r="F967">
        <v>10</v>
      </c>
      <c r="G967">
        <v>37</v>
      </c>
      <c r="H967">
        <f t="shared" si="30"/>
        <v>11.280487804878049</v>
      </c>
      <c r="I967" t="s">
        <v>13</v>
      </c>
      <c r="J967" t="s">
        <v>699</v>
      </c>
    </row>
    <row r="968" spans="1:10" x14ac:dyDescent="0.25">
      <c r="A968" s="185">
        <v>43503</v>
      </c>
      <c r="B968" t="s">
        <v>698</v>
      </c>
      <c r="C968" t="s">
        <v>55</v>
      </c>
      <c r="D968">
        <v>85</v>
      </c>
      <c r="E968">
        <f t="shared" si="31"/>
        <v>29.444444444444446</v>
      </c>
      <c r="F968">
        <v>10</v>
      </c>
      <c r="G968">
        <v>37</v>
      </c>
      <c r="H968">
        <f t="shared" si="30"/>
        <v>11.280487804878049</v>
      </c>
      <c r="I968" t="s">
        <v>13</v>
      </c>
      <c r="J968" t="s">
        <v>699</v>
      </c>
    </row>
    <row r="969" spans="1:10" x14ac:dyDescent="0.25">
      <c r="A969" s="185">
        <v>43503</v>
      </c>
      <c r="B969" t="s">
        <v>698</v>
      </c>
      <c r="C969" t="s">
        <v>55</v>
      </c>
      <c r="D969">
        <v>85</v>
      </c>
      <c r="E969">
        <f t="shared" si="31"/>
        <v>29.444444444444446</v>
      </c>
      <c r="F969">
        <v>10</v>
      </c>
      <c r="G969">
        <v>37</v>
      </c>
      <c r="H969">
        <f t="shared" si="30"/>
        <v>11.280487804878049</v>
      </c>
      <c r="I969" t="s">
        <v>13</v>
      </c>
      <c r="J969" t="s">
        <v>699</v>
      </c>
    </row>
    <row r="970" spans="1:10" x14ac:dyDescent="0.25">
      <c r="A970" s="185">
        <v>43503</v>
      </c>
      <c r="B970" t="s">
        <v>698</v>
      </c>
      <c r="C970" t="s">
        <v>55</v>
      </c>
      <c r="D970">
        <v>85</v>
      </c>
      <c r="E970">
        <f t="shared" si="31"/>
        <v>29.444444444444446</v>
      </c>
      <c r="F970">
        <v>10</v>
      </c>
      <c r="G970">
        <v>37</v>
      </c>
      <c r="H970">
        <f t="shared" si="30"/>
        <v>11.280487804878049</v>
      </c>
      <c r="I970" t="s">
        <v>13</v>
      </c>
      <c r="J970" t="s">
        <v>699</v>
      </c>
    </row>
    <row r="971" spans="1:10" x14ac:dyDescent="0.25">
      <c r="A971" s="185">
        <v>43503</v>
      </c>
      <c r="B971" t="s">
        <v>698</v>
      </c>
      <c r="C971" t="s">
        <v>55</v>
      </c>
      <c r="D971">
        <v>85</v>
      </c>
      <c r="E971">
        <f t="shared" si="31"/>
        <v>29.444444444444446</v>
      </c>
      <c r="F971">
        <v>10</v>
      </c>
      <c r="G971">
        <v>37</v>
      </c>
      <c r="H971">
        <f t="shared" si="30"/>
        <v>11.280487804878049</v>
      </c>
      <c r="I971" t="s">
        <v>13</v>
      </c>
      <c r="J971" t="s">
        <v>699</v>
      </c>
    </row>
    <row r="972" spans="1:10" x14ac:dyDescent="0.25">
      <c r="A972" s="185">
        <v>43503</v>
      </c>
      <c r="B972" t="s">
        <v>698</v>
      </c>
      <c r="C972" t="s">
        <v>55</v>
      </c>
      <c r="D972">
        <v>85</v>
      </c>
      <c r="E972">
        <f t="shared" si="31"/>
        <v>29.444444444444446</v>
      </c>
      <c r="F972">
        <v>10</v>
      </c>
      <c r="G972">
        <v>37</v>
      </c>
      <c r="H972">
        <f t="shared" si="30"/>
        <v>11.280487804878049</v>
      </c>
      <c r="I972" t="s">
        <v>13</v>
      </c>
      <c r="J972" t="s">
        <v>699</v>
      </c>
    </row>
    <row r="973" spans="1:10" x14ac:dyDescent="0.25">
      <c r="A973" s="185">
        <v>43503</v>
      </c>
      <c r="B973" t="s">
        <v>698</v>
      </c>
      <c r="C973" t="s">
        <v>55</v>
      </c>
      <c r="D973">
        <v>85</v>
      </c>
      <c r="E973">
        <f t="shared" si="31"/>
        <v>29.444444444444446</v>
      </c>
      <c r="F973">
        <v>10</v>
      </c>
      <c r="G973">
        <v>37</v>
      </c>
      <c r="H973">
        <f t="shared" si="30"/>
        <v>11.280487804878049</v>
      </c>
      <c r="I973" t="s">
        <v>13</v>
      </c>
      <c r="J973" t="s">
        <v>699</v>
      </c>
    </row>
    <row r="974" spans="1:10" x14ac:dyDescent="0.25">
      <c r="A974" s="185">
        <v>43503</v>
      </c>
      <c r="B974" t="s">
        <v>698</v>
      </c>
      <c r="C974" t="s">
        <v>55</v>
      </c>
      <c r="D974">
        <v>85</v>
      </c>
      <c r="E974">
        <f t="shared" si="31"/>
        <v>29.444444444444446</v>
      </c>
      <c r="F974">
        <v>10</v>
      </c>
      <c r="G974">
        <v>37</v>
      </c>
      <c r="H974">
        <f t="shared" si="30"/>
        <v>11.280487804878049</v>
      </c>
      <c r="I974" t="s">
        <v>54</v>
      </c>
      <c r="J974" t="s">
        <v>699</v>
      </c>
    </row>
    <row r="975" spans="1:10" x14ac:dyDescent="0.25">
      <c r="A975" s="185">
        <v>43503</v>
      </c>
      <c r="B975" t="s">
        <v>698</v>
      </c>
      <c r="C975" t="s">
        <v>55</v>
      </c>
      <c r="D975">
        <v>85</v>
      </c>
      <c r="E975">
        <f t="shared" si="31"/>
        <v>29.444444444444446</v>
      </c>
      <c r="F975">
        <v>10</v>
      </c>
      <c r="G975">
        <v>37</v>
      </c>
      <c r="H975">
        <f t="shared" si="30"/>
        <v>11.280487804878049</v>
      </c>
      <c r="I975" t="s">
        <v>18</v>
      </c>
      <c r="J975" t="s">
        <v>699</v>
      </c>
    </row>
    <row r="976" spans="1:10" x14ac:dyDescent="0.25">
      <c r="A976" s="185">
        <v>43503</v>
      </c>
      <c r="B976" t="s">
        <v>698</v>
      </c>
      <c r="C976" t="s">
        <v>55</v>
      </c>
      <c r="D976">
        <v>85</v>
      </c>
      <c r="E976">
        <f t="shared" si="31"/>
        <v>29.444444444444446</v>
      </c>
      <c r="F976">
        <v>10</v>
      </c>
      <c r="G976">
        <v>37</v>
      </c>
      <c r="H976">
        <f t="shared" si="30"/>
        <v>11.280487804878049</v>
      </c>
      <c r="I976" t="s">
        <v>18</v>
      </c>
      <c r="J976" t="s">
        <v>699</v>
      </c>
    </row>
    <row r="977" spans="1:10" x14ac:dyDescent="0.25">
      <c r="A977" s="185">
        <v>43503</v>
      </c>
      <c r="B977" t="s">
        <v>698</v>
      </c>
      <c r="C977" t="s">
        <v>55</v>
      </c>
      <c r="D977">
        <v>85</v>
      </c>
      <c r="E977">
        <f t="shared" si="31"/>
        <v>29.444444444444446</v>
      </c>
      <c r="F977">
        <v>10</v>
      </c>
      <c r="G977">
        <v>37</v>
      </c>
      <c r="H977">
        <f t="shared" si="30"/>
        <v>11.280487804878049</v>
      </c>
      <c r="I977" t="s">
        <v>18</v>
      </c>
      <c r="J977" t="s">
        <v>699</v>
      </c>
    </row>
    <row r="978" spans="1:10" x14ac:dyDescent="0.25">
      <c r="A978" s="185">
        <v>43503</v>
      </c>
      <c r="B978" t="s">
        <v>698</v>
      </c>
      <c r="C978" t="s">
        <v>55</v>
      </c>
      <c r="D978">
        <v>85</v>
      </c>
      <c r="E978">
        <f t="shared" si="31"/>
        <v>29.444444444444446</v>
      </c>
      <c r="F978">
        <v>10</v>
      </c>
      <c r="G978">
        <v>37</v>
      </c>
      <c r="H978">
        <f t="shared" si="30"/>
        <v>11.280487804878049</v>
      </c>
      <c r="I978" t="s">
        <v>18</v>
      </c>
      <c r="J978" t="s">
        <v>699</v>
      </c>
    </row>
    <row r="979" spans="1:10" x14ac:dyDescent="0.25">
      <c r="A979" s="185">
        <v>43503</v>
      </c>
      <c r="B979" t="s">
        <v>698</v>
      </c>
      <c r="C979" t="s">
        <v>55</v>
      </c>
      <c r="D979">
        <v>85</v>
      </c>
      <c r="E979">
        <f t="shared" si="31"/>
        <v>29.444444444444446</v>
      </c>
      <c r="F979">
        <v>10</v>
      </c>
      <c r="G979">
        <v>37</v>
      </c>
      <c r="H979">
        <f t="shared" si="30"/>
        <v>11.280487804878049</v>
      </c>
      <c r="I979" t="s">
        <v>18</v>
      </c>
      <c r="J979" t="s">
        <v>699</v>
      </c>
    </row>
    <row r="980" spans="1:10" x14ac:dyDescent="0.25">
      <c r="A980" s="185">
        <v>43503</v>
      </c>
      <c r="B980" t="s">
        <v>698</v>
      </c>
      <c r="C980" t="s">
        <v>55</v>
      </c>
      <c r="D980">
        <v>85</v>
      </c>
      <c r="E980">
        <f t="shared" si="31"/>
        <v>29.444444444444446</v>
      </c>
      <c r="F980">
        <v>10</v>
      </c>
      <c r="G980">
        <v>37</v>
      </c>
      <c r="H980">
        <f t="shared" si="30"/>
        <v>11.280487804878049</v>
      </c>
      <c r="I980" t="s">
        <v>21</v>
      </c>
      <c r="J980" t="s">
        <v>699</v>
      </c>
    </row>
    <row r="981" spans="1:10" x14ac:dyDescent="0.25">
      <c r="A981" s="185">
        <v>43503</v>
      </c>
      <c r="B981" t="s">
        <v>698</v>
      </c>
      <c r="C981" t="s">
        <v>55</v>
      </c>
      <c r="D981">
        <v>85</v>
      </c>
      <c r="E981">
        <f t="shared" si="31"/>
        <v>29.444444444444446</v>
      </c>
      <c r="F981">
        <v>10</v>
      </c>
      <c r="G981">
        <v>37</v>
      </c>
      <c r="H981">
        <f t="shared" si="30"/>
        <v>11.280487804878049</v>
      </c>
      <c r="I981" t="s">
        <v>23</v>
      </c>
      <c r="J981" t="s">
        <v>699</v>
      </c>
    </row>
    <row r="982" spans="1:10" x14ac:dyDescent="0.25">
      <c r="A982" s="185">
        <v>43503</v>
      </c>
      <c r="B982" t="s">
        <v>698</v>
      </c>
      <c r="C982" t="s">
        <v>55</v>
      </c>
      <c r="D982">
        <v>85</v>
      </c>
      <c r="E982">
        <f t="shared" si="31"/>
        <v>29.444444444444446</v>
      </c>
      <c r="F982">
        <v>10</v>
      </c>
      <c r="G982">
        <v>37</v>
      </c>
      <c r="H982">
        <f t="shared" si="30"/>
        <v>11.280487804878049</v>
      </c>
      <c r="I982" t="s">
        <v>23</v>
      </c>
      <c r="J982" t="s">
        <v>699</v>
      </c>
    </row>
    <row r="983" spans="1:10" x14ac:dyDescent="0.25">
      <c r="A983" s="185">
        <v>43503</v>
      </c>
      <c r="B983" t="s">
        <v>698</v>
      </c>
      <c r="C983" t="s">
        <v>55</v>
      </c>
      <c r="D983">
        <v>85</v>
      </c>
      <c r="E983">
        <f t="shared" si="31"/>
        <v>29.444444444444446</v>
      </c>
      <c r="F983">
        <v>11</v>
      </c>
      <c r="G983">
        <v>35</v>
      </c>
      <c r="H983">
        <f t="shared" si="30"/>
        <v>10.670731707317074</v>
      </c>
      <c r="I983" t="s">
        <v>13</v>
      </c>
      <c r="J983" t="s">
        <v>699</v>
      </c>
    </row>
    <row r="984" spans="1:10" x14ac:dyDescent="0.25">
      <c r="A984" s="185">
        <v>43503</v>
      </c>
      <c r="B984" t="s">
        <v>698</v>
      </c>
      <c r="C984" t="s">
        <v>55</v>
      </c>
      <c r="D984">
        <v>85</v>
      </c>
      <c r="E984">
        <f t="shared" si="31"/>
        <v>29.444444444444446</v>
      </c>
      <c r="F984">
        <v>11</v>
      </c>
      <c r="G984">
        <v>35</v>
      </c>
      <c r="H984">
        <f t="shared" si="30"/>
        <v>10.670731707317074</v>
      </c>
      <c r="I984" t="s">
        <v>13</v>
      </c>
      <c r="J984" t="s">
        <v>699</v>
      </c>
    </row>
    <row r="985" spans="1:10" x14ac:dyDescent="0.25">
      <c r="A985" s="185">
        <v>43503</v>
      </c>
      <c r="B985" t="s">
        <v>698</v>
      </c>
      <c r="C985" t="s">
        <v>55</v>
      </c>
      <c r="D985">
        <v>85</v>
      </c>
      <c r="E985">
        <f t="shared" si="31"/>
        <v>29.444444444444446</v>
      </c>
      <c r="F985">
        <v>11</v>
      </c>
      <c r="G985">
        <v>35</v>
      </c>
      <c r="H985">
        <f t="shared" si="30"/>
        <v>10.670731707317074</v>
      </c>
      <c r="I985" t="s">
        <v>13</v>
      </c>
      <c r="J985" t="s">
        <v>699</v>
      </c>
    </row>
    <row r="986" spans="1:10" x14ac:dyDescent="0.25">
      <c r="A986" s="185">
        <v>43503</v>
      </c>
      <c r="B986" t="s">
        <v>698</v>
      </c>
      <c r="C986" t="s">
        <v>55</v>
      </c>
      <c r="D986">
        <v>85</v>
      </c>
      <c r="E986">
        <f t="shared" si="31"/>
        <v>29.444444444444446</v>
      </c>
      <c r="F986">
        <v>11</v>
      </c>
      <c r="G986">
        <v>35</v>
      </c>
      <c r="H986">
        <f t="shared" si="30"/>
        <v>10.670731707317074</v>
      </c>
      <c r="I986" t="s">
        <v>13</v>
      </c>
      <c r="J986" t="s">
        <v>699</v>
      </c>
    </row>
    <row r="987" spans="1:10" x14ac:dyDescent="0.25">
      <c r="A987" s="185">
        <v>43503</v>
      </c>
      <c r="B987" t="s">
        <v>698</v>
      </c>
      <c r="C987" t="s">
        <v>55</v>
      </c>
      <c r="D987">
        <v>85</v>
      </c>
      <c r="E987">
        <f t="shared" si="31"/>
        <v>29.444444444444446</v>
      </c>
      <c r="F987">
        <v>11</v>
      </c>
      <c r="G987">
        <v>35</v>
      </c>
      <c r="H987">
        <f t="shared" si="30"/>
        <v>10.670731707317074</v>
      </c>
      <c r="I987" t="s">
        <v>13</v>
      </c>
      <c r="J987" t="s">
        <v>699</v>
      </c>
    </row>
    <row r="988" spans="1:10" x14ac:dyDescent="0.25">
      <c r="A988" s="185">
        <v>43503</v>
      </c>
      <c r="B988" t="s">
        <v>698</v>
      </c>
      <c r="C988" t="s">
        <v>55</v>
      </c>
      <c r="D988">
        <v>85</v>
      </c>
      <c r="E988">
        <f t="shared" si="31"/>
        <v>29.444444444444446</v>
      </c>
      <c r="F988">
        <v>11</v>
      </c>
      <c r="G988">
        <v>35</v>
      </c>
      <c r="H988">
        <f t="shared" si="30"/>
        <v>10.670731707317074</v>
      </c>
      <c r="I988" t="s">
        <v>13</v>
      </c>
      <c r="J988" t="s">
        <v>699</v>
      </c>
    </row>
    <row r="989" spans="1:10" x14ac:dyDescent="0.25">
      <c r="A989" s="185">
        <v>43503</v>
      </c>
      <c r="B989" t="s">
        <v>698</v>
      </c>
      <c r="C989" t="s">
        <v>55</v>
      </c>
      <c r="D989">
        <v>85</v>
      </c>
      <c r="E989">
        <f t="shared" si="31"/>
        <v>29.444444444444446</v>
      </c>
      <c r="F989">
        <v>11</v>
      </c>
      <c r="G989">
        <v>35</v>
      </c>
      <c r="H989">
        <f t="shared" si="30"/>
        <v>10.670731707317074</v>
      </c>
      <c r="I989" t="s">
        <v>13</v>
      </c>
      <c r="J989" t="s">
        <v>699</v>
      </c>
    </row>
    <row r="990" spans="1:10" x14ac:dyDescent="0.25">
      <c r="A990" s="185">
        <v>43503</v>
      </c>
      <c r="B990" t="s">
        <v>698</v>
      </c>
      <c r="C990" t="s">
        <v>55</v>
      </c>
      <c r="D990">
        <v>85</v>
      </c>
      <c r="E990">
        <f t="shared" si="31"/>
        <v>29.444444444444446</v>
      </c>
      <c r="F990">
        <v>11</v>
      </c>
      <c r="G990">
        <v>35</v>
      </c>
      <c r="H990">
        <f t="shared" si="30"/>
        <v>10.670731707317074</v>
      </c>
      <c r="I990" t="s">
        <v>54</v>
      </c>
      <c r="J990" t="s">
        <v>699</v>
      </c>
    </row>
    <row r="991" spans="1:10" x14ac:dyDescent="0.25">
      <c r="A991" s="185">
        <v>43503</v>
      </c>
      <c r="B991" t="s">
        <v>698</v>
      </c>
      <c r="C991" t="s">
        <v>55</v>
      </c>
      <c r="D991">
        <v>85</v>
      </c>
      <c r="E991">
        <f t="shared" si="31"/>
        <v>29.444444444444446</v>
      </c>
      <c r="F991">
        <v>11</v>
      </c>
      <c r="G991">
        <v>35</v>
      </c>
      <c r="H991">
        <f t="shared" si="30"/>
        <v>10.670731707317074</v>
      </c>
      <c r="I991" t="s">
        <v>54</v>
      </c>
      <c r="J991" t="s">
        <v>699</v>
      </c>
    </row>
    <row r="992" spans="1:10" x14ac:dyDescent="0.25">
      <c r="A992" s="185">
        <v>43503</v>
      </c>
      <c r="B992" t="s">
        <v>698</v>
      </c>
      <c r="C992" t="s">
        <v>55</v>
      </c>
      <c r="D992">
        <v>85</v>
      </c>
      <c r="E992">
        <f t="shared" si="31"/>
        <v>29.444444444444446</v>
      </c>
      <c r="F992">
        <v>11</v>
      </c>
      <c r="G992">
        <v>35</v>
      </c>
      <c r="H992">
        <f t="shared" si="30"/>
        <v>10.670731707317074</v>
      </c>
      <c r="I992" t="s">
        <v>18</v>
      </c>
      <c r="J992" t="s">
        <v>699</v>
      </c>
    </row>
    <row r="993" spans="1:10" x14ac:dyDescent="0.25">
      <c r="A993" s="185">
        <v>43503</v>
      </c>
      <c r="B993" t="s">
        <v>698</v>
      </c>
      <c r="C993" t="s">
        <v>55</v>
      </c>
      <c r="D993">
        <v>85</v>
      </c>
      <c r="E993">
        <f t="shared" si="31"/>
        <v>29.444444444444446</v>
      </c>
      <c r="F993">
        <v>11</v>
      </c>
      <c r="G993">
        <v>35</v>
      </c>
      <c r="H993">
        <f t="shared" si="30"/>
        <v>10.670731707317074</v>
      </c>
      <c r="I993" t="s">
        <v>18</v>
      </c>
      <c r="J993" t="s">
        <v>699</v>
      </c>
    </row>
    <row r="994" spans="1:10" x14ac:dyDescent="0.25">
      <c r="A994" s="185">
        <v>43503</v>
      </c>
      <c r="B994" t="s">
        <v>698</v>
      </c>
      <c r="C994" t="s">
        <v>55</v>
      </c>
      <c r="D994">
        <v>85</v>
      </c>
      <c r="E994">
        <f t="shared" si="31"/>
        <v>29.444444444444446</v>
      </c>
      <c r="F994">
        <v>11</v>
      </c>
      <c r="G994">
        <v>35</v>
      </c>
      <c r="H994">
        <f t="shared" si="30"/>
        <v>10.670731707317074</v>
      </c>
      <c r="I994" t="s">
        <v>18</v>
      </c>
      <c r="J994" t="s">
        <v>699</v>
      </c>
    </row>
    <row r="995" spans="1:10" x14ac:dyDescent="0.25">
      <c r="A995" s="185">
        <v>43503</v>
      </c>
      <c r="B995" t="s">
        <v>698</v>
      </c>
      <c r="C995" t="s">
        <v>55</v>
      </c>
      <c r="D995">
        <v>85</v>
      </c>
      <c r="E995">
        <f t="shared" si="31"/>
        <v>29.444444444444446</v>
      </c>
      <c r="F995">
        <v>11</v>
      </c>
      <c r="G995">
        <v>35</v>
      </c>
      <c r="H995">
        <f t="shared" si="30"/>
        <v>10.670731707317074</v>
      </c>
      <c r="I995" t="s">
        <v>18</v>
      </c>
      <c r="J995" t="s">
        <v>699</v>
      </c>
    </row>
    <row r="996" spans="1:10" x14ac:dyDescent="0.25">
      <c r="A996" s="185">
        <v>43503</v>
      </c>
      <c r="B996" t="s">
        <v>698</v>
      </c>
      <c r="C996" t="s">
        <v>55</v>
      </c>
      <c r="D996">
        <v>85</v>
      </c>
      <c r="E996">
        <f t="shared" si="31"/>
        <v>29.444444444444446</v>
      </c>
      <c r="F996">
        <v>11</v>
      </c>
      <c r="G996">
        <v>35</v>
      </c>
      <c r="H996">
        <f t="shared" si="30"/>
        <v>10.670731707317074</v>
      </c>
      <c r="I996" t="s">
        <v>18</v>
      </c>
      <c r="J996" t="s">
        <v>699</v>
      </c>
    </row>
    <row r="997" spans="1:10" x14ac:dyDescent="0.25">
      <c r="A997" s="185">
        <v>43503</v>
      </c>
      <c r="B997" t="s">
        <v>698</v>
      </c>
      <c r="C997" t="s">
        <v>55</v>
      </c>
      <c r="D997">
        <v>85</v>
      </c>
      <c r="E997">
        <f t="shared" si="31"/>
        <v>29.444444444444446</v>
      </c>
      <c r="F997">
        <v>11</v>
      </c>
      <c r="G997">
        <v>35</v>
      </c>
      <c r="H997">
        <f t="shared" si="30"/>
        <v>10.670731707317074</v>
      </c>
      <c r="I997" t="s">
        <v>23</v>
      </c>
      <c r="J997" t="s">
        <v>699</v>
      </c>
    </row>
    <row r="998" spans="1:10" x14ac:dyDescent="0.25">
      <c r="A998" s="185">
        <v>43503</v>
      </c>
      <c r="B998" t="s">
        <v>698</v>
      </c>
      <c r="C998" t="s">
        <v>55</v>
      </c>
      <c r="D998">
        <v>85</v>
      </c>
      <c r="E998">
        <f t="shared" si="31"/>
        <v>29.444444444444446</v>
      </c>
      <c r="F998">
        <v>11</v>
      </c>
      <c r="G998">
        <v>35</v>
      </c>
      <c r="H998">
        <f t="shared" si="30"/>
        <v>10.670731707317074</v>
      </c>
      <c r="I998" t="s">
        <v>23</v>
      </c>
      <c r="J998" t="s">
        <v>699</v>
      </c>
    </row>
    <row r="999" spans="1:10" x14ac:dyDescent="0.25">
      <c r="A999" s="185">
        <v>43503</v>
      </c>
      <c r="B999" t="s">
        <v>698</v>
      </c>
      <c r="C999" t="s">
        <v>55</v>
      </c>
      <c r="D999">
        <v>85</v>
      </c>
      <c r="E999">
        <f t="shared" si="31"/>
        <v>29.444444444444446</v>
      </c>
      <c r="F999">
        <v>11</v>
      </c>
      <c r="G999">
        <v>35</v>
      </c>
      <c r="H999">
        <f t="shared" si="30"/>
        <v>10.670731707317074</v>
      </c>
      <c r="I999" t="s">
        <v>711</v>
      </c>
      <c r="J999" t="s">
        <v>699</v>
      </c>
    </row>
    <row r="1000" spans="1:10" x14ac:dyDescent="0.25">
      <c r="A1000" s="185">
        <v>43503</v>
      </c>
      <c r="B1000" t="s">
        <v>698</v>
      </c>
      <c r="C1000" t="s">
        <v>55</v>
      </c>
      <c r="D1000">
        <v>85</v>
      </c>
      <c r="E1000">
        <f t="shared" si="31"/>
        <v>29.444444444444446</v>
      </c>
      <c r="F1000">
        <v>11</v>
      </c>
      <c r="G1000">
        <v>35</v>
      </c>
      <c r="H1000">
        <f t="shared" si="30"/>
        <v>10.670731707317074</v>
      </c>
      <c r="I1000" t="s">
        <v>711</v>
      </c>
      <c r="J1000" t="s">
        <v>699</v>
      </c>
    </row>
    <row r="1001" spans="1:10" x14ac:dyDescent="0.25">
      <c r="A1001" s="185">
        <v>43503</v>
      </c>
      <c r="B1001" t="s">
        <v>698</v>
      </c>
      <c r="C1001" t="s">
        <v>55</v>
      </c>
      <c r="D1001">
        <v>85</v>
      </c>
      <c r="E1001">
        <f t="shared" si="31"/>
        <v>29.444444444444446</v>
      </c>
      <c r="F1001">
        <v>12</v>
      </c>
      <c r="G1001">
        <v>37</v>
      </c>
      <c r="H1001">
        <f t="shared" si="30"/>
        <v>11.280487804878049</v>
      </c>
      <c r="I1001" t="s">
        <v>13</v>
      </c>
      <c r="J1001" t="s">
        <v>699</v>
      </c>
    </row>
    <row r="1002" spans="1:10" x14ac:dyDescent="0.25">
      <c r="A1002" s="185">
        <v>43503</v>
      </c>
      <c r="B1002" t="s">
        <v>698</v>
      </c>
      <c r="C1002" t="s">
        <v>55</v>
      </c>
      <c r="D1002">
        <v>85</v>
      </c>
      <c r="E1002">
        <f t="shared" si="31"/>
        <v>29.444444444444446</v>
      </c>
      <c r="F1002">
        <v>12</v>
      </c>
      <c r="G1002">
        <v>37</v>
      </c>
      <c r="H1002">
        <f t="shared" si="30"/>
        <v>11.280487804878049</v>
      </c>
      <c r="I1002" t="s">
        <v>13</v>
      </c>
      <c r="J1002" t="s">
        <v>699</v>
      </c>
    </row>
    <row r="1003" spans="1:10" x14ac:dyDescent="0.25">
      <c r="A1003" s="185">
        <v>43503</v>
      </c>
      <c r="B1003" t="s">
        <v>698</v>
      </c>
      <c r="C1003" t="s">
        <v>55</v>
      </c>
      <c r="D1003">
        <v>85</v>
      </c>
      <c r="E1003">
        <f t="shared" si="31"/>
        <v>29.444444444444446</v>
      </c>
      <c r="F1003">
        <v>12</v>
      </c>
      <c r="G1003">
        <v>37</v>
      </c>
      <c r="H1003">
        <f t="shared" si="30"/>
        <v>11.280487804878049</v>
      </c>
      <c r="I1003" t="s">
        <v>13</v>
      </c>
      <c r="J1003" t="s">
        <v>699</v>
      </c>
    </row>
    <row r="1004" spans="1:10" x14ac:dyDescent="0.25">
      <c r="A1004" s="185">
        <v>43503</v>
      </c>
      <c r="B1004" t="s">
        <v>698</v>
      </c>
      <c r="C1004" t="s">
        <v>55</v>
      </c>
      <c r="D1004">
        <v>85</v>
      </c>
      <c r="E1004">
        <f t="shared" si="31"/>
        <v>29.444444444444446</v>
      </c>
      <c r="F1004">
        <v>12</v>
      </c>
      <c r="G1004">
        <v>37</v>
      </c>
      <c r="H1004">
        <f t="shared" si="30"/>
        <v>11.280487804878049</v>
      </c>
      <c r="I1004" t="s">
        <v>13</v>
      </c>
      <c r="J1004" t="s">
        <v>699</v>
      </c>
    </row>
    <row r="1005" spans="1:10" x14ac:dyDescent="0.25">
      <c r="A1005" s="185">
        <v>43503</v>
      </c>
      <c r="B1005" t="s">
        <v>698</v>
      </c>
      <c r="C1005" t="s">
        <v>55</v>
      </c>
      <c r="D1005">
        <v>85</v>
      </c>
      <c r="E1005">
        <f t="shared" si="31"/>
        <v>29.444444444444446</v>
      </c>
      <c r="F1005">
        <v>12</v>
      </c>
      <c r="G1005">
        <v>37</v>
      </c>
      <c r="H1005">
        <f t="shared" si="30"/>
        <v>11.280487804878049</v>
      </c>
      <c r="I1005" t="s">
        <v>18</v>
      </c>
      <c r="J1005" t="s">
        <v>699</v>
      </c>
    </row>
    <row r="1006" spans="1:10" x14ac:dyDescent="0.25">
      <c r="A1006" s="185">
        <v>43503</v>
      </c>
      <c r="B1006" t="s">
        <v>698</v>
      </c>
      <c r="C1006" t="s">
        <v>55</v>
      </c>
      <c r="D1006">
        <v>85</v>
      </c>
      <c r="E1006">
        <f t="shared" si="31"/>
        <v>29.444444444444446</v>
      </c>
      <c r="F1006">
        <v>12</v>
      </c>
      <c r="G1006">
        <v>37</v>
      </c>
      <c r="H1006">
        <f t="shared" si="30"/>
        <v>11.280487804878049</v>
      </c>
      <c r="I1006" t="s">
        <v>21</v>
      </c>
      <c r="J1006" t="s">
        <v>699</v>
      </c>
    </row>
    <row r="1007" spans="1:10" x14ac:dyDescent="0.25">
      <c r="A1007" s="185">
        <v>43503</v>
      </c>
      <c r="B1007" t="s">
        <v>698</v>
      </c>
      <c r="C1007" t="s">
        <v>55</v>
      </c>
      <c r="D1007">
        <v>85</v>
      </c>
      <c r="E1007">
        <f t="shared" si="31"/>
        <v>29.444444444444446</v>
      </c>
      <c r="F1007">
        <v>12</v>
      </c>
      <c r="G1007">
        <v>37</v>
      </c>
      <c r="H1007">
        <f t="shared" si="30"/>
        <v>11.280487804878049</v>
      </c>
      <c r="I1007" t="s">
        <v>24</v>
      </c>
      <c r="J1007" t="s">
        <v>699</v>
      </c>
    </row>
    <row r="1008" spans="1:10" x14ac:dyDescent="0.25">
      <c r="A1008" s="185">
        <v>43503</v>
      </c>
      <c r="B1008" t="s">
        <v>698</v>
      </c>
      <c r="C1008" t="s">
        <v>55</v>
      </c>
      <c r="D1008">
        <v>85</v>
      </c>
      <c r="E1008">
        <f t="shared" si="31"/>
        <v>29.444444444444446</v>
      </c>
      <c r="F1008">
        <v>12</v>
      </c>
      <c r="G1008">
        <v>37</v>
      </c>
      <c r="H1008">
        <f t="shared" si="30"/>
        <v>11.280487804878049</v>
      </c>
      <c r="I1008" t="s">
        <v>24</v>
      </c>
      <c r="J1008" t="s">
        <v>699</v>
      </c>
    </row>
    <row r="1009" spans="1:10" x14ac:dyDescent="0.25">
      <c r="A1009" s="185">
        <v>43503</v>
      </c>
      <c r="B1009" t="s">
        <v>698</v>
      </c>
      <c r="C1009" t="s">
        <v>55</v>
      </c>
      <c r="D1009">
        <v>85</v>
      </c>
      <c r="E1009">
        <f t="shared" si="31"/>
        <v>29.444444444444446</v>
      </c>
      <c r="F1009">
        <v>12</v>
      </c>
      <c r="G1009">
        <v>37</v>
      </c>
      <c r="H1009">
        <f t="shared" si="30"/>
        <v>11.280487804878049</v>
      </c>
      <c r="I1009" t="s">
        <v>24</v>
      </c>
      <c r="J1009" t="s">
        <v>699</v>
      </c>
    </row>
    <row r="1010" spans="1:10" x14ac:dyDescent="0.25">
      <c r="A1010" s="185">
        <v>43503</v>
      </c>
      <c r="B1010" t="s">
        <v>698</v>
      </c>
      <c r="C1010" t="s">
        <v>55</v>
      </c>
      <c r="D1010">
        <v>85</v>
      </c>
      <c r="E1010">
        <f t="shared" si="31"/>
        <v>29.444444444444446</v>
      </c>
      <c r="F1010">
        <v>13</v>
      </c>
      <c r="G1010">
        <v>35</v>
      </c>
      <c r="H1010">
        <f t="shared" si="30"/>
        <v>10.670731707317074</v>
      </c>
      <c r="I1010" t="s">
        <v>13</v>
      </c>
      <c r="J1010" t="s">
        <v>699</v>
      </c>
    </row>
    <row r="1011" spans="1:10" x14ac:dyDescent="0.25">
      <c r="A1011" s="185">
        <v>43503</v>
      </c>
      <c r="B1011" t="s">
        <v>698</v>
      </c>
      <c r="C1011" t="s">
        <v>55</v>
      </c>
      <c r="D1011">
        <v>85</v>
      </c>
      <c r="E1011">
        <f t="shared" si="31"/>
        <v>29.444444444444446</v>
      </c>
      <c r="F1011">
        <v>13</v>
      </c>
      <c r="G1011">
        <v>35</v>
      </c>
      <c r="H1011">
        <f t="shared" si="30"/>
        <v>10.670731707317074</v>
      </c>
      <c r="I1011" t="s">
        <v>13</v>
      </c>
      <c r="J1011" t="s">
        <v>699</v>
      </c>
    </row>
    <row r="1012" spans="1:10" x14ac:dyDescent="0.25">
      <c r="A1012" s="185">
        <v>43503</v>
      </c>
      <c r="B1012" t="s">
        <v>698</v>
      </c>
      <c r="C1012" t="s">
        <v>55</v>
      </c>
      <c r="D1012">
        <v>85</v>
      </c>
      <c r="E1012">
        <f t="shared" si="31"/>
        <v>29.444444444444446</v>
      </c>
      <c r="F1012">
        <v>13</v>
      </c>
      <c r="G1012">
        <v>35</v>
      </c>
      <c r="H1012">
        <f t="shared" si="30"/>
        <v>10.670731707317074</v>
      </c>
      <c r="I1012" t="s">
        <v>13</v>
      </c>
      <c r="J1012" t="s">
        <v>699</v>
      </c>
    </row>
    <row r="1013" spans="1:10" x14ac:dyDescent="0.25">
      <c r="A1013" s="185">
        <v>43503</v>
      </c>
      <c r="B1013" t="s">
        <v>698</v>
      </c>
      <c r="C1013" t="s">
        <v>55</v>
      </c>
      <c r="D1013">
        <v>85</v>
      </c>
      <c r="E1013">
        <f t="shared" si="31"/>
        <v>29.444444444444446</v>
      </c>
      <c r="F1013">
        <v>13</v>
      </c>
      <c r="G1013">
        <v>35</v>
      </c>
      <c r="H1013">
        <f t="shared" ref="H1013:H1076" si="32" xml:space="preserve"> (G1013/3.28)</f>
        <v>10.670731707317074</v>
      </c>
      <c r="I1013" t="s">
        <v>13</v>
      </c>
      <c r="J1013" t="s">
        <v>699</v>
      </c>
    </row>
    <row r="1014" spans="1:10" x14ac:dyDescent="0.25">
      <c r="A1014" s="185">
        <v>43503</v>
      </c>
      <c r="B1014" t="s">
        <v>698</v>
      </c>
      <c r="C1014" t="s">
        <v>55</v>
      </c>
      <c r="D1014">
        <v>85</v>
      </c>
      <c r="E1014">
        <f t="shared" si="31"/>
        <v>29.444444444444446</v>
      </c>
      <c r="F1014">
        <v>13</v>
      </c>
      <c r="G1014">
        <v>35</v>
      </c>
      <c r="H1014">
        <f t="shared" si="32"/>
        <v>10.670731707317074</v>
      </c>
      <c r="I1014" t="s">
        <v>13</v>
      </c>
      <c r="J1014" t="s">
        <v>699</v>
      </c>
    </row>
    <row r="1015" spans="1:10" x14ac:dyDescent="0.25">
      <c r="A1015" s="185">
        <v>43503</v>
      </c>
      <c r="B1015" t="s">
        <v>698</v>
      </c>
      <c r="C1015" t="s">
        <v>55</v>
      </c>
      <c r="D1015">
        <v>85</v>
      </c>
      <c r="E1015">
        <f t="shared" si="31"/>
        <v>29.444444444444446</v>
      </c>
      <c r="F1015">
        <v>13</v>
      </c>
      <c r="G1015">
        <v>35</v>
      </c>
      <c r="H1015">
        <f t="shared" si="32"/>
        <v>10.670731707317074</v>
      </c>
      <c r="I1015" t="s">
        <v>13</v>
      </c>
      <c r="J1015" t="s">
        <v>699</v>
      </c>
    </row>
    <row r="1016" spans="1:10" x14ac:dyDescent="0.25">
      <c r="A1016" s="185">
        <v>43503</v>
      </c>
      <c r="B1016" t="s">
        <v>698</v>
      </c>
      <c r="C1016" t="s">
        <v>55</v>
      </c>
      <c r="D1016">
        <v>85</v>
      </c>
      <c r="E1016">
        <f t="shared" si="31"/>
        <v>29.444444444444446</v>
      </c>
      <c r="F1016">
        <v>13</v>
      </c>
      <c r="G1016">
        <v>35</v>
      </c>
      <c r="H1016">
        <f t="shared" si="32"/>
        <v>10.670731707317074</v>
      </c>
      <c r="I1016" t="s">
        <v>13</v>
      </c>
      <c r="J1016" t="s">
        <v>699</v>
      </c>
    </row>
    <row r="1017" spans="1:10" x14ac:dyDescent="0.25">
      <c r="A1017" s="185">
        <v>43503</v>
      </c>
      <c r="B1017" t="s">
        <v>698</v>
      </c>
      <c r="C1017" t="s">
        <v>55</v>
      </c>
      <c r="D1017">
        <v>85</v>
      </c>
      <c r="E1017">
        <f t="shared" si="31"/>
        <v>29.444444444444446</v>
      </c>
      <c r="F1017">
        <v>13</v>
      </c>
      <c r="G1017">
        <v>35</v>
      </c>
      <c r="H1017">
        <f t="shared" si="32"/>
        <v>10.670731707317074</v>
      </c>
      <c r="I1017" t="s">
        <v>13</v>
      </c>
      <c r="J1017" t="s">
        <v>699</v>
      </c>
    </row>
    <row r="1018" spans="1:10" x14ac:dyDescent="0.25">
      <c r="A1018" s="185">
        <v>43503</v>
      </c>
      <c r="B1018" t="s">
        <v>698</v>
      </c>
      <c r="C1018" t="s">
        <v>55</v>
      </c>
      <c r="D1018">
        <v>85</v>
      </c>
      <c r="E1018">
        <f t="shared" si="31"/>
        <v>29.444444444444446</v>
      </c>
      <c r="F1018">
        <v>13</v>
      </c>
      <c r="G1018">
        <v>35</v>
      </c>
      <c r="H1018">
        <f t="shared" si="32"/>
        <v>10.670731707317074</v>
      </c>
      <c r="I1018" t="s">
        <v>18</v>
      </c>
      <c r="J1018" t="s">
        <v>699</v>
      </c>
    </row>
    <row r="1019" spans="1:10" x14ac:dyDescent="0.25">
      <c r="A1019" s="185">
        <v>43503</v>
      </c>
      <c r="B1019" t="s">
        <v>698</v>
      </c>
      <c r="C1019" t="s">
        <v>55</v>
      </c>
      <c r="D1019">
        <v>85</v>
      </c>
      <c r="E1019">
        <f t="shared" si="31"/>
        <v>29.444444444444446</v>
      </c>
      <c r="F1019">
        <v>13</v>
      </c>
      <c r="G1019">
        <v>35</v>
      </c>
      <c r="H1019">
        <f t="shared" si="32"/>
        <v>10.670731707317074</v>
      </c>
      <c r="I1019" t="s">
        <v>18</v>
      </c>
      <c r="J1019" t="s">
        <v>699</v>
      </c>
    </row>
    <row r="1020" spans="1:10" x14ac:dyDescent="0.25">
      <c r="A1020" s="185">
        <v>43503</v>
      </c>
      <c r="B1020" t="s">
        <v>698</v>
      </c>
      <c r="C1020" t="s">
        <v>55</v>
      </c>
      <c r="D1020">
        <v>85</v>
      </c>
      <c r="E1020">
        <f t="shared" si="31"/>
        <v>29.444444444444446</v>
      </c>
      <c r="F1020">
        <v>13</v>
      </c>
      <c r="G1020">
        <v>35</v>
      </c>
      <c r="H1020">
        <f t="shared" si="32"/>
        <v>10.670731707317074</v>
      </c>
      <c r="I1020" t="s">
        <v>18</v>
      </c>
      <c r="J1020" t="s">
        <v>699</v>
      </c>
    </row>
    <row r="1021" spans="1:10" x14ac:dyDescent="0.25">
      <c r="A1021" s="185">
        <v>43503</v>
      </c>
      <c r="B1021" t="s">
        <v>698</v>
      </c>
      <c r="C1021" t="s">
        <v>55</v>
      </c>
      <c r="D1021">
        <v>85</v>
      </c>
      <c r="E1021">
        <f t="shared" si="31"/>
        <v>29.444444444444446</v>
      </c>
      <c r="F1021">
        <v>13</v>
      </c>
      <c r="G1021">
        <v>35</v>
      </c>
      <c r="H1021">
        <f t="shared" si="32"/>
        <v>10.670731707317074</v>
      </c>
      <c r="I1021" t="s">
        <v>18</v>
      </c>
      <c r="J1021" t="s">
        <v>699</v>
      </c>
    </row>
    <row r="1022" spans="1:10" x14ac:dyDescent="0.25">
      <c r="A1022" s="185">
        <v>43503</v>
      </c>
      <c r="B1022" t="s">
        <v>698</v>
      </c>
      <c r="C1022" t="s">
        <v>55</v>
      </c>
      <c r="D1022">
        <v>85</v>
      </c>
      <c r="E1022">
        <f t="shared" si="31"/>
        <v>29.444444444444446</v>
      </c>
      <c r="F1022">
        <v>13</v>
      </c>
      <c r="G1022">
        <v>35</v>
      </c>
      <c r="H1022">
        <f t="shared" si="32"/>
        <v>10.670731707317074</v>
      </c>
      <c r="I1022" t="s">
        <v>23</v>
      </c>
      <c r="J1022" t="s">
        <v>699</v>
      </c>
    </row>
    <row r="1023" spans="1:10" x14ac:dyDescent="0.25">
      <c r="A1023" s="185">
        <v>43503</v>
      </c>
      <c r="B1023" t="s">
        <v>698</v>
      </c>
      <c r="C1023" t="s">
        <v>55</v>
      </c>
      <c r="D1023">
        <v>85</v>
      </c>
      <c r="E1023">
        <f t="shared" si="31"/>
        <v>29.444444444444446</v>
      </c>
      <c r="F1023">
        <v>13</v>
      </c>
      <c r="G1023">
        <v>35</v>
      </c>
      <c r="H1023">
        <f t="shared" si="32"/>
        <v>10.670731707317074</v>
      </c>
      <c r="I1023" t="s">
        <v>24</v>
      </c>
      <c r="J1023" t="s">
        <v>699</v>
      </c>
    </row>
    <row r="1024" spans="1:10" x14ac:dyDescent="0.25">
      <c r="A1024" s="185">
        <v>43503</v>
      </c>
      <c r="B1024" t="s">
        <v>698</v>
      </c>
      <c r="C1024" t="s">
        <v>55</v>
      </c>
      <c r="D1024">
        <v>85</v>
      </c>
      <c r="E1024">
        <f t="shared" si="31"/>
        <v>29.444444444444446</v>
      </c>
      <c r="F1024">
        <v>14</v>
      </c>
      <c r="G1024">
        <v>34</v>
      </c>
      <c r="H1024">
        <f t="shared" si="32"/>
        <v>10.365853658536587</v>
      </c>
      <c r="I1024" t="s">
        <v>13</v>
      </c>
      <c r="J1024" t="s">
        <v>699</v>
      </c>
    </row>
    <row r="1025" spans="1:10" x14ac:dyDescent="0.25">
      <c r="A1025" s="185">
        <v>43503</v>
      </c>
      <c r="B1025" t="s">
        <v>698</v>
      </c>
      <c r="C1025" t="s">
        <v>55</v>
      </c>
      <c r="D1025">
        <v>85</v>
      </c>
      <c r="E1025">
        <f t="shared" si="31"/>
        <v>29.444444444444446</v>
      </c>
      <c r="F1025">
        <v>14</v>
      </c>
      <c r="G1025">
        <v>34</v>
      </c>
      <c r="H1025">
        <f t="shared" si="32"/>
        <v>10.365853658536587</v>
      </c>
      <c r="I1025" t="s">
        <v>13</v>
      </c>
      <c r="J1025" t="s">
        <v>699</v>
      </c>
    </row>
    <row r="1026" spans="1:10" x14ac:dyDescent="0.25">
      <c r="A1026" s="185">
        <v>43503</v>
      </c>
      <c r="B1026" t="s">
        <v>698</v>
      </c>
      <c r="C1026" t="s">
        <v>55</v>
      </c>
      <c r="D1026">
        <v>85</v>
      </c>
      <c r="E1026">
        <f t="shared" si="31"/>
        <v>29.444444444444446</v>
      </c>
      <c r="F1026">
        <v>14</v>
      </c>
      <c r="G1026">
        <v>34</v>
      </c>
      <c r="H1026">
        <f t="shared" si="32"/>
        <v>10.365853658536587</v>
      </c>
      <c r="I1026" t="s">
        <v>13</v>
      </c>
      <c r="J1026" t="s">
        <v>699</v>
      </c>
    </row>
    <row r="1027" spans="1:10" x14ac:dyDescent="0.25">
      <c r="A1027" s="185">
        <v>43503</v>
      </c>
      <c r="B1027" t="s">
        <v>698</v>
      </c>
      <c r="C1027" t="s">
        <v>55</v>
      </c>
      <c r="D1027">
        <v>85</v>
      </c>
      <c r="E1027">
        <f t="shared" si="31"/>
        <v>29.444444444444446</v>
      </c>
      <c r="F1027">
        <v>14</v>
      </c>
      <c r="G1027">
        <v>34</v>
      </c>
      <c r="H1027">
        <f t="shared" si="32"/>
        <v>10.365853658536587</v>
      </c>
      <c r="I1027" t="s">
        <v>13</v>
      </c>
      <c r="J1027" t="s">
        <v>699</v>
      </c>
    </row>
    <row r="1028" spans="1:10" x14ac:dyDescent="0.25">
      <c r="A1028" s="185">
        <v>43503</v>
      </c>
      <c r="B1028" t="s">
        <v>698</v>
      </c>
      <c r="C1028" t="s">
        <v>55</v>
      </c>
      <c r="D1028">
        <v>85</v>
      </c>
      <c r="E1028">
        <f t="shared" si="31"/>
        <v>29.444444444444446</v>
      </c>
      <c r="F1028">
        <v>14</v>
      </c>
      <c r="G1028">
        <v>34</v>
      </c>
      <c r="H1028">
        <f t="shared" si="32"/>
        <v>10.365853658536587</v>
      </c>
      <c r="I1028" t="s">
        <v>54</v>
      </c>
      <c r="J1028" t="s">
        <v>699</v>
      </c>
    </row>
    <row r="1029" spans="1:10" x14ac:dyDescent="0.25">
      <c r="A1029" s="185">
        <v>43503</v>
      </c>
      <c r="B1029" t="s">
        <v>698</v>
      </c>
      <c r="C1029" t="s">
        <v>55</v>
      </c>
      <c r="D1029">
        <v>85</v>
      </c>
      <c r="E1029">
        <f t="shared" si="31"/>
        <v>29.444444444444446</v>
      </c>
      <c r="F1029">
        <v>14</v>
      </c>
      <c r="G1029">
        <v>34</v>
      </c>
      <c r="H1029">
        <f t="shared" si="32"/>
        <v>10.365853658536587</v>
      </c>
      <c r="I1029" t="s">
        <v>29</v>
      </c>
      <c r="J1029" t="s">
        <v>699</v>
      </c>
    </row>
    <row r="1030" spans="1:10" x14ac:dyDescent="0.25">
      <c r="A1030" s="185">
        <v>43503</v>
      </c>
      <c r="B1030" t="s">
        <v>698</v>
      </c>
      <c r="C1030" t="s">
        <v>55</v>
      </c>
      <c r="D1030">
        <v>85</v>
      </c>
      <c r="E1030">
        <f t="shared" ref="E1030:E1093" si="33" xml:space="preserve"> (D1030-32)*(5/9)</f>
        <v>29.444444444444446</v>
      </c>
      <c r="F1030">
        <v>14</v>
      </c>
      <c r="G1030">
        <v>34</v>
      </c>
      <c r="H1030">
        <f t="shared" si="32"/>
        <v>10.365853658536587</v>
      </c>
      <c r="I1030" t="s">
        <v>18</v>
      </c>
      <c r="J1030" t="s">
        <v>699</v>
      </c>
    </row>
    <row r="1031" spans="1:10" x14ac:dyDescent="0.25">
      <c r="A1031" s="185">
        <v>43503</v>
      </c>
      <c r="B1031" t="s">
        <v>698</v>
      </c>
      <c r="C1031" t="s">
        <v>55</v>
      </c>
      <c r="D1031">
        <v>85</v>
      </c>
      <c r="E1031">
        <f t="shared" si="33"/>
        <v>29.444444444444446</v>
      </c>
      <c r="F1031">
        <v>14</v>
      </c>
      <c r="G1031">
        <v>34</v>
      </c>
      <c r="H1031">
        <f t="shared" si="32"/>
        <v>10.365853658536587</v>
      </c>
      <c r="I1031" t="s">
        <v>18</v>
      </c>
      <c r="J1031" t="s">
        <v>699</v>
      </c>
    </row>
    <row r="1032" spans="1:10" x14ac:dyDescent="0.25">
      <c r="A1032" s="185">
        <v>43503</v>
      </c>
      <c r="B1032" t="s">
        <v>698</v>
      </c>
      <c r="C1032" t="s">
        <v>55</v>
      </c>
      <c r="D1032">
        <v>85</v>
      </c>
      <c r="E1032">
        <f t="shared" si="33"/>
        <v>29.444444444444446</v>
      </c>
      <c r="F1032">
        <v>14</v>
      </c>
      <c r="G1032">
        <v>34</v>
      </c>
      <c r="H1032">
        <f t="shared" si="32"/>
        <v>10.365853658536587</v>
      </c>
      <c r="I1032" t="s">
        <v>18</v>
      </c>
      <c r="J1032" t="s">
        <v>699</v>
      </c>
    </row>
    <row r="1033" spans="1:10" x14ac:dyDescent="0.25">
      <c r="A1033" s="185">
        <v>43503</v>
      </c>
      <c r="B1033" t="s">
        <v>698</v>
      </c>
      <c r="C1033" t="s">
        <v>55</v>
      </c>
      <c r="D1033">
        <v>85</v>
      </c>
      <c r="E1033">
        <f t="shared" si="33"/>
        <v>29.444444444444446</v>
      </c>
      <c r="F1033">
        <v>14</v>
      </c>
      <c r="G1033">
        <v>34</v>
      </c>
      <c r="H1033">
        <f t="shared" si="32"/>
        <v>10.365853658536587</v>
      </c>
      <c r="I1033" t="s">
        <v>20</v>
      </c>
      <c r="J1033" t="s">
        <v>699</v>
      </c>
    </row>
    <row r="1034" spans="1:10" x14ac:dyDescent="0.25">
      <c r="A1034" s="185">
        <v>43503</v>
      </c>
      <c r="B1034" t="s">
        <v>698</v>
      </c>
      <c r="C1034" t="s">
        <v>55</v>
      </c>
      <c r="D1034">
        <v>85</v>
      </c>
      <c r="E1034">
        <f t="shared" si="33"/>
        <v>29.444444444444446</v>
      </c>
      <c r="F1034">
        <v>14</v>
      </c>
      <c r="G1034">
        <v>34</v>
      </c>
      <c r="H1034">
        <f t="shared" si="32"/>
        <v>10.365853658536587</v>
      </c>
      <c r="I1034" t="s">
        <v>20</v>
      </c>
      <c r="J1034" t="s">
        <v>699</v>
      </c>
    </row>
    <row r="1035" spans="1:10" x14ac:dyDescent="0.25">
      <c r="A1035" s="185">
        <v>43503</v>
      </c>
      <c r="B1035" t="s">
        <v>698</v>
      </c>
      <c r="C1035" t="s">
        <v>55</v>
      </c>
      <c r="D1035">
        <v>85</v>
      </c>
      <c r="E1035">
        <f t="shared" si="33"/>
        <v>29.444444444444446</v>
      </c>
      <c r="F1035">
        <v>14</v>
      </c>
      <c r="G1035">
        <v>34</v>
      </c>
      <c r="H1035">
        <f t="shared" si="32"/>
        <v>10.365853658536587</v>
      </c>
      <c r="I1035" t="s">
        <v>20</v>
      </c>
      <c r="J1035" t="s">
        <v>699</v>
      </c>
    </row>
    <row r="1036" spans="1:10" x14ac:dyDescent="0.25">
      <c r="A1036" s="185">
        <v>43503</v>
      </c>
      <c r="B1036" t="s">
        <v>698</v>
      </c>
      <c r="C1036" t="s">
        <v>55</v>
      </c>
      <c r="D1036">
        <v>85</v>
      </c>
      <c r="E1036">
        <f t="shared" si="33"/>
        <v>29.444444444444446</v>
      </c>
      <c r="F1036">
        <v>15</v>
      </c>
      <c r="G1036">
        <v>30</v>
      </c>
      <c r="H1036">
        <f t="shared" si="32"/>
        <v>9.1463414634146343</v>
      </c>
      <c r="I1036" t="s">
        <v>13</v>
      </c>
      <c r="J1036" t="s">
        <v>699</v>
      </c>
    </row>
    <row r="1037" spans="1:10" x14ac:dyDescent="0.25">
      <c r="A1037" s="185">
        <v>43503</v>
      </c>
      <c r="B1037" t="s">
        <v>698</v>
      </c>
      <c r="C1037" t="s">
        <v>55</v>
      </c>
      <c r="D1037">
        <v>85</v>
      </c>
      <c r="E1037">
        <f t="shared" si="33"/>
        <v>29.444444444444446</v>
      </c>
      <c r="F1037">
        <v>15</v>
      </c>
      <c r="G1037">
        <v>30</v>
      </c>
      <c r="H1037">
        <f t="shared" si="32"/>
        <v>9.1463414634146343</v>
      </c>
      <c r="I1037" t="s">
        <v>13</v>
      </c>
      <c r="J1037" t="s">
        <v>699</v>
      </c>
    </row>
    <row r="1038" spans="1:10" x14ac:dyDescent="0.25">
      <c r="A1038" s="185">
        <v>43503</v>
      </c>
      <c r="B1038" t="s">
        <v>698</v>
      </c>
      <c r="C1038" t="s">
        <v>55</v>
      </c>
      <c r="D1038">
        <v>85</v>
      </c>
      <c r="E1038">
        <f t="shared" si="33"/>
        <v>29.444444444444446</v>
      </c>
      <c r="F1038">
        <v>15</v>
      </c>
      <c r="G1038">
        <v>30</v>
      </c>
      <c r="H1038">
        <f t="shared" si="32"/>
        <v>9.1463414634146343</v>
      </c>
      <c r="I1038" t="s">
        <v>13</v>
      </c>
      <c r="J1038" t="s">
        <v>699</v>
      </c>
    </row>
    <row r="1039" spans="1:10" x14ac:dyDescent="0.25">
      <c r="A1039" s="185">
        <v>43503</v>
      </c>
      <c r="B1039" t="s">
        <v>698</v>
      </c>
      <c r="C1039" t="s">
        <v>55</v>
      </c>
      <c r="D1039">
        <v>85</v>
      </c>
      <c r="E1039">
        <f t="shared" si="33"/>
        <v>29.444444444444446</v>
      </c>
      <c r="F1039">
        <v>15</v>
      </c>
      <c r="G1039">
        <v>30</v>
      </c>
      <c r="H1039">
        <f t="shared" si="32"/>
        <v>9.1463414634146343</v>
      </c>
      <c r="I1039" t="s">
        <v>13</v>
      </c>
      <c r="J1039" t="s">
        <v>699</v>
      </c>
    </row>
    <row r="1040" spans="1:10" x14ac:dyDescent="0.25">
      <c r="A1040" s="185">
        <v>43503</v>
      </c>
      <c r="B1040" t="s">
        <v>698</v>
      </c>
      <c r="C1040" t="s">
        <v>55</v>
      </c>
      <c r="D1040">
        <v>85</v>
      </c>
      <c r="E1040">
        <f t="shared" si="33"/>
        <v>29.444444444444446</v>
      </c>
      <c r="F1040">
        <v>15</v>
      </c>
      <c r="G1040">
        <v>30</v>
      </c>
      <c r="H1040">
        <f t="shared" si="32"/>
        <v>9.1463414634146343</v>
      </c>
      <c r="I1040" t="s">
        <v>13</v>
      </c>
      <c r="J1040" t="s">
        <v>699</v>
      </c>
    </row>
    <row r="1041" spans="1:10" x14ac:dyDescent="0.25">
      <c r="A1041" s="185">
        <v>43503</v>
      </c>
      <c r="B1041" t="s">
        <v>698</v>
      </c>
      <c r="C1041" t="s">
        <v>55</v>
      </c>
      <c r="D1041">
        <v>85</v>
      </c>
      <c r="E1041">
        <f t="shared" si="33"/>
        <v>29.444444444444446</v>
      </c>
      <c r="F1041">
        <v>15</v>
      </c>
      <c r="G1041">
        <v>30</v>
      </c>
      <c r="H1041">
        <f t="shared" si="32"/>
        <v>9.1463414634146343</v>
      </c>
      <c r="I1041" t="s">
        <v>34</v>
      </c>
      <c r="J1041" t="s">
        <v>699</v>
      </c>
    </row>
    <row r="1042" spans="1:10" x14ac:dyDescent="0.25">
      <c r="A1042" s="185">
        <v>43503</v>
      </c>
      <c r="B1042" t="s">
        <v>698</v>
      </c>
      <c r="C1042" t="s">
        <v>55</v>
      </c>
      <c r="D1042">
        <v>85</v>
      </c>
      <c r="E1042">
        <f t="shared" si="33"/>
        <v>29.444444444444446</v>
      </c>
      <c r="F1042">
        <v>15</v>
      </c>
      <c r="G1042">
        <v>30</v>
      </c>
      <c r="H1042">
        <f t="shared" si="32"/>
        <v>9.1463414634146343</v>
      </c>
      <c r="I1042" t="s">
        <v>34</v>
      </c>
      <c r="J1042" t="s">
        <v>699</v>
      </c>
    </row>
    <row r="1043" spans="1:10" x14ac:dyDescent="0.25">
      <c r="A1043" s="185">
        <v>43503</v>
      </c>
      <c r="B1043" t="s">
        <v>698</v>
      </c>
      <c r="C1043" t="s">
        <v>55</v>
      </c>
      <c r="D1043">
        <v>85</v>
      </c>
      <c r="E1043">
        <f t="shared" si="33"/>
        <v>29.444444444444446</v>
      </c>
      <c r="F1043">
        <v>15</v>
      </c>
      <c r="G1043">
        <v>30</v>
      </c>
      <c r="H1043">
        <f t="shared" si="32"/>
        <v>9.1463414634146343</v>
      </c>
      <c r="I1043" t="s">
        <v>18</v>
      </c>
      <c r="J1043" t="s">
        <v>699</v>
      </c>
    </row>
    <row r="1044" spans="1:10" x14ac:dyDescent="0.25">
      <c r="A1044" s="185">
        <v>43503</v>
      </c>
      <c r="B1044" t="s">
        <v>698</v>
      </c>
      <c r="C1044" t="s">
        <v>55</v>
      </c>
      <c r="D1044">
        <v>85</v>
      </c>
      <c r="E1044">
        <f t="shared" si="33"/>
        <v>29.444444444444446</v>
      </c>
      <c r="F1044">
        <v>16</v>
      </c>
      <c r="G1044">
        <v>35</v>
      </c>
      <c r="H1044">
        <f t="shared" si="32"/>
        <v>10.670731707317074</v>
      </c>
      <c r="I1044" t="s">
        <v>13</v>
      </c>
      <c r="J1044" t="s">
        <v>699</v>
      </c>
    </row>
    <row r="1045" spans="1:10" x14ac:dyDescent="0.25">
      <c r="A1045" s="185">
        <v>43503</v>
      </c>
      <c r="B1045" t="s">
        <v>698</v>
      </c>
      <c r="C1045" t="s">
        <v>55</v>
      </c>
      <c r="D1045">
        <v>85</v>
      </c>
      <c r="E1045">
        <f t="shared" si="33"/>
        <v>29.444444444444446</v>
      </c>
      <c r="F1045">
        <v>16</v>
      </c>
      <c r="G1045">
        <v>35</v>
      </c>
      <c r="H1045">
        <f t="shared" si="32"/>
        <v>10.670731707317074</v>
      </c>
      <c r="I1045" t="s">
        <v>13</v>
      </c>
      <c r="J1045" t="s">
        <v>699</v>
      </c>
    </row>
    <row r="1046" spans="1:10" x14ac:dyDescent="0.25">
      <c r="A1046" s="185">
        <v>43503</v>
      </c>
      <c r="B1046" t="s">
        <v>698</v>
      </c>
      <c r="C1046" t="s">
        <v>55</v>
      </c>
      <c r="D1046">
        <v>85</v>
      </c>
      <c r="E1046">
        <f t="shared" si="33"/>
        <v>29.444444444444446</v>
      </c>
      <c r="F1046">
        <v>16</v>
      </c>
      <c r="G1046">
        <v>35</v>
      </c>
      <c r="H1046">
        <f t="shared" si="32"/>
        <v>10.670731707317074</v>
      </c>
      <c r="I1046" t="s">
        <v>13</v>
      </c>
      <c r="J1046" t="s">
        <v>699</v>
      </c>
    </row>
    <row r="1047" spans="1:10" x14ac:dyDescent="0.25">
      <c r="A1047" s="185">
        <v>43503</v>
      </c>
      <c r="B1047" t="s">
        <v>698</v>
      </c>
      <c r="C1047" t="s">
        <v>55</v>
      </c>
      <c r="D1047">
        <v>85</v>
      </c>
      <c r="E1047">
        <f t="shared" si="33"/>
        <v>29.444444444444446</v>
      </c>
      <c r="F1047">
        <v>16</v>
      </c>
      <c r="G1047">
        <v>35</v>
      </c>
      <c r="H1047">
        <f t="shared" si="32"/>
        <v>10.670731707317074</v>
      </c>
      <c r="I1047" t="s">
        <v>13</v>
      </c>
      <c r="J1047" t="s">
        <v>699</v>
      </c>
    </row>
    <row r="1048" spans="1:10" x14ac:dyDescent="0.25">
      <c r="A1048" s="185">
        <v>43503</v>
      </c>
      <c r="B1048" t="s">
        <v>698</v>
      </c>
      <c r="C1048" t="s">
        <v>55</v>
      </c>
      <c r="D1048">
        <v>85</v>
      </c>
      <c r="E1048">
        <f t="shared" si="33"/>
        <v>29.444444444444446</v>
      </c>
      <c r="F1048">
        <v>16</v>
      </c>
      <c r="G1048">
        <v>35</v>
      </c>
      <c r="H1048">
        <f t="shared" si="32"/>
        <v>10.670731707317074</v>
      </c>
      <c r="I1048" t="s">
        <v>13</v>
      </c>
      <c r="J1048" t="s">
        <v>699</v>
      </c>
    </row>
    <row r="1049" spans="1:10" x14ac:dyDescent="0.25">
      <c r="A1049" s="185">
        <v>43503</v>
      </c>
      <c r="B1049" t="s">
        <v>698</v>
      </c>
      <c r="C1049" t="s">
        <v>55</v>
      </c>
      <c r="D1049">
        <v>85</v>
      </c>
      <c r="E1049">
        <f t="shared" si="33"/>
        <v>29.444444444444446</v>
      </c>
      <c r="F1049">
        <v>16</v>
      </c>
      <c r="G1049">
        <v>35</v>
      </c>
      <c r="H1049">
        <f t="shared" si="32"/>
        <v>10.670731707317074</v>
      </c>
      <c r="I1049" t="s">
        <v>54</v>
      </c>
      <c r="J1049" t="s">
        <v>699</v>
      </c>
    </row>
    <row r="1050" spans="1:10" x14ac:dyDescent="0.25">
      <c r="A1050" s="185">
        <v>43503</v>
      </c>
      <c r="B1050" t="s">
        <v>698</v>
      </c>
      <c r="C1050" t="s">
        <v>55</v>
      </c>
      <c r="D1050">
        <v>85</v>
      </c>
      <c r="E1050">
        <f t="shared" si="33"/>
        <v>29.444444444444446</v>
      </c>
      <c r="F1050">
        <v>17</v>
      </c>
      <c r="G1050">
        <v>34</v>
      </c>
      <c r="H1050">
        <f t="shared" si="32"/>
        <v>10.365853658536587</v>
      </c>
      <c r="I1050" t="s">
        <v>13</v>
      </c>
      <c r="J1050" t="s">
        <v>699</v>
      </c>
    </row>
    <row r="1051" spans="1:10" x14ac:dyDescent="0.25">
      <c r="A1051" s="185">
        <v>43503</v>
      </c>
      <c r="B1051" t="s">
        <v>698</v>
      </c>
      <c r="C1051" t="s">
        <v>55</v>
      </c>
      <c r="D1051">
        <v>85</v>
      </c>
      <c r="E1051">
        <f t="shared" si="33"/>
        <v>29.444444444444446</v>
      </c>
      <c r="F1051">
        <v>17</v>
      </c>
      <c r="G1051">
        <v>34</v>
      </c>
      <c r="H1051">
        <f t="shared" si="32"/>
        <v>10.365853658536587</v>
      </c>
      <c r="I1051" t="s">
        <v>13</v>
      </c>
      <c r="J1051" t="s">
        <v>699</v>
      </c>
    </row>
    <row r="1052" spans="1:10" x14ac:dyDescent="0.25">
      <c r="A1052" s="185">
        <v>43503</v>
      </c>
      <c r="B1052" t="s">
        <v>698</v>
      </c>
      <c r="C1052" t="s">
        <v>55</v>
      </c>
      <c r="D1052">
        <v>85</v>
      </c>
      <c r="E1052">
        <f t="shared" si="33"/>
        <v>29.444444444444446</v>
      </c>
      <c r="F1052">
        <v>17</v>
      </c>
      <c r="G1052">
        <v>34</v>
      </c>
      <c r="H1052">
        <f t="shared" si="32"/>
        <v>10.365853658536587</v>
      </c>
      <c r="I1052" t="s">
        <v>13</v>
      </c>
      <c r="J1052" t="s">
        <v>699</v>
      </c>
    </row>
    <row r="1053" spans="1:10" x14ac:dyDescent="0.25">
      <c r="A1053" s="185">
        <v>43503</v>
      </c>
      <c r="B1053" t="s">
        <v>698</v>
      </c>
      <c r="C1053" t="s">
        <v>55</v>
      </c>
      <c r="D1053">
        <v>85</v>
      </c>
      <c r="E1053">
        <f t="shared" si="33"/>
        <v>29.444444444444446</v>
      </c>
      <c r="F1053">
        <v>17</v>
      </c>
      <c r="G1053">
        <v>34</v>
      </c>
      <c r="H1053">
        <f t="shared" si="32"/>
        <v>10.365853658536587</v>
      </c>
      <c r="I1053" t="s">
        <v>13</v>
      </c>
      <c r="J1053" t="s">
        <v>699</v>
      </c>
    </row>
    <row r="1054" spans="1:10" x14ac:dyDescent="0.25">
      <c r="A1054" s="185">
        <v>43503</v>
      </c>
      <c r="B1054" t="s">
        <v>698</v>
      </c>
      <c r="C1054" t="s">
        <v>55</v>
      </c>
      <c r="D1054">
        <v>85</v>
      </c>
      <c r="E1054">
        <f t="shared" si="33"/>
        <v>29.444444444444446</v>
      </c>
      <c r="F1054">
        <v>17</v>
      </c>
      <c r="G1054">
        <v>34</v>
      </c>
      <c r="H1054">
        <f t="shared" si="32"/>
        <v>10.365853658536587</v>
      </c>
      <c r="I1054" t="s">
        <v>13</v>
      </c>
      <c r="J1054" t="s">
        <v>699</v>
      </c>
    </row>
    <row r="1055" spans="1:10" x14ac:dyDescent="0.25">
      <c r="A1055" s="185">
        <v>43503</v>
      </c>
      <c r="B1055" t="s">
        <v>698</v>
      </c>
      <c r="C1055" t="s">
        <v>55</v>
      </c>
      <c r="D1055">
        <v>85</v>
      </c>
      <c r="E1055">
        <f t="shared" si="33"/>
        <v>29.444444444444446</v>
      </c>
      <c r="F1055">
        <v>17</v>
      </c>
      <c r="G1055">
        <v>34</v>
      </c>
      <c r="H1055">
        <f t="shared" si="32"/>
        <v>10.365853658536587</v>
      </c>
      <c r="I1055" t="s">
        <v>18</v>
      </c>
      <c r="J1055" t="s">
        <v>699</v>
      </c>
    </row>
    <row r="1056" spans="1:10" x14ac:dyDescent="0.25">
      <c r="A1056" s="185">
        <v>43503</v>
      </c>
      <c r="B1056" t="s">
        <v>698</v>
      </c>
      <c r="C1056" t="s">
        <v>55</v>
      </c>
      <c r="D1056">
        <v>85</v>
      </c>
      <c r="E1056">
        <f t="shared" si="33"/>
        <v>29.444444444444446</v>
      </c>
      <c r="F1056">
        <v>17</v>
      </c>
      <c r="G1056">
        <v>34</v>
      </c>
      <c r="H1056">
        <f t="shared" si="32"/>
        <v>10.365853658536587</v>
      </c>
      <c r="I1056" t="s">
        <v>18</v>
      </c>
      <c r="J1056" t="s">
        <v>699</v>
      </c>
    </row>
    <row r="1057" spans="1:10" x14ac:dyDescent="0.25">
      <c r="A1057" s="185">
        <v>43503</v>
      </c>
      <c r="B1057" t="s">
        <v>698</v>
      </c>
      <c r="C1057" t="s">
        <v>55</v>
      </c>
      <c r="D1057">
        <v>85</v>
      </c>
      <c r="E1057">
        <f t="shared" si="33"/>
        <v>29.444444444444446</v>
      </c>
      <c r="F1057">
        <v>17</v>
      </c>
      <c r="G1057">
        <v>34</v>
      </c>
      <c r="H1057">
        <f t="shared" si="32"/>
        <v>10.365853658536587</v>
      </c>
      <c r="I1057" t="s">
        <v>18</v>
      </c>
      <c r="J1057" t="s">
        <v>699</v>
      </c>
    </row>
    <row r="1058" spans="1:10" x14ac:dyDescent="0.25">
      <c r="A1058" s="185">
        <v>43503</v>
      </c>
      <c r="B1058" t="s">
        <v>698</v>
      </c>
      <c r="C1058" t="s">
        <v>55</v>
      </c>
      <c r="D1058">
        <v>85</v>
      </c>
      <c r="E1058">
        <f t="shared" si="33"/>
        <v>29.444444444444446</v>
      </c>
      <c r="F1058">
        <v>17</v>
      </c>
      <c r="G1058">
        <v>34</v>
      </c>
      <c r="H1058">
        <f t="shared" si="32"/>
        <v>10.365853658536587</v>
      </c>
      <c r="I1058" t="s">
        <v>18</v>
      </c>
      <c r="J1058" t="s">
        <v>699</v>
      </c>
    </row>
    <row r="1059" spans="1:10" x14ac:dyDescent="0.25">
      <c r="A1059" s="185">
        <v>43503</v>
      </c>
      <c r="B1059" t="s">
        <v>698</v>
      </c>
      <c r="C1059" t="s">
        <v>55</v>
      </c>
      <c r="D1059">
        <v>85</v>
      </c>
      <c r="E1059">
        <f t="shared" si="33"/>
        <v>29.444444444444446</v>
      </c>
      <c r="F1059">
        <v>17</v>
      </c>
      <c r="G1059">
        <v>34</v>
      </c>
      <c r="H1059">
        <f t="shared" si="32"/>
        <v>10.365853658536587</v>
      </c>
      <c r="I1059" t="s">
        <v>21</v>
      </c>
      <c r="J1059" t="s">
        <v>699</v>
      </c>
    </row>
    <row r="1060" spans="1:10" x14ac:dyDescent="0.25">
      <c r="A1060" s="185">
        <v>43503</v>
      </c>
      <c r="B1060" t="s">
        <v>698</v>
      </c>
      <c r="C1060" t="s">
        <v>55</v>
      </c>
      <c r="D1060">
        <v>85</v>
      </c>
      <c r="E1060">
        <f t="shared" si="33"/>
        <v>29.444444444444446</v>
      </c>
      <c r="F1060">
        <v>17</v>
      </c>
      <c r="G1060">
        <v>34</v>
      </c>
      <c r="H1060">
        <f t="shared" si="32"/>
        <v>10.365853658536587</v>
      </c>
      <c r="I1060" t="s">
        <v>23</v>
      </c>
      <c r="J1060" t="s">
        <v>699</v>
      </c>
    </row>
    <row r="1061" spans="1:10" x14ac:dyDescent="0.25">
      <c r="A1061" s="185">
        <v>43503</v>
      </c>
      <c r="B1061" t="s">
        <v>698</v>
      </c>
      <c r="C1061" t="s">
        <v>55</v>
      </c>
      <c r="D1061">
        <v>85</v>
      </c>
      <c r="E1061">
        <f t="shared" si="33"/>
        <v>29.444444444444446</v>
      </c>
      <c r="F1061">
        <v>17</v>
      </c>
      <c r="G1061">
        <v>34</v>
      </c>
      <c r="H1061">
        <f t="shared" si="32"/>
        <v>10.365853658536587</v>
      </c>
      <c r="I1061" t="s">
        <v>23</v>
      </c>
      <c r="J1061" t="s">
        <v>699</v>
      </c>
    </row>
    <row r="1062" spans="1:10" x14ac:dyDescent="0.25">
      <c r="A1062" s="185">
        <v>43503</v>
      </c>
      <c r="B1062" t="s">
        <v>698</v>
      </c>
      <c r="C1062" t="s">
        <v>55</v>
      </c>
      <c r="D1062">
        <v>85</v>
      </c>
      <c r="E1062">
        <f t="shared" si="33"/>
        <v>29.444444444444446</v>
      </c>
      <c r="F1062">
        <v>17</v>
      </c>
      <c r="G1062">
        <v>34</v>
      </c>
      <c r="H1062">
        <f t="shared" si="32"/>
        <v>10.365853658536587</v>
      </c>
      <c r="I1062" t="s">
        <v>23</v>
      </c>
      <c r="J1062" t="s">
        <v>699</v>
      </c>
    </row>
    <row r="1063" spans="1:10" x14ac:dyDescent="0.25">
      <c r="A1063" s="185">
        <v>43503</v>
      </c>
      <c r="B1063" t="s">
        <v>698</v>
      </c>
      <c r="C1063" t="s">
        <v>55</v>
      </c>
      <c r="D1063">
        <v>85</v>
      </c>
      <c r="E1063">
        <f t="shared" si="33"/>
        <v>29.444444444444446</v>
      </c>
      <c r="F1063">
        <v>17</v>
      </c>
      <c r="G1063">
        <v>34</v>
      </c>
      <c r="H1063">
        <f t="shared" si="32"/>
        <v>10.365853658536587</v>
      </c>
      <c r="I1063" t="s">
        <v>20</v>
      </c>
      <c r="J1063" t="s">
        <v>699</v>
      </c>
    </row>
    <row r="1064" spans="1:10" x14ac:dyDescent="0.25">
      <c r="A1064" s="185">
        <v>43503</v>
      </c>
      <c r="B1064" t="s">
        <v>698</v>
      </c>
      <c r="C1064" t="s">
        <v>55</v>
      </c>
      <c r="D1064">
        <v>85</v>
      </c>
      <c r="E1064">
        <f t="shared" si="33"/>
        <v>29.444444444444446</v>
      </c>
      <c r="F1064">
        <v>17</v>
      </c>
      <c r="G1064">
        <v>34</v>
      </c>
      <c r="H1064">
        <f t="shared" si="32"/>
        <v>10.365853658536587</v>
      </c>
      <c r="I1064" t="s">
        <v>20</v>
      </c>
      <c r="J1064" t="s">
        <v>699</v>
      </c>
    </row>
    <row r="1065" spans="1:10" x14ac:dyDescent="0.25">
      <c r="A1065" s="185">
        <v>43503</v>
      </c>
      <c r="B1065" t="s">
        <v>698</v>
      </c>
      <c r="C1065" t="s">
        <v>55</v>
      </c>
      <c r="D1065">
        <v>85</v>
      </c>
      <c r="E1065">
        <f t="shared" si="33"/>
        <v>29.444444444444446</v>
      </c>
      <c r="F1065">
        <v>18</v>
      </c>
      <c r="G1065">
        <v>35</v>
      </c>
      <c r="H1065">
        <f t="shared" si="32"/>
        <v>10.670731707317074</v>
      </c>
      <c r="I1065" t="s">
        <v>13</v>
      </c>
      <c r="J1065" t="s">
        <v>699</v>
      </c>
    </row>
    <row r="1066" spans="1:10" x14ac:dyDescent="0.25">
      <c r="A1066" s="185">
        <v>43503</v>
      </c>
      <c r="B1066" t="s">
        <v>698</v>
      </c>
      <c r="C1066" t="s">
        <v>55</v>
      </c>
      <c r="D1066">
        <v>85</v>
      </c>
      <c r="E1066">
        <f t="shared" si="33"/>
        <v>29.444444444444446</v>
      </c>
      <c r="F1066">
        <v>18</v>
      </c>
      <c r="G1066">
        <v>35</v>
      </c>
      <c r="H1066">
        <f t="shared" si="32"/>
        <v>10.670731707317074</v>
      </c>
      <c r="I1066" t="s">
        <v>13</v>
      </c>
      <c r="J1066" t="s">
        <v>699</v>
      </c>
    </row>
    <row r="1067" spans="1:10" x14ac:dyDescent="0.25">
      <c r="A1067" s="185">
        <v>43503</v>
      </c>
      <c r="B1067" t="s">
        <v>698</v>
      </c>
      <c r="C1067" t="s">
        <v>55</v>
      </c>
      <c r="D1067">
        <v>85</v>
      </c>
      <c r="E1067">
        <f t="shared" si="33"/>
        <v>29.444444444444446</v>
      </c>
      <c r="F1067">
        <v>18</v>
      </c>
      <c r="G1067">
        <v>35</v>
      </c>
      <c r="H1067">
        <f t="shared" si="32"/>
        <v>10.670731707317074</v>
      </c>
      <c r="I1067" t="s">
        <v>13</v>
      </c>
      <c r="J1067" t="s">
        <v>699</v>
      </c>
    </row>
    <row r="1068" spans="1:10" x14ac:dyDescent="0.25">
      <c r="A1068" s="185">
        <v>43503</v>
      </c>
      <c r="B1068" t="s">
        <v>698</v>
      </c>
      <c r="C1068" t="s">
        <v>55</v>
      </c>
      <c r="D1068">
        <v>85</v>
      </c>
      <c r="E1068">
        <f t="shared" si="33"/>
        <v>29.444444444444446</v>
      </c>
      <c r="F1068">
        <v>18</v>
      </c>
      <c r="G1068">
        <v>35</v>
      </c>
      <c r="H1068">
        <f t="shared" si="32"/>
        <v>10.670731707317074</v>
      </c>
      <c r="I1068" t="s">
        <v>13</v>
      </c>
      <c r="J1068" t="s">
        <v>699</v>
      </c>
    </row>
    <row r="1069" spans="1:10" x14ac:dyDescent="0.25">
      <c r="A1069" s="185">
        <v>43503</v>
      </c>
      <c r="B1069" t="s">
        <v>698</v>
      </c>
      <c r="C1069" t="s">
        <v>55</v>
      </c>
      <c r="D1069">
        <v>85</v>
      </c>
      <c r="E1069">
        <f t="shared" si="33"/>
        <v>29.444444444444446</v>
      </c>
      <c r="F1069">
        <v>18</v>
      </c>
      <c r="G1069">
        <v>35</v>
      </c>
      <c r="H1069">
        <f t="shared" si="32"/>
        <v>10.670731707317074</v>
      </c>
      <c r="I1069" t="s">
        <v>13</v>
      </c>
      <c r="J1069" t="s">
        <v>699</v>
      </c>
    </row>
    <row r="1070" spans="1:10" x14ac:dyDescent="0.25">
      <c r="A1070" s="185">
        <v>43503</v>
      </c>
      <c r="B1070" t="s">
        <v>698</v>
      </c>
      <c r="C1070" t="s">
        <v>55</v>
      </c>
      <c r="D1070">
        <v>85</v>
      </c>
      <c r="E1070">
        <f t="shared" si="33"/>
        <v>29.444444444444446</v>
      </c>
      <c r="F1070">
        <v>18</v>
      </c>
      <c r="G1070">
        <v>35</v>
      </c>
      <c r="H1070">
        <f t="shared" si="32"/>
        <v>10.670731707317074</v>
      </c>
      <c r="I1070" t="s">
        <v>13</v>
      </c>
      <c r="J1070" t="s">
        <v>699</v>
      </c>
    </row>
    <row r="1071" spans="1:10" x14ac:dyDescent="0.25">
      <c r="A1071" s="185">
        <v>43503</v>
      </c>
      <c r="B1071" t="s">
        <v>698</v>
      </c>
      <c r="C1071" t="s">
        <v>55</v>
      </c>
      <c r="D1071">
        <v>85</v>
      </c>
      <c r="E1071">
        <f t="shared" si="33"/>
        <v>29.444444444444446</v>
      </c>
      <c r="F1071">
        <v>18</v>
      </c>
      <c r="G1071">
        <v>35</v>
      </c>
      <c r="H1071">
        <f t="shared" si="32"/>
        <v>10.670731707317074</v>
      </c>
      <c r="I1071" t="s">
        <v>13</v>
      </c>
      <c r="J1071" t="s">
        <v>699</v>
      </c>
    </row>
    <row r="1072" spans="1:10" x14ac:dyDescent="0.25">
      <c r="A1072" s="185">
        <v>43503</v>
      </c>
      <c r="B1072" t="s">
        <v>698</v>
      </c>
      <c r="C1072" t="s">
        <v>55</v>
      </c>
      <c r="D1072">
        <v>85</v>
      </c>
      <c r="E1072">
        <f t="shared" si="33"/>
        <v>29.444444444444446</v>
      </c>
      <c r="F1072">
        <v>18</v>
      </c>
      <c r="G1072">
        <v>35</v>
      </c>
      <c r="H1072">
        <f t="shared" si="32"/>
        <v>10.670731707317074</v>
      </c>
      <c r="I1072" t="s">
        <v>13</v>
      </c>
      <c r="J1072" t="s">
        <v>699</v>
      </c>
    </row>
    <row r="1073" spans="1:10" x14ac:dyDescent="0.25">
      <c r="A1073" s="185">
        <v>43503</v>
      </c>
      <c r="B1073" t="s">
        <v>698</v>
      </c>
      <c r="C1073" t="s">
        <v>55</v>
      </c>
      <c r="D1073">
        <v>85</v>
      </c>
      <c r="E1073">
        <f t="shared" si="33"/>
        <v>29.444444444444446</v>
      </c>
      <c r="F1073">
        <v>18</v>
      </c>
      <c r="G1073">
        <v>35</v>
      </c>
      <c r="H1073">
        <f t="shared" si="32"/>
        <v>10.670731707317074</v>
      </c>
      <c r="I1073" t="s">
        <v>13</v>
      </c>
      <c r="J1073" t="s">
        <v>699</v>
      </c>
    </row>
    <row r="1074" spans="1:10" x14ac:dyDescent="0.25">
      <c r="A1074" s="185">
        <v>43503</v>
      </c>
      <c r="B1074" t="s">
        <v>698</v>
      </c>
      <c r="C1074" t="s">
        <v>55</v>
      </c>
      <c r="D1074">
        <v>85</v>
      </c>
      <c r="E1074">
        <f t="shared" si="33"/>
        <v>29.444444444444446</v>
      </c>
      <c r="F1074">
        <v>18</v>
      </c>
      <c r="G1074">
        <v>35</v>
      </c>
      <c r="H1074">
        <f t="shared" si="32"/>
        <v>10.670731707317074</v>
      </c>
      <c r="I1074" t="s">
        <v>13</v>
      </c>
      <c r="J1074" t="s">
        <v>699</v>
      </c>
    </row>
    <row r="1075" spans="1:10" x14ac:dyDescent="0.25">
      <c r="A1075" s="185">
        <v>43503</v>
      </c>
      <c r="B1075" t="s">
        <v>698</v>
      </c>
      <c r="C1075" t="s">
        <v>55</v>
      </c>
      <c r="D1075">
        <v>85</v>
      </c>
      <c r="E1075">
        <f t="shared" si="33"/>
        <v>29.444444444444446</v>
      </c>
      <c r="F1075">
        <v>18</v>
      </c>
      <c r="G1075">
        <v>35</v>
      </c>
      <c r="H1075">
        <f t="shared" si="32"/>
        <v>10.670731707317074</v>
      </c>
      <c r="I1075" t="s">
        <v>13</v>
      </c>
      <c r="J1075" t="s">
        <v>699</v>
      </c>
    </row>
    <row r="1076" spans="1:10" x14ac:dyDescent="0.25">
      <c r="A1076" s="185">
        <v>43503</v>
      </c>
      <c r="B1076" t="s">
        <v>698</v>
      </c>
      <c r="C1076" t="s">
        <v>55</v>
      </c>
      <c r="D1076">
        <v>85</v>
      </c>
      <c r="E1076">
        <f t="shared" si="33"/>
        <v>29.444444444444446</v>
      </c>
      <c r="F1076">
        <v>18</v>
      </c>
      <c r="G1076">
        <v>35</v>
      </c>
      <c r="H1076">
        <f t="shared" si="32"/>
        <v>10.670731707317074</v>
      </c>
      <c r="I1076" t="s">
        <v>18</v>
      </c>
      <c r="J1076" t="s">
        <v>699</v>
      </c>
    </row>
    <row r="1077" spans="1:10" x14ac:dyDescent="0.25">
      <c r="A1077" s="185">
        <v>43503</v>
      </c>
      <c r="B1077" t="s">
        <v>698</v>
      </c>
      <c r="C1077" t="s">
        <v>55</v>
      </c>
      <c r="D1077">
        <v>85</v>
      </c>
      <c r="E1077">
        <f t="shared" si="33"/>
        <v>29.444444444444446</v>
      </c>
      <c r="F1077">
        <v>18</v>
      </c>
      <c r="G1077">
        <v>35</v>
      </c>
      <c r="H1077">
        <f t="shared" ref="H1077:H1140" si="34" xml:space="preserve"> (G1077/3.28)</f>
        <v>10.670731707317074</v>
      </c>
      <c r="I1077" t="s">
        <v>18</v>
      </c>
      <c r="J1077" t="s">
        <v>699</v>
      </c>
    </row>
    <row r="1078" spans="1:10" x14ac:dyDescent="0.25">
      <c r="A1078" s="185">
        <v>43503</v>
      </c>
      <c r="B1078" t="s">
        <v>698</v>
      </c>
      <c r="C1078" t="s">
        <v>55</v>
      </c>
      <c r="D1078">
        <v>85</v>
      </c>
      <c r="E1078">
        <f t="shared" si="33"/>
        <v>29.444444444444446</v>
      </c>
      <c r="F1078">
        <v>18</v>
      </c>
      <c r="G1078">
        <v>35</v>
      </c>
      <c r="H1078">
        <f t="shared" si="34"/>
        <v>10.670731707317074</v>
      </c>
      <c r="I1078" t="s">
        <v>18</v>
      </c>
      <c r="J1078" t="s">
        <v>699</v>
      </c>
    </row>
    <row r="1079" spans="1:10" x14ac:dyDescent="0.25">
      <c r="A1079" s="185">
        <v>43503</v>
      </c>
      <c r="B1079" t="s">
        <v>698</v>
      </c>
      <c r="C1079" t="s">
        <v>55</v>
      </c>
      <c r="D1079">
        <v>85</v>
      </c>
      <c r="E1079">
        <f t="shared" si="33"/>
        <v>29.444444444444446</v>
      </c>
      <c r="F1079">
        <v>18</v>
      </c>
      <c r="G1079">
        <v>35</v>
      </c>
      <c r="H1079">
        <f t="shared" si="34"/>
        <v>10.670731707317074</v>
      </c>
      <c r="I1079" t="s">
        <v>18</v>
      </c>
      <c r="J1079" t="s">
        <v>699</v>
      </c>
    </row>
    <row r="1080" spans="1:10" x14ac:dyDescent="0.25">
      <c r="A1080" s="185">
        <v>43503</v>
      </c>
      <c r="B1080" t="s">
        <v>698</v>
      </c>
      <c r="C1080" t="s">
        <v>55</v>
      </c>
      <c r="D1080">
        <v>85</v>
      </c>
      <c r="E1080">
        <f t="shared" si="33"/>
        <v>29.444444444444446</v>
      </c>
      <c r="F1080">
        <v>18</v>
      </c>
      <c r="G1080">
        <v>35</v>
      </c>
      <c r="H1080">
        <f t="shared" si="34"/>
        <v>10.670731707317074</v>
      </c>
      <c r="I1080" t="s">
        <v>23</v>
      </c>
      <c r="J1080" t="s">
        <v>699</v>
      </c>
    </row>
    <row r="1081" spans="1:10" x14ac:dyDescent="0.25">
      <c r="A1081" s="185">
        <v>43503</v>
      </c>
      <c r="B1081" t="s">
        <v>698</v>
      </c>
      <c r="C1081" t="s">
        <v>55</v>
      </c>
      <c r="D1081">
        <v>85</v>
      </c>
      <c r="E1081">
        <f t="shared" si="33"/>
        <v>29.444444444444446</v>
      </c>
      <c r="F1081">
        <v>18</v>
      </c>
      <c r="G1081">
        <v>35</v>
      </c>
      <c r="H1081">
        <f t="shared" si="34"/>
        <v>10.670731707317074</v>
      </c>
      <c r="I1081" t="s">
        <v>23</v>
      </c>
      <c r="J1081" t="s">
        <v>699</v>
      </c>
    </row>
    <row r="1082" spans="1:10" x14ac:dyDescent="0.25">
      <c r="A1082" s="185">
        <v>43503</v>
      </c>
      <c r="B1082" t="s">
        <v>698</v>
      </c>
      <c r="C1082" t="s">
        <v>55</v>
      </c>
      <c r="D1082">
        <v>85</v>
      </c>
      <c r="E1082">
        <f t="shared" si="33"/>
        <v>29.444444444444446</v>
      </c>
      <c r="F1082">
        <v>18</v>
      </c>
      <c r="G1082">
        <v>35</v>
      </c>
      <c r="H1082">
        <f t="shared" si="34"/>
        <v>10.670731707317074</v>
      </c>
      <c r="I1082" t="s">
        <v>20</v>
      </c>
      <c r="J1082" t="s">
        <v>699</v>
      </c>
    </row>
    <row r="1083" spans="1:10" x14ac:dyDescent="0.25">
      <c r="A1083" s="185">
        <v>43503</v>
      </c>
      <c r="B1083" t="s">
        <v>698</v>
      </c>
      <c r="C1083" t="s">
        <v>55</v>
      </c>
      <c r="D1083">
        <v>85</v>
      </c>
      <c r="E1083">
        <f t="shared" si="33"/>
        <v>29.444444444444446</v>
      </c>
      <c r="F1083">
        <v>18</v>
      </c>
      <c r="G1083">
        <v>35</v>
      </c>
      <c r="H1083">
        <f t="shared" si="34"/>
        <v>10.670731707317074</v>
      </c>
      <c r="I1083" t="s">
        <v>20</v>
      </c>
      <c r="J1083" t="s">
        <v>699</v>
      </c>
    </row>
    <row r="1084" spans="1:10" x14ac:dyDescent="0.25">
      <c r="A1084" s="185">
        <v>43503</v>
      </c>
      <c r="B1084" t="s">
        <v>698</v>
      </c>
      <c r="C1084" t="s">
        <v>55</v>
      </c>
      <c r="D1084">
        <v>85</v>
      </c>
      <c r="E1084">
        <f t="shared" si="33"/>
        <v>29.444444444444446</v>
      </c>
      <c r="F1084">
        <v>18</v>
      </c>
      <c r="G1084">
        <v>35</v>
      </c>
      <c r="H1084">
        <f t="shared" si="34"/>
        <v>10.670731707317074</v>
      </c>
      <c r="I1084" t="s">
        <v>20</v>
      </c>
      <c r="J1084" t="s">
        <v>699</v>
      </c>
    </row>
    <row r="1085" spans="1:10" x14ac:dyDescent="0.25">
      <c r="A1085" s="185">
        <v>43503</v>
      </c>
      <c r="B1085" t="s">
        <v>698</v>
      </c>
      <c r="C1085" t="s">
        <v>55</v>
      </c>
      <c r="D1085">
        <v>85</v>
      </c>
      <c r="E1085">
        <f t="shared" si="33"/>
        <v>29.444444444444446</v>
      </c>
      <c r="F1085">
        <v>18</v>
      </c>
      <c r="G1085">
        <v>35</v>
      </c>
      <c r="H1085">
        <f t="shared" si="34"/>
        <v>10.670731707317074</v>
      </c>
      <c r="I1085" t="s">
        <v>20</v>
      </c>
      <c r="J1085" t="s">
        <v>699</v>
      </c>
    </row>
    <row r="1086" spans="1:10" x14ac:dyDescent="0.25">
      <c r="A1086" s="185">
        <v>43503</v>
      </c>
      <c r="B1086" t="s">
        <v>698</v>
      </c>
      <c r="C1086" t="s">
        <v>55</v>
      </c>
      <c r="D1086">
        <v>85</v>
      </c>
      <c r="E1086">
        <f t="shared" si="33"/>
        <v>29.444444444444446</v>
      </c>
      <c r="F1086">
        <v>19</v>
      </c>
      <c r="G1086">
        <v>33</v>
      </c>
      <c r="H1086">
        <f t="shared" si="34"/>
        <v>10.060975609756099</v>
      </c>
      <c r="I1086" t="s">
        <v>13</v>
      </c>
      <c r="J1086" t="s">
        <v>699</v>
      </c>
    </row>
    <row r="1087" spans="1:10" x14ac:dyDescent="0.25">
      <c r="A1087" s="185">
        <v>43503</v>
      </c>
      <c r="B1087" t="s">
        <v>698</v>
      </c>
      <c r="C1087" t="s">
        <v>55</v>
      </c>
      <c r="D1087">
        <v>85</v>
      </c>
      <c r="E1087">
        <f t="shared" si="33"/>
        <v>29.444444444444446</v>
      </c>
      <c r="F1087">
        <v>19</v>
      </c>
      <c r="G1087">
        <v>33</v>
      </c>
      <c r="H1087">
        <f t="shared" si="34"/>
        <v>10.060975609756099</v>
      </c>
      <c r="I1087" t="s">
        <v>13</v>
      </c>
      <c r="J1087" t="s">
        <v>699</v>
      </c>
    </row>
    <row r="1088" spans="1:10" x14ac:dyDescent="0.25">
      <c r="A1088" s="185">
        <v>43503</v>
      </c>
      <c r="B1088" t="s">
        <v>698</v>
      </c>
      <c r="C1088" t="s">
        <v>55</v>
      </c>
      <c r="D1088">
        <v>85</v>
      </c>
      <c r="E1088">
        <f t="shared" si="33"/>
        <v>29.444444444444446</v>
      </c>
      <c r="F1088">
        <v>19</v>
      </c>
      <c r="G1088">
        <v>33</v>
      </c>
      <c r="H1088">
        <f t="shared" si="34"/>
        <v>10.060975609756099</v>
      </c>
      <c r="I1088" t="s">
        <v>13</v>
      </c>
      <c r="J1088" t="s">
        <v>699</v>
      </c>
    </row>
    <row r="1089" spans="1:10" x14ac:dyDescent="0.25">
      <c r="A1089" s="185">
        <v>43503</v>
      </c>
      <c r="B1089" t="s">
        <v>698</v>
      </c>
      <c r="C1089" t="s">
        <v>55</v>
      </c>
      <c r="D1089">
        <v>85</v>
      </c>
      <c r="E1089">
        <f t="shared" si="33"/>
        <v>29.444444444444446</v>
      </c>
      <c r="F1089">
        <v>19</v>
      </c>
      <c r="G1089">
        <v>33</v>
      </c>
      <c r="H1089">
        <f t="shared" si="34"/>
        <v>10.060975609756099</v>
      </c>
      <c r="I1089" t="s">
        <v>13</v>
      </c>
      <c r="J1089" t="s">
        <v>699</v>
      </c>
    </row>
    <row r="1090" spans="1:10" x14ac:dyDescent="0.25">
      <c r="A1090" s="185">
        <v>43503</v>
      </c>
      <c r="B1090" t="s">
        <v>698</v>
      </c>
      <c r="C1090" t="s">
        <v>55</v>
      </c>
      <c r="D1090">
        <v>85</v>
      </c>
      <c r="E1090">
        <f t="shared" si="33"/>
        <v>29.444444444444446</v>
      </c>
      <c r="F1090">
        <v>19</v>
      </c>
      <c r="G1090">
        <v>33</v>
      </c>
      <c r="H1090">
        <f t="shared" si="34"/>
        <v>10.060975609756099</v>
      </c>
      <c r="I1090" t="s">
        <v>13</v>
      </c>
      <c r="J1090" t="s">
        <v>699</v>
      </c>
    </row>
    <row r="1091" spans="1:10" x14ac:dyDescent="0.25">
      <c r="A1091" s="185">
        <v>43503</v>
      </c>
      <c r="B1091" t="s">
        <v>698</v>
      </c>
      <c r="C1091" t="s">
        <v>55</v>
      </c>
      <c r="D1091">
        <v>85</v>
      </c>
      <c r="E1091">
        <f t="shared" si="33"/>
        <v>29.444444444444446</v>
      </c>
      <c r="F1091">
        <v>19</v>
      </c>
      <c r="G1091">
        <v>33</v>
      </c>
      <c r="H1091">
        <f t="shared" si="34"/>
        <v>10.060975609756099</v>
      </c>
      <c r="I1091" t="s">
        <v>13</v>
      </c>
      <c r="J1091" t="s">
        <v>699</v>
      </c>
    </row>
    <row r="1092" spans="1:10" x14ac:dyDescent="0.25">
      <c r="A1092" s="185">
        <v>43503</v>
      </c>
      <c r="B1092" t="s">
        <v>698</v>
      </c>
      <c r="C1092" t="s">
        <v>55</v>
      </c>
      <c r="D1092">
        <v>85</v>
      </c>
      <c r="E1092">
        <f t="shared" si="33"/>
        <v>29.444444444444446</v>
      </c>
      <c r="F1092">
        <v>19</v>
      </c>
      <c r="G1092">
        <v>33</v>
      </c>
      <c r="H1092">
        <f t="shared" si="34"/>
        <v>10.060975609756099</v>
      </c>
      <c r="I1092" t="s">
        <v>40</v>
      </c>
      <c r="J1092" t="s">
        <v>699</v>
      </c>
    </row>
    <row r="1093" spans="1:10" x14ac:dyDescent="0.25">
      <c r="A1093" s="185">
        <v>43503</v>
      </c>
      <c r="B1093" t="s">
        <v>698</v>
      </c>
      <c r="C1093" t="s">
        <v>55</v>
      </c>
      <c r="D1093">
        <v>85</v>
      </c>
      <c r="E1093">
        <f t="shared" si="33"/>
        <v>29.444444444444446</v>
      </c>
      <c r="F1093">
        <v>19</v>
      </c>
      <c r="G1093">
        <v>33</v>
      </c>
      <c r="H1093">
        <f t="shared" si="34"/>
        <v>10.060975609756099</v>
      </c>
      <c r="I1093" t="s">
        <v>18</v>
      </c>
      <c r="J1093" t="s">
        <v>699</v>
      </c>
    </row>
    <row r="1094" spans="1:10" x14ac:dyDescent="0.25">
      <c r="A1094" s="185">
        <v>43503</v>
      </c>
      <c r="B1094" t="s">
        <v>698</v>
      </c>
      <c r="C1094" t="s">
        <v>55</v>
      </c>
      <c r="D1094">
        <v>85</v>
      </c>
      <c r="E1094">
        <f t="shared" ref="E1094:E1157" si="35" xml:space="preserve"> (D1094-32)*(5/9)</f>
        <v>29.444444444444446</v>
      </c>
      <c r="F1094">
        <v>19</v>
      </c>
      <c r="G1094">
        <v>33</v>
      </c>
      <c r="H1094">
        <f t="shared" si="34"/>
        <v>10.060975609756099</v>
      </c>
      <c r="I1094" t="s">
        <v>18</v>
      </c>
      <c r="J1094" t="s">
        <v>699</v>
      </c>
    </row>
    <row r="1095" spans="1:10" x14ac:dyDescent="0.25">
      <c r="A1095" s="185">
        <v>43503</v>
      </c>
      <c r="B1095" t="s">
        <v>698</v>
      </c>
      <c r="C1095" t="s">
        <v>55</v>
      </c>
      <c r="D1095">
        <v>85</v>
      </c>
      <c r="E1095">
        <f t="shared" si="35"/>
        <v>29.444444444444446</v>
      </c>
      <c r="F1095">
        <v>19</v>
      </c>
      <c r="G1095">
        <v>33</v>
      </c>
      <c r="H1095">
        <f t="shared" si="34"/>
        <v>10.060975609756099</v>
      </c>
      <c r="I1095" t="s">
        <v>18</v>
      </c>
      <c r="J1095" t="s">
        <v>699</v>
      </c>
    </row>
    <row r="1096" spans="1:10" x14ac:dyDescent="0.25">
      <c r="A1096" s="185">
        <v>43503</v>
      </c>
      <c r="B1096" t="s">
        <v>698</v>
      </c>
      <c r="C1096" t="s">
        <v>55</v>
      </c>
      <c r="D1096">
        <v>85</v>
      </c>
      <c r="E1096">
        <f t="shared" si="35"/>
        <v>29.444444444444446</v>
      </c>
      <c r="F1096">
        <v>19</v>
      </c>
      <c r="G1096">
        <v>33</v>
      </c>
      <c r="H1096">
        <f t="shared" si="34"/>
        <v>10.060975609756099</v>
      </c>
      <c r="I1096" t="s">
        <v>18</v>
      </c>
      <c r="J1096" t="s">
        <v>699</v>
      </c>
    </row>
    <row r="1097" spans="1:10" x14ac:dyDescent="0.25">
      <c r="A1097" s="185">
        <v>43503</v>
      </c>
      <c r="B1097" t="s">
        <v>698</v>
      </c>
      <c r="C1097" t="s">
        <v>55</v>
      </c>
      <c r="D1097">
        <v>85</v>
      </c>
      <c r="E1097">
        <f t="shared" si="35"/>
        <v>29.444444444444446</v>
      </c>
      <c r="F1097">
        <v>19</v>
      </c>
      <c r="G1097">
        <v>33</v>
      </c>
      <c r="H1097">
        <f t="shared" si="34"/>
        <v>10.060975609756099</v>
      </c>
      <c r="I1097" t="s">
        <v>18</v>
      </c>
      <c r="J1097" t="s">
        <v>699</v>
      </c>
    </row>
    <row r="1098" spans="1:10" x14ac:dyDescent="0.25">
      <c r="A1098" s="185">
        <v>43503</v>
      </c>
      <c r="B1098" t="s">
        <v>698</v>
      </c>
      <c r="C1098" t="s">
        <v>55</v>
      </c>
      <c r="D1098">
        <v>85</v>
      </c>
      <c r="E1098">
        <f t="shared" si="35"/>
        <v>29.444444444444446</v>
      </c>
      <c r="F1098">
        <v>19</v>
      </c>
      <c r="G1098">
        <v>33</v>
      </c>
      <c r="H1098">
        <f t="shared" si="34"/>
        <v>10.060975609756099</v>
      </c>
      <c r="I1098" t="s">
        <v>18</v>
      </c>
      <c r="J1098" t="s">
        <v>699</v>
      </c>
    </row>
    <row r="1099" spans="1:10" x14ac:dyDescent="0.25">
      <c r="A1099" s="185">
        <v>43503</v>
      </c>
      <c r="B1099" t="s">
        <v>698</v>
      </c>
      <c r="C1099" t="s">
        <v>55</v>
      </c>
      <c r="D1099">
        <v>85</v>
      </c>
      <c r="E1099">
        <f t="shared" si="35"/>
        <v>29.444444444444446</v>
      </c>
      <c r="F1099">
        <v>19</v>
      </c>
      <c r="G1099">
        <v>33</v>
      </c>
      <c r="H1099">
        <f t="shared" si="34"/>
        <v>10.060975609756099</v>
      </c>
      <c r="I1099" t="s">
        <v>18</v>
      </c>
      <c r="J1099" t="s">
        <v>699</v>
      </c>
    </row>
    <row r="1100" spans="1:10" x14ac:dyDescent="0.25">
      <c r="A1100" s="185">
        <v>43503</v>
      </c>
      <c r="B1100" t="s">
        <v>698</v>
      </c>
      <c r="C1100" t="s">
        <v>55</v>
      </c>
      <c r="D1100">
        <v>85</v>
      </c>
      <c r="E1100">
        <f t="shared" si="35"/>
        <v>29.444444444444446</v>
      </c>
      <c r="F1100">
        <v>19</v>
      </c>
      <c r="G1100">
        <v>33</v>
      </c>
      <c r="H1100">
        <f t="shared" si="34"/>
        <v>10.060975609756099</v>
      </c>
      <c r="I1100" t="s">
        <v>18</v>
      </c>
      <c r="J1100" t="s">
        <v>699</v>
      </c>
    </row>
    <row r="1101" spans="1:10" x14ac:dyDescent="0.25">
      <c r="A1101" s="185">
        <v>43503</v>
      </c>
      <c r="B1101" t="s">
        <v>698</v>
      </c>
      <c r="C1101" t="s">
        <v>55</v>
      </c>
      <c r="D1101">
        <v>85</v>
      </c>
      <c r="E1101">
        <f t="shared" si="35"/>
        <v>29.444444444444446</v>
      </c>
      <c r="F1101">
        <v>19</v>
      </c>
      <c r="G1101">
        <v>33</v>
      </c>
      <c r="H1101">
        <f t="shared" si="34"/>
        <v>10.060975609756099</v>
      </c>
      <c r="I1101" t="s">
        <v>18</v>
      </c>
      <c r="J1101" t="s">
        <v>699</v>
      </c>
    </row>
    <row r="1102" spans="1:10" x14ac:dyDescent="0.25">
      <c r="A1102" s="185">
        <v>43503</v>
      </c>
      <c r="B1102" t="s">
        <v>698</v>
      </c>
      <c r="C1102" t="s">
        <v>55</v>
      </c>
      <c r="D1102">
        <v>85</v>
      </c>
      <c r="E1102">
        <f t="shared" si="35"/>
        <v>29.444444444444446</v>
      </c>
      <c r="F1102">
        <v>19</v>
      </c>
      <c r="G1102">
        <v>33</v>
      </c>
      <c r="H1102">
        <f t="shared" si="34"/>
        <v>10.060975609756099</v>
      </c>
      <c r="I1102" t="s">
        <v>18</v>
      </c>
      <c r="J1102" t="s">
        <v>699</v>
      </c>
    </row>
    <row r="1103" spans="1:10" x14ac:dyDescent="0.25">
      <c r="A1103" s="185">
        <v>43503</v>
      </c>
      <c r="B1103" t="s">
        <v>698</v>
      </c>
      <c r="C1103" t="s">
        <v>55</v>
      </c>
      <c r="D1103">
        <v>85</v>
      </c>
      <c r="E1103">
        <f t="shared" si="35"/>
        <v>29.444444444444446</v>
      </c>
      <c r="F1103">
        <v>19</v>
      </c>
      <c r="G1103">
        <v>33</v>
      </c>
      <c r="H1103">
        <f t="shared" si="34"/>
        <v>10.060975609756099</v>
      </c>
      <c r="I1103" t="s">
        <v>21</v>
      </c>
      <c r="J1103" t="s">
        <v>699</v>
      </c>
    </row>
    <row r="1104" spans="1:10" x14ac:dyDescent="0.25">
      <c r="A1104" s="185">
        <v>43503</v>
      </c>
      <c r="B1104" t="s">
        <v>698</v>
      </c>
      <c r="C1104" t="s">
        <v>55</v>
      </c>
      <c r="D1104">
        <v>85</v>
      </c>
      <c r="E1104">
        <f t="shared" si="35"/>
        <v>29.444444444444446</v>
      </c>
      <c r="F1104">
        <v>20</v>
      </c>
      <c r="G1104">
        <v>33</v>
      </c>
      <c r="H1104">
        <f t="shared" si="34"/>
        <v>10.060975609756099</v>
      </c>
      <c r="I1104" t="s">
        <v>13</v>
      </c>
      <c r="J1104" t="s">
        <v>699</v>
      </c>
    </row>
    <row r="1105" spans="1:10" x14ac:dyDescent="0.25">
      <c r="A1105" s="185">
        <v>43503</v>
      </c>
      <c r="B1105" t="s">
        <v>698</v>
      </c>
      <c r="C1105" t="s">
        <v>55</v>
      </c>
      <c r="D1105">
        <v>85</v>
      </c>
      <c r="E1105">
        <f t="shared" si="35"/>
        <v>29.444444444444446</v>
      </c>
      <c r="F1105">
        <v>20</v>
      </c>
      <c r="G1105">
        <v>33</v>
      </c>
      <c r="H1105">
        <f t="shared" si="34"/>
        <v>10.060975609756099</v>
      </c>
      <c r="I1105" t="s">
        <v>13</v>
      </c>
      <c r="J1105" t="s">
        <v>699</v>
      </c>
    </row>
    <row r="1106" spans="1:10" x14ac:dyDescent="0.25">
      <c r="A1106" s="185">
        <v>43503</v>
      </c>
      <c r="B1106" t="s">
        <v>698</v>
      </c>
      <c r="C1106" t="s">
        <v>55</v>
      </c>
      <c r="D1106">
        <v>85</v>
      </c>
      <c r="E1106">
        <f t="shared" si="35"/>
        <v>29.444444444444446</v>
      </c>
      <c r="F1106">
        <v>20</v>
      </c>
      <c r="G1106">
        <v>33</v>
      </c>
      <c r="H1106">
        <f t="shared" si="34"/>
        <v>10.060975609756099</v>
      </c>
      <c r="I1106" t="s">
        <v>13</v>
      </c>
      <c r="J1106" t="s">
        <v>699</v>
      </c>
    </row>
    <row r="1107" spans="1:10" x14ac:dyDescent="0.25">
      <c r="A1107" s="185">
        <v>43503</v>
      </c>
      <c r="B1107" t="s">
        <v>698</v>
      </c>
      <c r="C1107" t="s">
        <v>55</v>
      </c>
      <c r="D1107">
        <v>85</v>
      </c>
      <c r="E1107">
        <f t="shared" si="35"/>
        <v>29.444444444444446</v>
      </c>
      <c r="F1107">
        <v>20</v>
      </c>
      <c r="G1107">
        <v>33</v>
      </c>
      <c r="H1107">
        <f t="shared" si="34"/>
        <v>10.060975609756099</v>
      </c>
      <c r="I1107" t="s">
        <v>13</v>
      </c>
      <c r="J1107" t="s">
        <v>699</v>
      </c>
    </row>
    <row r="1108" spans="1:10" x14ac:dyDescent="0.25">
      <c r="A1108" s="185">
        <v>43503</v>
      </c>
      <c r="B1108" t="s">
        <v>698</v>
      </c>
      <c r="C1108" t="s">
        <v>55</v>
      </c>
      <c r="D1108">
        <v>85</v>
      </c>
      <c r="E1108">
        <f t="shared" si="35"/>
        <v>29.444444444444446</v>
      </c>
      <c r="F1108">
        <v>20</v>
      </c>
      <c r="G1108">
        <v>33</v>
      </c>
      <c r="H1108">
        <f t="shared" si="34"/>
        <v>10.060975609756099</v>
      </c>
      <c r="I1108" t="s">
        <v>13</v>
      </c>
      <c r="J1108" t="s">
        <v>699</v>
      </c>
    </row>
    <row r="1109" spans="1:10" x14ac:dyDescent="0.25">
      <c r="A1109" s="185">
        <v>43503</v>
      </c>
      <c r="B1109" t="s">
        <v>698</v>
      </c>
      <c r="C1109" t="s">
        <v>55</v>
      </c>
      <c r="D1109">
        <v>85</v>
      </c>
      <c r="E1109">
        <f t="shared" si="35"/>
        <v>29.444444444444446</v>
      </c>
      <c r="F1109">
        <v>20</v>
      </c>
      <c r="G1109">
        <v>33</v>
      </c>
      <c r="H1109">
        <f t="shared" si="34"/>
        <v>10.060975609756099</v>
      </c>
      <c r="I1109" t="s">
        <v>13</v>
      </c>
      <c r="J1109" t="s">
        <v>699</v>
      </c>
    </row>
    <row r="1110" spans="1:10" x14ac:dyDescent="0.25">
      <c r="A1110" s="185">
        <v>43503</v>
      </c>
      <c r="B1110" t="s">
        <v>698</v>
      </c>
      <c r="C1110" t="s">
        <v>55</v>
      </c>
      <c r="D1110">
        <v>85</v>
      </c>
      <c r="E1110">
        <f t="shared" si="35"/>
        <v>29.444444444444446</v>
      </c>
      <c r="F1110">
        <v>20</v>
      </c>
      <c r="G1110">
        <v>33</v>
      </c>
      <c r="H1110">
        <f t="shared" si="34"/>
        <v>10.060975609756099</v>
      </c>
      <c r="I1110" t="s">
        <v>40</v>
      </c>
      <c r="J1110" t="s">
        <v>699</v>
      </c>
    </row>
    <row r="1111" spans="1:10" x14ac:dyDescent="0.25">
      <c r="A1111" s="185">
        <v>43503</v>
      </c>
      <c r="B1111" t="s">
        <v>698</v>
      </c>
      <c r="C1111" t="s">
        <v>55</v>
      </c>
      <c r="D1111">
        <v>85</v>
      </c>
      <c r="E1111">
        <f t="shared" si="35"/>
        <v>29.444444444444446</v>
      </c>
      <c r="F1111">
        <v>20</v>
      </c>
      <c r="G1111">
        <v>33</v>
      </c>
      <c r="H1111">
        <f t="shared" si="34"/>
        <v>10.060975609756099</v>
      </c>
      <c r="I1111" t="s">
        <v>40</v>
      </c>
      <c r="J1111" t="s">
        <v>699</v>
      </c>
    </row>
    <row r="1112" spans="1:10" x14ac:dyDescent="0.25">
      <c r="A1112" s="185">
        <v>43503</v>
      </c>
      <c r="B1112" t="s">
        <v>698</v>
      </c>
      <c r="C1112" t="s">
        <v>55</v>
      </c>
      <c r="D1112">
        <v>85</v>
      </c>
      <c r="E1112">
        <f t="shared" si="35"/>
        <v>29.444444444444446</v>
      </c>
      <c r="F1112">
        <v>20</v>
      </c>
      <c r="G1112">
        <v>33</v>
      </c>
      <c r="H1112">
        <f t="shared" si="34"/>
        <v>10.060975609756099</v>
      </c>
      <c r="I1112" t="s">
        <v>54</v>
      </c>
      <c r="J1112" t="s">
        <v>699</v>
      </c>
    </row>
    <row r="1113" spans="1:10" x14ac:dyDescent="0.25">
      <c r="A1113" s="185">
        <v>43503</v>
      </c>
      <c r="B1113" t="s">
        <v>698</v>
      </c>
      <c r="C1113" t="s">
        <v>55</v>
      </c>
      <c r="D1113">
        <v>85</v>
      </c>
      <c r="E1113">
        <f t="shared" si="35"/>
        <v>29.444444444444446</v>
      </c>
      <c r="F1113">
        <v>20</v>
      </c>
      <c r="G1113">
        <v>33</v>
      </c>
      <c r="H1113">
        <f t="shared" si="34"/>
        <v>10.060975609756099</v>
      </c>
      <c r="I1113" t="s">
        <v>11</v>
      </c>
      <c r="J1113" t="s">
        <v>699</v>
      </c>
    </row>
    <row r="1114" spans="1:10" x14ac:dyDescent="0.25">
      <c r="A1114" s="185">
        <v>43503</v>
      </c>
      <c r="B1114" t="s">
        <v>698</v>
      </c>
      <c r="C1114" t="s">
        <v>55</v>
      </c>
      <c r="D1114">
        <v>85</v>
      </c>
      <c r="E1114">
        <f t="shared" si="35"/>
        <v>29.444444444444446</v>
      </c>
      <c r="F1114">
        <v>20</v>
      </c>
      <c r="G1114">
        <v>33</v>
      </c>
      <c r="H1114">
        <f t="shared" si="34"/>
        <v>10.060975609756099</v>
      </c>
      <c r="I1114" t="s">
        <v>18</v>
      </c>
      <c r="J1114" t="s">
        <v>699</v>
      </c>
    </row>
    <row r="1115" spans="1:10" x14ac:dyDescent="0.25">
      <c r="A1115" s="185">
        <v>43503</v>
      </c>
      <c r="B1115" t="s">
        <v>698</v>
      </c>
      <c r="C1115" t="s">
        <v>55</v>
      </c>
      <c r="D1115">
        <v>85</v>
      </c>
      <c r="E1115">
        <f t="shared" si="35"/>
        <v>29.444444444444446</v>
      </c>
      <c r="F1115">
        <v>20</v>
      </c>
      <c r="G1115">
        <v>33</v>
      </c>
      <c r="H1115">
        <f t="shared" si="34"/>
        <v>10.060975609756099</v>
      </c>
      <c r="I1115" t="s">
        <v>18</v>
      </c>
      <c r="J1115" t="s">
        <v>699</v>
      </c>
    </row>
    <row r="1116" spans="1:10" x14ac:dyDescent="0.25">
      <c r="A1116" s="185">
        <v>43503</v>
      </c>
      <c r="B1116" t="s">
        <v>698</v>
      </c>
      <c r="C1116" t="s">
        <v>55</v>
      </c>
      <c r="D1116">
        <v>85</v>
      </c>
      <c r="E1116">
        <f t="shared" si="35"/>
        <v>29.444444444444446</v>
      </c>
      <c r="F1116">
        <v>20</v>
      </c>
      <c r="G1116">
        <v>33</v>
      </c>
      <c r="H1116">
        <f t="shared" si="34"/>
        <v>10.060975609756099</v>
      </c>
      <c r="I1116" t="s">
        <v>18</v>
      </c>
      <c r="J1116" t="s">
        <v>699</v>
      </c>
    </row>
    <row r="1117" spans="1:10" x14ac:dyDescent="0.25">
      <c r="A1117" s="185">
        <v>43503</v>
      </c>
      <c r="B1117" t="s">
        <v>698</v>
      </c>
      <c r="C1117" t="s">
        <v>55</v>
      </c>
      <c r="D1117">
        <v>85</v>
      </c>
      <c r="E1117">
        <f t="shared" si="35"/>
        <v>29.444444444444446</v>
      </c>
      <c r="F1117">
        <v>20</v>
      </c>
      <c r="G1117">
        <v>33</v>
      </c>
      <c r="H1117">
        <f t="shared" si="34"/>
        <v>10.060975609756099</v>
      </c>
      <c r="I1117" t="s">
        <v>18</v>
      </c>
      <c r="J1117" t="s">
        <v>699</v>
      </c>
    </row>
    <row r="1118" spans="1:10" x14ac:dyDescent="0.25">
      <c r="A1118" s="185">
        <v>43503</v>
      </c>
      <c r="B1118" t="s">
        <v>698</v>
      </c>
      <c r="C1118" t="s">
        <v>55</v>
      </c>
      <c r="D1118">
        <v>85</v>
      </c>
      <c r="E1118">
        <f t="shared" si="35"/>
        <v>29.444444444444446</v>
      </c>
      <c r="F1118">
        <v>20</v>
      </c>
      <c r="G1118">
        <v>33</v>
      </c>
      <c r="H1118">
        <f t="shared" si="34"/>
        <v>10.060975609756099</v>
      </c>
      <c r="I1118" t="s">
        <v>18</v>
      </c>
      <c r="J1118" t="s">
        <v>699</v>
      </c>
    </row>
    <row r="1119" spans="1:10" x14ac:dyDescent="0.25">
      <c r="A1119" s="185">
        <v>43503</v>
      </c>
      <c r="B1119" t="s">
        <v>698</v>
      </c>
      <c r="C1119" t="s">
        <v>55</v>
      </c>
      <c r="D1119">
        <v>85</v>
      </c>
      <c r="E1119">
        <f t="shared" si="35"/>
        <v>29.444444444444446</v>
      </c>
      <c r="F1119">
        <v>20</v>
      </c>
      <c r="G1119">
        <v>33</v>
      </c>
      <c r="H1119">
        <f t="shared" si="34"/>
        <v>10.060975609756099</v>
      </c>
      <c r="I1119" t="s">
        <v>23</v>
      </c>
      <c r="J1119" t="s">
        <v>699</v>
      </c>
    </row>
    <row r="1120" spans="1:10" x14ac:dyDescent="0.25">
      <c r="A1120" s="185">
        <v>43503</v>
      </c>
      <c r="B1120" t="s">
        <v>698</v>
      </c>
      <c r="C1120" t="s">
        <v>55</v>
      </c>
      <c r="D1120">
        <v>85</v>
      </c>
      <c r="E1120">
        <f t="shared" si="35"/>
        <v>29.444444444444446</v>
      </c>
      <c r="F1120">
        <v>21</v>
      </c>
      <c r="G1120">
        <v>32</v>
      </c>
      <c r="H1120">
        <f t="shared" si="34"/>
        <v>9.7560975609756095</v>
      </c>
      <c r="I1120" t="s">
        <v>13</v>
      </c>
      <c r="J1120" t="s">
        <v>699</v>
      </c>
    </row>
    <row r="1121" spans="1:10" x14ac:dyDescent="0.25">
      <c r="A1121" s="185">
        <v>43503</v>
      </c>
      <c r="B1121" t="s">
        <v>698</v>
      </c>
      <c r="C1121" t="s">
        <v>55</v>
      </c>
      <c r="D1121">
        <v>85</v>
      </c>
      <c r="E1121">
        <f t="shared" si="35"/>
        <v>29.444444444444446</v>
      </c>
      <c r="F1121">
        <v>21</v>
      </c>
      <c r="G1121">
        <v>32</v>
      </c>
      <c r="H1121">
        <f t="shared" si="34"/>
        <v>9.7560975609756095</v>
      </c>
      <c r="I1121" t="s">
        <v>13</v>
      </c>
      <c r="J1121" t="s">
        <v>699</v>
      </c>
    </row>
    <row r="1122" spans="1:10" x14ac:dyDescent="0.25">
      <c r="A1122" s="185">
        <v>43503</v>
      </c>
      <c r="B1122" t="s">
        <v>698</v>
      </c>
      <c r="C1122" t="s">
        <v>55</v>
      </c>
      <c r="D1122">
        <v>85</v>
      </c>
      <c r="E1122">
        <f t="shared" si="35"/>
        <v>29.444444444444446</v>
      </c>
      <c r="F1122">
        <v>21</v>
      </c>
      <c r="G1122">
        <v>32</v>
      </c>
      <c r="H1122">
        <f t="shared" si="34"/>
        <v>9.7560975609756095</v>
      </c>
      <c r="I1122" t="s">
        <v>13</v>
      </c>
      <c r="J1122" t="s">
        <v>699</v>
      </c>
    </row>
    <row r="1123" spans="1:10" x14ac:dyDescent="0.25">
      <c r="A1123" s="185">
        <v>43503</v>
      </c>
      <c r="B1123" t="s">
        <v>698</v>
      </c>
      <c r="C1123" t="s">
        <v>55</v>
      </c>
      <c r="D1123">
        <v>85</v>
      </c>
      <c r="E1123">
        <f t="shared" si="35"/>
        <v>29.444444444444446</v>
      </c>
      <c r="F1123">
        <v>21</v>
      </c>
      <c r="G1123">
        <v>32</v>
      </c>
      <c r="H1123">
        <f t="shared" si="34"/>
        <v>9.7560975609756095</v>
      </c>
      <c r="I1123" t="s">
        <v>13</v>
      </c>
      <c r="J1123" t="s">
        <v>699</v>
      </c>
    </row>
    <row r="1124" spans="1:10" x14ac:dyDescent="0.25">
      <c r="A1124" s="185">
        <v>43503</v>
      </c>
      <c r="B1124" t="s">
        <v>698</v>
      </c>
      <c r="C1124" t="s">
        <v>55</v>
      </c>
      <c r="D1124">
        <v>85</v>
      </c>
      <c r="E1124">
        <f t="shared" si="35"/>
        <v>29.444444444444446</v>
      </c>
      <c r="F1124">
        <v>21</v>
      </c>
      <c r="G1124">
        <v>32</v>
      </c>
      <c r="H1124">
        <f t="shared" si="34"/>
        <v>9.7560975609756095</v>
      </c>
      <c r="I1124" t="s">
        <v>13</v>
      </c>
      <c r="J1124" t="s">
        <v>699</v>
      </c>
    </row>
    <row r="1125" spans="1:10" x14ac:dyDescent="0.25">
      <c r="A1125" s="185">
        <v>43503</v>
      </c>
      <c r="B1125" t="s">
        <v>698</v>
      </c>
      <c r="C1125" t="s">
        <v>55</v>
      </c>
      <c r="D1125">
        <v>85</v>
      </c>
      <c r="E1125">
        <f t="shared" si="35"/>
        <v>29.444444444444446</v>
      </c>
      <c r="F1125">
        <v>21</v>
      </c>
      <c r="G1125">
        <v>32</v>
      </c>
      <c r="H1125">
        <f t="shared" si="34"/>
        <v>9.7560975609756095</v>
      </c>
      <c r="I1125" t="s">
        <v>13</v>
      </c>
      <c r="J1125" t="s">
        <v>699</v>
      </c>
    </row>
    <row r="1126" spans="1:10" x14ac:dyDescent="0.25">
      <c r="A1126" s="185">
        <v>43503</v>
      </c>
      <c r="B1126" t="s">
        <v>698</v>
      </c>
      <c r="C1126" t="s">
        <v>55</v>
      </c>
      <c r="D1126">
        <v>85</v>
      </c>
      <c r="E1126">
        <f t="shared" si="35"/>
        <v>29.444444444444446</v>
      </c>
      <c r="F1126">
        <v>21</v>
      </c>
      <c r="G1126">
        <v>32</v>
      </c>
      <c r="H1126">
        <f t="shared" si="34"/>
        <v>9.7560975609756095</v>
      </c>
      <c r="I1126" t="s">
        <v>13</v>
      </c>
      <c r="J1126" t="s">
        <v>699</v>
      </c>
    </row>
    <row r="1127" spans="1:10" x14ac:dyDescent="0.25">
      <c r="A1127" s="185">
        <v>43503</v>
      </c>
      <c r="B1127" t="s">
        <v>698</v>
      </c>
      <c r="C1127" t="s">
        <v>55</v>
      </c>
      <c r="D1127">
        <v>85</v>
      </c>
      <c r="E1127">
        <f t="shared" si="35"/>
        <v>29.444444444444446</v>
      </c>
      <c r="F1127">
        <v>21</v>
      </c>
      <c r="G1127">
        <v>32</v>
      </c>
      <c r="H1127">
        <f t="shared" si="34"/>
        <v>9.7560975609756095</v>
      </c>
      <c r="I1127" t="s">
        <v>13</v>
      </c>
      <c r="J1127" t="s">
        <v>699</v>
      </c>
    </row>
    <row r="1128" spans="1:10" x14ac:dyDescent="0.25">
      <c r="A1128" s="185">
        <v>43503</v>
      </c>
      <c r="B1128" t="s">
        <v>698</v>
      </c>
      <c r="C1128" t="s">
        <v>55</v>
      </c>
      <c r="D1128">
        <v>85</v>
      </c>
      <c r="E1128">
        <f t="shared" si="35"/>
        <v>29.444444444444446</v>
      </c>
      <c r="F1128">
        <v>21</v>
      </c>
      <c r="G1128">
        <v>32</v>
      </c>
      <c r="H1128">
        <f t="shared" si="34"/>
        <v>9.7560975609756095</v>
      </c>
      <c r="I1128" t="s">
        <v>13</v>
      </c>
      <c r="J1128" t="s">
        <v>699</v>
      </c>
    </row>
    <row r="1129" spans="1:10" x14ac:dyDescent="0.25">
      <c r="A1129" s="185">
        <v>43503</v>
      </c>
      <c r="B1129" t="s">
        <v>698</v>
      </c>
      <c r="C1129" t="s">
        <v>55</v>
      </c>
      <c r="D1129">
        <v>85</v>
      </c>
      <c r="E1129">
        <f t="shared" si="35"/>
        <v>29.444444444444446</v>
      </c>
      <c r="F1129">
        <v>21</v>
      </c>
      <c r="G1129">
        <v>32</v>
      </c>
      <c r="H1129">
        <f t="shared" si="34"/>
        <v>9.7560975609756095</v>
      </c>
      <c r="I1129" t="s">
        <v>54</v>
      </c>
      <c r="J1129" t="s">
        <v>699</v>
      </c>
    </row>
    <row r="1130" spans="1:10" x14ac:dyDescent="0.25">
      <c r="A1130" s="185">
        <v>43503</v>
      </c>
      <c r="B1130" t="s">
        <v>698</v>
      </c>
      <c r="C1130" t="s">
        <v>55</v>
      </c>
      <c r="D1130">
        <v>85</v>
      </c>
      <c r="E1130">
        <f t="shared" si="35"/>
        <v>29.444444444444446</v>
      </c>
      <c r="F1130">
        <v>21</v>
      </c>
      <c r="G1130">
        <v>32</v>
      </c>
      <c r="H1130">
        <f t="shared" si="34"/>
        <v>9.7560975609756095</v>
      </c>
      <c r="I1130" t="s">
        <v>18</v>
      </c>
      <c r="J1130" t="s">
        <v>699</v>
      </c>
    </row>
    <row r="1131" spans="1:10" x14ac:dyDescent="0.25">
      <c r="A1131" s="185">
        <v>43503</v>
      </c>
      <c r="B1131" t="s">
        <v>698</v>
      </c>
      <c r="C1131" t="s">
        <v>55</v>
      </c>
      <c r="D1131">
        <v>85</v>
      </c>
      <c r="E1131">
        <f t="shared" si="35"/>
        <v>29.444444444444446</v>
      </c>
      <c r="F1131">
        <v>21</v>
      </c>
      <c r="G1131">
        <v>32</v>
      </c>
      <c r="H1131">
        <f t="shared" si="34"/>
        <v>9.7560975609756095</v>
      </c>
      <c r="I1131" t="s">
        <v>18</v>
      </c>
      <c r="J1131" t="s">
        <v>699</v>
      </c>
    </row>
    <row r="1132" spans="1:10" x14ac:dyDescent="0.25">
      <c r="A1132" s="185">
        <v>43503</v>
      </c>
      <c r="B1132" t="s">
        <v>698</v>
      </c>
      <c r="C1132" t="s">
        <v>55</v>
      </c>
      <c r="D1132">
        <v>85</v>
      </c>
      <c r="E1132">
        <f t="shared" si="35"/>
        <v>29.444444444444446</v>
      </c>
      <c r="F1132">
        <v>21</v>
      </c>
      <c r="G1132">
        <v>32</v>
      </c>
      <c r="H1132">
        <f t="shared" si="34"/>
        <v>9.7560975609756095</v>
      </c>
      <c r="I1132" t="s">
        <v>18</v>
      </c>
      <c r="J1132" t="s">
        <v>699</v>
      </c>
    </row>
    <row r="1133" spans="1:10" x14ac:dyDescent="0.25">
      <c r="A1133" s="185">
        <v>43503</v>
      </c>
      <c r="B1133" t="s">
        <v>698</v>
      </c>
      <c r="C1133" t="s">
        <v>55</v>
      </c>
      <c r="D1133">
        <v>85</v>
      </c>
      <c r="E1133">
        <f t="shared" si="35"/>
        <v>29.444444444444446</v>
      </c>
      <c r="F1133">
        <v>21</v>
      </c>
      <c r="G1133">
        <v>32</v>
      </c>
      <c r="H1133">
        <f t="shared" si="34"/>
        <v>9.7560975609756095</v>
      </c>
      <c r="I1133" t="s">
        <v>18</v>
      </c>
      <c r="J1133" t="s">
        <v>699</v>
      </c>
    </row>
    <row r="1134" spans="1:10" x14ac:dyDescent="0.25">
      <c r="A1134" s="185">
        <v>43503</v>
      </c>
      <c r="B1134" t="s">
        <v>698</v>
      </c>
      <c r="C1134" t="s">
        <v>55</v>
      </c>
      <c r="D1134">
        <v>85</v>
      </c>
      <c r="E1134">
        <f t="shared" si="35"/>
        <v>29.444444444444446</v>
      </c>
      <c r="F1134">
        <v>21</v>
      </c>
      <c r="G1134">
        <v>32</v>
      </c>
      <c r="H1134">
        <f t="shared" si="34"/>
        <v>9.7560975609756095</v>
      </c>
      <c r="I1134" t="s">
        <v>18</v>
      </c>
      <c r="J1134" t="s">
        <v>699</v>
      </c>
    </row>
    <row r="1135" spans="1:10" x14ac:dyDescent="0.25">
      <c r="A1135" s="185">
        <v>43503</v>
      </c>
      <c r="B1135" t="s">
        <v>698</v>
      </c>
      <c r="C1135" t="s">
        <v>55</v>
      </c>
      <c r="D1135">
        <v>85</v>
      </c>
      <c r="E1135">
        <f t="shared" si="35"/>
        <v>29.444444444444446</v>
      </c>
      <c r="F1135">
        <v>21</v>
      </c>
      <c r="G1135">
        <v>32</v>
      </c>
      <c r="H1135">
        <f t="shared" si="34"/>
        <v>9.7560975609756095</v>
      </c>
      <c r="I1135" t="s">
        <v>21</v>
      </c>
      <c r="J1135" t="s">
        <v>699</v>
      </c>
    </row>
    <row r="1136" spans="1:10" x14ac:dyDescent="0.25">
      <c r="A1136" s="185">
        <v>43503</v>
      </c>
      <c r="B1136" t="s">
        <v>698</v>
      </c>
      <c r="C1136" t="s">
        <v>55</v>
      </c>
      <c r="D1136">
        <v>85</v>
      </c>
      <c r="E1136">
        <f t="shared" si="35"/>
        <v>29.444444444444446</v>
      </c>
      <c r="F1136">
        <v>21</v>
      </c>
      <c r="G1136">
        <v>32</v>
      </c>
      <c r="H1136">
        <f t="shared" si="34"/>
        <v>9.7560975609756095</v>
      </c>
      <c r="I1136" t="s">
        <v>21</v>
      </c>
      <c r="J1136" t="s">
        <v>699</v>
      </c>
    </row>
    <row r="1137" spans="1:10" x14ac:dyDescent="0.25">
      <c r="A1137" s="185">
        <v>43503</v>
      </c>
      <c r="B1137" t="s">
        <v>698</v>
      </c>
      <c r="C1137" t="s">
        <v>55</v>
      </c>
      <c r="D1137">
        <v>85</v>
      </c>
      <c r="E1137">
        <f t="shared" si="35"/>
        <v>29.444444444444446</v>
      </c>
      <c r="F1137">
        <v>21</v>
      </c>
      <c r="G1137">
        <v>32</v>
      </c>
      <c r="H1137">
        <f t="shared" si="34"/>
        <v>9.7560975609756095</v>
      </c>
      <c r="I1137" t="s">
        <v>21</v>
      </c>
      <c r="J1137" t="s">
        <v>699</v>
      </c>
    </row>
    <row r="1138" spans="1:10" x14ac:dyDescent="0.25">
      <c r="A1138" s="185">
        <v>43503</v>
      </c>
      <c r="B1138" t="s">
        <v>698</v>
      </c>
      <c r="C1138" t="s">
        <v>55</v>
      </c>
      <c r="D1138">
        <v>85</v>
      </c>
      <c r="E1138">
        <f t="shared" si="35"/>
        <v>29.444444444444446</v>
      </c>
      <c r="F1138">
        <v>22</v>
      </c>
      <c r="G1138">
        <v>33</v>
      </c>
      <c r="H1138">
        <f t="shared" si="34"/>
        <v>10.060975609756099</v>
      </c>
      <c r="I1138" t="s">
        <v>13</v>
      </c>
      <c r="J1138" t="s">
        <v>699</v>
      </c>
    </row>
    <row r="1139" spans="1:10" x14ac:dyDescent="0.25">
      <c r="A1139" s="185">
        <v>43503</v>
      </c>
      <c r="B1139" t="s">
        <v>698</v>
      </c>
      <c r="C1139" t="s">
        <v>55</v>
      </c>
      <c r="D1139">
        <v>85</v>
      </c>
      <c r="E1139">
        <f t="shared" si="35"/>
        <v>29.444444444444446</v>
      </c>
      <c r="F1139">
        <v>22</v>
      </c>
      <c r="G1139">
        <v>33</v>
      </c>
      <c r="H1139">
        <f t="shared" si="34"/>
        <v>10.060975609756099</v>
      </c>
      <c r="I1139" t="s">
        <v>13</v>
      </c>
      <c r="J1139" t="s">
        <v>699</v>
      </c>
    </row>
    <row r="1140" spans="1:10" x14ac:dyDescent="0.25">
      <c r="A1140" s="185">
        <v>43503</v>
      </c>
      <c r="B1140" t="s">
        <v>698</v>
      </c>
      <c r="C1140" t="s">
        <v>55</v>
      </c>
      <c r="D1140">
        <v>85</v>
      </c>
      <c r="E1140">
        <f t="shared" si="35"/>
        <v>29.444444444444446</v>
      </c>
      <c r="F1140">
        <v>22</v>
      </c>
      <c r="G1140">
        <v>33</v>
      </c>
      <c r="H1140">
        <f t="shared" si="34"/>
        <v>10.060975609756099</v>
      </c>
      <c r="I1140" t="s">
        <v>13</v>
      </c>
      <c r="J1140" t="s">
        <v>699</v>
      </c>
    </row>
    <row r="1141" spans="1:10" x14ac:dyDescent="0.25">
      <c r="A1141" s="185">
        <v>43503</v>
      </c>
      <c r="B1141" t="s">
        <v>698</v>
      </c>
      <c r="C1141" t="s">
        <v>55</v>
      </c>
      <c r="D1141">
        <v>85</v>
      </c>
      <c r="E1141">
        <f t="shared" si="35"/>
        <v>29.444444444444446</v>
      </c>
      <c r="F1141">
        <v>22</v>
      </c>
      <c r="G1141">
        <v>33</v>
      </c>
      <c r="H1141">
        <f t="shared" ref="H1141:H1205" si="36" xml:space="preserve"> (G1141/3.28)</f>
        <v>10.060975609756099</v>
      </c>
      <c r="I1141" t="s">
        <v>13</v>
      </c>
      <c r="J1141" t="s">
        <v>699</v>
      </c>
    </row>
    <row r="1142" spans="1:10" x14ac:dyDescent="0.25">
      <c r="A1142" s="185">
        <v>43503</v>
      </c>
      <c r="B1142" t="s">
        <v>698</v>
      </c>
      <c r="C1142" t="s">
        <v>55</v>
      </c>
      <c r="D1142">
        <v>85</v>
      </c>
      <c r="E1142">
        <f t="shared" si="35"/>
        <v>29.444444444444446</v>
      </c>
      <c r="F1142">
        <v>22</v>
      </c>
      <c r="G1142">
        <v>33</v>
      </c>
      <c r="H1142">
        <f t="shared" si="36"/>
        <v>10.060975609756099</v>
      </c>
      <c r="I1142" t="s">
        <v>13</v>
      </c>
      <c r="J1142" t="s">
        <v>699</v>
      </c>
    </row>
    <row r="1143" spans="1:10" x14ac:dyDescent="0.25">
      <c r="A1143" s="185">
        <v>43503</v>
      </c>
      <c r="B1143" t="s">
        <v>698</v>
      </c>
      <c r="C1143" t="s">
        <v>55</v>
      </c>
      <c r="D1143">
        <v>85</v>
      </c>
      <c r="E1143">
        <f t="shared" si="35"/>
        <v>29.444444444444446</v>
      </c>
      <c r="F1143">
        <v>22</v>
      </c>
      <c r="G1143">
        <v>33</v>
      </c>
      <c r="H1143">
        <f t="shared" si="36"/>
        <v>10.060975609756099</v>
      </c>
      <c r="I1143" t="s">
        <v>13</v>
      </c>
      <c r="J1143" t="s">
        <v>699</v>
      </c>
    </row>
    <row r="1144" spans="1:10" x14ac:dyDescent="0.25">
      <c r="A1144" s="185">
        <v>43503</v>
      </c>
      <c r="B1144" t="s">
        <v>698</v>
      </c>
      <c r="C1144" t="s">
        <v>55</v>
      </c>
      <c r="D1144">
        <v>85</v>
      </c>
      <c r="E1144">
        <f t="shared" si="35"/>
        <v>29.444444444444446</v>
      </c>
      <c r="F1144">
        <v>22</v>
      </c>
      <c r="G1144">
        <v>33</v>
      </c>
      <c r="H1144">
        <f t="shared" si="36"/>
        <v>10.060975609756099</v>
      </c>
      <c r="I1144" t="s">
        <v>54</v>
      </c>
      <c r="J1144" t="s">
        <v>699</v>
      </c>
    </row>
    <row r="1145" spans="1:10" x14ac:dyDescent="0.25">
      <c r="A1145" s="185">
        <v>43503</v>
      </c>
      <c r="B1145" t="s">
        <v>698</v>
      </c>
      <c r="C1145" t="s">
        <v>55</v>
      </c>
      <c r="D1145">
        <v>85</v>
      </c>
      <c r="E1145">
        <f t="shared" si="35"/>
        <v>29.444444444444446</v>
      </c>
      <c r="F1145">
        <v>22</v>
      </c>
      <c r="G1145">
        <v>33</v>
      </c>
      <c r="H1145">
        <f t="shared" si="36"/>
        <v>10.060975609756099</v>
      </c>
      <c r="I1145" t="s">
        <v>18</v>
      </c>
      <c r="J1145" t="s">
        <v>699</v>
      </c>
    </row>
    <row r="1146" spans="1:10" x14ac:dyDescent="0.25">
      <c r="A1146" s="185">
        <v>43503</v>
      </c>
      <c r="B1146" t="s">
        <v>698</v>
      </c>
      <c r="C1146" t="s">
        <v>55</v>
      </c>
      <c r="D1146">
        <v>85</v>
      </c>
      <c r="E1146">
        <f t="shared" si="35"/>
        <v>29.444444444444446</v>
      </c>
      <c r="F1146">
        <v>22</v>
      </c>
      <c r="G1146">
        <v>33</v>
      </c>
      <c r="H1146">
        <f t="shared" si="36"/>
        <v>10.060975609756099</v>
      </c>
      <c r="I1146" t="s">
        <v>18</v>
      </c>
      <c r="J1146" t="s">
        <v>699</v>
      </c>
    </row>
    <row r="1147" spans="1:10" x14ac:dyDescent="0.25">
      <c r="A1147" s="185">
        <v>43503</v>
      </c>
      <c r="B1147" t="s">
        <v>698</v>
      </c>
      <c r="C1147" t="s">
        <v>55</v>
      </c>
      <c r="D1147">
        <v>85</v>
      </c>
      <c r="E1147">
        <f t="shared" si="35"/>
        <v>29.444444444444446</v>
      </c>
      <c r="F1147">
        <v>22</v>
      </c>
      <c r="G1147">
        <v>33</v>
      </c>
      <c r="H1147">
        <f t="shared" si="36"/>
        <v>10.060975609756099</v>
      </c>
      <c r="I1147" t="s">
        <v>18</v>
      </c>
      <c r="J1147" t="s">
        <v>699</v>
      </c>
    </row>
    <row r="1148" spans="1:10" x14ac:dyDescent="0.25">
      <c r="A1148" s="185">
        <v>43503</v>
      </c>
      <c r="B1148" t="s">
        <v>698</v>
      </c>
      <c r="C1148" t="s">
        <v>55</v>
      </c>
      <c r="D1148">
        <v>85</v>
      </c>
      <c r="E1148">
        <f t="shared" si="35"/>
        <v>29.444444444444446</v>
      </c>
      <c r="F1148">
        <v>22</v>
      </c>
      <c r="G1148">
        <v>33</v>
      </c>
      <c r="H1148">
        <f t="shared" si="36"/>
        <v>10.060975609756099</v>
      </c>
      <c r="I1148" t="s">
        <v>18</v>
      </c>
      <c r="J1148" t="s">
        <v>699</v>
      </c>
    </row>
    <row r="1149" spans="1:10" x14ac:dyDescent="0.25">
      <c r="A1149" s="185">
        <v>43503</v>
      </c>
      <c r="B1149" t="s">
        <v>698</v>
      </c>
      <c r="C1149" t="s">
        <v>55</v>
      </c>
      <c r="D1149">
        <v>85</v>
      </c>
      <c r="E1149">
        <f t="shared" si="35"/>
        <v>29.444444444444446</v>
      </c>
      <c r="F1149">
        <v>22</v>
      </c>
      <c r="G1149">
        <v>33</v>
      </c>
      <c r="H1149">
        <f t="shared" si="36"/>
        <v>10.060975609756099</v>
      </c>
      <c r="I1149" t="s">
        <v>18</v>
      </c>
      <c r="J1149" t="s">
        <v>699</v>
      </c>
    </row>
    <row r="1150" spans="1:10" x14ac:dyDescent="0.25">
      <c r="A1150" s="185">
        <v>43503</v>
      </c>
      <c r="B1150" t="s">
        <v>698</v>
      </c>
      <c r="C1150" t="s">
        <v>55</v>
      </c>
      <c r="D1150">
        <v>85</v>
      </c>
      <c r="E1150">
        <f t="shared" si="35"/>
        <v>29.444444444444446</v>
      </c>
      <c r="F1150">
        <v>22</v>
      </c>
      <c r="G1150">
        <v>33</v>
      </c>
      <c r="H1150">
        <f t="shared" si="36"/>
        <v>10.060975609756099</v>
      </c>
      <c r="I1150" t="s">
        <v>18</v>
      </c>
      <c r="J1150" t="s">
        <v>699</v>
      </c>
    </row>
    <row r="1151" spans="1:10" x14ac:dyDescent="0.25">
      <c r="A1151" s="185">
        <v>43503</v>
      </c>
      <c r="B1151" t="s">
        <v>698</v>
      </c>
      <c r="C1151" t="s">
        <v>55</v>
      </c>
      <c r="D1151">
        <v>85</v>
      </c>
      <c r="E1151">
        <f t="shared" si="35"/>
        <v>29.444444444444446</v>
      </c>
      <c r="F1151">
        <v>22</v>
      </c>
      <c r="G1151">
        <v>33</v>
      </c>
      <c r="H1151">
        <f t="shared" si="36"/>
        <v>10.060975609756099</v>
      </c>
      <c r="I1151" t="s">
        <v>18</v>
      </c>
      <c r="J1151" t="s">
        <v>699</v>
      </c>
    </row>
    <row r="1152" spans="1:10" x14ac:dyDescent="0.25">
      <c r="A1152" s="185">
        <v>43503</v>
      </c>
      <c r="B1152" t="s">
        <v>698</v>
      </c>
      <c r="C1152" t="s">
        <v>55</v>
      </c>
      <c r="D1152">
        <v>85</v>
      </c>
      <c r="E1152">
        <f t="shared" si="35"/>
        <v>29.444444444444446</v>
      </c>
      <c r="F1152">
        <v>22</v>
      </c>
      <c r="G1152">
        <v>33</v>
      </c>
      <c r="H1152">
        <f t="shared" si="36"/>
        <v>10.060975609756099</v>
      </c>
      <c r="I1152" t="s">
        <v>18</v>
      </c>
      <c r="J1152" t="s">
        <v>699</v>
      </c>
    </row>
    <row r="1153" spans="1:10" x14ac:dyDescent="0.25">
      <c r="A1153" s="185">
        <v>43503</v>
      </c>
      <c r="B1153" t="s">
        <v>698</v>
      </c>
      <c r="C1153" t="s">
        <v>55</v>
      </c>
      <c r="D1153">
        <v>85</v>
      </c>
      <c r="E1153">
        <f t="shared" si="35"/>
        <v>29.444444444444446</v>
      </c>
      <c r="F1153">
        <v>22</v>
      </c>
      <c r="G1153">
        <v>33</v>
      </c>
      <c r="H1153">
        <f t="shared" si="36"/>
        <v>10.060975609756099</v>
      </c>
      <c r="I1153" t="s">
        <v>18</v>
      </c>
      <c r="J1153" t="s">
        <v>699</v>
      </c>
    </row>
    <row r="1154" spans="1:10" x14ac:dyDescent="0.25">
      <c r="A1154" s="185">
        <v>43503</v>
      </c>
      <c r="B1154" t="s">
        <v>698</v>
      </c>
      <c r="C1154" t="s">
        <v>55</v>
      </c>
      <c r="D1154">
        <v>85</v>
      </c>
      <c r="E1154">
        <f t="shared" si="35"/>
        <v>29.444444444444446</v>
      </c>
      <c r="F1154">
        <v>23</v>
      </c>
      <c r="G1154">
        <v>30</v>
      </c>
      <c r="H1154">
        <f t="shared" si="36"/>
        <v>9.1463414634146343</v>
      </c>
      <c r="I1154" t="s">
        <v>13</v>
      </c>
      <c r="J1154" t="s">
        <v>699</v>
      </c>
    </row>
    <row r="1155" spans="1:10" x14ac:dyDescent="0.25">
      <c r="A1155" s="185">
        <v>43503</v>
      </c>
      <c r="B1155" t="s">
        <v>698</v>
      </c>
      <c r="C1155" t="s">
        <v>55</v>
      </c>
      <c r="D1155">
        <v>85</v>
      </c>
      <c r="E1155">
        <f t="shared" si="35"/>
        <v>29.444444444444446</v>
      </c>
      <c r="F1155">
        <v>23</v>
      </c>
      <c r="G1155">
        <v>30</v>
      </c>
      <c r="H1155">
        <f t="shared" si="36"/>
        <v>9.1463414634146343</v>
      </c>
      <c r="I1155" t="s">
        <v>13</v>
      </c>
      <c r="J1155" t="s">
        <v>699</v>
      </c>
    </row>
    <row r="1156" spans="1:10" x14ac:dyDescent="0.25">
      <c r="A1156" s="185">
        <v>43503</v>
      </c>
      <c r="B1156" t="s">
        <v>698</v>
      </c>
      <c r="C1156" t="s">
        <v>55</v>
      </c>
      <c r="D1156">
        <v>85</v>
      </c>
      <c r="E1156">
        <f t="shared" si="35"/>
        <v>29.444444444444446</v>
      </c>
      <c r="F1156">
        <v>23</v>
      </c>
      <c r="G1156">
        <v>30</v>
      </c>
      <c r="H1156">
        <f t="shared" si="36"/>
        <v>9.1463414634146343</v>
      </c>
      <c r="I1156" t="s">
        <v>13</v>
      </c>
      <c r="J1156" t="s">
        <v>699</v>
      </c>
    </row>
    <row r="1157" spans="1:10" x14ac:dyDescent="0.25">
      <c r="A1157" s="185">
        <v>43503</v>
      </c>
      <c r="B1157" t="s">
        <v>698</v>
      </c>
      <c r="C1157" t="s">
        <v>55</v>
      </c>
      <c r="D1157">
        <v>85</v>
      </c>
      <c r="E1157">
        <f t="shared" si="35"/>
        <v>29.444444444444446</v>
      </c>
      <c r="F1157">
        <v>23</v>
      </c>
      <c r="G1157">
        <v>30</v>
      </c>
      <c r="H1157">
        <f t="shared" si="36"/>
        <v>9.1463414634146343</v>
      </c>
      <c r="I1157" t="s">
        <v>13</v>
      </c>
      <c r="J1157" t="s">
        <v>699</v>
      </c>
    </row>
    <row r="1158" spans="1:10" x14ac:dyDescent="0.25">
      <c r="A1158" s="185">
        <v>43503</v>
      </c>
      <c r="B1158" t="s">
        <v>698</v>
      </c>
      <c r="C1158" t="s">
        <v>55</v>
      </c>
      <c r="D1158">
        <v>85</v>
      </c>
      <c r="E1158">
        <f t="shared" ref="E1158:E1221" si="37" xml:space="preserve"> (D1158-32)*(5/9)</f>
        <v>29.444444444444446</v>
      </c>
      <c r="F1158">
        <v>23</v>
      </c>
      <c r="G1158">
        <v>30</v>
      </c>
      <c r="H1158">
        <f t="shared" si="36"/>
        <v>9.1463414634146343</v>
      </c>
      <c r="I1158" t="s">
        <v>13</v>
      </c>
      <c r="J1158" t="s">
        <v>699</v>
      </c>
    </row>
    <row r="1159" spans="1:10" x14ac:dyDescent="0.25">
      <c r="A1159" s="185">
        <v>43503</v>
      </c>
      <c r="B1159" t="s">
        <v>698</v>
      </c>
      <c r="C1159" t="s">
        <v>55</v>
      </c>
      <c r="D1159">
        <v>85</v>
      </c>
      <c r="E1159">
        <f t="shared" si="37"/>
        <v>29.444444444444446</v>
      </c>
      <c r="F1159">
        <v>23</v>
      </c>
      <c r="G1159">
        <v>30</v>
      </c>
      <c r="H1159">
        <f t="shared" si="36"/>
        <v>9.1463414634146343</v>
      </c>
      <c r="I1159" t="s">
        <v>29</v>
      </c>
      <c r="J1159" t="s">
        <v>699</v>
      </c>
    </row>
    <row r="1160" spans="1:10" x14ac:dyDescent="0.25">
      <c r="A1160" s="185">
        <v>43503</v>
      </c>
      <c r="B1160" t="s">
        <v>698</v>
      </c>
      <c r="C1160" t="s">
        <v>55</v>
      </c>
      <c r="D1160">
        <v>85</v>
      </c>
      <c r="E1160">
        <f t="shared" si="37"/>
        <v>29.444444444444446</v>
      </c>
      <c r="F1160">
        <v>23</v>
      </c>
      <c r="G1160">
        <v>30</v>
      </c>
      <c r="H1160">
        <f t="shared" si="36"/>
        <v>9.1463414634146343</v>
      </c>
      <c r="I1160" t="s">
        <v>18</v>
      </c>
      <c r="J1160" t="s">
        <v>699</v>
      </c>
    </row>
    <row r="1161" spans="1:10" x14ac:dyDescent="0.25">
      <c r="A1161" s="185">
        <v>43503</v>
      </c>
      <c r="B1161" t="s">
        <v>698</v>
      </c>
      <c r="C1161" t="s">
        <v>55</v>
      </c>
      <c r="D1161">
        <v>85</v>
      </c>
      <c r="E1161">
        <f t="shared" si="37"/>
        <v>29.444444444444446</v>
      </c>
      <c r="F1161">
        <v>23</v>
      </c>
      <c r="G1161">
        <v>30</v>
      </c>
      <c r="H1161">
        <f t="shared" si="36"/>
        <v>9.1463414634146343</v>
      </c>
      <c r="I1161" t="s">
        <v>18</v>
      </c>
      <c r="J1161" t="s">
        <v>699</v>
      </c>
    </row>
    <row r="1162" spans="1:10" x14ac:dyDescent="0.25">
      <c r="A1162" s="185">
        <v>43503</v>
      </c>
      <c r="B1162" t="s">
        <v>698</v>
      </c>
      <c r="C1162" t="s">
        <v>55</v>
      </c>
      <c r="D1162">
        <v>85</v>
      </c>
      <c r="E1162">
        <f t="shared" si="37"/>
        <v>29.444444444444446</v>
      </c>
      <c r="F1162">
        <v>23</v>
      </c>
      <c r="G1162">
        <v>30</v>
      </c>
      <c r="H1162">
        <f t="shared" si="36"/>
        <v>9.1463414634146343</v>
      </c>
      <c r="I1162" t="s">
        <v>18</v>
      </c>
      <c r="J1162" t="s">
        <v>699</v>
      </c>
    </row>
    <row r="1163" spans="1:10" x14ac:dyDescent="0.25">
      <c r="A1163" s="185">
        <v>43503</v>
      </c>
      <c r="B1163" t="s">
        <v>698</v>
      </c>
      <c r="C1163" t="s">
        <v>55</v>
      </c>
      <c r="D1163">
        <v>85</v>
      </c>
      <c r="E1163">
        <f t="shared" si="37"/>
        <v>29.444444444444446</v>
      </c>
      <c r="F1163">
        <v>23</v>
      </c>
      <c r="G1163">
        <v>30</v>
      </c>
      <c r="H1163">
        <f t="shared" si="36"/>
        <v>9.1463414634146343</v>
      </c>
      <c r="I1163" t="s">
        <v>18</v>
      </c>
      <c r="J1163" t="s">
        <v>699</v>
      </c>
    </row>
    <row r="1164" spans="1:10" x14ac:dyDescent="0.25">
      <c r="A1164" s="185">
        <v>43503</v>
      </c>
      <c r="B1164" t="s">
        <v>698</v>
      </c>
      <c r="C1164" t="s">
        <v>55</v>
      </c>
      <c r="D1164">
        <v>85</v>
      </c>
      <c r="E1164">
        <f t="shared" si="37"/>
        <v>29.444444444444446</v>
      </c>
      <c r="F1164">
        <v>23</v>
      </c>
      <c r="G1164">
        <v>30</v>
      </c>
      <c r="H1164">
        <f t="shared" si="36"/>
        <v>9.1463414634146343</v>
      </c>
      <c r="I1164" t="s">
        <v>18</v>
      </c>
      <c r="J1164" t="s">
        <v>699</v>
      </c>
    </row>
    <row r="1165" spans="1:10" x14ac:dyDescent="0.25">
      <c r="A1165" s="185">
        <v>43503</v>
      </c>
      <c r="B1165" t="s">
        <v>698</v>
      </c>
      <c r="C1165" t="s">
        <v>55</v>
      </c>
      <c r="D1165">
        <v>85</v>
      </c>
      <c r="E1165">
        <f t="shared" si="37"/>
        <v>29.444444444444446</v>
      </c>
      <c r="F1165">
        <v>23</v>
      </c>
      <c r="G1165">
        <v>30</v>
      </c>
      <c r="H1165">
        <f t="shared" si="36"/>
        <v>9.1463414634146343</v>
      </c>
      <c r="I1165" t="s">
        <v>21</v>
      </c>
      <c r="J1165" t="s">
        <v>699</v>
      </c>
    </row>
    <row r="1166" spans="1:10" x14ac:dyDescent="0.25">
      <c r="A1166" s="185">
        <v>43503</v>
      </c>
      <c r="B1166" t="s">
        <v>698</v>
      </c>
      <c r="C1166" t="s">
        <v>55</v>
      </c>
      <c r="D1166">
        <v>85</v>
      </c>
      <c r="E1166">
        <f t="shared" si="37"/>
        <v>29.444444444444446</v>
      </c>
      <c r="F1166">
        <v>23</v>
      </c>
      <c r="G1166">
        <v>30</v>
      </c>
      <c r="H1166">
        <f t="shared" si="36"/>
        <v>9.1463414634146343</v>
      </c>
      <c r="I1166" t="s">
        <v>24</v>
      </c>
      <c r="J1166" t="s">
        <v>699</v>
      </c>
    </row>
    <row r="1167" spans="1:10" x14ac:dyDescent="0.25">
      <c r="A1167" s="185">
        <v>43503</v>
      </c>
      <c r="B1167" t="s">
        <v>698</v>
      </c>
      <c r="C1167" t="s">
        <v>55</v>
      </c>
      <c r="D1167">
        <v>85</v>
      </c>
      <c r="E1167">
        <f t="shared" si="37"/>
        <v>29.444444444444446</v>
      </c>
      <c r="F1167">
        <v>23</v>
      </c>
      <c r="G1167">
        <v>30</v>
      </c>
      <c r="H1167">
        <f t="shared" si="36"/>
        <v>9.1463414634146343</v>
      </c>
      <c r="I1167" t="s">
        <v>24</v>
      </c>
      <c r="J1167" t="s">
        <v>699</v>
      </c>
    </row>
    <row r="1168" spans="1:10" s="184" customFormat="1" ht="15.75" thickBot="1" x14ac:dyDescent="0.3">
      <c r="A1168" s="186">
        <v>43503</v>
      </c>
      <c r="B1168" s="184" t="s">
        <v>698</v>
      </c>
      <c r="C1168" s="184" t="s">
        <v>55</v>
      </c>
      <c r="D1168" s="184">
        <v>85</v>
      </c>
      <c r="E1168" s="184">
        <f t="shared" si="37"/>
        <v>29.444444444444446</v>
      </c>
      <c r="F1168" s="184">
        <v>23</v>
      </c>
      <c r="G1168" s="184">
        <v>30</v>
      </c>
      <c r="H1168" s="184">
        <f t="shared" si="36"/>
        <v>9.1463414634146343</v>
      </c>
      <c r="I1168" s="184" t="s">
        <v>24</v>
      </c>
      <c r="J1168" s="184" t="s">
        <v>699</v>
      </c>
    </row>
    <row r="1169" spans="1:10" x14ac:dyDescent="0.25">
      <c r="A1169" s="185">
        <v>43503</v>
      </c>
      <c r="B1169" t="s">
        <v>698</v>
      </c>
      <c r="C1169" t="s">
        <v>60</v>
      </c>
      <c r="D1169">
        <v>86</v>
      </c>
      <c r="E1169">
        <f t="shared" si="37"/>
        <v>30</v>
      </c>
      <c r="F1169">
        <v>1</v>
      </c>
      <c r="G1169">
        <v>44</v>
      </c>
      <c r="H1169">
        <f t="shared" si="36"/>
        <v>13.414634146341465</v>
      </c>
      <c r="I1169" t="s">
        <v>13</v>
      </c>
      <c r="J1169" t="s">
        <v>699</v>
      </c>
    </row>
    <row r="1170" spans="1:10" x14ac:dyDescent="0.25">
      <c r="A1170" s="185">
        <v>43503</v>
      </c>
      <c r="B1170" t="s">
        <v>698</v>
      </c>
      <c r="C1170" t="s">
        <v>60</v>
      </c>
      <c r="D1170">
        <v>86</v>
      </c>
      <c r="E1170">
        <f t="shared" si="37"/>
        <v>30</v>
      </c>
      <c r="F1170">
        <v>1</v>
      </c>
      <c r="G1170">
        <v>44</v>
      </c>
      <c r="H1170">
        <f t="shared" si="36"/>
        <v>13.414634146341465</v>
      </c>
      <c r="I1170" t="s">
        <v>54</v>
      </c>
      <c r="J1170" t="s">
        <v>699</v>
      </c>
    </row>
    <row r="1171" spans="1:10" x14ac:dyDescent="0.25">
      <c r="A1171" s="185">
        <v>43503</v>
      </c>
      <c r="B1171" t="s">
        <v>698</v>
      </c>
      <c r="C1171" t="s">
        <v>60</v>
      </c>
      <c r="D1171">
        <v>86</v>
      </c>
      <c r="E1171">
        <f t="shared" si="37"/>
        <v>30</v>
      </c>
      <c r="F1171">
        <v>1</v>
      </c>
      <c r="G1171">
        <v>44</v>
      </c>
      <c r="H1171">
        <f t="shared" si="36"/>
        <v>13.414634146341465</v>
      </c>
      <c r="I1171" t="s">
        <v>54</v>
      </c>
      <c r="J1171" t="s">
        <v>699</v>
      </c>
    </row>
    <row r="1172" spans="1:10" x14ac:dyDescent="0.25">
      <c r="A1172" s="185">
        <v>43503</v>
      </c>
      <c r="B1172" t="s">
        <v>698</v>
      </c>
      <c r="C1172" t="s">
        <v>60</v>
      </c>
      <c r="D1172">
        <v>86</v>
      </c>
      <c r="E1172">
        <f t="shared" si="37"/>
        <v>30</v>
      </c>
      <c r="F1172">
        <v>1</v>
      </c>
      <c r="G1172">
        <v>44</v>
      </c>
      <c r="H1172">
        <f t="shared" si="36"/>
        <v>13.414634146341465</v>
      </c>
      <c r="I1172" t="s">
        <v>23</v>
      </c>
      <c r="J1172" t="s">
        <v>699</v>
      </c>
    </row>
    <row r="1173" spans="1:10" x14ac:dyDescent="0.25">
      <c r="A1173" s="185">
        <v>43503</v>
      </c>
      <c r="B1173" t="s">
        <v>698</v>
      </c>
      <c r="C1173" t="s">
        <v>60</v>
      </c>
      <c r="D1173">
        <v>86</v>
      </c>
      <c r="E1173">
        <f t="shared" si="37"/>
        <v>30</v>
      </c>
      <c r="F1173">
        <v>1</v>
      </c>
      <c r="G1173">
        <v>44</v>
      </c>
      <c r="H1173">
        <f t="shared" si="36"/>
        <v>13.414634146341465</v>
      </c>
      <c r="I1173" t="s">
        <v>23</v>
      </c>
      <c r="J1173" t="s">
        <v>699</v>
      </c>
    </row>
    <row r="1174" spans="1:10" x14ac:dyDescent="0.25">
      <c r="A1174" s="185">
        <v>43503</v>
      </c>
      <c r="B1174" t="s">
        <v>698</v>
      </c>
      <c r="C1174" t="s">
        <v>60</v>
      </c>
      <c r="D1174">
        <v>86</v>
      </c>
      <c r="E1174">
        <f t="shared" si="37"/>
        <v>30</v>
      </c>
      <c r="F1174">
        <v>1</v>
      </c>
      <c r="G1174">
        <v>44</v>
      </c>
      <c r="H1174">
        <f t="shared" si="36"/>
        <v>13.414634146341465</v>
      </c>
      <c r="I1174" t="s">
        <v>24</v>
      </c>
      <c r="J1174" t="s">
        <v>699</v>
      </c>
    </row>
    <row r="1175" spans="1:10" x14ac:dyDescent="0.25">
      <c r="A1175" s="185">
        <v>43503</v>
      </c>
      <c r="B1175" t="s">
        <v>698</v>
      </c>
      <c r="C1175" t="s">
        <v>60</v>
      </c>
      <c r="D1175">
        <v>86</v>
      </c>
      <c r="E1175">
        <f t="shared" si="37"/>
        <v>30</v>
      </c>
      <c r="F1175">
        <v>1</v>
      </c>
      <c r="G1175">
        <v>44</v>
      </c>
      <c r="H1175">
        <f t="shared" si="36"/>
        <v>13.414634146341465</v>
      </c>
      <c r="I1175" t="s">
        <v>20</v>
      </c>
      <c r="J1175" t="s">
        <v>699</v>
      </c>
    </row>
    <row r="1176" spans="1:10" x14ac:dyDescent="0.25">
      <c r="A1176" s="185">
        <v>43503</v>
      </c>
      <c r="B1176" t="s">
        <v>698</v>
      </c>
      <c r="C1176" t="s">
        <v>60</v>
      </c>
      <c r="D1176">
        <v>86</v>
      </c>
      <c r="E1176">
        <f t="shared" si="37"/>
        <v>30</v>
      </c>
      <c r="F1176">
        <v>1</v>
      </c>
      <c r="G1176">
        <v>44</v>
      </c>
      <c r="H1176">
        <f t="shared" si="36"/>
        <v>13.414634146341465</v>
      </c>
      <c r="I1176" t="s">
        <v>22</v>
      </c>
      <c r="J1176" t="s">
        <v>699</v>
      </c>
    </row>
    <row r="1177" spans="1:10" x14ac:dyDescent="0.25">
      <c r="A1177" s="185">
        <v>43503</v>
      </c>
      <c r="B1177" t="s">
        <v>698</v>
      </c>
      <c r="C1177" t="s">
        <v>60</v>
      </c>
      <c r="D1177">
        <v>86</v>
      </c>
      <c r="E1177">
        <f t="shared" si="37"/>
        <v>30</v>
      </c>
      <c r="F1177">
        <v>2</v>
      </c>
      <c r="G1177">
        <v>42</v>
      </c>
      <c r="H1177">
        <f t="shared" si="36"/>
        <v>12.804878048780489</v>
      </c>
      <c r="I1177" t="s">
        <v>13</v>
      </c>
      <c r="J1177" t="s">
        <v>699</v>
      </c>
    </row>
    <row r="1178" spans="1:10" x14ac:dyDescent="0.25">
      <c r="A1178" s="185">
        <v>43503</v>
      </c>
      <c r="B1178" t="s">
        <v>698</v>
      </c>
      <c r="C1178" t="s">
        <v>60</v>
      </c>
      <c r="D1178">
        <v>86</v>
      </c>
      <c r="E1178">
        <f t="shared" si="37"/>
        <v>30</v>
      </c>
      <c r="F1178">
        <v>2</v>
      </c>
      <c r="G1178">
        <v>42</v>
      </c>
      <c r="H1178">
        <f t="shared" si="36"/>
        <v>12.804878048780489</v>
      </c>
      <c r="I1178" t="s">
        <v>13</v>
      </c>
      <c r="J1178" t="s">
        <v>699</v>
      </c>
    </row>
    <row r="1179" spans="1:10" x14ac:dyDescent="0.25">
      <c r="A1179" s="185">
        <v>43503</v>
      </c>
      <c r="B1179" t="s">
        <v>698</v>
      </c>
      <c r="C1179" t="s">
        <v>60</v>
      </c>
      <c r="D1179">
        <v>86</v>
      </c>
      <c r="E1179">
        <f t="shared" si="37"/>
        <v>30</v>
      </c>
      <c r="F1179">
        <v>2</v>
      </c>
      <c r="G1179">
        <v>42</v>
      </c>
      <c r="H1179">
        <f t="shared" si="36"/>
        <v>12.804878048780489</v>
      </c>
      <c r="I1179" t="s">
        <v>54</v>
      </c>
      <c r="J1179" t="s">
        <v>699</v>
      </c>
    </row>
    <row r="1180" spans="1:10" x14ac:dyDescent="0.25">
      <c r="A1180" s="185">
        <v>43503</v>
      </c>
      <c r="B1180" t="s">
        <v>698</v>
      </c>
      <c r="C1180" t="s">
        <v>60</v>
      </c>
      <c r="D1180">
        <v>86</v>
      </c>
      <c r="E1180">
        <f t="shared" si="37"/>
        <v>30</v>
      </c>
      <c r="F1180">
        <v>2</v>
      </c>
      <c r="G1180">
        <v>42</v>
      </c>
      <c r="H1180">
        <f t="shared" si="36"/>
        <v>12.804878048780489</v>
      </c>
      <c r="I1180" t="s">
        <v>54</v>
      </c>
      <c r="J1180" t="s">
        <v>699</v>
      </c>
    </row>
    <row r="1181" spans="1:10" x14ac:dyDescent="0.25">
      <c r="A1181" s="185">
        <v>43503</v>
      </c>
      <c r="B1181" t="s">
        <v>698</v>
      </c>
      <c r="C1181" t="s">
        <v>60</v>
      </c>
      <c r="D1181">
        <v>86</v>
      </c>
      <c r="E1181">
        <f t="shared" si="37"/>
        <v>30</v>
      </c>
      <c r="F1181">
        <v>2</v>
      </c>
      <c r="G1181">
        <v>42</v>
      </c>
      <c r="H1181">
        <f t="shared" si="36"/>
        <v>12.804878048780489</v>
      </c>
      <c r="I1181" t="s">
        <v>11</v>
      </c>
      <c r="J1181" t="s">
        <v>699</v>
      </c>
    </row>
    <row r="1182" spans="1:10" x14ac:dyDescent="0.25">
      <c r="A1182" s="185">
        <v>43503</v>
      </c>
      <c r="B1182" t="s">
        <v>698</v>
      </c>
      <c r="C1182" t="s">
        <v>60</v>
      </c>
      <c r="D1182">
        <v>86</v>
      </c>
      <c r="E1182">
        <f t="shared" si="37"/>
        <v>30</v>
      </c>
      <c r="F1182">
        <v>2</v>
      </c>
      <c r="G1182">
        <v>42</v>
      </c>
      <c r="H1182">
        <f t="shared" si="36"/>
        <v>12.804878048780489</v>
      </c>
      <c r="I1182" t="s">
        <v>11</v>
      </c>
      <c r="J1182" t="s">
        <v>699</v>
      </c>
    </row>
    <row r="1183" spans="1:10" x14ac:dyDescent="0.25">
      <c r="A1183" s="185">
        <v>43503</v>
      </c>
      <c r="B1183" t="s">
        <v>698</v>
      </c>
      <c r="C1183" t="s">
        <v>60</v>
      </c>
      <c r="D1183">
        <v>86</v>
      </c>
      <c r="E1183">
        <f t="shared" si="37"/>
        <v>30</v>
      </c>
      <c r="F1183">
        <v>2</v>
      </c>
      <c r="G1183">
        <v>42</v>
      </c>
      <c r="H1183">
        <f t="shared" si="36"/>
        <v>12.804878048780489</v>
      </c>
      <c r="I1183" t="s">
        <v>18</v>
      </c>
      <c r="J1183" t="s">
        <v>699</v>
      </c>
    </row>
    <row r="1184" spans="1:10" x14ac:dyDescent="0.25">
      <c r="A1184" s="185">
        <v>43503</v>
      </c>
      <c r="B1184" t="s">
        <v>698</v>
      </c>
      <c r="C1184" t="s">
        <v>60</v>
      </c>
      <c r="D1184">
        <v>86</v>
      </c>
      <c r="E1184">
        <f t="shared" si="37"/>
        <v>30</v>
      </c>
      <c r="F1184">
        <v>2</v>
      </c>
      <c r="G1184">
        <v>42</v>
      </c>
      <c r="H1184">
        <f t="shared" si="36"/>
        <v>12.804878048780489</v>
      </c>
      <c r="I1184" t="s">
        <v>23</v>
      </c>
      <c r="J1184" t="s">
        <v>699</v>
      </c>
    </row>
    <row r="1185" spans="1:10" x14ac:dyDescent="0.25">
      <c r="A1185" s="185">
        <v>43503</v>
      </c>
      <c r="B1185" t="s">
        <v>698</v>
      </c>
      <c r="C1185" t="s">
        <v>60</v>
      </c>
      <c r="D1185">
        <v>86</v>
      </c>
      <c r="E1185">
        <f t="shared" si="37"/>
        <v>30</v>
      </c>
      <c r="F1185">
        <v>2</v>
      </c>
      <c r="G1185">
        <v>42</v>
      </c>
      <c r="H1185">
        <f t="shared" si="36"/>
        <v>12.804878048780489</v>
      </c>
      <c r="I1185" t="s">
        <v>23</v>
      </c>
      <c r="J1185" t="s">
        <v>699</v>
      </c>
    </row>
    <row r="1186" spans="1:10" x14ac:dyDescent="0.25">
      <c r="A1186" s="185">
        <v>43503</v>
      </c>
      <c r="B1186" t="s">
        <v>698</v>
      </c>
      <c r="C1186" t="s">
        <v>60</v>
      </c>
      <c r="D1186">
        <v>86</v>
      </c>
      <c r="E1186">
        <f t="shared" si="37"/>
        <v>30</v>
      </c>
      <c r="F1186">
        <v>2</v>
      </c>
      <c r="G1186">
        <v>42</v>
      </c>
      <c r="H1186">
        <f t="shared" si="36"/>
        <v>12.804878048780489</v>
      </c>
      <c r="I1186" t="s">
        <v>23</v>
      </c>
      <c r="J1186" t="s">
        <v>699</v>
      </c>
    </row>
    <row r="1187" spans="1:10" x14ac:dyDescent="0.25">
      <c r="A1187" s="185">
        <v>43503</v>
      </c>
      <c r="B1187" t="s">
        <v>698</v>
      </c>
      <c r="C1187" t="s">
        <v>60</v>
      </c>
      <c r="D1187">
        <v>86</v>
      </c>
      <c r="E1187">
        <f t="shared" si="37"/>
        <v>30</v>
      </c>
      <c r="F1187">
        <v>2</v>
      </c>
      <c r="G1187">
        <v>42</v>
      </c>
      <c r="H1187">
        <f t="shared" si="36"/>
        <v>12.804878048780489</v>
      </c>
      <c r="I1187" t="s">
        <v>23</v>
      </c>
      <c r="J1187" t="s">
        <v>699</v>
      </c>
    </row>
    <row r="1188" spans="1:10" x14ac:dyDescent="0.25">
      <c r="A1188" s="185">
        <v>43503</v>
      </c>
      <c r="B1188" t="s">
        <v>698</v>
      </c>
      <c r="C1188" t="s">
        <v>60</v>
      </c>
      <c r="D1188">
        <v>86</v>
      </c>
      <c r="E1188">
        <f t="shared" si="37"/>
        <v>30</v>
      </c>
      <c r="F1188">
        <v>2</v>
      </c>
      <c r="G1188">
        <v>42</v>
      </c>
      <c r="H1188">
        <f t="shared" si="36"/>
        <v>12.804878048780489</v>
      </c>
      <c r="I1188" t="s">
        <v>22</v>
      </c>
      <c r="J1188" t="s">
        <v>699</v>
      </c>
    </row>
    <row r="1189" spans="1:10" x14ac:dyDescent="0.25">
      <c r="A1189" s="185">
        <v>43503</v>
      </c>
      <c r="B1189" t="s">
        <v>698</v>
      </c>
      <c r="C1189" t="s">
        <v>60</v>
      </c>
      <c r="D1189">
        <v>86</v>
      </c>
      <c r="E1189">
        <f t="shared" si="37"/>
        <v>30</v>
      </c>
      <c r="F1189">
        <v>2</v>
      </c>
      <c r="G1189">
        <v>42</v>
      </c>
      <c r="H1189">
        <f t="shared" si="36"/>
        <v>12.804878048780489</v>
      </c>
      <c r="I1189" t="s">
        <v>32</v>
      </c>
      <c r="J1189" t="s">
        <v>699</v>
      </c>
    </row>
    <row r="1190" spans="1:10" x14ac:dyDescent="0.25">
      <c r="A1190" s="185">
        <v>43503</v>
      </c>
      <c r="B1190" t="s">
        <v>698</v>
      </c>
      <c r="C1190" t="s">
        <v>60</v>
      </c>
      <c r="D1190">
        <v>86</v>
      </c>
      <c r="E1190">
        <f t="shared" si="37"/>
        <v>30</v>
      </c>
      <c r="F1190">
        <v>3</v>
      </c>
      <c r="G1190">
        <v>41</v>
      </c>
      <c r="H1190">
        <f t="shared" si="36"/>
        <v>12.5</v>
      </c>
      <c r="I1190" t="s">
        <v>13</v>
      </c>
      <c r="J1190" t="s">
        <v>699</v>
      </c>
    </row>
    <row r="1191" spans="1:10" x14ac:dyDescent="0.25">
      <c r="A1191" s="185">
        <v>43503</v>
      </c>
      <c r="B1191" t="s">
        <v>698</v>
      </c>
      <c r="C1191" t="s">
        <v>60</v>
      </c>
      <c r="D1191">
        <v>86</v>
      </c>
      <c r="E1191">
        <f t="shared" si="37"/>
        <v>30</v>
      </c>
      <c r="F1191">
        <v>3</v>
      </c>
      <c r="G1191">
        <v>41</v>
      </c>
      <c r="H1191">
        <f t="shared" si="36"/>
        <v>12.5</v>
      </c>
      <c r="I1191" t="s">
        <v>13</v>
      </c>
      <c r="J1191" t="s">
        <v>699</v>
      </c>
    </row>
    <row r="1192" spans="1:10" x14ac:dyDescent="0.25">
      <c r="A1192" s="185">
        <v>43503</v>
      </c>
      <c r="B1192" t="s">
        <v>698</v>
      </c>
      <c r="C1192" t="s">
        <v>60</v>
      </c>
      <c r="D1192">
        <v>86</v>
      </c>
      <c r="E1192">
        <f t="shared" si="37"/>
        <v>30</v>
      </c>
      <c r="F1192">
        <v>3</v>
      </c>
      <c r="G1192">
        <v>41</v>
      </c>
      <c r="H1192">
        <f t="shared" si="36"/>
        <v>12.5</v>
      </c>
      <c r="I1192" t="s">
        <v>13</v>
      </c>
      <c r="J1192" t="s">
        <v>699</v>
      </c>
    </row>
    <row r="1193" spans="1:10" x14ac:dyDescent="0.25">
      <c r="A1193" s="185">
        <v>43503</v>
      </c>
      <c r="B1193" t="s">
        <v>698</v>
      </c>
      <c r="C1193" t="s">
        <v>60</v>
      </c>
      <c r="D1193">
        <v>86</v>
      </c>
      <c r="E1193">
        <f t="shared" si="37"/>
        <v>30</v>
      </c>
      <c r="F1193">
        <v>3</v>
      </c>
      <c r="G1193">
        <v>41</v>
      </c>
      <c r="H1193">
        <f t="shared" si="36"/>
        <v>12.5</v>
      </c>
      <c r="I1193" t="s">
        <v>54</v>
      </c>
      <c r="J1193" t="s">
        <v>699</v>
      </c>
    </row>
    <row r="1194" spans="1:10" x14ac:dyDescent="0.25">
      <c r="A1194" s="185">
        <v>43503</v>
      </c>
      <c r="B1194" t="s">
        <v>698</v>
      </c>
      <c r="C1194" t="s">
        <v>60</v>
      </c>
      <c r="D1194">
        <v>86</v>
      </c>
      <c r="E1194">
        <f t="shared" si="37"/>
        <v>30</v>
      </c>
      <c r="F1194">
        <v>3</v>
      </c>
      <c r="G1194">
        <v>41</v>
      </c>
      <c r="H1194">
        <f t="shared" si="36"/>
        <v>12.5</v>
      </c>
      <c r="I1194" t="s">
        <v>18</v>
      </c>
      <c r="J1194" t="s">
        <v>699</v>
      </c>
    </row>
    <row r="1195" spans="1:10" x14ac:dyDescent="0.25">
      <c r="A1195" s="185">
        <v>43503</v>
      </c>
      <c r="B1195" t="s">
        <v>698</v>
      </c>
      <c r="C1195" t="s">
        <v>60</v>
      </c>
      <c r="D1195">
        <v>86</v>
      </c>
      <c r="E1195">
        <f t="shared" si="37"/>
        <v>30</v>
      </c>
      <c r="F1195">
        <v>3</v>
      </c>
      <c r="G1195">
        <v>41</v>
      </c>
      <c r="H1195">
        <f t="shared" si="36"/>
        <v>12.5</v>
      </c>
      <c r="I1195" t="s">
        <v>18</v>
      </c>
      <c r="J1195" t="s">
        <v>699</v>
      </c>
    </row>
    <row r="1196" spans="1:10" x14ac:dyDescent="0.25">
      <c r="A1196" s="185">
        <v>43503</v>
      </c>
      <c r="B1196" t="s">
        <v>698</v>
      </c>
      <c r="C1196" t="s">
        <v>60</v>
      </c>
      <c r="D1196">
        <v>86</v>
      </c>
      <c r="E1196">
        <f t="shared" si="37"/>
        <v>30</v>
      </c>
      <c r="F1196">
        <v>3</v>
      </c>
      <c r="G1196">
        <v>41</v>
      </c>
      <c r="H1196">
        <f t="shared" si="36"/>
        <v>12.5</v>
      </c>
      <c r="I1196" t="s">
        <v>18</v>
      </c>
      <c r="J1196" t="s">
        <v>699</v>
      </c>
    </row>
    <row r="1197" spans="1:10" x14ac:dyDescent="0.25">
      <c r="A1197" s="185">
        <v>43503</v>
      </c>
      <c r="B1197" t="s">
        <v>698</v>
      </c>
      <c r="C1197" t="s">
        <v>60</v>
      </c>
      <c r="D1197">
        <v>86</v>
      </c>
      <c r="E1197">
        <f t="shared" si="37"/>
        <v>30</v>
      </c>
      <c r="F1197">
        <v>3</v>
      </c>
      <c r="G1197">
        <v>41</v>
      </c>
      <c r="H1197">
        <f t="shared" si="36"/>
        <v>12.5</v>
      </c>
      <c r="I1197" t="s">
        <v>23</v>
      </c>
      <c r="J1197" t="s">
        <v>699</v>
      </c>
    </row>
    <row r="1198" spans="1:10" x14ac:dyDescent="0.25">
      <c r="A1198" s="185">
        <v>43503</v>
      </c>
      <c r="B1198" t="s">
        <v>698</v>
      </c>
      <c r="C1198" t="s">
        <v>60</v>
      </c>
      <c r="D1198">
        <v>86</v>
      </c>
      <c r="E1198">
        <f t="shared" si="37"/>
        <v>30</v>
      </c>
      <c r="F1198">
        <v>3</v>
      </c>
      <c r="G1198">
        <v>41</v>
      </c>
      <c r="H1198">
        <f t="shared" si="36"/>
        <v>12.5</v>
      </c>
      <c r="I1198" t="s">
        <v>23</v>
      </c>
      <c r="J1198" t="s">
        <v>699</v>
      </c>
    </row>
    <row r="1199" spans="1:10" x14ac:dyDescent="0.25">
      <c r="A1199" s="185">
        <v>43503</v>
      </c>
      <c r="B1199" t="s">
        <v>698</v>
      </c>
      <c r="C1199" t="s">
        <v>60</v>
      </c>
      <c r="D1199">
        <v>86</v>
      </c>
      <c r="E1199">
        <f t="shared" si="37"/>
        <v>30</v>
      </c>
      <c r="F1199">
        <v>3</v>
      </c>
      <c r="G1199">
        <v>41</v>
      </c>
      <c r="H1199">
        <f t="shared" si="36"/>
        <v>12.5</v>
      </c>
      <c r="I1199" t="s">
        <v>23</v>
      </c>
      <c r="J1199" t="s">
        <v>699</v>
      </c>
    </row>
    <row r="1200" spans="1:10" x14ac:dyDescent="0.25">
      <c r="A1200" s="185">
        <v>43503</v>
      </c>
      <c r="B1200" t="s">
        <v>698</v>
      </c>
      <c r="C1200" t="s">
        <v>60</v>
      </c>
      <c r="D1200">
        <v>86</v>
      </c>
      <c r="E1200">
        <f t="shared" si="37"/>
        <v>30</v>
      </c>
      <c r="F1200">
        <v>3</v>
      </c>
      <c r="G1200">
        <v>41</v>
      </c>
      <c r="H1200">
        <f t="shared" si="36"/>
        <v>12.5</v>
      </c>
      <c r="I1200" t="s">
        <v>23</v>
      </c>
      <c r="J1200" t="s">
        <v>699</v>
      </c>
    </row>
    <row r="1201" spans="1:10" x14ac:dyDescent="0.25">
      <c r="A1201" s="185">
        <v>43503</v>
      </c>
      <c r="B1201" t="s">
        <v>698</v>
      </c>
      <c r="C1201" t="s">
        <v>60</v>
      </c>
      <c r="D1201">
        <v>86</v>
      </c>
      <c r="E1201">
        <f t="shared" si="37"/>
        <v>30</v>
      </c>
      <c r="F1201">
        <v>3</v>
      </c>
      <c r="G1201">
        <v>41</v>
      </c>
      <c r="H1201">
        <f t="shared" si="36"/>
        <v>12.5</v>
      </c>
      <c r="I1201" t="s">
        <v>24</v>
      </c>
      <c r="J1201" t="s">
        <v>699</v>
      </c>
    </row>
    <row r="1202" spans="1:10" x14ac:dyDescent="0.25">
      <c r="A1202" s="185">
        <v>43503</v>
      </c>
      <c r="B1202" t="s">
        <v>698</v>
      </c>
      <c r="C1202" t="s">
        <v>60</v>
      </c>
      <c r="D1202">
        <v>86</v>
      </c>
      <c r="E1202">
        <f t="shared" si="37"/>
        <v>30</v>
      </c>
      <c r="F1202">
        <v>3</v>
      </c>
      <c r="G1202">
        <v>41</v>
      </c>
      <c r="H1202">
        <f t="shared" si="36"/>
        <v>12.5</v>
      </c>
      <c r="I1202" t="s">
        <v>32</v>
      </c>
      <c r="J1202" t="s">
        <v>699</v>
      </c>
    </row>
    <row r="1203" spans="1:10" x14ac:dyDescent="0.25">
      <c r="A1203" s="185">
        <v>43503</v>
      </c>
      <c r="B1203" t="s">
        <v>698</v>
      </c>
      <c r="C1203" t="s">
        <v>60</v>
      </c>
      <c r="D1203">
        <v>86</v>
      </c>
      <c r="E1203">
        <f t="shared" si="37"/>
        <v>30</v>
      </c>
      <c r="F1203">
        <v>3</v>
      </c>
      <c r="G1203">
        <v>41</v>
      </c>
      <c r="H1203">
        <f t="shared" si="36"/>
        <v>12.5</v>
      </c>
      <c r="I1203" t="s">
        <v>32</v>
      </c>
      <c r="J1203" t="s">
        <v>699</v>
      </c>
    </row>
    <row r="1204" spans="1:10" x14ac:dyDescent="0.25">
      <c r="A1204" s="185">
        <v>43503</v>
      </c>
      <c r="B1204" t="s">
        <v>698</v>
      </c>
      <c r="C1204" t="s">
        <v>60</v>
      </c>
      <c r="D1204">
        <v>86</v>
      </c>
      <c r="E1204">
        <f t="shared" si="37"/>
        <v>30</v>
      </c>
      <c r="F1204">
        <v>4</v>
      </c>
      <c r="G1204">
        <v>41</v>
      </c>
      <c r="H1204">
        <f t="shared" si="36"/>
        <v>12.5</v>
      </c>
      <c r="I1204" t="s">
        <v>13</v>
      </c>
      <c r="J1204" t="s">
        <v>699</v>
      </c>
    </row>
    <row r="1205" spans="1:10" x14ac:dyDescent="0.25">
      <c r="A1205" s="185">
        <v>43503</v>
      </c>
      <c r="B1205" t="s">
        <v>698</v>
      </c>
      <c r="C1205" t="s">
        <v>60</v>
      </c>
      <c r="D1205">
        <v>86</v>
      </c>
      <c r="E1205">
        <f t="shared" si="37"/>
        <v>30</v>
      </c>
      <c r="F1205">
        <v>4</v>
      </c>
      <c r="G1205">
        <v>41</v>
      </c>
      <c r="H1205">
        <f t="shared" si="36"/>
        <v>12.5</v>
      </c>
      <c r="I1205" t="s">
        <v>13</v>
      </c>
      <c r="J1205" t="s">
        <v>699</v>
      </c>
    </row>
    <row r="1206" spans="1:10" x14ac:dyDescent="0.25">
      <c r="A1206" s="185">
        <v>43503</v>
      </c>
      <c r="B1206" t="s">
        <v>698</v>
      </c>
      <c r="C1206" t="s">
        <v>60</v>
      </c>
      <c r="D1206">
        <v>86</v>
      </c>
      <c r="E1206">
        <f t="shared" si="37"/>
        <v>30</v>
      </c>
      <c r="F1206">
        <v>4</v>
      </c>
      <c r="G1206">
        <v>41</v>
      </c>
      <c r="H1206">
        <f t="shared" ref="H1206:H1269" si="38" xml:space="preserve"> (G1206/3.28)</f>
        <v>12.5</v>
      </c>
      <c r="I1206" t="s">
        <v>13</v>
      </c>
      <c r="J1206" t="s">
        <v>699</v>
      </c>
    </row>
    <row r="1207" spans="1:10" x14ac:dyDescent="0.25">
      <c r="A1207" s="185">
        <v>43503</v>
      </c>
      <c r="B1207" t="s">
        <v>698</v>
      </c>
      <c r="C1207" t="s">
        <v>60</v>
      </c>
      <c r="D1207">
        <v>86</v>
      </c>
      <c r="E1207">
        <f t="shared" si="37"/>
        <v>30</v>
      </c>
      <c r="F1207">
        <v>4</v>
      </c>
      <c r="G1207">
        <v>41</v>
      </c>
      <c r="H1207">
        <f t="shared" si="38"/>
        <v>12.5</v>
      </c>
      <c r="I1207" t="s">
        <v>13</v>
      </c>
      <c r="J1207" t="s">
        <v>699</v>
      </c>
    </row>
    <row r="1208" spans="1:10" x14ac:dyDescent="0.25">
      <c r="A1208" s="185">
        <v>43503</v>
      </c>
      <c r="B1208" t="s">
        <v>698</v>
      </c>
      <c r="C1208" t="s">
        <v>60</v>
      </c>
      <c r="D1208">
        <v>86</v>
      </c>
      <c r="E1208">
        <f t="shared" si="37"/>
        <v>30</v>
      </c>
      <c r="F1208">
        <v>4</v>
      </c>
      <c r="G1208">
        <v>41</v>
      </c>
      <c r="H1208">
        <f t="shared" si="38"/>
        <v>12.5</v>
      </c>
      <c r="I1208" t="s">
        <v>13</v>
      </c>
      <c r="J1208" t="s">
        <v>699</v>
      </c>
    </row>
    <row r="1209" spans="1:10" x14ac:dyDescent="0.25">
      <c r="A1209" s="185">
        <v>43503</v>
      </c>
      <c r="B1209" t="s">
        <v>698</v>
      </c>
      <c r="C1209" t="s">
        <v>60</v>
      </c>
      <c r="D1209">
        <v>86</v>
      </c>
      <c r="E1209">
        <f t="shared" si="37"/>
        <v>30</v>
      </c>
      <c r="F1209">
        <v>4</v>
      </c>
      <c r="G1209">
        <v>41</v>
      </c>
      <c r="H1209">
        <f t="shared" si="38"/>
        <v>12.5</v>
      </c>
      <c r="I1209" t="s">
        <v>691</v>
      </c>
      <c r="J1209" t="s">
        <v>699</v>
      </c>
    </row>
    <row r="1210" spans="1:10" x14ac:dyDescent="0.25">
      <c r="A1210" s="185">
        <v>43503</v>
      </c>
      <c r="B1210" t="s">
        <v>698</v>
      </c>
      <c r="C1210" t="s">
        <v>60</v>
      </c>
      <c r="D1210">
        <v>86</v>
      </c>
      <c r="E1210">
        <f t="shared" si="37"/>
        <v>30</v>
      </c>
      <c r="F1210">
        <v>4</v>
      </c>
      <c r="G1210">
        <v>41</v>
      </c>
      <c r="H1210">
        <f t="shared" si="38"/>
        <v>12.5</v>
      </c>
      <c r="I1210" t="s">
        <v>18</v>
      </c>
      <c r="J1210" t="s">
        <v>699</v>
      </c>
    </row>
    <row r="1211" spans="1:10" x14ac:dyDescent="0.25">
      <c r="A1211" s="185">
        <v>43503</v>
      </c>
      <c r="B1211" t="s">
        <v>698</v>
      </c>
      <c r="C1211" t="s">
        <v>60</v>
      </c>
      <c r="D1211">
        <v>86</v>
      </c>
      <c r="E1211">
        <f t="shared" si="37"/>
        <v>30</v>
      </c>
      <c r="F1211">
        <v>4</v>
      </c>
      <c r="G1211">
        <v>41</v>
      </c>
      <c r="H1211">
        <f t="shared" si="38"/>
        <v>12.5</v>
      </c>
      <c r="I1211" t="s">
        <v>18</v>
      </c>
      <c r="J1211" t="s">
        <v>699</v>
      </c>
    </row>
    <row r="1212" spans="1:10" x14ac:dyDescent="0.25">
      <c r="A1212" s="185">
        <v>43503</v>
      </c>
      <c r="B1212" t="s">
        <v>698</v>
      </c>
      <c r="C1212" t="s">
        <v>60</v>
      </c>
      <c r="D1212">
        <v>86</v>
      </c>
      <c r="E1212">
        <f t="shared" si="37"/>
        <v>30</v>
      </c>
      <c r="F1212">
        <v>4</v>
      </c>
      <c r="G1212">
        <v>41</v>
      </c>
      <c r="H1212">
        <f t="shared" si="38"/>
        <v>12.5</v>
      </c>
      <c r="I1212" t="s">
        <v>18</v>
      </c>
      <c r="J1212" t="s">
        <v>699</v>
      </c>
    </row>
    <row r="1213" spans="1:10" x14ac:dyDescent="0.25">
      <c r="A1213" s="185">
        <v>43503</v>
      </c>
      <c r="B1213" t="s">
        <v>698</v>
      </c>
      <c r="C1213" t="s">
        <v>60</v>
      </c>
      <c r="D1213">
        <v>86</v>
      </c>
      <c r="E1213">
        <f t="shared" si="37"/>
        <v>30</v>
      </c>
      <c r="F1213">
        <v>4</v>
      </c>
      <c r="G1213">
        <v>41</v>
      </c>
      <c r="H1213">
        <f t="shared" si="38"/>
        <v>12.5</v>
      </c>
      <c r="I1213" t="s">
        <v>18</v>
      </c>
      <c r="J1213" t="s">
        <v>699</v>
      </c>
    </row>
    <row r="1214" spans="1:10" x14ac:dyDescent="0.25">
      <c r="A1214" s="185">
        <v>43503</v>
      </c>
      <c r="B1214" t="s">
        <v>698</v>
      </c>
      <c r="C1214" t="s">
        <v>60</v>
      </c>
      <c r="D1214">
        <v>86</v>
      </c>
      <c r="E1214">
        <f t="shared" si="37"/>
        <v>30</v>
      </c>
      <c r="F1214">
        <v>4</v>
      </c>
      <c r="G1214">
        <v>41</v>
      </c>
      <c r="H1214">
        <f t="shared" si="38"/>
        <v>12.5</v>
      </c>
      <c r="I1214" t="s">
        <v>18</v>
      </c>
      <c r="J1214" t="s">
        <v>699</v>
      </c>
    </row>
    <row r="1215" spans="1:10" x14ac:dyDescent="0.25">
      <c r="A1215" s="185">
        <v>43503</v>
      </c>
      <c r="B1215" t="s">
        <v>698</v>
      </c>
      <c r="C1215" t="s">
        <v>60</v>
      </c>
      <c r="D1215">
        <v>86</v>
      </c>
      <c r="E1215">
        <f t="shared" si="37"/>
        <v>30</v>
      </c>
      <c r="F1215">
        <v>4</v>
      </c>
      <c r="G1215">
        <v>41</v>
      </c>
      <c r="H1215">
        <f t="shared" si="38"/>
        <v>12.5</v>
      </c>
      <c r="I1215" t="s">
        <v>701</v>
      </c>
      <c r="J1215" t="s">
        <v>699</v>
      </c>
    </row>
    <row r="1216" spans="1:10" x14ac:dyDescent="0.25">
      <c r="A1216" s="185">
        <v>43503</v>
      </c>
      <c r="B1216" t="s">
        <v>698</v>
      </c>
      <c r="C1216" t="s">
        <v>60</v>
      </c>
      <c r="D1216">
        <v>86</v>
      </c>
      <c r="E1216">
        <f t="shared" si="37"/>
        <v>30</v>
      </c>
      <c r="F1216">
        <v>4</v>
      </c>
      <c r="G1216">
        <v>41</v>
      </c>
      <c r="H1216">
        <f t="shared" si="38"/>
        <v>12.5</v>
      </c>
      <c r="I1216" t="s">
        <v>23</v>
      </c>
      <c r="J1216" t="s">
        <v>699</v>
      </c>
    </row>
    <row r="1217" spans="1:10" x14ac:dyDescent="0.25">
      <c r="A1217" s="185">
        <v>43503</v>
      </c>
      <c r="B1217" t="s">
        <v>698</v>
      </c>
      <c r="C1217" t="s">
        <v>60</v>
      </c>
      <c r="D1217">
        <v>86</v>
      </c>
      <c r="E1217">
        <f t="shared" si="37"/>
        <v>30</v>
      </c>
      <c r="F1217">
        <v>4</v>
      </c>
      <c r="G1217">
        <v>41</v>
      </c>
      <c r="H1217">
        <f t="shared" si="38"/>
        <v>12.5</v>
      </c>
      <c r="I1217" t="s">
        <v>35</v>
      </c>
      <c r="J1217" t="s">
        <v>699</v>
      </c>
    </row>
    <row r="1218" spans="1:10" x14ac:dyDescent="0.25">
      <c r="A1218" s="185">
        <v>43503</v>
      </c>
      <c r="B1218" t="s">
        <v>698</v>
      </c>
      <c r="C1218" t="s">
        <v>60</v>
      </c>
      <c r="D1218">
        <v>86</v>
      </c>
      <c r="E1218">
        <f t="shared" si="37"/>
        <v>30</v>
      </c>
      <c r="F1218">
        <v>5</v>
      </c>
      <c r="G1218">
        <v>41</v>
      </c>
      <c r="H1218">
        <f t="shared" si="38"/>
        <v>12.5</v>
      </c>
      <c r="I1218" t="s">
        <v>13</v>
      </c>
      <c r="J1218" t="s">
        <v>699</v>
      </c>
    </row>
    <row r="1219" spans="1:10" x14ac:dyDescent="0.25">
      <c r="A1219" s="185">
        <v>43503</v>
      </c>
      <c r="B1219" t="s">
        <v>698</v>
      </c>
      <c r="C1219" t="s">
        <v>60</v>
      </c>
      <c r="D1219">
        <v>86</v>
      </c>
      <c r="E1219">
        <f t="shared" si="37"/>
        <v>30</v>
      </c>
      <c r="F1219">
        <v>5</v>
      </c>
      <c r="G1219">
        <v>41</v>
      </c>
      <c r="H1219">
        <f t="shared" si="38"/>
        <v>12.5</v>
      </c>
      <c r="I1219" t="s">
        <v>13</v>
      </c>
      <c r="J1219" t="s">
        <v>699</v>
      </c>
    </row>
    <row r="1220" spans="1:10" x14ac:dyDescent="0.25">
      <c r="A1220" s="185">
        <v>43503</v>
      </c>
      <c r="B1220" t="s">
        <v>698</v>
      </c>
      <c r="C1220" t="s">
        <v>60</v>
      </c>
      <c r="D1220">
        <v>86</v>
      </c>
      <c r="E1220">
        <f t="shared" si="37"/>
        <v>30</v>
      </c>
      <c r="F1220">
        <v>5</v>
      </c>
      <c r="G1220">
        <v>41</v>
      </c>
      <c r="H1220">
        <f t="shared" si="38"/>
        <v>12.5</v>
      </c>
      <c r="I1220" t="s">
        <v>39</v>
      </c>
      <c r="J1220" t="s">
        <v>699</v>
      </c>
    </row>
    <row r="1221" spans="1:10" x14ac:dyDescent="0.25">
      <c r="A1221" s="185">
        <v>43503</v>
      </c>
      <c r="B1221" t="s">
        <v>698</v>
      </c>
      <c r="C1221" t="s">
        <v>60</v>
      </c>
      <c r="D1221">
        <v>86</v>
      </c>
      <c r="E1221">
        <f t="shared" si="37"/>
        <v>30</v>
      </c>
      <c r="F1221">
        <v>5</v>
      </c>
      <c r="G1221">
        <v>41</v>
      </c>
      <c r="H1221">
        <f t="shared" si="38"/>
        <v>12.5</v>
      </c>
      <c r="I1221" t="s">
        <v>54</v>
      </c>
      <c r="J1221" t="s">
        <v>699</v>
      </c>
    </row>
    <row r="1222" spans="1:10" x14ac:dyDescent="0.25">
      <c r="A1222" s="185">
        <v>43503</v>
      </c>
      <c r="B1222" t="s">
        <v>698</v>
      </c>
      <c r="C1222" t="s">
        <v>60</v>
      </c>
      <c r="D1222">
        <v>86</v>
      </c>
      <c r="E1222">
        <f t="shared" ref="E1222:E1285" si="39" xml:space="preserve"> (D1222-32)*(5/9)</f>
        <v>30</v>
      </c>
      <c r="F1222">
        <v>5</v>
      </c>
      <c r="G1222">
        <v>41</v>
      </c>
      <c r="H1222">
        <f t="shared" si="38"/>
        <v>12.5</v>
      </c>
      <c r="I1222" t="s">
        <v>18</v>
      </c>
      <c r="J1222" t="s">
        <v>699</v>
      </c>
    </row>
    <row r="1223" spans="1:10" x14ac:dyDescent="0.25">
      <c r="A1223" s="185">
        <v>43503</v>
      </c>
      <c r="B1223" t="s">
        <v>698</v>
      </c>
      <c r="C1223" t="s">
        <v>60</v>
      </c>
      <c r="D1223">
        <v>86</v>
      </c>
      <c r="E1223">
        <f t="shared" si="39"/>
        <v>30</v>
      </c>
      <c r="F1223">
        <v>5</v>
      </c>
      <c r="G1223">
        <v>41</v>
      </c>
      <c r="H1223">
        <f t="shared" si="38"/>
        <v>12.5</v>
      </c>
      <c r="I1223" t="s">
        <v>21</v>
      </c>
      <c r="J1223" t="s">
        <v>699</v>
      </c>
    </row>
    <row r="1224" spans="1:10" x14ac:dyDescent="0.25">
      <c r="A1224" s="185">
        <v>43503</v>
      </c>
      <c r="B1224" t="s">
        <v>698</v>
      </c>
      <c r="C1224" t="s">
        <v>60</v>
      </c>
      <c r="D1224">
        <v>86</v>
      </c>
      <c r="E1224">
        <f t="shared" si="39"/>
        <v>30</v>
      </c>
      <c r="F1224">
        <v>5</v>
      </c>
      <c r="G1224">
        <v>41</v>
      </c>
      <c r="H1224">
        <f t="shared" si="38"/>
        <v>12.5</v>
      </c>
      <c r="I1224" t="s">
        <v>22</v>
      </c>
      <c r="J1224" t="s">
        <v>699</v>
      </c>
    </row>
    <row r="1225" spans="1:10" x14ac:dyDescent="0.25">
      <c r="A1225" s="185">
        <v>43503</v>
      </c>
      <c r="B1225" t="s">
        <v>698</v>
      </c>
      <c r="C1225" t="s">
        <v>60</v>
      </c>
      <c r="D1225">
        <v>86</v>
      </c>
      <c r="E1225">
        <f t="shared" si="39"/>
        <v>30</v>
      </c>
      <c r="F1225">
        <v>5</v>
      </c>
      <c r="G1225">
        <v>41</v>
      </c>
      <c r="H1225">
        <f t="shared" si="38"/>
        <v>12.5</v>
      </c>
      <c r="I1225" t="s">
        <v>22</v>
      </c>
      <c r="J1225" t="s">
        <v>699</v>
      </c>
    </row>
    <row r="1226" spans="1:10" x14ac:dyDescent="0.25">
      <c r="A1226" s="185">
        <v>43503</v>
      </c>
      <c r="B1226" t="s">
        <v>698</v>
      </c>
      <c r="C1226" t="s">
        <v>60</v>
      </c>
      <c r="D1226">
        <v>86</v>
      </c>
      <c r="E1226">
        <f t="shared" si="39"/>
        <v>30</v>
      </c>
      <c r="F1226">
        <v>5</v>
      </c>
      <c r="G1226">
        <v>41</v>
      </c>
      <c r="H1226">
        <f t="shared" si="38"/>
        <v>12.5</v>
      </c>
      <c r="I1226" t="s">
        <v>22</v>
      </c>
      <c r="J1226" t="s">
        <v>699</v>
      </c>
    </row>
    <row r="1227" spans="1:10" x14ac:dyDescent="0.25">
      <c r="A1227" s="185">
        <v>43503</v>
      </c>
      <c r="B1227" t="s">
        <v>698</v>
      </c>
      <c r="C1227" t="s">
        <v>60</v>
      </c>
      <c r="D1227">
        <v>86</v>
      </c>
      <c r="E1227">
        <f t="shared" si="39"/>
        <v>30</v>
      </c>
      <c r="F1227">
        <v>6</v>
      </c>
      <c r="G1227">
        <v>40</v>
      </c>
      <c r="H1227">
        <f t="shared" si="38"/>
        <v>12.195121951219512</v>
      </c>
      <c r="I1227" t="s">
        <v>13</v>
      </c>
      <c r="J1227" t="s">
        <v>699</v>
      </c>
    </row>
    <row r="1228" spans="1:10" x14ac:dyDescent="0.25">
      <c r="A1228" s="185">
        <v>43503</v>
      </c>
      <c r="B1228" t="s">
        <v>698</v>
      </c>
      <c r="C1228" t="s">
        <v>60</v>
      </c>
      <c r="D1228">
        <v>86</v>
      </c>
      <c r="E1228">
        <f t="shared" si="39"/>
        <v>30</v>
      </c>
      <c r="F1228">
        <v>6</v>
      </c>
      <c r="G1228">
        <v>40</v>
      </c>
      <c r="H1228">
        <f t="shared" si="38"/>
        <v>12.195121951219512</v>
      </c>
      <c r="I1228" t="s">
        <v>54</v>
      </c>
      <c r="J1228" t="s">
        <v>699</v>
      </c>
    </row>
    <row r="1229" spans="1:10" x14ac:dyDescent="0.25">
      <c r="A1229" s="185">
        <v>43503</v>
      </c>
      <c r="B1229" t="s">
        <v>698</v>
      </c>
      <c r="C1229" t="s">
        <v>60</v>
      </c>
      <c r="D1229">
        <v>86</v>
      </c>
      <c r="E1229">
        <f t="shared" si="39"/>
        <v>30</v>
      </c>
      <c r="F1229">
        <v>6</v>
      </c>
      <c r="G1229">
        <v>40</v>
      </c>
      <c r="H1229">
        <f t="shared" si="38"/>
        <v>12.195121951219512</v>
      </c>
      <c r="I1229" t="s">
        <v>18</v>
      </c>
      <c r="J1229" t="s">
        <v>699</v>
      </c>
    </row>
    <row r="1230" spans="1:10" x14ac:dyDescent="0.25">
      <c r="A1230" s="185">
        <v>43503</v>
      </c>
      <c r="B1230" t="s">
        <v>698</v>
      </c>
      <c r="C1230" t="s">
        <v>60</v>
      </c>
      <c r="D1230">
        <v>86</v>
      </c>
      <c r="E1230">
        <f t="shared" si="39"/>
        <v>30</v>
      </c>
      <c r="F1230">
        <v>7</v>
      </c>
      <c r="G1230">
        <v>39</v>
      </c>
      <c r="H1230">
        <f t="shared" si="38"/>
        <v>11.890243902439025</v>
      </c>
      <c r="I1230" t="s">
        <v>13</v>
      </c>
      <c r="J1230" t="s">
        <v>699</v>
      </c>
    </row>
    <row r="1231" spans="1:10" x14ac:dyDescent="0.25">
      <c r="A1231" s="185">
        <v>43503</v>
      </c>
      <c r="B1231" t="s">
        <v>698</v>
      </c>
      <c r="C1231" t="s">
        <v>60</v>
      </c>
      <c r="D1231">
        <v>86</v>
      </c>
      <c r="E1231">
        <f t="shared" si="39"/>
        <v>30</v>
      </c>
      <c r="F1231">
        <v>7</v>
      </c>
      <c r="G1231">
        <v>39</v>
      </c>
      <c r="H1231">
        <f t="shared" si="38"/>
        <v>11.890243902439025</v>
      </c>
      <c r="I1231" t="s">
        <v>13</v>
      </c>
      <c r="J1231" t="s">
        <v>699</v>
      </c>
    </row>
    <row r="1232" spans="1:10" x14ac:dyDescent="0.25">
      <c r="A1232" s="185">
        <v>43503</v>
      </c>
      <c r="B1232" t="s">
        <v>698</v>
      </c>
      <c r="C1232" t="s">
        <v>60</v>
      </c>
      <c r="D1232">
        <v>86</v>
      </c>
      <c r="E1232">
        <f t="shared" si="39"/>
        <v>30</v>
      </c>
      <c r="F1232">
        <v>7</v>
      </c>
      <c r="G1232">
        <v>39</v>
      </c>
      <c r="H1232">
        <f t="shared" si="38"/>
        <v>11.890243902439025</v>
      </c>
      <c r="I1232" t="s">
        <v>18</v>
      </c>
      <c r="J1232" t="s">
        <v>699</v>
      </c>
    </row>
    <row r="1233" spans="1:11" x14ac:dyDescent="0.25">
      <c r="A1233" s="185">
        <v>43503</v>
      </c>
      <c r="B1233" t="s">
        <v>698</v>
      </c>
      <c r="C1233" t="s">
        <v>60</v>
      </c>
      <c r="D1233">
        <v>86</v>
      </c>
      <c r="E1233">
        <f t="shared" si="39"/>
        <v>30</v>
      </c>
      <c r="F1233">
        <v>7</v>
      </c>
      <c r="G1233">
        <v>39</v>
      </c>
      <c r="H1233">
        <f t="shared" si="38"/>
        <v>11.890243902439025</v>
      </c>
      <c r="I1233" t="s">
        <v>18</v>
      </c>
      <c r="J1233" t="s">
        <v>699</v>
      </c>
    </row>
    <row r="1234" spans="1:11" x14ac:dyDescent="0.25">
      <c r="A1234" s="185">
        <v>43503</v>
      </c>
      <c r="B1234" t="s">
        <v>698</v>
      </c>
      <c r="C1234" t="s">
        <v>60</v>
      </c>
      <c r="D1234">
        <v>86</v>
      </c>
      <c r="E1234">
        <f t="shared" si="39"/>
        <v>30</v>
      </c>
      <c r="F1234">
        <v>7</v>
      </c>
      <c r="G1234">
        <v>39</v>
      </c>
      <c r="H1234">
        <f t="shared" si="38"/>
        <v>11.890243902439025</v>
      </c>
      <c r="I1234" t="s">
        <v>18</v>
      </c>
      <c r="J1234" t="s">
        <v>699</v>
      </c>
    </row>
    <row r="1235" spans="1:11" x14ac:dyDescent="0.25">
      <c r="A1235" s="185">
        <v>43503</v>
      </c>
      <c r="B1235" t="s">
        <v>698</v>
      </c>
      <c r="C1235" t="s">
        <v>60</v>
      </c>
      <c r="D1235">
        <v>86</v>
      </c>
      <c r="E1235">
        <f t="shared" si="39"/>
        <v>30</v>
      </c>
      <c r="F1235">
        <v>7</v>
      </c>
      <c r="G1235">
        <v>39</v>
      </c>
      <c r="H1235">
        <f t="shared" si="38"/>
        <v>11.890243902439025</v>
      </c>
      <c r="I1235" t="s">
        <v>18</v>
      </c>
      <c r="J1235" t="s">
        <v>699</v>
      </c>
    </row>
    <row r="1236" spans="1:11" x14ac:dyDescent="0.25">
      <c r="A1236" s="185">
        <v>43503</v>
      </c>
      <c r="B1236" t="s">
        <v>698</v>
      </c>
      <c r="C1236" t="s">
        <v>60</v>
      </c>
      <c r="D1236">
        <v>86</v>
      </c>
      <c r="E1236">
        <f t="shared" si="39"/>
        <v>30</v>
      </c>
      <c r="F1236">
        <v>7</v>
      </c>
      <c r="G1236">
        <v>39</v>
      </c>
      <c r="H1236">
        <f t="shared" si="38"/>
        <v>11.890243902439025</v>
      </c>
      <c r="I1236" t="s">
        <v>21</v>
      </c>
      <c r="J1236" t="s">
        <v>699</v>
      </c>
    </row>
    <row r="1237" spans="1:11" x14ac:dyDescent="0.25">
      <c r="A1237" s="185">
        <v>43503</v>
      </c>
      <c r="B1237" t="s">
        <v>698</v>
      </c>
      <c r="C1237" t="s">
        <v>60</v>
      </c>
      <c r="D1237">
        <v>86</v>
      </c>
      <c r="E1237">
        <f t="shared" si="39"/>
        <v>30</v>
      </c>
      <c r="F1237">
        <v>7</v>
      </c>
      <c r="G1237">
        <v>39</v>
      </c>
      <c r="H1237">
        <f t="shared" si="38"/>
        <v>11.890243902439025</v>
      </c>
      <c r="I1237" t="s">
        <v>23</v>
      </c>
      <c r="J1237" t="s">
        <v>699</v>
      </c>
    </row>
    <row r="1238" spans="1:11" x14ac:dyDescent="0.25">
      <c r="A1238" s="185">
        <v>43503</v>
      </c>
      <c r="B1238" t="s">
        <v>698</v>
      </c>
      <c r="C1238" t="s">
        <v>60</v>
      </c>
      <c r="D1238">
        <v>86</v>
      </c>
      <c r="E1238">
        <f t="shared" si="39"/>
        <v>30</v>
      </c>
      <c r="F1238">
        <v>7</v>
      </c>
      <c r="G1238">
        <v>39</v>
      </c>
      <c r="H1238">
        <f t="shared" si="38"/>
        <v>11.890243902439025</v>
      </c>
      <c r="I1238" t="s">
        <v>23</v>
      </c>
      <c r="J1238" t="s">
        <v>699</v>
      </c>
    </row>
    <row r="1239" spans="1:11" x14ac:dyDescent="0.25">
      <c r="A1239" s="185">
        <v>43503</v>
      </c>
      <c r="B1239" t="s">
        <v>698</v>
      </c>
      <c r="C1239" t="s">
        <v>60</v>
      </c>
      <c r="D1239">
        <v>86</v>
      </c>
      <c r="E1239">
        <f t="shared" si="39"/>
        <v>30</v>
      </c>
      <c r="F1239">
        <v>7</v>
      </c>
      <c r="G1239">
        <v>39</v>
      </c>
      <c r="H1239">
        <f t="shared" si="38"/>
        <v>11.890243902439025</v>
      </c>
      <c r="I1239" t="s">
        <v>23</v>
      </c>
      <c r="J1239" t="s">
        <v>699</v>
      </c>
    </row>
    <row r="1240" spans="1:11" x14ac:dyDescent="0.25">
      <c r="A1240" s="185">
        <v>43503</v>
      </c>
      <c r="B1240" t="s">
        <v>698</v>
      </c>
      <c r="C1240" t="s">
        <v>60</v>
      </c>
      <c r="D1240">
        <v>86</v>
      </c>
      <c r="E1240">
        <f t="shared" si="39"/>
        <v>30</v>
      </c>
      <c r="F1240">
        <v>7</v>
      </c>
      <c r="G1240">
        <v>39</v>
      </c>
      <c r="H1240">
        <f t="shared" si="38"/>
        <v>11.890243902439025</v>
      </c>
      <c r="I1240" t="s">
        <v>23</v>
      </c>
      <c r="J1240" t="s">
        <v>699</v>
      </c>
    </row>
    <row r="1241" spans="1:11" x14ac:dyDescent="0.25">
      <c r="A1241" s="185">
        <v>43503</v>
      </c>
      <c r="B1241" t="s">
        <v>698</v>
      </c>
      <c r="C1241" t="s">
        <v>60</v>
      </c>
      <c r="D1241">
        <v>86</v>
      </c>
      <c r="E1241">
        <f t="shared" si="39"/>
        <v>30</v>
      </c>
      <c r="F1241">
        <v>7</v>
      </c>
      <c r="G1241">
        <v>39</v>
      </c>
      <c r="H1241">
        <f t="shared" si="38"/>
        <v>11.890243902439025</v>
      </c>
      <c r="I1241" t="s">
        <v>23</v>
      </c>
      <c r="J1241" t="s">
        <v>699</v>
      </c>
    </row>
    <row r="1242" spans="1:11" x14ac:dyDescent="0.25">
      <c r="A1242" s="185">
        <v>43503</v>
      </c>
      <c r="B1242" t="s">
        <v>698</v>
      </c>
      <c r="C1242" t="s">
        <v>60</v>
      </c>
      <c r="D1242">
        <v>86</v>
      </c>
      <c r="E1242">
        <f t="shared" si="39"/>
        <v>30</v>
      </c>
      <c r="F1242">
        <v>7</v>
      </c>
      <c r="G1242">
        <v>39</v>
      </c>
      <c r="H1242">
        <f t="shared" si="38"/>
        <v>11.890243902439025</v>
      </c>
      <c r="I1242" t="s">
        <v>24</v>
      </c>
      <c r="J1242" t="s">
        <v>699</v>
      </c>
    </row>
    <row r="1243" spans="1:11" x14ac:dyDescent="0.25">
      <c r="A1243" s="185">
        <v>43503</v>
      </c>
      <c r="B1243" t="s">
        <v>698</v>
      </c>
      <c r="C1243" t="s">
        <v>60</v>
      </c>
      <c r="D1243">
        <v>86</v>
      </c>
      <c r="E1243">
        <f t="shared" si="39"/>
        <v>30</v>
      </c>
      <c r="F1243">
        <v>7</v>
      </c>
      <c r="G1243">
        <v>39</v>
      </c>
      <c r="H1243">
        <f t="shared" si="38"/>
        <v>11.890243902439025</v>
      </c>
      <c r="I1243" t="s">
        <v>24</v>
      </c>
      <c r="J1243" t="s">
        <v>699</v>
      </c>
    </row>
    <row r="1244" spans="1:11" x14ac:dyDescent="0.25">
      <c r="A1244" s="185">
        <v>43503</v>
      </c>
      <c r="B1244" t="s">
        <v>698</v>
      </c>
      <c r="C1244" t="s">
        <v>60</v>
      </c>
      <c r="D1244">
        <v>86</v>
      </c>
      <c r="E1244">
        <f t="shared" si="39"/>
        <v>30</v>
      </c>
      <c r="F1244">
        <v>7</v>
      </c>
      <c r="G1244">
        <v>39</v>
      </c>
      <c r="H1244">
        <f t="shared" si="38"/>
        <v>11.890243902439025</v>
      </c>
      <c r="I1244" t="s">
        <v>32</v>
      </c>
      <c r="J1244" t="s">
        <v>699</v>
      </c>
    </row>
    <row r="1245" spans="1:11" x14ac:dyDescent="0.25">
      <c r="A1245" s="185">
        <v>43503</v>
      </c>
      <c r="B1245" t="s">
        <v>698</v>
      </c>
      <c r="C1245" t="s">
        <v>60</v>
      </c>
      <c r="D1245">
        <v>86</v>
      </c>
      <c r="E1245">
        <f t="shared" si="39"/>
        <v>30</v>
      </c>
      <c r="F1245">
        <v>8</v>
      </c>
      <c r="G1245">
        <v>38</v>
      </c>
      <c r="H1245">
        <f t="shared" si="38"/>
        <v>11.585365853658537</v>
      </c>
      <c r="I1245" t="s">
        <v>712</v>
      </c>
      <c r="J1245" t="s">
        <v>699</v>
      </c>
      <c r="K1245" t="s">
        <v>713</v>
      </c>
    </row>
    <row r="1246" spans="1:11" x14ac:dyDescent="0.25">
      <c r="A1246" s="185">
        <v>43503</v>
      </c>
      <c r="B1246" t="s">
        <v>698</v>
      </c>
      <c r="C1246" t="s">
        <v>60</v>
      </c>
      <c r="D1246">
        <v>86</v>
      </c>
      <c r="E1246">
        <f t="shared" si="39"/>
        <v>30</v>
      </c>
      <c r="F1246">
        <v>9</v>
      </c>
      <c r="G1246">
        <v>36</v>
      </c>
      <c r="H1246">
        <f t="shared" si="38"/>
        <v>10.975609756097562</v>
      </c>
      <c r="I1246" t="s">
        <v>13</v>
      </c>
      <c r="J1246" t="s">
        <v>699</v>
      </c>
    </row>
    <row r="1247" spans="1:11" x14ac:dyDescent="0.25">
      <c r="A1247" s="185">
        <v>43503</v>
      </c>
      <c r="B1247" t="s">
        <v>698</v>
      </c>
      <c r="C1247" t="s">
        <v>60</v>
      </c>
      <c r="D1247">
        <v>86</v>
      </c>
      <c r="E1247">
        <f t="shared" si="39"/>
        <v>30</v>
      </c>
      <c r="F1247">
        <v>9</v>
      </c>
      <c r="G1247">
        <v>36</v>
      </c>
      <c r="H1247">
        <f t="shared" si="38"/>
        <v>10.975609756097562</v>
      </c>
      <c r="I1247" t="s">
        <v>54</v>
      </c>
      <c r="J1247" t="s">
        <v>699</v>
      </c>
    </row>
    <row r="1248" spans="1:11" x14ac:dyDescent="0.25">
      <c r="A1248" s="185">
        <v>43503</v>
      </c>
      <c r="B1248" t="s">
        <v>698</v>
      </c>
      <c r="C1248" t="s">
        <v>60</v>
      </c>
      <c r="D1248">
        <v>86</v>
      </c>
      <c r="E1248">
        <f t="shared" si="39"/>
        <v>30</v>
      </c>
      <c r="F1248">
        <v>9</v>
      </c>
      <c r="G1248">
        <v>36</v>
      </c>
      <c r="H1248">
        <f t="shared" si="38"/>
        <v>10.975609756097562</v>
      </c>
      <c r="I1248" t="s">
        <v>18</v>
      </c>
      <c r="J1248" t="s">
        <v>699</v>
      </c>
    </row>
    <row r="1249" spans="1:10" x14ac:dyDescent="0.25">
      <c r="A1249" s="185">
        <v>43503</v>
      </c>
      <c r="B1249" t="s">
        <v>698</v>
      </c>
      <c r="C1249" t="s">
        <v>60</v>
      </c>
      <c r="D1249">
        <v>86</v>
      </c>
      <c r="E1249">
        <f t="shared" si="39"/>
        <v>30</v>
      </c>
      <c r="F1249">
        <v>9</v>
      </c>
      <c r="G1249">
        <v>36</v>
      </c>
      <c r="H1249">
        <f t="shared" si="38"/>
        <v>10.975609756097562</v>
      </c>
      <c r="I1249" t="s">
        <v>18</v>
      </c>
      <c r="J1249" t="s">
        <v>699</v>
      </c>
    </row>
    <row r="1250" spans="1:10" x14ac:dyDescent="0.25">
      <c r="A1250" s="185">
        <v>43503</v>
      </c>
      <c r="B1250" t="s">
        <v>698</v>
      </c>
      <c r="C1250" t="s">
        <v>60</v>
      </c>
      <c r="D1250">
        <v>86</v>
      </c>
      <c r="E1250">
        <f t="shared" si="39"/>
        <v>30</v>
      </c>
      <c r="F1250">
        <v>9</v>
      </c>
      <c r="G1250">
        <v>36</v>
      </c>
      <c r="H1250">
        <f t="shared" si="38"/>
        <v>10.975609756097562</v>
      </c>
      <c r="I1250" t="s">
        <v>18</v>
      </c>
      <c r="J1250" t="s">
        <v>699</v>
      </c>
    </row>
    <row r="1251" spans="1:10" x14ac:dyDescent="0.25">
      <c r="A1251" s="185">
        <v>43503</v>
      </c>
      <c r="B1251" t="s">
        <v>698</v>
      </c>
      <c r="C1251" t="s">
        <v>60</v>
      </c>
      <c r="D1251">
        <v>86</v>
      </c>
      <c r="E1251">
        <f t="shared" si="39"/>
        <v>30</v>
      </c>
      <c r="F1251">
        <v>9</v>
      </c>
      <c r="G1251">
        <v>36</v>
      </c>
      <c r="H1251">
        <f t="shared" si="38"/>
        <v>10.975609756097562</v>
      </c>
      <c r="I1251" t="s">
        <v>23</v>
      </c>
      <c r="J1251" t="s">
        <v>699</v>
      </c>
    </row>
    <row r="1252" spans="1:10" x14ac:dyDescent="0.25">
      <c r="A1252" s="185">
        <v>43503</v>
      </c>
      <c r="B1252" t="s">
        <v>698</v>
      </c>
      <c r="C1252" t="s">
        <v>60</v>
      </c>
      <c r="D1252">
        <v>86</v>
      </c>
      <c r="E1252">
        <f t="shared" si="39"/>
        <v>30</v>
      </c>
      <c r="F1252">
        <v>9</v>
      </c>
      <c r="G1252">
        <v>36</v>
      </c>
      <c r="H1252">
        <f t="shared" si="38"/>
        <v>10.975609756097562</v>
      </c>
      <c r="I1252" t="s">
        <v>23</v>
      </c>
      <c r="J1252" t="s">
        <v>699</v>
      </c>
    </row>
    <row r="1253" spans="1:10" x14ac:dyDescent="0.25">
      <c r="A1253" s="185">
        <v>43503</v>
      </c>
      <c r="B1253" t="s">
        <v>698</v>
      </c>
      <c r="C1253" t="s">
        <v>60</v>
      </c>
      <c r="D1253">
        <v>86</v>
      </c>
      <c r="E1253">
        <f t="shared" si="39"/>
        <v>30</v>
      </c>
      <c r="F1253">
        <v>9</v>
      </c>
      <c r="G1253">
        <v>36</v>
      </c>
      <c r="H1253">
        <f t="shared" si="38"/>
        <v>10.975609756097562</v>
      </c>
      <c r="I1253" t="s">
        <v>23</v>
      </c>
      <c r="J1253" t="s">
        <v>699</v>
      </c>
    </row>
    <row r="1254" spans="1:10" x14ac:dyDescent="0.25">
      <c r="A1254" s="185">
        <v>43503</v>
      </c>
      <c r="B1254" t="s">
        <v>698</v>
      </c>
      <c r="C1254" t="s">
        <v>60</v>
      </c>
      <c r="D1254">
        <v>86</v>
      </c>
      <c r="E1254">
        <f t="shared" si="39"/>
        <v>30</v>
      </c>
      <c r="F1254">
        <v>9</v>
      </c>
      <c r="G1254">
        <v>36</v>
      </c>
      <c r="H1254">
        <f t="shared" si="38"/>
        <v>10.975609756097562</v>
      </c>
      <c r="I1254" t="s">
        <v>24</v>
      </c>
      <c r="J1254" t="s">
        <v>699</v>
      </c>
    </row>
    <row r="1255" spans="1:10" x14ac:dyDescent="0.25">
      <c r="A1255" s="185">
        <v>43503</v>
      </c>
      <c r="B1255" t="s">
        <v>698</v>
      </c>
      <c r="C1255" t="s">
        <v>60</v>
      </c>
      <c r="D1255">
        <v>86</v>
      </c>
      <c r="E1255">
        <f t="shared" si="39"/>
        <v>30</v>
      </c>
      <c r="F1255">
        <v>9</v>
      </c>
      <c r="G1255">
        <v>36</v>
      </c>
      <c r="H1255">
        <f t="shared" si="38"/>
        <v>10.975609756097562</v>
      </c>
      <c r="I1255" t="s">
        <v>24</v>
      </c>
      <c r="J1255" t="s">
        <v>699</v>
      </c>
    </row>
    <row r="1256" spans="1:10" x14ac:dyDescent="0.25">
      <c r="A1256" s="185">
        <v>43503</v>
      </c>
      <c r="B1256" t="s">
        <v>698</v>
      </c>
      <c r="C1256" t="s">
        <v>60</v>
      </c>
      <c r="D1256">
        <v>86</v>
      </c>
      <c r="E1256">
        <f t="shared" si="39"/>
        <v>30</v>
      </c>
      <c r="F1256">
        <v>9</v>
      </c>
      <c r="G1256">
        <v>36</v>
      </c>
      <c r="H1256">
        <f t="shared" si="38"/>
        <v>10.975609756097562</v>
      </c>
      <c r="I1256" t="s">
        <v>32</v>
      </c>
      <c r="J1256" t="s">
        <v>699</v>
      </c>
    </row>
    <row r="1257" spans="1:10" x14ac:dyDescent="0.25">
      <c r="A1257" s="185">
        <v>43503</v>
      </c>
      <c r="B1257" t="s">
        <v>698</v>
      </c>
      <c r="C1257" t="s">
        <v>60</v>
      </c>
      <c r="D1257">
        <v>86</v>
      </c>
      <c r="E1257">
        <f t="shared" si="39"/>
        <v>30</v>
      </c>
      <c r="F1257">
        <v>9</v>
      </c>
      <c r="G1257">
        <v>36</v>
      </c>
      <c r="H1257">
        <f t="shared" si="38"/>
        <v>10.975609756097562</v>
      </c>
      <c r="I1257" t="s">
        <v>711</v>
      </c>
      <c r="J1257" t="s">
        <v>699</v>
      </c>
    </row>
    <row r="1258" spans="1:10" x14ac:dyDescent="0.25">
      <c r="A1258" s="185">
        <v>43503</v>
      </c>
      <c r="B1258" t="s">
        <v>698</v>
      </c>
      <c r="C1258" t="s">
        <v>60</v>
      </c>
      <c r="D1258">
        <v>86</v>
      </c>
      <c r="E1258">
        <f t="shared" si="39"/>
        <v>30</v>
      </c>
      <c r="F1258">
        <v>10</v>
      </c>
      <c r="G1258">
        <v>35</v>
      </c>
      <c r="H1258">
        <f t="shared" si="38"/>
        <v>10.670731707317074</v>
      </c>
      <c r="I1258" t="s">
        <v>13</v>
      </c>
      <c r="J1258" t="s">
        <v>699</v>
      </c>
    </row>
    <row r="1259" spans="1:10" x14ac:dyDescent="0.25">
      <c r="A1259" s="185">
        <v>43503</v>
      </c>
      <c r="B1259" t="s">
        <v>698</v>
      </c>
      <c r="C1259" t="s">
        <v>60</v>
      </c>
      <c r="D1259">
        <v>86</v>
      </c>
      <c r="E1259">
        <f t="shared" si="39"/>
        <v>30</v>
      </c>
      <c r="F1259">
        <v>10</v>
      </c>
      <c r="G1259">
        <v>35</v>
      </c>
      <c r="H1259">
        <f t="shared" si="38"/>
        <v>10.670731707317074</v>
      </c>
      <c r="I1259" t="s">
        <v>13</v>
      </c>
      <c r="J1259" t="s">
        <v>699</v>
      </c>
    </row>
    <row r="1260" spans="1:10" x14ac:dyDescent="0.25">
      <c r="A1260" s="185">
        <v>43503</v>
      </c>
      <c r="B1260" t="s">
        <v>698</v>
      </c>
      <c r="C1260" t="s">
        <v>60</v>
      </c>
      <c r="D1260">
        <v>86</v>
      </c>
      <c r="E1260">
        <f t="shared" si="39"/>
        <v>30</v>
      </c>
      <c r="F1260">
        <v>11</v>
      </c>
      <c r="G1260">
        <v>34</v>
      </c>
      <c r="H1260">
        <f t="shared" si="38"/>
        <v>10.365853658536587</v>
      </c>
      <c r="I1260" t="s">
        <v>54</v>
      </c>
      <c r="J1260" t="s">
        <v>699</v>
      </c>
    </row>
    <row r="1261" spans="1:10" x14ac:dyDescent="0.25">
      <c r="A1261" s="185">
        <v>43503</v>
      </c>
      <c r="B1261" t="s">
        <v>698</v>
      </c>
      <c r="C1261" t="s">
        <v>60</v>
      </c>
      <c r="D1261">
        <v>86</v>
      </c>
      <c r="E1261">
        <f t="shared" si="39"/>
        <v>30</v>
      </c>
      <c r="F1261">
        <v>11</v>
      </c>
      <c r="G1261">
        <v>34</v>
      </c>
      <c r="H1261">
        <f t="shared" si="38"/>
        <v>10.365853658536587</v>
      </c>
      <c r="I1261" t="s">
        <v>54</v>
      </c>
      <c r="J1261" t="s">
        <v>699</v>
      </c>
    </row>
    <row r="1262" spans="1:10" x14ac:dyDescent="0.25">
      <c r="A1262" s="185">
        <v>43503</v>
      </c>
      <c r="B1262" t="s">
        <v>698</v>
      </c>
      <c r="C1262" t="s">
        <v>60</v>
      </c>
      <c r="D1262">
        <v>86</v>
      </c>
      <c r="E1262">
        <f t="shared" si="39"/>
        <v>30</v>
      </c>
      <c r="F1262">
        <v>11</v>
      </c>
      <c r="G1262">
        <v>34</v>
      </c>
      <c r="H1262">
        <f t="shared" si="38"/>
        <v>10.365853658536587</v>
      </c>
      <c r="I1262" t="s">
        <v>54</v>
      </c>
      <c r="J1262" t="s">
        <v>699</v>
      </c>
    </row>
    <row r="1263" spans="1:10" x14ac:dyDescent="0.25">
      <c r="A1263" s="185">
        <v>43503</v>
      </c>
      <c r="B1263" t="s">
        <v>698</v>
      </c>
      <c r="C1263" t="s">
        <v>60</v>
      </c>
      <c r="D1263">
        <v>86</v>
      </c>
      <c r="E1263">
        <f t="shared" si="39"/>
        <v>30</v>
      </c>
      <c r="F1263">
        <v>11</v>
      </c>
      <c r="G1263">
        <v>34</v>
      </c>
      <c r="H1263">
        <f t="shared" si="38"/>
        <v>10.365853658536587</v>
      </c>
      <c r="I1263" t="s">
        <v>18</v>
      </c>
      <c r="J1263" t="s">
        <v>699</v>
      </c>
    </row>
    <row r="1264" spans="1:10" x14ac:dyDescent="0.25">
      <c r="A1264" s="185">
        <v>43503</v>
      </c>
      <c r="B1264" t="s">
        <v>698</v>
      </c>
      <c r="C1264" t="s">
        <v>60</v>
      </c>
      <c r="D1264">
        <v>86</v>
      </c>
      <c r="E1264">
        <f t="shared" si="39"/>
        <v>30</v>
      </c>
      <c r="F1264">
        <v>11</v>
      </c>
      <c r="G1264">
        <v>34</v>
      </c>
      <c r="H1264">
        <f t="shared" si="38"/>
        <v>10.365853658536587</v>
      </c>
      <c r="I1264" t="s">
        <v>18</v>
      </c>
      <c r="J1264" t="s">
        <v>699</v>
      </c>
    </row>
    <row r="1265" spans="1:10" x14ac:dyDescent="0.25">
      <c r="A1265" s="185">
        <v>43503</v>
      </c>
      <c r="B1265" t="s">
        <v>698</v>
      </c>
      <c r="C1265" t="s">
        <v>60</v>
      </c>
      <c r="D1265">
        <v>86</v>
      </c>
      <c r="E1265">
        <f t="shared" si="39"/>
        <v>30</v>
      </c>
      <c r="F1265">
        <v>11</v>
      </c>
      <c r="G1265">
        <v>34</v>
      </c>
      <c r="H1265">
        <f t="shared" si="38"/>
        <v>10.365853658536587</v>
      </c>
      <c r="I1265" t="s">
        <v>18</v>
      </c>
      <c r="J1265" t="s">
        <v>699</v>
      </c>
    </row>
    <row r="1266" spans="1:10" x14ac:dyDescent="0.25">
      <c r="A1266" s="185">
        <v>43503</v>
      </c>
      <c r="B1266" t="s">
        <v>698</v>
      </c>
      <c r="C1266" t="s">
        <v>60</v>
      </c>
      <c r="D1266">
        <v>86</v>
      </c>
      <c r="E1266">
        <f t="shared" si="39"/>
        <v>30</v>
      </c>
      <c r="F1266">
        <v>11</v>
      </c>
      <c r="G1266">
        <v>34</v>
      </c>
      <c r="H1266">
        <f t="shared" si="38"/>
        <v>10.365853658536587</v>
      </c>
      <c r="I1266" t="s">
        <v>18</v>
      </c>
      <c r="J1266" t="s">
        <v>699</v>
      </c>
    </row>
    <row r="1267" spans="1:10" x14ac:dyDescent="0.25">
      <c r="A1267" s="185">
        <v>43503</v>
      </c>
      <c r="B1267" t="s">
        <v>698</v>
      </c>
      <c r="C1267" t="s">
        <v>60</v>
      </c>
      <c r="D1267">
        <v>86</v>
      </c>
      <c r="E1267">
        <f t="shared" si="39"/>
        <v>30</v>
      </c>
      <c r="F1267">
        <v>11</v>
      </c>
      <c r="G1267">
        <v>34</v>
      </c>
      <c r="H1267">
        <f t="shared" si="38"/>
        <v>10.365853658536587</v>
      </c>
      <c r="I1267" t="s">
        <v>21</v>
      </c>
      <c r="J1267" t="s">
        <v>699</v>
      </c>
    </row>
    <row r="1268" spans="1:10" x14ac:dyDescent="0.25">
      <c r="A1268" s="185">
        <v>43503</v>
      </c>
      <c r="B1268" t="s">
        <v>698</v>
      </c>
      <c r="C1268" t="s">
        <v>60</v>
      </c>
      <c r="D1268">
        <v>86</v>
      </c>
      <c r="E1268">
        <f t="shared" si="39"/>
        <v>30</v>
      </c>
      <c r="F1268">
        <v>11</v>
      </c>
      <c r="G1268">
        <v>34</v>
      </c>
      <c r="H1268">
        <f t="shared" si="38"/>
        <v>10.365853658536587</v>
      </c>
      <c r="I1268" t="s">
        <v>23</v>
      </c>
      <c r="J1268" t="s">
        <v>699</v>
      </c>
    </row>
    <row r="1269" spans="1:10" x14ac:dyDescent="0.25">
      <c r="A1269" s="185">
        <v>43503</v>
      </c>
      <c r="B1269" t="s">
        <v>698</v>
      </c>
      <c r="C1269" t="s">
        <v>60</v>
      </c>
      <c r="D1269">
        <v>86</v>
      </c>
      <c r="E1269">
        <f t="shared" si="39"/>
        <v>30</v>
      </c>
      <c r="F1269">
        <v>11</v>
      </c>
      <c r="G1269">
        <v>34</v>
      </c>
      <c r="H1269">
        <f t="shared" si="38"/>
        <v>10.365853658536587</v>
      </c>
      <c r="I1269" t="s">
        <v>23</v>
      </c>
      <c r="J1269" t="s">
        <v>699</v>
      </c>
    </row>
    <row r="1270" spans="1:10" x14ac:dyDescent="0.25">
      <c r="A1270" s="185">
        <v>43503</v>
      </c>
      <c r="B1270" t="s">
        <v>698</v>
      </c>
      <c r="C1270" t="s">
        <v>60</v>
      </c>
      <c r="D1270">
        <v>86</v>
      </c>
      <c r="E1270">
        <f t="shared" si="39"/>
        <v>30</v>
      </c>
      <c r="F1270">
        <v>11</v>
      </c>
      <c r="G1270">
        <v>34</v>
      </c>
      <c r="H1270">
        <f t="shared" ref="H1270:H1333" si="40" xml:space="preserve"> (G1270/3.28)</f>
        <v>10.365853658536587</v>
      </c>
      <c r="I1270" t="s">
        <v>23</v>
      </c>
      <c r="J1270" t="s">
        <v>699</v>
      </c>
    </row>
    <row r="1271" spans="1:10" x14ac:dyDescent="0.25">
      <c r="A1271" s="185">
        <v>43503</v>
      </c>
      <c r="B1271" t="s">
        <v>698</v>
      </c>
      <c r="C1271" t="s">
        <v>60</v>
      </c>
      <c r="D1271">
        <v>86</v>
      </c>
      <c r="E1271">
        <f t="shared" si="39"/>
        <v>30</v>
      </c>
      <c r="F1271">
        <v>12</v>
      </c>
      <c r="G1271">
        <v>34</v>
      </c>
      <c r="H1271">
        <f t="shared" si="40"/>
        <v>10.365853658536587</v>
      </c>
      <c r="I1271" t="s">
        <v>18</v>
      </c>
      <c r="J1271" t="s">
        <v>699</v>
      </c>
    </row>
    <row r="1272" spans="1:10" x14ac:dyDescent="0.25">
      <c r="A1272" s="185">
        <v>43503</v>
      </c>
      <c r="B1272" t="s">
        <v>698</v>
      </c>
      <c r="C1272" t="s">
        <v>60</v>
      </c>
      <c r="D1272">
        <v>86</v>
      </c>
      <c r="E1272">
        <f t="shared" si="39"/>
        <v>30</v>
      </c>
      <c r="F1272">
        <v>12</v>
      </c>
      <c r="G1272">
        <v>34</v>
      </c>
      <c r="H1272">
        <f t="shared" si="40"/>
        <v>10.365853658536587</v>
      </c>
      <c r="I1272" t="s">
        <v>23</v>
      </c>
      <c r="J1272" t="s">
        <v>699</v>
      </c>
    </row>
    <row r="1273" spans="1:10" x14ac:dyDescent="0.25">
      <c r="A1273" s="185">
        <v>43503</v>
      </c>
      <c r="B1273" t="s">
        <v>698</v>
      </c>
      <c r="C1273" t="s">
        <v>60</v>
      </c>
      <c r="D1273">
        <v>86</v>
      </c>
      <c r="E1273">
        <f t="shared" si="39"/>
        <v>30</v>
      </c>
      <c r="F1273">
        <v>12</v>
      </c>
      <c r="G1273">
        <v>34</v>
      </c>
      <c r="H1273">
        <f t="shared" si="40"/>
        <v>10.365853658536587</v>
      </c>
      <c r="I1273" t="s">
        <v>23</v>
      </c>
      <c r="J1273" t="s">
        <v>699</v>
      </c>
    </row>
    <row r="1274" spans="1:10" x14ac:dyDescent="0.25">
      <c r="A1274" s="185">
        <v>43503</v>
      </c>
      <c r="B1274" t="s">
        <v>698</v>
      </c>
      <c r="C1274" t="s">
        <v>60</v>
      </c>
      <c r="D1274">
        <v>86</v>
      </c>
      <c r="E1274">
        <f t="shared" si="39"/>
        <v>30</v>
      </c>
      <c r="F1274">
        <v>13</v>
      </c>
      <c r="G1274">
        <v>34</v>
      </c>
      <c r="H1274">
        <f t="shared" si="40"/>
        <v>10.365853658536587</v>
      </c>
      <c r="I1274" t="s">
        <v>13</v>
      </c>
      <c r="J1274" t="s">
        <v>699</v>
      </c>
    </row>
    <row r="1275" spans="1:10" x14ac:dyDescent="0.25">
      <c r="A1275" s="185">
        <v>43503</v>
      </c>
      <c r="B1275" t="s">
        <v>698</v>
      </c>
      <c r="C1275" t="s">
        <v>60</v>
      </c>
      <c r="D1275">
        <v>86</v>
      </c>
      <c r="E1275">
        <f t="shared" si="39"/>
        <v>30</v>
      </c>
      <c r="F1275">
        <v>13</v>
      </c>
      <c r="G1275">
        <v>34</v>
      </c>
      <c r="H1275">
        <f t="shared" si="40"/>
        <v>10.365853658536587</v>
      </c>
      <c r="I1275" t="s">
        <v>13</v>
      </c>
      <c r="J1275" t="s">
        <v>699</v>
      </c>
    </row>
    <row r="1276" spans="1:10" x14ac:dyDescent="0.25">
      <c r="A1276" s="185">
        <v>43503</v>
      </c>
      <c r="B1276" t="s">
        <v>698</v>
      </c>
      <c r="C1276" t="s">
        <v>60</v>
      </c>
      <c r="D1276">
        <v>86</v>
      </c>
      <c r="E1276">
        <f t="shared" si="39"/>
        <v>30</v>
      </c>
      <c r="F1276">
        <v>13</v>
      </c>
      <c r="G1276">
        <v>34</v>
      </c>
      <c r="H1276">
        <f t="shared" si="40"/>
        <v>10.365853658536587</v>
      </c>
      <c r="I1276" t="s">
        <v>13</v>
      </c>
      <c r="J1276" t="s">
        <v>699</v>
      </c>
    </row>
    <row r="1277" spans="1:10" x14ac:dyDescent="0.25">
      <c r="A1277" s="185">
        <v>43503</v>
      </c>
      <c r="B1277" t="s">
        <v>698</v>
      </c>
      <c r="C1277" t="s">
        <v>60</v>
      </c>
      <c r="D1277">
        <v>86</v>
      </c>
      <c r="E1277">
        <f t="shared" si="39"/>
        <v>30</v>
      </c>
      <c r="F1277">
        <v>13</v>
      </c>
      <c r="G1277">
        <v>34</v>
      </c>
      <c r="H1277">
        <f t="shared" si="40"/>
        <v>10.365853658536587</v>
      </c>
      <c r="I1277" t="s">
        <v>54</v>
      </c>
      <c r="J1277" t="s">
        <v>699</v>
      </c>
    </row>
    <row r="1278" spans="1:10" x14ac:dyDescent="0.25">
      <c r="A1278" s="185">
        <v>43503</v>
      </c>
      <c r="B1278" t="s">
        <v>698</v>
      </c>
      <c r="C1278" t="s">
        <v>60</v>
      </c>
      <c r="D1278">
        <v>86</v>
      </c>
      <c r="E1278">
        <f t="shared" si="39"/>
        <v>30</v>
      </c>
      <c r="F1278">
        <v>13</v>
      </c>
      <c r="G1278">
        <v>34</v>
      </c>
      <c r="H1278">
        <f t="shared" si="40"/>
        <v>10.365853658536587</v>
      </c>
      <c r="I1278" t="s">
        <v>18</v>
      </c>
      <c r="J1278" t="s">
        <v>699</v>
      </c>
    </row>
    <row r="1279" spans="1:10" x14ac:dyDescent="0.25">
      <c r="A1279" s="185">
        <v>43503</v>
      </c>
      <c r="B1279" t="s">
        <v>698</v>
      </c>
      <c r="C1279" t="s">
        <v>60</v>
      </c>
      <c r="D1279">
        <v>86</v>
      </c>
      <c r="E1279">
        <f t="shared" si="39"/>
        <v>30</v>
      </c>
      <c r="F1279">
        <v>13</v>
      </c>
      <c r="G1279">
        <v>34</v>
      </c>
      <c r="H1279">
        <f t="shared" si="40"/>
        <v>10.365853658536587</v>
      </c>
      <c r="I1279" t="s">
        <v>18</v>
      </c>
      <c r="J1279" t="s">
        <v>699</v>
      </c>
    </row>
    <row r="1280" spans="1:10" x14ac:dyDescent="0.25">
      <c r="A1280" s="185">
        <v>43503</v>
      </c>
      <c r="B1280" t="s">
        <v>698</v>
      </c>
      <c r="C1280" t="s">
        <v>60</v>
      </c>
      <c r="D1280">
        <v>86</v>
      </c>
      <c r="E1280">
        <f t="shared" si="39"/>
        <v>30</v>
      </c>
      <c r="F1280">
        <v>13</v>
      </c>
      <c r="G1280">
        <v>34</v>
      </c>
      <c r="H1280">
        <f t="shared" si="40"/>
        <v>10.365853658536587</v>
      </c>
      <c r="I1280" t="s">
        <v>21</v>
      </c>
      <c r="J1280" t="s">
        <v>699</v>
      </c>
    </row>
    <row r="1281" spans="1:10" x14ac:dyDescent="0.25">
      <c r="A1281" s="185">
        <v>43503</v>
      </c>
      <c r="B1281" t="s">
        <v>698</v>
      </c>
      <c r="C1281" t="s">
        <v>60</v>
      </c>
      <c r="D1281">
        <v>86</v>
      </c>
      <c r="E1281">
        <f t="shared" si="39"/>
        <v>30</v>
      </c>
      <c r="F1281">
        <v>13</v>
      </c>
      <c r="G1281">
        <v>34</v>
      </c>
      <c r="H1281">
        <f t="shared" si="40"/>
        <v>10.365853658536587</v>
      </c>
      <c r="I1281" t="s">
        <v>24</v>
      </c>
      <c r="J1281" t="s">
        <v>699</v>
      </c>
    </row>
    <row r="1282" spans="1:10" x14ac:dyDescent="0.25">
      <c r="A1282" s="185">
        <v>43503</v>
      </c>
      <c r="B1282" t="s">
        <v>698</v>
      </c>
      <c r="C1282" t="s">
        <v>60</v>
      </c>
      <c r="D1282">
        <v>86</v>
      </c>
      <c r="E1282">
        <f t="shared" si="39"/>
        <v>30</v>
      </c>
      <c r="F1282">
        <v>14</v>
      </c>
      <c r="G1282">
        <v>35</v>
      </c>
      <c r="H1282">
        <f t="shared" si="40"/>
        <v>10.670731707317074</v>
      </c>
      <c r="I1282" t="s">
        <v>13</v>
      </c>
      <c r="J1282" t="s">
        <v>699</v>
      </c>
    </row>
    <row r="1283" spans="1:10" x14ac:dyDescent="0.25">
      <c r="A1283" s="185">
        <v>43503</v>
      </c>
      <c r="B1283" t="s">
        <v>698</v>
      </c>
      <c r="C1283" t="s">
        <v>60</v>
      </c>
      <c r="D1283">
        <v>86</v>
      </c>
      <c r="E1283">
        <f t="shared" si="39"/>
        <v>30</v>
      </c>
      <c r="F1283">
        <v>14</v>
      </c>
      <c r="G1283">
        <v>35</v>
      </c>
      <c r="H1283">
        <f t="shared" si="40"/>
        <v>10.670731707317074</v>
      </c>
      <c r="I1283" t="s">
        <v>18</v>
      </c>
      <c r="J1283" t="s">
        <v>699</v>
      </c>
    </row>
    <row r="1284" spans="1:10" x14ac:dyDescent="0.25">
      <c r="A1284" s="185">
        <v>43503</v>
      </c>
      <c r="B1284" t="s">
        <v>698</v>
      </c>
      <c r="C1284" t="s">
        <v>60</v>
      </c>
      <c r="D1284">
        <v>86</v>
      </c>
      <c r="E1284">
        <f t="shared" si="39"/>
        <v>30</v>
      </c>
      <c r="F1284">
        <v>14</v>
      </c>
      <c r="G1284">
        <v>35</v>
      </c>
      <c r="H1284">
        <f t="shared" si="40"/>
        <v>10.670731707317074</v>
      </c>
      <c r="I1284" t="s">
        <v>23</v>
      </c>
      <c r="J1284" t="s">
        <v>699</v>
      </c>
    </row>
    <row r="1285" spans="1:10" x14ac:dyDescent="0.25">
      <c r="A1285" s="185">
        <v>43503</v>
      </c>
      <c r="B1285" t="s">
        <v>698</v>
      </c>
      <c r="C1285" t="s">
        <v>60</v>
      </c>
      <c r="D1285">
        <v>86</v>
      </c>
      <c r="E1285">
        <f t="shared" si="39"/>
        <v>30</v>
      </c>
      <c r="F1285">
        <v>14</v>
      </c>
      <c r="G1285">
        <v>35</v>
      </c>
      <c r="H1285">
        <f t="shared" si="40"/>
        <v>10.670731707317074</v>
      </c>
      <c r="I1285" t="s">
        <v>20</v>
      </c>
      <c r="J1285" t="s">
        <v>699</v>
      </c>
    </row>
    <row r="1286" spans="1:10" x14ac:dyDescent="0.25">
      <c r="A1286" s="185">
        <v>43503</v>
      </c>
      <c r="B1286" t="s">
        <v>698</v>
      </c>
      <c r="C1286" t="s">
        <v>60</v>
      </c>
      <c r="D1286">
        <v>86</v>
      </c>
      <c r="E1286">
        <f t="shared" ref="E1286:E1349" si="41" xml:space="preserve"> (D1286-32)*(5/9)</f>
        <v>30</v>
      </c>
      <c r="F1286">
        <v>14</v>
      </c>
      <c r="G1286">
        <v>35</v>
      </c>
      <c r="H1286">
        <f t="shared" si="40"/>
        <v>10.670731707317074</v>
      </c>
      <c r="I1286" t="s">
        <v>32</v>
      </c>
      <c r="J1286" t="s">
        <v>699</v>
      </c>
    </row>
    <row r="1287" spans="1:10" x14ac:dyDescent="0.25">
      <c r="A1287" s="185">
        <v>43503</v>
      </c>
      <c r="B1287" t="s">
        <v>698</v>
      </c>
      <c r="C1287" t="s">
        <v>60</v>
      </c>
      <c r="D1287">
        <v>86</v>
      </c>
      <c r="E1287">
        <f t="shared" si="41"/>
        <v>30</v>
      </c>
      <c r="F1287">
        <v>15</v>
      </c>
      <c r="G1287">
        <v>36</v>
      </c>
      <c r="H1287">
        <f t="shared" si="40"/>
        <v>10.975609756097562</v>
      </c>
      <c r="I1287" t="s">
        <v>13</v>
      </c>
      <c r="J1287" t="s">
        <v>699</v>
      </c>
    </row>
    <row r="1288" spans="1:10" x14ac:dyDescent="0.25">
      <c r="A1288" s="185">
        <v>43503</v>
      </c>
      <c r="B1288" t="s">
        <v>698</v>
      </c>
      <c r="C1288" t="s">
        <v>60</v>
      </c>
      <c r="D1288">
        <v>86</v>
      </c>
      <c r="E1288">
        <f t="shared" si="41"/>
        <v>30</v>
      </c>
      <c r="F1288">
        <v>15</v>
      </c>
      <c r="G1288">
        <v>36</v>
      </c>
      <c r="H1288">
        <f t="shared" si="40"/>
        <v>10.975609756097562</v>
      </c>
      <c r="I1288" t="s">
        <v>54</v>
      </c>
      <c r="J1288" t="s">
        <v>699</v>
      </c>
    </row>
    <row r="1289" spans="1:10" x14ac:dyDescent="0.25">
      <c r="A1289" s="185">
        <v>43503</v>
      </c>
      <c r="B1289" t="s">
        <v>698</v>
      </c>
      <c r="C1289" t="s">
        <v>60</v>
      </c>
      <c r="D1289">
        <v>86</v>
      </c>
      <c r="E1289">
        <f t="shared" si="41"/>
        <v>30</v>
      </c>
      <c r="F1289">
        <v>15</v>
      </c>
      <c r="G1289">
        <v>36</v>
      </c>
      <c r="H1289">
        <f t="shared" si="40"/>
        <v>10.975609756097562</v>
      </c>
      <c r="I1289" t="s">
        <v>18</v>
      </c>
      <c r="J1289" t="s">
        <v>699</v>
      </c>
    </row>
    <row r="1290" spans="1:10" x14ac:dyDescent="0.25">
      <c r="A1290" s="185">
        <v>43503</v>
      </c>
      <c r="B1290" t="s">
        <v>698</v>
      </c>
      <c r="C1290" t="s">
        <v>60</v>
      </c>
      <c r="D1290">
        <v>86</v>
      </c>
      <c r="E1290">
        <f t="shared" si="41"/>
        <v>30</v>
      </c>
      <c r="F1290">
        <v>15</v>
      </c>
      <c r="G1290">
        <v>36</v>
      </c>
      <c r="H1290">
        <f t="shared" si="40"/>
        <v>10.975609756097562</v>
      </c>
      <c r="I1290" t="s">
        <v>32</v>
      </c>
      <c r="J1290" t="s">
        <v>699</v>
      </c>
    </row>
    <row r="1291" spans="1:10" x14ac:dyDescent="0.25">
      <c r="A1291" s="185">
        <v>43503</v>
      </c>
      <c r="B1291" t="s">
        <v>698</v>
      </c>
      <c r="C1291" t="s">
        <v>60</v>
      </c>
      <c r="D1291">
        <v>86</v>
      </c>
      <c r="E1291">
        <f t="shared" si="41"/>
        <v>30</v>
      </c>
      <c r="F1291">
        <v>15</v>
      </c>
      <c r="G1291">
        <v>36</v>
      </c>
      <c r="H1291">
        <f t="shared" si="40"/>
        <v>10.975609756097562</v>
      </c>
      <c r="I1291" t="s">
        <v>32</v>
      </c>
      <c r="J1291" t="s">
        <v>699</v>
      </c>
    </row>
    <row r="1292" spans="1:10" x14ac:dyDescent="0.25">
      <c r="A1292" s="185">
        <v>43503</v>
      </c>
      <c r="B1292" t="s">
        <v>698</v>
      </c>
      <c r="C1292" t="s">
        <v>60</v>
      </c>
      <c r="D1292">
        <v>86</v>
      </c>
      <c r="E1292">
        <f t="shared" si="41"/>
        <v>30</v>
      </c>
      <c r="F1292">
        <v>16</v>
      </c>
      <c r="G1292">
        <v>35</v>
      </c>
      <c r="H1292">
        <f t="shared" si="40"/>
        <v>10.670731707317074</v>
      </c>
      <c r="I1292" t="s">
        <v>13</v>
      </c>
      <c r="J1292" t="s">
        <v>699</v>
      </c>
    </row>
    <row r="1293" spans="1:10" x14ac:dyDescent="0.25">
      <c r="A1293" s="185">
        <v>43503</v>
      </c>
      <c r="B1293" t="s">
        <v>698</v>
      </c>
      <c r="C1293" t="s">
        <v>60</v>
      </c>
      <c r="D1293">
        <v>86</v>
      </c>
      <c r="E1293">
        <f t="shared" si="41"/>
        <v>30</v>
      </c>
      <c r="F1293">
        <v>16</v>
      </c>
      <c r="G1293">
        <v>35</v>
      </c>
      <c r="H1293">
        <f t="shared" si="40"/>
        <v>10.670731707317074</v>
      </c>
      <c r="I1293" t="s">
        <v>13</v>
      </c>
      <c r="J1293" t="s">
        <v>699</v>
      </c>
    </row>
    <row r="1294" spans="1:10" x14ac:dyDescent="0.25">
      <c r="A1294" s="185">
        <v>43503</v>
      </c>
      <c r="B1294" t="s">
        <v>698</v>
      </c>
      <c r="C1294" t="s">
        <v>60</v>
      </c>
      <c r="D1294">
        <v>86</v>
      </c>
      <c r="E1294">
        <f t="shared" si="41"/>
        <v>30</v>
      </c>
      <c r="F1294">
        <v>16</v>
      </c>
      <c r="G1294">
        <v>35</v>
      </c>
      <c r="H1294">
        <f t="shared" si="40"/>
        <v>10.670731707317074</v>
      </c>
      <c r="I1294" t="s">
        <v>54</v>
      </c>
      <c r="J1294" t="s">
        <v>699</v>
      </c>
    </row>
    <row r="1295" spans="1:10" x14ac:dyDescent="0.25">
      <c r="A1295" s="185">
        <v>43503</v>
      </c>
      <c r="B1295" t="s">
        <v>698</v>
      </c>
      <c r="C1295" t="s">
        <v>60</v>
      </c>
      <c r="D1295">
        <v>86</v>
      </c>
      <c r="E1295">
        <f t="shared" si="41"/>
        <v>30</v>
      </c>
      <c r="F1295">
        <v>16</v>
      </c>
      <c r="G1295">
        <v>35</v>
      </c>
      <c r="H1295">
        <f t="shared" si="40"/>
        <v>10.670731707317074</v>
      </c>
      <c r="I1295" t="s">
        <v>54</v>
      </c>
      <c r="J1295" t="s">
        <v>699</v>
      </c>
    </row>
    <row r="1296" spans="1:10" x14ac:dyDescent="0.25">
      <c r="A1296" s="185">
        <v>43503</v>
      </c>
      <c r="B1296" t="s">
        <v>698</v>
      </c>
      <c r="C1296" t="s">
        <v>60</v>
      </c>
      <c r="D1296">
        <v>86</v>
      </c>
      <c r="E1296">
        <f t="shared" si="41"/>
        <v>30</v>
      </c>
      <c r="F1296">
        <v>16</v>
      </c>
      <c r="G1296">
        <v>35</v>
      </c>
      <c r="H1296">
        <f t="shared" si="40"/>
        <v>10.670731707317074</v>
      </c>
      <c r="I1296" t="s">
        <v>54</v>
      </c>
      <c r="J1296" t="s">
        <v>699</v>
      </c>
    </row>
    <row r="1297" spans="1:10" x14ac:dyDescent="0.25">
      <c r="A1297" s="185">
        <v>43503</v>
      </c>
      <c r="B1297" t="s">
        <v>698</v>
      </c>
      <c r="C1297" t="s">
        <v>60</v>
      </c>
      <c r="D1297">
        <v>86</v>
      </c>
      <c r="E1297">
        <f t="shared" si="41"/>
        <v>30</v>
      </c>
      <c r="F1297">
        <v>16</v>
      </c>
      <c r="G1297">
        <v>35</v>
      </c>
      <c r="H1297">
        <f t="shared" si="40"/>
        <v>10.670731707317074</v>
      </c>
      <c r="I1297" t="s">
        <v>18</v>
      </c>
      <c r="J1297" t="s">
        <v>699</v>
      </c>
    </row>
    <row r="1298" spans="1:10" x14ac:dyDescent="0.25">
      <c r="A1298" s="185">
        <v>43503</v>
      </c>
      <c r="B1298" t="s">
        <v>698</v>
      </c>
      <c r="C1298" t="s">
        <v>60</v>
      </c>
      <c r="D1298">
        <v>86</v>
      </c>
      <c r="E1298">
        <f t="shared" si="41"/>
        <v>30</v>
      </c>
      <c r="F1298">
        <v>16</v>
      </c>
      <c r="G1298">
        <v>35</v>
      </c>
      <c r="H1298">
        <f t="shared" si="40"/>
        <v>10.670731707317074</v>
      </c>
      <c r="I1298" t="s">
        <v>18</v>
      </c>
      <c r="J1298" t="s">
        <v>699</v>
      </c>
    </row>
    <row r="1299" spans="1:10" x14ac:dyDescent="0.25">
      <c r="A1299" s="185">
        <v>43503</v>
      </c>
      <c r="B1299" t="s">
        <v>698</v>
      </c>
      <c r="C1299" t="s">
        <v>60</v>
      </c>
      <c r="D1299">
        <v>86</v>
      </c>
      <c r="E1299">
        <f t="shared" si="41"/>
        <v>30</v>
      </c>
      <c r="F1299">
        <v>16</v>
      </c>
      <c r="G1299">
        <v>35</v>
      </c>
      <c r="H1299">
        <f t="shared" si="40"/>
        <v>10.670731707317074</v>
      </c>
      <c r="I1299" t="s">
        <v>18</v>
      </c>
      <c r="J1299" t="s">
        <v>699</v>
      </c>
    </row>
    <row r="1300" spans="1:10" x14ac:dyDescent="0.25">
      <c r="A1300" s="185">
        <v>43503</v>
      </c>
      <c r="B1300" t="s">
        <v>698</v>
      </c>
      <c r="C1300" t="s">
        <v>60</v>
      </c>
      <c r="D1300">
        <v>86</v>
      </c>
      <c r="E1300">
        <f t="shared" si="41"/>
        <v>30</v>
      </c>
      <c r="F1300">
        <v>16</v>
      </c>
      <c r="G1300">
        <v>35</v>
      </c>
      <c r="H1300">
        <f t="shared" si="40"/>
        <v>10.670731707317074</v>
      </c>
      <c r="I1300" t="s">
        <v>18</v>
      </c>
      <c r="J1300" t="s">
        <v>699</v>
      </c>
    </row>
    <row r="1301" spans="1:10" x14ac:dyDescent="0.25">
      <c r="A1301" s="185">
        <v>43503</v>
      </c>
      <c r="B1301" t="s">
        <v>698</v>
      </c>
      <c r="C1301" t="s">
        <v>60</v>
      </c>
      <c r="D1301">
        <v>86</v>
      </c>
      <c r="E1301">
        <f t="shared" si="41"/>
        <v>30</v>
      </c>
      <c r="F1301">
        <v>16</v>
      </c>
      <c r="G1301">
        <v>35</v>
      </c>
      <c r="H1301">
        <f t="shared" si="40"/>
        <v>10.670731707317074</v>
      </c>
      <c r="I1301" t="s">
        <v>18</v>
      </c>
      <c r="J1301" t="s">
        <v>699</v>
      </c>
    </row>
    <row r="1302" spans="1:10" x14ac:dyDescent="0.25">
      <c r="A1302" s="185">
        <v>43503</v>
      </c>
      <c r="B1302" t="s">
        <v>698</v>
      </c>
      <c r="C1302" t="s">
        <v>60</v>
      </c>
      <c r="D1302">
        <v>86</v>
      </c>
      <c r="E1302">
        <f t="shared" si="41"/>
        <v>30</v>
      </c>
      <c r="F1302">
        <v>16</v>
      </c>
      <c r="G1302">
        <v>35</v>
      </c>
      <c r="H1302">
        <f t="shared" si="40"/>
        <v>10.670731707317074</v>
      </c>
      <c r="I1302" t="s">
        <v>24</v>
      </c>
      <c r="J1302" t="s">
        <v>699</v>
      </c>
    </row>
    <row r="1303" spans="1:10" x14ac:dyDescent="0.25">
      <c r="A1303" s="185">
        <v>43503</v>
      </c>
      <c r="B1303" t="s">
        <v>698</v>
      </c>
      <c r="C1303" t="s">
        <v>60</v>
      </c>
      <c r="D1303">
        <v>86</v>
      </c>
      <c r="E1303">
        <f t="shared" si="41"/>
        <v>30</v>
      </c>
      <c r="F1303">
        <v>16</v>
      </c>
      <c r="G1303">
        <v>35</v>
      </c>
      <c r="H1303">
        <f t="shared" si="40"/>
        <v>10.670731707317074</v>
      </c>
      <c r="I1303" t="s">
        <v>24</v>
      </c>
      <c r="J1303" t="s">
        <v>699</v>
      </c>
    </row>
    <row r="1304" spans="1:10" x14ac:dyDescent="0.25">
      <c r="A1304" s="185">
        <v>43503</v>
      </c>
      <c r="B1304" t="s">
        <v>698</v>
      </c>
      <c r="C1304" t="s">
        <v>60</v>
      </c>
      <c r="D1304">
        <v>86</v>
      </c>
      <c r="E1304">
        <f t="shared" si="41"/>
        <v>30</v>
      </c>
      <c r="F1304">
        <v>16</v>
      </c>
      <c r="G1304">
        <v>35</v>
      </c>
      <c r="H1304">
        <f t="shared" si="40"/>
        <v>10.670731707317074</v>
      </c>
      <c r="I1304" t="s">
        <v>24</v>
      </c>
      <c r="J1304" t="s">
        <v>699</v>
      </c>
    </row>
    <row r="1305" spans="1:10" x14ac:dyDescent="0.25">
      <c r="A1305" s="185">
        <v>43503</v>
      </c>
      <c r="B1305" t="s">
        <v>698</v>
      </c>
      <c r="C1305" t="s">
        <v>60</v>
      </c>
      <c r="D1305">
        <v>86</v>
      </c>
      <c r="E1305">
        <f t="shared" si="41"/>
        <v>30</v>
      </c>
      <c r="F1305">
        <v>16</v>
      </c>
      <c r="G1305">
        <v>35</v>
      </c>
      <c r="H1305">
        <f t="shared" si="40"/>
        <v>10.670731707317074</v>
      </c>
      <c r="I1305" t="s">
        <v>32</v>
      </c>
      <c r="J1305" t="s">
        <v>699</v>
      </c>
    </row>
    <row r="1306" spans="1:10" x14ac:dyDescent="0.25">
      <c r="A1306" s="185">
        <v>43503</v>
      </c>
      <c r="B1306" t="s">
        <v>698</v>
      </c>
      <c r="C1306" t="s">
        <v>60</v>
      </c>
      <c r="D1306">
        <v>86</v>
      </c>
      <c r="E1306">
        <f t="shared" si="41"/>
        <v>30</v>
      </c>
      <c r="F1306">
        <v>17</v>
      </c>
      <c r="G1306">
        <v>34</v>
      </c>
      <c r="H1306">
        <f t="shared" si="40"/>
        <v>10.365853658536587</v>
      </c>
      <c r="I1306" t="s">
        <v>13</v>
      </c>
      <c r="J1306" t="s">
        <v>699</v>
      </c>
    </row>
    <row r="1307" spans="1:10" x14ac:dyDescent="0.25">
      <c r="A1307" s="185">
        <v>43503</v>
      </c>
      <c r="B1307" t="s">
        <v>698</v>
      </c>
      <c r="C1307" t="s">
        <v>60</v>
      </c>
      <c r="D1307">
        <v>86</v>
      </c>
      <c r="E1307">
        <f t="shared" si="41"/>
        <v>30</v>
      </c>
      <c r="F1307">
        <v>17</v>
      </c>
      <c r="G1307">
        <v>34</v>
      </c>
      <c r="H1307">
        <f t="shared" si="40"/>
        <v>10.365853658536587</v>
      </c>
      <c r="I1307" t="s">
        <v>13</v>
      </c>
      <c r="J1307" t="s">
        <v>699</v>
      </c>
    </row>
    <row r="1308" spans="1:10" x14ac:dyDescent="0.25">
      <c r="A1308" s="185">
        <v>43503</v>
      </c>
      <c r="B1308" t="s">
        <v>698</v>
      </c>
      <c r="C1308" t="s">
        <v>60</v>
      </c>
      <c r="D1308">
        <v>86</v>
      </c>
      <c r="E1308">
        <f t="shared" si="41"/>
        <v>30</v>
      </c>
      <c r="F1308">
        <v>17</v>
      </c>
      <c r="G1308">
        <v>34</v>
      </c>
      <c r="H1308">
        <f t="shared" si="40"/>
        <v>10.365853658536587</v>
      </c>
      <c r="I1308" t="s">
        <v>13</v>
      </c>
      <c r="J1308" t="s">
        <v>699</v>
      </c>
    </row>
    <row r="1309" spans="1:10" x14ac:dyDescent="0.25">
      <c r="A1309" s="185">
        <v>43503</v>
      </c>
      <c r="B1309" t="s">
        <v>698</v>
      </c>
      <c r="C1309" t="s">
        <v>60</v>
      </c>
      <c r="D1309">
        <v>86</v>
      </c>
      <c r="E1309">
        <f t="shared" si="41"/>
        <v>30</v>
      </c>
      <c r="F1309">
        <v>17</v>
      </c>
      <c r="G1309">
        <v>34</v>
      </c>
      <c r="H1309">
        <f t="shared" si="40"/>
        <v>10.365853658536587</v>
      </c>
      <c r="I1309" t="s">
        <v>13</v>
      </c>
      <c r="J1309" t="s">
        <v>699</v>
      </c>
    </row>
    <row r="1310" spans="1:10" x14ac:dyDescent="0.25">
      <c r="A1310" s="185">
        <v>43503</v>
      </c>
      <c r="B1310" t="s">
        <v>698</v>
      </c>
      <c r="C1310" t="s">
        <v>60</v>
      </c>
      <c r="D1310">
        <v>86</v>
      </c>
      <c r="E1310">
        <f t="shared" si="41"/>
        <v>30</v>
      </c>
      <c r="F1310">
        <v>17</v>
      </c>
      <c r="G1310">
        <v>34</v>
      </c>
      <c r="H1310">
        <f t="shared" si="40"/>
        <v>10.365853658536587</v>
      </c>
      <c r="I1310" t="s">
        <v>18</v>
      </c>
      <c r="J1310" t="s">
        <v>699</v>
      </c>
    </row>
    <row r="1311" spans="1:10" x14ac:dyDescent="0.25">
      <c r="A1311" s="185">
        <v>43503</v>
      </c>
      <c r="B1311" t="s">
        <v>698</v>
      </c>
      <c r="C1311" t="s">
        <v>60</v>
      </c>
      <c r="D1311">
        <v>86</v>
      </c>
      <c r="E1311">
        <f t="shared" si="41"/>
        <v>30</v>
      </c>
      <c r="F1311">
        <v>17</v>
      </c>
      <c r="G1311">
        <v>34</v>
      </c>
      <c r="H1311">
        <f t="shared" si="40"/>
        <v>10.365853658536587</v>
      </c>
      <c r="I1311" t="s">
        <v>18</v>
      </c>
      <c r="J1311" t="s">
        <v>699</v>
      </c>
    </row>
    <row r="1312" spans="1:10" x14ac:dyDescent="0.25">
      <c r="A1312" s="185">
        <v>43503</v>
      </c>
      <c r="B1312" t="s">
        <v>698</v>
      </c>
      <c r="C1312" t="s">
        <v>60</v>
      </c>
      <c r="D1312">
        <v>86</v>
      </c>
      <c r="E1312">
        <f t="shared" si="41"/>
        <v>30</v>
      </c>
      <c r="F1312">
        <v>17</v>
      </c>
      <c r="G1312">
        <v>34</v>
      </c>
      <c r="H1312">
        <f t="shared" si="40"/>
        <v>10.365853658536587</v>
      </c>
      <c r="I1312" t="s">
        <v>18</v>
      </c>
      <c r="J1312" t="s">
        <v>699</v>
      </c>
    </row>
    <row r="1313" spans="1:10" x14ac:dyDescent="0.25">
      <c r="A1313" s="185">
        <v>43503</v>
      </c>
      <c r="B1313" t="s">
        <v>698</v>
      </c>
      <c r="C1313" t="s">
        <v>60</v>
      </c>
      <c r="D1313">
        <v>86</v>
      </c>
      <c r="E1313">
        <f t="shared" si="41"/>
        <v>30</v>
      </c>
      <c r="F1313">
        <v>17</v>
      </c>
      <c r="G1313">
        <v>34</v>
      </c>
      <c r="H1313">
        <f t="shared" si="40"/>
        <v>10.365853658536587</v>
      </c>
      <c r="I1313" t="s">
        <v>18</v>
      </c>
      <c r="J1313" t="s">
        <v>699</v>
      </c>
    </row>
    <row r="1314" spans="1:10" x14ac:dyDescent="0.25">
      <c r="A1314" s="185">
        <v>43503</v>
      </c>
      <c r="B1314" t="s">
        <v>698</v>
      </c>
      <c r="C1314" t="s">
        <v>60</v>
      </c>
      <c r="D1314">
        <v>86</v>
      </c>
      <c r="E1314">
        <f t="shared" si="41"/>
        <v>30</v>
      </c>
      <c r="F1314">
        <v>17</v>
      </c>
      <c r="G1314">
        <v>34</v>
      </c>
      <c r="H1314">
        <f t="shared" si="40"/>
        <v>10.365853658536587</v>
      </c>
      <c r="I1314" t="s">
        <v>18</v>
      </c>
      <c r="J1314" t="s">
        <v>699</v>
      </c>
    </row>
    <row r="1315" spans="1:10" x14ac:dyDescent="0.25">
      <c r="A1315" s="185">
        <v>43503</v>
      </c>
      <c r="B1315" t="s">
        <v>698</v>
      </c>
      <c r="C1315" t="s">
        <v>60</v>
      </c>
      <c r="D1315">
        <v>86</v>
      </c>
      <c r="E1315">
        <f t="shared" si="41"/>
        <v>30</v>
      </c>
      <c r="F1315">
        <v>17</v>
      </c>
      <c r="G1315">
        <v>34</v>
      </c>
      <c r="H1315">
        <f t="shared" si="40"/>
        <v>10.365853658536587</v>
      </c>
      <c r="I1315" t="s">
        <v>32</v>
      </c>
      <c r="J1315" t="s">
        <v>699</v>
      </c>
    </row>
    <row r="1316" spans="1:10" x14ac:dyDescent="0.25">
      <c r="A1316" s="185">
        <v>43503</v>
      </c>
      <c r="B1316" t="s">
        <v>698</v>
      </c>
      <c r="C1316" t="s">
        <v>60</v>
      </c>
      <c r="D1316">
        <v>86</v>
      </c>
      <c r="E1316">
        <f t="shared" si="41"/>
        <v>30</v>
      </c>
      <c r="F1316">
        <v>17</v>
      </c>
      <c r="G1316">
        <v>34</v>
      </c>
      <c r="H1316">
        <f t="shared" si="40"/>
        <v>10.365853658536587</v>
      </c>
      <c r="I1316" t="s">
        <v>32</v>
      </c>
      <c r="J1316" t="s">
        <v>699</v>
      </c>
    </row>
    <row r="1317" spans="1:10" x14ac:dyDescent="0.25">
      <c r="A1317" s="185">
        <v>43503</v>
      </c>
      <c r="B1317" t="s">
        <v>698</v>
      </c>
      <c r="C1317" t="s">
        <v>60</v>
      </c>
      <c r="D1317">
        <v>86</v>
      </c>
      <c r="E1317">
        <f t="shared" si="41"/>
        <v>30</v>
      </c>
      <c r="F1317">
        <v>17</v>
      </c>
      <c r="G1317">
        <v>34</v>
      </c>
      <c r="H1317">
        <f t="shared" si="40"/>
        <v>10.365853658536587</v>
      </c>
      <c r="I1317" t="s">
        <v>24</v>
      </c>
      <c r="J1317" t="s">
        <v>699</v>
      </c>
    </row>
    <row r="1318" spans="1:10" x14ac:dyDescent="0.25">
      <c r="A1318" s="185">
        <v>43503</v>
      </c>
      <c r="B1318" t="s">
        <v>698</v>
      </c>
      <c r="C1318" t="s">
        <v>60</v>
      </c>
      <c r="D1318">
        <v>86</v>
      </c>
      <c r="E1318">
        <f t="shared" si="41"/>
        <v>30</v>
      </c>
      <c r="F1318">
        <v>18</v>
      </c>
      <c r="G1318">
        <v>34</v>
      </c>
      <c r="H1318">
        <f t="shared" si="40"/>
        <v>10.365853658536587</v>
      </c>
      <c r="I1318" t="s">
        <v>13</v>
      </c>
      <c r="J1318" t="s">
        <v>699</v>
      </c>
    </row>
    <row r="1319" spans="1:10" x14ac:dyDescent="0.25">
      <c r="A1319" s="185">
        <v>43503</v>
      </c>
      <c r="B1319" t="s">
        <v>698</v>
      </c>
      <c r="C1319" t="s">
        <v>60</v>
      </c>
      <c r="D1319">
        <v>86</v>
      </c>
      <c r="E1319">
        <f t="shared" si="41"/>
        <v>30</v>
      </c>
      <c r="F1319">
        <v>18</v>
      </c>
      <c r="G1319">
        <v>34</v>
      </c>
      <c r="H1319">
        <f t="shared" si="40"/>
        <v>10.365853658536587</v>
      </c>
      <c r="I1319" t="s">
        <v>13</v>
      </c>
      <c r="J1319" t="s">
        <v>699</v>
      </c>
    </row>
    <row r="1320" spans="1:10" x14ac:dyDescent="0.25">
      <c r="A1320" s="185">
        <v>43503</v>
      </c>
      <c r="B1320" t="s">
        <v>698</v>
      </c>
      <c r="C1320" t="s">
        <v>60</v>
      </c>
      <c r="D1320">
        <v>86</v>
      </c>
      <c r="E1320">
        <f t="shared" si="41"/>
        <v>30</v>
      </c>
      <c r="F1320">
        <v>18</v>
      </c>
      <c r="G1320">
        <v>34</v>
      </c>
      <c r="H1320">
        <f t="shared" si="40"/>
        <v>10.365853658536587</v>
      </c>
      <c r="I1320" t="s">
        <v>13</v>
      </c>
      <c r="J1320" t="s">
        <v>699</v>
      </c>
    </row>
    <row r="1321" spans="1:10" x14ac:dyDescent="0.25">
      <c r="A1321" s="185">
        <v>43503</v>
      </c>
      <c r="B1321" t="s">
        <v>698</v>
      </c>
      <c r="C1321" t="s">
        <v>60</v>
      </c>
      <c r="D1321">
        <v>86</v>
      </c>
      <c r="E1321">
        <f t="shared" si="41"/>
        <v>30</v>
      </c>
      <c r="F1321">
        <v>18</v>
      </c>
      <c r="G1321">
        <v>34</v>
      </c>
      <c r="H1321">
        <f t="shared" si="40"/>
        <v>10.365853658536587</v>
      </c>
      <c r="I1321" t="s">
        <v>11</v>
      </c>
      <c r="J1321" t="s">
        <v>699</v>
      </c>
    </row>
    <row r="1322" spans="1:10" x14ac:dyDescent="0.25">
      <c r="A1322" s="185">
        <v>43503</v>
      </c>
      <c r="B1322" t="s">
        <v>698</v>
      </c>
      <c r="C1322" t="s">
        <v>60</v>
      </c>
      <c r="D1322">
        <v>86</v>
      </c>
      <c r="E1322">
        <f t="shared" si="41"/>
        <v>30</v>
      </c>
      <c r="F1322">
        <v>18</v>
      </c>
      <c r="G1322">
        <v>34</v>
      </c>
      <c r="H1322">
        <f t="shared" si="40"/>
        <v>10.365853658536587</v>
      </c>
      <c r="I1322" t="s">
        <v>18</v>
      </c>
      <c r="J1322" t="s">
        <v>699</v>
      </c>
    </row>
    <row r="1323" spans="1:10" x14ac:dyDescent="0.25">
      <c r="A1323" s="185">
        <v>43503</v>
      </c>
      <c r="B1323" t="s">
        <v>698</v>
      </c>
      <c r="C1323" t="s">
        <v>60</v>
      </c>
      <c r="D1323">
        <v>86</v>
      </c>
      <c r="E1323">
        <f t="shared" si="41"/>
        <v>30</v>
      </c>
      <c r="F1323">
        <v>18</v>
      </c>
      <c r="G1323">
        <v>34</v>
      </c>
      <c r="H1323">
        <f t="shared" si="40"/>
        <v>10.365853658536587</v>
      </c>
      <c r="I1323" t="s">
        <v>23</v>
      </c>
      <c r="J1323" t="s">
        <v>699</v>
      </c>
    </row>
    <row r="1324" spans="1:10" x14ac:dyDescent="0.25">
      <c r="A1324" s="185">
        <v>43503</v>
      </c>
      <c r="B1324" t="s">
        <v>698</v>
      </c>
      <c r="C1324" t="s">
        <v>60</v>
      </c>
      <c r="D1324">
        <v>86</v>
      </c>
      <c r="E1324">
        <f t="shared" si="41"/>
        <v>30</v>
      </c>
      <c r="F1324">
        <v>18</v>
      </c>
      <c r="G1324">
        <v>34</v>
      </c>
      <c r="H1324">
        <f t="shared" si="40"/>
        <v>10.365853658536587</v>
      </c>
      <c r="I1324" t="s">
        <v>20</v>
      </c>
      <c r="J1324" t="s">
        <v>699</v>
      </c>
    </row>
    <row r="1325" spans="1:10" x14ac:dyDescent="0.25">
      <c r="A1325" s="185">
        <v>43503</v>
      </c>
      <c r="B1325" t="s">
        <v>698</v>
      </c>
      <c r="C1325" t="s">
        <v>60</v>
      </c>
      <c r="D1325">
        <v>86</v>
      </c>
      <c r="E1325">
        <f t="shared" si="41"/>
        <v>30</v>
      </c>
      <c r="F1325">
        <v>18</v>
      </c>
      <c r="G1325">
        <v>34</v>
      </c>
      <c r="H1325">
        <f t="shared" si="40"/>
        <v>10.365853658536587</v>
      </c>
      <c r="I1325" t="s">
        <v>20</v>
      </c>
      <c r="J1325" t="s">
        <v>699</v>
      </c>
    </row>
    <row r="1326" spans="1:10" x14ac:dyDescent="0.25">
      <c r="A1326" s="185">
        <v>43503</v>
      </c>
      <c r="B1326" t="s">
        <v>698</v>
      </c>
      <c r="C1326" t="s">
        <v>60</v>
      </c>
      <c r="D1326">
        <v>86</v>
      </c>
      <c r="E1326">
        <f t="shared" si="41"/>
        <v>30</v>
      </c>
      <c r="F1326">
        <v>18</v>
      </c>
      <c r="G1326">
        <v>34</v>
      </c>
      <c r="H1326">
        <f t="shared" si="40"/>
        <v>10.365853658536587</v>
      </c>
      <c r="I1326" t="s">
        <v>24</v>
      </c>
      <c r="J1326" t="s">
        <v>699</v>
      </c>
    </row>
    <row r="1327" spans="1:10" x14ac:dyDescent="0.25">
      <c r="A1327" s="185">
        <v>43503</v>
      </c>
      <c r="B1327" t="s">
        <v>698</v>
      </c>
      <c r="C1327" t="s">
        <v>60</v>
      </c>
      <c r="D1327">
        <v>86</v>
      </c>
      <c r="E1327">
        <f t="shared" si="41"/>
        <v>30</v>
      </c>
      <c r="F1327">
        <v>19</v>
      </c>
      <c r="G1327">
        <v>33</v>
      </c>
      <c r="H1327">
        <f t="shared" si="40"/>
        <v>10.060975609756099</v>
      </c>
      <c r="I1327" t="s">
        <v>13</v>
      </c>
      <c r="J1327" t="s">
        <v>699</v>
      </c>
    </row>
    <row r="1328" spans="1:10" x14ac:dyDescent="0.25">
      <c r="A1328" s="185">
        <v>43503</v>
      </c>
      <c r="B1328" t="s">
        <v>698</v>
      </c>
      <c r="C1328" t="s">
        <v>60</v>
      </c>
      <c r="D1328">
        <v>86</v>
      </c>
      <c r="E1328">
        <f t="shared" si="41"/>
        <v>30</v>
      </c>
      <c r="F1328">
        <v>19</v>
      </c>
      <c r="G1328">
        <v>33</v>
      </c>
      <c r="H1328">
        <f t="shared" si="40"/>
        <v>10.060975609756099</v>
      </c>
      <c r="I1328" t="s">
        <v>18</v>
      </c>
      <c r="J1328" t="s">
        <v>699</v>
      </c>
    </row>
    <row r="1329" spans="1:10" x14ac:dyDescent="0.25">
      <c r="A1329" s="185">
        <v>43503</v>
      </c>
      <c r="B1329" t="s">
        <v>698</v>
      </c>
      <c r="C1329" t="s">
        <v>60</v>
      </c>
      <c r="D1329">
        <v>86</v>
      </c>
      <c r="E1329">
        <f t="shared" si="41"/>
        <v>30</v>
      </c>
      <c r="F1329">
        <v>19</v>
      </c>
      <c r="G1329">
        <v>33</v>
      </c>
      <c r="H1329">
        <f t="shared" si="40"/>
        <v>10.060975609756099</v>
      </c>
      <c r="I1329" t="s">
        <v>18</v>
      </c>
      <c r="J1329" t="s">
        <v>699</v>
      </c>
    </row>
    <row r="1330" spans="1:10" x14ac:dyDescent="0.25">
      <c r="A1330" s="185">
        <v>43503</v>
      </c>
      <c r="B1330" t="s">
        <v>698</v>
      </c>
      <c r="C1330" t="s">
        <v>60</v>
      </c>
      <c r="D1330">
        <v>86</v>
      </c>
      <c r="E1330">
        <f t="shared" si="41"/>
        <v>30</v>
      </c>
      <c r="F1330">
        <v>19</v>
      </c>
      <c r="G1330">
        <v>33</v>
      </c>
      <c r="H1330">
        <f t="shared" si="40"/>
        <v>10.060975609756099</v>
      </c>
      <c r="I1330" t="s">
        <v>18</v>
      </c>
      <c r="J1330" t="s">
        <v>699</v>
      </c>
    </row>
    <row r="1331" spans="1:10" x14ac:dyDescent="0.25">
      <c r="A1331" s="185">
        <v>43503</v>
      </c>
      <c r="B1331" t="s">
        <v>698</v>
      </c>
      <c r="C1331" t="s">
        <v>60</v>
      </c>
      <c r="D1331">
        <v>86</v>
      </c>
      <c r="E1331">
        <f t="shared" si="41"/>
        <v>30</v>
      </c>
      <c r="F1331">
        <v>19</v>
      </c>
      <c r="G1331">
        <v>33</v>
      </c>
      <c r="H1331">
        <f t="shared" si="40"/>
        <v>10.060975609756099</v>
      </c>
      <c r="I1331" t="s">
        <v>23</v>
      </c>
      <c r="J1331" t="s">
        <v>699</v>
      </c>
    </row>
    <row r="1332" spans="1:10" x14ac:dyDescent="0.25">
      <c r="A1332" s="185">
        <v>43503</v>
      </c>
      <c r="B1332" t="s">
        <v>698</v>
      </c>
      <c r="C1332" t="s">
        <v>60</v>
      </c>
      <c r="D1332">
        <v>86</v>
      </c>
      <c r="E1332">
        <f t="shared" si="41"/>
        <v>30</v>
      </c>
      <c r="F1332">
        <v>20</v>
      </c>
      <c r="G1332">
        <v>34</v>
      </c>
      <c r="H1332">
        <f t="shared" si="40"/>
        <v>10.365853658536587</v>
      </c>
      <c r="I1332" t="s">
        <v>13</v>
      </c>
      <c r="J1332" t="s">
        <v>699</v>
      </c>
    </row>
    <row r="1333" spans="1:10" x14ac:dyDescent="0.25">
      <c r="A1333" s="185">
        <v>43503</v>
      </c>
      <c r="B1333" t="s">
        <v>698</v>
      </c>
      <c r="C1333" t="s">
        <v>60</v>
      </c>
      <c r="D1333">
        <v>86</v>
      </c>
      <c r="E1333">
        <f t="shared" si="41"/>
        <v>30</v>
      </c>
      <c r="F1333">
        <v>20</v>
      </c>
      <c r="G1333">
        <v>34</v>
      </c>
      <c r="H1333">
        <f t="shared" si="40"/>
        <v>10.365853658536587</v>
      </c>
      <c r="I1333" t="s">
        <v>39</v>
      </c>
      <c r="J1333" t="s">
        <v>699</v>
      </c>
    </row>
    <row r="1334" spans="1:10" x14ac:dyDescent="0.25">
      <c r="A1334" s="185">
        <v>43503</v>
      </c>
      <c r="B1334" t="s">
        <v>698</v>
      </c>
      <c r="C1334" t="s">
        <v>60</v>
      </c>
      <c r="D1334">
        <v>86</v>
      </c>
      <c r="E1334">
        <f t="shared" si="41"/>
        <v>30</v>
      </c>
      <c r="F1334">
        <v>20</v>
      </c>
      <c r="G1334">
        <v>34</v>
      </c>
      <c r="H1334">
        <f t="shared" ref="H1334:H1397" si="42" xml:space="preserve"> (G1334/3.28)</f>
        <v>10.365853658536587</v>
      </c>
      <c r="I1334" t="s">
        <v>18</v>
      </c>
      <c r="J1334" t="s">
        <v>699</v>
      </c>
    </row>
    <row r="1335" spans="1:10" x14ac:dyDescent="0.25">
      <c r="A1335" s="185">
        <v>43503</v>
      </c>
      <c r="B1335" t="s">
        <v>698</v>
      </c>
      <c r="C1335" t="s">
        <v>60</v>
      </c>
      <c r="D1335">
        <v>86</v>
      </c>
      <c r="E1335">
        <f t="shared" si="41"/>
        <v>30</v>
      </c>
      <c r="F1335">
        <v>20</v>
      </c>
      <c r="G1335">
        <v>34</v>
      </c>
      <c r="H1335">
        <f t="shared" si="42"/>
        <v>10.365853658536587</v>
      </c>
      <c r="I1335" t="s">
        <v>18</v>
      </c>
      <c r="J1335" t="s">
        <v>699</v>
      </c>
    </row>
    <row r="1336" spans="1:10" x14ac:dyDescent="0.25">
      <c r="A1336" s="185">
        <v>43503</v>
      </c>
      <c r="B1336" t="s">
        <v>698</v>
      </c>
      <c r="C1336" t="s">
        <v>60</v>
      </c>
      <c r="D1336">
        <v>86</v>
      </c>
      <c r="E1336">
        <f t="shared" si="41"/>
        <v>30</v>
      </c>
      <c r="F1336">
        <v>20</v>
      </c>
      <c r="G1336">
        <v>34</v>
      </c>
      <c r="H1336">
        <f t="shared" si="42"/>
        <v>10.365853658536587</v>
      </c>
      <c r="I1336" t="s">
        <v>18</v>
      </c>
      <c r="J1336" t="s">
        <v>699</v>
      </c>
    </row>
    <row r="1337" spans="1:10" x14ac:dyDescent="0.25">
      <c r="A1337" s="185">
        <v>43503</v>
      </c>
      <c r="B1337" t="s">
        <v>698</v>
      </c>
      <c r="C1337" t="s">
        <v>60</v>
      </c>
      <c r="D1337">
        <v>86</v>
      </c>
      <c r="E1337">
        <f t="shared" si="41"/>
        <v>30</v>
      </c>
      <c r="F1337">
        <v>20</v>
      </c>
      <c r="G1337">
        <v>34</v>
      </c>
      <c r="H1337">
        <f t="shared" si="42"/>
        <v>10.365853658536587</v>
      </c>
      <c r="I1337" t="s">
        <v>23</v>
      </c>
      <c r="J1337" t="s">
        <v>699</v>
      </c>
    </row>
    <row r="1338" spans="1:10" x14ac:dyDescent="0.25">
      <c r="A1338" s="185">
        <v>43503</v>
      </c>
      <c r="B1338" t="s">
        <v>698</v>
      </c>
      <c r="C1338" t="s">
        <v>60</v>
      </c>
      <c r="D1338">
        <v>86</v>
      </c>
      <c r="E1338">
        <f t="shared" si="41"/>
        <v>30</v>
      </c>
      <c r="F1338">
        <v>20</v>
      </c>
      <c r="G1338">
        <v>34</v>
      </c>
      <c r="H1338">
        <f t="shared" si="42"/>
        <v>10.365853658536587</v>
      </c>
      <c r="I1338" t="s">
        <v>24</v>
      </c>
      <c r="J1338" t="s">
        <v>699</v>
      </c>
    </row>
    <row r="1339" spans="1:10" x14ac:dyDescent="0.25">
      <c r="A1339" s="185">
        <v>43503</v>
      </c>
      <c r="B1339" t="s">
        <v>698</v>
      </c>
      <c r="C1339" t="s">
        <v>60</v>
      </c>
      <c r="D1339">
        <v>86</v>
      </c>
      <c r="E1339">
        <f t="shared" si="41"/>
        <v>30</v>
      </c>
      <c r="F1339">
        <v>20</v>
      </c>
      <c r="G1339">
        <v>34</v>
      </c>
      <c r="H1339">
        <f t="shared" si="42"/>
        <v>10.365853658536587</v>
      </c>
      <c r="I1339" t="s">
        <v>24</v>
      </c>
      <c r="J1339" t="s">
        <v>699</v>
      </c>
    </row>
    <row r="1340" spans="1:10" x14ac:dyDescent="0.25">
      <c r="A1340" s="185">
        <v>43503</v>
      </c>
      <c r="B1340" t="s">
        <v>698</v>
      </c>
      <c r="C1340" t="s">
        <v>60</v>
      </c>
      <c r="D1340">
        <v>86</v>
      </c>
      <c r="E1340">
        <f t="shared" si="41"/>
        <v>30</v>
      </c>
      <c r="F1340">
        <v>21</v>
      </c>
      <c r="G1340">
        <v>35</v>
      </c>
      <c r="H1340">
        <f t="shared" si="42"/>
        <v>10.670731707317074</v>
      </c>
      <c r="I1340" t="s">
        <v>13</v>
      </c>
      <c r="J1340" t="s">
        <v>699</v>
      </c>
    </row>
    <row r="1341" spans="1:10" x14ac:dyDescent="0.25">
      <c r="A1341" s="185">
        <v>43503</v>
      </c>
      <c r="B1341" t="s">
        <v>698</v>
      </c>
      <c r="C1341" t="s">
        <v>60</v>
      </c>
      <c r="D1341">
        <v>86</v>
      </c>
      <c r="E1341">
        <f t="shared" si="41"/>
        <v>30</v>
      </c>
      <c r="F1341">
        <v>21</v>
      </c>
      <c r="G1341">
        <v>35</v>
      </c>
      <c r="H1341">
        <f t="shared" si="42"/>
        <v>10.670731707317074</v>
      </c>
      <c r="I1341" t="s">
        <v>18</v>
      </c>
      <c r="J1341" t="s">
        <v>699</v>
      </c>
    </row>
    <row r="1342" spans="1:10" x14ac:dyDescent="0.25">
      <c r="A1342" s="185">
        <v>43503</v>
      </c>
      <c r="B1342" t="s">
        <v>698</v>
      </c>
      <c r="C1342" t="s">
        <v>60</v>
      </c>
      <c r="D1342">
        <v>86</v>
      </c>
      <c r="E1342">
        <f t="shared" si="41"/>
        <v>30</v>
      </c>
      <c r="F1342">
        <v>21</v>
      </c>
      <c r="G1342">
        <v>35</v>
      </c>
      <c r="H1342">
        <f t="shared" si="42"/>
        <v>10.670731707317074</v>
      </c>
      <c r="I1342" t="s">
        <v>18</v>
      </c>
      <c r="J1342" t="s">
        <v>699</v>
      </c>
    </row>
    <row r="1343" spans="1:10" x14ac:dyDescent="0.25">
      <c r="A1343" s="185">
        <v>43503</v>
      </c>
      <c r="B1343" t="s">
        <v>698</v>
      </c>
      <c r="C1343" t="s">
        <v>60</v>
      </c>
      <c r="D1343">
        <v>86</v>
      </c>
      <c r="E1343">
        <f t="shared" si="41"/>
        <v>30</v>
      </c>
      <c r="F1343">
        <v>21</v>
      </c>
      <c r="G1343">
        <v>35</v>
      </c>
      <c r="H1343">
        <f t="shared" si="42"/>
        <v>10.670731707317074</v>
      </c>
      <c r="I1343" t="s">
        <v>18</v>
      </c>
      <c r="J1343" t="s">
        <v>699</v>
      </c>
    </row>
    <row r="1344" spans="1:10" x14ac:dyDescent="0.25">
      <c r="A1344" s="185">
        <v>43503</v>
      </c>
      <c r="B1344" t="s">
        <v>698</v>
      </c>
      <c r="C1344" t="s">
        <v>60</v>
      </c>
      <c r="D1344">
        <v>86</v>
      </c>
      <c r="E1344">
        <f t="shared" si="41"/>
        <v>30</v>
      </c>
      <c r="F1344">
        <v>21</v>
      </c>
      <c r="G1344">
        <v>35</v>
      </c>
      <c r="H1344">
        <f t="shared" si="42"/>
        <v>10.670731707317074</v>
      </c>
      <c r="I1344" t="s">
        <v>18</v>
      </c>
      <c r="J1344" t="s">
        <v>699</v>
      </c>
    </row>
    <row r="1345" spans="1:10" x14ac:dyDescent="0.25">
      <c r="A1345" s="185">
        <v>43503</v>
      </c>
      <c r="B1345" t="s">
        <v>698</v>
      </c>
      <c r="C1345" t="s">
        <v>60</v>
      </c>
      <c r="D1345">
        <v>86</v>
      </c>
      <c r="E1345">
        <f t="shared" si="41"/>
        <v>30</v>
      </c>
      <c r="F1345">
        <v>21</v>
      </c>
      <c r="G1345">
        <v>35</v>
      </c>
      <c r="H1345">
        <f t="shared" si="42"/>
        <v>10.670731707317074</v>
      </c>
      <c r="I1345" t="s">
        <v>18</v>
      </c>
      <c r="J1345" t="s">
        <v>699</v>
      </c>
    </row>
    <row r="1346" spans="1:10" x14ac:dyDescent="0.25">
      <c r="A1346" s="185">
        <v>43503</v>
      </c>
      <c r="B1346" t="s">
        <v>698</v>
      </c>
      <c r="C1346" t="s">
        <v>60</v>
      </c>
      <c r="D1346">
        <v>86</v>
      </c>
      <c r="E1346">
        <f t="shared" si="41"/>
        <v>30</v>
      </c>
      <c r="F1346">
        <v>21</v>
      </c>
      <c r="G1346">
        <v>35</v>
      </c>
      <c r="H1346">
        <f t="shared" si="42"/>
        <v>10.670731707317074</v>
      </c>
      <c r="I1346" t="s">
        <v>18</v>
      </c>
      <c r="J1346" t="s">
        <v>699</v>
      </c>
    </row>
    <row r="1347" spans="1:10" x14ac:dyDescent="0.25">
      <c r="A1347" s="185">
        <v>43503</v>
      </c>
      <c r="B1347" t="s">
        <v>698</v>
      </c>
      <c r="C1347" t="s">
        <v>60</v>
      </c>
      <c r="D1347">
        <v>86</v>
      </c>
      <c r="E1347">
        <f t="shared" si="41"/>
        <v>30</v>
      </c>
      <c r="F1347">
        <v>21</v>
      </c>
      <c r="G1347">
        <v>35</v>
      </c>
      <c r="H1347">
        <f t="shared" si="42"/>
        <v>10.670731707317074</v>
      </c>
      <c r="I1347" t="s">
        <v>18</v>
      </c>
      <c r="J1347" t="s">
        <v>699</v>
      </c>
    </row>
    <row r="1348" spans="1:10" x14ac:dyDescent="0.25">
      <c r="A1348" s="185">
        <v>43503</v>
      </c>
      <c r="B1348" t="s">
        <v>698</v>
      </c>
      <c r="C1348" t="s">
        <v>60</v>
      </c>
      <c r="D1348">
        <v>86</v>
      </c>
      <c r="E1348">
        <f t="shared" si="41"/>
        <v>30</v>
      </c>
      <c r="F1348">
        <v>21</v>
      </c>
      <c r="G1348">
        <v>35</v>
      </c>
      <c r="H1348">
        <f t="shared" si="42"/>
        <v>10.670731707317074</v>
      </c>
      <c r="I1348" t="s">
        <v>21</v>
      </c>
      <c r="J1348" t="s">
        <v>699</v>
      </c>
    </row>
    <row r="1349" spans="1:10" x14ac:dyDescent="0.25">
      <c r="A1349" s="185">
        <v>43503</v>
      </c>
      <c r="B1349" t="s">
        <v>698</v>
      </c>
      <c r="C1349" t="s">
        <v>60</v>
      </c>
      <c r="D1349">
        <v>86</v>
      </c>
      <c r="E1349">
        <f t="shared" si="41"/>
        <v>30</v>
      </c>
      <c r="F1349">
        <v>21</v>
      </c>
      <c r="G1349">
        <v>35</v>
      </c>
      <c r="H1349">
        <f t="shared" si="42"/>
        <v>10.670731707317074</v>
      </c>
      <c r="I1349" t="s">
        <v>23</v>
      </c>
      <c r="J1349" t="s">
        <v>699</v>
      </c>
    </row>
    <row r="1350" spans="1:10" x14ac:dyDescent="0.25">
      <c r="A1350" s="185">
        <v>43503</v>
      </c>
      <c r="B1350" t="s">
        <v>698</v>
      </c>
      <c r="C1350" t="s">
        <v>60</v>
      </c>
      <c r="D1350">
        <v>86</v>
      </c>
      <c r="E1350">
        <f t="shared" ref="E1350:E1413" si="43" xml:space="preserve"> (D1350-32)*(5/9)</f>
        <v>30</v>
      </c>
      <c r="F1350">
        <v>21</v>
      </c>
      <c r="G1350">
        <v>35</v>
      </c>
      <c r="H1350">
        <f t="shared" si="42"/>
        <v>10.670731707317074</v>
      </c>
      <c r="I1350" t="s">
        <v>32</v>
      </c>
      <c r="J1350" t="s">
        <v>699</v>
      </c>
    </row>
    <row r="1351" spans="1:10" x14ac:dyDescent="0.25">
      <c r="A1351" s="185">
        <v>43503</v>
      </c>
      <c r="B1351" t="s">
        <v>698</v>
      </c>
      <c r="C1351" t="s">
        <v>60</v>
      </c>
      <c r="D1351">
        <v>86</v>
      </c>
      <c r="E1351">
        <f t="shared" si="43"/>
        <v>30</v>
      </c>
      <c r="F1351">
        <v>21</v>
      </c>
      <c r="G1351">
        <v>35</v>
      </c>
      <c r="H1351">
        <f t="shared" si="42"/>
        <v>10.670731707317074</v>
      </c>
      <c r="I1351" t="s">
        <v>20</v>
      </c>
      <c r="J1351" t="s">
        <v>699</v>
      </c>
    </row>
    <row r="1352" spans="1:10" x14ac:dyDescent="0.25">
      <c r="A1352" s="185">
        <v>43503</v>
      </c>
      <c r="B1352" t="s">
        <v>698</v>
      </c>
      <c r="C1352" t="s">
        <v>60</v>
      </c>
      <c r="D1352">
        <v>86</v>
      </c>
      <c r="E1352">
        <f t="shared" si="43"/>
        <v>30</v>
      </c>
      <c r="F1352">
        <v>22</v>
      </c>
      <c r="G1352">
        <v>23</v>
      </c>
      <c r="H1352">
        <f t="shared" si="42"/>
        <v>7.01219512195122</v>
      </c>
      <c r="I1352" t="s">
        <v>13</v>
      </c>
      <c r="J1352" t="s">
        <v>699</v>
      </c>
    </row>
    <row r="1353" spans="1:10" x14ac:dyDescent="0.25">
      <c r="A1353" s="185">
        <v>43503</v>
      </c>
      <c r="B1353" t="s">
        <v>698</v>
      </c>
      <c r="C1353" t="s">
        <v>60</v>
      </c>
      <c r="D1353">
        <v>86</v>
      </c>
      <c r="E1353">
        <f t="shared" si="43"/>
        <v>30</v>
      </c>
      <c r="F1353">
        <v>22</v>
      </c>
      <c r="G1353">
        <v>23</v>
      </c>
      <c r="H1353">
        <f t="shared" si="42"/>
        <v>7.01219512195122</v>
      </c>
      <c r="I1353" t="s">
        <v>13</v>
      </c>
      <c r="J1353" t="s">
        <v>699</v>
      </c>
    </row>
    <row r="1354" spans="1:10" x14ac:dyDescent="0.25">
      <c r="A1354" s="185">
        <v>43503</v>
      </c>
      <c r="B1354" t="s">
        <v>698</v>
      </c>
      <c r="C1354" t="s">
        <v>60</v>
      </c>
      <c r="D1354">
        <v>86</v>
      </c>
      <c r="E1354">
        <f t="shared" si="43"/>
        <v>30</v>
      </c>
      <c r="F1354">
        <v>22</v>
      </c>
      <c r="G1354">
        <v>23</v>
      </c>
      <c r="H1354">
        <f t="shared" si="42"/>
        <v>7.01219512195122</v>
      </c>
      <c r="I1354" t="s">
        <v>13</v>
      </c>
      <c r="J1354" t="s">
        <v>699</v>
      </c>
    </row>
    <row r="1355" spans="1:10" x14ac:dyDescent="0.25">
      <c r="A1355" s="185">
        <v>43503</v>
      </c>
      <c r="B1355" t="s">
        <v>698</v>
      </c>
      <c r="C1355" t="s">
        <v>60</v>
      </c>
      <c r="D1355">
        <v>86</v>
      </c>
      <c r="E1355">
        <f t="shared" si="43"/>
        <v>30</v>
      </c>
      <c r="F1355">
        <v>22</v>
      </c>
      <c r="G1355">
        <v>23</v>
      </c>
      <c r="H1355">
        <f t="shared" si="42"/>
        <v>7.01219512195122</v>
      </c>
      <c r="I1355" t="s">
        <v>43</v>
      </c>
      <c r="J1355" t="s">
        <v>699</v>
      </c>
    </row>
    <row r="1356" spans="1:10" x14ac:dyDescent="0.25">
      <c r="A1356" s="185">
        <v>43503</v>
      </c>
      <c r="B1356" t="s">
        <v>698</v>
      </c>
      <c r="C1356" t="s">
        <v>60</v>
      </c>
      <c r="D1356">
        <v>86</v>
      </c>
      <c r="E1356">
        <f t="shared" si="43"/>
        <v>30</v>
      </c>
      <c r="F1356">
        <v>22</v>
      </c>
      <c r="G1356">
        <v>23</v>
      </c>
      <c r="H1356">
        <f t="shared" si="42"/>
        <v>7.01219512195122</v>
      </c>
      <c r="I1356" t="s">
        <v>18</v>
      </c>
      <c r="J1356" t="s">
        <v>699</v>
      </c>
    </row>
    <row r="1357" spans="1:10" x14ac:dyDescent="0.25">
      <c r="A1357" s="185">
        <v>43503</v>
      </c>
      <c r="B1357" t="s">
        <v>698</v>
      </c>
      <c r="C1357" t="s">
        <v>60</v>
      </c>
      <c r="D1357">
        <v>86</v>
      </c>
      <c r="E1357">
        <f t="shared" si="43"/>
        <v>30</v>
      </c>
      <c r="F1357">
        <v>22</v>
      </c>
      <c r="G1357">
        <v>23</v>
      </c>
      <c r="H1357">
        <f t="shared" si="42"/>
        <v>7.01219512195122</v>
      </c>
      <c r="I1357" t="s">
        <v>18</v>
      </c>
      <c r="J1357" t="s">
        <v>699</v>
      </c>
    </row>
    <row r="1358" spans="1:10" x14ac:dyDescent="0.25">
      <c r="A1358" s="185">
        <v>43503</v>
      </c>
      <c r="B1358" t="s">
        <v>698</v>
      </c>
      <c r="C1358" t="s">
        <v>60</v>
      </c>
      <c r="D1358">
        <v>86</v>
      </c>
      <c r="E1358">
        <f t="shared" si="43"/>
        <v>30</v>
      </c>
      <c r="F1358">
        <v>22</v>
      </c>
      <c r="G1358">
        <v>23</v>
      </c>
      <c r="H1358">
        <f t="shared" si="42"/>
        <v>7.01219512195122</v>
      </c>
      <c r="I1358" t="s">
        <v>18</v>
      </c>
      <c r="J1358" t="s">
        <v>699</v>
      </c>
    </row>
    <row r="1359" spans="1:10" x14ac:dyDescent="0.25">
      <c r="A1359" s="185">
        <v>43503</v>
      </c>
      <c r="B1359" t="s">
        <v>698</v>
      </c>
      <c r="C1359" t="s">
        <v>60</v>
      </c>
      <c r="D1359">
        <v>86</v>
      </c>
      <c r="E1359">
        <f t="shared" si="43"/>
        <v>30</v>
      </c>
      <c r="F1359">
        <v>22</v>
      </c>
      <c r="G1359">
        <v>23</v>
      </c>
      <c r="H1359">
        <f t="shared" si="42"/>
        <v>7.01219512195122</v>
      </c>
      <c r="I1359" t="s">
        <v>21</v>
      </c>
      <c r="J1359" t="s">
        <v>699</v>
      </c>
    </row>
    <row r="1360" spans="1:10" x14ac:dyDescent="0.25">
      <c r="A1360" s="185">
        <v>43503</v>
      </c>
      <c r="B1360" t="s">
        <v>698</v>
      </c>
      <c r="C1360" t="s">
        <v>60</v>
      </c>
      <c r="D1360">
        <v>86</v>
      </c>
      <c r="E1360">
        <f t="shared" si="43"/>
        <v>30</v>
      </c>
      <c r="F1360">
        <v>22</v>
      </c>
      <c r="G1360">
        <v>23</v>
      </c>
      <c r="H1360">
        <f t="shared" si="42"/>
        <v>7.01219512195122</v>
      </c>
      <c r="I1360" t="s">
        <v>23</v>
      </c>
      <c r="J1360" t="s">
        <v>699</v>
      </c>
    </row>
    <row r="1361" spans="1:10" x14ac:dyDescent="0.25">
      <c r="A1361" s="185">
        <v>43503</v>
      </c>
      <c r="B1361" t="s">
        <v>698</v>
      </c>
      <c r="C1361" t="s">
        <v>60</v>
      </c>
      <c r="D1361">
        <v>86</v>
      </c>
      <c r="E1361">
        <f t="shared" si="43"/>
        <v>30</v>
      </c>
      <c r="F1361">
        <v>22</v>
      </c>
      <c r="G1361">
        <v>23</v>
      </c>
      <c r="H1361">
        <f t="shared" si="42"/>
        <v>7.01219512195122</v>
      </c>
      <c r="I1361" t="s">
        <v>23</v>
      </c>
      <c r="J1361" t="s">
        <v>699</v>
      </c>
    </row>
    <row r="1362" spans="1:10" x14ac:dyDescent="0.25">
      <c r="A1362" s="185">
        <v>43503</v>
      </c>
      <c r="B1362" t="s">
        <v>698</v>
      </c>
      <c r="C1362" t="s">
        <v>60</v>
      </c>
      <c r="D1362">
        <v>86</v>
      </c>
      <c r="E1362">
        <f t="shared" si="43"/>
        <v>30</v>
      </c>
      <c r="F1362">
        <v>22</v>
      </c>
      <c r="G1362">
        <v>23</v>
      </c>
      <c r="H1362">
        <f t="shared" si="42"/>
        <v>7.01219512195122</v>
      </c>
      <c r="I1362" t="s">
        <v>35</v>
      </c>
      <c r="J1362" t="s">
        <v>699</v>
      </c>
    </row>
    <row r="1363" spans="1:10" x14ac:dyDescent="0.25">
      <c r="A1363" s="185">
        <v>43503</v>
      </c>
      <c r="B1363" t="s">
        <v>698</v>
      </c>
      <c r="C1363" t="s">
        <v>60</v>
      </c>
      <c r="D1363">
        <v>86</v>
      </c>
      <c r="E1363">
        <f t="shared" si="43"/>
        <v>30</v>
      </c>
      <c r="F1363">
        <v>22</v>
      </c>
      <c r="G1363">
        <v>23</v>
      </c>
      <c r="H1363">
        <f t="shared" si="42"/>
        <v>7.01219512195122</v>
      </c>
      <c r="I1363" t="s">
        <v>24</v>
      </c>
      <c r="J1363" t="s">
        <v>699</v>
      </c>
    </row>
    <row r="1364" spans="1:10" x14ac:dyDescent="0.25">
      <c r="A1364" s="185">
        <v>43503</v>
      </c>
      <c r="B1364" t="s">
        <v>698</v>
      </c>
      <c r="C1364" t="s">
        <v>60</v>
      </c>
      <c r="D1364">
        <v>86</v>
      </c>
      <c r="E1364">
        <f t="shared" si="43"/>
        <v>30</v>
      </c>
      <c r="F1364">
        <v>22</v>
      </c>
      <c r="G1364">
        <v>23</v>
      </c>
      <c r="H1364">
        <f t="shared" si="42"/>
        <v>7.01219512195122</v>
      </c>
      <c r="I1364" t="s">
        <v>32</v>
      </c>
      <c r="J1364" t="s">
        <v>699</v>
      </c>
    </row>
    <row r="1365" spans="1:10" x14ac:dyDescent="0.25">
      <c r="A1365" s="185">
        <v>43503</v>
      </c>
      <c r="B1365" t="s">
        <v>698</v>
      </c>
      <c r="C1365" t="s">
        <v>60</v>
      </c>
      <c r="D1365">
        <v>86</v>
      </c>
      <c r="E1365">
        <f t="shared" si="43"/>
        <v>30</v>
      </c>
      <c r="F1365">
        <v>23</v>
      </c>
      <c r="G1365">
        <v>37</v>
      </c>
      <c r="H1365">
        <f t="shared" si="42"/>
        <v>11.280487804878049</v>
      </c>
      <c r="I1365" t="s">
        <v>13</v>
      </c>
      <c r="J1365" t="s">
        <v>699</v>
      </c>
    </row>
    <row r="1366" spans="1:10" x14ac:dyDescent="0.25">
      <c r="A1366" s="185">
        <v>43503</v>
      </c>
      <c r="B1366" t="s">
        <v>698</v>
      </c>
      <c r="C1366" t="s">
        <v>60</v>
      </c>
      <c r="D1366">
        <v>86</v>
      </c>
      <c r="E1366">
        <f t="shared" si="43"/>
        <v>30</v>
      </c>
      <c r="F1366">
        <v>23</v>
      </c>
      <c r="G1366">
        <v>37</v>
      </c>
      <c r="H1366">
        <f t="shared" si="42"/>
        <v>11.280487804878049</v>
      </c>
      <c r="I1366" t="s">
        <v>13</v>
      </c>
      <c r="J1366" t="s">
        <v>699</v>
      </c>
    </row>
    <row r="1367" spans="1:10" x14ac:dyDescent="0.25">
      <c r="A1367" s="185">
        <v>43503</v>
      </c>
      <c r="B1367" t="s">
        <v>698</v>
      </c>
      <c r="C1367" t="s">
        <v>60</v>
      </c>
      <c r="D1367">
        <v>86</v>
      </c>
      <c r="E1367">
        <f t="shared" si="43"/>
        <v>30</v>
      </c>
      <c r="F1367">
        <v>23</v>
      </c>
      <c r="G1367">
        <v>37</v>
      </c>
      <c r="H1367">
        <f t="shared" si="42"/>
        <v>11.280487804878049</v>
      </c>
      <c r="I1367" t="s">
        <v>23</v>
      </c>
      <c r="J1367" t="s">
        <v>699</v>
      </c>
    </row>
    <row r="1368" spans="1:10" x14ac:dyDescent="0.25">
      <c r="A1368" s="185">
        <v>43503</v>
      </c>
      <c r="B1368" t="s">
        <v>698</v>
      </c>
      <c r="C1368" t="s">
        <v>60</v>
      </c>
      <c r="D1368">
        <v>86</v>
      </c>
      <c r="E1368">
        <f t="shared" si="43"/>
        <v>30</v>
      </c>
      <c r="F1368">
        <v>23</v>
      </c>
      <c r="G1368">
        <v>37</v>
      </c>
      <c r="H1368">
        <f t="shared" si="42"/>
        <v>11.280487804878049</v>
      </c>
      <c r="I1368" t="s">
        <v>23</v>
      </c>
      <c r="J1368" t="s">
        <v>699</v>
      </c>
    </row>
    <row r="1369" spans="1:10" x14ac:dyDescent="0.25">
      <c r="A1369" s="185">
        <v>43503</v>
      </c>
      <c r="B1369" t="s">
        <v>698</v>
      </c>
      <c r="C1369" t="s">
        <v>60</v>
      </c>
      <c r="D1369">
        <v>86</v>
      </c>
      <c r="E1369">
        <f t="shared" si="43"/>
        <v>30</v>
      </c>
      <c r="F1369">
        <v>23</v>
      </c>
      <c r="G1369">
        <v>37</v>
      </c>
      <c r="H1369">
        <f t="shared" si="42"/>
        <v>11.280487804878049</v>
      </c>
      <c r="I1369" t="s">
        <v>23</v>
      </c>
      <c r="J1369" t="s">
        <v>699</v>
      </c>
    </row>
    <row r="1370" spans="1:10" x14ac:dyDescent="0.25">
      <c r="A1370" s="185">
        <v>43503</v>
      </c>
      <c r="B1370" t="s">
        <v>698</v>
      </c>
      <c r="C1370" t="s">
        <v>60</v>
      </c>
      <c r="D1370">
        <v>86</v>
      </c>
      <c r="E1370">
        <f t="shared" si="43"/>
        <v>30</v>
      </c>
      <c r="F1370">
        <v>23</v>
      </c>
      <c r="G1370">
        <v>37</v>
      </c>
      <c r="H1370">
        <f t="shared" si="42"/>
        <v>11.280487804878049</v>
      </c>
      <c r="I1370" t="s">
        <v>23</v>
      </c>
      <c r="J1370" t="s">
        <v>699</v>
      </c>
    </row>
    <row r="1371" spans="1:10" x14ac:dyDescent="0.25">
      <c r="A1371" s="185">
        <v>43503</v>
      </c>
      <c r="B1371" t="s">
        <v>698</v>
      </c>
      <c r="C1371" t="s">
        <v>60</v>
      </c>
      <c r="D1371">
        <v>86</v>
      </c>
      <c r="E1371">
        <f t="shared" si="43"/>
        <v>30</v>
      </c>
      <c r="F1371">
        <v>23</v>
      </c>
      <c r="G1371">
        <v>37</v>
      </c>
      <c r="H1371">
        <f t="shared" si="42"/>
        <v>11.280487804878049</v>
      </c>
      <c r="I1371" t="s">
        <v>20</v>
      </c>
      <c r="J1371" t="s">
        <v>699</v>
      </c>
    </row>
    <row r="1372" spans="1:10" s="184" customFormat="1" ht="15.75" thickBot="1" x14ac:dyDescent="0.3">
      <c r="A1372" s="186">
        <v>43503</v>
      </c>
      <c r="B1372" s="184" t="s">
        <v>698</v>
      </c>
      <c r="C1372" s="184" t="s">
        <v>60</v>
      </c>
      <c r="D1372" s="184">
        <v>86</v>
      </c>
      <c r="E1372" s="184">
        <f t="shared" si="43"/>
        <v>30</v>
      </c>
      <c r="F1372" s="184">
        <v>23</v>
      </c>
      <c r="G1372" s="184">
        <v>37</v>
      </c>
      <c r="H1372" s="184">
        <f t="shared" si="42"/>
        <v>11.280487804878049</v>
      </c>
      <c r="I1372" s="184" t="s">
        <v>24</v>
      </c>
      <c r="J1372" s="184" t="s">
        <v>699</v>
      </c>
    </row>
    <row r="1373" spans="1:10" x14ac:dyDescent="0.25">
      <c r="A1373" s="185">
        <v>43531</v>
      </c>
      <c r="B1373" t="s">
        <v>698</v>
      </c>
      <c r="C1373" t="s">
        <v>714</v>
      </c>
      <c r="D1373">
        <v>82</v>
      </c>
      <c r="E1373">
        <f t="shared" si="43"/>
        <v>27.777777777777779</v>
      </c>
      <c r="F1373">
        <v>1</v>
      </c>
      <c r="G1373">
        <v>50</v>
      </c>
      <c r="H1373">
        <f t="shared" si="42"/>
        <v>15.24390243902439</v>
      </c>
      <c r="I1373" t="s">
        <v>13</v>
      </c>
      <c r="J1373" t="s">
        <v>699</v>
      </c>
    </row>
    <row r="1374" spans="1:10" x14ac:dyDescent="0.25">
      <c r="A1374" s="185">
        <v>43531</v>
      </c>
      <c r="B1374" t="s">
        <v>698</v>
      </c>
      <c r="C1374" t="s">
        <v>714</v>
      </c>
      <c r="D1374">
        <v>82</v>
      </c>
      <c r="E1374">
        <f t="shared" si="43"/>
        <v>27.777777777777779</v>
      </c>
      <c r="F1374">
        <v>1</v>
      </c>
      <c r="G1374">
        <v>50</v>
      </c>
      <c r="H1374">
        <f t="shared" si="42"/>
        <v>15.24390243902439</v>
      </c>
      <c r="I1374" t="s">
        <v>13</v>
      </c>
      <c r="J1374" t="s">
        <v>699</v>
      </c>
    </row>
    <row r="1375" spans="1:10" x14ac:dyDescent="0.25">
      <c r="A1375" s="185">
        <v>43531</v>
      </c>
      <c r="B1375" t="s">
        <v>698</v>
      </c>
      <c r="C1375" t="s">
        <v>714</v>
      </c>
      <c r="D1375">
        <v>82</v>
      </c>
      <c r="E1375">
        <f t="shared" si="43"/>
        <v>27.777777777777779</v>
      </c>
      <c r="F1375">
        <v>1</v>
      </c>
      <c r="G1375">
        <v>50</v>
      </c>
      <c r="H1375">
        <f t="shared" si="42"/>
        <v>15.24390243902439</v>
      </c>
      <c r="I1375" t="s">
        <v>13</v>
      </c>
      <c r="J1375" t="s">
        <v>699</v>
      </c>
    </row>
    <row r="1376" spans="1:10" x14ac:dyDescent="0.25">
      <c r="A1376" s="185">
        <v>43531</v>
      </c>
      <c r="B1376" t="s">
        <v>698</v>
      </c>
      <c r="C1376" t="s">
        <v>714</v>
      </c>
      <c r="D1376">
        <v>82</v>
      </c>
      <c r="E1376">
        <f t="shared" si="43"/>
        <v>27.777777777777779</v>
      </c>
      <c r="F1376">
        <v>1</v>
      </c>
      <c r="G1376">
        <v>50</v>
      </c>
      <c r="H1376">
        <f t="shared" si="42"/>
        <v>15.24390243902439</v>
      </c>
      <c r="I1376" t="s">
        <v>13</v>
      </c>
      <c r="J1376" t="s">
        <v>699</v>
      </c>
    </row>
    <row r="1377" spans="1:10" x14ac:dyDescent="0.25">
      <c r="A1377" s="185">
        <v>43531</v>
      </c>
      <c r="B1377" t="s">
        <v>698</v>
      </c>
      <c r="C1377" t="s">
        <v>714</v>
      </c>
      <c r="D1377">
        <v>82</v>
      </c>
      <c r="E1377">
        <f t="shared" si="43"/>
        <v>27.777777777777779</v>
      </c>
      <c r="F1377">
        <v>1</v>
      </c>
      <c r="G1377">
        <v>50</v>
      </c>
      <c r="H1377">
        <f t="shared" si="42"/>
        <v>15.24390243902439</v>
      </c>
      <c r="I1377" t="s">
        <v>13</v>
      </c>
      <c r="J1377" t="s">
        <v>699</v>
      </c>
    </row>
    <row r="1378" spans="1:10" x14ac:dyDescent="0.25">
      <c r="A1378" s="185">
        <v>43531</v>
      </c>
      <c r="B1378" t="s">
        <v>698</v>
      </c>
      <c r="C1378" t="s">
        <v>714</v>
      </c>
      <c r="D1378">
        <v>82</v>
      </c>
      <c r="E1378">
        <f t="shared" si="43"/>
        <v>27.777777777777779</v>
      </c>
      <c r="F1378">
        <v>1</v>
      </c>
      <c r="G1378">
        <v>50</v>
      </c>
      <c r="H1378">
        <f t="shared" si="42"/>
        <v>15.24390243902439</v>
      </c>
      <c r="I1378" t="s">
        <v>13</v>
      </c>
      <c r="J1378" t="s">
        <v>699</v>
      </c>
    </row>
    <row r="1379" spans="1:10" x14ac:dyDescent="0.25">
      <c r="A1379" s="185">
        <v>43531</v>
      </c>
      <c r="B1379" t="s">
        <v>698</v>
      </c>
      <c r="C1379" t="s">
        <v>714</v>
      </c>
      <c r="D1379">
        <v>82</v>
      </c>
      <c r="E1379">
        <f t="shared" si="43"/>
        <v>27.777777777777779</v>
      </c>
      <c r="F1379">
        <v>1</v>
      </c>
      <c r="G1379">
        <v>50</v>
      </c>
      <c r="H1379">
        <f t="shared" si="42"/>
        <v>15.24390243902439</v>
      </c>
      <c r="I1379" t="s">
        <v>34</v>
      </c>
      <c r="J1379" t="s">
        <v>699</v>
      </c>
    </row>
    <row r="1380" spans="1:10" x14ac:dyDescent="0.25">
      <c r="A1380" s="185">
        <v>43531</v>
      </c>
      <c r="B1380" t="s">
        <v>698</v>
      </c>
      <c r="C1380" t="s">
        <v>714</v>
      </c>
      <c r="D1380">
        <v>82</v>
      </c>
      <c r="E1380">
        <f t="shared" si="43"/>
        <v>27.777777777777779</v>
      </c>
      <c r="F1380">
        <v>1</v>
      </c>
      <c r="G1380">
        <v>50</v>
      </c>
      <c r="H1380">
        <f t="shared" si="42"/>
        <v>15.24390243902439</v>
      </c>
      <c r="I1380" t="s">
        <v>54</v>
      </c>
      <c r="J1380" t="s">
        <v>699</v>
      </c>
    </row>
    <row r="1381" spans="1:10" x14ac:dyDescent="0.25">
      <c r="A1381" s="185">
        <v>43531</v>
      </c>
      <c r="B1381" t="s">
        <v>698</v>
      </c>
      <c r="C1381" t="s">
        <v>714</v>
      </c>
      <c r="D1381">
        <v>82</v>
      </c>
      <c r="E1381">
        <f t="shared" si="43"/>
        <v>27.777777777777779</v>
      </c>
      <c r="F1381">
        <v>1</v>
      </c>
      <c r="G1381">
        <v>50</v>
      </c>
      <c r="H1381">
        <f t="shared" si="42"/>
        <v>15.24390243902439</v>
      </c>
      <c r="I1381" t="s">
        <v>18</v>
      </c>
      <c r="J1381" t="s">
        <v>699</v>
      </c>
    </row>
    <row r="1382" spans="1:10" x14ac:dyDescent="0.25">
      <c r="A1382" s="185">
        <v>43531</v>
      </c>
      <c r="B1382" t="s">
        <v>698</v>
      </c>
      <c r="C1382" t="s">
        <v>714</v>
      </c>
      <c r="D1382">
        <v>82</v>
      </c>
      <c r="E1382">
        <f t="shared" si="43"/>
        <v>27.777777777777779</v>
      </c>
      <c r="F1382">
        <v>1</v>
      </c>
      <c r="G1382">
        <v>50</v>
      </c>
      <c r="H1382">
        <f t="shared" si="42"/>
        <v>15.24390243902439</v>
      </c>
      <c r="I1382" t="s">
        <v>18</v>
      </c>
      <c r="J1382" t="s">
        <v>699</v>
      </c>
    </row>
    <row r="1383" spans="1:10" x14ac:dyDescent="0.25">
      <c r="A1383" s="185">
        <v>43531</v>
      </c>
      <c r="B1383" t="s">
        <v>698</v>
      </c>
      <c r="C1383" t="s">
        <v>714</v>
      </c>
      <c r="D1383">
        <v>82</v>
      </c>
      <c r="E1383">
        <f t="shared" si="43"/>
        <v>27.777777777777779</v>
      </c>
      <c r="F1383">
        <v>2</v>
      </c>
      <c r="G1383">
        <v>49</v>
      </c>
      <c r="H1383">
        <f t="shared" si="42"/>
        <v>14.939024390243903</v>
      </c>
      <c r="I1383" t="s">
        <v>13</v>
      </c>
      <c r="J1383" t="s">
        <v>699</v>
      </c>
    </row>
    <row r="1384" spans="1:10" x14ac:dyDescent="0.25">
      <c r="A1384" s="185">
        <v>43531</v>
      </c>
      <c r="B1384" t="s">
        <v>698</v>
      </c>
      <c r="C1384" t="s">
        <v>714</v>
      </c>
      <c r="D1384">
        <v>82</v>
      </c>
      <c r="E1384">
        <f t="shared" si="43"/>
        <v>27.777777777777779</v>
      </c>
      <c r="F1384">
        <v>2</v>
      </c>
      <c r="G1384">
        <v>49</v>
      </c>
      <c r="H1384">
        <f t="shared" si="42"/>
        <v>14.939024390243903</v>
      </c>
      <c r="I1384" t="s">
        <v>13</v>
      </c>
      <c r="J1384" t="s">
        <v>699</v>
      </c>
    </row>
    <row r="1385" spans="1:10" x14ac:dyDescent="0.25">
      <c r="A1385" s="185">
        <v>43531</v>
      </c>
      <c r="B1385" t="s">
        <v>698</v>
      </c>
      <c r="C1385" t="s">
        <v>714</v>
      </c>
      <c r="D1385">
        <v>82</v>
      </c>
      <c r="E1385">
        <f t="shared" si="43"/>
        <v>27.777777777777779</v>
      </c>
      <c r="F1385">
        <v>2</v>
      </c>
      <c r="G1385">
        <v>49</v>
      </c>
      <c r="H1385">
        <f t="shared" si="42"/>
        <v>14.939024390243903</v>
      </c>
      <c r="I1385" t="s">
        <v>13</v>
      </c>
      <c r="J1385" t="s">
        <v>699</v>
      </c>
    </row>
    <row r="1386" spans="1:10" x14ac:dyDescent="0.25">
      <c r="A1386" s="185">
        <v>43531</v>
      </c>
      <c r="B1386" t="s">
        <v>698</v>
      </c>
      <c r="C1386" t="s">
        <v>714</v>
      </c>
      <c r="D1386">
        <v>82</v>
      </c>
      <c r="E1386">
        <f t="shared" si="43"/>
        <v>27.777777777777779</v>
      </c>
      <c r="F1386">
        <v>2</v>
      </c>
      <c r="G1386">
        <v>49</v>
      </c>
      <c r="H1386">
        <f t="shared" si="42"/>
        <v>14.939024390243903</v>
      </c>
      <c r="I1386" t="s">
        <v>13</v>
      </c>
      <c r="J1386" t="s">
        <v>699</v>
      </c>
    </row>
    <row r="1387" spans="1:10" x14ac:dyDescent="0.25">
      <c r="A1387" s="185">
        <v>43531</v>
      </c>
      <c r="B1387" t="s">
        <v>698</v>
      </c>
      <c r="C1387" t="s">
        <v>714</v>
      </c>
      <c r="D1387">
        <v>82</v>
      </c>
      <c r="E1387">
        <f t="shared" si="43"/>
        <v>27.777777777777779</v>
      </c>
      <c r="F1387">
        <v>2</v>
      </c>
      <c r="G1387">
        <v>49</v>
      </c>
      <c r="H1387">
        <f t="shared" si="42"/>
        <v>14.939024390243903</v>
      </c>
      <c r="I1387" t="s">
        <v>13</v>
      </c>
      <c r="J1387" t="s">
        <v>699</v>
      </c>
    </row>
    <row r="1388" spans="1:10" x14ac:dyDescent="0.25">
      <c r="A1388" s="185">
        <v>43531</v>
      </c>
      <c r="B1388" t="s">
        <v>698</v>
      </c>
      <c r="C1388" t="s">
        <v>714</v>
      </c>
      <c r="D1388">
        <v>82</v>
      </c>
      <c r="E1388">
        <f t="shared" si="43"/>
        <v>27.777777777777779</v>
      </c>
      <c r="F1388">
        <v>2</v>
      </c>
      <c r="G1388">
        <v>49</v>
      </c>
      <c r="H1388">
        <f t="shared" si="42"/>
        <v>14.939024390243903</v>
      </c>
      <c r="I1388" t="s">
        <v>13</v>
      </c>
      <c r="J1388" t="s">
        <v>699</v>
      </c>
    </row>
    <row r="1389" spans="1:10" x14ac:dyDescent="0.25">
      <c r="A1389" s="185">
        <v>43531</v>
      </c>
      <c r="B1389" t="s">
        <v>698</v>
      </c>
      <c r="C1389" t="s">
        <v>714</v>
      </c>
      <c r="D1389">
        <v>82</v>
      </c>
      <c r="E1389">
        <f t="shared" si="43"/>
        <v>27.777777777777779</v>
      </c>
      <c r="F1389">
        <v>2</v>
      </c>
      <c r="G1389">
        <v>49</v>
      </c>
      <c r="H1389">
        <f t="shared" si="42"/>
        <v>14.939024390243903</v>
      </c>
      <c r="I1389" t="s">
        <v>13</v>
      </c>
      <c r="J1389" t="s">
        <v>699</v>
      </c>
    </row>
    <row r="1390" spans="1:10" x14ac:dyDescent="0.25">
      <c r="A1390" s="185">
        <v>43531</v>
      </c>
      <c r="B1390" t="s">
        <v>698</v>
      </c>
      <c r="C1390" t="s">
        <v>714</v>
      </c>
      <c r="D1390">
        <v>82</v>
      </c>
      <c r="E1390">
        <f t="shared" si="43"/>
        <v>27.777777777777779</v>
      </c>
      <c r="F1390">
        <v>2</v>
      </c>
      <c r="G1390">
        <v>49</v>
      </c>
      <c r="H1390">
        <f t="shared" si="42"/>
        <v>14.939024390243903</v>
      </c>
      <c r="I1390" t="s">
        <v>18</v>
      </c>
      <c r="J1390" t="s">
        <v>699</v>
      </c>
    </row>
    <row r="1391" spans="1:10" x14ac:dyDescent="0.25">
      <c r="A1391" s="185">
        <v>43531</v>
      </c>
      <c r="B1391" t="s">
        <v>698</v>
      </c>
      <c r="C1391" t="s">
        <v>714</v>
      </c>
      <c r="D1391">
        <v>82</v>
      </c>
      <c r="E1391">
        <f t="shared" si="43"/>
        <v>27.777777777777779</v>
      </c>
      <c r="F1391">
        <v>2</v>
      </c>
      <c r="G1391">
        <v>49</v>
      </c>
      <c r="H1391">
        <f t="shared" si="42"/>
        <v>14.939024390243903</v>
      </c>
      <c r="I1391" t="s">
        <v>18</v>
      </c>
      <c r="J1391" t="s">
        <v>699</v>
      </c>
    </row>
    <row r="1392" spans="1:10" x14ac:dyDescent="0.25">
      <c r="A1392" s="185">
        <v>43531</v>
      </c>
      <c r="B1392" t="s">
        <v>698</v>
      </c>
      <c r="C1392" t="s">
        <v>714</v>
      </c>
      <c r="D1392">
        <v>82</v>
      </c>
      <c r="E1392">
        <f t="shared" si="43"/>
        <v>27.777777777777779</v>
      </c>
      <c r="F1392">
        <v>2</v>
      </c>
      <c r="G1392">
        <v>49</v>
      </c>
      <c r="H1392">
        <f t="shared" si="42"/>
        <v>14.939024390243903</v>
      </c>
      <c r="I1392" t="s">
        <v>23</v>
      </c>
      <c r="J1392" t="s">
        <v>699</v>
      </c>
    </row>
    <row r="1393" spans="1:10" x14ac:dyDescent="0.25">
      <c r="A1393" s="185">
        <v>43531</v>
      </c>
      <c r="B1393" t="s">
        <v>698</v>
      </c>
      <c r="C1393" t="s">
        <v>714</v>
      </c>
      <c r="D1393">
        <v>82</v>
      </c>
      <c r="E1393">
        <f t="shared" si="43"/>
        <v>27.777777777777779</v>
      </c>
      <c r="F1393">
        <v>2</v>
      </c>
      <c r="G1393">
        <v>49</v>
      </c>
      <c r="H1393">
        <f t="shared" si="42"/>
        <v>14.939024390243903</v>
      </c>
      <c r="I1393" t="s">
        <v>23</v>
      </c>
      <c r="J1393" t="s">
        <v>699</v>
      </c>
    </row>
    <row r="1394" spans="1:10" x14ac:dyDescent="0.25">
      <c r="A1394" s="185">
        <v>43531</v>
      </c>
      <c r="B1394" t="s">
        <v>698</v>
      </c>
      <c r="C1394" t="s">
        <v>714</v>
      </c>
      <c r="D1394">
        <v>82</v>
      </c>
      <c r="E1394">
        <f t="shared" si="43"/>
        <v>27.777777777777779</v>
      </c>
      <c r="F1394">
        <v>2</v>
      </c>
      <c r="G1394">
        <v>49</v>
      </c>
      <c r="H1394">
        <f t="shared" si="42"/>
        <v>14.939024390243903</v>
      </c>
      <c r="I1394" t="s">
        <v>23</v>
      </c>
      <c r="J1394" t="s">
        <v>699</v>
      </c>
    </row>
    <row r="1395" spans="1:10" x14ac:dyDescent="0.25">
      <c r="A1395" s="185">
        <v>43531</v>
      </c>
      <c r="B1395" t="s">
        <v>698</v>
      </c>
      <c r="C1395" t="s">
        <v>714</v>
      </c>
      <c r="D1395">
        <v>82</v>
      </c>
      <c r="E1395">
        <f t="shared" si="43"/>
        <v>27.777777777777779</v>
      </c>
      <c r="F1395">
        <v>3</v>
      </c>
      <c r="G1395">
        <v>46</v>
      </c>
      <c r="H1395">
        <f t="shared" si="42"/>
        <v>14.02439024390244</v>
      </c>
      <c r="I1395" t="s">
        <v>13</v>
      </c>
      <c r="J1395" t="s">
        <v>699</v>
      </c>
    </row>
    <row r="1396" spans="1:10" x14ac:dyDescent="0.25">
      <c r="A1396" s="185">
        <v>43531</v>
      </c>
      <c r="B1396" t="s">
        <v>698</v>
      </c>
      <c r="C1396" t="s">
        <v>714</v>
      </c>
      <c r="D1396">
        <v>82</v>
      </c>
      <c r="E1396">
        <f t="shared" si="43"/>
        <v>27.777777777777779</v>
      </c>
      <c r="F1396">
        <v>3</v>
      </c>
      <c r="G1396">
        <v>46</v>
      </c>
      <c r="H1396">
        <f t="shared" si="42"/>
        <v>14.02439024390244</v>
      </c>
      <c r="I1396" t="s">
        <v>54</v>
      </c>
      <c r="J1396" t="s">
        <v>699</v>
      </c>
    </row>
    <row r="1397" spans="1:10" x14ac:dyDescent="0.25">
      <c r="A1397" s="185">
        <v>43531</v>
      </c>
      <c r="B1397" t="s">
        <v>698</v>
      </c>
      <c r="C1397" t="s">
        <v>714</v>
      </c>
      <c r="D1397">
        <v>82</v>
      </c>
      <c r="E1397">
        <f t="shared" si="43"/>
        <v>27.777777777777779</v>
      </c>
      <c r="F1397">
        <v>3</v>
      </c>
      <c r="G1397">
        <v>46</v>
      </c>
      <c r="H1397">
        <f t="shared" si="42"/>
        <v>14.02439024390244</v>
      </c>
      <c r="I1397" t="s">
        <v>18</v>
      </c>
      <c r="J1397" t="s">
        <v>699</v>
      </c>
    </row>
    <row r="1398" spans="1:10" x14ac:dyDescent="0.25">
      <c r="A1398" s="185">
        <v>43531</v>
      </c>
      <c r="B1398" t="s">
        <v>698</v>
      </c>
      <c r="C1398" t="s">
        <v>714</v>
      </c>
      <c r="D1398">
        <v>82</v>
      </c>
      <c r="E1398">
        <f t="shared" si="43"/>
        <v>27.777777777777779</v>
      </c>
      <c r="F1398">
        <v>3</v>
      </c>
      <c r="G1398">
        <v>46</v>
      </c>
      <c r="H1398">
        <f t="shared" ref="H1398:H1461" si="44" xml:space="preserve"> (G1398/3.28)</f>
        <v>14.02439024390244</v>
      </c>
      <c r="I1398" t="s">
        <v>18</v>
      </c>
      <c r="J1398" t="s">
        <v>699</v>
      </c>
    </row>
    <row r="1399" spans="1:10" x14ac:dyDescent="0.25">
      <c r="A1399" s="185">
        <v>43531</v>
      </c>
      <c r="B1399" t="s">
        <v>698</v>
      </c>
      <c r="C1399" t="s">
        <v>714</v>
      </c>
      <c r="D1399">
        <v>82</v>
      </c>
      <c r="E1399">
        <f t="shared" si="43"/>
        <v>27.777777777777779</v>
      </c>
      <c r="F1399">
        <v>3</v>
      </c>
      <c r="G1399">
        <v>46</v>
      </c>
      <c r="H1399">
        <f t="shared" si="44"/>
        <v>14.02439024390244</v>
      </c>
      <c r="I1399" t="s">
        <v>18</v>
      </c>
      <c r="J1399" t="s">
        <v>699</v>
      </c>
    </row>
    <row r="1400" spans="1:10" x14ac:dyDescent="0.25">
      <c r="A1400" s="185">
        <v>43531</v>
      </c>
      <c r="B1400" t="s">
        <v>698</v>
      </c>
      <c r="C1400" t="s">
        <v>714</v>
      </c>
      <c r="D1400">
        <v>82</v>
      </c>
      <c r="E1400">
        <f t="shared" si="43"/>
        <v>27.777777777777779</v>
      </c>
      <c r="F1400">
        <v>3</v>
      </c>
      <c r="G1400">
        <v>46</v>
      </c>
      <c r="H1400">
        <f t="shared" si="44"/>
        <v>14.02439024390244</v>
      </c>
      <c r="I1400" t="s">
        <v>18</v>
      </c>
      <c r="J1400" t="s">
        <v>699</v>
      </c>
    </row>
    <row r="1401" spans="1:10" x14ac:dyDescent="0.25">
      <c r="A1401" s="185">
        <v>43531</v>
      </c>
      <c r="B1401" t="s">
        <v>698</v>
      </c>
      <c r="C1401" t="s">
        <v>714</v>
      </c>
      <c r="D1401">
        <v>82</v>
      </c>
      <c r="E1401">
        <f t="shared" si="43"/>
        <v>27.777777777777779</v>
      </c>
      <c r="F1401">
        <v>3</v>
      </c>
      <c r="G1401">
        <v>46</v>
      </c>
      <c r="H1401">
        <f t="shared" si="44"/>
        <v>14.02439024390244</v>
      </c>
      <c r="I1401" t="s">
        <v>18</v>
      </c>
      <c r="J1401" t="s">
        <v>699</v>
      </c>
    </row>
    <row r="1402" spans="1:10" x14ac:dyDescent="0.25">
      <c r="A1402" s="185">
        <v>43531</v>
      </c>
      <c r="B1402" t="s">
        <v>698</v>
      </c>
      <c r="C1402" t="s">
        <v>714</v>
      </c>
      <c r="D1402">
        <v>82</v>
      </c>
      <c r="E1402">
        <f t="shared" si="43"/>
        <v>27.777777777777779</v>
      </c>
      <c r="F1402">
        <v>3</v>
      </c>
      <c r="G1402">
        <v>46</v>
      </c>
      <c r="H1402">
        <f t="shared" si="44"/>
        <v>14.02439024390244</v>
      </c>
      <c r="I1402" t="s">
        <v>23</v>
      </c>
      <c r="J1402" t="s">
        <v>699</v>
      </c>
    </row>
    <row r="1403" spans="1:10" x14ac:dyDescent="0.25">
      <c r="A1403" s="185">
        <v>43531</v>
      </c>
      <c r="B1403" t="s">
        <v>698</v>
      </c>
      <c r="C1403" t="s">
        <v>714</v>
      </c>
      <c r="D1403">
        <v>82</v>
      </c>
      <c r="E1403">
        <f t="shared" si="43"/>
        <v>27.777777777777779</v>
      </c>
      <c r="F1403">
        <v>3</v>
      </c>
      <c r="G1403">
        <v>46</v>
      </c>
      <c r="H1403">
        <f t="shared" si="44"/>
        <v>14.02439024390244</v>
      </c>
      <c r="I1403" t="s">
        <v>20</v>
      </c>
      <c r="J1403" t="s">
        <v>699</v>
      </c>
    </row>
    <row r="1404" spans="1:10" x14ac:dyDescent="0.25">
      <c r="A1404" s="185">
        <v>43531</v>
      </c>
      <c r="B1404" t="s">
        <v>698</v>
      </c>
      <c r="C1404" t="s">
        <v>714</v>
      </c>
      <c r="D1404">
        <v>82</v>
      </c>
      <c r="E1404">
        <f t="shared" si="43"/>
        <v>27.777777777777779</v>
      </c>
      <c r="F1404">
        <v>3</v>
      </c>
      <c r="G1404">
        <v>46</v>
      </c>
      <c r="H1404">
        <f t="shared" si="44"/>
        <v>14.02439024390244</v>
      </c>
      <c r="I1404" t="s">
        <v>20</v>
      </c>
      <c r="J1404" t="s">
        <v>699</v>
      </c>
    </row>
    <row r="1405" spans="1:10" x14ac:dyDescent="0.25">
      <c r="A1405" s="185">
        <v>43531</v>
      </c>
      <c r="B1405" t="s">
        <v>698</v>
      </c>
      <c r="C1405" t="s">
        <v>714</v>
      </c>
      <c r="D1405">
        <v>82</v>
      </c>
      <c r="E1405">
        <f t="shared" si="43"/>
        <v>27.777777777777779</v>
      </c>
      <c r="F1405">
        <v>3</v>
      </c>
      <c r="G1405">
        <v>46</v>
      </c>
      <c r="H1405">
        <f t="shared" si="44"/>
        <v>14.02439024390244</v>
      </c>
      <c r="I1405" t="s">
        <v>708</v>
      </c>
      <c r="J1405" t="s">
        <v>699</v>
      </c>
    </row>
    <row r="1406" spans="1:10" x14ac:dyDescent="0.25">
      <c r="A1406" s="185">
        <v>43531</v>
      </c>
      <c r="B1406" t="s">
        <v>698</v>
      </c>
      <c r="C1406" t="s">
        <v>714</v>
      </c>
      <c r="D1406">
        <v>82</v>
      </c>
      <c r="E1406">
        <f t="shared" si="43"/>
        <v>27.777777777777779</v>
      </c>
      <c r="F1406">
        <v>4</v>
      </c>
      <c r="G1406">
        <v>45</v>
      </c>
      <c r="H1406">
        <f t="shared" si="44"/>
        <v>13.719512195121952</v>
      </c>
      <c r="I1406" t="s">
        <v>13</v>
      </c>
      <c r="J1406" t="s">
        <v>699</v>
      </c>
    </row>
    <row r="1407" spans="1:10" x14ac:dyDescent="0.25">
      <c r="A1407" s="185">
        <v>43531</v>
      </c>
      <c r="B1407" t="s">
        <v>698</v>
      </c>
      <c r="C1407" t="s">
        <v>714</v>
      </c>
      <c r="D1407">
        <v>82</v>
      </c>
      <c r="E1407">
        <f t="shared" si="43"/>
        <v>27.777777777777779</v>
      </c>
      <c r="F1407">
        <v>4</v>
      </c>
      <c r="G1407">
        <v>45</v>
      </c>
      <c r="H1407">
        <f t="shared" si="44"/>
        <v>13.719512195121952</v>
      </c>
      <c r="I1407" t="s">
        <v>13</v>
      </c>
      <c r="J1407" t="s">
        <v>699</v>
      </c>
    </row>
    <row r="1408" spans="1:10" x14ac:dyDescent="0.25">
      <c r="A1408" s="185">
        <v>43531</v>
      </c>
      <c r="B1408" t="s">
        <v>698</v>
      </c>
      <c r="C1408" t="s">
        <v>714</v>
      </c>
      <c r="D1408">
        <v>82</v>
      </c>
      <c r="E1408">
        <f t="shared" si="43"/>
        <v>27.777777777777779</v>
      </c>
      <c r="F1408">
        <v>4</v>
      </c>
      <c r="G1408">
        <v>45</v>
      </c>
      <c r="H1408">
        <f t="shared" si="44"/>
        <v>13.719512195121952</v>
      </c>
      <c r="I1408" t="s">
        <v>34</v>
      </c>
      <c r="J1408" t="s">
        <v>699</v>
      </c>
    </row>
    <row r="1409" spans="1:10" x14ac:dyDescent="0.25">
      <c r="A1409" s="185">
        <v>43531</v>
      </c>
      <c r="B1409" t="s">
        <v>698</v>
      </c>
      <c r="C1409" t="s">
        <v>714</v>
      </c>
      <c r="D1409">
        <v>82</v>
      </c>
      <c r="E1409">
        <f t="shared" si="43"/>
        <v>27.777777777777779</v>
      </c>
      <c r="F1409">
        <v>4</v>
      </c>
      <c r="G1409">
        <v>45</v>
      </c>
      <c r="H1409">
        <f t="shared" si="44"/>
        <v>13.719512195121952</v>
      </c>
      <c r="I1409" t="s">
        <v>54</v>
      </c>
      <c r="J1409" t="s">
        <v>699</v>
      </c>
    </row>
    <row r="1410" spans="1:10" x14ac:dyDescent="0.25">
      <c r="A1410" s="185">
        <v>43531</v>
      </c>
      <c r="B1410" t="s">
        <v>698</v>
      </c>
      <c r="C1410" t="s">
        <v>714</v>
      </c>
      <c r="D1410">
        <v>82</v>
      </c>
      <c r="E1410">
        <f t="shared" si="43"/>
        <v>27.777777777777779</v>
      </c>
      <c r="F1410">
        <v>4</v>
      </c>
      <c r="G1410">
        <v>45</v>
      </c>
      <c r="H1410">
        <f t="shared" si="44"/>
        <v>13.719512195121952</v>
      </c>
      <c r="I1410" t="s">
        <v>54</v>
      </c>
      <c r="J1410" t="s">
        <v>699</v>
      </c>
    </row>
    <row r="1411" spans="1:10" x14ac:dyDescent="0.25">
      <c r="A1411" s="185">
        <v>43531</v>
      </c>
      <c r="B1411" t="s">
        <v>698</v>
      </c>
      <c r="C1411" t="s">
        <v>714</v>
      </c>
      <c r="D1411">
        <v>82</v>
      </c>
      <c r="E1411">
        <f t="shared" si="43"/>
        <v>27.777777777777779</v>
      </c>
      <c r="F1411">
        <v>4</v>
      </c>
      <c r="G1411">
        <v>45</v>
      </c>
      <c r="H1411">
        <f t="shared" si="44"/>
        <v>13.719512195121952</v>
      </c>
      <c r="I1411" t="s">
        <v>18</v>
      </c>
      <c r="J1411" t="s">
        <v>699</v>
      </c>
    </row>
    <row r="1412" spans="1:10" x14ac:dyDescent="0.25">
      <c r="A1412" s="185">
        <v>43531</v>
      </c>
      <c r="B1412" t="s">
        <v>698</v>
      </c>
      <c r="C1412" t="s">
        <v>714</v>
      </c>
      <c r="D1412">
        <v>82</v>
      </c>
      <c r="E1412">
        <f t="shared" si="43"/>
        <v>27.777777777777779</v>
      </c>
      <c r="F1412">
        <v>4</v>
      </c>
      <c r="G1412">
        <v>45</v>
      </c>
      <c r="H1412">
        <f t="shared" si="44"/>
        <v>13.719512195121952</v>
      </c>
      <c r="I1412" t="s">
        <v>18</v>
      </c>
      <c r="J1412" t="s">
        <v>699</v>
      </c>
    </row>
    <row r="1413" spans="1:10" x14ac:dyDescent="0.25">
      <c r="A1413" s="185">
        <v>43531</v>
      </c>
      <c r="B1413" t="s">
        <v>698</v>
      </c>
      <c r="C1413" t="s">
        <v>714</v>
      </c>
      <c r="D1413">
        <v>82</v>
      </c>
      <c r="E1413">
        <f t="shared" si="43"/>
        <v>27.777777777777779</v>
      </c>
      <c r="F1413">
        <v>4</v>
      </c>
      <c r="G1413">
        <v>45</v>
      </c>
      <c r="H1413">
        <f t="shared" si="44"/>
        <v>13.719512195121952</v>
      </c>
      <c r="I1413" t="s">
        <v>23</v>
      </c>
      <c r="J1413" t="s">
        <v>699</v>
      </c>
    </row>
    <row r="1414" spans="1:10" x14ac:dyDescent="0.25">
      <c r="A1414" s="185">
        <v>43531</v>
      </c>
      <c r="B1414" t="s">
        <v>698</v>
      </c>
      <c r="C1414" t="s">
        <v>714</v>
      </c>
      <c r="D1414">
        <v>82</v>
      </c>
      <c r="E1414">
        <f t="shared" ref="E1414:E1477" si="45" xml:space="preserve"> (D1414-32)*(5/9)</f>
        <v>27.777777777777779</v>
      </c>
      <c r="F1414">
        <v>4</v>
      </c>
      <c r="G1414">
        <v>45</v>
      </c>
      <c r="H1414">
        <f t="shared" si="44"/>
        <v>13.719512195121952</v>
      </c>
      <c r="I1414" t="s">
        <v>23</v>
      </c>
      <c r="J1414" t="s">
        <v>699</v>
      </c>
    </row>
    <row r="1415" spans="1:10" x14ac:dyDescent="0.25">
      <c r="A1415" s="185">
        <v>43531</v>
      </c>
      <c r="B1415" t="s">
        <v>698</v>
      </c>
      <c r="C1415" t="s">
        <v>714</v>
      </c>
      <c r="D1415">
        <v>82</v>
      </c>
      <c r="E1415">
        <f t="shared" si="45"/>
        <v>27.777777777777779</v>
      </c>
      <c r="F1415">
        <v>4</v>
      </c>
      <c r="G1415">
        <v>45</v>
      </c>
      <c r="H1415">
        <f t="shared" si="44"/>
        <v>13.719512195121952</v>
      </c>
      <c r="I1415" t="s">
        <v>23</v>
      </c>
      <c r="J1415" t="s">
        <v>699</v>
      </c>
    </row>
    <row r="1416" spans="1:10" x14ac:dyDescent="0.25">
      <c r="A1416" s="185">
        <v>43531</v>
      </c>
      <c r="B1416" t="s">
        <v>698</v>
      </c>
      <c r="C1416" t="s">
        <v>714</v>
      </c>
      <c r="D1416">
        <v>82</v>
      </c>
      <c r="E1416">
        <f t="shared" si="45"/>
        <v>27.777777777777779</v>
      </c>
      <c r="F1416">
        <v>4</v>
      </c>
      <c r="G1416">
        <v>45</v>
      </c>
      <c r="H1416">
        <f t="shared" si="44"/>
        <v>13.719512195121952</v>
      </c>
      <c r="I1416" t="s">
        <v>24</v>
      </c>
      <c r="J1416" t="s">
        <v>699</v>
      </c>
    </row>
    <row r="1417" spans="1:10" x14ac:dyDescent="0.25">
      <c r="A1417" s="185">
        <v>43531</v>
      </c>
      <c r="B1417" t="s">
        <v>698</v>
      </c>
      <c r="C1417" t="s">
        <v>714</v>
      </c>
      <c r="D1417">
        <v>82</v>
      </c>
      <c r="E1417">
        <f t="shared" si="45"/>
        <v>27.777777777777779</v>
      </c>
      <c r="F1417">
        <v>5</v>
      </c>
      <c r="G1417">
        <v>46</v>
      </c>
      <c r="H1417">
        <f t="shared" si="44"/>
        <v>14.02439024390244</v>
      </c>
      <c r="I1417" t="s">
        <v>13</v>
      </c>
      <c r="J1417" t="s">
        <v>699</v>
      </c>
    </row>
    <row r="1418" spans="1:10" x14ac:dyDescent="0.25">
      <c r="A1418" s="185">
        <v>43531</v>
      </c>
      <c r="B1418" t="s">
        <v>698</v>
      </c>
      <c r="C1418" t="s">
        <v>714</v>
      </c>
      <c r="D1418">
        <v>82</v>
      </c>
      <c r="E1418">
        <f t="shared" si="45"/>
        <v>27.777777777777779</v>
      </c>
      <c r="F1418">
        <v>5</v>
      </c>
      <c r="G1418">
        <v>46</v>
      </c>
      <c r="H1418">
        <f t="shared" si="44"/>
        <v>14.02439024390244</v>
      </c>
      <c r="I1418" t="s">
        <v>13</v>
      </c>
      <c r="J1418" t="s">
        <v>699</v>
      </c>
    </row>
    <row r="1419" spans="1:10" x14ac:dyDescent="0.25">
      <c r="A1419" s="185">
        <v>43531</v>
      </c>
      <c r="B1419" t="s">
        <v>698</v>
      </c>
      <c r="C1419" t="s">
        <v>714</v>
      </c>
      <c r="D1419">
        <v>82</v>
      </c>
      <c r="E1419">
        <f t="shared" si="45"/>
        <v>27.777777777777779</v>
      </c>
      <c r="F1419">
        <v>5</v>
      </c>
      <c r="G1419">
        <v>46</v>
      </c>
      <c r="H1419">
        <f t="shared" si="44"/>
        <v>14.02439024390244</v>
      </c>
      <c r="I1419" t="s">
        <v>13</v>
      </c>
      <c r="J1419" t="s">
        <v>699</v>
      </c>
    </row>
    <row r="1420" spans="1:10" x14ac:dyDescent="0.25">
      <c r="A1420" s="185">
        <v>43531</v>
      </c>
      <c r="B1420" t="s">
        <v>698</v>
      </c>
      <c r="C1420" t="s">
        <v>714</v>
      </c>
      <c r="D1420">
        <v>82</v>
      </c>
      <c r="E1420">
        <f t="shared" si="45"/>
        <v>27.777777777777779</v>
      </c>
      <c r="F1420">
        <v>5</v>
      </c>
      <c r="G1420">
        <v>46</v>
      </c>
      <c r="H1420">
        <f t="shared" si="44"/>
        <v>14.02439024390244</v>
      </c>
      <c r="I1420" t="s">
        <v>18</v>
      </c>
      <c r="J1420" t="s">
        <v>699</v>
      </c>
    </row>
    <row r="1421" spans="1:10" x14ac:dyDescent="0.25">
      <c r="A1421" s="185">
        <v>43531</v>
      </c>
      <c r="B1421" t="s">
        <v>698</v>
      </c>
      <c r="C1421" t="s">
        <v>714</v>
      </c>
      <c r="D1421">
        <v>82</v>
      </c>
      <c r="E1421">
        <f t="shared" si="45"/>
        <v>27.777777777777779</v>
      </c>
      <c r="F1421">
        <v>5</v>
      </c>
      <c r="G1421">
        <v>46</v>
      </c>
      <c r="H1421">
        <f t="shared" si="44"/>
        <v>14.02439024390244</v>
      </c>
      <c r="I1421" t="s">
        <v>18</v>
      </c>
      <c r="J1421" t="s">
        <v>699</v>
      </c>
    </row>
    <row r="1422" spans="1:10" x14ac:dyDescent="0.25">
      <c r="A1422" s="185">
        <v>43531</v>
      </c>
      <c r="B1422" t="s">
        <v>698</v>
      </c>
      <c r="C1422" t="s">
        <v>714</v>
      </c>
      <c r="D1422">
        <v>82</v>
      </c>
      <c r="E1422">
        <f t="shared" si="45"/>
        <v>27.777777777777779</v>
      </c>
      <c r="F1422">
        <v>5</v>
      </c>
      <c r="G1422">
        <v>46</v>
      </c>
      <c r="H1422">
        <f t="shared" si="44"/>
        <v>14.02439024390244</v>
      </c>
      <c r="I1422" t="s">
        <v>18</v>
      </c>
      <c r="J1422" t="s">
        <v>699</v>
      </c>
    </row>
    <row r="1423" spans="1:10" x14ac:dyDescent="0.25">
      <c r="A1423" s="185">
        <v>43531</v>
      </c>
      <c r="B1423" t="s">
        <v>698</v>
      </c>
      <c r="C1423" t="s">
        <v>714</v>
      </c>
      <c r="D1423">
        <v>82</v>
      </c>
      <c r="E1423">
        <f t="shared" si="45"/>
        <v>27.777777777777779</v>
      </c>
      <c r="F1423">
        <v>5</v>
      </c>
      <c r="G1423">
        <v>46</v>
      </c>
      <c r="H1423">
        <f t="shared" si="44"/>
        <v>14.02439024390244</v>
      </c>
      <c r="I1423" t="s">
        <v>18</v>
      </c>
      <c r="J1423" t="s">
        <v>699</v>
      </c>
    </row>
    <row r="1424" spans="1:10" x14ac:dyDescent="0.25">
      <c r="A1424" s="185">
        <v>43531</v>
      </c>
      <c r="B1424" t="s">
        <v>698</v>
      </c>
      <c r="C1424" t="s">
        <v>714</v>
      </c>
      <c r="D1424">
        <v>82</v>
      </c>
      <c r="E1424">
        <f t="shared" si="45"/>
        <v>27.777777777777779</v>
      </c>
      <c r="F1424">
        <v>5</v>
      </c>
      <c r="G1424">
        <v>46</v>
      </c>
      <c r="H1424">
        <f t="shared" si="44"/>
        <v>14.02439024390244</v>
      </c>
      <c r="I1424" t="s">
        <v>18</v>
      </c>
      <c r="J1424" t="s">
        <v>699</v>
      </c>
    </row>
    <row r="1425" spans="1:10" x14ac:dyDescent="0.25">
      <c r="A1425" s="185">
        <v>43531</v>
      </c>
      <c r="B1425" t="s">
        <v>698</v>
      </c>
      <c r="C1425" t="s">
        <v>714</v>
      </c>
      <c r="D1425">
        <v>82</v>
      </c>
      <c r="E1425">
        <f t="shared" si="45"/>
        <v>27.777777777777779</v>
      </c>
      <c r="F1425">
        <v>5</v>
      </c>
      <c r="G1425">
        <v>46</v>
      </c>
      <c r="H1425">
        <f t="shared" si="44"/>
        <v>14.02439024390244</v>
      </c>
      <c r="I1425" t="s">
        <v>18</v>
      </c>
      <c r="J1425" t="s">
        <v>699</v>
      </c>
    </row>
    <row r="1426" spans="1:10" x14ac:dyDescent="0.25">
      <c r="A1426" s="185">
        <v>43531</v>
      </c>
      <c r="B1426" t="s">
        <v>698</v>
      </c>
      <c r="C1426" t="s">
        <v>714</v>
      </c>
      <c r="D1426">
        <v>82</v>
      </c>
      <c r="E1426">
        <f t="shared" si="45"/>
        <v>27.777777777777779</v>
      </c>
      <c r="F1426">
        <v>5</v>
      </c>
      <c r="G1426">
        <v>46</v>
      </c>
      <c r="H1426">
        <f t="shared" si="44"/>
        <v>14.02439024390244</v>
      </c>
      <c r="I1426" t="s">
        <v>704</v>
      </c>
      <c r="J1426" t="s">
        <v>699</v>
      </c>
    </row>
    <row r="1427" spans="1:10" x14ac:dyDescent="0.25">
      <c r="A1427" s="185">
        <v>43531</v>
      </c>
      <c r="B1427" t="s">
        <v>698</v>
      </c>
      <c r="C1427" t="s">
        <v>714</v>
      </c>
      <c r="D1427">
        <v>82</v>
      </c>
      <c r="E1427">
        <f t="shared" si="45"/>
        <v>27.777777777777779</v>
      </c>
      <c r="F1427">
        <v>6</v>
      </c>
      <c r="G1427">
        <v>45</v>
      </c>
      <c r="H1427">
        <f t="shared" si="44"/>
        <v>13.719512195121952</v>
      </c>
      <c r="I1427" t="s">
        <v>13</v>
      </c>
      <c r="J1427" t="s">
        <v>699</v>
      </c>
    </row>
    <row r="1428" spans="1:10" x14ac:dyDescent="0.25">
      <c r="A1428" s="185">
        <v>43531</v>
      </c>
      <c r="B1428" t="s">
        <v>698</v>
      </c>
      <c r="C1428" t="s">
        <v>714</v>
      </c>
      <c r="D1428">
        <v>82</v>
      </c>
      <c r="E1428">
        <f t="shared" si="45"/>
        <v>27.777777777777779</v>
      </c>
      <c r="F1428">
        <v>6</v>
      </c>
      <c r="G1428">
        <v>45</v>
      </c>
      <c r="H1428">
        <f t="shared" si="44"/>
        <v>13.719512195121952</v>
      </c>
      <c r="I1428" t="s">
        <v>13</v>
      </c>
      <c r="J1428" t="s">
        <v>699</v>
      </c>
    </row>
    <row r="1429" spans="1:10" x14ac:dyDescent="0.25">
      <c r="A1429" s="185">
        <v>43531</v>
      </c>
      <c r="B1429" t="s">
        <v>698</v>
      </c>
      <c r="C1429" t="s">
        <v>714</v>
      </c>
      <c r="D1429">
        <v>82</v>
      </c>
      <c r="E1429">
        <f t="shared" si="45"/>
        <v>27.777777777777779</v>
      </c>
      <c r="F1429">
        <v>6</v>
      </c>
      <c r="G1429">
        <v>45</v>
      </c>
      <c r="H1429">
        <f t="shared" si="44"/>
        <v>13.719512195121952</v>
      </c>
      <c r="I1429" t="s">
        <v>13</v>
      </c>
      <c r="J1429" t="s">
        <v>699</v>
      </c>
    </row>
    <row r="1430" spans="1:10" x14ac:dyDescent="0.25">
      <c r="A1430" s="185">
        <v>43531</v>
      </c>
      <c r="B1430" t="s">
        <v>698</v>
      </c>
      <c r="C1430" t="s">
        <v>714</v>
      </c>
      <c r="D1430">
        <v>82</v>
      </c>
      <c r="E1430">
        <f t="shared" si="45"/>
        <v>27.777777777777779</v>
      </c>
      <c r="F1430">
        <v>6</v>
      </c>
      <c r="G1430">
        <v>45</v>
      </c>
      <c r="H1430">
        <f t="shared" si="44"/>
        <v>13.719512195121952</v>
      </c>
      <c r="I1430" t="s">
        <v>34</v>
      </c>
      <c r="J1430" t="s">
        <v>699</v>
      </c>
    </row>
    <row r="1431" spans="1:10" x14ac:dyDescent="0.25">
      <c r="A1431" s="185">
        <v>43531</v>
      </c>
      <c r="B1431" t="s">
        <v>698</v>
      </c>
      <c r="C1431" t="s">
        <v>714</v>
      </c>
      <c r="D1431">
        <v>82</v>
      </c>
      <c r="E1431">
        <f t="shared" si="45"/>
        <v>27.777777777777779</v>
      </c>
      <c r="F1431">
        <v>6</v>
      </c>
      <c r="G1431">
        <v>45</v>
      </c>
      <c r="H1431">
        <f t="shared" si="44"/>
        <v>13.719512195121952</v>
      </c>
      <c r="I1431" t="s">
        <v>34</v>
      </c>
      <c r="J1431" t="s">
        <v>699</v>
      </c>
    </row>
    <row r="1432" spans="1:10" x14ac:dyDescent="0.25">
      <c r="A1432" s="185">
        <v>43531</v>
      </c>
      <c r="B1432" t="s">
        <v>698</v>
      </c>
      <c r="C1432" t="s">
        <v>714</v>
      </c>
      <c r="D1432">
        <v>82</v>
      </c>
      <c r="E1432">
        <f t="shared" si="45"/>
        <v>27.777777777777779</v>
      </c>
      <c r="F1432">
        <v>6</v>
      </c>
      <c r="G1432">
        <v>45</v>
      </c>
      <c r="H1432">
        <f t="shared" si="44"/>
        <v>13.719512195121952</v>
      </c>
      <c r="I1432" t="s">
        <v>34</v>
      </c>
      <c r="J1432" t="s">
        <v>699</v>
      </c>
    </row>
    <row r="1433" spans="1:10" x14ac:dyDescent="0.25">
      <c r="A1433" s="185">
        <v>43531</v>
      </c>
      <c r="B1433" t="s">
        <v>698</v>
      </c>
      <c r="C1433" t="s">
        <v>714</v>
      </c>
      <c r="D1433">
        <v>82</v>
      </c>
      <c r="E1433">
        <f t="shared" si="45"/>
        <v>27.777777777777779</v>
      </c>
      <c r="F1433">
        <v>6</v>
      </c>
      <c r="G1433">
        <v>45</v>
      </c>
      <c r="H1433">
        <f t="shared" si="44"/>
        <v>13.719512195121952</v>
      </c>
      <c r="I1433" t="s">
        <v>54</v>
      </c>
      <c r="J1433" t="s">
        <v>699</v>
      </c>
    </row>
    <row r="1434" spans="1:10" x14ac:dyDescent="0.25">
      <c r="A1434" s="185">
        <v>43531</v>
      </c>
      <c r="B1434" t="s">
        <v>698</v>
      </c>
      <c r="C1434" t="s">
        <v>714</v>
      </c>
      <c r="D1434">
        <v>82</v>
      </c>
      <c r="E1434">
        <f t="shared" si="45"/>
        <v>27.777777777777779</v>
      </c>
      <c r="F1434">
        <v>6</v>
      </c>
      <c r="G1434">
        <v>45</v>
      </c>
      <c r="H1434">
        <f t="shared" si="44"/>
        <v>13.719512195121952</v>
      </c>
      <c r="I1434" t="s">
        <v>18</v>
      </c>
      <c r="J1434" t="s">
        <v>699</v>
      </c>
    </row>
    <row r="1435" spans="1:10" x14ac:dyDescent="0.25">
      <c r="A1435" s="185">
        <v>43531</v>
      </c>
      <c r="B1435" t="s">
        <v>698</v>
      </c>
      <c r="C1435" t="s">
        <v>714</v>
      </c>
      <c r="D1435">
        <v>82</v>
      </c>
      <c r="E1435">
        <f t="shared" si="45"/>
        <v>27.777777777777779</v>
      </c>
      <c r="F1435">
        <v>6</v>
      </c>
      <c r="G1435">
        <v>45</v>
      </c>
      <c r="H1435">
        <f t="shared" si="44"/>
        <v>13.719512195121952</v>
      </c>
      <c r="I1435" t="s">
        <v>18</v>
      </c>
      <c r="J1435" t="s">
        <v>699</v>
      </c>
    </row>
    <row r="1436" spans="1:10" x14ac:dyDescent="0.25">
      <c r="A1436" s="185">
        <v>43531</v>
      </c>
      <c r="B1436" t="s">
        <v>698</v>
      </c>
      <c r="C1436" t="s">
        <v>714</v>
      </c>
      <c r="D1436">
        <v>82</v>
      </c>
      <c r="E1436">
        <f t="shared" si="45"/>
        <v>27.777777777777779</v>
      </c>
      <c r="F1436">
        <v>6</v>
      </c>
      <c r="G1436">
        <v>45</v>
      </c>
      <c r="H1436">
        <f t="shared" si="44"/>
        <v>13.719512195121952</v>
      </c>
      <c r="I1436" t="s">
        <v>18</v>
      </c>
      <c r="J1436" t="s">
        <v>699</v>
      </c>
    </row>
    <row r="1437" spans="1:10" x14ac:dyDescent="0.25">
      <c r="A1437" s="185">
        <v>43531</v>
      </c>
      <c r="B1437" t="s">
        <v>698</v>
      </c>
      <c r="C1437" t="s">
        <v>714</v>
      </c>
      <c r="D1437">
        <v>82</v>
      </c>
      <c r="E1437">
        <f t="shared" si="45"/>
        <v>27.777777777777779</v>
      </c>
      <c r="F1437">
        <v>6</v>
      </c>
      <c r="G1437">
        <v>45</v>
      </c>
      <c r="H1437">
        <f t="shared" si="44"/>
        <v>13.719512195121952</v>
      </c>
      <c r="I1437" t="s">
        <v>18</v>
      </c>
      <c r="J1437" t="s">
        <v>699</v>
      </c>
    </row>
    <row r="1438" spans="1:10" x14ac:dyDescent="0.25">
      <c r="A1438" s="185">
        <v>43531</v>
      </c>
      <c r="B1438" t="s">
        <v>698</v>
      </c>
      <c r="C1438" t="s">
        <v>714</v>
      </c>
      <c r="D1438">
        <v>82</v>
      </c>
      <c r="E1438">
        <f t="shared" si="45"/>
        <v>27.777777777777779</v>
      </c>
      <c r="F1438">
        <v>6</v>
      </c>
      <c r="G1438">
        <v>45</v>
      </c>
      <c r="H1438">
        <f t="shared" si="44"/>
        <v>13.719512195121952</v>
      </c>
      <c r="I1438" t="s">
        <v>21</v>
      </c>
      <c r="J1438" t="s">
        <v>699</v>
      </c>
    </row>
    <row r="1439" spans="1:10" x14ac:dyDescent="0.25">
      <c r="A1439" s="185">
        <v>43531</v>
      </c>
      <c r="B1439" t="s">
        <v>698</v>
      </c>
      <c r="C1439" t="s">
        <v>714</v>
      </c>
      <c r="D1439">
        <v>82</v>
      </c>
      <c r="E1439">
        <f t="shared" si="45"/>
        <v>27.777777777777779</v>
      </c>
      <c r="F1439">
        <v>7</v>
      </c>
      <c r="G1439">
        <v>42</v>
      </c>
      <c r="H1439">
        <f t="shared" si="44"/>
        <v>12.804878048780489</v>
      </c>
      <c r="I1439" t="s">
        <v>13</v>
      </c>
      <c r="J1439" t="s">
        <v>699</v>
      </c>
    </row>
    <row r="1440" spans="1:10" x14ac:dyDescent="0.25">
      <c r="A1440" s="185">
        <v>43531</v>
      </c>
      <c r="B1440" t="s">
        <v>698</v>
      </c>
      <c r="C1440" t="s">
        <v>714</v>
      </c>
      <c r="D1440">
        <v>82</v>
      </c>
      <c r="E1440">
        <f t="shared" si="45"/>
        <v>27.777777777777779</v>
      </c>
      <c r="F1440">
        <v>7</v>
      </c>
      <c r="G1440">
        <v>42</v>
      </c>
      <c r="H1440">
        <f t="shared" si="44"/>
        <v>12.804878048780489</v>
      </c>
      <c r="I1440" t="s">
        <v>13</v>
      </c>
      <c r="J1440" t="s">
        <v>699</v>
      </c>
    </row>
    <row r="1441" spans="1:10" x14ac:dyDescent="0.25">
      <c r="A1441" s="185">
        <v>43531</v>
      </c>
      <c r="B1441" t="s">
        <v>698</v>
      </c>
      <c r="C1441" t="s">
        <v>714</v>
      </c>
      <c r="D1441">
        <v>82</v>
      </c>
      <c r="E1441">
        <f t="shared" si="45"/>
        <v>27.777777777777779</v>
      </c>
      <c r="F1441">
        <v>7</v>
      </c>
      <c r="G1441">
        <v>42</v>
      </c>
      <c r="H1441">
        <f t="shared" si="44"/>
        <v>12.804878048780489</v>
      </c>
      <c r="I1441" t="s">
        <v>13</v>
      </c>
      <c r="J1441" t="s">
        <v>699</v>
      </c>
    </row>
    <row r="1442" spans="1:10" x14ac:dyDescent="0.25">
      <c r="A1442" s="185">
        <v>43531</v>
      </c>
      <c r="B1442" t="s">
        <v>698</v>
      </c>
      <c r="C1442" t="s">
        <v>714</v>
      </c>
      <c r="D1442">
        <v>82</v>
      </c>
      <c r="E1442">
        <f t="shared" si="45"/>
        <v>27.777777777777779</v>
      </c>
      <c r="F1442">
        <v>7</v>
      </c>
      <c r="G1442">
        <v>42</v>
      </c>
      <c r="H1442">
        <f t="shared" si="44"/>
        <v>12.804878048780489</v>
      </c>
      <c r="I1442" t="s">
        <v>13</v>
      </c>
      <c r="J1442" t="s">
        <v>699</v>
      </c>
    </row>
    <row r="1443" spans="1:10" x14ac:dyDescent="0.25">
      <c r="A1443" s="185">
        <v>43531</v>
      </c>
      <c r="B1443" t="s">
        <v>698</v>
      </c>
      <c r="C1443" t="s">
        <v>714</v>
      </c>
      <c r="D1443">
        <v>82</v>
      </c>
      <c r="E1443">
        <f t="shared" si="45"/>
        <v>27.777777777777779</v>
      </c>
      <c r="F1443">
        <v>7</v>
      </c>
      <c r="G1443">
        <v>42</v>
      </c>
      <c r="H1443">
        <f t="shared" si="44"/>
        <v>12.804878048780489</v>
      </c>
      <c r="I1443" t="s">
        <v>13</v>
      </c>
      <c r="J1443" t="s">
        <v>699</v>
      </c>
    </row>
    <row r="1444" spans="1:10" x14ac:dyDescent="0.25">
      <c r="A1444" s="185">
        <v>43531</v>
      </c>
      <c r="B1444" t="s">
        <v>698</v>
      </c>
      <c r="C1444" t="s">
        <v>714</v>
      </c>
      <c r="D1444">
        <v>82</v>
      </c>
      <c r="E1444">
        <f t="shared" si="45"/>
        <v>27.777777777777779</v>
      </c>
      <c r="F1444">
        <v>7</v>
      </c>
      <c r="G1444">
        <v>42</v>
      </c>
      <c r="H1444">
        <f t="shared" si="44"/>
        <v>12.804878048780489</v>
      </c>
      <c r="I1444" t="s">
        <v>13</v>
      </c>
      <c r="J1444" t="s">
        <v>699</v>
      </c>
    </row>
    <row r="1445" spans="1:10" x14ac:dyDescent="0.25">
      <c r="A1445" s="185">
        <v>43531</v>
      </c>
      <c r="B1445" t="s">
        <v>698</v>
      </c>
      <c r="C1445" t="s">
        <v>714</v>
      </c>
      <c r="D1445">
        <v>82</v>
      </c>
      <c r="E1445">
        <f t="shared" si="45"/>
        <v>27.777777777777779</v>
      </c>
      <c r="F1445">
        <v>7</v>
      </c>
      <c r="G1445">
        <v>42</v>
      </c>
      <c r="H1445">
        <f t="shared" si="44"/>
        <v>12.804878048780489</v>
      </c>
      <c r="I1445" t="s">
        <v>54</v>
      </c>
      <c r="J1445" t="s">
        <v>699</v>
      </c>
    </row>
    <row r="1446" spans="1:10" x14ac:dyDescent="0.25">
      <c r="A1446" s="185">
        <v>43531</v>
      </c>
      <c r="B1446" t="s">
        <v>698</v>
      </c>
      <c r="C1446" t="s">
        <v>714</v>
      </c>
      <c r="D1446">
        <v>82</v>
      </c>
      <c r="E1446">
        <f t="shared" si="45"/>
        <v>27.777777777777779</v>
      </c>
      <c r="F1446">
        <v>7</v>
      </c>
      <c r="G1446">
        <v>42</v>
      </c>
      <c r="H1446">
        <f t="shared" si="44"/>
        <v>12.804878048780489</v>
      </c>
      <c r="I1446" t="s">
        <v>54</v>
      </c>
      <c r="J1446" t="s">
        <v>699</v>
      </c>
    </row>
    <row r="1447" spans="1:10" x14ac:dyDescent="0.25">
      <c r="A1447" s="185">
        <v>43531</v>
      </c>
      <c r="B1447" t="s">
        <v>698</v>
      </c>
      <c r="C1447" t="s">
        <v>714</v>
      </c>
      <c r="D1447">
        <v>82</v>
      </c>
      <c r="E1447">
        <f t="shared" si="45"/>
        <v>27.777777777777779</v>
      </c>
      <c r="F1447">
        <v>7</v>
      </c>
      <c r="G1447">
        <v>42</v>
      </c>
      <c r="H1447">
        <f t="shared" si="44"/>
        <v>12.804878048780489</v>
      </c>
      <c r="I1447" t="s">
        <v>54</v>
      </c>
      <c r="J1447" t="s">
        <v>699</v>
      </c>
    </row>
    <row r="1448" spans="1:10" x14ac:dyDescent="0.25">
      <c r="A1448" s="185">
        <v>43531</v>
      </c>
      <c r="B1448" t="s">
        <v>698</v>
      </c>
      <c r="C1448" t="s">
        <v>714</v>
      </c>
      <c r="D1448">
        <v>82</v>
      </c>
      <c r="E1448">
        <f t="shared" si="45"/>
        <v>27.777777777777779</v>
      </c>
      <c r="F1448">
        <v>7</v>
      </c>
      <c r="G1448">
        <v>42</v>
      </c>
      <c r="H1448">
        <f t="shared" si="44"/>
        <v>12.804878048780489</v>
      </c>
      <c r="I1448" t="s">
        <v>54</v>
      </c>
      <c r="J1448" t="s">
        <v>699</v>
      </c>
    </row>
    <row r="1449" spans="1:10" x14ac:dyDescent="0.25">
      <c r="A1449" s="185">
        <v>43531</v>
      </c>
      <c r="B1449" t="s">
        <v>698</v>
      </c>
      <c r="C1449" t="s">
        <v>714</v>
      </c>
      <c r="D1449">
        <v>82</v>
      </c>
      <c r="E1449">
        <f t="shared" si="45"/>
        <v>27.777777777777779</v>
      </c>
      <c r="F1449">
        <v>7</v>
      </c>
      <c r="G1449">
        <v>42</v>
      </c>
      <c r="H1449">
        <f t="shared" si="44"/>
        <v>12.804878048780489</v>
      </c>
      <c r="I1449" t="s">
        <v>18</v>
      </c>
      <c r="J1449" t="s">
        <v>699</v>
      </c>
    </row>
    <row r="1450" spans="1:10" x14ac:dyDescent="0.25">
      <c r="A1450" s="185">
        <v>43531</v>
      </c>
      <c r="B1450" t="s">
        <v>698</v>
      </c>
      <c r="C1450" t="s">
        <v>714</v>
      </c>
      <c r="D1450">
        <v>82</v>
      </c>
      <c r="E1450">
        <f t="shared" si="45"/>
        <v>27.777777777777779</v>
      </c>
      <c r="F1450">
        <v>7</v>
      </c>
      <c r="G1450">
        <v>42</v>
      </c>
      <c r="H1450">
        <f t="shared" si="44"/>
        <v>12.804878048780489</v>
      </c>
      <c r="I1450" t="s">
        <v>18</v>
      </c>
      <c r="J1450" t="s">
        <v>699</v>
      </c>
    </row>
    <row r="1451" spans="1:10" x14ac:dyDescent="0.25">
      <c r="A1451" s="185">
        <v>43531</v>
      </c>
      <c r="B1451" t="s">
        <v>698</v>
      </c>
      <c r="C1451" t="s">
        <v>714</v>
      </c>
      <c r="D1451">
        <v>82</v>
      </c>
      <c r="E1451">
        <f t="shared" si="45"/>
        <v>27.777777777777779</v>
      </c>
      <c r="F1451">
        <v>7</v>
      </c>
      <c r="G1451">
        <v>42</v>
      </c>
      <c r="H1451">
        <f t="shared" si="44"/>
        <v>12.804878048780489</v>
      </c>
      <c r="I1451" t="s">
        <v>18</v>
      </c>
      <c r="J1451" t="s">
        <v>699</v>
      </c>
    </row>
    <row r="1452" spans="1:10" x14ac:dyDescent="0.25">
      <c r="A1452" s="185">
        <v>43531</v>
      </c>
      <c r="B1452" t="s">
        <v>698</v>
      </c>
      <c r="C1452" t="s">
        <v>714</v>
      </c>
      <c r="D1452">
        <v>82</v>
      </c>
      <c r="E1452">
        <f t="shared" si="45"/>
        <v>27.777777777777779</v>
      </c>
      <c r="F1452">
        <v>7</v>
      </c>
      <c r="G1452">
        <v>42</v>
      </c>
      <c r="H1452">
        <f t="shared" si="44"/>
        <v>12.804878048780489</v>
      </c>
      <c r="I1452" t="s">
        <v>18</v>
      </c>
      <c r="J1452" t="s">
        <v>699</v>
      </c>
    </row>
    <row r="1453" spans="1:10" x14ac:dyDescent="0.25">
      <c r="A1453" s="185">
        <v>43531</v>
      </c>
      <c r="B1453" t="s">
        <v>698</v>
      </c>
      <c r="C1453" t="s">
        <v>714</v>
      </c>
      <c r="D1453">
        <v>82</v>
      </c>
      <c r="E1453">
        <f t="shared" si="45"/>
        <v>27.777777777777779</v>
      </c>
      <c r="F1453">
        <v>7</v>
      </c>
      <c r="G1453">
        <v>42</v>
      </c>
      <c r="H1453">
        <f t="shared" si="44"/>
        <v>12.804878048780489</v>
      </c>
      <c r="I1453" t="s">
        <v>18</v>
      </c>
      <c r="J1453" t="s">
        <v>699</v>
      </c>
    </row>
    <row r="1454" spans="1:10" x14ac:dyDescent="0.25">
      <c r="A1454" s="185">
        <v>43531</v>
      </c>
      <c r="B1454" t="s">
        <v>698</v>
      </c>
      <c r="C1454" t="s">
        <v>714</v>
      </c>
      <c r="D1454">
        <v>82</v>
      </c>
      <c r="E1454">
        <f t="shared" si="45"/>
        <v>27.777777777777779</v>
      </c>
      <c r="F1454">
        <v>7</v>
      </c>
      <c r="G1454">
        <v>42</v>
      </c>
      <c r="H1454">
        <f t="shared" si="44"/>
        <v>12.804878048780489</v>
      </c>
      <c r="I1454" t="s">
        <v>18</v>
      </c>
      <c r="J1454" t="s">
        <v>699</v>
      </c>
    </row>
    <row r="1455" spans="1:10" x14ac:dyDescent="0.25">
      <c r="A1455" s="185">
        <v>43531</v>
      </c>
      <c r="B1455" t="s">
        <v>698</v>
      </c>
      <c r="C1455" t="s">
        <v>714</v>
      </c>
      <c r="D1455">
        <v>82</v>
      </c>
      <c r="E1455">
        <f t="shared" si="45"/>
        <v>27.777777777777779</v>
      </c>
      <c r="F1455">
        <v>7</v>
      </c>
      <c r="G1455">
        <v>42</v>
      </c>
      <c r="H1455">
        <f t="shared" si="44"/>
        <v>12.804878048780489</v>
      </c>
      <c r="I1455" t="s">
        <v>18</v>
      </c>
      <c r="J1455" t="s">
        <v>699</v>
      </c>
    </row>
    <row r="1456" spans="1:10" x14ac:dyDescent="0.25">
      <c r="A1456" s="185">
        <v>43531</v>
      </c>
      <c r="B1456" t="s">
        <v>698</v>
      </c>
      <c r="C1456" t="s">
        <v>714</v>
      </c>
      <c r="D1456">
        <v>82</v>
      </c>
      <c r="E1456">
        <f t="shared" si="45"/>
        <v>27.777777777777779</v>
      </c>
      <c r="F1456">
        <v>8</v>
      </c>
      <c r="G1456">
        <v>43</v>
      </c>
      <c r="H1456">
        <f t="shared" si="44"/>
        <v>13.109756097560977</v>
      </c>
      <c r="I1456" t="s">
        <v>13</v>
      </c>
      <c r="J1456" t="s">
        <v>699</v>
      </c>
    </row>
    <row r="1457" spans="1:10" x14ac:dyDescent="0.25">
      <c r="A1457" s="185">
        <v>43531</v>
      </c>
      <c r="B1457" t="s">
        <v>698</v>
      </c>
      <c r="C1457" t="s">
        <v>714</v>
      </c>
      <c r="D1457">
        <v>82</v>
      </c>
      <c r="E1457">
        <f t="shared" si="45"/>
        <v>27.777777777777779</v>
      </c>
      <c r="F1457">
        <v>8</v>
      </c>
      <c r="G1457">
        <v>43</v>
      </c>
      <c r="H1457">
        <f t="shared" si="44"/>
        <v>13.109756097560977</v>
      </c>
      <c r="I1457" t="s">
        <v>13</v>
      </c>
      <c r="J1457" t="s">
        <v>699</v>
      </c>
    </row>
    <row r="1458" spans="1:10" x14ac:dyDescent="0.25">
      <c r="A1458" s="185">
        <v>43531</v>
      </c>
      <c r="B1458" t="s">
        <v>698</v>
      </c>
      <c r="C1458" t="s">
        <v>714</v>
      </c>
      <c r="D1458">
        <v>82</v>
      </c>
      <c r="E1458">
        <f t="shared" si="45"/>
        <v>27.777777777777779</v>
      </c>
      <c r="F1458">
        <v>8</v>
      </c>
      <c r="G1458">
        <v>43</v>
      </c>
      <c r="H1458">
        <f t="shared" si="44"/>
        <v>13.109756097560977</v>
      </c>
      <c r="I1458" t="s">
        <v>13</v>
      </c>
      <c r="J1458" t="s">
        <v>699</v>
      </c>
    </row>
    <row r="1459" spans="1:10" x14ac:dyDescent="0.25">
      <c r="A1459" s="185">
        <v>43531</v>
      </c>
      <c r="B1459" t="s">
        <v>698</v>
      </c>
      <c r="C1459" t="s">
        <v>714</v>
      </c>
      <c r="D1459">
        <v>82</v>
      </c>
      <c r="E1459">
        <f t="shared" si="45"/>
        <v>27.777777777777779</v>
      </c>
      <c r="F1459">
        <v>8</v>
      </c>
      <c r="G1459">
        <v>43</v>
      </c>
      <c r="H1459">
        <f t="shared" si="44"/>
        <v>13.109756097560977</v>
      </c>
      <c r="I1459" t="s">
        <v>13</v>
      </c>
      <c r="J1459" t="s">
        <v>699</v>
      </c>
    </row>
    <row r="1460" spans="1:10" x14ac:dyDescent="0.25">
      <c r="A1460" s="185">
        <v>43531</v>
      </c>
      <c r="B1460" t="s">
        <v>698</v>
      </c>
      <c r="C1460" t="s">
        <v>714</v>
      </c>
      <c r="D1460">
        <v>82</v>
      </c>
      <c r="E1460">
        <f t="shared" si="45"/>
        <v>27.777777777777779</v>
      </c>
      <c r="F1460">
        <v>8</v>
      </c>
      <c r="G1460">
        <v>43</v>
      </c>
      <c r="H1460">
        <f t="shared" si="44"/>
        <v>13.109756097560977</v>
      </c>
      <c r="I1460" t="s">
        <v>13</v>
      </c>
      <c r="J1460" t="s">
        <v>699</v>
      </c>
    </row>
    <row r="1461" spans="1:10" x14ac:dyDescent="0.25">
      <c r="A1461" s="185">
        <v>43531</v>
      </c>
      <c r="B1461" t="s">
        <v>698</v>
      </c>
      <c r="C1461" t="s">
        <v>714</v>
      </c>
      <c r="D1461">
        <v>82</v>
      </c>
      <c r="E1461">
        <f t="shared" si="45"/>
        <v>27.777777777777779</v>
      </c>
      <c r="F1461">
        <v>8</v>
      </c>
      <c r="G1461">
        <v>43</v>
      </c>
      <c r="H1461">
        <f t="shared" si="44"/>
        <v>13.109756097560977</v>
      </c>
      <c r="I1461" t="s">
        <v>54</v>
      </c>
      <c r="J1461" t="s">
        <v>699</v>
      </c>
    </row>
    <row r="1462" spans="1:10" x14ac:dyDescent="0.25">
      <c r="A1462" s="185">
        <v>43531</v>
      </c>
      <c r="B1462" t="s">
        <v>698</v>
      </c>
      <c r="C1462" t="s">
        <v>714</v>
      </c>
      <c r="D1462">
        <v>82</v>
      </c>
      <c r="E1462">
        <f t="shared" si="45"/>
        <v>27.777777777777779</v>
      </c>
      <c r="F1462">
        <v>8</v>
      </c>
      <c r="G1462">
        <v>43</v>
      </c>
      <c r="H1462">
        <f t="shared" ref="H1462:H1517" si="46" xml:space="preserve"> (G1462/3.28)</f>
        <v>13.109756097560977</v>
      </c>
      <c r="I1462" t="s">
        <v>54</v>
      </c>
      <c r="J1462" t="s">
        <v>699</v>
      </c>
    </row>
    <row r="1463" spans="1:10" x14ac:dyDescent="0.25">
      <c r="A1463" s="185">
        <v>43531</v>
      </c>
      <c r="B1463" t="s">
        <v>698</v>
      </c>
      <c r="C1463" t="s">
        <v>714</v>
      </c>
      <c r="D1463">
        <v>82</v>
      </c>
      <c r="E1463">
        <f t="shared" si="45"/>
        <v>27.777777777777779</v>
      </c>
      <c r="F1463">
        <v>8</v>
      </c>
      <c r="G1463">
        <v>43</v>
      </c>
      <c r="H1463">
        <f t="shared" si="46"/>
        <v>13.109756097560977</v>
      </c>
      <c r="I1463" t="s">
        <v>29</v>
      </c>
      <c r="J1463" t="s">
        <v>699</v>
      </c>
    </row>
    <row r="1464" spans="1:10" x14ac:dyDescent="0.25">
      <c r="A1464" s="185">
        <v>43531</v>
      </c>
      <c r="B1464" t="s">
        <v>698</v>
      </c>
      <c r="C1464" t="s">
        <v>714</v>
      </c>
      <c r="D1464">
        <v>82</v>
      </c>
      <c r="E1464">
        <f t="shared" si="45"/>
        <v>27.777777777777779</v>
      </c>
      <c r="F1464">
        <v>8</v>
      </c>
      <c r="G1464">
        <v>43</v>
      </c>
      <c r="H1464">
        <f t="shared" si="46"/>
        <v>13.109756097560977</v>
      </c>
      <c r="I1464" t="s">
        <v>29</v>
      </c>
      <c r="J1464" t="s">
        <v>699</v>
      </c>
    </row>
    <row r="1465" spans="1:10" x14ac:dyDescent="0.25">
      <c r="A1465" s="185">
        <v>43531</v>
      </c>
      <c r="B1465" t="s">
        <v>698</v>
      </c>
      <c r="C1465" t="s">
        <v>714</v>
      </c>
      <c r="D1465">
        <v>82</v>
      </c>
      <c r="E1465">
        <f t="shared" si="45"/>
        <v>27.777777777777779</v>
      </c>
      <c r="F1465">
        <v>8</v>
      </c>
      <c r="G1465">
        <v>43</v>
      </c>
      <c r="H1465">
        <f t="shared" si="46"/>
        <v>13.109756097560977</v>
      </c>
      <c r="I1465" t="s">
        <v>29</v>
      </c>
      <c r="J1465" t="s">
        <v>699</v>
      </c>
    </row>
    <row r="1466" spans="1:10" x14ac:dyDescent="0.25">
      <c r="A1466" s="185">
        <v>43531</v>
      </c>
      <c r="B1466" t="s">
        <v>698</v>
      </c>
      <c r="C1466" t="s">
        <v>714</v>
      </c>
      <c r="D1466">
        <v>82</v>
      </c>
      <c r="E1466">
        <f t="shared" si="45"/>
        <v>27.777777777777779</v>
      </c>
      <c r="F1466">
        <v>8</v>
      </c>
      <c r="G1466">
        <v>43</v>
      </c>
      <c r="H1466">
        <f t="shared" si="46"/>
        <v>13.109756097560977</v>
      </c>
      <c r="I1466" t="s">
        <v>18</v>
      </c>
      <c r="J1466" t="s">
        <v>699</v>
      </c>
    </row>
    <row r="1467" spans="1:10" x14ac:dyDescent="0.25">
      <c r="A1467" s="185">
        <v>43531</v>
      </c>
      <c r="B1467" t="s">
        <v>698</v>
      </c>
      <c r="C1467" t="s">
        <v>714</v>
      </c>
      <c r="D1467">
        <v>82</v>
      </c>
      <c r="E1467">
        <f t="shared" si="45"/>
        <v>27.777777777777779</v>
      </c>
      <c r="F1467">
        <v>8</v>
      </c>
      <c r="G1467">
        <v>43</v>
      </c>
      <c r="H1467">
        <f t="shared" si="46"/>
        <v>13.109756097560977</v>
      </c>
      <c r="I1467" t="s">
        <v>18</v>
      </c>
      <c r="J1467" t="s">
        <v>699</v>
      </c>
    </row>
    <row r="1468" spans="1:10" x14ac:dyDescent="0.25">
      <c r="A1468" s="185">
        <v>43531</v>
      </c>
      <c r="B1468" t="s">
        <v>698</v>
      </c>
      <c r="C1468" t="s">
        <v>714</v>
      </c>
      <c r="D1468">
        <v>82</v>
      </c>
      <c r="E1468">
        <f t="shared" si="45"/>
        <v>27.777777777777779</v>
      </c>
      <c r="F1468">
        <v>8</v>
      </c>
      <c r="G1468">
        <v>43</v>
      </c>
      <c r="H1468">
        <f t="shared" si="46"/>
        <v>13.109756097560977</v>
      </c>
      <c r="I1468" t="s">
        <v>18</v>
      </c>
      <c r="J1468" t="s">
        <v>699</v>
      </c>
    </row>
    <row r="1469" spans="1:10" x14ac:dyDescent="0.25">
      <c r="A1469" s="185">
        <v>43531</v>
      </c>
      <c r="B1469" t="s">
        <v>698</v>
      </c>
      <c r="C1469" t="s">
        <v>714</v>
      </c>
      <c r="D1469">
        <v>82</v>
      </c>
      <c r="E1469">
        <f t="shared" si="45"/>
        <v>27.777777777777779</v>
      </c>
      <c r="F1469">
        <v>8</v>
      </c>
      <c r="G1469">
        <v>43</v>
      </c>
      <c r="H1469">
        <f t="shared" si="46"/>
        <v>13.109756097560977</v>
      </c>
      <c r="I1469" t="s">
        <v>18</v>
      </c>
      <c r="J1469" t="s">
        <v>699</v>
      </c>
    </row>
    <row r="1470" spans="1:10" x14ac:dyDescent="0.25">
      <c r="A1470" s="185">
        <v>43531</v>
      </c>
      <c r="B1470" t="s">
        <v>698</v>
      </c>
      <c r="C1470" t="s">
        <v>714</v>
      </c>
      <c r="D1470">
        <v>82</v>
      </c>
      <c r="E1470">
        <f t="shared" si="45"/>
        <v>27.777777777777779</v>
      </c>
      <c r="F1470">
        <v>8</v>
      </c>
      <c r="G1470">
        <v>43</v>
      </c>
      <c r="H1470">
        <f t="shared" si="46"/>
        <v>13.109756097560977</v>
      </c>
      <c r="I1470" t="s">
        <v>18</v>
      </c>
      <c r="J1470" t="s">
        <v>699</v>
      </c>
    </row>
    <row r="1471" spans="1:10" x14ac:dyDescent="0.25">
      <c r="A1471" s="185">
        <v>43531</v>
      </c>
      <c r="B1471" t="s">
        <v>698</v>
      </c>
      <c r="C1471" t="s">
        <v>714</v>
      </c>
      <c r="D1471">
        <v>82</v>
      </c>
      <c r="E1471">
        <f t="shared" si="45"/>
        <v>27.777777777777779</v>
      </c>
      <c r="F1471">
        <v>8</v>
      </c>
      <c r="G1471">
        <v>43</v>
      </c>
      <c r="H1471">
        <f t="shared" si="46"/>
        <v>13.109756097560977</v>
      </c>
      <c r="I1471" t="s">
        <v>18</v>
      </c>
      <c r="J1471" t="s">
        <v>699</v>
      </c>
    </row>
    <row r="1472" spans="1:10" x14ac:dyDescent="0.25">
      <c r="A1472" s="185">
        <v>43531</v>
      </c>
      <c r="B1472" t="s">
        <v>698</v>
      </c>
      <c r="C1472" t="s">
        <v>714</v>
      </c>
      <c r="D1472">
        <v>82</v>
      </c>
      <c r="E1472">
        <f t="shared" si="45"/>
        <v>27.777777777777779</v>
      </c>
      <c r="F1472">
        <v>9</v>
      </c>
      <c r="G1472">
        <v>39</v>
      </c>
      <c r="H1472">
        <f t="shared" si="46"/>
        <v>11.890243902439025</v>
      </c>
      <c r="I1472" t="s">
        <v>13</v>
      </c>
      <c r="J1472" t="s">
        <v>699</v>
      </c>
    </row>
    <row r="1473" spans="1:10" x14ac:dyDescent="0.25">
      <c r="A1473" s="185">
        <v>43531</v>
      </c>
      <c r="B1473" t="s">
        <v>698</v>
      </c>
      <c r="C1473" t="s">
        <v>714</v>
      </c>
      <c r="D1473">
        <v>82</v>
      </c>
      <c r="E1473">
        <f t="shared" si="45"/>
        <v>27.777777777777779</v>
      </c>
      <c r="F1473">
        <v>9</v>
      </c>
      <c r="G1473">
        <v>39</v>
      </c>
      <c r="H1473">
        <f t="shared" si="46"/>
        <v>11.890243902439025</v>
      </c>
      <c r="I1473" t="s">
        <v>13</v>
      </c>
      <c r="J1473" t="s">
        <v>699</v>
      </c>
    </row>
    <row r="1474" spans="1:10" x14ac:dyDescent="0.25">
      <c r="A1474" s="185">
        <v>43531</v>
      </c>
      <c r="B1474" t="s">
        <v>698</v>
      </c>
      <c r="C1474" t="s">
        <v>714</v>
      </c>
      <c r="D1474">
        <v>82</v>
      </c>
      <c r="E1474">
        <f t="shared" si="45"/>
        <v>27.777777777777779</v>
      </c>
      <c r="F1474">
        <v>9</v>
      </c>
      <c r="G1474">
        <v>39</v>
      </c>
      <c r="H1474">
        <f t="shared" si="46"/>
        <v>11.890243902439025</v>
      </c>
      <c r="I1474" t="s">
        <v>13</v>
      </c>
      <c r="J1474" t="s">
        <v>699</v>
      </c>
    </row>
    <row r="1475" spans="1:10" x14ac:dyDescent="0.25">
      <c r="A1475" s="185">
        <v>43531</v>
      </c>
      <c r="B1475" t="s">
        <v>698</v>
      </c>
      <c r="C1475" t="s">
        <v>714</v>
      </c>
      <c r="D1475">
        <v>82</v>
      </c>
      <c r="E1475">
        <f t="shared" si="45"/>
        <v>27.777777777777779</v>
      </c>
      <c r="F1475">
        <v>9</v>
      </c>
      <c r="G1475">
        <v>39</v>
      </c>
      <c r="H1475">
        <f t="shared" si="46"/>
        <v>11.890243902439025</v>
      </c>
      <c r="I1475" t="s">
        <v>13</v>
      </c>
      <c r="J1475" t="s">
        <v>699</v>
      </c>
    </row>
    <row r="1476" spans="1:10" x14ac:dyDescent="0.25">
      <c r="A1476" s="185">
        <v>43531</v>
      </c>
      <c r="B1476" t="s">
        <v>698</v>
      </c>
      <c r="C1476" t="s">
        <v>714</v>
      </c>
      <c r="D1476">
        <v>82</v>
      </c>
      <c r="E1476">
        <f t="shared" si="45"/>
        <v>27.777777777777779</v>
      </c>
      <c r="F1476">
        <v>9</v>
      </c>
      <c r="G1476">
        <v>39</v>
      </c>
      <c r="H1476">
        <f t="shared" si="46"/>
        <v>11.890243902439025</v>
      </c>
      <c r="I1476" t="s">
        <v>54</v>
      </c>
      <c r="J1476" t="s">
        <v>699</v>
      </c>
    </row>
    <row r="1477" spans="1:10" x14ac:dyDescent="0.25">
      <c r="A1477" s="185">
        <v>43531</v>
      </c>
      <c r="B1477" t="s">
        <v>698</v>
      </c>
      <c r="C1477" t="s">
        <v>714</v>
      </c>
      <c r="D1477">
        <v>82</v>
      </c>
      <c r="E1477">
        <f t="shared" si="45"/>
        <v>27.777777777777779</v>
      </c>
      <c r="F1477">
        <v>9</v>
      </c>
      <c r="G1477">
        <v>39</v>
      </c>
      <c r="H1477">
        <f t="shared" si="46"/>
        <v>11.890243902439025</v>
      </c>
      <c r="I1477" t="s">
        <v>54</v>
      </c>
      <c r="J1477" t="s">
        <v>699</v>
      </c>
    </row>
    <row r="1478" spans="1:10" x14ac:dyDescent="0.25">
      <c r="A1478" s="185">
        <v>43531</v>
      </c>
      <c r="B1478" t="s">
        <v>698</v>
      </c>
      <c r="C1478" t="s">
        <v>714</v>
      </c>
      <c r="D1478">
        <v>82</v>
      </c>
      <c r="E1478">
        <f t="shared" ref="E1478:E1528" si="47" xml:space="preserve"> (D1478-32)*(5/9)</f>
        <v>27.777777777777779</v>
      </c>
      <c r="F1478">
        <v>9</v>
      </c>
      <c r="G1478">
        <v>39</v>
      </c>
      <c r="H1478">
        <f t="shared" si="46"/>
        <v>11.890243902439025</v>
      </c>
      <c r="I1478" t="s">
        <v>54</v>
      </c>
      <c r="J1478" t="s">
        <v>699</v>
      </c>
    </row>
    <row r="1479" spans="1:10" x14ac:dyDescent="0.25">
      <c r="A1479" s="185">
        <v>43531</v>
      </c>
      <c r="B1479" t="s">
        <v>698</v>
      </c>
      <c r="C1479" t="s">
        <v>714</v>
      </c>
      <c r="D1479">
        <v>82</v>
      </c>
      <c r="E1479">
        <f t="shared" si="47"/>
        <v>27.777777777777779</v>
      </c>
      <c r="F1479">
        <v>9</v>
      </c>
      <c r="G1479">
        <v>39</v>
      </c>
      <c r="H1479">
        <f t="shared" si="46"/>
        <v>11.890243902439025</v>
      </c>
      <c r="I1479" t="s">
        <v>18</v>
      </c>
      <c r="J1479" t="s">
        <v>699</v>
      </c>
    </row>
    <row r="1480" spans="1:10" x14ac:dyDescent="0.25">
      <c r="A1480" s="185">
        <v>43531</v>
      </c>
      <c r="B1480" t="s">
        <v>698</v>
      </c>
      <c r="C1480" t="s">
        <v>714</v>
      </c>
      <c r="D1480">
        <v>82</v>
      </c>
      <c r="E1480">
        <f t="shared" si="47"/>
        <v>27.777777777777779</v>
      </c>
      <c r="F1480">
        <v>10</v>
      </c>
      <c r="G1480">
        <v>39</v>
      </c>
      <c r="H1480">
        <f t="shared" si="46"/>
        <v>11.890243902439025</v>
      </c>
      <c r="I1480" t="s">
        <v>13</v>
      </c>
      <c r="J1480" t="s">
        <v>699</v>
      </c>
    </row>
    <row r="1481" spans="1:10" x14ac:dyDescent="0.25">
      <c r="A1481" s="185">
        <v>43531</v>
      </c>
      <c r="B1481" t="s">
        <v>698</v>
      </c>
      <c r="C1481" t="s">
        <v>714</v>
      </c>
      <c r="D1481">
        <v>82</v>
      </c>
      <c r="E1481">
        <f t="shared" si="47"/>
        <v>27.777777777777779</v>
      </c>
      <c r="F1481">
        <v>10</v>
      </c>
      <c r="G1481">
        <v>39</v>
      </c>
      <c r="H1481">
        <f t="shared" si="46"/>
        <v>11.890243902439025</v>
      </c>
      <c r="I1481" t="s">
        <v>13</v>
      </c>
      <c r="J1481" t="s">
        <v>699</v>
      </c>
    </row>
    <row r="1482" spans="1:10" x14ac:dyDescent="0.25">
      <c r="A1482" s="185">
        <v>43531</v>
      </c>
      <c r="B1482" t="s">
        <v>698</v>
      </c>
      <c r="C1482" t="s">
        <v>714</v>
      </c>
      <c r="D1482">
        <v>82</v>
      </c>
      <c r="E1482">
        <f t="shared" si="47"/>
        <v>27.777777777777779</v>
      </c>
      <c r="F1482">
        <v>10</v>
      </c>
      <c r="G1482">
        <v>39</v>
      </c>
      <c r="H1482">
        <f t="shared" si="46"/>
        <v>11.890243902439025</v>
      </c>
      <c r="I1482" t="s">
        <v>13</v>
      </c>
      <c r="J1482" t="s">
        <v>699</v>
      </c>
    </row>
    <row r="1483" spans="1:10" x14ac:dyDescent="0.25">
      <c r="A1483" s="185">
        <v>43531</v>
      </c>
      <c r="B1483" t="s">
        <v>698</v>
      </c>
      <c r="C1483" t="s">
        <v>714</v>
      </c>
      <c r="D1483">
        <v>82</v>
      </c>
      <c r="E1483">
        <f t="shared" si="47"/>
        <v>27.777777777777779</v>
      </c>
      <c r="F1483">
        <v>10</v>
      </c>
      <c r="G1483">
        <v>39</v>
      </c>
      <c r="H1483">
        <f t="shared" si="46"/>
        <v>11.890243902439025</v>
      </c>
      <c r="I1483" t="s">
        <v>13</v>
      </c>
      <c r="J1483" t="s">
        <v>699</v>
      </c>
    </row>
    <row r="1484" spans="1:10" x14ac:dyDescent="0.25">
      <c r="A1484" s="185">
        <v>43531</v>
      </c>
      <c r="B1484" t="s">
        <v>698</v>
      </c>
      <c r="C1484" t="s">
        <v>714</v>
      </c>
      <c r="D1484">
        <v>82</v>
      </c>
      <c r="E1484">
        <f t="shared" si="47"/>
        <v>27.777777777777779</v>
      </c>
      <c r="F1484">
        <v>10</v>
      </c>
      <c r="G1484">
        <v>39</v>
      </c>
      <c r="H1484">
        <f t="shared" si="46"/>
        <v>11.890243902439025</v>
      </c>
      <c r="I1484" t="s">
        <v>13</v>
      </c>
      <c r="J1484" t="s">
        <v>699</v>
      </c>
    </row>
    <row r="1485" spans="1:10" x14ac:dyDescent="0.25">
      <c r="A1485" s="185">
        <v>43531</v>
      </c>
      <c r="B1485" t="s">
        <v>698</v>
      </c>
      <c r="C1485" t="s">
        <v>714</v>
      </c>
      <c r="D1485">
        <v>82</v>
      </c>
      <c r="E1485">
        <f t="shared" si="47"/>
        <v>27.777777777777779</v>
      </c>
      <c r="F1485">
        <v>10</v>
      </c>
      <c r="G1485">
        <v>39</v>
      </c>
      <c r="H1485">
        <f t="shared" si="46"/>
        <v>11.890243902439025</v>
      </c>
      <c r="I1485" t="s">
        <v>13</v>
      </c>
      <c r="J1485" t="s">
        <v>699</v>
      </c>
    </row>
    <row r="1486" spans="1:10" x14ac:dyDescent="0.25">
      <c r="A1486" s="185">
        <v>43531</v>
      </c>
      <c r="B1486" t="s">
        <v>698</v>
      </c>
      <c r="C1486" t="s">
        <v>714</v>
      </c>
      <c r="D1486">
        <v>82</v>
      </c>
      <c r="E1486">
        <f t="shared" si="47"/>
        <v>27.777777777777779</v>
      </c>
      <c r="F1486">
        <v>10</v>
      </c>
      <c r="G1486">
        <v>39</v>
      </c>
      <c r="H1486">
        <f t="shared" si="46"/>
        <v>11.890243902439025</v>
      </c>
      <c r="I1486" t="s">
        <v>54</v>
      </c>
      <c r="J1486" t="s">
        <v>699</v>
      </c>
    </row>
    <row r="1487" spans="1:10" x14ac:dyDescent="0.25">
      <c r="A1487" s="185">
        <v>43531</v>
      </c>
      <c r="B1487" t="s">
        <v>698</v>
      </c>
      <c r="C1487" t="s">
        <v>714</v>
      </c>
      <c r="D1487">
        <v>82</v>
      </c>
      <c r="E1487">
        <f t="shared" si="47"/>
        <v>27.777777777777779</v>
      </c>
      <c r="F1487">
        <v>10</v>
      </c>
      <c r="G1487">
        <v>39</v>
      </c>
      <c r="H1487">
        <f t="shared" si="46"/>
        <v>11.890243902439025</v>
      </c>
      <c r="I1487" t="s">
        <v>18</v>
      </c>
      <c r="J1487" t="s">
        <v>699</v>
      </c>
    </row>
    <row r="1488" spans="1:10" x14ac:dyDescent="0.25">
      <c r="A1488" s="185">
        <v>43531</v>
      </c>
      <c r="B1488" t="s">
        <v>698</v>
      </c>
      <c r="C1488" t="s">
        <v>714</v>
      </c>
      <c r="D1488">
        <v>82</v>
      </c>
      <c r="E1488">
        <f t="shared" si="47"/>
        <v>27.777777777777779</v>
      </c>
      <c r="F1488">
        <v>10</v>
      </c>
      <c r="G1488">
        <v>39</v>
      </c>
      <c r="H1488">
        <f t="shared" si="46"/>
        <v>11.890243902439025</v>
      </c>
      <c r="I1488" t="s">
        <v>18</v>
      </c>
      <c r="J1488" t="s">
        <v>699</v>
      </c>
    </row>
    <row r="1489" spans="1:10" x14ac:dyDescent="0.25">
      <c r="A1489" s="185">
        <v>43531</v>
      </c>
      <c r="B1489" t="s">
        <v>698</v>
      </c>
      <c r="C1489" t="s">
        <v>714</v>
      </c>
      <c r="D1489">
        <v>82</v>
      </c>
      <c r="E1489">
        <f t="shared" si="47"/>
        <v>27.777777777777779</v>
      </c>
      <c r="F1489">
        <v>10</v>
      </c>
      <c r="G1489">
        <v>39</v>
      </c>
      <c r="H1489">
        <f t="shared" si="46"/>
        <v>11.890243902439025</v>
      </c>
      <c r="I1489" t="s">
        <v>18</v>
      </c>
      <c r="J1489" t="s">
        <v>699</v>
      </c>
    </row>
    <row r="1490" spans="1:10" x14ac:dyDescent="0.25">
      <c r="A1490" s="185">
        <v>43531</v>
      </c>
      <c r="B1490" t="s">
        <v>698</v>
      </c>
      <c r="C1490" t="s">
        <v>714</v>
      </c>
      <c r="D1490">
        <v>82</v>
      </c>
      <c r="E1490">
        <f t="shared" si="47"/>
        <v>27.777777777777779</v>
      </c>
      <c r="F1490">
        <v>10</v>
      </c>
      <c r="G1490">
        <v>39</v>
      </c>
      <c r="H1490">
        <f t="shared" si="46"/>
        <v>11.890243902439025</v>
      </c>
      <c r="I1490" t="s">
        <v>18</v>
      </c>
      <c r="J1490" t="s">
        <v>699</v>
      </c>
    </row>
    <row r="1491" spans="1:10" x14ac:dyDescent="0.25">
      <c r="A1491" s="185">
        <v>43531</v>
      </c>
      <c r="B1491" t="s">
        <v>698</v>
      </c>
      <c r="C1491" t="s">
        <v>714</v>
      </c>
      <c r="D1491">
        <v>82</v>
      </c>
      <c r="E1491">
        <f t="shared" si="47"/>
        <v>27.777777777777779</v>
      </c>
      <c r="F1491">
        <v>10</v>
      </c>
      <c r="G1491">
        <v>39</v>
      </c>
      <c r="H1491">
        <f t="shared" si="46"/>
        <v>11.890243902439025</v>
      </c>
      <c r="I1491" t="s">
        <v>18</v>
      </c>
      <c r="J1491" t="s">
        <v>699</v>
      </c>
    </row>
    <row r="1492" spans="1:10" x14ac:dyDescent="0.25">
      <c r="A1492" s="185">
        <v>43531</v>
      </c>
      <c r="B1492" t="s">
        <v>698</v>
      </c>
      <c r="C1492" t="s">
        <v>714</v>
      </c>
      <c r="D1492">
        <v>82</v>
      </c>
      <c r="E1492">
        <f t="shared" si="47"/>
        <v>27.777777777777779</v>
      </c>
      <c r="F1492">
        <v>10</v>
      </c>
      <c r="G1492">
        <v>39</v>
      </c>
      <c r="H1492">
        <f t="shared" si="46"/>
        <v>11.890243902439025</v>
      </c>
      <c r="I1492" t="s">
        <v>18</v>
      </c>
      <c r="J1492" t="s">
        <v>699</v>
      </c>
    </row>
    <row r="1493" spans="1:10" x14ac:dyDescent="0.25">
      <c r="A1493" s="185">
        <v>43531</v>
      </c>
      <c r="B1493" t="s">
        <v>698</v>
      </c>
      <c r="C1493" t="s">
        <v>714</v>
      </c>
      <c r="D1493">
        <v>82</v>
      </c>
      <c r="E1493">
        <f t="shared" si="47"/>
        <v>27.777777777777779</v>
      </c>
      <c r="F1493">
        <v>10</v>
      </c>
      <c r="G1493">
        <v>39</v>
      </c>
      <c r="H1493">
        <f t="shared" si="46"/>
        <v>11.890243902439025</v>
      </c>
      <c r="I1493" t="s">
        <v>18</v>
      </c>
      <c r="J1493" t="s">
        <v>699</v>
      </c>
    </row>
    <row r="1494" spans="1:10" x14ac:dyDescent="0.25">
      <c r="A1494" s="185">
        <v>43531</v>
      </c>
      <c r="B1494" t="s">
        <v>698</v>
      </c>
      <c r="C1494" t="s">
        <v>714</v>
      </c>
      <c r="D1494">
        <v>82</v>
      </c>
      <c r="E1494">
        <f t="shared" si="47"/>
        <v>27.777777777777779</v>
      </c>
      <c r="F1494">
        <v>10</v>
      </c>
      <c r="G1494">
        <v>39</v>
      </c>
      <c r="H1494">
        <f t="shared" si="46"/>
        <v>11.890243902439025</v>
      </c>
      <c r="I1494" t="s">
        <v>18</v>
      </c>
      <c r="J1494" t="s">
        <v>699</v>
      </c>
    </row>
    <row r="1495" spans="1:10" x14ac:dyDescent="0.25">
      <c r="A1495" s="185">
        <v>43531</v>
      </c>
      <c r="B1495" t="s">
        <v>698</v>
      </c>
      <c r="C1495" t="s">
        <v>714</v>
      </c>
      <c r="D1495">
        <v>82</v>
      </c>
      <c r="E1495">
        <f t="shared" si="47"/>
        <v>27.777777777777779</v>
      </c>
      <c r="F1495">
        <v>10</v>
      </c>
      <c r="G1495">
        <v>39</v>
      </c>
      <c r="H1495">
        <f t="shared" si="46"/>
        <v>11.890243902439025</v>
      </c>
      <c r="I1495" t="s">
        <v>21</v>
      </c>
      <c r="J1495" t="s">
        <v>699</v>
      </c>
    </row>
    <row r="1496" spans="1:10" x14ac:dyDescent="0.25">
      <c r="A1496" s="185">
        <v>43531</v>
      </c>
      <c r="B1496" t="s">
        <v>698</v>
      </c>
      <c r="C1496" t="s">
        <v>714</v>
      </c>
      <c r="D1496">
        <v>82</v>
      </c>
      <c r="E1496">
        <f t="shared" si="47"/>
        <v>27.777777777777779</v>
      </c>
      <c r="F1496">
        <v>11</v>
      </c>
      <c r="G1496">
        <v>38</v>
      </c>
      <c r="H1496">
        <f t="shared" si="46"/>
        <v>11.585365853658537</v>
      </c>
      <c r="I1496" t="s">
        <v>13</v>
      </c>
      <c r="J1496" t="s">
        <v>699</v>
      </c>
    </row>
    <row r="1497" spans="1:10" x14ac:dyDescent="0.25">
      <c r="A1497" s="185">
        <v>43531</v>
      </c>
      <c r="B1497" t="s">
        <v>698</v>
      </c>
      <c r="C1497" t="s">
        <v>714</v>
      </c>
      <c r="D1497">
        <v>82</v>
      </c>
      <c r="E1497">
        <f t="shared" si="47"/>
        <v>27.777777777777779</v>
      </c>
      <c r="F1497">
        <v>11</v>
      </c>
      <c r="G1497">
        <v>38</v>
      </c>
      <c r="H1497">
        <f t="shared" si="46"/>
        <v>11.585365853658537</v>
      </c>
      <c r="I1497" t="s">
        <v>13</v>
      </c>
      <c r="J1497" t="s">
        <v>699</v>
      </c>
    </row>
    <row r="1498" spans="1:10" x14ac:dyDescent="0.25">
      <c r="A1498" s="185">
        <v>43531</v>
      </c>
      <c r="B1498" t="s">
        <v>698</v>
      </c>
      <c r="C1498" t="s">
        <v>714</v>
      </c>
      <c r="D1498">
        <v>82</v>
      </c>
      <c r="E1498">
        <f t="shared" si="47"/>
        <v>27.777777777777779</v>
      </c>
      <c r="F1498">
        <v>11</v>
      </c>
      <c r="G1498">
        <v>38</v>
      </c>
      <c r="H1498">
        <f t="shared" si="46"/>
        <v>11.585365853658537</v>
      </c>
      <c r="I1498" t="s">
        <v>13</v>
      </c>
      <c r="J1498" t="s">
        <v>699</v>
      </c>
    </row>
    <row r="1499" spans="1:10" x14ac:dyDescent="0.25">
      <c r="A1499" s="185">
        <v>43531</v>
      </c>
      <c r="B1499" t="s">
        <v>698</v>
      </c>
      <c r="C1499" t="s">
        <v>714</v>
      </c>
      <c r="D1499">
        <v>82</v>
      </c>
      <c r="E1499">
        <f t="shared" si="47"/>
        <v>27.777777777777779</v>
      </c>
      <c r="F1499">
        <v>11</v>
      </c>
      <c r="G1499">
        <v>38</v>
      </c>
      <c r="H1499">
        <f t="shared" si="46"/>
        <v>11.585365853658537</v>
      </c>
      <c r="I1499" t="s">
        <v>13</v>
      </c>
      <c r="J1499" t="s">
        <v>699</v>
      </c>
    </row>
    <row r="1500" spans="1:10" x14ac:dyDescent="0.25">
      <c r="A1500" s="185">
        <v>43531</v>
      </c>
      <c r="B1500" t="s">
        <v>698</v>
      </c>
      <c r="C1500" t="s">
        <v>714</v>
      </c>
      <c r="D1500">
        <v>82</v>
      </c>
      <c r="E1500">
        <f t="shared" si="47"/>
        <v>27.777777777777779</v>
      </c>
      <c r="F1500">
        <v>11</v>
      </c>
      <c r="G1500">
        <v>38</v>
      </c>
      <c r="H1500">
        <f t="shared" si="46"/>
        <v>11.585365853658537</v>
      </c>
      <c r="I1500" t="s">
        <v>13</v>
      </c>
      <c r="J1500" t="s">
        <v>699</v>
      </c>
    </row>
    <row r="1501" spans="1:10" x14ac:dyDescent="0.25">
      <c r="A1501" s="185">
        <v>43531</v>
      </c>
      <c r="B1501" t="s">
        <v>698</v>
      </c>
      <c r="C1501" t="s">
        <v>714</v>
      </c>
      <c r="D1501">
        <v>82</v>
      </c>
      <c r="E1501">
        <f t="shared" si="47"/>
        <v>27.777777777777779</v>
      </c>
      <c r="F1501">
        <v>11</v>
      </c>
      <c r="G1501">
        <v>38</v>
      </c>
      <c r="H1501">
        <f t="shared" si="46"/>
        <v>11.585365853658537</v>
      </c>
      <c r="I1501" t="s">
        <v>54</v>
      </c>
      <c r="J1501" t="s">
        <v>699</v>
      </c>
    </row>
    <row r="1502" spans="1:10" x14ac:dyDescent="0.25">
      <c r="A1502" s="185">
        <v>43531</v>
      </c>
      <c r="B1502" t="s">
        <v>698</v>
      </c>
      <c r="C1502" t="s">
        <v>714</v>
      </c>
      <c r="D1502">
        <v>82</v>
      </c>
      <c r="E1502">
        <f t="shared" si="47"/>
        <v>27.777777777777779</v>
      </c>
      <c r="F1502">
        <v>11</v>
      </c>
      <c r="G1502">
        <v>38</v>
      </c>
      <c r="H1502">
        <f t="shared" si="46"/>
        <v>11.585365853658537</v>
      </c>
      <c r="I1502" t="s">
        <v>18</v>
      </c>
      <c r="J1502" t="s">
        <v>699</v>
      </c>
    </row>
    <row r="1503" spans="1:10" x14ac:dyDescent="0.25">
      <c r="A1503" s="185">
        <v>43531</v>
      </c>
      <c r="B1503" t="s">
        <v>698</v>
      </c>
      <c r="C1503" t="s">
        <v>714</v>
      </c>
      <c r="D1503">
        <v>82</v>
      </c>
      <c r="E1503">
        <f t="shared" si="47"/>
        <v>27.777777777777779</v>
      </c>
      <c r="F1503">
        <v>11</v>
      </c>
      <c r="G1503">
        <v>38</v>
      </c>
      <c r="H1503">
        <f t="shared" si="46"/>
        <v>11.585365853658537</v>
      </c>
      <c r="I1503" t="s">
        <v>18</v>
      </c>
      <c r="J1503" t="s">
        <v>699</v>
      </c>
    </row>
    <row r="1504" spans="1:10" x14ac:dyDescent="0.25">
      <c r="A1504" s="185">
        <v>43531</v>
      </c>
      <c r="B1504" t="s">
        <v>698</v>
      </c>
      <c r="C1504" t="s">
        <v>714</v>
      </c>
      <c r="D1504">
        <v>82</v>
      </c>
      <c r="E1504">
        <f t="shared" si="47"/>
        <v>27.777777777777779</v>
      </c>
      <c r="F1504">
        <v>11</v>
      </c>
      <c r="G1504">
        <v>38</v>
      </c>
      <c r="H1504">
        <f t="shared" si="46"/>
        <v>11.585365853658537</v>
      </c>
      <c r="I1504" t="s">
        <v>18</v>
      </c>
      <c r="J1504" t="s">
        <v>699</v>
      </c>
    </row>
    <row r="1505" spans="1:10" x14ac:dyDescent="0.25">
      <c r="A1505" s="185">
        <v>43531</v>
      </c>
      <c r="B1505" t="s">
        <v>698</v>
      </c>
      <c r="C1505" t="s">
        <v>714</v>
      </c>
      <c r="D1505">
        <v>82</v>
      </c>
      <c r="E1505">
        <f t="shared" si="47"/>
        <v>27.777777777777779</v>
      </c>
      <c r="F1505">
        <v>12</v>
      </c>
      <c r="G1505">
        <v>39</v>
      </c>
      <c r="H1505">
        <f t="shared" si="46"/>
        <v>11.890243902439025</v>
      </c>
      <c r="I1505" t="s">
        <v>13</v>
      </c>
      <c r="J1505" t="s">
        <v>699</v>
      </c>
    </row>
    <row r="1506" spans="1:10" x14ac:dyDescent="0.25">
      <c r="A1506" s="185">
        <v>43531</v>
      </c>
      <c r="B1506" t="s">
        <v>698</v>
      </c>
      <c r="C1506" t="s">
        <v>714</v>
      </c>
      <c r="D1506">
        <v>82</v>
      </c>
      <c r="E1506">
        <f t="shared" si="47"/>
        <v>27.777777777777779</v>
      </c>
      <c r="F1506">
        <v>12</v>
      </c>
      <c r="G1506">
        <v>39</v>
      </c>
      <c r="H1506">
        <f t="shared" si="46"/>
        <v>11.890243902439025</v>
      </c>
      <c r="I1506" t="s">
        <v>13</v>
      </c>
      <c r="J1506" t="s">
        <v>699</v>
      </c>
    </row>
    <row r="1507" spans="1:10" x14ac:dyDescent="0.25">
      <c r="A1507" s="185">
        <v>43531</v>
      </c>
      <c r="B1507" t="s">
        <v>698</v>
      </c>
      <c r="C1507" t="s">
        <v>714</v>
      </c>
      <c r="D1507">
        <v>82</v>
      </c>
      <c r="E1507">
        <f t="shared" si="47"/>
        <v>27.777777777777779</v>
      </c>
      <c r="F1507">
        <v>12</v>
      </c>
      <c r="G1507">
        <v>39</v>
      </c>
      <c r="H1507">
        <f t="shared" si="46"/>
        <v>11.890243902439025</v>
      </c>
      <c r="I1507" t="s">
        <v>13</v>
      </c>
      <c r="J1507" t="s">
        <v>699</v>
      </c>
    </row>
    <row r="1508" spans="1:10" x14ac:dyDescent="0.25">
      <c r="A1508" s="185">
        <v>43531</v>
      </c>
      <c r="B1508" t="s">
        <v>698</v>
      </c>
      <c r="C1508" t="s">
        <v>714</v>
      </c>
      <c r="D1508">
        <v>82</v>
      </c>
      <c r="E1508">
        <f t="shared" si="47"/>
        <v>27.777777777777779</v>
      </c>
      <c r="F1508">
        <v>12</v>
      </c>
      <c r="G1508">
        <v>39</v>
      </c>
      <c r="H1508">
        <f t="shared" si="46"/>
        <v>11.890243902439025</v>
      </c>
      <c r="I1508" t="s">
        <v>13</v>
      </c>
      <c r="J1508" t="s">
        <v>699</v>
      </c>
    </row>
    <row r="1509" spans="1:10" x14ac:dyDescent="0.25">
      <c r="A1509" s="185">
        <v>43531</v>
      </c>
      <c r="B1509" t="s">
        <v>698</v>
      </c>
      <c r="C1509" t="s">
        <v>714</v>
      </c>
      <c r="D1509">
        <v>82</v>
      </c>
      <c r="E1509">
        <f t="shared" si="47"/>
        <v>27.777777777777779</v>
      </c>
      <c r="F1509">
        <v>12</v>
      </c>
      <c r="G1509">
        <v>39</v>
      </c>
      <c r="H1509">
        <f t="shared" si="46"/>
        <v>11.890243902439025</v>
      </c>
      <c r="I1509" t="s">
        <v>13</v>
      </c>
      <c r="J1509" t="s">
        <v>699</v>
      </c>
    </row>
    <row r="1510" spans="1:10" x14ac:dyDescent="0.25">
      <c r="A1510" s="185">
        <v>43531</v>
      </c>
      <c r="B1510" t="s">
        <v>698</v>
      </c>
      <c r="C1510" t="s">
        <v>714</v>
      </c>
      <c r="D1510">
        <v>82</v>
      </c>
      <c r="E1510">
        <f t="shared" si="47"/>
        <v>27.777777777777779</v>
      </c>
      <c r="F1510">
        <v>12</v>
      </c>
      <c r="G1510">
        <v>39</v>
      </c>
      <c r="H1510">
        <f t="shared" si="46"/>
        <v>11.890243902439025</v>
      </c>
      <c r="I1510" t="s">
        <v>54</v>
      </c>
      <c r="J1510" t="s">
        <v>699</v>
      </c>
    </row>
    <row r="1511" spans="1:10" x14ac:dyDescent="0.25">
      <c r="A1511" s="185">
        <v>43531</v>
      </c>
      <c r="B1511" t="s">
        <v>698</v>
      </c>
      <c r="C1511" t="s">
        <v>714</v>
      </c>
      <c r="D1511">
        <v>82</v>
      </c>
      <c r="E1511">
        <f t="shared" si="47"/>
        <v>27.777777777777779</v>
      </c>
      <c r="F1511">
        <v>12</v>
      </c>
      <c r="G1511">
        <v>39</v>
      </c>
      <c r="H1511">
        <f t="shared" si="46"/>
        <v>11.890243902439025</v>
      </c>
      <c r="I1511" t="s">
        <v>54</v>
      </c>
      <c r="J1511" t="s">
        <v>699</v>
      </c>
    </row>
    <row r="1512" spans="1:10" x14ac:dyDescent="0.25">
      <c r="A1512" s="185">
        <v>43531</v>
      </c>
      <c r="B1512" t="s">
        <v>698</v>
      </c>
      <c r="C1512" t="s">
        <v>714</v>
      </c>
      <c r="D1512">
        <v>82</v>
      </c>
      <c r="E1512">
        <f t="shared" si="47"/>
        <v>27.777777777777779</v>
      </c>
      <c r="F1512">
        <v>12</v>
      </c>
      <c r="G1512">
        <v>39</v>
      </c>
      <c r="H1512">
        <f t="shared" si="46"/>
        <v>11.890243902439025</v>
      </c>
      <c r="I1512" t="s">
        <v>18</v>
      </c>
      <c r="J1512" t="s">
        <v>699</v>
      </c>
    </row>
    <row r="1513" spans="1:10" x14ac:dyDescent="0.25">
      <c r="A1513" s="185">
        <v>43531</v>
      </c>
      <c r="B1513" t="s">
        <v>698</v>
      </c>
      <c r="C1513" t="s">
        <v>714</v>
      </c>
      <c r="D1513">
        <v>82</v>
      </c>
      <c r="E1513">
        <f t="shared" si="47"/>
        <v>27.777777777777779</v>
      </c>
      <c r="F1513">
        <v>12</v>
      </c>
      <c r="G1513">
        <v>39</v>
      </c>
      <c r="H1513">
        <f t="shared" si="46"/>
        <v>11.890243902439025</v>
      </c>
      <c r="I1513" t="s">
        <v>18</v>
      </c>
      <c r="J1513" t="s">
        <v>699</v>
      </c>
    </row>
    <row r="1514" spans="1:10" x14ac:dyDescent="0.25">
      <c r="A1514" s="185">
        <v>43531</v>
      </c>
      <c r="B1514" t="s">
        <v>698</v>
      </c>
      <c r="C1514" t="s">
        <v>714</v>
      </c>
      <c r="D1514">
        <v>82</v>
      </c>
      <c r="E1514">
        <f t="shared" si="47"/>
        <v>27.777777777777779</v>
      </c>
      <c r="F1514">
        <v>12</v>
      </c>
      <c r="G1514">
        <v>39</v>
      </c>
      <c r="H1514">
        <f t="shared" si="46"/>
        <v>11.890243902439025</v>
      </c>
      <c r="I1514" t="s">
        <v>18</v>
      </c>
      <c r="J1514" t="s">
        <v>699</v>
      </c>
    </row>
    <row r="1515" spans="1:10" x14ac:dyDescent="0.25">
      <c r="A1515" s="185">
        <v>43531</v>
      </c>
      <c r="B1515" t="s">
        <v>698</v>
      </c>
      <c r="C1515" t="s">
        <v>714</v>
      </c>
      <c r="D1515">
        <v>82</v>
      </c>
      <c r="E1515">
        <f t="shared" si="47"/>
        <v>27.777777777777779</v>
      </c>
      <c r="F1515">
        <v>12</v>
      </c>
      <c r="G1515">
        <v>39</v>
      </c>
      <c r="H1515">
        <f t="shared" si="46"/>
        <v>11.890243902439025</v>
      </c>
      <c r="I1515" t="s">
        <v>23</v>
      </c>
      <c r="J1515" t="s">
        <v>699</v>
      </c>
    </row>
    <row r="1516" spans="1:10" x14ac:dyDescent="0.25">
      <c r="A1516" s="185">
        <v>43531</v>
      </c>
      <c r="B1516" t="s">
        <v>698</v>
      </c>
      <c r="C1516" t="s">
        <v>714</v>
      </c>
      <c r="D1516">
        <v>82</v>
      </c>
      <c r="E1516">
        <f t="shared" si="47"/>
        <v>27.777777777777779</v>
      </c>
      <c r="F1516">
        <v>12</v>
      </c>
      <c r="G1516">
        <v>39</v>
      </c>
      <c r="H1516">
        <f t="shared" si="46"/>
        <v>11.890243902439025</v>
      </c>
      <c r="I1516" t="s">
        <v>23</v>
      </c>
      <c r="J1516" t="s">
        <v>699</v>
      </c>
    </row>
    <row r="1517" spans="1:10" x14ac:dyDescent="0.25">
      <c r="A1517" s="185">
        <v>43531</v>
      </c>
      <c r="B1517" t="s">
        <v>698</v>
      </c>
      <c r="C1517" t="s">
        <v>714</v>
      </c>
      <c r="D1517">
        <v>82</v>
      </c>
      <c r="E1517">
        <f t="shared" si="47"/>
        <v>27.777777777777779</v>
      </c>
      <c r="F1517">
        <v>13</v>
      </c>
      <c r="G1517">
        <v>40</v>
      </c>
      <c r="H1517">
        <f t="shared" si="46"/>
        <v>12.195121951219512</v>
      </c>
      <c r="I1517" t="s">
        <v>13</v>
      </c>
      <c r="J1517" t="s">
        <v>699</v>
      </c>
    </row>
    <row r="1518" spans="1:10" x14ac:dyDescent="0.25">
      <c r="A1518" s="185">
        <v>43531</v>
      </c>
      <c r="B1518" t="s">
        <v>698</v>
      </c>
      <c r="C1518" t="s">
        <v>714</v>
      </c>
      <c r="D1518">
        <v>82</v>
      </c>
      <c r="E1518">
        <f t="shared" si="47"/>
        <v>27.777777777777779</v>
      </c>
      <c r="F1518">
        <v>13</v>
      </c>
      <c r="G1518">
        <v>40</v>
      </c>
      <c r="H1518">
        <f t="shared" ref="H1518:H1529" si="48" xml:space="preserve"> (G1518/3.28)</f>
        <v>12.195121951219512</v>
      </c>
      <c r="I1518" t="s">
        <v>54</v>
      </c>
      <c r="J1518" t="s">
        <v>699</v>
      </c>
    </row>
    <row r="1519" spans="1:10" x14ac:dyDescent="0.25">
      <c r="A1519" s="185">
        <v>43531</v>
      </c>
      <c r="B1519" t="s">
        <v>698</v>
      </c>
      <c r="C1519" t="s">
        <v>714</v>
      </c>
      <c r="D1519">
        <v>82</v>
      </c>
      <c r="E1519">
        <f t="shared" si="47"/>
        <v>27.777777777777779</v>
      </c>
      <c r="F1519">
        <v>13</v>
      </c>
      <c r="G1519">
        <v>40</v>
      </c>
      <c r="H1519">
        <f t="shared" si="48"/>
        <v>12.195121951219512</v>
      </c>
      <c r="I1519" t="s">
        <v>54</v>
      </c>
      <c r="J1519" t="s">
        <v>699</v>
      </c>
    </row>
    <row r="1520" spans="1:10" x14ac:dyDescent="0.25">
      <c r="A1520" s="185">
        <v>43531</v>
      </c>
      <c r="B1520" t="s">
        <v>698</v>
      </c>
      <c r="C1520" t="s">
        <v>714</v>
      </c>
      <c r="D1520">
        <v>82</v>
      </c>
      <c r="E1520">
        <f t="shared" si="47"/>
        <v>27.777777777777779</v>
      </c>
      <c r="F1520">
        <v>13</v>
      </c>
      <c r="G1520">
        <v>40</v>
      </c>
      <c r="H1520">
        <f t="shared" si="48"/>
        <v>12.195121951219512</v>
      </c>
      <c r="I1520" t="s">
        <v>29</v>
      </c>
      <c r="J1520" t="s">
        <v>699</v>
      </c>
    </row>
    <row r="1521" spans="1:10" x14ac:dyDescent="0.25">
      <c r="A1521" s="185">
        <v>43531</v>
      </c>
      <c r="B1521" t="s">
        <v>698</v>
      </c>
      <c r="C1521" t="s">
        <v>714</v>
      </c>
      <c r="D1521">
        <v>82</v>
      </c>
      <c r="E1521">
        <f t="shared" si="47"/>
        <v>27.777777777777779</v>
      </c>
      <c r="F1521">
        <v>13</v>
      </c>
      <c r="G1521">
        <v>40</v>
      </c>
      <c r="H1521">
        <f t="shared" si="48"/>
        <v>12.195121951219512</v>
      </c>
      <c r="I1521" t="s">
        <v>18</v>
      </c>
      <c r="J1521" t="s">
        <v>699</v>
      </c>
    </row>
    <row r="1522" spans="1:10" x14ac:dyDescent="0.25">
      <c r="A1522" s="185">
        <v>43531</v>
      </c>
      <c r="B1522" t="s">
        <v>698</v>
      </c>
      <c r="C1522" t="s">
        <v>714</v>
      </c>
      <c r="D1522">
        <v>82</v>
      </c>
      <c r="E1522">
        <f t="shared" si="47"/>
        <v>27.777777777777779</v>
      </c>
      <c r="F1522">
        <v>13</v>
      </c>
      <c r="G1522">
        <v>40</v>
      </c>
      <c r="H1522">
        <f t="shared" si="48"/>
        <v>12.195121951219512</v>
      </c>
      <c r="I1522" t="s">
        <v>18</v>
      </c>
      <c r="J1522" t="s">
        <v>699</v>
      </c>
    </row>
    <row r="1523" spans="1:10" x14ac:dyDescent="0.25">
      <c r="A1523" s="185">
        <v>43531</v>
      </c>
      <c r="B1523" t="s">
        <v>698</v>
      </c>
      <c r="C1523" t="s">
        <v>714</v>
      </c>
      <c r="D1523">
        <v>82</v>
      </c>
      <c r="E1523">
        <f t="shared" si="47"/>
        <v>27.777777777777779</v>
      </c>
      <c r="F1523">
        <v>13</v>
      </c>
      <c r="G1523">
        <v>40</v>
      </c>
      <c r="H1523">
        <f t="shared" si="48"/>
        <v>12.195121951219512</v>
      </c>
      <c r="I1523" t="s">
        <v>18</v>
      </c>
      <c r="J1523" t="s">
        <v>699</v>
      </c>
    </row>
    <row r="1524" spans="1:10" x14ac:dyDescent="0.25">
      <c r="A1524" s="185">
        <v>43531</v>
      </c>
      <c r="B1524" t="s">
        <v>698</v>
      </c>
      <c r="C1524" t="s">
        <v>714</v>
      </c>
      <c r="D1524">
        <v>82</v>
      </c>
      <c r="E1524">
        <f t="shared" si="47"/>
        <v>27.777777777777779</v>
      </c>
      <c r="F1524">
        <v>13</v>
      </c>
      <c r="G1524">
        <v>40</v>
      </c>
      <c r="H1524">
        <f t="shared" si="48"/>
        <v>12.195121951219512</v>
      </c>
      <c r="I1524" t="s">
        <v>21</v>
      </c>
      <c r="J1524" t="s">
        <v>699</v>
      </c>
    </row>
    <row r="1525" spans="1:10" x14ac:dyDescent="0.25">
      <c r="A1525" s="185">
        <v>43531</v>
      </c>
      <c r="B1525" t="s">
        <v>698</v>
      </c>
      <c r="C1525" t="s">
        <v>714</v>
      </c>
      <c r="D1525">
        <v>82</v>
      </c>
      <c r="E1525">
        <f t="shared" si="47"/>
        <v>27.777777777777779</v>
      </c>
      <c r="F1525">
        <v>13</v>
      </c>
      <c r="G1525">
        <v>40</v>
      </c>
      <c r="H1525">
        <f t="shared" si="48"/>
        <v>12.195121951219512</v>
      </c>
      <c r="I1525" t="s">
        <v>23</v>
      </c>
      <c r="J1525" t="s">
        <v>699</v>
      </c>
    </row>
    <row r="1526" spans="1:10" x14ac:dyDescent="0.25">
      <c r="A1526" s="185">
        <v>43531</v>
      </c>
      <c r="B1526" t="s">
        <v>698</v>
      </c>
      <c r="C1526" t="s">
        <v>714</v>
      </c>
      <c r="D1526">
        <v>82</v>
      </c>
      <c r="E1526">
        <f t="shared" si="47"/>
        <v>27.777777777777779</v>
      </c>
      <c r="F1526">
        <v>13</v>
      </c>
      <c r="G1526">
        <v>40</v>
      </c>
      <c r="H1526">
        <f t="shared" si="48"/>
        <v>12.195121951219512</v>
      </c>
      <c r="I1526" t="s">
        <v>711</v>
      </c>
      <c r="J1526" t="s">
        <v>699</v>
      </c>
    </row>
    <row r="1527" spans="1:10" x14ac:dyDescent="0.25">
      <c r="A1527" s="185">
        <v>43531</v>
      </c>
      <c r="B1527" t="s">
        <v>698</v>
      </c>
      <c r="C1527" t="s">
        <v>714</v>
      </c>
      <c r="D1527">
        <v>82</v>
      </c>
      <c r="E1527">
        <f t="shared" si="47"/>
        <v>27.777777777777779</v>
      </c>
      <c r="F1527">
        <v>13</v>
      </c>
      <c r="G1527">
        <v>40</v>
      </c>
      <c r="H1527">
        <f t="shared" si="48"/>
        <v>12.195121951219512</v>
      </c>
      <c r="I1527" t="s">
        <v>711</v>
      </c>
      <c r="J1527" t="s">
        <v>699</v>
      </c>
    </row>
    <row r="1528" spans="1:10" x14ac:dyDescent="0.25">
      <c r="A1528" s="185">
        <v>43531</v>
      </c>
      <c r="B1528" t="s">
        <v>698</v>
      </c>
      <c r="C1528" t="s">
        <v>714</v>
      </c>
      <c r="D1528">
        <v>82</v>
      </c>
      <c r="E1528">
        <f t="shared" si="47"/>
        <v>27.777777777777779</v>
      </c>
      <c r="F1528">
        <v>13</v>
      </c>
      <c r="G1528">
        <v>40</v>
      </c>
      <c r="H1528">
        <f t="shared" si="48"/>
        <v>12.195121951219512</v>
      </c>
      <c r="I1528" t="s">
        <v>711</v>
      </c>
      <c r="J1528" t="s">
        <v>699</v>
      </c>
    </row>
    <row r="1529" spans="1:10" x14ac:dyDescent="0.25">
      <c r="A1529" s="185">
        <v>43531</v>
      </c>
      <c r="B1529" t="s">
        <v>698</v>
      </c>
      <c r="C1529" t="s">
        <v>714</v>
      </c>
      <c r="D1529">
        <v>82</v>
      </c>
      <c r="E1529">
        <f t="shared" ref="E1529:E1560" si="49" xml:space="preserve"> (D1529-32)*(5/9)</f>
        <v>27.777777777777779</v>
      </c>
      <c r="F1529">
        <v>14</v>
      </c>
      <c r="G1529">
        <v>44</v>
      </c>
      <c r="H1529">
        <f t="shared" si="48"/>
        <v>13.414634146341465</v>
      </c>
      <c r="I1529" t="s">
        <v>13</v>
      </c>
      <c r="J1529" t="s">
        <v>699</v>
      </c>
    </row>
    <row r="1530" spans="1:10" x14ac:dyDescent="0.25">
      <c r="A1530" s="185">
        <v>43531</v>
      </c>
      <c r="B1530" t="s">
        <v>698</v>
      </c>
      <c r="C1530" t="s">
        <v>714</v>
      </c>
      <c r="D1530">
        <v>82</v>
      </c>
      <c r="E1530">
        <f t="shared" si="49"/>
        <v>27.777777777777779</v>
      </c>
      <c r="F1530">
        <v>14</v>
      </c>
      <c r="G1530">
        <v>44</v>
      </c>
      <c r="H1530">
        <f t="shared" ref="H1530:H1544" si="50" xml:space="preserve"> (G1530/3.28)</f>
        <v>13.414634146341465</v>
      </c>
      <c r="I1530" t="s">
        <v>13</v>
      </c>
      <c r="J1530" t="s">
        <v>699</v>
      </c>
    </row>
    <row r="1531" spans="1:10" x14ac:dyDescent="0.25">
      <c r="A1531" s="185">
        <v>43531</v>
      </c>
      <c r="B1531" t="s">
        <v>698</v>
      </c>
      <c r="C1531" t="s">
        <v>714</v>
      </c>
      <c r="D1531">
        <v>82</v>
      </c>
      <c r="E1531">
        <f t="shared" si="49"/>
        <v>27.777777777777779</v>
      </c>
      <c r="F1531">
        <v>14</v>
      </c>
      <c r="G1531">
        <v>44</v>
      </c>
      <c r="H1531">
        <f t="shared" si="50"/>
        <v>13.414634146341465</v>
      </c>
      <c r="I1531" t="s">
        <v>13</v>
      </c>
      <c r="J1531" t="s">
        <v>699</v>
      </c>
    </row>
    <row r="1532" spans="1:10" x14ac:dyDescent="0.25">
      <c r="A1532" s="185">
        <v>43531</v>
      </c>
      <c r="B1532" t="s">
        <v>698</v>
      </c>
      <c r="C1532" t="s">
        <v>714</v>
      </c>
      <c r="D1532">
        <v>82</v>
      </c>
      <c r="E1532">
        <f t="shared" si="49"/>
        <v>27.777777777777779</v>
      </c>
      <c r="F1532">
        <v>14</v>
      </c>
      <c r="G1532">
        <v>44</v>
      </c>
      <c r="H1532">
        <f t="shared" si="50"/>
        <v>13.414634146341465</v>
      </c>
      <c r="I1532" t="s">
        <v>13</v>
      </c>
      <c r="J1532" t="s">
        <v>699</v>
      </c>
    </row>
    <row r="1533" spans="1:10" x14ac:dyDescent="0.25">
      <c r="A1533" s="185">
        <v>43531</v>
      </c>
      <c r="B1533" t="s">
        <v>698</v>
      </c>
      <c r="C1533" t="s">
        <v>714</v>
      </c>
      <c r="D1533">
        <v>82</v>
      </c>
      <c r="E1533">
        <f t="shared" si="49"/>
        <v>27.777777777777779</v>
      </c>
      <c r="F1533">
        <v>14</v>
      </c>
      <c r="G1533">
        <v>44</v>
      </c>
      <c r="H1533">
        <f t="shared" si="50"/>
        <v>13.414634146341465</v>
      </c>
      <c r="I1533" t="s">
        <v>13</v>
      </c>
      <c r="J1533" t="s">
        <v>699</v>
      </c>
    </row>
    <row r="1534" spans="1:10" x14ac:dyDescent="0.25">
      <c r="A1534" s="185">
        <v>43531</v>
      </c>
      <c r="B1534" t="s">
        <v>698</v>
      </c>
      <c r="C1534" t="s">
        <v>714</v>
      </c>
      <c r="D1534">
        <v>82</v>
      </c>
      <c r="E1534">
        <f t="shared" si="49"/>
        <v>27.777777777777779</v>
      </c>
      <c r="F1534">
        <v>14</v>
      </c>
      <c r="G1534">
        <v>44</v>
      </c>
      <c r="H1534">
        <f t="shared" si="50"/>
        <v>13.414634146341465</v>
      </c>
      <c r="I1534" t="s">
        <v>13</v>
      </c>
      <c r="J1534" t="s">
        <v>699</v>
      </c>
    </row>
    <row r="1535" spans="1:10" x14ac:dyDescent="0.25">
      <c r="A1535" s="185">
        <v>43531</v>
      </c>
      <c r="B1535" t="s">
        <v>698</v>
      </c>
      <c r="C1535" t="s">
        <v>714</v>
      </c>
      <c r="D1535">
        <v>82</v>
      </c>
      <c r="E1535">
        <f t="shared" si="49"/>
        <v>27.777777777777779</v>
      </c>
      <c r="F1535">
        <v>14</v>
      </c>
      <c r="G1535">
        <v>44</v>
      </c>
      <c r="H1535">
        <f t="shared" si="50"/>
        <v>13.414634146341465</v>
      </c>
      <c r="I1535" t="s">
        <v>39</v>
      </c>
      <c r="J1535" t="s">
        <v>699</v>
      </c>
    </row>
    <row r="1536" spans="1:10" x14ac:dyDescent="0.25">
      <c r="A1536" s="185">
        <v>43531</v>
      </c>
      <c r="B1536" t="s">
        <v>698</v>
      </c>
      <c r="C1536" t="s">
        <v>714</v>
      </c>
      <c r="D1536">
        <v>82</v>
      </c>
      <c r="E1536">
        <f t="shared" si="49"/>
        <v>27.777777777777779</v>
      </c>
      <c r="F1536">
        <v>14</v>
      </c>
      <c r="G1536">
        <v>44</v>
      </c>
      <c r="H1536">
        <f t="shared" si="50"/>
        <v>13.414634146341465</v>
      </c>
      <c r="I1536" t="s">
        <v>54</v>
      </c>
      <c r="J1536" t="s">
        <v>699</v>
      </c>
    </row>
    <row r="1537" spans="1:10" x14ac:dyDescent="0.25">
      <c r="A1537" s="185">
        <v>43531</v>
      </c>
      <c r="B1537" t="s">
        <v>698</v>
      </c>
      <c r="C1537" t="s">
        <v>714</v>
      </c>
      <c r="D1537">
        <v>82</v>
      </c>
      <c r="E1537">
        <f t="shared" si="49"/>
        <v>27.777777777777779</v>
      </c>
      <c r="F1537">
        <v>14</v>
      </c>
      <c r="G1537">
        <v>44</v>
      </c>
      <c r="H1537">
        <f t="shared" si="50"/>
        <v>13.414634146341465</v>
      </c>
      <c r="I1537" t="s">
        <v>54</v>
      </c>
      <c r="J1537" t="s">
        <v>699</v>
      </c>
    </row>
    <row r="1538" spans="1:10" x14ac:dyDescent="0.25">
      <c r="A1538" s="185">
        <v>43531</v>
      </c>
      <c r="B1538" t="s">
        <v>698</v>
      </c>
      <c r="C1538" t="s">
        <v>714</v>
      </c>
      <c r="D1538">
        <v>82</v>
      </c>
      <c r="E1538">
        <f t="shared" si="49"/>
        <v>27.777777777777779</v>
      </c>
      <c r="F1538">
        <v>14</v>
      </c>
      <c r="G1538">
        <v>44</v>
      </c>
      <c r="H1538">
        <f t="shared" si="50"/>
        <v>13.414634146341465</v>
      </c>
      <c r="I1538" t="s">
        <v>11</v>
      </c>
      <c r="J1538" t="s">
        <v>699</v>
      </c>
    </row>
    <row r="1539" spans="1:10" x14ac:dyDescent="0.25">
      <c r="A1539" s="185">
        <v>43531</v>
      </c>
      <c r="B1539" t="s">
        <v>698</v>
      </c>
      <c r="C1539" t="s">
        <v>714</v>
      </c>
      <c r="D1539">
        <v>82</v>
      </c>
      <c r="E1539">
        <f t="shared" si="49"/>
        <v>27.777777777777779</v>
      </c>
      <c r="F1539">
        <v>14</v>
      </c>
      <c r="G1539">
        <v>44</v>
      </c>
      <c r="H1539">
        <f t="shared" si="50"/>
        <v>13.414634146341465</v>
      </c>
      <c r="I1539" t="s">
        <v>18</v>
      </c>
      <c r="J1539" t="s">
        <v>699</v>
      </c>
    </row>
    <row r="1540" spans="1:10" x14ac:dyDescent="0.25">
      <c r="A1540" s="185">
        <v>43531</v>
      </c>
      <c r="B1540" t="s">
        <v>698</v>
      </c>
      <c r="C1540" t="s">
        <v>714</v>
      </c>
      <c r="D1540">
        <v>82</v>
      </c>
      <c r="E1540">
        <f t="shared" si="49"/>
        <v>27.777777777777779</v>
      </c>
      <c r="F1540">
        <v>14</v>
      </c>
      <c r="G1540">
        <v>44</v>
      </c>
      <c r="H1540">
        <f t="shared" si="50"/>
        <v>13.414634146341465</v>
      </c>
      <c r="I1540" t="s">
        <v>18</v>
      </c>
      <c r="J1540" t="s">
        <v>699</v>
      </c>
    </row>
    <row r="1541" spans="1:10" x14ac:dyDescent="0.25">
      <c r="A1541" s="185">
        <v>43531</v>
      </c>
      <c r="B1541" t="s">
        <v>698</v>
      </c>
      <c r="C1541" t="s">
        <v>714</v>
      </c>
      <c r="D1541">
        <v>82</v>
      </c>
      <c r="E1541">
        <f t="shared" si="49"/>
        <v>27.777777777777779</v>
      </c>
      <c r="F1541">
        <v>14</v>
      </c>
      <c r="G1541">
        <v>44</v>
      </c>
      <c r="H1541">
        <f t="shared" si="50"/>
        <v>13.414634146341465</v>
      </c>
      <c r="I1541" t="s">
        <v>18</v>
      </c>
      <c r="J1541" t="s">
        <v>699</v>
      </c>
    </row>
    <row r="1542" spans="1:10" x14ac:dyDescent="0.25">
      <c r="A1542" s="185">
        <v>43531</v>
      </c>
      <c r="B1542" t="s">
        <v>698</v>
      </c>
      <c r="C1542" t="s">
        <v>714</v>
      </c>
      <c r="D1542">
        <v>82</v>
      </c>
      <c r="E1542">
        <f t="shared" si="49"/>
        <v>27.777777777777779</v>
      </c>
      <c r="F1542">
        <v>14</v>
      </c>
      <c r="G1542">
        <v>44</v>
      </c>
      <c r="H1542">
        <f t="shared" si="50"/>
        <v>13.414634146341465</v>
      </c>
      <c r="I1542" t="s">
        <v>21</v>
      </c>
      <c r="J1542" t="s">
        <v>699</v>
      </c>
    </row>
    <row r="1543" spans="1:10" x14ac:dyDescent="0.25">
      <c r="A1543" s="185">
        <v>43531</v>
      </c>
      <c r="B1543" t="s">
        <v>698</v>
      </c>
      <c r="C1543" t="s">
        <v>714</v>
      </c>
      <c r="D1543">
        <v>82</v>
      </c>
      <c r="E1543">
        <f t="shared" si="49"/>
        <v>27.777777777777779</v>
      </c>
      <c r="F1543">
        <v>14</v>
      </c>
      <c r="G1543">
        <v>44</v>
      </c>
      <c r="H1543">
        <f t="shared" si="50"/>
        <v>13.414634146341465</v>
      </c>
      <c r="I1543" t="s">
        <v>23</v>
      </c>
      <c r="J1543" t="s">
        <v>699</v>
      </c>
    </row>
    <row r="1544" spans="1:10" x14ac:dyDescent="0.25">
      <c r="A1544" s="185">
        <v>43531</v>
      </c>
      <c r="B1544" t="s">
        <v>698</v>
      </c>
      <c r="C1544" t="s">
        <v>714</v>
      </c>
      <c r="D1544">
        <v>82</v>
      </c>
      <c r="E1544">
        <f t="shared" si="49"/>
        <v>27.777777777777779</v>
      </c>
      <c r="F1544">
        <v>15</v>
      </c>
      <c r="G1544">
        <v>45</v>
      </c>
      <c r="H1544">
        <f t="shared" si="50"/>
        <v>13.719512195121952</v>
      </c>
      <c r="I1544" t="s">
        <v>13</v>
      </c>
      <c r="J1544" t="s">
        <v>699</v>
      </c>
    </row>
    <row r="1545" spans="1:10" x14ac:dyDescent="0.25">
      <c r="A1545" s="185">
        <v>43531</v>
      </c>
      <c r="B1545" t="s">
        <v>698</v>
      </c>
      <c r="C1545" t="s">
        <v>714</v>
      </c>
      <c r="D1545">
        <v>82</v>
      </c>
      <c r="E1545">
        <f t="shared" si="49"/>
        <v>27.777777777777779</v>
      </c>
      <c r="F1545">
        <v>15</v>
      </c>
      <c r="G1545">
        <v>45</v>
      </c>
      <c r="H1545">
        <f t="shared" ref="H1545:H1554" si="51" xml:space="preserve"> (G1545/3.28)</f>
        <v>13.719512195121952</v>
      </c>
      <c r="I1545" t="s">
        <v>13</v>
      </c>
      <c r="J1545" t="s">
        <v>699</v>
      </c>
    </row>
    <row r="1546" spans="1:10" x14ac:dyDescent="0.25">
      <c r="A1546" s="185">
        <v>43531</v>
      </c>
      <c r="B1546" t="s">
        <v>698</v>
      </c>
      <c r="C1546" t="s">
        <v>714</v>
      </c>
      <c r="D1546">
        <v>82</v>
      </c>
      <c r="E1546">
        <f t="shared" si="49"/>
        <v>27.777777777777779</v>
      </c>
      <c r="F1546">
        <v>15</v>
      </c>
      <c r="G1546">
        <v>45</v>
      </c>
      <c r="H1546">
        <f t="shared" si="51"/>
        <v>13.719512195121952</v>
      </c>
      <c r="I1546" t="s">
        <v>13</v>
      </c>
      <c r="J1546" t="s">
        <v>699</v>
      </c>
    </row>
    <row r="1547" spans="1:10" x14ac:dyDescent="0.25">
      <c r="A1547" s="185">
        <v>43531</v>
      </c>
      <c r="B1547" t="s">
        <v>698</v>
      </c>
      <c r="C1547" t="s">
        <v>714</v>
      </c>
      <c r="D1547">
        <v>82</v>
      </c>
      <c r="E1547">
        <f t="shared" si="49"/>
        <v>27.777777777777779</v>
      </c>
      <c r="F1547">
        <v>15</v>
      </c>
      <c r="G1547">
        <v>45</v>
      </c>
      <c r="H1547">
        <f t="shared" si="51"/>
        <v>13.719512195121952</v>
      </c>
      <c r="I1547" t="s">
        <v>34</v>
      </c>
      <c r="J1547" t="s">
        <v>699</v>
      </c>
    </row>
    <row r="1548" spans="1:10" x14ac:dyDescent="0.25">
      <c r="A1548" s="185">
        <v>43531</v>
      </c>
      <c r="B1548" t="s">
        <v>698</v>
      </c>
      <c r="C1548" t="s">
        <v>714</v>
      </c>
      <c r="D1548">
        <v>82</v>
      </c>
      <c r="E1548">
        <f t="shared" si="49"/>
        <v>27.777777777777779</v>
      </c>
      <c r="F1548">
        <v>15</v>
      </c>
      <c r="G1548">
        <v>45</v>
      </c>
      <c r="H1548">
        <f t="shared" si="51"/>
        <v>13.719512195121952</v>
      </c>
      <c r="I1548" t="s">
        <v>40</v>
      </c>
      <c r="J1548" t="s">
        <v>699</v>
      </c>
    </row>
    <row r="1549" spans="1:10" x14ac:dyDescent="0.25">
      <c r="A1549" s="185">
        <v>43531</v>
      </c>
      <c r="B1549" t="s">
        <v>698</v>
      </c>
      <c r="C1549" t="s">
        <v>714</v>
      </c>
      <c r="D1549">
        <v>82</v>
      </c>
      <c r="E1549">
        <f t="shared" si="49"/>
        <v>27.777777777777779</v>
      </c>
      <c r="F1549">
        <v>15</v>
      </c>
      <c r="G1549">
        <v>45</v>
      </c>
      <c r="H1549">
        <f t="shared" si="51"/>
        <v>13.719512195121952</v>
      </c>
      <c r="I1549" t="s">
        <v>54</v>
      </c>
      <c r="J1549" t="s">
        <v>699</v>
      </c>
    </row>
    <row r="1550" spans="1:10" x14ac:dyDescent="0.25">
      <c r="A1550" s="185">
        <v>43531</v>
      </c>
      <c r="B1550" t="s">
        <v>698</v>
      </c>
      <c r="C1550" t="s">
        <v>714</v>
      </c>
      <c r="D1550">
        <v>82</v>
      </c>
      <c r="E1550">
        <f t="shared" si="49"/>
        <v>27.777777777777779</v>
      </c>
      <c r="F1550">
        <v>15</v>
      </c>
      <c r="G1550">
        <v>45</v>
      </c>
      <c r="H1550">
        <f t="shared" si="51"/>
        <v>13.719512195121952</v>
      </c>
      <c r="I1550" t="s">
        <v>29</v>
      </c>
      <c r="J1550" t="s">
        <v>699</v>
      </c>
    </row>
    <row r="1551" spans="1:10" x14ac:dyDescent="0.25">
      <c r="A1551" s="185">
        <v>43531</v>
      </c>
      <c r="B1551" t="s">
        <v>698</v>
      </c>
      <c r="C1551" t="s">
        <v>714</v>
      </c>
      <c r="D1551">
        <v>82</v>
      </c>
      <c r="E1551">
        <f t="shared" si="49"/>
        <v>27.777777777777779</v>
      </c>
      <c r="F1551">
        <v>15</v>
      </c>
      <c r="G1551">
        <v>45</v>
      </c>
      <c r="H1551">
        <f t="shared" si="51"/>
        <v>13.719512195121952</v>
      </c>
      <c r="I1551" t="s">
        <v>18</v>
      </c>
      <c r="J1551" t="s">
        <v>699</v>
      </c>
    </row>
    <row r="1552" spans="1:10" x14ac:dyDescent="0.25">
      <c r="A1552" s="185">
        <v>43531</v>
      </c>
      <c r="B1552" t="s">
        <v>698</v>
      </c>
      <c r="C1552" t="s">
        <v>714</v>
      </c>
      <c r="D1552">
        <v>82</v>
      </c>
      <c r="E1552">
        <f t="shared" si="49"/>
        <v>27.777777777777779</v>
      </c>
      <c r="F1552">
        <v>15</v>
      </c>
      <c r="G1552">
        <v>45</v>
      </c>
      <c r="H1552">
        <f t="shared" si="51"/>
        <v>13.719512195121952</v>
      </c>
      <c r="I1552" t="s">
        <v>18</v>
      </c>
      <c r="J1552" t="s">
        <v>699</v>
      </c>
    </row>
    <row r="1553" spans="1:10" x14ac:dyDescent="0.25">
      <c r="A1553" s="185">
        <v>43531</v>
      </c>
      <c r="B1553" t="s">
        <v>698</v>
      </c>
      <c r="C1553" t="s">
        <v>714</v>
      </c>
      <c r="D1553">
        <v>82</v>
      </c>
      <c r="E1553">
        <f t="shared" si="49"/>
        <v>27.777777777777779</v>
      </c>
      <c r="F1553">
        <v>15</v>
      </c>
      <c r="G1553">
        <v>45</v>
      </c>
      <c r="H1553">
        <f t="shared" si="51"/>
        <v>13.719512195121952</v>
      </c>
      <c r="I1553" t="s">
        <v>23</v>
      </c>
      <c r="J1553" t="s">
        <v>699</v>
      </c>
    </row>
    <row r="1554" spans="1:10" x14ac:dyDescent="0.25">
      <c r="A1554" s="185">
        <v>43531</v>
      </c>
      <c r="B1554" t="s">
        <v>698</v>
      </c>
      <c r="C1554" t="s">
        <v>714</v>
      </c>
      <c r="D1554">
        <v>82</v>
      </c>
      <c r="E1554">
        <f t="shared" si="49"/>
        <v>27.777777777777779</v>
      </c>
      <c r="F1554">
        <v>16</v>
      </c>
      <c r="G1554">
        <v>44</v>
      </c>
      <c r="H1554">
        <f t="shared" si="51"/>
        <v>13.414634146341465</v>
      </c>
      <c r="I1554" t="s">
        <v>13</v>
      </c>
      <c r="J1554" t="s">
        <v>699</v>
      </c>
    </row>
    <row r="1555" spans="1:10" x14ac:dyDescent="0.25">
      <c r="A1555" s="185">
        <v>43531</v>
      </c>
      <c r="B1555" t="s">
        <v>698</v>
      </c>
      <c r="C1555" t="s">
        <v>714</v>
      </c>
      <c r="D1555">
        <v>82</v>
      </c>
      <c r="E1555">
        <f t="shared" si="49"/>
        <v>27.777777777777779</v>
      </c>
      <c r="F1555">
        <v>16</v>
      </c>
      <c r="G1555">
        <v>44</v>
      </c>
      <c r="H1555">
        <f t="shared" ref="H1555:H1561" si="52" xml:space="preserve"> (G1555/3.28)</f>
        <v>13.414634146341465</v>
      </c>
      <c r="I1555" t="s">
        <v>54</v>
      </c>
      <c r="J1555" t="s">
        <v>699</v>
      </c>
    </row>
    <row r="1556" spans="1:10" x14ac:dyDescent="0.25">
      <c r="A1556" s="185">
        <v>43531</v>
      </c>
      <c r="B1556" t="s">
        <v>698</v>
      </c>
      <c r="C1556" t="s">
        <v>714</v>
      </c>
      <c r="D1556">
        <v>82</v>
      </c>
      <c r="E1556">
        <f t="shared" si="49"/>
        <v>27.777777777777779</v>
      </c>
      <c r="F1556">
        <v>16</v>
      </c>
      <c r="G1556">
        <v>44</v>
      </c>
      <c r="H1556">
        <f t="shared" si="52"/>
        <v>13.414634146341465</v>
      </c>
      <c r="I1556" t="s">
        <v>54</v>
      </c>
      <c r="J1556" t="s">
        <v>699</v>
      </c>
    </row>
    <row r="1557" spans="1:10" x14ac:dyDescent="0.25">
      <c r="A1557" s="185">
        <v>43531</v>
      </c>
      <c r="B1557" t="s">
        <v>698</v>
      </c>
      <c r="C1557" t="s">
        <v>714</v>
      </c>
      <c r="D1557">
        <v>82</v>
      </c>
      <c r="E1557">
        <f t="shared" si="49"/>
        <v>27.777777777777779</v>
      </c>
      <c r="F1557">
        <v>16</v>
      </c>
      <c r="G1557">
        <v>44</v>
      </c>
      <c r="H1557">
        <f t="shared" si="52"/>
        <v>13.414634146341465</v>
      </c>
      <c r="I1557" t="s">
        <v>11</v>
      </c>
      <c r="J1557" t="s">
        <v>699</v>
      </c>
    </row>
    <row r="1558" spans="1:10" x14ac:dyDescent="0.25">
      <c r="A1558" s="185">
        <v>43531</v>
      </c>
      <c r="B1558" t="s">
        <v>698</v>
      </c>
      <c r="C1558" t="s">
        <v>714</v>
      </c>
      <c r="D1558">
        <v>82</v>
      </c>
      <c r="E1558">
        <f t="shared" si="49"/>
        <v>27.777777777777779</v>
      </c>
      <c r="F1558">
        <v>16</v>
      </c>
      <c r="G1558">
        <v>44</v>
      </c>
      <c r="H1558">
        <f t="shared" si="52"/>
        <v>13.414634146341465</v>
      </c>
      <c r="I1558" t="s">
        <v>21</v>
      </c>
      <c r="J1558" t="s">
        <v>699</v>
      </c>
    </row>
    <row r="1559" spans="1:10" x14ac:dyDescent="0.25">
      <c r="A1559" s="185">
        <v>43531</v>
      </c>
      <c r="B1559" t="s">
        <v>698</v>
      </c>
      <c r="C1559" t="s">
        <v>714</v>
      </c>
      <c r="D1559">
        <v>82</v>
      </c>
      <c r="E1559">
        <f t="shared" si="49"/>
        <v>27.777777777777779</v>
      </c>
      <c r="F1559">
        <v>16</v>
      </c>
      <c r="G1559">
        <v>44</v>
      </c>
      <c r="H1559">
        <f t="shared" si="52"/>
        <v>13.414634146341465</v>
      </c>
      <c r="I1559" t="s">
        <v>23</v>
      </c>
      <c r="J1559" t="s">
        <v>699</v>
      </c>
    </row>
    <row r="1560" spans="1:10" x14ac:dyDescent="0.25">
      <c r="A1560" s="185">
        <v>43531</v>
      </c>
      <c r="B1560" t="s">
        <v>698</v>
      </c>
      <c r="C1560" t="s">
        <v>714</v>
      </c>
      <c r="D1560">
        <v>82</v>
      </c>
      <c r="E1560">
        <f t="shared" si="49"/>
        <v>27.777777777777779</v>
      </c>
      <c r="F1560">
        <v>16</v>
      </c>
      <c r="G1560">
        <v>44</v>
      </c>
      <c r="H1560">
        <f t="shared" si="52"/>
        <v>13.414634146341465</v>
      </c>
      <c r="I1560" t="s">
        <v>32</v>
      </c>
      <c r="J1560" t="s">
        <v>699</v>
      </c>
    </row>
    <row r="1561" spans="1:10" x14ac:dyDescent="0.25">
      <c r="A1561" s="185">
        <v>43531</v>
      </c>
      <c r="B1561" t="s">
        <v>698</v>
      </c>
      <c r="C1561" t="s">
        <v>714</v>
      </c>
      <c r="D1561">
        <v>82</v>
      </c>
      <c r="E1561">
        <f t="shared" ref="E1561:E1593" si="53" xml:space="preserve"> (D1561-32)*(5/9)</f>
        <v>27.777777777777779</v>
      </c>
      <c r="F1561">
        <v>17</v>
      </c>
      <c r="G1561">
        <v>45</v>
      </c>
      <c r="H1561">
        <f t="shared" si="52"/>
        <v>13.719512195121952</v>
      </c>
      <c r="I1561" t="s">
        <v>13</v>
      </c>
      <c r="J1561" t="s">
        <v>699</v>
      </c>
    </row>
    <row r="1562" spans="1:10" x14ac:dyDescent="0.25">
      <c r="A1562" s="185">
        <v>43531</v>
      </c>
      <c r="B1562" t="s">
        <v>698</v>
      </c>
      <c r="C1562" t="s">
        <v>714</v>
      </c>
      <c r="D1562">
        <v>82</v>
      </c>
      <c r="E1562">
        <f t="shared" si="53"/>
        <v>27.777777777777779</v>
      </c>
      <c r="F1562">
        <v>17</v>
      </c>
      <c r="G1562">
        <v>45</v>
      </c>
      <c r="H1562">
        <f t="shared" ref="H1562:H1572" si="54" xml:space="preserve"> (G1562/3.28)</f>
        <v>13.719512195121952</v>
      </c>
      <c r="I1562" t="s">
        <v>13</v>
      </c>
      <c r="J1562" t="s">
        <v>699</v>
      </c>
    </row>
    <row r="1563" spans="1:10" x14ac:dyDescent="0.25">
      <c r="A1563" s="185">
        <v>43531</v>
      </c>
      <c r="B1563" t="s">
        <v>698</v>
      </c>
      <c r="C1563" t="s">
        <v>714</v>
      </c>
      <c r="D1563">
        <v>82</v>
      </c>
      <c r="E1563">
        <f t="shared" si="53"/>
        <v>27.777777777777779</v>
      </c>
      <c r="F1563">
        <v>17</v>
      </c>
      <c r="G1563">
        <v>45</v>
      </c>
      <c r="H1563">
        <f t="shared" si="54"/>
        <v>13.719512195121952</v>
      </c>
      <c r="I1563" t="s">
        <v>13</v>
      </c>
      <c r="J1563" t="s">
        <v>699</v>
      </c>
    </row>
    <row r="1564" spans="1:10" x14ac:dyDescent="0.25">
      <c r="A1564" s="185">
        <v>43531</v>
      </c>
      <c r="B1564" t="s">
        <v>698</v>
      </c>
      <c r="C1564" t="s">
        <v>714</v>
      </c>
      <c r="D1564">
        <v>82</v>
      </c>
      <c r="E1564">
        <f t="shared" si="53"/>
        <v>27.777777777777779</v>
      </c>
      <c r="F1564">
        <v>17</v>
      </c>
      <c r="G1564">
        <v>45</v>
      </c>
      <c r="H1564">
        <f t="shared" si="54"/>
        <v>13.719512195121952</v>
      </c>
      <c r="I1564" t="s">
        <v>54</v>
      </c>
      <c r="J1564" t="s">
        <v>699</v>
      </c>
    </row>
    <row r="1565" spans="1:10" x14ac:dyDescent="0.25">
      <c r="A1565" s="185">
        <v>43531</v>
      </c>
      <c r="B1565" t="s">
        <v>698</v>
      </c>
      <c r="C1565" t="s">
        <v>714</v>
      </c>
      <c r="D1565">
        <v>82</v>
      </c>
      <c r="E1565">
        <f t="shared" si="53"/>
        <v>27.777777777777779</v>
      </c>
      <c r="F1565">
        <v>17</v>
      </c>
      <c r="G1565">
        <v>45</v>
      </c>
      <c r="H1565">
        <f t="shared" si="54"/>
        <v>13.719512195121952</v>
      </c>
      <c r="I1565" t="s">
        <v>54</v>
      </c>
      <c r="J1565" t="s">
        <v>699</v>
      </c>
    </row>
    <row r="1566" spans="1:10" x14ac:dyDescent="0.25">
      <c r="A1566" s="185">
        <v>43531</v>
      </c>
      <c r="B1566" t="s">
        <v>698</v>
      </c>
      <c r="C1566" t="s">
        <v>714</v>
      </c>
      <c r="D1566">
        <v>82</v>
      </c>
      <c r="E1566">
        <f t="shared" si="53"/>
        <v>27.777777777777779</v>
      </c>
      <c r="F1566">
        <v>17</v>
      </c>
      <c r="G1566">
        <v>45</v>
      </c>
      <c r="H1566">
        <f t="shared" si="54"/>
        <v>13.719512195121952</v>
      </c>
      <c r="I1566" t="s">
        <v>54</v>
      </c>
      <c r="J1566" t="s">
        <v>699</v>
      </c>
    </row>
    <row r="1567" spans="1:10" x14ac:dyDescent="0.25">
      <c r="A1567" s="185">
        <v>43531</v>
      </c>
      <c r="B1567" t="s">
        <v>698</v>
      </c>
      <c r="C1567" t="s">
        <v>714</v>
      </c>
      <c r="D1567">
        <v>82</v>
      </c>
      <c r="E1567">
        <f t="shared" si="53"/>
        <v>27.777777777777779</v>
      </c>
      <c r="F1567">
        <v>17</v>
      </c>
      <c r="G1567">
        <v>45</v>
      </c>
      <c r="H1567">
        <f t="shared" si="54"/>
        <v>13.719512195121952</v>
      </c>
      <c r="I1567" t="s">
        <v>54</v>
      </c>
      <c r="J1567" t="s">
        <v>699</v>
      </c>
    </row>
    <row r="1568" spans="1:10" x14ac:dyDescent="0.25">
      <c r="A1568" s="185">
        <v>43531</v>
      </c>
      <c r="B1568" t="s">
        <v>698</v>
      </c>
      <c r="C1568" t="s">
        <v>714</v>
      </c>
      <c r="D1568">
        <v>82</v>
      </c>
      <c r="E1568">
        <f t="shared" si="53"/>
        <v>27.777777777777779</v>
      </c>
      <c r="F1568">
        <v>17</v>
      </c>
      <c r="G1568">
        <v>45</v>
      </c>
      <c r="H1568">
        <f t="shared" si="54"/>
        <v>13.719512195121952</v>
      </c>
      <c r="I1568" t="s">
        <v>29</v>
      </c>
      <c r="J1568" t="s">
        <v>699</v>
      </c>
    </row>
    <row r="1569" spans="1:10" x14ac:dyDescent="0.25">
      <c r="A1569" s="185">
        <v>43531</v>
      </c>
      <c r="B1569" t="s">
        <v>698</v>
      </c>
      <c r="C1569" t="s">
        <v>714</v>
      </c>
      <c r="D1569">
        <v>82</v>
      </c>
      <c r="E1569">
        <f t="shared" si="53"/>
        <v>27.777777777777779</v>
      </c>
      <c r="F1569">
        <v>17</v>
      </c>
      <c r="G1569">
        <v>45</v>
      </c>
      <c r="H1569">
        <f t="shared" si="54"/>
        <v>13.719512195121952</v>
      </c>
      <c r="I1569" t="s">
        <v>18</v>
      </c>
      <c r="J1569" t="s">
        <v>699</v>
      </c>
    </row>
    <row r="1570" spans="1:10" x14ac:dyDescent="0.25">
      <c r="A1570" s="185">
        <v>43531</v>
      </c>
      <c r="B1570" t="s">
        <v>698</v>
      </c>
      <c r="C1570" t="s">
        <v>714</v>
      </c>
      <c r="D1570">
        <v>82</v>
      </c>
      <c r="E1570">
        <f t="shared" si="53"/>
        <v>27.777777777777779</v>
      </c>
      <c r="F1570">
        <v>17</v>
      </c>
      <c r="G1570">
        <v>45</v>
      </c>
      <c r="H1570">
        <f t="shared" si="54"/>
        <v>13.719512195121952</v>
      </c>
      <c r="I1570" t="s">
        <v>18</v>
      </c>
      <c r="J1570" t="s">
        <v>699</v>
      </c>
    </row>
    <row r="1571" spans="1:10" x14ac:dyDescent="0.25">
      <c r="A1571" s="185">
        <v>43531</v>
      </c>
      <c r="B1571" t="s">
        <v>698</v>
      </c>
      <c r="C1571" t="s">
        <v>714</v>
      </c>
      <c r="D1571">
        <v>82</v>
      </c>
      <c r="E1571">
        <f t="shared" si="53"/>
        <v>27.777777777777779</v>
      </c>
      <c r="F1571">
        <v>17</v>
      </c>
      <c r="G1571">
        <v>45</v>
      </c>
      <c r="H1571">
        <f t="shared" si="54"/>
        <v>13.719512195121952</v>
      </c>
      <c r="I1571" t="s">
        <v>21</v>
      </c>
      <c r="J1571" t="s">
        <v>699</v>
      </c>
    </row>
    <row r="1572" spans="1:10" x14ac:dyDescent="0.25">
      <c r="A1572" s="185">
        <v>43531</v>
      </c>
      <c r="B1572" t="s">
        <v>698</v>
      </c>
      <c r="C1572" t="s">
        <v>714</v>
      </c>
      <c r="D1572">
        <v>82</v>
      </c>
      <c r="E1572">
        <f t="shared" si="53"/>
        <v>27.777777777777779</v>
      </c>
      <c r="F1572">
        <v>18</v>
      </c>
      <c r="G1572">
        <v>46</v>
      </c>
      <c r="H1572">
        <f t="shared" si="54"/>
        <v>14.02439024390244</v>
      </c>
      <c r="I1572" t="s">
        <v>13</v>
      </c>
      <c r="J1572" t="s">
        <v>699</v>
      </c>
    </row>
    <row r="1573" spans="1:10" x14ac:dyDescent="0.25">
      <c r="A1573" s="185">
        <v>43531</v>
      </c>
      <c r="B1573" t="s">
        <v>698</v>
      </c>
      <c r="C1573" t="s">
        <v>714</v>
      </c>
      <c r="D1573">
        <v>82</v>
      </c>
      <c r="E1573">
        <f t="shared" si="53"/>
        <v>27.777777777777779</v>
      </c>
      <c r="F1573">
        <v>18</v>
      </c>
      <c r="G1573">
        <v>46</v>
      </c>
      <c r="H1573">
        <f t="shared" ref="H1573:H1583" si="55" xml:space="preserve"> (G1573/3.28)</f>
        <v>14.02439024390244</v>
      </c>
      <c r="I1573" t="s">
        <v>13</v>
      </c>
      <c r="J1573" t="s">
        <v>699</v>
      </c>
    </row>
    <row r="1574" spans="1:10" x14ac:dyDescent="0.25">
      <c r="A1574" s="185">
        <v>43531</v>
      </c>
      <c r="B1574" t="s">
        <v>698</v>
      </c>
      <c r="C1574" t="s">
        <v>714</v>
      </c>
      <c r="D1574">
        <v>82</v>
      </c>
      <c r="E1574">
        <f t="shared" si="53"/>
        <v>27.777777777777779</v>
      </c>
      <c r="F1574">
        <v>18</v>
      </c>
      <c r="G1574">
        <v>46</v>
      </c>
      <c r="H1574">
        <f t="shared" si="55"/>
        <v>14.02439024390244</v>
      </c>
      <c r="I1574" t="s">
        <v>54</v>
      </c>
      <c r="J1574" t="s">
        <v>699</v>
      </c>
    </row>
    <row r="1575" spans="1:10" x14ac:dyDescent="0.25">
      <c r="A1575" s="185">
        <v>43531</v>
      </c>
      <c r="B1575" t="s">
        <v>698</v>
      </c>
      <c r="C1575" t="s">
        <v>714</v>
      </c>
      <c r="D1575">
        <v>82</v>
      </c>
      <c r="E1575">
        <f t="shared" si="53"/>
        <v>27.777777777777779</v>
      </c>
      <c r="F1575">
        <v>18</v>
      </c>
      <c r="G1575">
        <v>46</v>
      </c>
      <c r="H1575">
        <f t="shared" si="55"/>
        <v>14.02439024390244</v>
      </c>
      <c r="I1575" t="s">
        <v>54</v>
      </c>
      <c r="J1575" t="s">
        <v>699</v>
      </c>
    </row>
    <row r="1576" spans="1:10" x14ac:dyDescent="0.25">
      <c r="A1576" s="185">
        <v>43531</v>
      </c>
      <c r="B1576" t="s">
        <v>698</v>
      </c>
      <c r="C1576" t="s">
        <v>714</v>
      </c>
      <c r="D1576">
        <v>82</v>
      </c>
      <c r="E1576">
        <f t="shared" si="53"/>
        <v>27.777777777777779</v>
      </c>
      <c r="F1576">
        <v>18</v>
      </c>
      <c r="G1576">
        <v>46</v>
      </c>
      <c r="H1576">
        <f t="shared" si="55"/>
        <v>14.02439024390244</v>
      </c>
      <c r="I1576" t="s">
        <v>18</v>
      </c>
      <c r="J1576" t="s">
        <v>699</v>
      </c>
    </row>
    <row r="1577" spans="1:10" x14ac:dyDescent="0.25">
      <c r="A1577" s="185">
        <v>43531</v>
      </c>
      <c r="B1577" t="s">
        <v>698</v>
      </c>
      <c r="C1577" t="s">
        <v>714</v>
      </c>
      <c r="D1577">
        <v>82</v>
      </c>
      <c r="E1577">
        <f t="shared" si="53"/>
        <v>27.777777777777779</v>
      </c>
      <c r="F1577">
        <v>18</v>
      </c>
      <c r="G1577">
        <v>46</v>
      </c>
      <c r="H1577">
        <f t="shared" si="55"/>
        <v>14.02439024390244</v>
      </c>
      <c r="I1577" t="s">
        <v>18</v>
      </c>
      <c r="J1577" t="s">
        <v>699</v>
      </c>
    </row>
    <row r="1578" spans="1:10" x14ac:dyDescent="0.25">
      <c r="A1578" s="185">
        <v>43531</v>
      </c>
      <c r="B1578" t="s">
        <v>698</v>
      </c>
      <c r="C1578" t="s">
        <v>714</v>
      </c>
      <c r="D1578">
        <v>82</v>
      </c>
      <c r="E1578">
        <f t="shared" si="53"/>
        <v>27.777777777777779</v>
      </c>
      <c r="F1578">
        <v>18</v>
      </c>
      <c r="G1578">
        <v>46</v>
      </c>
      <c r="H1578">
        <f t="shared" si="55"/>
        <v>14.02439024390244</v>
      </c>
      <c r="I1578" t="s">
        <v>21</v>
      </c>
      <c r="J1578" t="s">
        <v>699</v>
      </c>
    </row>
    <row r="1579" spans="1:10" x14ac:dyDescent="0.25">
      <c r="A1579" s="185">
        <v>43531</v>
      </c>
      <c r="B1579" t="s">
        <v>698</v>
      </c>
      <c r="C1579" t="s">
        <v>714</v>
      </c>
      <c r="D1579">
        <v>82</v>
      </c>
      <c r="E1579">
        <f t="shared" si="53"/>
        <v>27.777777777777779</v>
      </c>
      <c r="F1579">
        <v>18</v>
      </c>
      <c r="G1579">
        <v>46</v>
      </c>
      <c r="H1579">
        <f t="shared" si="55"/>
        <v>14.02439024390244</v>
      </c>
      <c r="I1579" t="s">
        <v>23</v>
      </c>
      <c r="J1579" t="s">
        <v>699</v>
      </c>
    </row>
    <row r="1580" spans="1:10" x14ac:dyDescent="0.25">
      <c r="A1580" s="185">
        <v>43531</v>
      </c>
      <c r="B1580" t="s">
        <v>698</v>
      </c>
      <c r="C1580" t="s">
        <v>714</v>
      </c>
      <c r="D1580">
        <v>82</v>
      </c>
      <c r="E1580">
        <f t="shared" si="53"/>
        <v>27.777777777777779</v>
      </c>
      <c r="F1580">
        <v>18</v>
      </c>
      <c r="G1580">
        <v>46</v>
      </c>
      <c r="H1580">
        <f t="shared" si="55"/>
        <v>14.02439024390244</v>
      </c>
      <c r="I1580" t="s">
        <v>23</v>
      </c>
      <c r="J1580" t="s">
        <v>699</v>
      </c>
    </row>
    <row r="1581" spans="1:10" x14ac:dyDescent="0.25">
      <c r="A1581" s="185">
        <v>43531</v>
      </c>
      <c r="B1581" t="s">
        <v>698</v>
      </c>
      <c r="C1581" t="s">
        <v>714</v>
      </c>
      <c r="D1581">
        <v>82</v>
      </c>
      <c r="E1581">
        <f t="shared" si="53"/>
        <v>27.777777777777779</v>
      </c>
      <c r="F1581">
        <v>18</v>
      </c>
      <c r="G1581">
        <v>46</v>
      </c>
      <c r="H1581">
        <f t="shared" si="55"/>
        <v>14.02439024390244</v>
      </c>
      <c r="I1581" t="s">
        <v>715</v>
      </c>
      <c r="J1581" t="s">
        <v>699</v>
      </c>
    </row>
    <row r="1582" spans="1:10" x14ac:dyDescent="0.25">
      <c r="A1582" s="185">
        <v>43531</v>
      </c>
      <c r="B1582" t="s">
        <v>698</v>
      </c>
      <c r="C1582" t="s">
        <v>714</v>
      </c>
      <c r="D1582">
        <v>82</v>
      </c>
      <c r="E1582">
        <f t="shared" si="53"/>
        <v>27.777777777777779</v>
      </c>
      <c r="F1582">
        <v>18</v>
      </c>
      <c r="G1582">
        <v>46</v>
      </c>
      <c r="H1582">
        <f t="shared" si="55"/>
        <v>14.02439024390244</v>
      </c>
      <c r="I1582" t="s">
        <v>22</v>
      </c>
      <c r="J1582" t="s">
        <v>699</v>
      </c>
    </row>
    <row r="1583" spans="1:10" x14ac:dyDescent="0.25">
      <c r="A1583" s="185">
        <v>43531</v>
      </c>
      <c r="B1583" t="s">
        <v>698</v>
      </c>
      <c r="C1583" t="s">
        <v>714</v>
      </c>
      <c r="D1583">
        <v>82</v>
      </c>
      <c r="E1583">
        <f t="shared" si="53"/>
        <v>27.777777777777779</v>
      </c>
      <c r="F1583">
        <v>19</v>
      </c>
      <c r="G1583">
        <v>46</v>
      </c>
      <c r="H1583">
        <f t="shared" si="55"/>
        <v>14.02439024390244</v>
      </c>
      <c r="I1583" t="s">
        <v>13</v>
      </c>
      <c r="J1583" t="s">
        <v>699</v>
      </c>
    </row>
    <row r="1584" spans="1:10" x14ac:dyDescent="0.25">
      <c r="A1584" s="185">
        <v>43531</v>
      </c>
      <c r="B1584" t="s">
        <v>698</v>
      </c>
      <c r="C1584" t="s">
        <v>714</v>
      </c>
      <c r="D1584">
        <v>82</v>
      </c>
      <c r="E1584">
        <f t="shared" si="53"/>
        <v>27.777777777777779</v>
      </c>
      <c r="F1584">
        <v>19</v>
      </c>
      <c r="G1584">
        <v>46</v>
      </c>
      <c r="H1584">
        <f t="shared" ref="H1584:H1591" si="56" xml:space="preserve"> (G1584/3.28)</f>
        <v>14.02439024390244</v>
      </c>
      <c r="I1584" t="s">
        <v>13</v>
      </c>
      <c r="J1584" t="s">
        <v>699</v>
      </c>
    </row>
    <row r="1585" spans="1:10" x14ac:dyDescent="0.25">
      <c r="A1585" s="185">
        <v>43531</v>
      </c>
      <c r="B1585" t="s">
        <v>698</v>
      </c>
      <c r="C1585" t="s">
        <v>714</v>
      </c>
      <c r="D1585">
        <v>82</v>
      </c>
      <c r="E1585">
        <f t="shared" si="53"/>
        <v>27.777777777777779</v>
      </c>
      <c r="F1585">
        <v>19</v>
      </c>
      <c r="G1585">
        <v>46</v>
      </c>
      <c r="H1585">
        <f t="shared" si="56"/>
        <v>14.02439024390244</v>
      </c>
      <c r="I1585" t="s">
        <v>13</v>
      </c>
      <c r="J1585" t="s">
        <v>699</v>
      </c>
    </row>
    <row r="1586" spans="1:10" x14ac:dyDescent="0.25">
      <c r="A1586" s="185">
        <v>43531</v>
      </c>
      <c r="B1586" t="s">
        <v>698</v>
      </c>
      <c r="C1586" t="s">
        <v>714</v>
      </c>
      <c r="D1586">
        <v>82</v>
      </c>
      <c r="E1586">
        <f t="shared" si="53"/>
        <v>27.777777777777779</v>
      </c>
      <c r="F1586">
        <v>19</v>
      </c>
      <c r="G1586">
        <v>46</v>
      </c>
      <c r="H1586">
        <f t="shared" si="56"/>
        <v>14.02439024390244</v>
      </c>
      <c r="I1586" t="s">
        <v>13</v>
      </c>
      <c r="J1586" t="s">
        <v>699</v>
      </c>
    </row>
    <row r="1587" spans="1:10" x14ac:dyDescent="0.25">
      <c r="A1587" s="185">
        <v>43531</v>
      </c>
      <c r="B1587" t="s">
        <v>698</v>
      </c>
      <c r="C1587" t="s">
        <v>714</v>
      </c>
      <c r="D1587">
        <v>82</v>
      </c>
      <c r="E1587">
        <f t="shared" si="53"/>
        <v>27.777777777777779</v>
      </c>
      <c r="F1587">
        <v>19</v>
      </c>
      <c r="G1587">
        <v>46</v>
      </c>
      <c r="H1587">
        <f t="shared" si="56"/>
        <v>14.02439024390244</v>
      </c>
      <c r="I1587" t="s">
        <v>21</v>
      </c>
      <c r="J1587" t="s">
        <v>699</v>
      </c>
    </row>
    <row r="1588" spans="1:10" x14ac:dyDescent="0.25">
      <c r="A1588" s="185">
        <v>43531</v>
      </c>
      <c r="B1588" t="s">
        <v>698</v>
      </c>
      <c r="C1588" t="s">
        <v>714</v>
      </c>
      <c r="D1588">
        <v>82</v>
      </c>
      <c r="E1588">
        <f t="shared" si="53"/>
        <v>27.777777777777779</v>
      </c>
      <c r="F1588">
        <v>19</v>
      </c>
      <c r="G1588">
        <v>46</v>
      </c>
      <c r="H1588">
        <f t="shared" si="56"/>
        <v>14.02439024390244</v>
      </c>
      <c r="I1588" t="s">
        <v>23</v>
      </c>
      <c r="J1588" t="s">
        <v>699</v>
      </c>
    </row>
    <row r="1589" spans="1:10" x14ac:dyDescent="0.25">
      <c r="A1589" s="185">
        <v>43531</v>
      </c>
      <c r="B1589" t="s">
        <v>698</v>
      </c>
      <c r="C1589" t="s">
        <v>714</v>
      </c>
      <c r="D1589">
        <v>82</v>
      </c>
      <c r="E1589">
        <f t="shared" si="53"/>
        <v>27.777777777777779</v>
      </c>
      <c r="F1589">
        <v>19</v>
      </c>
      <c r="G1589">
        <v>46</v>
      </c>
      <c r="H1589">
        <f t="shared" si="56"/>
        <v>14.02439024390244</v>
      </c>
      <c r="I1589" t="s">
        <v>716</v>
      </c>
      <c r="J1589" t="s">
        <v>699</v>
      </c>
    </row>
    <row r="1590" spans="1:10" x14ac:dyDescent="0.25">
      <c r="A1590" s="185">
        <v>43531</v>
      </c>
      <c r="B1590" t="s">
        <v>698</v>
      </c>
      <c r="C1590" t="s">
        <v>714</v>
      </c>
      <c r="D1590">
        <v>82</v>
      </c>
      <c r="E1590">
        <f t="shared" si="53"/>
        <v>27.777777777777779</v>
      </c>
      <c r="F1590">
        <v>19</v>
      </c>
      <c r="G1590">
        <v>46</v>
      </c>
      <c r="H1590">
        <f t="shared" si="56"/>
        <v>14.02439024390244</v>
      </c>
      <c r="I1590" t="s">
        <v>708</v>
      </c>
      <c r="J1590" t="s">
        <v>699</v>
      </c>
    </row>
    <row r="1591" spans="1:10" x14ac:dyDescent="0.25">
      <c r="A1591" s="185">
        <v>43531</v>
      </c>
      <c r="B1591" t="s">
        <v>698</v>
      </c>
      <c r="C1591" t="s">
        <v>714</v>
      </c>
      <c r="D1591">
        <v>82</v>
      </c>
      <c r="E1591">
        <f t="shared" si="53"/>
        <v>27.777777777777779</v>
      </c>
      <c r="F1591">
        <v>20</v>
      </c>
      <c r="G1591">
        <v>43</v>
      </c>
      <c r="H1591">
        <f t="shared" si="56"/>
        <v>13.109756097560977</v>
      </c>
      <c r="I1591" t="s">
        <v>13</v>
      </c>
      <c r="J1591" t="s">
        <v>699</v>
      </c>
    </row>
    <row r="1592" spans="1:10" x14ac:dyDescent="0.25">
      <c r="A1592" s="185">
        <v>43531</v>
      </c>
      <c r="B1592" t="s">
        <v>698</v>
      </c>
      <c r="C1592" t="s">
        <v>714</v>
      </c>
      <c r="D1592">
        <v>82</v>
      </c>
      <c r="E1592">
        <f t="shared" si="53"/>
        <v>27.777777777777779</v>
      </c>
      <c r="F1592">
        <v>20</v>
      </c>
      <c r="G1592">
        <v>43</v>
      </c>
      <c r="H1592">
        <f t="shared" ref="H1592:H1600" si="57" xml:space="preserve"> (G1592/3.28)</f>
        <v>13.109756097560977</v>
      </c>
      <c r="I1592" t="s">
        <v>13</v>
      </c>
      <c r="J1592" t="s">
        <v>699</v>
      </c>
    </row>
    <row r="1593" spans="1:10" x14ac:dyDescent="0.25">
      <c r="A1593" s="185">
        <v>43531</v>
      </c>
      <c r="B1593" t="s">
        <v>698</v>
      </c>
      <c r="C1593" t="s">
        <v>714</v>
      </c>
      <c r="D1593">
        <v>82</v>
      </c>
      <c r="E1593">
        <f t="shared" si="53"/>
        <v>27.777777777777779</v>
      </c>
      <c r="F1593">
        <v>20</v>
      </c>
      <c r="G1593">
        <v>43</v>
      </c>
      <c r="H1593">
        <f t="shared" si="57"/>
        <v>13.109756097560977</v>
      </c>
      <c r="I1593" t="s">
        <v>13</v>
      </c>
      <c r="J1593" t="s">
        <v>699</v>
      </c>
    </row>
    <row r="1594" spans="1:10" x14ac:dyDescent="0.25">
      <c r="A1594" s="185">
        <v>43531</v>
      </c>
      <c r="B1594" t="s">
        <v>698</v>
      </c>
      <c r="C1594" t="s">
        <v>714</v>
      </c>
      <c r="D1594">
        <v>82</v>
      </c>
      <c r="E1594">
        <f t="shared" ref="E1594:E1600" si="58" xml:space="preserve"> (D1594-32)*(5/9)</f>
        <v>27.777777777777779</v>
      </c>
      <c r="F1594">
        <v>20</v>
      </c>
      <c r="G1594">
        <v>43</v>
      </c>
      <c r="H1594">
        <f t="shared" si="57"/>
        <v>13.109756097560977</v>
      </c>
      <c r="I1594" t="s">
        <v>18</v>
      </c>
      <c r="J1594" t="s">
        <v>699</v>
      </c>
    </row>
    <row r="1595" spans="1:10" x14ac:dyDescent="0.25">
      <c r="A1595" s="185">
        <v>43531</v>
      </c>
      <c r="B1595" t="s">
        <v>698</v>
      </c>
      <c r="C1595" t="s">
        <v>714</v>
      </c>
      <c r="D1595">
        <v>82</v>
      </c>
      <c r="E1595">
        <f t="shared" si="58"/>
        <v>27.777777777777779</v>
      </c>
      <c r="F1595">
        <v>20</v>
      </c>
      <c r="G1595">
        <v>43</v>
      </c>
      <c r="H1595">
        <f t="shared" si="57"/>
        <v>13.109756097560977</v>
      </c>
      <c r="I1595" t="s">
        <v>18</v>
      </c>
      <c r="J1595" t="s">
        <v>699</v>
      </c>
    </row>
    <row r="1596" spans="1:10" x14ac:dyDescent="0.25">
      <c r="A1596" s="185">
        <v>43531</v>
      </c>
      <c r="B1596" t="s">
        <v>698</v>
      </c>
      <c r="C1596" t="s">
        <v>714</v>
      </c>
      <c r="D1596">
        <v>82</v>
      </c>
      <c r="E1596">
        <f t="shared" si="58"/>
        <v>27.777777777777779</v>
      </c>
      <c r="F1596">
        <v>20</v>
      </c>
      <c r="G1596">
        <v>43</v>
      </c>
      <c r="H1596">
        <f t="shared" si="57"/>
        <v>13.109756097560977</v>
      </c>
      <c r="I1596" t="s">
        <v>18</v>
      </c>
      <c r="J1596" t="s">
        <v>699</v>
      </c>
    </row>
    <row r="1597" spans="1:10" x14ac:dyDescent="0.25">
      <c r="A1597" s="185">
        <v>43531</v>
      </c>
      <c r="B1597" t="s">
        <v>698</v>
      </c>
      <c r="C1597" t="s">
        <v>714</v>
      </c>
      <c r="D1597">
        <v>82</v>
      </c>
      <c r="E1597">
        <f t="shared" si="58"/>
        <v>27.777777777777779</v>
      </c>
      <c r="F1597">
        <v>20</v>
      </c>
      <c r="G1597">
        <v>43</v>
      </c>
      <c r="H1597">
        <f t="shared" si="57"/>
        <v>13.109756097560977</v>
      </c>
      <c r="I1597" t="s">
        <v>717</v>
      </c>
      <c r="J1597" t="s">
        <v>699</v>
      </c>
    </row>
    <row r="1598" spans="1:10" x14ac:dyDescent="0.25">
      <c r="A1598" s="185">
        <v>43531</v>
      </c>
      <c r="B1598" t="s">
        <v>698</v>
      </c>
      <c r="C1598" t="s">
        <v>714</v>
      </c>
      <c r="D1598">
        <v>82</v>
      </c>
      <c r="E1598">
        <f t="shared" si="58"/>
        <v>27.777777777777779</v>
      </c>
      <c r="F1598">
        <v>20</v>
      </c>
      <c r="G1598">
        <v>43</v>
      </c>
      <c r="H1598">
        <f t="shared" si="57"/>
        <v>13.109756097560977</v>
      </c>
      <c r="I1598" t="s">
        <v>717</v>
      </c>
      <c r="J1598" t="s">
        <v>699</v>
      </c>
    </row>
    <row r="1599" spans="1:10" x14ac:dyDescent="0.25">
      <c r="A1599" s="185">
        <v>43531</v>
      </c>
      <c r="B1599" t="s">
        <v>698</v>
      </c>
      <c r="C1599" t="s">
        <v>714</v>
      </c>
      <c r="D1599">
        <v>82</v>
      </c>
      <c r="E1599">
        <f t="shared" si="58"/>
        <v>27.777777777777779</v>
      </c>
      <c r="F1599">
        <v>20</v>
      </c>
      <c r="G1599">
        <v>43</v>
      </c>
      <c r="H1599">
        <f t="shared" si="57"/>
        <v>13.109756097560977</v>
      </c>
      <c r="I1599" t="s">
        <v>717</v>
      </c>
      <c r="J1599" t="s">
        <v>699</v>
      </c>
    </row>
    <row r="1600" spans="1:10" x14ac:dyDescent="0.25">
      <c r="A1600" s="185">
        <v>43531</v>
      </c>
      <c r="B1600" t="s">
        <v>698</v>
      </c>
      <c r="C1600" t="s">
        <v>714</v>
      </c>
      <c r="D1600">
        <v>82</v>
      </c>
      <c r="E1600">
        <f t="shared" si="58"/>
        <v>27.777777777777779</v>
      </c>
      <c r="F1600">
        <v>21</v>
      </c>
      <c r="G1600">
        <v>42</v>
      </c>
      <c r="H1600">
        <f t="shared" si="57"/>
        <v>12.804878048780489</v>
      </c>
      <c r="I1600" t="s">
        <v>13</v>
      </c>
      <c r="J1600" t="s">
        <v>699</v>
      </c>
    </row>
    <row r="1601" spans="1:10" x14ac:dyDescent="0.25">
      <c r="A1601" s="185">
        <v>43531</v>
      </c>
      <c r="B1601" t="s">
        <v>698</v>
      </c>
      <c r="C1601" t="s">
        <v>714</v>
      </c>
      <c r="D1601">
        <v>82</v>
      </c>
      <c r="E1601">
        <f t="shared" ref="E1601:E1631" si="59" xml:space="preserve"> (D1601-32)*(5/9)</f>
        <v>27.777777777777779</v>
      </c>
      <c r="F1601">
        <v>21</v>
      </c>
      <c r="G1601">
        <v>42</v>
      </c>
      <c r="H1601">
        <f t="shared" ref="H1601:H1609" si="60" xml:space="preserve"> (G1601/3.28)</f>
        <v>12.804878048780489</v>
      </c>
      <c r="I1601" t="s">
        <v>13</v>
      </c>
      <c r="J1601" t="s">
        <v>699</v>
      </c>
    </row>
    <row r="1602" spans="1:10" x14ac:dyDescent="0.25">
      <c r="A1602" s="185">
        <v>43531</v>
      </c>
      <c r="B1602" t="s">
        <v>698</v>
      </c>
      <c r="C1602" t="s">
        <v>714</v>
      </c>
      <c r="D1602">
        <v>82</v>
      </c>
      <c r="E1602">
        <f t="shared" si="59"/>
        <v>27.777777777777779</v>
      </c>
      <c r="F1602">
        <v>21</v>
      </c>
      <c r="G1602">
        <v>42</v>
      </c>
      <c r="H1602">
        <f t="shared" si="60"/>
        <v>12.804878048780489</v>
      </c>
      <c r="I1602" t="s">
        <v>13</v>
      </c>
      <c r="J1602" t="s">
        <v>699</v>
      </c>
    </row>
    <row r="1603" spans="1:10" x14ac:dyDescent="0.25">
      <c r="A1603" s="185">
        <v>43531</v>
      </c>
      <c r="B1603" t="s">
        <v>698</v>
      </c>
      <c r="C1603" t="s">
        <v>714</v>
      </c>
      <c r="D1603">
        <v>82</v>
      </c>
      <c r="E1603">
        <f t="shared" si="59"/>
        <v>27.777777777777779</v>
      </c>
      <c r="F1603">
        <v>21</v>
      </c>
      <c r="G1603">
        <v>42</v>
      </c>
      <c r="H1603">
        <f t="shared" si="60"/>
        <v>12.804878048780489</v>
      </c>
      <c r="I1603" t="s">
        <v>13</v>
      </c>
      <c r="J1603" t="s">
        <v>699</v>
      </c>
    </row>
    <row r="1604" spans="1:10" x14ac:dyDescent="0.25">
      <c r="A1604" s="185">
        <v>43531</v>
      </c>
      <c r="B1604" t="s">
        <v>698</v>
      </c>
      <c r="C1604" t="s">
        <v>714</v>
      </c>
      <c r="D1604">
        <v>82</v>
      </c>
      <c r="E1604">
        <f t="shared" si="59"/>
        <v>27.777777777777779</v>
      </c>
      <c r="F1604">
        <v>21</v>
      </c>
      <c r="G1604">
        <v>42</v>
      </c>
      <c r="H1604">
        <f t="shared" si="60"/>
        <v>12.804878048780489</v>
      </c>
      <c r="I1604" t="s">
        <v>34</v>
      </c>
      <c r="J1604" t="s">
        <v>699</v>
      </c>
    </row>
    <row r="1605" spans="1:10" x14ac:dyDescent="0.25">
      <c r="A1605" s="185">
        <v>43531</v>
      </c>
      <c r="B1605" t="s">
        <v>698</v>
      </c>
      <c r="C1605" t="s">
        <v>714</v>
      </c>
      <c r="D1605">
        <v>82</v>
      </c>
      <c r="E1605">
        <f t="shared" si="59"/>
        <v>27.777777777777779</v>
      </c>
      <c r="F1605">
        <v>21</v>
      </c>
      <c r="G1605">
        <v>42</v>
      </c>
      <c r="H1605">
        <f t="shared" si="60"/>
        <v>12.804878048780489</v>
      </c>
      <c r="I1605" t="s">
        <v>54</v>
      </c>
      <c r="J1605" t="s">
        <v>699</v>
      </c>
    </row>
    <row r="1606" spans="1:10" x14ac:dyDescent="0.25">
      <c r="A1606" s="185">
        <v>43531</v>
      </c>
      <c r="B1606" t="s">
        <v>698</v>
      </c>
      <c r="C1606" t="s">
        <v>714</v>
      </c>
      <c r="D1606">
        <v>82</v>
      </c>
      <c r="E1606">
        <f t="shared" si="59"/>
        <v>27.777777777777779</v>
      </c>
      <c r="F1606">
        <v>21</v>
      </c>
      <c r="G1606">
        <v>42</v>
      </c>
      <c r="H1606">
        <f t="shared" si="60"/>
        <v>12.804878048780489</v>
      </c>
      <c r="I1606" t="s">
        <v>54</v>
      </c>
      <c r="J1606" t="s">
        <v>699</v>
      </c>
    </row>
    <row r="1607" spans="1:10" x14ac:dyDescent="0.25">
      <c r="A1607" s="185">
        <v>43531</v>
      </c>
      <c r="B1607" t="s">
        <v>698</v>
      </c>
      <c r="C1607" t="s">
        <v>714</v>
      </c>
      <c r="D1607">
        <v>82</v>
      </c>
      <c r="E1607">
        <f t="shared" si="59"/>
        <v>27.777777777777779</v>
      </c>
      <c r="F1607">
        <v>21</v>
      </c>
      <c r="G1607">
        <v>42</v>
      </c>
      <c r="H1607">
        <f t="shared" si="60"/>
        <v>12.804878048780489</v>
      </c>
      <c r="I1607" t="s">
        <v>18</v>
      </c>
      <c r="J1607" t="s">
        <v>699</v>
      </c>
    </row>
    <row r="1608" spans="1:10" x14ac:dyDescent="0.25">
      <c r="A1608" s="185">
        <v>43531</v>
      </c>
      <c r="B1608" t="s">
        <v>698</v>
      </c>
      <c r="C1608" t="s">
        <v>714</v>
      </c>
      <c r="D1608">
        <v>82</v>
      </c>
      <c r="E1608">
        <f t="shared" si="59"/>
        <v>27.777777777777779</v>
      </c>
      <c r="F1608">
        <v>21</v>
      </c>
      <c r="G1608">
        <v>42</v>
      </c>
      <c r="H1608">
        <f t="shared" si="60"/>
        <v>12.804878048780489</v>
      </c>
      <c r="I1608" t="s">
        <v>711</v>
      </c>
      <c r="J1608" t="s">
        <v>699</v>
      </c>
    </row>
    <row r="1609" spans="1:10" x14ac:dyDescent="0.25">
      <c r="A1609" s="185">
        <v>43531</v>
      </c>
      <c r="B1609" t="s">
        <v>698</v>
      </c>
      <c r="C1609" t="s">
        <v>714</v>
      </c>
      <c r="D1609">
        <v>82</v>
      </c>
      <c r="E1609">
        <f t="shared" si="59"/>
        <v>27.777777777777779</v>
      </c>
      <c r="F1609">
        <v>22</v>
      </c>
      <c r="G1609">
        <v>40</v>
      </c>
      <c r="H1609">
        <f t="shared" si="60"/>
        <v>12.195121951219512</v>
      </c>
      <c r="I1609" t="s">
        <v>13</v>
      </c>
      <c r="J1609" t="s">
        <v>699</v>
      </c>
    </row>
    <row r="1610" spans="1:10" x14ac:dyDescent="0.25">
      <c r="A1610" s="185">
        <v>43531</v>
      </c>
      <c r="B1610" t="s">
        <v>698</v>
      </c>
      <c r="C1610" t="s">
        <v>714</v>
      </c>
      <c r="D1610">
        <v>82</v>
      </c>
      <c r="E1610">
        <f t="shared" si="59"/>
        <v>27.777777777777779</v>
      </c>
      <c r="F1610">
        <v>22</v>
      </c>
      <c r="G1610">
        <v>40</v>
      </c>
      <c r="H1610">
        <f t="shared" ref="H1610:H1627" si="61" xml:space="preserve"> (G1610/3.28)</f>
        <v>12.195121951219512</v>
      </c>
      <c r="I1610" t="s">
        <v>34</v>
      </c>
      <c r="J1610" t="s">
        <v>699</v>
      </c>
    </row>
    <row r="1611" spans="1:10" x14ac:dyDescent="0.25">
      <c r="A1611" s="185">
        <v>43531</v>
      </c>
      <c r="B1611" t="s">
        <v>698</v>
      </c>
      <c r="C1611" t="s">
        <v>714</v>
      </c>
      <c r="D1611">
        <v>82</v>
      </c>
      <c r="E1611">
        <f t="shared" si="59"/>
        <v>27.777777777777779</v>
      </c>
      <c r="F1611">
        <v>22</v>
      </c>
      <c r="G1611">
        <v>40</v>
      </c>
      <c r="H1611">
        <f t="shared" si="61"/>
        <v>12.195121951219512</v>
      </c>
      <c r="I1611" t="s">
        <v>29</v>
      </c>
      <c r="J1611" t="s">
        <v>699</v>
      </c>
    </row>
    <row r="1612" spans="1:10" x14ac:dyDescent="0.25">
      <c r="A1612" s="185">
        <v>43531</v>
      </c>
      <c r="B1612" t="s">
        <v>698</v>
      </c>
      <c r="C1612" t="s">
        <v>714</v>
      </c>
      <c r="D1612">
        <v>82</v>
      </c>
      <c r="E1612">
        <f t="shared" si="59"/>
        <v>27.777777777777779</v>
      </c>
      <c r="F1612">
        <v>22</v>
      </c>
      <c r="G1612">
        <v>40</v>
      </c>
      <c r="H1612">
        <f t="shared" si="61"/>
        <v>12.195121951219512</v>
      </c>
      <c r="I1612" t="s">
        <v>29</v>
      </c>
      <c r="J1612" t="s">
        <v>699</v>
      </c>
    </row>
    <row r="1613" spans="1:10" x14ac:dyDescent="0.25">
      <c r="A1613" s="185">
        <v>43531</v>
      </c>
      <c r="B1613" t="s">
        <v>698</v>
      </c>
      <c r="C1613" t="s">
        <v>714</v>
      </c>
      <c r="D1613">
        <v>82</v>
      </c>
      <c r="E1613">
        <f t="shared" si="59"/>
        <v>27.777777777777779</v>
      </c>
      <c r="F1613">
        <v>22</v>
      </c>
      <c r="G1613">
        <v>40</v>
      </c>
      <c r="H1613">
        <f t="shared" si="61"/>
        <v>12.195121951219512</v>
      </c>
      <c r="I1613" t="s">
        <v>29</v>
      </c>
      <c r="J1613" t="s">
        <v>699</v>
      </c>
    </row>
    <row r="1614" spans="1:10" x14ac:dyDescent="0.25">
      <c r="A1614" s="185">
        <v>43531</v>
      </c>
      <c r="B1614" t="s">
        <v>698</v>
      </c>
      <c r="C1614" t="s">
        <v>714</v>
      </c>
      <c r="D1614">
        <v>82</v>
      </c>
      <c r="E1614">
        <f t="shared" si="59"/>
        <v>27.777777777777779</v>
      </c>
      <c r="F1614">
        <v>22</v>
      </c>
      <c r="G1614">
        <v>40</v>
      </c>
      <c r="H1614">
        <f t="shared" si="61"/>
        <v>12.195121951219512</v>
      </c>
      <c r="I1614" t="s">
        <v>18</v>
      </c>
      <c r="J1614" t="s">
        <v>699</v>
      </c>
    </row>
    <row r="1615" spans="1:10" x14ac:dyDescent="0.25">
      <c r="A1615" s="185">
        <v>43531</v>
      </c>
      <c r="B1615" t="s">
        <v>698</v>
      </c>
      <c r="C1615" t="s">
        <v>714</v>
      </c>
      <c r="D1615">
        <v>82</v>
      </c>
      <c r="E1615">
        <f t="shared" si="59"/>
        <v>27.777777777777779</v>
      </c>
      <c r="F1615">
        <v>22</v>
      </c>
      <c r="G1615">
        <v>40</v>
      </c>
      <c r="H1615">
        <f t="shared" si="61"/>
        <v>12.195121951219512</v>
      </c>
      <c r="I1615" t="s">
        <v>18</v>
      </c>
      <c r="J1615" t="s">
        <v>699</v>
      </c>
    </row>
    <row r="1616" spans="1:10" x14ac:dyDescent="0.25">
      <c r="A1616" s="185">
        <v>43531</v>
      </c>
      <c r="B1616" t="s">
        <v>698</v>
      </c>
      <c r="C1616" t="s">
        <v>714</v>
      </c>
      <c r="D1616">
        <v>82</v>
      </c>
      <c r="E1616">
        <f t="shared" si="59"/>
        <v>27.777777777777779</v>
      </c>
      <c r="F1616">
        <v>22</v>
      </c>
      <c r="G1616">
        <v>40</v>
      </c>
      <c r="H1616">
        <f t="shared" si="61"/>
        <v>12.195121951219512</v>
      </c>
      <c r="I1616" t="s">
        <v>18</v>
      </c>
      <c r="J1616" t="s">
        <v>699</v>
      </c>
    </row>
    <row r="1617" spans="1:10" x14ac:dyDescent="0.25">
      <c r="A1617" s="185">
        <v>43531</v>
      </c>
      <c r="B1617" t="s">
        <v>698</v>
      </c>
      <c r="C1617" t="s">
        <v>714</v>
      </c>
      <c r="D1617">
        <v>82</v>
      </c>
      <c r="E1617">
        <f t="shared" si="59"/>
        <v>27.777777777777779</v>
      </c>
      <c r="F1617">
        <v>22</v>
      </c>
      <c r="G1617">
        <v>40</v>
      </c>
      <c r="H1617">
        <f t="shared" si="61"/>
        <v>12.195121951219512</v>
      </c>
      <c r="I1617" t="s">
        <v>18</v>
      </c>
      <c r="J1617" t="s">
        <v>699</v>
      </c>
    </row>
    <row r="1618" spans="1:10" x14ac:dyDescent="0.25">
      <c r="A1618" s="185">
        <v>43531</v>
      </c>
      <c r="B1618" t="s">
        <v>698</v>
      </c>
      <c r="C1618" t="s">
        <v>714</v>
      </c>
      <c r="D1618">
        <v>82</v>
      </c>
      <c r="E1618">
        <f t="shared" si="59"/>
        <v>27.777777777777779</v>
      </c>
      <c r="F1618">
        <v>22</v>
      </c>
      <c r="G1618">
        <v>40</v>
      </c>
      <c r="H1618">
        <f t="shared" si="61"/>
        <v>12.195121951219512</v>
      </c>
      <c r="I1618" t="s">
        <v>18</v>
      </c>
      <c r="J1618" t="s">
        <v>699</v>
      </c>
    </row>
    <row r="1619" spans="1:10" x14ac:dyDescent="0.25">
      <c r="A1619" s="185">
        <v>43531</v>
      </c>
      <c r="B1619" t="s">
        <v>698</v>
      </c>
      <c r="C1619" t="s">
        <v>714</v>
      </c>
      <c r="D1619">
        <v>82</v>
      </c>
      <c r="E1619">
        <f t="shared" si="59"/>
        <v>27.777777777777779</v>
      </c>
      <c r="F1619">
        <v>22</v>
      </c>
      <c r="G1619">
        <v>40</v>
      </c>
      <c r="H1619">
        <f t="shared" si="61"/>
        <v>12.195121951219512</v>
      </c>
      <c r="I1619" t="s">
        <v>18</v>
      </c>
      <c r="J1619" t="s">
        <v>699</v>
      </c>
    </row>
    <row r="1620" spans="1:10" x14ac:dyDescent="0.25">
      <c r="A1620" s="185">
        <v>43531</v>
      </c>
      <c r="B1620" t="s">
        <v>698</v>
      </c>
      <c r="C1620" t="s">
        <v>714</v>
      </c>
      <c r="D1620">
        <v>82</v>
      </c>
      <c r="E1620">
        <f t="shared" si="59"/>
        <v>27.777777777777779</v>
      </c>
      <c r="F1620">
        <v>22</v>
      </c>
      <c r="G1620">
        <v>40</v>
      </c>
      <c r="H1620">
        <f t="shared" si="61"/>
        <v>12.195121951219512</v>
      </c>
      <c r="I1620" t="s">
        <v>21</v>
      </c>
      <c r="J1620" t="s">
        <v>699</v>
      </c>
    </row>
    <row r="1621" spans="1:10" x14ac:dyDescent="0.25">
      <c r="A1621" s="185">
        <v>43531</v>
      </c>
      <c r="B1621" t="s">
        <v>698</v>
      </c>
      <c r="C1621" t="s">
        <v>714</v>
      </c>
      <c r="D1621">
        <v>82</v>
      </c>
      <c r="E1621">
        <f t="shared" si="59"/>
        <v>27.777777777777779</v>
      </c>
      <c r="F1621">
        <v>22</v>
      </c>
      <c r="G1621">
        <v>40</v>
      </c>
      <c r="H1621">
        <f t="shared" si="61"/>
        <v>12.195121951219512</v>
      </c>
      <c r="I1621" t="s">
        <v>27</v>
      </c>
      <c r="J1621" t="s">
        <v>699</v>
      </c>
    </row>
    <row r="1622" spans="1:10" x14ac:dyDescent="0.25">
      <c r="A1622" s="185">
        <v>43531</v>
      </c>
      <c r="B1622" t="s">
        <v>698</v>
      </c>
      <c r="C1622" t="s">
        <v>714</v>
      </c>
      <c r="D1622">
        <v>82</v>
      </c>
      <c r="E1622">
        <f t="shared" si="59"/>
        <v>27.777777777777779</v>
      </c>
      <c r="F1622">
        <v>22</v>
      </c>
      <c r="G1622">
        <v>40</v>
      </c>
      <c r="H1622">
        <f t="shared" si="61"/>
        <v>12.195121951219512</v>
      </c>
      <c r="I1622" t="s">
        <v>27</v>
      </c>
      <c r="J1622" t="s">
        <v>699</v>
      </c>
    </row>
    <row r="1623" spans="1:10" x14ac:dyDescent="0.25">
      <c r="A1623" s="185">
        <v>43531</v>
      </c>
      <c r="B1623" t="s">
        <v>698</v>
      </c>
      <c r="C1623" t="s">
        <v>714</v>
      </c>
      <c r="D1623">
        <v>82</v>
      </c>
      <c r="E1623">
        <f t="shared" si="59"/>
        <v>27.777777777777779</v>
      </c>
      <c r="F1623">
        <v>22</v>
      </c>
      <c r="G1623">
        <v>40</v>
      </c>
      <c r="H1623">
        <f t="shared" si="61"/>
        <v>12.195121951219512</v>
      </c>
      <c r="I1623" t="s">
        <v>27</v>
      </c>
      <c r="J1623" t="s">
        <v>699</v>
      </c>
    </row>
    <row r="1624" spans="1:10" x14ac:dyDescent="0.25">
      <c r="A1624" s="185">
        <v>43531</v>
      </c>
      <c r="B1624" t="s">
        <v>698</v>
      </c>
      <c r="C1624" t="s">
        <v>714</v>
      </c>
      <c r="D1624">
        <v>82</v>
      </c>
      <c r="E1624">
        <f t="shared" si="59"/>
        <v>27.777777777777779</v>
      </c>
      <c r="F1624">
        <v>22</v>
      </c>
      <c r="G1624">
        <v>40</v>
      </c>
      <c r="H1624">
        <f t="shared" si="61"/>
        <v>12.195121951219512</v>
      </c>
      <c r="I1624" t="s">
        <v>27</v>
      </c>
      <c r="J1624" t="s">
        <v>699</v>
      </c>
    </row>
    <row r="1625" spans="1:10" x14ac:dyDescent="0.25">
      <c r="A1625" s="185">
        <v>43531</v>
      </c>
      <c r="B1625" t="s">
        <v>698</v>
      </c>
      <c r="C1625" t="s">
        <v>714</v>
      </c>
      <c r="D1625">
        <v>82</v>
      </c>
      <c r="E1625">
        <f t="shared" si="59"/>
        <v>27.777777777777779</v>
      </c>
      <c r="F1625">
        <v>22</v>
      </c>
      <c r="G1625">
        <v>40</v>
      </c>
      <c r="H1625">
        <f t="shared" si="61"/>
        <v>12.195121951219512</v>
      </c>
      <c r="I1625" t="s">
        <v>27</v>
      </c>
      <c r="J1625" t="s">
        <v>699</v>
      </c>
    </row>
    <row r="1626" spans="1:10" x14ac:dyDescent="0.25">
      <c r="A1626" s="185">
        <v>43531</v>
      </c>
      <c r="B1626" t="s">
        <v>698</v>
      </c>
      <c r="C1626" t="s">
        <v>714</v>
      </c>
      <c r="D1626">
        <v>82</v>
      </c>
      <c r="E1626">
        <f t="shared" si="59"/>
        <v>27.777777777777779</v>
      </c>
      <c r="F1626">
        <v>22</v>
      </c>
      <c r="G1626">
        <v>40</v>
      </c>
      <c r="H1626">
        <f t="shared" si="61"/>
        <v>12.195121951219512</v>
      </c>
      <c r="I1626" t="s">
        <v>27</v>
      </c>
      <c r="J1626" t="s">
        <v>699</v>
      </c>
    </row>
    <row r="1627" spans="1:10" x14ac:dyDescent="0.25">
      <c r="A1627" s="185">
        <v>43531</v>
      </c>
      <c r="B1627" t="s">
        <v>698</v>
      </c>
      <c r="C1627" t="s">
        <v>714</v>
      </c>
      <c r="D1627">
        <v>82</v>
      </c>
      <c r="E1627">
        <f t="shared" si="59"/>
        <v>27.777777777777779</v>
      </c>
      <c r="F1627">
        <v>23</v>
      </c>
      <c r="G1627">
        <v>40</v>
      </c>
      <c r="H1627">
        <f t="shared" si="61"/>
        <v>12.195121951219512</v>
      </c>
      <c r="I1627" t="s">
        <v>13</v>
      </c>
      <c r="J1627" t="s">
        <v>699</v>
      </c>
    </row>
    <row r="1628" spans="1:10" x14ac:dyDescent="0.25">
      <c r="A1628" s="185">
        <v>43531</v>
      </c>
      <c r="B1628" t="s">
        <v>698</v>
      </c>
      <c r="C1628" t="s">
        <v>714</v>
      </c>
      <c r="D1628">
        <v>82</v>
      </c>
      <c r="E1628">
        <f t="shared" si="59"/>
        <v>27.777777777777779</v>
      </c>
      <c r="F1628">
        <v>23</v>
      </c>
      <c r="G1628">
        <v>40</v>
      </c>
      <c r="H1628">
        <f t="shared" ref="H1628:H1635" si="62" xml:space="preserve"> (G1628/3.28)</f>
        <v>12.195121951219512</v>
      </c>
      <c r="I1628" t="s">
        <v>13</v>
      </c>
      <c r="J1628" t="s">
        <v>699</v>
      </c>
    </row>
    <row r="1629" spans="1:10" x14ac:dyDescent="0.25">
      <c r="A1629" s="185">
        <v>43531</v>
      </c>
      <c r="B1629" t="s">
        <v>698</v>
      </c>
      <c r="C1629" t="s">
        <v>714</v>
      </c>
      <c r="D1629">
        <v>82</v>
      </c>
      <c r="E1629">
        <f t="shared" si="59"/>
        <v>27.777777777777779</v>
      </c>
      <c r="F1629">
        <v>23</v>
      </c>
      <c r="G1629">
        <v>40</v>
      </c>
      <c r="H1629">
        <f t="shared" si="62"/>
        <v>12.195121951219512</v>
      </c>
      <c r="I1629" t="s">
        <v>13</v>
      </c>
      <c r="J1629" t="s">
        <v>699</v>
      </c>
    </row>
    <row r="1630" spans="1:10" x14ac:dyDescent="0.25">
      <c r="A1630" s="185">
        <v>43531</v>
      </c>
      <c r="B1630" t="s">
        <v>698</v>
      </c>
      <c r="C1630" t="s">
        <v>714</v>
      </c>
      <c r="D1630">
        <v>82</v>
      </c>
      <c r="E1630">
        <f t="shared" si="59"/>
        <v>27.777777777777779</v>
      </c>
      <c r="F1630">
        <v>23</v>
      </c>
      <c r="G1630">
        <v>40</v>
      </c>
      <c r="H1630">
        <f t="shared" si="62"/>
        <v>12.195121951219512</v>
      </c>
      <c r="I1630" t="s">
        <v>34</v>
      </c>
      <c r="J1630" t="s">
        <v>699</v>
      </c>
    </row>
    <row r="1631" spans="1:10" x14ac:dyDescent="0.25">
      <c r="A1631" s="185">
        <v>43531</v>
      </c>
      <c r="B1631" t="s">
        <v>698</v>
      </c>
      <c r="C1631" t="s">
        <v>714</v>
      </c>
      <c r="D1631">
        <v>82</v>
      </c>
      <c r="E1631">
        <f t="shared" si="59"/>
        <v>27.777777777777779</v>
      </c>
      <c r="F1631">
        <v>23</v>
      </c>
      <c r="G1631">
        <v>40</v>
      </c>
      <c r="H1631">
        <f t="shared" si="62"/>
        <v>12.195121951219512</v>
      </c>
      <c r="I1631" t="s">
        <v>34</v>
      </c>
      <c r="J1631" t="s">
        <v>699</v>
      </c>
    </row>
    <row r="1632" spans="1:10" x14ac:dyDescent="0.25">
      <c r="A1632" s="185">
        <v>43531</v>
      </c>
      <c r="B1632" t="s">
        <v>698</v>
      </c>
      <c r="C1632" t="s">
        <v>714</v>
      </c>
      <c r="D1632">
        <v>82</v>
      </c>
      <c r="E1632">
        <f t="shared" ref="E1632:E1667" si="63" xml:space="preserve"> (D1632-32)*(5/9)</f>
        <v>27.777777777777779</v>
      </c>
      <c r="F1632">
        <v>23</v>
      </c>
      <c r="G1632">
        <v>40</v>
      </c>
      <c r="H1632">
        <f t="shared" si="62"/>
        <v>12.195121951219512</v>
      </c>
      <c r="I1632" t="s">
        <v>54</v>
      </c>
      <c r="J1632" t="s">
        <v>699</v>
      </c>
    </row>
    <row r="1633" spans="1:10" x14ac:dyDescent="0.25">
      <c r="A1633" s="185">
        <v>43531</v>
      </c>
      <c r="B1633" t="s">
        <v>698</v>
      </c>
      <c r="C1633" t="s">
        <v>714</v>
      </c>
      <c r="D1633">
        <v>82</v>
      </c>
      <c r="E1633">
        <f t="shared" si="63"/>
        <v>27.777777777777779</v>
      </c>
      <c r="F1633">
        <v>23</v>
      </c>
      <c r="G1633">
        <v>40</v>
      </c>
      <c r="H1633">
        <f t="shared" si="62"/>
        <v>12.195121951219512</v>
      </c>
      <c r="I1633" t="s">
        <v>54</v>
      </c>
      <c r="J1633" t="s">
        <v>699</v>
      </c>
    </row>
    <row r="1634" spans="1:10" x14ac:dyDescent="0.25">
      <c r="A1634" s="185">
        <v>43531</v>
      </c>
      <c r="B1634" t="s">
        <v>698</v>
      </c>
      <c r="C1634" t="s">
        <v>714</v>
      </c>
      <c r="D1634">
        <v>82</v>
      </c>
      <c r="E1634">
        <f t="shared" si="63"/>
        <v>27.777777777777779</v>
      </c>
      <c r="F1634">
        <v>23</v>
      </c>
      <c r="G1634">
        <v>40</v>
      </c>
      <c r="H1634">
        <f t="shared" si="62"/>
        <v>12.195121951219512</v>
      </c>
      <c r="I1634" t="s">
        <v>18</v>
      </c>
      <c r="J1634" t="s">
        <v>699</v>
      </c>
    </row>
    <row r="1635" spans="1:10" x14ac:dyDescent="0.25">
      <c r="A1635" s="185">
        <v>43531</v>
      </c>
      <c r="B1635" t="s">
        <v>698</v>
      </c>
      <c r="C1635" t="s">
        <v>714</v>
      </c>
      <c r="D1635">
        <v>82</v>
      </c>
      <c r="E1635">
        <f t="shared" si="63"/>
        <v>27.777777777777779</v>
      </c>
      <c r="F1635">
        <v>24</v>
      </c>
      <c r="G1635">
        <v>39</v>
      </c>
      <c r="H1635">
        <f t="shared" si="62"/>
        <v>11.890243902439025</v>
      </c>
      <c r="I1635" t="s">
        <v>13</v>
      </c>
      <c r="J1635" t="s">
        <v>699</v>
      </c>
    </row>
    <row r="1636" spans="1:10" x14ac:dyDescent="0.25">
      <c r="A1636" s="185">
        <v>43531</v>
      </c>
      <c r="B1636" t="s">
        <v>698</v>
      </c>
      <c r="C1636" t="s">
        <v>714</v>
      </c>
      <c r="D1636">
        <v>82</v>
      </c>
      <c r="E1636">
        <f t="shared" si="63"/>
        <v>27.777777777777779</v>
      </c>
      <c r="F1636">
        <v>24</v>
      </c>
      <c r="G1636">
        <v>39</v>
      </c>
      <c r="H1636">
        <f t="shared" ref="H1636:H1649" si="64" xml:space="preserve"> (G1636/3.28)</f>
        <v>11.890243902439025</v>
      </c>
      <c r="I1636" t="s">
        <v>13</v>
      </c>
      <c r="J1636" t="s">
        <v>699</v>
      </c>
    </row>
    <row r="1637" spans="1:10" x14ac:dyDescent="0.25">
      <c r="A1637" s="185">
        <v>43531</v>
      </c>
      <c r="B1637" t="s">
        <v>698</v>
      </c>
      <c r="C1637" t="s">
        <v>714</v>
      </c>
      <c r="D1637">
        <v>82</v>
      </c>
      <c r="E1637">
        <f t="shared" si="63"/>
        <v>27.777777777777779</v>
      </c>
      <c r="F1637">
        <v>24</v>
      </c>
      <c r="G1637">
        <v>39</v>
      </c>
      <c r="H1637">
        <f t="shared" si="64"/>
        <v>11.890243902439025</v>
      </c>
      <c r="I1637" t="s">
        <v>13</v>
      </c>
      <c r="J1637" t="s">
        <v>699</v>
      </c>
    </row>
    <row r="1638" spans="1:10" x14ac:dyDescent="0.25">
      <c r="A1638" s="185">
        <v>43531</v>
      </c>
      <c r="B1638" t="s">
        <v>698</v>
      </c>
      <c r="C1638" t="s">
        <v>714</v>
      </c>
      <c r="D1638">
        <v>82</v>
      </c>
      <c r="E1638">
        <f t="shared" si="63"/>
        <v>27.777777777777779</v>
      </c>
      <c r="F1638">
        <v>24</v>
      </c>
      <c r="G1638">
        <v>39</v>
      </c>
      <c r="H1638">
        <f t="shared" si="64"/>
        <v>11.890243902439025</v>
      </c>
      <c r="I1638" t="s">
        <v>13</v>
      </c>
      <c r="J1638" t="s">
        <v>699</v>
      </c>
    </row>
    <row r="1639" spans="1:10" x14ac:dyDescent="0.25">
      <c r="A1639" s="185">
        <v>43531</v>
      </c>
      <c r="B1639" t="s">
        <v>698</v>
      </c>
      <c r="C1639" t="s">
        <v>714</v>
      </c>
      <c r="D1639">
        <v>82</v>
      </c>
      <c r="E1639">
        <f t="shared" si="63"/>
        <v>27.777777777777779</v>
      </c>
      <c r="F1639">
        <v>24</v>
      </c>
      <c r="G1639">
        <v>39</v>
      </c>
      <c r="H1639">
        <f t="shared" si="64"/>
        <v>11.890243902439025</v>
      </c>
      <c r="I1639" t="s">
        <v>13</v>
      </c>
      <c r="J1639" t="s">
        <v>699</v>
      </c>
    </row>
    <row r="1640" spans="1:10" x14ac:dyDescent="0.25">
      <c r="A1640" s="185">
        <v>43531</v>
      </c>
      <c r="B1640" t="s">
        <v>698</v>
      </c>
      <c r="C1640" t="s">
        <v>714</v>
      </c>
      <c r="D1640">
        <v>82</v>
      </c>
      <c r="E1640">
        <f t="shared" si="63"/>
        <v>27.777777777777779</v>
      </c>
      <c r="F1640">
        <v>24</v>
      </c>
      <c r="G1640">
        <v>39</v>
      </c>
      <c r="H1640">
        <f t="shared" si="64"/>
        <v>11.890243902439025</v>
      </c>
      <c r="I1640" t="s">
        <v>13</v>
      </c>
      <c r="J1640" t="s">
        <v>699</v>
      </c>
    </row>
    <row r="1641" spans="1:10" x14ac:dyDescent="0.25">
      <c r="A1641" s="185">
        <v>43531</v>
      </c>
      <c r="B1641" t="s">
        <v>698</v>
      </c>
      <c r="C1641" t="s">
        <v>714</v>
      </c>
      <c r="D1641">
        <v>82</v>
      </c>
      <c r="E1641">
        <f t="shared" si="63"/>
        <v>27.777777777777779</v>
      </c>
      <c r="F1641">
        <v>24</v>
      </c>
      <c r="G1641">
        <v>39</v>
      </c>
      <c r="H1641">
        <f t="shared" si="64"/>
        <v>11.890243902439025</v>
      </c>
      <c r="I1641" t="s">
        <v>13</v>
      </c>
      <c r="J1641" t="s">
        <v>699</v>
      </c>
    </row>
    <row r="1642" spans="1:10" x14ac:dyDescent="0.25">
      <c r="A1642" s="185">
        <v>43531</v>
      </c>
      <c r="B1642" t="s">
        <v>698</v>
      </c>
      <c r="C1642" t="s">
        <v>714</v>
      </c>
      <c r="D1642">
        <v>82</v>
      </c>
      <c r="E1642">
        <f t="shared" si="63"/>
        <v>27.777777777777779</v>
      </c>
      <c r="F1642">
        <v>24</v>
      </c>
      <c r="G1642">
        <v>39</v>
      </c>
      <c r="H1642">
        <f t="shared" si="64"/>
        <v>11.890243902439025</v>
      </c>
      <c r="I1642" t="s">
        <v>13</v>
      </c>
      <c r="J1642" t="s">
        <v>699</v>
      </c>
    </row>
    <row r="1643" spans="1:10" x14ac:dyDescent="0.25">
      <c r="A1643" s="185">
        <v>43531</v>
      </c>
      <c r="B1643" t="s">
        <v>698</v>
      </c>
      <c r="C1643" t="s">
        <v>714</v>
      </c>
      <c r="D1643">
        <v>82</v>
      </c>
      <c r="E1643">
        <f t="shared" si="63"/>
        <v>27.777777777777779</v>
      </c>
      <c r="F1643">
        <v>24</v>
      </c>
      <c r="G1643">
        <v>39</v>
      </c>
      <c r="H1643">
        <f t="shared" si="64"/>
        <v>11.890243902439025</v>
      </c>
      <c r="I1643" t="s">
        <v>34</v>
      </c>
      <c r="J1643" t="s">
        <v>699</v>
      </c>
    </row>
    <row r="1644" spans="1:10" x14ac:dyDescent="0.25">
      <c r="A1644" s="185">
        <v>43531</v>
      </c>
      <c r="B1644" t="s">
        <v>698</v>
      </c>
      <c r="C1644" t="s">
        <v>714</v>
      </c>
      <c r="D1644">
        <v>82</v>
      </c>
      <c r="E1644">
        <f t="shared" si="63"/>
        <v>27.777777777777779</v>
      </c>
      <c r="F1644">
        <v>24</v>
      </c>
      <c r="G1644">
        <v>39</v>
      </c>
      <c r="H1644">
        <f t="shared" si="64"/>
        <v>11.890243902439025</v>
      </c>
      <c r="I1644" t="s">
        <v>11</v>
      </c>
      <c r="J1644" t="s">
        <v>699</v>
      </c>
    </row>
    <row r="1645" spans="1:10" x14ac:dyDescent="0.25">
      <c r="A1645" s="185">
        <v>43531</v>
      </c>
      <c r="B1645" t="s">
        <v>698</v>
      </c>
      <c r="C1645" t="s">
        <v>714</v>
      </c>
      <c r="D1645">
        <v>82</v>
      </c>
      <c r="E1645">
        <f t="shared" si="63"/>
        <v>27.777777777777779</v>
      </c>
      <c r="F1645">
        <v>24</v>
      </c>
      <c r="G1645">
        <v>39</v>
      </c>
      <c r="H1645">
        <f t="shared" si="64"/>
        <v>11.890243902439025</v>
      </c>
      <c r="I1645" t="s">
        <v>18</v>
      </c>
      <c r="J1645" t="s">
        <v>699</v>
      </c>
    </row>
    <row r="1646" spans="1:10" x14ac:dyDescent="0.25">
      <c r="A1646" s="185">
        <v>43531</v>
      </c>
      <c r="B1646" t="s">
        <v>698</v>
      </c>
      <c r="C1646" t="s">
        <v>714</v>
      </c>
      <c r="D1646">
        <v>82</v>
      </c>
      <c r="E1646">
        <f t="shared" si="63"/>
        <v>27.777777777777779</v>
      </c>
      <c r="F1646">
        <v>24</v>
      </c>
      <c r="G1646">
        <v>39</v>
      </c>
      <c r="H1646">
        <f t="shared" si="64"/>
        <v>11.890243902439025</v>
      </c>
      <c r="I1646" t="s">
        <v>18</v>
      </c>
      <c r="J1646" t="s">
        <v>699</v>
      </c>
    </row>
    <row r="1647" spans="1:10" x14ac:dyDescent="0.25">
      <c r="A1647" s="185">
        <v>43531</v>
      </c>
      <c r="B1647" t="s">
        <v>698</v>
      </c>
      <c r="C1647" t="s">
        <v>714</v>
      </c>
      <c r="D1647">
        <v>82</v>
      </c>
      <c r="E1647">
        <f t="shared" si="63"/>
        <v>27.777777777777779</v>
      </c>
      <c r="F1647">
        <v>24</v>
      </c>
      <c r="G1647">
        <v>39</v>
      </c>
      <c r="H1647">
        <f t="shared" si="64"/>
        <v>11.890243902439025</v>
      </c>
      <c r="I1647" t="s">
        <v>18</v>
      </c>
      <c r="J1647" t="s">
        <v>699</v>
      </c>
    </row>
    <row r="1648" spans="1:10" s="184" customFormat="1" ht="15.75" thickBot="1" x14ac:dyDescent="0.3">
      <c r="A1648" s="186">
        <v>43531</v>
      </c>
      <c r="B1648" s="184" t="s">
        <v>698</v>
      </c>
      <c r="C1648" s="184" t="s">
        <v>714</v>
      </c>
      <c r="D1648" s="184">
        <v>82</v>
      </c>
      <c r="E1648" s="184">
        <f t="shared" si="63"/>
        <v>27.777777777777779</v>
      </c>
      <c r="F1648" s="184">
        <v>24</v>
      </c>
      <c r="G1648" s="184">
        <v>39</v>
      </c>
      <c r="H1648" s="184">
        <f t="shared" si="64"/>
        <v>11.890243902439025</v>
      </c>
      <c r="I1648" s="184" t="s">
        <v>21</v>
      </c>
      <c r="J1648" s="184" t="s">
        <v>699</v>
      </c>
    </row>
    <row r="1649" spans="1:10" x14ac:dyDescent="0.25">
      <c r="A1649" s="185">
        <v>43531</v>
      </c>
      <c r="B1649" t="s">
        <v>698</v>
      </c>
      <c r="C1649" t="s">
        <v>57</v>
      </c>
      <c r="D1649">
        <v>84</v>
      </c>
      <c r="E1649">
        <f t="shared" si="63"/>
        <v>28.888888888888889</v>
      </c>
      <c r="F1649">
        <v>1</v>
      </c>
      <c r="G1649">
        <v>29</v>
      </c>
      <c r="H1649">
        <f t="shared" si="64"/>
        <v>8.8414634146341466</v>
      </c>
      <c r="I1649" t="s">
        <v>13</v>
      </c>
      <c r="J1649" t="s">
        <v>699</v>
      </c>
    </row>
    <row r="1650" spans="1:10" x14ac:dyDescent="0.25">
      <c r="A1650" s="185">
        <v>43531</v>
      </c>
      <c r="B1650" t="s">
        <v>698</v>
      </c>
      <c r="C1650" t="s">
        <v>57</v>
      </c>
      <c r="D1650">
        <v>84</v>
      </c>
      <c r="E1650">
        <f t="shared" si="63"/>
        <v>28.888888888888889</v>
      </c>
      <c r="F1650">
        <v>1</v>
      </c>
      <c r="G1650">
        <v>29</v>
      </c>
      <c r="H1650">
        <f t="shared" ref="H1650:H1656" si="65" xml:space="preserve"> (G1650/3.28)</f>
        <v>8.8414634146341466</v>
      </c>
      <c r="I1650" t="s">
        <v>40</v>
      </c>
      <c r="J1650" t="s">
        <v>699</v>
      </c>
    </row>
    <row r="1651" spans="1:10" x14ac:dyDescent="0.25">
      <c r="A1651" s="185">
        <v>43531</v>
      </c>
      <c r="B1651" t="s">
        <v>698</v>
      </c>
      <c r="C1651" t="s">
        <v>57</v>
      </c>
      <c r="D1651">
        <v>84</v>
      </c>
      <c r="E1651">
        <f t="shared" si="63"/>
        <v>28.888888888888889</v>
      </c>
      <c r="F1651">
        <v>1</v>
      </c>
      <c r="G1651">
        <v>29</v>
      </c>
      <c r="H1651">
        <f t="shared" si="65"/>
        <v>8.8414634146341466</v>
      </c>
      <c r="I1651" t="s">
        <v>40</v>
      </c>
      <c r="J1651" t="s">
        <v>699</v>
      </c>
    </row>
    <row r="1652" spans="1:10" x14ac:dyDescent="0.25">
      <c r="A1652" s="185">
        <v>43531</v>
      </c>
      <c r="B1652" t="s">
        <v>698</v>
      </c>
      <c r="C1652" t="s">
        <v>57</v>
      </c>
      <c r="D1652">
        <v>84</v>
      </c>
      <c r="E1652">
        <f t="shared" si="63"/>
        <v>28.888888888888889</v>
      </c>
      <c r="F1652">
        <v>1</v>
      </c>
      <c r="G1652">
        <v>29</v>
      </c>
      <c r="H1652">
        <f t="shared" si="65"/>
        <v>8.8414634146341466</v>
      </c>
      <c r="I1652" t="s">
        <v>18</v>
      </c>
      <c r="J1652" t="s">
        <v>699</v>
      </c>
    </row>
    <row r="1653" spans="1:10" x14ac:dyDescent="0.25">
      <c r="A1653" s="185">
        <v>43531</v>
      </c>
      <c r="B1653" t="s">
        <v>698</v>
      </c>
      <c r="C1653" t="s">
        <v>57</v>
      </c>
      <c r="D1653">
        <v>84</v>
      </c>
      <c r="E1653">
        <f t="shared" si="63"/>
        <v>28.888888888888889</v>
      </c>
      <c r="F1653">
        <v>1</v>
      </c>
      <c r="G1653">
        <v>29</v>
      </c>
      <c r="H1653">
        <f t="shared" si="65"/>
        <v>8.8414634146341466</v>
      </c>
      <c r="I1653" t="s">
        <v>18</v>
      </c>
      <c r="J1653" t="s">
        <v>699</v>
      </c>
    </row>
    <row r="1654" spans="1:10" x14ac:dyDescent="0.25">
      <c r="A1654" s="185">
        <v>43531</v>
      </c>
      <c r="B1654" t="s">
        <v>698</v>
      </c>
      <c r="C1654" t="s">
        <v>57</v>
      </c>
      <c r="D1654">
        <v>84</v>
      </c>
      <c r="E1654">
        <f t="shared" si="63"/>
        <v>28.888888888888889</v>
      </c>
      <c r="F1654">
        <v>1</v>
      </c>
      <c r="G1654">
        <v>29</v>
      </c>
      <c r="H1654">
        <f t="shared" si="65"/>
        <v>8.8414634146341466</v>
      </c>
      <c r="I1654" t="s">
        <v>18</v>
      </c>
      <c r="J1654" t="s">
        <v>699</v>
      </c>
    </row>
    <row r="1655" spans="1:10" x14ac:dyDescent="0.25">
      <c r="A1655" s="185">
        <v>43531</v>
      </c>
      <c r="B1655" t="s">
        <v>698</v>
      </c>
      <c r="C1655" t="s">
        <v>57</v>
      </c>
      <c r="D1655">
        <v>84</v>
      </c>
      <c r="E1655">
        <f t="shared" si="63"/>
        <v>28.888888888888889</v>
      </c>
      <c r="F1655">
        <v>1</v>
      </c>
      <c r="G1655">
        <v>29</v>
      </c>
      <c r="H1655">
        <f t="shared" si="65"/>
        <v>8.8414634146341466</v>
      </c>
      <c r="I1655" t="s">
        <v>18</v>
      </c>
      <c r="J1655" t="s">
        <v>699</v>
      </c>
    </row>
    <row r="1656" spans="1:10" x14ac:dyDescent="0.25">
      <c r="A1656" s="185">
        <v>43531</v>
      </c>
      <c r="B1656" t="s">
        <v>698</v>
      </c>
      <c r="C1656" t="s">
        <v>57</v>
      </c>
      <c r="D1656">
        <v>84</v>
      </c>
      <c r="E1656">
        <f t="shared" si="63"/>
        <v>28.888888888888889</v>
      </c>
      <c r="F1656">
        <v>2</v>
      </c>
      <c r="G1656">
        <v>30</v>
      </c>
      <c r="H1656">
        <f t="shared" si="65"/>
        <v>9.1463414634146343</v>
      </c>
      <c r="I1656" t="s">
        <v>13</v>
      </c>
      <c r="J1656" t="s">
        <v>699</v>
      </c>
    </row>
    <row r="1657" spans="1:10" x14ac:dyDescent="0.25">
      <c r="A1657" s="185">
        <v>43531</v>
      </c>
      <c r="B1657" t="s">
        <v>698</v>
      </c>
      <c r="C1657" t="s">
        <v>57</v>
      </c>
      <c r="D1657">
        <v>84</v>
      </c>
      <c r="E1657">
        <f t="shared" si="63"/>
        <v>28.888888888888889</v>
      </c>
      <c r="F1657">
        <v>2</v>
      </c>
      <c r="G1657">
        <v>30</v>
      </c>
      <c r="H1657">
        <f t="shared" ref="H1657:H1660" si="66" xml:space="preserve"> (G1657/3.28)</f>
        <v>9.1463414634146343</v>
      </c>
      <c r="I1657" t="s">
        <v>13</v>
      </c>
      <c r="J1657" t="s">
        <v>699</v>
      </c>
    </row>
    <row r="1658" spans="1:10" x14ac:dyDescent="0.25">
      <c r="A1658" s="185">
        <v>43531</v>
      </c>
      <c r="B1658" t="s">
        <v>698</v>
      </c>
      <c r="C1658" t="s">
        <v>57</v>
      </c>
      <c r="D1658">
        <v>84</v>
      </c>
      <c r="E1658">
        <f t="shared" si="63"/>
        <v>28.888888888888889</v>
      </c>
      <c r="F1658">
        <v>2</v>
      </c>
      <c r="G1658">
        <v>30</v>
      </c>
      <c r="H1658">
        <f t="shared" si="66"/>
        <v>9.1463414634146343</v>
      </c>
      <c r="I1658" t="s">
        <v>18</v>
      </c>
      <c r="J1658" t="s">
        <v>699</v>
      </c>
    </row>
    <row r="1659" spans="1:10" x14ac:dyDescent="0.25">
      <c r="A1659" s="185">
        <v>43531</v>
      </c>
      <c r="B1659" t="s">
        <v>698</v>
      </c>
      <c r="C1659" t="s">
        <v>57</v>
      </c>
      <c r="D1659">
        <v>84</v>
      </c>
      <c r="E1659">
        <f t="shared" si="63"/>
        <v>28.888888888888889</v>
      </c>
      <c r="F1659">
        <v>2</v>
      </c>
      <c r="G1659">
        <v>30</v>
      </c>
      <c r="H1659">
        <f t="shared" si="66"/>
        <v>9.1463414634146343</v>
      </c>
      <c r="I1659" t="s">
        <v>18</v>
      </c>
      <c r="J1659" t="s">
        <v>699</v>
      </c>
    </row>
    <row r="1660" spans="1:10" x14ac:dyDescent="0.25">
      <c r="A1660" s="185">
        <v>43531</v>
      </c>
      <c r="B1660" t="s">
        <v>698</v>
      </c>
      <c r="C1660" t="s">
        <v>57</v>
      </c>
      <c r="D1660">
        <v>84</v>
      </c>
      <c r="E1660">
        <f t="shared" si="63"/>
        <v>28.888888888888889</v>
      </c>
      <c r="F1660">
        <v>3</v>
      </c>
      <c r="G1660">
        <v>30</v>
      </c>
      <c r="H1660">
        <f t="shared" si="66"/>
        <v>9.1463414634146343</v>
      </c>
      <c r="I1660" t="s">
        <v>13</v>
      </c>
      <c r="J1660" t="s">
        <v>699</v>
      </c>
    </row>
    <row r="1661" spans="1:10" x14ac:dyDescent="0.25">
      <c r="A1661" s="185">
        <v>43531</v>
      </c>
      <c r="B1661" t="s">
        <v>698</v>
      </c>
      <c r="C1661" t="s">
        <v>57</v>
      </c>
      <c r="D1661">
        <v>84</v>
      </c>
      <c r="E1661">
        <f t="shared" si="63"/>
        <v>28.888888888888889</v>
      </c>
      <c r="F1661">
        <v>3</v>
      </c>
      <c r="G1661">
        <v>30</v>
      </c>
      <c r="H1661">
        <f t="shared" ref="H1661:H1670" si="67" xml:space="preserve"> (G1661/3.28)</f>
        <v>9.1463414634146343</v>
      </c>
      <c r="I1661" t="s">
        <v>13</v>
      </c>
      <c r="J1661" t="s">
        <v>699</v>
      </c>
    </row>
    <row r="1662" spans="1:10" x14ac:dyDescent="0.25">
      <c r="A1662" s="185">
        <v>43531</v>
      </c>
      <c r="B1662" t="s">
        <v>698</v>
      </c>
      <c r="C1662" t="s">
        <v>57</v>
      </c>
      <c r="D1662">
        <v>84</v>
      </c>
      <c r="E1662">
        <f t="shared" si="63"/>
        <v>28.888888888888889</v>
      </c>
      <c r="F1662">
        <v>3</v>
      </c>
      <c r="G1662">
        <v>30</v>
      </c>
      <c r="H1662">
        <f t="shared" si="67"/>
        <v>9.1463414634146343</v>
      </c>
      <c r="I1662" t="s">
        <v>13</v>
      </c>
      <c r="J1662" t="s">
        <v>699</v>
      </c>
    </row>
    <row r="1663" spans="1:10" x14ac:dyDescent="0.25">
      <c r="A1663" s="185">
        <v>43531</v>
      </c>
      <c r="B1663" t="s">
        <v>698</v>
      </c>
      <c r="C1663" t="s">
        <v>57</v>
      </c>
      <c r="D1663">
        <v>84</v>
      </c>
      <c r="E1663">
        <f t="shared" si="63"/>
        <v>28.888888888888889</v>
      </c>
      <c r="F1663">
        <v>3</v>
      </c>
      <c r="G1663">
        <v>30</v>
      </c>
      <c r="H1663">
        <f t="shared" si="67"/>
        <v>9.1463414634146343</v>
      </c>
      <c r="I1663" t="s">
        <v>13</v>
      </c>
      <c r="J1663" t="s">
        <v>699</v>
      </c>
    </row>
    <row r="1664" spans="1:10" x14ac:dyDescent="0.25">
      <c r="A1664" s="185">
        <v>43531</v>
      </c>
      <c r="B1664" t="s">
        <v>698</v>
      </c>
      <c r="C1664" t="s">
        <v>57</v>
      </c>
      <c r="D1664">
        <v>84</v>
      </c>
      <c r="E1664">
        <f t="shared" si="63"/>
        <v>28.888888888888889</v>
      </c>
      <c r="F1664">
        <v>3</v>
      </c>
      <c r="G1664">
        <v>30</v>
      </c>
      <c r="H1664">
        <f t="shared" si="67"/>
        <v>9.1463414634146343</v>
      </c>
      <c r="I1664" t="s">
        <v>13</v>
      </c>
      <c r="J1664" t="s">
        <v>699</v>
      </c>
    </row>
    <row r="1665" spans="1:10" x14ac:dyDescent="0.25">
      <c r="A1665" s="185">
        <v>43531</v>
      </c>
      <c r="B1665" t="s">
        <v>698</v>
      </c>
      <c r="C1665" t="s">
        <v>57</v>
      </c>
      <c r="D1665">
        <v>84</v>
      </c>
      <c r="E1665">
        <f t="shared" si="63"/>
        <v>28.888888888888889</v>
      </c>
      <c r="F1665">
        <v>3</v>
      </c>
      <c r="G1665">
        <v>30</v>
      </c>
      <c r="H1665">
        <f t="shared" si="67"/>
        <v>9.1463414634146343</v>
      </c>
      <c r="I1665" t="s">
        <v>18</v>
      </c>
      <c r="J1665" t="s">
        <v>699</v>
      </c>
    </row>
    <row r="1666" spans="1:10" x14ac:dyDescent="0.25">
      <c r="A1666" s="185">
        <v>43531</v>
      </c>
      <c r="B1666" t="s">
        <v>698</v>
      </c>
      <c r="C1666" t="s">
        <v>57</v>
      </c>
      <c r="D1666">
        <v>84</v>
      </c>
      <c r="E1666">
        <f t="shared" si="63"/>
        <v>28.888888888888889</v>
      </c>
      <c r="F1666">
        <v>3</v>
      </c>
      <c r="G1666">
        <v>30</v>
      </c>
      <c r="H1666">
        <f t="shared" si="67"/>
        <v>9.1463414634146343</v>
      </c>
      <c r="I1666" t="s">
        <v>18</v>
      </c>
      <c r="J1666" t="s">
        <v>699</v>
      </c>
    </row>
    <row r="1667" spans="1:10" x14ac:dyDescent="0.25">
      <c r="A1667" s="185">
        <v>43531</v>
      </c>
      <c r="B1667" t="s">
        <v>698</v>
      </c>
      <c r="C1667" t="s">
        <v>57</v>
      </c>
      <c r="D1667">
        <v>84</v>
      </c>
      <c r="E1667">
        <f t="shared" si="63"/>
        <v>28.888888888888889</v>
      </c>
      <c r="F1667">
        <v>3</v>
      </c>
      <c r="G1667">
        <v>30</v>
      </c>
      <c r="H1667">
        <f t="shared" si="67"/>
        <v>9.1463414634146343</v>
      </c>
      <c r="I1667" t="s">
        <v>18</v>
      </c>
      <c r="J1667" t="s">
        <v>699</v>
      </c>
    </row>
    <row r="1668" spans="1:10" x14ac:dyDescent="0.25">
      <c r="A1668" s="185">
        <v>43531</v>
      </c>
      <c r="B1668" t="s">
        <v>698</v>
      </c>
      <c r="C1668" t="s">
        <v>57</v>
      </c>
      <c r="D1668">
        <v>84</v>
      </c>
      <c r="E1668">
        <f t="shared" ref="E1668:E1681" si="68" xml:space="preserve"> (D1668-32)*(5/9)</f>
        <v>28.888888888888889</v>
      </c>
      <c r="F1668">
        <v>3</v>
      </c>
      <c r="G1668">
        <v>30</v>
      </c>
      <c r="H1668">
        <f t="shared" si="67"/>
        <v>9.1463414634146343</v>
      </c>
      <c r="I1668" t="s">
        <v>24</v>
      </c>
      <c r="J1668" t="s">
        <v>699</v>
      </c>
    </row>
    <row r="1669" spans="1:10" x14ac:dyDescent="0.25">
      <c r="A1669" s="185">
        <v>43531</v>
      </c>
      <c r="B1669" t="s">
        <v>698</v>
      </c>
      <c r="C1669" t="s">
        <v>57</v>
      </c>
      <c r="D1669">
        <v>84</v>
      </c>
      <c r="E1669">
        <f t="shared" si="68"/>
        <v>28.888888888888889</v>
      </c>
      <c r="F1669">
        <v>3</v>
      </c>
      <c r="G1669">
        <v>30</v>
      </c>
      <c r="H1669">
        <f t="shared" si="67"/>
        <v>9.1463414634146343</v>
      </c>
      <c r="I1669" t="s">
        <v>716</v>
      </c>
      <c r="J1669" t="s">
        <v>699</v>
      </c>
    </row>
    <row r="1670" spans="1:10" x14ac:dyDescent="0.25">
      <c r="A1670" s="185">
        <v>43531</v>
      </c>
      <c r="B1670" t="s">
        <v>698</v>
      </c>
      <c r="C1670" t="s">
        <v>57</v>
      </c>
      <c r="D1670">
        <v>84</v>
      </c>
      <c r="E1670">
        <f t="shared" si="68"/>
        <v>28.888888888888889</v>
      </c>
      <c r="F1670">
        <v>4</v>
      </c>
      <c r="G1670">
        <v>31</v>
      </c>
      <c r="H1670">
        <f t="shared" si="67"/>
        <v>9.4512195121951219</v>
      </c>
      <c r="I1670" t="s">
        <v>13</v>
      </c>
      <c r="J1670" t="s">
        <v>699</v>
      </c>
    </row>
    <row r="1671" spans="1:10" x14ac:dyDescent="0.25">
      <c r="A1671" s="185">
        <v>43531</v>
      </c>
      <c r="B1671" t="s">
        <v>698</v>
      </c>
      <c r="C1671" t="s">
        <v>57</v>
      </c>
      <c r="D1671">
        <v>84</v>
      </c>
      <c r="E1671">
        <f t="shared" si="68"/>
        <v>28.888888888888889</v>
      </c>
      <c r="F1671">
        <v>4</v>
      </c>
      <c r="G1671">
        <v>31</v>
      </c>
      <c r="H1671">
        <f t="shared" ref="H1671:H1684" si="69" xml:space="preserve"> (G1671/3.28)</f>
        <v>9.4512195121951219</v>
      </c>
      <c r="I1671" t="s">
        <v>13</v>
      </c>
      <c r="J1671" t="s">
        <v>699</v>
      </c>
    </row>
    <row r="1672" spans="1:10" x14ac:dyDescent="0.25">
      <c r="A1672" s="185">
        <v>43531</v>
      </c>
      <c r="B1672" t="s">
        <v>698</v>
      </c>
      <c r="C1672" t="s">
        <v>57</v>
      </c>
      <c r="D1672">
        <v>84</v>
      </c>
      <c r="E1672">
        <f t="shared" si="68"/>
        <v>28.888888888888889</v>
      </c>
      <c r="F1672">
        <v>4</v>
      </c>
      <c r="G1672">
        <v>31</v>
      </c>
      <c r="H1672">
        <f t="shared" si="69"/>
        <v>9.4512195121951219</v>
      </c>
      <c r="I1672" t="s">
        <v>13</v>
      </c>
      <c r="J1672" t="s">
        <v>699</v>
      </c>
    </row>
    <row r="1673" spans="1:10" x14ac:dyDescent="0.25">
      <c r="A1673" s="185">
        <v>43531</v>
      </c>
      <c r="B1673" t="s">
        <v>698</v>
      </c>
      <c r="C1673" t="s">
        <v>57</v>
      </c>
      <c r="D1673">
        <v>84</v>
      </c>
      <c r="E1673">
        <f t="shared" si="68"/>
        <v>28.888888888888889</v>
      </c>
      <c r="F1673">
        <v>4</v>
      </c>
      <c r="G1673">
        <v>31</v>
      </c>
      <c r="H1673">
        <f t="shared" si="69"/>
        <v>9.4512195121951219</v>
      </c>
      <c r="I1673" t="s">
        <v>13</v>
      </c>
      <c r="J1673" t="s">
        <v>699</v>
      </c>
    </row>
    <row r="1674" spans="1:10" x14ac:dyDescent="0.25">
      <c r="A1674" s="185">
        <v>43531</v>
      </c>
      <c r="B1674" t="s">
        <v>698</v>
      </c>
      <c r="C1674" t="s">
        <v>57</v>
      </c>
      <c r="D1674">
        <v>84</v>
      </c>
      <c r="E1674">
        <f t="shared" si="68"/>
        <v>28.888888888888889</v>
      </c>
      <c r="F1674">
        <v>4</v>
      </c>
      <c r="G1674">
        <v>31</v>
      </c>
      <c r="H1674">
        <f t="shared" si="69"/>
        <v>9.4512195121951219</v>
      </c>
      <c r="I1674" t="s">
        <v>18</v>
      </c>
      <c r="J1674" t="s">
        <v>699</v>
      </c>
    </row>
    <row r="1675" spans="1:10" x14ac:dyDescent="0.25">
      <c r="A1675" s="185">
        <v>43531</v>
      </c>
      <c r="B1675" t="s">
        <v>698</v>
      </c>
      <c r="C1675" t="s">
        <v>57</v>
      </c>
      <c r="D1675">
        <v>84</v>
      </c>
      <c r="E1675">
        <f t="shared" si="68"/>
        <v>28.888888888888889</v>
      </c>
      <c r="F1675">
        <v>4</v>
      </c>
      <c r="G1675">
        <v>31</v>
      </c>
      <c r="H1675">
        <f t="shared" si="69"/>
        <v>9.4512195121951219</v>
      </c>
      <c r="I1675" t="s">
        <v>18</v>
      </c>
      <c r="J1675" t="s">
        <v>699</v>
      </c>
    </row>
    <row r="1676" spans="1:10" x14ac:dyDescent="0.25">
      <c r="A1676" s="185">
        <v>43531</v>
      </c>
      <c r="B1676" t="s">
        <v>698</v>
      </c>
      <c r="C1676" t="s">
        <v>57</v>
      </c>
      <c r="D1676">
        <v>84</v>
      </c>
      <c r="E1676">
        <f t="shared" si="68"/>
        <v>28.888888888888889</v>
      </c>
      <c r="F1676">
        <v>4</v>
      </c>
      <c r="G1676">
        <v>31</v>
      </c>
      <c r="H1676">
        <f t="shared" si="69"/>
        <v>9.4512195121951219</v>
      </c>
      <c r="I1676" t="s">
        <v>18</v>
      </c>
      <c r="J1676" t="s">
        <v>699</v>
      </c>
    </row>
    <row r="1677" spans="1:10" x14ac:dyDescent="0.25">
      <c r="A1677" s="185">
        <v>43531</v>
      </c>
      <c r="B1677" t="s">
        <v>698</v>
      </c>
      <c r="C1677" t="s">
        <v>57</v>
      </c>
      <c r="D1677">
        <v>84</v>
      </c>
      <c r="E1677">
        <f t="shared" si="68"/>
        <v>28.888888888888889</v>
      </c>
      <c r="F1677">
        <v>4</v>
      </c>
      <c r="G1677">
        <v>31</v>
      </c>
      <c r="H1677">
        <f t="shared" si="69"/>
        <v>9.4512195121951219</v>
      </c>
      <c r="I1677" t="s">
        <v>18</v>
      </c>
      <c r="J1677" t="s">
        <v>699</v>
      </c>
    </row>
    <row r="1678" spans="1:10" x14ac:dyDescent="0.25">
      <c r="A1678" s="185">
        <v>43531</v>
      </c>
      <c r="B1678" t="s">
        <v>698</v>
      </c>
      <c r="C1678" t="s">
        <v>57</v>
      </c>
      <c r="D1678">
        <v>84</v>
      </c>
      <c r="E1678">
        <f t="shared" si="68"/>
        <v>28.888888888888889</v>
      </c>
      <c r="F1678">
        <v>4</v>
      </c>
      <c r="G1678">
        <v>31</v>
      </c>
      <c r="H1678">
        <f t="shared" si="69"/>
        <v>9.4512195121951219</v>
      </c>
      <c r="I1678" t="s">
        <v>18</v>
      </c>
      <c r="J1678" t="s">
        <v>699</v>
      </c>
    </row>
    <row r="1679" spans="1:10" x14ac:dyDescent="0.25">
      <c r="A1679" s="185">
        <v>43531</v>
      </c>
      <c r="B1679" t="s">
        <v>698</v>
      </c>
      <c r="C1679" t="s">
        <v>57</v>
      </c>
      <c r="D1679">
        <v>84</v>
      </c>
      <c r="E1679">
        <f t="shared" si="68"/>
        <v>28.888888888888889</v>
      </c>
      <c r="F1679">
        <v>4</v>
      </c>
      <c r="G1679">
        <v>31</v>
      </c>
      <c r="H1679">
        <f t="shared" si="69"/>
        <v>9.4512195121951219</v>
      </c>
      <c r="I1679" t="s">
        <v>18</v>
      </c>
      <c r="J1679" t="s">
        <v>699</v>
      </c>
    </row>
    <row r="1680" spans="1:10" x14ac:dyDescent="0.25">
      <c r="A1680" s="185">
        <v>43531</v>
      </c>
      <c r="B1680" t="s">
        <v>698</v>
      </c>
      <c r="C1680" t="s">
        <v>57</v>
      </c>
      <c r="D1680">
        <v>84</v>
      </c>
      <c r="E1680">
        <f t="shared" si="68"/>
        <v>28.888888888888889</v>
      </c>
      <c r="F1680">
        <v>4</v>
      </c>
      <c r="G1680">
        <v>31</v>
      </c>
      <c r="H1680">
        <f t="shared" si="69"/>
        <v>9.4512195121951219</v>
      </c>
      <c r="I1680" t="s">
        <v>18</v>
      </c>
      <c r="J1680" t="s">
        <v>699</v>
      </c>
    </row>
    <row r="1681" spans="1:10" x14ac:dyDescent="0.25">
      <c r="A1681" s="185">
        <v>43531</v>
      </c>
      <c r="B1681" t="s">
        <v>698</v>
      </c>
      <c r="C1681" t="s">
        <v>57</v>
      </c>
      <c r="D1681">
        <v>84</v>
      </c>
      <c r="E1681">
        <f t="shared" si="68"/>
        <v>28.888888888888889</v>
      </c>
      <c r="F1681">
        <v>4</v>
      </c>
      <c r="G1681">
        <v>31</v>
      </c>
      <c r="H1681">
        <f t="shared" si="69"/>
        <v>9.4512195121951219</v>
      </c>
      <c r="I1681" t="s">
        <v>18</v>
      </c>
      <c r="J1681" t="s">
        <v>699</v>
      </c>
    </row>
    <row r="1682" spans="1:10" x14ac:dyDescent="0.25">
      <c r="A1682" s="185">
        <v>43531</v>
      </c>
      <c r="B1682" t="s">
        <v>698</v>
      </c>
      <c r="C1682" t="s">
        <v>57</v>
      </c>
      <c r="D1682">
        <v>84</v>
      </c>
      <c r="E1682">
        <f t="shared" ref="E1682:E1712" si="70" xml:space="preserve"> (D1682-32)*(5/9)</f>
        <v>28.888888888888889</v>
      </c>
      <c r="F1682">
        <v>4</v>
      </c>
      <c r="G1682">
        <v>31</v>
      </c>
      <c r="H1682">
        <f t="shared" si="69"/>
        <v>9.4512195121951219</v>
      </c>
      <c r="I1682" t="s">
        <v>24</v>
      </c>
      <c r="J1682" t="s">
        <v>699</v>
      </c>
    </row>
    <row r="1683" spans="1:10" x14ac:dyDescent="0.25">
      <c r="A1683" s="185">
        <v>43531</v>
      </c>
      <c r="B1683" t="s">
        <v>698</v>
      </c>
      <c r="C1683" t="s">
        <v>57</v>
      </c>
      <c r="D1683">
        <v>84</v>
      </c>
      <c r="E1683">
        <f t="shared" si="70"/>
        <v>28.888888888888889</v>
      </c>
      <c r="F1683">
        <v>4</v>
      </c>
      <c r="G1683">
        <v>31</v>
      </c>
      <c r="H1683">
        <f t="shared" si="69"/>
        <v>9.4512195121951219</v>
      </c>
      <c r="I1683" t="s">
        <v>24</v>
      </c>
      <c r="J1683" t="s">
        <v>699</v>
      </c>
    </row>
    <row r="1684" spans="1:10" x14ac:dyDescent="0.25">
      <c r="A1684" s="185">
        <v>43531</v>
      </c>
      <c r="B1684" t="s">
        <v>698</v>
      </c>
      <c r="C1684" t="s">
        <v>57</v>
      </c>
      <c r="D1684">
        <v>84</v>
      </c>
      <c r="E1684">
        <f t="shared" si="70"/>
        <v>28.888888888888889</v>
      </c>
      <c r="F1684">
        <v>5</v>
      </c>
      <c r="G1684">
        <v>33</v>
      </c>
      <c r="H1684">
        <f t="shared" si="69"/>
        <v>10.060975609756099</v>
      </c>
      <c r="I1684" t="s">
        <v>13</v>
      </c>
      <c r="J1684" t="s">
        <v>699</v>
      </c>
    </row>
    <row r="1685" spans="1:10" x14ac:dyDescent="0.25">
      <c r="A1685" s="185">
        <v>43531</v>
      </c>
      <c r="B1685" t="s">
        <v>698</v>
      </c>
      <c r="C1685" t="s">
        <v>57</v>
      </c>
      <c r="D1685">
        <v>84</v>
      </c>
      <c r="E1685">
        <f t="shared" si="70"/>
        <v>28.888888888888889</v>
      </c>
      <c r="F1685">
        <v>5</v>
      </c>
      <c r="G1685">
        <v>33</v>
      </c>
      <c r="H1685">
        <f t="shared" ref="H1685:H1694" si="71" xml:space="preserve"> (G1685/3.28)</f>
        <v>10.060975609756099</v>
      </c>
      <c r="I1685" t="s">
        <v>13</v>
      </c>
      <c r="J1685" t="s">
        <v>699</v>
      </c>
    </row>
    <row r="1686" spans="1:10" x14ac:dyDescent="0.25">
      <c r="A1686" s="185">
        <v>43531</v>
      </c>
      <c r="B1686" t="s">
        <v>698</v>
      </c>
      <c r="C1686" t="s">
        <v>57</v>
      </c>
      <c r="D1686">
        <v>84</v>
      </c>
      <c r="E1686">
        <f t="shared" si="70"/>
        <v>28.888888888888889</v>
      </c>
      <c r="F1686">
        <v>5</v>
      </c>
      <c r="G1686">
        <v>33</v>
      </c>
      <c r="H1686">
        <f t="shared" si="71"/>
        <v>10.060975609756099</v>
      </c>
      <c r="I1686" t="s">
        <v>13</v>
      </c>
      <c r="J1686" t="s">
        <v>699</v>
      </c>
    </row>
    <row r="1687" spans="1:10" x14ac:dyDescent="0.25">
      <c r="A1687" s="185">
        <v>43531</v>
      </c>
      <c r="B1687" t="s">
        <v>698</v>
      </c>
      <c r="C1687" t="s">
        <v>57</v>
      </c>
      <c r="D1687">
        <v>84</v>
      </c>
      <c r="E1687">
        <f t="shared" si="70"/>
        <v>28.888888888888889</v>
      </c>
      <c r="F1687">
        <v>5</v>
      </c>
      <c r="G1687">
        <v>33</v>
      </c>
      <c r="H1687">
        <f t="shared" si="71"/>
        <v>10.060975609756099</v>
      </c>
      <c r="I1687" t="s">
        <v>13</v>
      </c>
      <c r="J1687" t="s">
        <v>699</v>
      </c>
    </row>
    <row r="1688" spans="1:10" x14ac:dyDescent="0.25">
      <c r="A1688" s="185">
        <v>43531</v>
      </c>
      <c r="B1688" t="s">
        <v>698</v>
      </c>
      <c r="C1688" t="s">
        <v>57</v>
      </c>
      <c r="D1688">
        <v>84</v>
      </c>
      <c r="E1688">
        <f t="shared" si="70"/>
        <v>28.888888888888889</v>
      </c>
      <c r="F1688">
        <v>5</v>
      </c>
      <c r="G1688">
        <v>33</v>
      </c>
      <c r="H1688">
        <f t="shared" si="71"/>
        <v>10.060975609756099</v>
      </c>
      <c r="I1688" t="s">
        <v>13</v>
      </c>
      <c r="J1688" t="s">
        <v>699</v>
      </c>
    </row>
    <row r="1689" spans="1:10" x14ac:dyDescent="0.25">
      <c r="A1689" s="185">
        <v>43531</v>
      </c>
      <c r="B1689" t="s">
        <v>698</v>
      </c>
      <c r="C1689" t="s">
        <v>57</v>
      </c>
      <c r="D1689">
        <v>84</v>
      </c>
      <c r="E1689">
        <f t="shared" si="70"/>
        <v>28.888888888888889</v>
      </c>
      <c r="F1689">
        <v>5</v>
      </c>
      <c r="G1689">
        <v>33</v>
      </c>
      <c r="H1689">
        <f t="shared" si="71"/>
        <v>10.060975609756099</v>
      </c>
      <c r="I1689" t="s">
        <v>18</v>
      </c>
      <c r="J1689" t="s">
        <v>699</v>
      </c>
    </row>
    <row r="1690" spans="1:10" x14ac:dyDescent="0.25">
      <c r="A1690" s="185">
        <v>43531</v>
      </c>
      <c r="B1690" t="s">
        <v>698</v>
      </c>
      <c r="C1690" t="s">
        <v>57</v>
      </c>
      <c r="D1690">
        <v>84</v>
      </c>
      <c r="E1690">
        <f t="shared" si="70"/>
        <v>28.888888888888889</v>
      </c>
      <c r="F1690">
        <v>5</v>
      </c>
      <c r="G1690">
        <v>33</v>
      </c>
      <c r="H1690">
        <f t="shared" si="71"/>
        <v>10.060975609756099</v>
      </c>
      <c r="I1690" t="s">
        <v>18</v>
      </c>
      <c r="J1690" t="s">
        <v>699</v>
      </c>
    </row>
    <row r="1691" spans="1:10" x14ac:dyDescent="0.25">
      <c r="A1691" s="185">
        <v>43531</v>
      </c>
      <c r="B1691" t="s">
        <v>698</v>
      </c>
      <c r="C1691" t="s">
        <v>57</v>
      </c>
      <c r="D1691">
        <v>84</v>
      </c>
      <c r="E1691">
        <f t="shared" si="70"/>
        <v>28.888888888888889</v>
      </c>
      <c r="F1691">
        <v>5</v>
      </c>
      <c r="G1691">
        <v>33</v>
      </c>
      <c r="H1691">
        <f t="shared" si="71"/>
        <v>10.060975609756099</v>
      </c>
      <c r="I1691" t="s">
        <v>21</v>
      </c>
      <c r="J1691" t="s">
        <v>699</v>
      </c>
    </row>
    <row r="1692" spans="1:10" x14ac:dyDescent="0.25">
      <c r="A1692" s="185">
        <v>43531</v>
      </c>
      <c r="B1692" t="s">
        <v>698</v>
      </c>
      <c r="C1692" t="s">
        <v>57</v>
      </c>
      <c r="D1692">
        <v>84</v>
      </c>
      <c r="E1692">
        <f t="shared" si="70"/>
        <v>28.888888888888889</v>
      </c>
      <c r="F1692">
        <v>5</v>
      </c>
      <c r="G1692">
        <v>33</v>
      </c>
      <c r="H1692">
        <f t="shared" si="71"/>
        <v>10.060975609756099</v>
      </c>
      <c r="I1692" t="s">
        <v>23</v>
      </c>
      <c r="J1692" t="s">
        <v>699</v>
      </c>
    </row>
    <row r="1693" spans="1:10" x14ac:dyDescent="0.25">
      <c r="A1693" s="185">
        <v>43531</v>
      </c>
      <c r="B1693" t="s">
        <v>698</v>
      </c>
      <c r="C1693" t="s">
        <v>57</v>
      </c>
      <c r="D1693">
        <v>84</v>
      </c>
      <c r="E1693">
        <f t="shared" si="70"/>
        <v>28.888888888888889</v>
      </c>
      <c r="F1693">
        <v>5</v>
      </c>
      <c r="G1693">
        <v>33</v>
      </c>
      <c r="H1693">
        <f t="shared" si="71"/>
        <v>10.060975609756099</v>
      </c>
      <c r="I1693" t="s">
        <v>32</v>
      </c>
      <c r="J1693" t="s">
        <v>699</v>
      </c>
    </row>
    <row r="1694" spans="1:10" x14ac:dyDescent="0.25">
      <c r="A1694" s="185">
        <v>43531</v>
      </c>
      <c r="B1694" t="s">
        <v>698</v>
      </c>
      <c r="C1694" t="s">
        <v>57</v>
      </c>
      <c r="D1694">
        <v>84</v>
      </c>
      <c r="E1694">
        <f t="shared" si="70"/>
        <v>28.888888888888889</v>
      </c>
      <c r="F1694">
        <v>6</v>
      </c>
      <c r="G1694">
        <v>34</v>
      </c>
      <c r="H1694">
        <f t="shared" si="71"/>
        <v>10.365853658536587</v>
      </c>
      <c r="I1694" t="s">
        <v>13</v>
      </c>
      <c r="J1694" t="s">
        <v>699</v>
      </c>
    </row>
    <row r="1695" spans="1:10" x14ac:dyDescent="0.25">
      <c r="A1695" s="185">
        <v>43531</v>
      </c>
      <c r="B1695" t="s">
        <v>698</v>
      </c>
      <c r="C1695" t="s">
        <v>57</v>
      </c>
      <c r="D1695">
        <v>84</v>
      </c>
      <c r="E1695">
        <f t="shared" si="70"/>
        <v>28.888888888888889</v>
      </c>
      <c r="F1695">
        <v>6</v>
      </c>
      <c r="G1695">
        <v>34</v>
      </c>
      <c r="H1695">
        <f t="shared" ref="H1695:H1706" si="72" xml:space="preserve"> (G1695/3.28)</f>
        <v>10.365853658536587</v>
      </c>
      <c r="I1695" t="s">
        <v>13</v>
      </c>
      <c r="J1695" t="s">
        <v>699</v>
      </c>
    </row>
    <row r="1696" spans="1:10" x14ac:dyDescent="0.25">
      <c r="A1696" s="185">
        <v>43531</v>
      </c>
      <c r="B1696" t="s">
        <v>698</v>
      </c>
      <c r="C1696" t="s">
        <v>57</v>
      </c>
      <c r="D1696">
        <v>84</v>
      </c>
      <c r="E1696">
        <f t="shared" si="70"/>
        <v>28.888888888888889</v>
      </c>
      <c r="F1696">
        <v>6</v>
      </c>
      <c r="G1696">
        <v>34</v>
      </c>
      <c r="H1696">
        <f t="shared" si="72"/>
        <v>10.365853658536587</v>
      </c>
      <c r="I1696" t="s">
        <v>13</v>
      </c>
      <c r="J1696" t="s">
        <v>699</v>
      </c>
    </row>
    <row r="1697" spans="1:10" x14ac:dyDescent="0.25">
      <c r="A1697" s="185">
        <v>43531</v>
      </c>
      <c r="B1697" t="s">
        <v>698</v>
      </c>
      <c r="C1697" t="s">
        <v>57</v>
      </c>
      <c r="D1697">
        <v>84</v>
      </c>
      <c r="E1697">
        <f t="shared" si="70"/>
        <v>28.888888888888889</v>
      </c>
      <c r="F1697">
        <v>6</v>
      </c>
      <c r="G1697">
        <v>34</v>
      </c>
      <c r="H1697">
        <f t="shared" si="72"/>
        <v>10.365853658536587</v>
      </c>
      <c r="I1697" t="s">
        <v>13</v>
      </c>
      <c r="J1697" t="s">
        <v>699</v>
      </c>
    </row>
    <row r="1698" spans="1:10" x14ac:dyDescent="0.25">
      <c r="A1698" s="185">
        <v>43531</v>
      </c>
      <c r="B1698" t="s">
        <v>698</v>
      </c>
      <c r="C1698" t="s">
        <v>57</v>
      </c>
      <c r="D1698">
        <v>84</v>
      </c>
      <c r="E1698">
        <f t="shared" si="70"/>
        <v>28.888888888888889</v>
      </c>
      <c r="F1698">
        <v>6</v>
      </c>
      <c r="G1698">
        <v>34</v>
      </c>
      <c r="H1698">
        <f t="shared" si="72"/>
        <v>10.365853658536587</v>
      </c>
      <c r="I1698" t="s">
        <v>13</v>
      </c>
      <c r="J1698" t="s">
        <v>699</v>
      </c>
    </row>
    <row r="1699" spans="1:10" x14ac:dyDescent="0.25">
      <c r="A1699" s="185">
        <v>43531</v>
      </c>
      <c r="B1699" t="s">
        <v>698</v>
      </c>
      <c r="C1699" t="s">
        <v>57</v>
      </c>
      <c r="D1699">
        <v>84</v>
      </c>
      <c r="E1699">
        <f t="shared" si="70"/>
        <v>28.888888888888889</v>
      </c>
      <c r="F1699">
        <v>6</v>
      </c>
      <c r="G1699">
        <v>34</v>
      </c>
      <c r="H1699">
        <f t="shared" si="72"/>
        <v>10.365853658536587</v>
      </c>
      <c r="I1699" t="s">
        <v>13</v>
      </c>
      <c r="J1699" t="s">
        <v>699</v>
      </c>
    </row>
    <row r="1700" spans="1:10" x14ac:dyDescent="0.25">
      <c r="A1700" s="185">
        <v>43531</v>
      </c>
      <c r="B1700" t="s">
        <v>698</v>
      </c>
      <c r="C1700" t="s">
        <v>57</v>
      </c>
      <c r="D1700">
        <v>84</v>
      </c>
      <c r="E1700">
        <f t="shared" si="70"/>
        <v>28.888888888888889</v>
      </c>
      <c r="F1700">
        <v>6</v>
      </c>
      <c r="G1700">
        <v>34</v>
      </c>
      <c r="H1700">
        <f t="shared" si="72"/>
        <v>10.365853658536587</v>
      </c>
      <c r="I1700" t="s">
        <v>29</v>
      </c>
      <c r="J1700" t="s">
        <v>699</v>
      </c>
    </row>
    <row r="1701" spans="1:10" x14ac:dyDescent="0.25">
      <c r="A1701" s="185">
        <v>43531</v>
      </c>
      <c r="B1701" t="s">
        <v>698</v>
      </c>
      <c r="C1701" t="s">
        <v>57</v>
      </c>
      <c r="D1701">
        <v>84</v>
      </c>
      <c r="E1701">
        <f t="shared" si="70"/>
        <v>28.888888888888889</v>
      </c>
      <c r="F1701">
        <v>6</v>
      </c>
      <c r="G1701">
        <v>34</v>
      </c>
      <c r="H1701">
        <f t="shared" si="72"/>
        <v>10.365853658536587</v>
      </c>
      <c r="I1701" t="s">
        <v>29</v>
      </c>
      <c r="J1701" t="s">
        <v>699</v>
      </c>
    </row>
    <row r="1702" spans="1:10" x14ac:dyDescent="0.25">
      <c r="A1702" s="185">
        <v>43531</v>
      </c>
      <c r="B1702" t="s">
        <v>698</v>
      </c>
      <c r="C1702" t="s">
        <v>57</v>
      </c>
      <c r="D1702">
        <v>84</v>
      </c>
      <c r="E1702">
        <f t="shared" si="70"/>
        <v>28.888888888888889</v>
      </c>
      <c r="F1702">
        <v>6</v>
      </c>
      <c r="G1702">
        <v>34</v>
      </c>
      <c r="H1702">
        <f t="shared" si="72"/>
        <v>10.365853658536587</v>
      </c>
      <c r="I1702" t="s">
        <v>18</v>
      </c>
      <c r="J1702" t="s">
        <v>699</v>
      </c>
    </row>
    <row r="1703" spans="1:10" x14ac:dyDescent="0.25">
      <c r="A1703" s="185">
        <v>43531</v>
      </c>
      <c r="B1703" t="s">
        <v>698</v>
      </c>
      <c r="C1703" t="s">
        <v>57</v>
      </c>
      <c r="D1703">
        <v>84</v>
      </c>
      <c r="E1703">
        <f t="shared" si="70"/>
        <v>28.888888888888889</v>
      </c>
      <c r="F1703">
        <v>6</v>
      </c>
      <c r="G1703">
        <v>34</v>
      </c>
      <c r="H1703">
        <f t="shared" si="72"/>
        <v>10.365853658536587</v>
      </c>
      <c r="I1703" t="s">
        <v>18</v>
      </c>
      <c r="J1703" t="s">
        <v>699</v>
      </c>
    </row>
    <row r="1704" spans="1:10" x14ac:dyDescent="0.25">
      <c r="A1704" s="185">
        <v>43531</v>
      </c>
      <c r="B1704" t="s">
        <v>698</v>
      </c>
      <c r="C1704" t="s">
        <v>57</v>
      </c>
      <c r="D1704">
        <v>84</v>
      </c>
      <c r="E1704">
        <f t="shared" si="70"/>
        <v>28.888888888888889</v>
      </c>
      <c r="F1704">
        <v>6</v>
      </c>
      <c r="G1704">
        <v>34</v>
      </c>
      <c r="H1704">
        <f t="shared" si="72"/>
        <v>10.365853658536587</v>
      </c>
      <c r="I1704" t="s">
        <v>24</v>
      </c>
      <c r="J1704" t="s">
        <v>699</v>
      </c>
    </row>
    <row r="1705" spans="1:10" x14ac:dyDescent="0.25">
      <c r="A1705" s="185">
        <v>43531</v>
      </c>
      <c r="B1705" t="s">
        <v>698</v>
      </c>
      <c r="C1705" t="s">
        <v>57</v>
      </c>
      <c r="D1705">
        <v>84</v>
      </c>
      <c r="E1705">
        <f t="shared" si="70"/>
        <v>28.888888888888889</v>
      </c>
      <c r="F1705">
        <v>6</v>
      </c>
      <c r="G1705">
        <v>34</v>
      </c>
      <c r="H1705">
        <f t="shared" si="72"/>
        <v>10.365853658536587</v>
      </c>
      <c r="I1705" t="s">
        <v>20</v>
      </c>
      <c r="J1705" t="s">
        <v>699</v>
      </c>
    </row>
    <row r="1706" spans="1:10" x14ac:dyDescent="0.25">
      <c r="A1706" s="185">
        <v>43531</v>
      </c>
      <c r="B1706" t="s">
        <v>698</v>
      </c>
      <c r="C1706" t="s">
        <v>57</v>
      </c>
      <c r="D1706">
        <v>84</v>
      </c>
      <c r="E1706">
        <f t="shared" si="70"/>
        <v>28.888888888888889</v>
      </c>
      <c r="F1706">
        <v>7</v>
      </c>
      <c r="G1706">
        <v>31</v>
      </c>
      <c r="H1706">
        <f t="shared" si="72"/>
        <v>9.4512195121951219</v>
      </c>
      <c r="I1706" t="s">
        <v>13</v>
      </c>
      <c r="J1706" t="s">
        <v>699</v>
      </c>
    </row>
    <row r="1707" spans="1:10" x14ac:dyDescent="0.25">
      <c r="A1707" s="185">
        <v>43531</v>
      </c>
      <c r="B1707" t="s">
        <v>698</v>
      </c>
      <c r="C1707" t="s">
        <v>57</v>
      </c>
      <c r="D1707">
        <v>84</v>
      </c>
      <c r="E1707">
        <f t="shared" si="70"/>
        <v>28.888888888888889</v>
      </c>
      <c r="F1707">
        <v>7</v>
      </c>
      <c r="G1707">
        <v>31</v>
      </c>
      <c r="H1707">
        <f t="shared" ref="H1707:H1718" si="73" xml:space="preserve"> (G1707/3.28)</f>
        <v>9.4512195121951219</v>
      </c>
      <c r="I1707" t="s">
        <v>13</v>
      </c>
      <c r="J1707" t="s">
        <v>699</v>
      </c>
    </row>
    <row r="1708" spans="1:10" x14ac:dyDescent="0.25">
      <c r="A1708" s="185">
        <v>43531</v>
      </c>
      <c r="B1708" t="s">
        <v>698</v>
      </c>
      <c r="C1708" t="s">
        <v>57</v>
      </c>
      <c r="D1708">
        <v>84</v>
      </c>
      <c r="E1708">
        <f t="shared" si="70"/>
        <v>28.888888888888889</v>
      </c>
      <c r="F1708">
        <v>7</v>
      </c>
      <c r="G1708">
        <v>31</v>
      </c>
      <c r="H1708">
        <f t="shared" si="73"/>
        <v>9.4512195121951219</v>
      </c>
      <c r="I1708" t="s">
        <v>13</v>
      </c>
      <c r="J1708" t="s">
        <v>699</v>
      </c>
    </row>
    <row r="1709" spans="1:10" x14ac:dyDescent="0.25">
      <c r="A1709" s="185">
        <v>43531</v>
      </c>
      <c r="B1709" t="s">
        <v>698</v>
      </c>
      <c r="C1709" t="s">
        <v>57</v>
      </c>
      <c r="D1709">
        <v>84</v>
      </c>
      <c r="E1709">
        <f t="shared" si="70"/>
        <v>28.888888888888889</v>
      </c>
      <c r="F1709">
        <v>7</v>
      </c>
      <c r="G1709">
        <v>31</v>
      </c>
      <c r="H1709">
        <f t="shared" si="73"/>
        <v>9.4512195121951219</v>
      </c>
      <c r="I1709" t="s">
        <v>13</v>
      </c>
      <c r="J1709" t="s">
        <v>699</v>
      </c>
    </row>
    <row r="1710" spans="1:10" x14ac:dyDescent="0.25">
      <c r="A1710" s="185">
        <v>43531</v>
      </c>
      <c r="B1710" t="s">
        <v>698</v>
      </c>
      <c r="C1710" t="s">
        <v>57</v>
      </c>
      <c r="D1710">
        <v>84</v>
      </c>
      <c r="E1710">
        <f t="shared" si="70"/>
        <v>28.888888888888889</v>
      </c>
      <c r="F1710">
        <v>7</v>
      </c>
      <c r="G1710">
        <v>31</v>
      </c>
      <c r="H1710">
        <f t="shared" si="73"/>
        <v>9.4512195121951219</v>
      </c>
      <c r="I1710" t="s">
        <v>13</v>
      </c>
      <c r="J1710" t="s">
        <v>699</v>
      </c>
    </row>
    <row r="1711" spans="1:10" x14ac:dyDescent="0.25">
      <c r="A1711" s="185">
        <v>43531</v>
      </c>
      <c r="B1711" t="s">
        <v>698</v>
      </c>
      <c r="C1711" t="s">
        <v>57</v>
      </c>
      <c r="D1711">
        <v>84</v>
      </c>
      <c r="E1711">
        <f t="shared" si="70"/>
        <v>28.888888888888889</v>
      </c>
      <c r="F1711">
        <v>7</v>
      </c>
      <c r="G1711">
        <v>31</v>
      </c>
      <c r="H1711">
        <f t="shared" si="73"/>
        <v>9.4512195121951219</v>
      </c>
      <c r="I1711" t="s">
        <v>34</v>
      </c>
      <c r="J1711" t="s">
        <v>699</v>
      </c>
    </row>
    <row r="1712" spans="1:10" x14ac:dyDescent="0.25">
      <c r="A1712" s="185">
        <v>43531</v>
      </c>
      <c r="B1712" t="s">
        <v>698</v>
      </c>
      <c r="C1712" t="s">
        <v>57</v>
      </c>
      <c r="D1712">
        <v>84</v>
      </c>
      <c r="E1712">
        <f t="shared" si="70"/>
        <v>28.888888888888889</v>
      </c>
      <c r="F1712">
        <v>7</v>
      </c>
      <c r="G1712">
        <v>31</v>
      </c>
      <c r="H1712">
        <f t="shared" si="73"/>
        <v>9.4512195121951219</v>
      </c>
      <c r="I1712" t="s">
        <v>18</v>
      </c>
      <c r="J1712" t="s">
        <v>699</v>
      </c>
    </row>
    <row r="1713" spans="1:10" x14ac:dyDescent="0.25">
      <c r="A1713" s="185">
        <v>43531</v>
      </c>
      <c r="B1713" t="s">
        <v>698</v>
      </c>
      <c r="C1713" t="s">
        <v>57</v>
      </c>
      <c r="D1713">
        <v>84</v>
      </c>
      <c r="E1713">
        <f t="shared" ref="E1713:E1748" si="74" xml:space="preserve"> (D1713-32)*(5/9)</f>
        <v>28.888888888888889</v>
      </c>
      <c r="F1713">
        <v>7</v>
      </c>
      <c r="G1713">
        <v>31</v>
      </c>
      <c r="H1713">
        <f t="shared" si="73"/>
        <v>9.4512195121951219</v>
      </c>
      <c r="I1713" t="s">
        <v>18</v>
      </c>
      <c r="J1713" t="s">
        <v>699</v>
      </c>
    </row>
    <row r="1714" spans="1:10" x14ac:dyDescent="0.25">
      <c r="A1714" s="185">
        <v>43531</v>
      </c>
      <c r="B1714" t="s">
        <v>698</v>
      </c>
      <c r="C1714" t="s">
        <v>57</v>
      </c>
      <c r="D1714">
        <v>84</v>
      </c>
      <c r="E1714">
        <f t="shared" si="74"/>
        <v>28.888888888888889</v>
      </c>
      <c r="F1714">
        <v>7</v>
      </c>
      <c r="G1714">
        <v>31</v>
      </c>
      <c r="H1714">
        <f t="shared" si="73"/>
        <v>9.4512195121951219</v>
      </c>
      <c r="I1714" t="s">
        <v>18</v>
      </c>
      <c r="J1714" t="s">
        <v>699</v>
      </c>
    </row>
    <row r="1715" spans="1:10" x14ac:dyDescent="0.25">
      <c r="A1715" s="185">
        <v>43531</v>
      </c>
      <c r="B1715" t="s">
        <v>698</v>
      </c>
      <c r="C1715" t="s">
        <v>57</v>
      </c>
      <c r="D1715">
        <v>84</v>
      </c>
      <c r="E1715">
        <f t="shared" si="74"/>
        <v>28.888888888888889</v>
      </c>
      <c r="F1715">
        <v>7</v>
      </c>
      <c r="G1715">
        <v>31</v>
      </c>
      <c r="H1715">
        <f t="shared" si="73"/>
        <v>9.4512195121951219</v>
      </c>
      <c r="I1715" t="s">
        <v>24</v>
      </c>
      <c r="J1715" t="s">
        <v>699</v>
      </c>
    </row>
    <row r="1716" spans="1:10" x14ac:dyDescent="0.25">
      <c r="A1716" s="185">
        <v>43531</v>
      </c>
      <c r="B1716" t="s">
        <v>698</v>
      </c>
      <c r="C1716" t="s">
        <v>57</v>
      </c>
      <c r="D1716">
        <v>84</v>
      </c>
      <c r="E1716">
        <f t="shared" si="74"/>
        <v>28.888888888888889</v>
      </c>
      <c r="F1716">
        <v>7</v>
      </c>
      <c r="G1716">
        <v>31</v>
      </c>
      <c r="H1716">
        <f t="shared" si="73"/>
        <v>9.4512195121951219</v>
      </c>
      <c r="I1716" t="s">
        <v>32</v>
      </c>
      <c r="J1716" t="s">
        <v>699</v>
      </c>
    </row>
    <row r="1717" spans="1:10" x14ac:dyDescent="0.25">
      <c r="A1717" s="185">
        <v>43531</v>
      </c>
      <c r="B1717" t="s">
        <v>698</v>
      </c>
      <c r="C1717" t="s">
        <v>57</v>
      </c>
      <c r="D1717">
        <v>84</v>
      </c>
      <c r="E1717">
        <f t="shared" si="74"/>
        <v>28.888888888888889</v>
      </c>
      <c r="F1717">
        <v>7</v>
      </c>
      <c r="G1717">
        <v>31</v>
      </c>
      <c r="H1717">
        <f t="shared" si="73"/>
        <v>9.4512195121951219</v>
      </c>
      <c r="I1717" t="s">
        <v>32</v>
      </c>
      <c r="J1717" t="s">
        <v>699</v>
      </c>
    </row>
    <row r="1718" spans="1:10" x14ac:dyDescent="0.25">
      <c r="A1718" s="185">
        <v>43531</v>
      </c>
      <c r="B1718" t="s">
        <v>698</v>
      </c>
      <c r="C1718" t="s">
        <v>57</v>
      </c>
      <c r="D1718">
        <v>84</v>
      </c>
      <c r="E1718">
        <f t="shared" si="74"/>
        <v>28.888888888888889</v>
      </c>
      <c r="F1718">
        <v>8</v>
      </c>
      <c r="G1718">
        <v>30</v>
      </c>
      <c r="H1718">
        <f t="shared" si="73"/>
        <v>9.1463414634146343</v>
      </c>
      <c r="I1718" t="s">
        <v>13</v>
      </c>
      <c r="J1718" t="s">
        <v>699</v>
      </c>
    </row>
    <row r="1719" spans="1:10" x14ac:dyDescent="0.25">
      <c r="A1719" s="185">
        <v>43531</v>
      </c>
      <c r="B1719" t="s">
        <v>698</v>
      </c>
      <c r="C1719" t="s">
        <v>57</v>
      </c>
      <c r="D1719">
        <v>84</v>
      </c>
      <c r="E1719">
        <f t="shared" si="74"/>
        <v>28.888888888888889</v>
      </c>
      <c r="F1719">
        <v>8</v>
      </c>
      <c r="G1719">
        <v>30</v>
      </c>
      <c r="H1719">
        <f t="shared" ref="H1719:H1729" si="75" xml:space="preserve"> (G1719/3.28)</f>
        <v>9.1463414634146343</v>
      </c>
      <c r="I1719" t="s">
        <v>13</v>
      </c>
      <c r="J1719" t="s">
        <v>699</v>
      </c>
    </row>
    <row r="1720" spans="1:10" x14ac:dyDescent="0.25">
      <c r="A1720" s="185">
        <v>43531</v>
      </c>
      <c r="B1720" t="s">
        <v>698</v>
      </c>
      <c r="C1720" t="s">
        <v>57</v>
      </c>
      <c r="D1720">
        <v>84</v>
      </c>
      <c r="E1720">
        <f t="shared" si="74"/>
        <v>28.888888888888889</v>
      </c>
      <c r="F1720">
        <v>8</v>
      </c>
      <c r="G1720">
        <v>30</v>
      </c>
      <c r="H1720">
        <f t="shared" si="75"/>
        <v>9.1463414634146343</v>
      </c>
      <c r="I1720" t="s">
        <v>689</v>
      </c>
      <c r="J1720" t="s">
        <v>699</v>
      </c>
    </row>
    <row r="1721" spans="1:10" x14ac:dyDescent="0.25">
      <c r="A1721" s="185">
        <v>43531</v>
      </c>
      <c r="B1721" t="s">
        <v>698</v>
      </c>
      <c r="C1721" t="s">
        <v>57</v>
      </c>
      <c r="D1721">
        <v>84</v>
      </c>
      <c r="E1721">
        <f t="shared" si="74"/>
        <v>28.888888888888889</v>
      </c>
      <c r="F1721">
        <v>8</v>
      </c>
      <c r="G1721">
        <v>30</v>
      </c>
      <c r="H1721">
        <f t="shared" si="75"/>
        <v>9.1463414634146343</v>
      </c>
      <c r="I1721" t="s">
        <v>39</v>
      </c>
      <c r="J1721" t="s">
        <v>699</v>
      </c>
    </row>
    <row r="1722" spans="1:10" x14ac:dyDescent="0.25">
      <c r="A1722" s="185">
        <v>43531</v>
      </c>
      <c r="B1722" t="s">
        <v>698</v>
      </c>
      <c r="C1722" t="s">
        <v>57</v>
      </c>
      <c r="D1722">
        <v>84</v>
      </c>
      <c r="E1722">
        <f t="shared" si="74"/>
        <v>28.888888888888889</v>
      </c>
      <c r="F1722">
        <v>8</v>
      </c>
      <c r="G1722">
        <v>30</v>
      </c>
      <c r="H1722">
        <f t="shared" si="75"/>
        <v>9.1463414634146343</v>
      </c>
      <c r="I1722" t="s">
        <v>54</v>
      </c>
      <c r="J1722" t="s">
        <v>699</v>
      </c>
    </row>
    <row r="1723" spans="1:10" x14ac:dyDescent="0.25">
      <c r="A1723" s="185">
        <v>43531</v>
      </c>
      <c r="B1723" t="s">
        <v>698</v>
      </c>
      <c r="C1723" t="s">
        <v>57</v>
      </c>
      <c r="D1723">
        <v>84</v>
      </c>
      <c r="E1723">
        <f t="shared" si="74"/>
        <v>28.888888888888889</v>
      </c>
      <c r="F1723">
        <v>8</v>
      </c>
      <c r="G1723">
        <v>30</v>
      </c>
      <c r="H1723">
        <f t="shared" si="75"/>
        <v>9.1463414634146343</v>
      </c>
      <c r="I1723" t="s">
        <v>54</v>
      </c>
      <c r="J1723" t="s">
        <v>699</v>
      </c>
    </row>
    <row r="1724" spans="1:10" x14ac:dyDescent="0.25">
      <c r="A1724" s="185">
        <v>43531</v>
      </c>
      <c r="B1724" t="s">
        <v>698</v>
      </c>
      <c r="C1724" t="s">
        <v>57</v>
      </c>
      <c r="D1724">
        <v>84</v>
      </c>
      <c r="E1724">
        <f t="shared" si="74"/>
        <v>28.888888888888889</v>
      </c>
      <c r="F1724">
        <v>8</v>
      </c>
      <c r="G1724">
        <v>30</v>
      </c>
      <c r="H1724">
        <f t="shared" si="75"/>
        <v>9.1463414634146343</v>
      </c>
      <c r="I1724" t="s">
        <v>18</v>
      </c>
      <c r="J1724" t="s">
        <v>699</v>
      </c>
    </row>
    <row r="1725" spans="1:10" x14ac:dyDescent="0.25">
      <c r="A1725" s="185">
        <v>43531</v>
      </c>
      <c r="B1725" t="s">
        <v>698</v>
      </c>
      <c r="C1725" t="s">
        <v>57</v>
      </c>
      <c r="D1725">
        <v>84</v>
      </c>
      <c r="E1725">
        <f t="shared" si="74"/>
        <v>28.888888888888889</v>
      </c>
      <c r="F1725">
        <v>8</v>
      </c>
      <c r="G1725">
        <v>30</v>
      </c>
      <c r="H1725">
        <f t="shared" si="75"/>
        <v>9.1463414634146343</v>
      </c>
      <c r="I1725" t="s">
        <v>18</v>
      </c>
      <c r="J1725" t="s">
        <v>699</v>
      </c>
    </row>
    <row r="1726" spans="1:10" x14ac:dyDescent="0.25">
      <c r="A1726" s="185">
        <v>43531</v>
      </c>
      <c r="B1726" t="s">
        <v>698</v>
      </c>
      <c r="C1726" t="s">
        <v>57</v>
      </c>
      <c r="D1726">
        <v>84</v>
      </c>
      <c r="E1726">
        <f t="shared" si="74"/>
        <v>28.888888888888889</v>
      </c>
      <c r="F1726">
        <v>8</v>
      </c>
      <c r="G1726">
        <v>30</v>
      </c>
      <c r="H1726">
        <f t="shared" si="75"/>
        <v>9.1463414634146343</v>
      </c>
      <c r="I1726" t="s">
        <v>18</v>
      </c>
      <c r="J1726" t="s">
        <v>699</v>
      </c>
    </row>
    <row r="1727" spans="1:10" x14ac:dyDescent="0.25">
      <c r="A1727" s="185">
        <v>43531</v>
      </c>
      <c r="B1727" t="s">
        <v>698</v>
      </c>
      <c r="C1727" t="s">
        <v>57</v>
      </c>
      <c r="D1727">
        <v>84</v>
      </c>
      <c r="E1727">
        <f t="shared" si="74"/>
        <v>28.888888888888889</v>
      </c>
      <c r="F1727">
        <v>8</v>
      </c>
      <c r="G1727">
        <v>30</v>
      </c>
      <c r="H1727">
        <f t="shared" si="75"/>
        <v>9.1463414634146343</v>
      </c>
      <c r="I1727" t="s">
        <v>23</v>
      </c>
      <c r="J1727" t="s">
        <v>699</v>
      </c>
    </row>
    <row r="1728" spans="1:10" x14ac:dyDescent="0.25">
      <c r="A1728" s="185">
        <v>43531</v>
      </c>
      <c r="B1728" t="s">
        <v>698</v>
      </c>
      <c r="C1728" t="s">
        <v>57</v>
      </c>
      <c r="D1728">
        <v>84</v>
      </c>
      <c r="E1728">
        <f t="shared" si="74"/>
        <v>28.888888888888889</v>
      </c>
      <c r="F1728">
        <v>8</v>
      </c>
      <c r="G1728">
        <v>30</v>
      </c>
      <c r="H1728">
        <f t="shared" si="75"/>
        <v>9.1463414634146343</v>
      </c>
      <c r="I1728" t="s">
        <v>24</v>
      </c>
      <c r="J1728" t="s">
        <v>699</v>
      </c>
    </row>
    <row r="1729" spans="1:10" x14ac:dyDescent="0.25">
      <c r="A1729" s="185">
        <v>43531</v>
      </c>
      <c r="B1729" t="s">
        <v>698</v>
      </c>
      <c r="C1729" t="s">
        <v>57</v>
      </c>
      <c r="D1729">
        <v>84</v>
      </c>
      <c r="E1729">
        <f t="shared" si="74"/>
        <v>28.888888888888889</v>
      </c>
      <c r="F1729">
        <v>9</v>
      </c>
      <c r="G1729">
        <v>30</v>
      </c>
      <c r="H1729">
        <f t="shared" si="75"/>
        <v>9.1463414634146343</v>
      </c>
      <c r="I1729" t="s">
        <v>13</v>
      </c>
      <c r="J1729" t="s">
        <v>699</v>
      </c>
    </row>
    <row r="1730" spans="1:10" x14ac:dyDescent="0.25">
      <c r="A1730" s="185">
        <v>43531</v>
      </c>
      <c r="B1730" t="s">
        <v>698</v>
      </c>
      <c r="C1730" t="s">
        <v>57</v>
      </c>
      <c r="D1730">
        <v>84</v>
      </c>
      <c r="E1730">
        <f t="shared" si="74"/>
        <v>28.888888888888889</v>
      </c>
      <c r="F1730">
        <v>9</v>
      </c>
      <c r="G1730">
        <v>30</v>
      </c>
      <c r="H1730">
        <f t="shared" ref="H1730:H1736" si="76" xml:space="preserve"> (G1730/3.28)</f>
        <v>9.1463414634146343</v>
      </c>
      <c r="I1730" t="s">
        <v>13</v>
      </c>
      <c r="J1730" t="s">
        <v>699</v>
      </c>
    </row>
    <row r="1731" spans="1:10" x14ac:dyDescent="0.25">
      <c r="A1731" s="185">
        <v>43531</v>
      </c>
      <c r="B1731" t="s">
        <v>698</v>
      </c>
      <c r="C1731" t="s">
        <v>57</v>
      </c>
      <c r="D1731">
        <v>84</v>
      </c>
      <c r="E1731">
        <f t="shared" si="74"/>
        <v>28.888888888888889</v>
      </c>
      <c r="F1731">
        <v>9</v>
      </c>
      <c r="G1731">
        <v>30</v>
      </c>
      <c r="H1731">
        <f t="shared" si="76"/>
        <v>9.1463414634146343</v>
      </c>
      <c r="I1731" t="s">
        <v>40</v>
      </c>
      <c r="J1731" t="s">
        <v>699</v>
      </c>
    </row>
    <row r="1732" spans="1:10" x14ac:dyDescent="0.25">
      <c r="A1732" s="185">
        <v>43531</v>
      </c>
      <c r="B1732" t="s">
        <v>698</v>
      </c>
      <c r="C1732" t="s">
        <v>57</v>
      </c>
      <c r="D1732">
        <v>84</v>
      </c>
      <c r="E1732">
        <f t="shared" si="74"/>
        <v>28.888888888888889</v>
      </c>
      <c r="F1732">
        <v>9</v>
      </c>
      <c r="G1732">
        <v>30</v>
      </c>
      <c r="H1732">
        <f t="shared" si="76"/>
        <v>9.1463414634146343</v>
      </c>
      <c r="I1732" t="s">
        <v>18</v>
      </c>
      <c r="J1732" t="s">
        <v>699</v>
      </c>
    </row>
    <row r="1733" spans="1:10" x14ac:dyDescent="0.25">
      <c r="A1733" s="185">
        <v>43531</v>
      </c>
      <c r="B1733" t="s">
        <v>698</v>
      </c>
      <c r="C1733" t="s">
        <v>57</v>
      </c>
      <c r="D1733">
        <v>84</v>
      </c>
      <c r="E1733">
        <f t="shared" si="74"/>
        <v>28.888888888888889</v>
      </c>
      <c r="F1733">
        <v>9</v>
      </c>
      <c r="G1733">
        <v>30</v>
      </c>
      <c r="H1733">
        <f t="shared" si="76"/>
        <v>9.1463414634146343</v>
      </c>
      <c r="I1733" t="s">
        <v>18</v>
      </c>
      <c r="J1733" t="s">
        <v>699</v>
      </c>
    </row>
    <row r="1734" spans="1:10" x14ac:dyDescent="0.25">
      <c r="A1734" s="185">
        <v>43531</v>
      </c>
      <c r="B1734" t="s">
        <v>698</v>
      </c>
      <c r="C1734" t="s">
        <v>57</v>
      </c>
      <c r="D1734">
        <v>84</v>
      </c>
      <c r="E1734">
        <f t="shared" si="74"/>
        <v>28.888888888888889</v>
      </c>
      <c r="F1734">
        <v>9</v>
      </c>
      <c r="G1734">
        <v>30</v>
      </c>
      <c r="H1734">
        <f t="shared" si="76"/>
        <v>9.1463414634146343</v>
      </c>
      <c r="I1734" t="s">
        <v>18</v>
      </c>
      <c r="J1734" t="s">
        <v>699</v>
      </c>
    </row>
    <row r="1735" spans="1:10" x14ac:dyDescent="0.25">
      <c r="A1735" s="185">
        <v>43531</v>
      </c>
      <c r="B1735" t="s">
        <v>698</v>
      </c>
      <c r="C1735" t="s">
        <v>57</v>
      </c>
      <c r="D1735">
        <v>84</v>
      </c>
      <c r="E1735">
        <f t="shared" si="74"/>
        <v>28.888888888888889</v>
      </c>
      <c r="F1735">
        <v>9</v>
      </c>
      <c r="G1735">
        <v>30</v>
      </c>
      <c r="H1735">
        <f t="shared" si="76"/>
        <v>9.1463414634146343</v>
      </c>
      <c r="I1735" t="s">
        <v>23</v>
      </c>
      <c r="J1735" t="s">
        <v>699</v>
      </c>
    </row>
    <row r="1736" spans="1:10" x14ac:dyDescent="0.25">
      <c r="A1736" s="185">
        <v>43531</v>
      </c>
      <c r="B1736" t="s">
        <v>698</v>
      </c>
      <c r="C1736" t="s">
        <v>57</v>
      </c>
      <c r="D1736">
        <v>84</v>
      </c>
      <c r="E1736">
        <f t="shared" si="74"/>
        <v>28.888888888888889</v>
      </c>
      <c r="F1736">
        <v>10</v>
      </c>
      <c r="G1736">
        <v>27</v>
      </c>
      <c r="H1736">
        <f t="shared" si="76"/>
        <v>8.2317073170731714</v>
      </c>
      <c r="I1736" t="s">
        <v>13</v>
      </c>
      <c r="J1736" t="s">
        <v>699</v>
      </c>
    </row>
    <row r="1737" spans="1:10" x14ac:dyDescent="0.25">
      <c r="A1737" s="185">
        <v>43531</v>
      </c>
      <c r="B1737" t="s">
        <v>698</v>
      </c>
      <c r="C1737" t="s">
        <v>57</v>
      </c>
      <c r="D1737">
        <v>84</v>
      </c>
      <c r="E1737">
        <f t="shared" si="74"/>
        <v>28.888888888888889</v>
      </c>
      <c r="F1737">
        <v>10</v>
      </c>
      <c r="G1737">
        <v>27</v>
      </c>
      <c r="H1737">
        <f t="shared" ref="H1737:H1746" si="77" xml:space="preserve"> (G1737/3.28)</f>
        <v>8.2317073170731714</v>
      </c>
      <c r="I1737" t="s">
        <v>13</v>
      </c>
      <c r="J1737" t="s">
        <v>699</v>
      </c>
    </row>
    <row r="1738" spans="1:10" x14ac:dyDescent="0.25">
      <c r="A1738" s="185">
        <v>43531</v>
      </c>
      <c r="B1738" t="s">
        <v>698</v>
      </c>
      <c r="C1738" t="s">
        <v>57</v>
      </c>
      <c r="D1738">
        <v>84</v>
      </c>
      <c r="E1738">
        <f t="shared" si="74"/>
        <v>28.888888888888889</v>
      </c>
      <c r="F1738">
        <v>10</v>
      </c>
      <c r="G1738">
        <v>27</v>
      </c>
      <c r="H1738">
        <f t="shared" si="77"/>
        <v>8.2317073170731714</v>
      </c>
      <c r="I1738" t="s">
        <v>13</v>
      </c>
      <c r="J1738" t="s">
        <v>699</v>
      </c>
    </row>
    <row r="1739" spans="1:10" x14ac:dyDescent="0.25">
      <c r="A1739" s="185">
        <v>43531</v>
      </c>
      <c r="B1739" t="s">
        <v>698</v>
      </c>
      <c r="C1739" t="s">
        <v>57</v>
      </c>
      <c r="D1739">
        <v>84</v>
      </c>
      <c r="E1739">
        <f t="shared" si="74"/>
        <v>28.888888888888889</v>
      </c>
      <c r="F1739">
        <v>10</v>
      </c>
      <c r="G1739">
        <v>27</v>
      </c>
      <c r="H1739">
        <f t="shared" si="77"/>
        <v>8.2317073170731714</v>
      </c>
      <c r="I1739" t="s">
        <v>13</v>
      </c>
      <c r="J1739" t="s">
        <v>699</v>
      </c>
    </row>
    <row r="1740" spans="1:10" x14ac:dyDescent="0.25">
      <c r="A1740" s="185">
        <v>43531</v>
      </c>
      <c r="B1740" t="s">
        <v>698</v>
      </c>
      <c r="C1740" t="s">
        <v>57</v>
      </c>
      <c r="D1740">
        <v>84</v>
      </c>
      <c r="E1740">
        <f t="shared" si="74"/>
        <v>28.888888888888889</v>
      </c>
      <c r="F1740">
        <v>10</v>
      </c>
      <c r="G1740">
        <v>27</v>
      </c>
      <c r="H1740">
        <f t="shared" si="77"/>
        <v>8.2317073170731714</v>
      </c>
      <c r="I1740" t="s">
        <v>13</v>
      </c>
      <c r="J1740" t="s">
        <v>699</v>
      </c>
    </row>
    <row r="1741" spans="1:10" x14ac:dyDescent="0.25">
      <c r="A1741" s="185">
        <v>43531</v>
      </c>
      <c r="B1741" t="s">
        <v>698</v>
      </c>
      <c r="C1741" t="s">
        <v>57</v>
      </c>
      <c r="D1741">
        <v>84</v>
      </c>
      <c r="E1741">
        <f t="shared" si="74"/>
        <v>28.888888888888889</v>
      </c>
      <c r="F1741">
        <v>10</v>
      </c>
      <c r="G1741">
        <v>27</v>
      </c>
      <c r="H1741">
        <f t="shared" si="77"/>
        <v>8.2317073170731714</v>
      </c>
      <c r="I1741" t="s">
        <v>18</v>
      </c>
      <c r="J1741" t="s">
        <v>699</v>
      </c>
    </row>
    <row r="1742" spans="1:10" x14ac:dyDescent="0.25">
      <c r="A1742" s="185">
        <v>43531</v>
      </c>
      <c r="B1742" t="s">
        <v>698</v>
      </c>
      <c r="C1742" t="s">
        <v>57</v>
      </c>
      <c r="D1742">
        <v>84</v>
      </c>
      <c r="E1742">
        <f t="shared" si="74"/>
        <v>28.888888888888889</v>
      </c>
      <c r="F1742">
        <v>10</v>
      </c>
      <c r="G1742">
        <v>27</v>
      </c>
      <c r="H1742">
        <f t="shared" si="77"/>
        <v>8.2317073170731714</v>
      </c>
      <c r="I1742" t="s">
        <v>23</v>
      </c>
      <c r="J1742" t="s">
        <v>699</v>
      </c>
    </row>
    <row r="1743" spans="1:10" x14ac:dyDescent="0.25">
      <c r="A1743" s="185">
        <v>43531</v>
      </c>
      <c r="B1743" t="s">
        <v>698</v>
      </c>
      <c r="C1743" t="s">
        <v>57</v>
      </c>
      <c r="D1743">
        <v>84</v>
      </c>
      <c r="E1743">
        <f t="shared" si="74"/>
        <v>28.888888888888889</v>
      </c>
      <c r="F1743">
        <v>10</v>
      </c>
      <c r="G1743">
        <v>27</v>
      </c>
      <c r="H1743">
        <f t="shared" si="77"/>
        <v>8.2317073170731714</v>
      </c>
      <c r="I1743" t="s">
        <v>24</v>
      </c>
      <c r="J1743" t="s">
        <v>699</v>
      </c>
    </row>
    <row r="1744" spans="1:10" x14ac:dyDescent="0.25">
      <c r="A1744" s="185">
        <v>43531</v>
      </c>
      <c r="B1744" t="s">
        <v>698</v>
      </c>
      <c r="C1744" t="s">
        <v>57</v>
      </c>
      <c r="D1744">
        <v>84</v>
      </c>
      <c r="E1744">
        <f t="shared" si="74"/>
        <v>28.888888888888889</v>
      </c>
      <c r="F1744">
        <v>10</v>
      </c>
      <c r="G1744">
        <v>27</v>
      </c>
      <c r="H1744">
        <f t="shared" si="77"/>
        <v>8.2317073170731714</v>
      </c>
      <c r="I1744" t="s">
        <v>24</v>
      </c>
      <c r="J1744" t="s">
        <v>699</v>
      </c>
    </row>
    <row r="1745" spans="1:10" x14ac:dyDescent="0.25">
      <c r="A1745" s="185">
        <v>43531</v>
      </c>
      <c r="B1745" t="s">
        <v>698</v>
      </c>
      <c r="C1745" t="s">
        <v>57</v>
      </c>
      <c r="D1745">
        <v>84</v>
      </c>
      <c r="E1745">
        <f t="shared" si="74"/>
        <v>28.888888888888889</v>
      </c>
      <c r="F1745">
        <v>10</v>
      </c>
      <c r="G1745">
        <v>27</v>
      </c>
      <c r="H1745">
        <f t="shared" si="77"/>
        <v>8.2317073170731714</v>
      </c>
      <c r="I1745" t="s">
        <v>24</v>
      </c>
      <c r="J1745" t="s">
        <v>699</v>
      </c>
    </row>
    <row r="1746" spans="1:10" x14ac:dyDescent="0.25">
      <c r="A1746" s="185">
        <v>43531</v>
      </c>
      <c r="B1746" t="s">
        <v>698</v>
      </c>
      <c r="C1746" t="s">
        <v>57</v>
      </c>
      <c r="D1746">
        <v>84</v>
      </c>
      <c r="E1746">
        <f t="shared" si="74"/>
        <v>28.888888888888889</v>
      </c>
      <c r="F1746">
        <v>11</v>
      </c>
      <c r="G1746">
        <v>26</v>
      </c>
      <c r="H1746">
        <f t="shared" si="77"/>
        <v>7.9268292682926838</v>
      </c>
      <c r="I1746" t="s">
        <v>13</v>
      </c>
      <c r="J1746" t="s">
        <v>699</v>
      </c>
    </row>
    <row r="1747" spans="1:10" x14ac:dyDescent="0.25">
      <c r="A1747" s="185">
        <v>43531</v>
      </c>
      <c r="B1747" t="s">
        <v>698</v>
      </c>
      <c r="C1747" t="s">
        <v>57</v>
      </c>
      <c r="D1747">
        <v>84</v>
      </c>
      <c r="E1747">
        <f t="shared" si="74"/>
        <v>28.888888888888889</v>
      </c>
      <c r="F1747">
        <v>11</v>
      </c>
      <c r="G1747">
        <v>26</v>
      </c>
      <c r="H1747">
        <f t="shared" ref="H1747:H1753" si="78" xml:space="preserve"> (G1747/3.28)</f>
        <v>7.9268292682926838</v>
      </c>
      <c r="I1747" t="s">
        <v>13</v>
      </c>
      <c r="J1747" t="s">
        <v>699</v>
      </c>
    </row>
    <row r="1748" spans="1:10" x14ac:dyDescent="0.25">
      <c r="A1748" s="185">
        <v>43531</v>
      </c>
      <c r="B1748" t="s">
        <v>698</v>
      </c>
      <c r="C1748" t="s">
        <v>57</v>
      </c>
      <c r="D1748">
        <v>84</v>
      </c>
      <c r="E1748">
        <f t="shared" si="74"/>
        <v>28.888888888888889</v>
      </c>
      <c r="F1748">
        <v>11</v>
      </c>
      <c r="G1748">
        <v>26</v>
      </c>
      <c r="H1748">
        <f t="shared" si="78"/>
        <v>7.9268292682926838</v>
      </c>
      <c r="I1748" t="s">
        <v>13</v>
      </c>
      <c r="J1748" t="s">
        <v>699</v>
      </c>
    </row>
    <row r="1749" spans="1:10" x14ac:dyDescent="0.25">
      <c r="A1749" s="185">
        <v>43531</v>
      </c>
      <c r="B1749" t="s">
        <v>698</v>
      </c>
      <c r="C1749" t="s">
        <v>57</v>
      </c>
      <c r="D1749">
        <v>84</v>
      </c>
      <c r="E1749">
        <f t="shared" ref="E1749:E1779" si="79" xml:space="preserve"> (D1749-32)*(5/9)</f>
        <v>28.888888888888889</v>
      </c>
      <c r="F1749">
        <v>11</v>
      </c>
      <c r="G1749">
        <v>26</v>
      </c>
      <c r="H1749">
        <f t="shared" si="78"/>
        <v>7.9268292682926838</v>
      </c>
      <c r="I1749" t="s">
        <v>13</v>
      </c>
      <c r="J1749" t="s">
        <v>699</v>
      </c>
    </row>
    <row r="1750" spans="1:10" x14ac:dyDescent="0.25">
      <c r="A1750" s="185">
        <v>43531</v>
      </c>
      <c r="B1750" t="s">
        <v>698</v>
      </c>
      <c r="C1750" t="s">
        <v>57</v>
      </c>
      <c r="D1750">
        <v>84</v>
      </c>
      <c r="E1750">
        <f t="shared" si="79"/>
        <v>28.888888888888889</v>
      </c>
      <c r="F1750">
        <v>11</v>
      </c>
      <c r="G1750">
        <v>26</v>
      </c>
      <c r="H1750">
        <f t="shared" si="78"/>
        <v>7.9268292682926838</v>
      </c>
      <c r="I1750" t="s">
        <v>54</v>
      </c>
      <c r="J1750" t="s">
        <v>699</v>
      </c>
    </row>
    <row r="1751" spans="1:10" x14ac:dyDescent="0.25">
      <c r="A1751" s="185">
        <v>43531</v>
      </c>
      <c r="B1751" t="s">
        <v>698</v>
      </c>
      <c r="C1751" t="s">
        <v>57</v>
      </c>
      <c r="D1751">
        <v>84</v>
      </c>
      <c r="E1751">
        <f t="shared" si="79"/>
        <v>28.888888888888889</v>
      </c>
      <c r="F1751">
        <v>11</v>
      </c>
      <c r="G1751">
        <v>26</v>
      </c>
      <c r="H1751">
        <f t="shared" si="78"/>
        <v>7.9268292682926838</v>
      </c>
      <c r="I1751" t="s">
        <v>29</v>
      </c>
      <c r="J1751" t="s">
        <v>699</v>
      </c>
    </row>
    <row r="1752" spans="1:10" x14ac:dyDescent="0.25">
      <c r="A1752" s="185">
        <v>43531</v>
      </c>
      <c r="B1752" t="s">
        <v>698</v>
      </c>
      <c r="C1752" t="s">
        <v>57</v>
      </c>
      <c r="D1752">
        <v>84</v>
      </c>
      <c r="E1752">
        <f t="shared" si="79"/>
        <v>28.888888888888889</v>
      </c>
      <c r="F1752">
        <v>11</v>
      </c>
      <c r="G1752">
        <v>26</v>
      </c>
      <c r="H1752">
        <f t="shared" si="78"/>
        <v>7.9268292682926838</v>
      </c>
      <c r="I1752" t="s">
        <v>18</v>
      </c>
      <c r="J1752" t="s">
        <v>699</v>
      </c>
    </row>
    <row r="1753" spans="1:10" x14ac:dyDescent="0.25">
      <c r="A1753" s="185">
        <v>43531</v>
      </c>
      <c r="B1753" t="s">
        <v>698</v>
      </c>
      <c r="C1753" t="s">
        <v>57</v>
      </c>
      <c r="D1753">
        <v>84</v>
      </c>
      <c r="E1753">
        <f t="shared" si="79"/>
        <v>28.888888888888889</v>
      </c>
      <c r="F1753">
        <v>12</v>
      </c>
      <c r="G1753">
        <v>28</v>
      </c>
      <c r="H1753">
        <f t="shared" si="78"/>
        <v>8.536585365853659</v>
      </c>
      <c r="I1753" t="s">
        <v>13</v>
      </c>
      <c r="J1753" t="s">
        <v>699</v>
      </c>
    </row>
    <row r="1754" spans="1:10" x14ac:dyDescent="0.25">
      <c r="A1754" s="185">
        <v>43531</v>
      </c>
      <c r="B1754" t="s">
        <v>698</v>
      </c>
      <c r="C1754" t="s">
        <v>57</v>
      </c>
      <c r="D1754">
        <v>84</v>
      </c>
      <c r="E1754">
        <f t="shared" si="79"/>
        <v>28.888888888888889</v>
      </c>
      <c r="F1754">
        <v>12</v>
      </c>
      <c r="G1754">
        <v>28</v>
      </c>
      <c r="H1754">
        <f t="shared" ref="H1754:H1770" si="80" xml:space="preserve"> (G1754/3.28)</f>
        <v>8.536585365853659</v>
      </c>
      <c r="I1754" t="s">
        <v>13</v>
      </c>
      <c r="J1754" t="s">
        <v>699</v>
      </c>
    </row>
    <row r="1755" spans="1:10" x14ac:dyDescent="0.25">
      <c r="A1755" s="185">
        <v>43531</v>
      </c>
      <c r="B1755" t="s">
        <v>698</v>
      </c>
      <c r="C1755" t="s">
        <v>57</v>
      </c>
      <c r="D1755">
        <v>84</v>
      </c>
      <c r="E1755">
        <f t="shared" si="79"/>
        <v>28.888888888888889</v>
      </c>
      <c r="F1755">
        <v>12</v>
      </c>
      <c r="G1755">
        <v>28</v>
      </c>
      <c r="H1755">
        <f t="shared" si="80"/>
        <v>8.536585365853659</v>
      </c>
      <c r="I1755" t="s">
        <v>13</v>
      </c>
      <c r="J1755" t="s">
        <v>699</v>
      </c>
    </row>
    <row r="1756" spans="1:10" x14ac:dyDescent="0.25">
      <c r="A1756" s="185">
        <v>43531</v>
      </c>
      <c r="B1756" t="s">
        <v>698</v>
      </c>
      <c r="C1756" t="s">
        <v>57</v>
      </c>
      <c r="D1756">
        <v>84</v>
      </c>
      <c r="E1756">
        <f t="shared" si="79"/>
        <v>28.888888888888889</v>
      </c>
      <c r="F1756">
        <v>12</v>
      </c>
      <c r="G1756">
        <v>28</v>
      </c>
      <c r="H1756">
        <f t="shared" si="80"/>
        <v>8.536585365853659</v>
      </c>
      <c r="I1756" t="s">
        <v>13</v>
      </c>
      <c r="J1756" t="s">
        <v>699</v>
      </c>
    </row>
    <row r="1757" spans="1:10" x14ac:dyDescent="0.25">
      <c r="A1757" s="185">
        <v>43531</v>
      </c>
      <c r="B1757" t="s">
        <v>698</v>
      </c>
      <c r="C1757" t="s">
        <v>57</v>
      </c>
      <c r="D1757">
        <v>84</v>
      </c>
      <c r="E1757">
        <f t="shared" si="79"/>
        <v>28.888888888888889</v>
      </c>
      <c r="F1757">
        <v>12</v>
      </c>
      <c r="G1757">
        <v>28</v>
      </c>
      <c r="H1757">
        <f t="shared" si="80"/>
        <v>8.536585365853659</v>
      </c>
      <c r="I1757" t="s">
        <v>54</v>
      </c>
      <c r="J1757" t="s">
        <v>699</v>
      </c>
    </row>
    <row r="1758" spans="1:10" x14ac:dyDescent="0.25">
      <c r="A1758" s="185">
        <v>43531</v>
      </c>
      <c r="B1758" t="s">
        <v>698</v>
      </c>
      <c r="C1758" t="s">
        <v>57</v>
      </c>
      <c r="D1758">
        <v>84</v>
      </c>
      <c r="E1758">
        <f t="shared" si="79"/>
        <v>28.888888888888889</v>
      </c>
      <c r="F1758">
        <v>12</v>
      </c>
      <c r="G1758">
        <v>28</v>
      </c>
      <c r="H1758">
        <f t="shared" si="80"/>
        <v>8.536585365853659</v>
      </c>
      <c r="I1758" t="s">
        <v>54</v>
      </c>
      <c r="J1758" t="s">
        <v>699</v>
      </c>
    </row>
    <row r="1759" spans="1:10" x14ac:dyDescent="0.25">
      <c r="A1759" s="185">
        <v>43531</v>
      </c>
      <c r="B1759" t="s">
        <v>698</v>
      </c>
      <c r="C1759" t="s">
        <v>57</v>
      </c>
      <c r="D1759">
        <v>84</v>
      </c>
      <c r="E1759">
        <f t="shared" si="79"/>
        <v>28.888888888888889</v>
      </c>
      <c r="F1759">
        <v>12</v>
      </c>
      <c r="G1759">
        <v>28</v>
      </c>
      <c r="H1759">
        <f t="shared" si="80"/>
        <v>8.536585365853659</v>
      </c>
      <c r="I1759" t="s">
        <v>54</v>
      </c>
      <c r="J1759" t="s">
        <v>699</v>
      </c>
    </row>
    <row r="1760" spans="1:10" x14ac:dyDescent="0.25">
      <c r="A1760" s="185">
        <v>43531</v>
      </c>
      <c r="B1760" t="s">
        <v>698</v>
      </c>
      <c r="C1760" t="s">
        <v>57</v>
      </c>
      <c r="D1760">
        <v>84</v>
      </c>
      <c r="E1760">
        <f t="shared" si="79"/>
        <v>28.888888888888889</v>
      </c>
      <c r="F1760">
        <v>12</v>
      </c>
      <c r="G1760">
        <v>28</v>
      </c>
      <c r="H1760">
        <f t="shared" si="80"/>
        <v>8.536585365853659</v>
      </c>
      <c r="I1760" t="s">
        <v>18</v>
      </c>
      <c r="J1760" t="s">
        <v>699</v>
      </c>
    </row>
    <row r="1761" spans="1:10" x14ac:dyDescent="0.25">
      <c r="A1761" s="185">
        <v>43531</v>
      </c>
      <c r="B1761" t="s">
        <v>698</v>
      </c>
      <c r="C1761" t="s">
        <v>57</v>
      </c>
      <c r="D1761">
        <v>84</v>
      </c>
      <c r="E1761">
        <f t="shared" si="79"/>
        <v>28.888888888888889</v>
      </c>
      <c r="F1761">
        <v>12</v>
      </c>
      <c r="G1761">
        <v>28</v>
      </c>
      <c r="H1761">
        <f t="shared" si="80"/>
        <v>8.536585365853659</v>
      </c>
      <c r="I1761" t="s">
        <v>18</v>
      </c>
      <c r="J1761" t="s">
        <v>699</v>
      </c>
    </row>
    <row r="1762" spans="1:10" x14ac:dyDescent="0.25">
      <c r="A1762" s="185">
        <v>43531</v>
      </c>
      <c r="B1762" t="s">
        <v>698</v>
      </c>
      <c r="C1762" t="s">
        <v>57</v>
      </c>
      <c r="D1762">
        <v>84</v>
      </c>
      <c r="E1762">
        <f t="shared" si="79"/>
        <v>28.888888888888889</v>
      </c>
      <c r="F1762">
        <v>12</v>
      </c>
      <c r="G1762">
        <v>28</v>
      </c>
      <c r="H1762">
        <f t="shared" si="80"/>
        <v>8.536585365853659</v>
      </c>
      <c r="I1762" t="s">
        <v>18</v>
      </c>
      <c r="J1762" t="s">
        <v>699</v>
      </c>
    </row>
    <row r="1763" spans="1:10" x14ac:dyDescent="0.25">
      <c r="A1763" s="185">
        <v>43531</v>
      </c>
      <c r="B1763" t="s">
        <v>698</v>
      </c>
      <c r="C1763" t="s">
        <v>57</v>
      </c>
      <c r="D1763">
        <v>84</v>
      </c>
      <c r="E1763">
        <f t="shared" si="79"/>
        <v>28.888888888888889</v>
      </c>
      <c r="F1763">
        <v>12</v>
      </c>
      <c r="G1763">
        <v>28</v>
      </c>
      <c r="H1763">
        <f t="shared" si="80"/>
        <v>8.536585365853659</v>
      </c>
      <c r="I1763" t="s">
        <v>18</v>
      </c>
      <c r="J1763" t="s">
        <v>699</v>
      </c>
    </row>
    <row r="1764" spans="1:10" x14ac:dyDescent="0.25">
      <c r="A1764" s="185">
        <v>43531</v>
      </c>
      <c r="B1764" t="s">
        <v>698</v>
      </c>
      <c r="C1764" t="s">
        <v>57</v>
      </c>
      <c r="D1764">
        <v>84</v>
      </c>
      <c r="E1764">
        <f t="shared" si="79"/>
        <v>28.888888888888889</v>
      </c>
      <c r="F1764">
        <v>12</v>
      </c>
      <c r="G1764">
        <v>28</v>
      </c>
      <c r="H1764">
        <f t="shared" si="80"/>
        <v>8.536585365853659</v>
      </c>
      <c r="I1764" t="s">
        <v>18</v>
      </c>
      <c r="J1764" t="s">
        <v>699</v>
      </c>
    </row>
    <row r="1765" spans="1:10" x14ac:dyDescent="0.25">
      <c r="A1765" s="185">
        <v>43531</v>
      </c>
      <c r="B1765" t="s">
        <v>698</v>
      </c>
      <c r="C1765" t="s">
        <v>57</v>
      </c>
      <c r="D1765">
        <v>84</v>
      </c>
      <c r="E1765">
        <f t="shared" si="79"/>
        <v>28.888888888888889</v>
      </c>
      <c r="F1765">
        <v>12</v>
      </c>
      <c r="G1765">
        <v>28</v>
      </c>
      <c r="H1765">
        <f t="shared" si="80"/>
        <v>8.536585365853659</v>
      </c>
      <c r="I1765" t="s">
        <v>21</v>
      </c>
      <c r="J1765" t="s">
        <v>699</v>
      </c>
    </row>
    <row r="1766" spans="1:10" x14ac:dyDescent="0.25">
      <c r="A1766" s="185">
        <v>43531</v>
      </c>
      <c r="B1766" t="s">
        <v>698</v>
      </c>
      <c r="C1766" t="s">
        <v>57</v>
      </c>
      <c r="D1766">
        <v>84</v>
      </c>
      <c r="E1766">
        <f t="shared" si="79"/>
        <v>28.888888888888889</v>
      </c>
      <c r="F1766">
        <v>12</v>
      </c>
      <c r="G1766">
        <v>28</v>
      </c>
      <c r="H1766">
        <f t="shared" si="80"/>
        <v>8.536585365853659</v>
      </c>
      <c r="I1766" t="s">
        <v>21</v>
      </c>
      <c r="J1766" t="s">
        <v>699</v>
      </c>
    </row>
    <row r="1767" spans="1:10" x14ac:dyDescent="0.25">
      <c r="A1767" s="185">
        <v>43531</v>
      </c>
      <c r="B1767" t="s">
        <v>698</v>
      </c>
      <c r="C1767" t="s">
        <v>57</v>
      </c>
      <c r="D1767">
        <v>84</v>
      </c>
      <c r="E1767">
        <f t="shared" si="79"/>
        <v>28.888888888888889</v>
      </c>
      <c r="F1767">
        <v>12</v>
      </c>
      <c r="G1767">
        <v>28</v>
      </c>
      <c r="H1767">
        <f t="shared" si="80"/>
        <v>8.536585365853659</v>
      </c>
      <c r="I1767" t="s">
        <v>24</v>
      </c>
      <c r="J1767" t="s">
        <v>699</v>
      </c>
    </row>
    <row r="1768" spans="1:10" x14ac:dyDescent="0.25">
      <c r="A1768" s="185">
        <v>43531</v>
      </c>
      <c r="B1768" t="s">
        <v>698</v>
      </c>
      <c r="C1768" t="s">
        <v>57</v>
      </c>
      <c r="D1768">
        <v>84</v>
      </c>
      <c r="E1768">
        <f t="shared" si="79"/>
        <v>28.888888888888889</v>
      </c>
      <c r="F1768">
        <v>12</v>
      </c>
      <c r="G1768">
        <v>28</v>
      </c>
      <c r="H1768">
        <f t="shared" si="80"/>
        <v>8.536585365853659</v>
      </c>
      <c r="I1768" t="s">
        <v>24</v>
      </c>
      <c r="J1768" t="s">
        <v>699</v>
      </c>
    </row>
    <row r="1769" spans="1:10" x14ac:dyDescent="0.25">
      <c r="A1769" s="185">
        <v>43531</v>
      </c>
      <c r="B1769" t="s">
        <v>698</v>
      </c>
      <c r="C1769" t="s">
        <v>57</v>
      </c>
      <c r="D1769">
        <v>84</v>
      </c>
      <c r="E1769">
        <f t="shared" si="79"/>
        <v>28.888888888888889</v>
      </c>
      <c r="F1769">
        <v>12</v>
      </c>
      <c r="G1769">
        <v>28</v>
      </c>
      <c r="H1769">
        <f t="shared" si="80"/>
        <v>8.536585365853659</v>
      </c>
      <c r="I1769" t="s">
        <v>32</v>
      </c>
      <c r="J1769" t="s">
        <v>699</v>
      </c>
    </row>
    <row r="1770" spans="1:10" x14ac:dyDescent="0.25">
      <c r="A1770" s="185">
        <v>43531</v>
      </c>
      <c r="B1770" t="s">
        <v>698</v>
      </c>
      <c r="C1770" t="s">
        <v>57</v>
      </c>
      <c r="D1770">
        <v>84</v>
      </c>
      <c r="E1770">
        <f t="shared" si="79"/>
        <v>28.888888888888889</v>
      </c>
      <c r="F1770">
        <v>13</v>
      </c>
      <c r="G1770">
        <v>28</v>
      </c>
      <c r="H1770">
        <f t="shared" si="80"/>
        <v>8.536585365853659</v>
      </c>
      <c r="I1770" t="s">
        <v>13</v>
      </c>
      <c r="J1770" t="s">
        <v>699</v>
      </c>
    </row>
    <row r="1771" spans="1:10" x14ac:dyDescent="0.25">
      <c r="A1771" s="185">
        <v>43531</v>
      </c>
      <c r="B1771" t="s">
        <v>698</v>
      </c>
      <c r="C1771" t="s">
        <v>57</v>
      </c>
      <c r="D1771">
        <v>84</v>
      </c>
      <c r="E1771">
        <f t="shared" si="79"/>
        <v>28.888888888888889</v>
      </c>
      <c r="F1771">
        <v>13</v>
      </c>
      <c r="G1771">
        <v>28</v>
      </c>
      <c r="H1771">
        <f t="shared" ref="H1771:H1781" si="81" xml:space="preserve"> (G1771/3.28)</f>
        <v>8.536585365853659</v>
      </c>
      <c r="I1771" t="s">
        <v>13</v>
      </c>
      <c r="J1771" t="s">
        <v>699</v>
      </c>
    </row>
    <row r="1772" spans="1:10" x14ac:dyDescent="0.25">
      <c r="A1772" s="185">
        <v>43531</v>
      </c>
      <c r="B1772" t="s">
        <v>698</v>
      </c>
      <c r="C1772" t="s">
        <v>57</v>
      </c>
      <c r="D1772">
        <v>84</v>
      </c>
      <c r="E1772">
        <f t="shared" si="79"/>
        <v>28.888888888888889</v>
      </c>
      <c r="F1772">
        <v>13</v>
      </c>
      <c r="G1772">
        <v>28</v>
      </c>
      <c r="H1772">
        <f t="shared" si="81"/>
        <v>8.536585365853659</v>
      </c>
      <c r="I1772" t="s">
        <v>40</v>
      </c>
      <c r="J1772" t="s">
        <v>699</v>
      </c>
    </row>
    <row r="1773" spans="1:10" x14ac:dyDescent="0.25">
      <c r="A1773" s="185">
        <v>43531</v>
      </c>
      <c r="B1773" t="s">
        <v>698</v>
      </c>
      <c r="C1773" t="s">
        <v>57</v>
      </c>
      <c r="D1773">
        <v>84</v>
      </c>
      <c r="E1773">
        <f t="shared" si="79"/>
        <v>28.888888888888889</v>
      </c>
      <c r="F1773">
        <v>13</v>
      </c>
      <c r="G1773">
        <v>28</v>
      </c>
      <c r="H1773">
        <f t="shared" si="81"/>
        <v>8.536585365853659</v>
      </c>
      <c r="I1773" t="s">
        <v>54</v>
      </c>
      <c r="J1773" t="s">
        <v>699</v>
      </c>
    </row>
    <row r="1774" spans="1:10" x14ac:dyDescent="0.25">
      <c r="A1774" s="185">
        <v>43531</v>
      </c>
      <c r="B1774" t="s">
        <v>698</v>
      </c>
      <c r="C1774" t="s">
        <v>57</v>
      </c>
      <c r="D1774">
        <v>84</v>
      </c>
      <c r="E1774">
        <f t="shared" si="79"/>
        <v>28.888888888888889</v>
      </c>
      <c r="F1774">
        <v>13</v>
      </c>
      <c r="G1774">
        <v>28</v>
      </c>
      <c r="H1774">
        <f t="shared" si="81"/>
        <v>8.536585365853659</v>
      </c>
      <c r="I1774" t="s">
        <v>54</v>
      </c>
      <c r="J1774" t="s">
        <v>699</v>
      </c>
    </row>
    <row r="1775" spans="1:10" x14ac:dyDescent="0.25">
      <c r="A1775" s="185">
        <v>43531</v>
      </c>
      <c r="B1775" t="s">
        <v>698</v>
      </c>
      <c r="C1775" t="s">
        <v>57</v>
      </c>
      <c r="D1775">
        <v>84</v>
      </c>
      <c r="E1775">
        <f t="shared" si="79"/>
        <v>28.888888888888889</v>
      </c>
      <c r="F1775">
        <v>13</v>
      </c>
      <c r="G1775">
        <v>28</v>
      </c>
      <c r="H1775">
        <f t="shared" si="81"/>
        <v>8.536585365853659</v>
      </c>
      <c r="I1775" t="s">
        <v>18</v>
      </c>
      <c r="J1775" t="s">
        <v>699</v>
      </c>
    </row>
    <row r="1776" spans="1:10" x14ac:dyDescent="0.25">
      <c r="A1776" s="185">
        <v>43531</v>
      </c>
      <c r="B1776" t="s">
        <v>698</v>
      </c>
      <c r="C1776" t="s">
        <v>57</v>
      </c>
      <c r="D1776">
        <v>84</v>
      </c>
      <c r="E1776">
        <f t="shared" si="79"/>
        <v>28.888888888888889</v>
      </c>
      <c r="F1776">
        <v>13</v>
      </c>
      <c r="G1776">
        <v>28</v>
      </c>
      <c r="H1776">
        <f t="shared" si="81"/>
        <v>8.536585365853659</v>
      </c>
      <c r="I1776" t="s">
        <v>18</v>
      </c>
      <c r="J1776" t="s">
        <v>699</v>
      </c>
    </row>
    <row r="1777" spans="1:10" x14ac:dyDescent="0.25">
      <c r="A1777" s="185">
        <v>43531</v>
      </c>
      <c r="B1777" t="s">
        <v>698</v>
      </c>
      <c r="C1777" t="s">
        <v>57</v>
      </c>
      <c r="D1777">
        <v>84</v>
      </c>
      <c r="E1777">
        <f t="shared" si="79"/>
        <v>28.888888888888889</v>
      </c>
      <c r="F1777">
        <v>13</v>
      </c>
      <c r="G1777">
        <v>28</v>
      </c>
      <c r="H1777">
        <f t="shared" si="81"/>
        <v>8.536585365853659</v>
      </c>
      <c r="I1777" t="s">
        <v>18</v>
      </c>
      <c r="J1777" t="s">
        <v>699</v>
      </c>
    </row>
    <row r="1778" spans="1:10" x14ac:dyDescent="0.25">
      <c r="A1778" s="185">
        <v>43531</v>
      </c>
      <c r="B1778" t="s">
        <v>698</v>
      </c>
      <c r="C1778" t="s">
        <v>57</v>
      </c>
      <c r="D1778">
        <v>84</v>
      </c>
      <c r="E1778">
        <f t="shared" si="79"/>
        <v>28.888888888888889</v>
      </c>
      <c r="F1778">
        <v>13</v>
      </c>
      <c r="G1778">
        <v>28</v>
      </c>
      <c r="H1778">
        <f t="shared" si="81"/>
        <v>8.536585365853659</v>
      </c>
      <c r="I1778" t="s">
        <v>18</v>
      </c>
      <c r="J1778" t="s">
        <v>699</v>
      </c>
    </row>
    <row r="1779" spans="1:10" x14ac:dyDescent="0.25">
      <c r="A1779" s="185">
        <v>43531</v>
      </c>
      <c r="B1779" t="s">
        <v>698</v>
      </c>
      <c r="C1779" t="s">
        <v>57</v>
      </c>
      <c r="D1779">
        <v>84</v>
      </c>
      <c r="E1779">
        <f t="shared" si="79"/>
        <v>28.888888888888889</v>
      </c>
      <c r="F1779">
        <v>13</v>
      </c>
      <c r="G1779">
        <v>28</v>
      </c>
      <c r="H1779">
        <f t="shared" si="81"/>
        <v>8.536585365853659</v>
      </c>
      <c r="I1779" t="s">
        <v>24</v>
      </c>
      <c r="J1779" t="s">
        <v>699</v>
      </c>
    </row>
    <row r="1780" spans="1:10" x14ac:dyDescent="0.25">
      <c r="A1780" s="185">
        <v>43531</v>
      </c>
      <c r="B1780" t="s">
        <v>698</v>
      </c>
      <c r="C1780" t="s">
        <v>57</v>
      </c>
      <c r="D1780">
        <v>84</v>
      </c>
      <c r="E1780">
        <f t="shared" ref="E1780:E1813" si="82" xml:space="preserve"> (D1780-32)*(5/9)</f>
        <v>28.888888888888889</v>
      </c>
      <c r="F1780">
        <v>13</v>
      </c>
      <c r="G1780">
        <v>28</v>
      </c>
      <c r="H1780">
        <f t="shared" si="81"/>
        <v>8.536585365853659</v>
      </c>
      <c r="I1780" t="s">
        <v>32</v>
      </c>
      <c r="J1780" t="s">
        <v>699</v>
      </c>
    </row>
    <row r="1781" spans="1:10" x14ac:dyDescent="0.25">
      <c r="A1781" s="185">
        <v>43531</v>
      </c>
      <c r="B1781" t="s">
        <v>698</v>
      </c>
      <c r="C1781" t="s">
        <v>57</v>
      </c>
      <c r="D1781">
        <v>84</v>
      </c>
      <c r="E1781">
        <f t="shared" si="82"/>
        <v>28.888888888888889</v>
      </c>
      <c r="F1781">
        <v>14</v>
      </c>
      <c r="G1781">
        <v>30</v>
      </c>
      <c r="H1781">
        <f t="shared" si="81"/>
        <v>9.1463414634146343</v>
      </c>
      <c r="I1781" t="s">
        <v>13</v>
      </c>
      <c r="J1781" t="s">
        <v>699</v>
      </c>
    </row>
    <row r="1782" spans="1:10" x14ac:dyDescent="0.25">
      <c r="A1782" s="185">
        <v>43531</v>
      </c>
      <c r="B1782" t="s">
        <v>698</v>
      </c>
      <c r="C1782" t="s">
        <v>57</v>
      </c>
      <c r="D1782">
        <v>84</v>
      </c>
      <c r="E1782">
        <f t="shared" si="82"/>
        <v>28.888888888888889</v>
      </c>
      <c r="F1782">
        <v>14</v>
      </c>
      <c r="G1782">
        <v>30</v>
      </c>
      <c r="H1782">
        <f t="shared" ref="H1782:H1791" si="83" xml:space="preserve"> (G1782/3.28)</f>
        <v>9.1463414634146343</v>
      </c>
      <c r="I1782" t="s">
        <v>13</v>
      </c>
      <c r="J1782" t="s">
        <v>699</v>
      </c>
    </row>
    <row r="1783" spans="1:10" x14ac:dyDescent="0.25">
      <c r="A1783" s="185">
        <v>43531</v>
      </c>
      <c r="B1783" t="s">
        <v>698</v>
      </c>
      <c r="C1783" t="s">
        <v>57</v>
      </c>
      <c r="D1783">
        <v>84</v>
      </c>
      <c r="E1783">
        <f t="shared" si="82"/>
        <v>28.888888888888889</v>
      </c>
      <c r="F1783">
        <v>14</v>
      </c>
      <c r="G1783">
        <v>30</v>
      </c>
      <c r="H1783">
        <f t="shared" si="83"/>
        <v>9.1463414634146343</v>
      </c>
      <c r="I1783" t="s">
        <v>13</v>
      </c>
      <c r="J1783" t="s">
        <v>699</v>
      </c>
    </row>
    <row r="1784" spans="1:10" x14ac:dyDescent="0.25">
      <c r="A1784" s="185">
        <v>43531</v>
      </c>
      <c r="B1784" t="s">
        <v>698</v>
      </c>
      <c r="C1784" t="s">
        <v>57</v>
      </c>
      <c r="D1784">
        <v>84</v>
      </c>
      <c r="E1784">
        <f t="shared" si="82"/>
        <v>28.888888888888889</v>
      </c>
      <c r="F1784">
        <v>14</v>
      </c>
      <c r="G1784">
        <v>30</v>
      </c>
      <c r="H1784">
        <f t="shared" si="83"/>
        <v>9.1463414634146343</v>
      </c>
      <c r="I1784" t="s">
        <v>13</v>
      </c>
      <c r="J1784" t="s">
        <v>699</v>
      </c>
    </row>
    <row r="1785" spans="1:10" x14ac:dyDescent="0.25">
      <c r="A1785" s="185">
        <v>43531</v>
      </c>
      <c r="B1785" t="s">
        <v>698</v>
      </c>
      <c r="C1785" t="s">
        <v>57</v>
      </c>
      <c r="D1785">
        <v>84</v>
      </c>
      <c r="E1785">
        <f t="shared" si="82"/>
        <v>28.888888888888889</v>
      </c>
      <c r="F1785">
        <v>14</v>
      </c>
      <c r="G1785">
        <v>30</v>
      </c>
      <c r="H1785">
        <f t="shared" si="83"/>
        <v>9.1463414634146343</v>
      </c>
      <c r="I1785" t="s">
        <v>13</v>
      </c>
      <c r="J1785" t="s">
        <v>699</v>
      </c>
    </row>
    <row r="1786" spans="1:10" x14ac:dyDescent="0.25">
      <c r="A1786" s="185">
        <v>43531</v>
      </c>
      <c r="B1786" t="s">
        <v>698</v>
      </c>
      <c r="C1786" t="s">
        <v>57</v>
      </c>
      <c r="D1786">
        <v>84</v>
      </c>
      <c r="E1786">
        <f t="shared" si="82"/>
        <v>28.888888888888889</v>
      </c>
      <c r="F1786">
        <v>14</v>
      </c>
      <c r="G1786">
        <v>30</v>
      </c>
      <c r="H1786">
        <f t="shared" si="83"/>
        <v>9.1463414634146343</v>
      </c>
      <c r="I1786" t="s">
        <v>18</v>
      </c>
      <c r="J1786" t="s">
        <v>699</v>
      </c>
    </row>
    <row r="1787" spans="1:10" x14ac:dyDescent="0.25">
      <c r="A1787" s="185">
        <v>43531</v>
      </c>
      <c r="B1787" t="s">
        <v>698</v>
      </c>
      <c r="C1787" t="s">
        <v>57</v>
      </c>
      <c r="D1787">
        <v>84</v>
      </c>
      <c r="E1787">
        <f t="shared" si="82"/>
        <v>28.888888888888889</v>
      </c>
      <c r="F1787">
        <v>14</v>
      </c>
      <c r="G1787">
        <v>30</v>
      </c>
      <c r="H1787">
        <f t="shared" si="83"/>
        <v>9.1463414634146343</v>
      </c>
      <c r="I1787" t="s">
        <v>18</v>
      </c>
      <c r="J1787" t="s">
        <v>699</v>
      </c>
    </row>
    <row r="1788" spans="1:10" x14ac:dyDescent="0.25">
      <c r="A1788" s="185">
        <v>43531</v>
      </c>
      <c r="B1788" t="s">
        <v>698</v>
      </c>
      <c r="C1788" t="s">
        <v>57</v>
      </c>
      <c r="D1788">
        <v>84</v>
      </c>
      <c r="E1788">
        <f t="shared" si="82"/>
        <v>28.888888888888889</v>
      </c>
      <c r="F1788">
        <v>14</v>
      </c>
      <c r="G1788">
        <v>30</v>
      </c>
      <c r="H1788">
        <f t="shared" si="83"/>
        <v>9.1463414634146343</v>
      </c>
      <c r="I1788" t="s">
        <v>18</v>
      </c>
      <c r="J1788" t="s">
        <v>699</v>
      </c>
    </row>
    <row r="1789" spans="1:10" x14ac:dyDescent="0.25">
      <c r="A1789" s="185">
        <v>43531</v>
      </c>
      <c r="B1789" t="s">
        <v>698</v>
      </c>
      <c r="C1789" t="s">
        <v>57</v>
      </c>
      <c r="D1789">
        <v>84</v>
      </c>
      <c r="E1789">
        <f t="shared" si="82"/>
        <v>28.888888888888889</v>
      </c>
      <c r="F1789">
        <v>14</v>
      </c>
      <c r="G1789">
        <v>30</v>
      </c>
      <c r="H1789">
        <f t="shared" si="83"/>
        <v>9.1463414634146343</v>
      </c>
      <c r="I1789" t="s">
        <v>22</v>
      </c>
      <c r="J1789" t="s">
        <v>699</v>
      </c>
    </row>
    <row r="1790" spans="1:10" x14ac:dyDescent="0.25">
      <c r="A1790" s="185">
        <v>43531</v>
      </c>
      <c r="B1790" t="s">
        <v>698</v>
      </c>
      <c r="C1790" t="s">
        <v>57</v>
      </c>
      <c r="D1790">
        <v>84</v>
      </c>
      <c r="E1790">
        <f t="shared" si="82"/>
        <v>28.888888888888889</v>
      </c>
      <c r="F1790">
        <v>14</v>
      </c>
      <c r="G1790">
        <v>30</v>
      </c>
      <c r="H1790">
        <f t="shared" si="83"/>
        <v>9.1463414634146343</v>
      </c>
      <c r="I1790" t="s">
        <v>22</v>
      </c>
      <c r="J1790" t="s">
        <v>699</v>
      </c>
    </row>
    <row r="1791" spans="1:10" x14ac:dyDescent="0.25">
      <c r="A1791" s="185">
        <v>43531</v>
      </c>
      <c r="B1791" t="s">
        <v>698</v>
      </c>
      <c r="C1791" t="s">
        <v>57</v>
      </c>
      <c r="D1791">
        <v>84</v>
      </c>
      <c r="E1791">
        <f t="shared" si="82"/>
        <v>28.888888888888889</v>
      </c>
      <c r="F1791">
        <v>15</v>
      </c>
      <c r="G1791">
        <v>33</v>
      </c>
      <c r="H1791">
        <f t="shared" si="83"/>
        <v>10.060975609756099</v>
      </c>
      <c r="I1791" t="s">
        <v>13</v>
      </c>
      <c r="J1791" t="s">
        <v>699</v>
      </c>
    </row>
    <row r="1792" spans="1:10" x14ac:dyDescent="0.25">
      <c r="A1792" s="185">
        <v>43531</v>
      </c>
      <c r="B1792" t="s">
        <v>698</v>
      </c>
      <c r="C1792" t="s">
        <v>57</v>
      </c>
      <c r="D1792">
        <v>84</v>
      </c>
      <c r="E1792">
        <f t="shared" si="82"/>
        <v>28.888888888888889</v>
      </c>
      <c r="F1792">
        <v>15</v>
      </c>
      <c r="G1792">
        <v>33</v>
      </c>
      <c r="H1792">
        <f t="shared" ref="H1792:H1805" si="84" xml:space="preserve"> (G1792/3.28)</f>
        <v>10.060975609756099</v>
      </c>
      <c r="I1792" t="s">
        <v>13</v>
      </c>
      <c r="J1792" t="s">
        <v>699</v>
      </c>
    </row>
    <row r="1793" spans="1:10" x14ac:dyDescent="0.25">
      <c r="A1793" s="185">
        <v>43531</v>
      </c>
      <c r="B1793" t="s">
        <v>698</v>
      </c>
      <c r="C1793" t="s">
        <v>57</v>
      </c>
      <c r="D1793">
        <v>84</v>
      </c>
      <c r="E1793">
        <f t="shared" si="82"/>
        <v>28.888888888888889</v>
      </c>
      <c r="F1793">
        <v>15</v>
      </c>
      <c r="G1793">
        <v>33</v>
      </c>
      <c r="H1793">
        <f t="shared" si="84"/>
        <v>10.060975609756099</v>
      </c>
      <c r="I1793" t="s">
        <v>13</v>
      </c>
      <c r="J1793" t="s">
        <v>699</v>
      </c>
    </row>
    <row r="1794" spans="1:10" x14ac:dyDescent="0.25">
      <c r="A1794" s="185">
        <v>43531</v>
      </c>
      <c r="B1794" t="s">
        <v>698</v>
      </c>
      <c r="C1794" t="s">
        <v>57</v>
      </c>
      <c r="D1794">
        <v>84</v>
      </c>
      <c r="E1794">
        <f t="shared" si="82"/>
        <v>28.888888888888889</v>
      </c>
      <c r="F1794">
        <v>15</v>
      </c>
      <c r="G1794">
        <v>33</v>
      </c>
      <c r="H1794">
        <f t="shared" si="84"/>
        <v>10.060975609756099</v>
      </c>
      <c r="I1794" t="s">
        <v>13</v>
      </c>
      <c r="J1794" t="s">
        <v>699</v>
      </c>
    </row>
    <row r="1795" spans="1:10" x14ac:dyDescent="0.25">
      <c r="A1795" s="185">
        <v>43531</v>
      </c>
      <c r="B1795" t="s">
        <v>698</v>
      </c>
      <c r="C1795" t="s">
        <v>57</v>
      </c>
      <c r="D1795">
        <v>84</v>
      </c>
      <c r="E1795">
        <f t="shared" si="82"/>
        <v>28.888888888888889</v>
      </c>
      <c r="F1795">
        <v>15</v>
      </c>
      <c r="G1795">
        <v>33</v>
      </c>
      <c r="H1795">
        <f t="shared" si="84"/>
        <v>10.060975609756099</v>
      </c>
      <c r="I1795" t="s">
        <v>13</v>
      </c>
      <c r="J1795" t="s">
        <v>699</v>
      </c>
    </row>
    <row r="1796" spans="1:10" x14ac:dyDescent="0.25">
      <c r="A1796" s="185">
        <v>43531</v>
      </c>
      <c r="B1796" t="s">
        <v>698</v>
      </c>
      <c r="C1796" t="s">
        <v>57</v>
      </c>
      <c r="D1796">
        <v>84</v>
      </c>
      <c r="E1796">
        <f t="shared" si="82"/>
        <v>28.888888888888889</v>
      </c>
      <c r="F1796">
        <v>15</v>
      </c>
      <c r="G1796">
        <v>33</v>
      </c>
      <c r="H1796">
        <f t="shared" si="84"/>
        <v>10.060975609756099</v>
      </c>
      <c r="I1796" t="s">
        <v>34</v>
      </c>
      <c r="J1796" t="s">
        <v>699</v>
      </c>
    </row>
    <row r="1797" spans="1:10" x14ac:dyDescent="0.25">
      <c r="A1797" s="185">
        <v>43531</v>
      </c>
      <c r="B1797" t="s">
        <v>698</v>
      </c>
      <c r="C1797" t="s">
        <v>57</v>
      </c>
      <c r="D1797">
        <v>84</v>
      </c>
      <c r="E1797">
        <f t="shared" si="82"/>
        <v>28.888888888888889</v>
      </c>
      <c r="F1797">
        <v>15</v>
      </c>
      <c r="G1797">
        <v>33</v>
      </c>
      <c r="H1797">
        <f t="shared" si="84"/>
        <v>10.060975609756099</v>
      </c>
      <c r="I1797" t="s">
        <v>18</v>
      </c>
      <c r="J1797" t="s">
        <v>699</v>
      </c>
    </row>
    <row r="1798" spans="1:10" x14ac:dyDescent="0.25">
      <c r="A1798" s="185">
        <v>43531</v>
      </c>
      <c r="B1798" t="s">
        <v>698</v>
      </c>
      <c r="C1798" t="s">
        <v>57</v>
      </c>
      <c r="D1798">
        <v>84</v>
      </c>
      <c r="E1798">
        <f t="shared" si="82"/>
        <v>28.888888888888889</v>
      </c>
      <c r="F1798">
        <v>15</v>
      </c>
      <c r="G1798">
        <v>33</v>
      </c>
      <c r="H1798">
        <f t="shared" si="84"/>
        <v>10.060975609756099</v>
      </c>
      <c r="I1798" t="s">
        <v>18</v>
      </c>
      <c r="J1798" t="s">
        <v>699</v>
      </c>
    </row>
    <row r="1799" spans="1:10" x14ac:dyDescent="0.25">
      <c r="A1799" s="185">
        <v>43531</v>
      </c>
      <c r="B1799" t="s">
        <v>698</v>
      </c>
      <c r="C1799" t="s">
        <v>57</v>
      </c>
      <c r="D1799">
        <v>84</v>
      </c>
      <c r="E1799">
        <f t="shared" si="82"/>
        <v>28.888888888888889</v>
      </c>
      <c r="F1799">
        <v>15</v>
      </c>
      <c r="G1799">
        <v>33</v>
      </c>
      <c r="H1799">
        <f t="shared" si="84"/>
        <v>10.060975609756099</v>
      </c>
      <c r="I1799" t="s">
        <v>18</v>
      </c>
      <c r="J1799" t="s">
        <v>699</v>
      </c>
    </row>
    <row r="1800" spans="1:10" x14ac:dyDescent="0.25">
      <c r="A1800" s="185">
        <v>43531</v>
      </c>
      <c r="B1800" t="s">
        <v>698</v>
      </c>
      <c r="C1800" t="s">
        <v>57</v>
      </c>
      <c r="D1800">
        <v>84</v>
      </c>
      <c r="E1800">
        <f t="shared" si="82"/>
        <v>28.888888888888889</v>
      </c>
      <c r="F1800">
        <v>15</v>
      </c>
      <c r="G1800">
        <v>33</v>
      </c>
      <c r="H1800">
        <f t="shared" si="84"/>
        <v>10.060975609756099</v>
      </c>
      <c r="I1800" t="s">
        <v>18</v>
      </c>
      <c r="J1800" t="s">
        <v>699</v>
      </c>
    </row>
    <row r="1801" spans="1:10" x14ac:dyDescent="0.25">
      <c r="A1801" s="185">
        <v>43531</v>
      </c>
      <c r="B1801" t="s">
        <v>698</v>
      </c>
      <c r="C1801" t="s">
        <v>57</v>
      </c>
      <c r="D1801">
        <v>84</v>
      </c>
      <c r="E1801">
        <f t="shared" si="82"/>
        <v>28.888888888888889</v>
      </c>
      <c r="F1801">
        <v>15</v>
      </c>
      <c r="G1801">
        <v>33</v>
      </c>
      <c r="H1801">
        <f t="shared" si="84"/>
        <v>10.060975609756099</v>
      </c>
      <c r="I1801" t="s">
        <v>23</v>
      </c>
      <c r="J1801" t="s">
        <v>699</v>
      </c>
    </row>
    <row r="1802" spans="1:10" x14ac:dyDescent="0.25">
      <c r="A1802" s="185">
        <v>43531</v>
      </c>
      <c r="B1802" t="s">
        <v>698</v>
      </c>
      <c r="C1802" t="s">
        <v>57</v>
      </c>
      <c r="D1802">
        <v>84</v>
      </c>
      <c r="E1802">
        <f t="shared" si="82"/>
        <v>28.888888888888889</v>
      </c>
      <c r="F1802">
        <v>15</v>
      </c>
      <c r="G1802">
        <v>33</v>
      </c>
      <c r="H1802">
        <f t="shared" si="84"/>
        <v>10.060975609756099</v>
      </c>
      <c r="I1802" t="s">
        <v>23</v>
      </c>
      <c r="J1802" t="s">
        <v>699</v>
      </c>
    </row>
    <row r="1803" spans="1:10" x14ac:dyDescent="0.25">
      <c r="A1803" s="185">
        <v>43531</v>
      </c>
      <c r="B1803" t="s">
        <v>698</v>
      </c>
      <c r="C1803" t="s">
        <v>57</v>
      </c>
      <c r="D1803">
        <v>84</v>
      </c>
      <c r="E1803">
        <f t="shared" si="82"/>
        <v>28.888888888888889</v>
      </c>
      <c r="F1803">
        <v>15</v>
      </c>
      <c r="G1803">
        <v>33</v>
      </c>
      <c r="H1803">
        <f t="shared" si="84"/>
        <v>10.060975609756099</v>
      </c>
      <c r="I1803" t="s">
        <v>24</v>
      </c>
      <c r="J1803" t="s">
        <v>699</v>
      </c>
    </row>
    <row r="1804" spans="1:10" x14ac:dyDescent="0.25">
      <c r="A1804" s="185">
        <v>43531</v>
      </c>
      <c r="B1804" t="s">
        <v>698</v>
      </c>
      <c r="C1804" t="s">
        <v>57</v>
      </c>
      <c r="D1804">
        <v>84</v>
      </c>
      <c r="E1804">
        <f t="shared" si="82"/>
        <v>28.888888888888889</v>
      </c>
      <c r="F1804">
        <v>15</v>
      </c>
      <c r="G1804">
        <v>33</v>
      </c>
      <c r="H1804">
        <f t="shared" si="84"/>
        <v>10.060975609756099</v>
      </c>
      <c r="I1804" t="s">
        <v>20</v>
      </c>
      <c r="J1804" t="s">
        <v>699</v>
      </c>
    </row>
    <row r="1805" spans="1:10" x14ac:dyDescent="0.25">
      <c r="A1805" s="185">
        <v>43531</v>
      </c>
      <c r="B1805" t="s">
        <v>698</v>
      </c>
      <c r="C1805" t="s">
        <v>57</v>
      </c>
      <c r="D1805">
        <v>84</v>
      </c>
      <c r="E1805">
        <f t="shared" si="82"/>
        <v>28.888888888888889</v>
      </c>
      <c r="F1805">
        <v>16</v>
      </c>
      <c r="G1805">
        <v>35</v>
      </c>
      <c r="H1805">
        <f t="shared" si="84"/>
        <v>10.670731707317074</v>
      </c>
      <c r="I1805" t="s">
        <v>13</v>
      </c>
      <c r="J1805" t="s">
        <v>699</v>
      </c>
    </row>
    <row r="1806" spans="1:10" x14ac:dyDescent="0.25">
      <c r="A1806" s="185">
        <v>43531</v>
      </c>
      <c r="B1806" t="s">
        <v>698</v>
      </c>
      <c r="C1806" t="s">
        <v>57</v>
      </c>
      <c r="D1806">
        <v>84</v>
      </c>
      <c r="E1806">
        <f t="shared" si="82"/>
        <v>28.888888888888889</v>
      </c>
      <c r="F1806">
        <v>16</v>
      </c>
      <c r="G1806">
        <v>35</v>
      </c>
      <c r="H1806">
        <f t="shared" ref="H1806:H1819" si="85" xml:space="preserve"> (G1806/3.28)</f>
        <v>10.670731707317074</v>
      </c>
      <c r="I1806" t="s">
        <v>13</v>
      </c>
      <c r="J1806" t="s">
        <v>699</v>
      </c>
    </row>
    <row r="1807" spans="1:10" x14ac:dyDescent="0.25">
      <c r="A1807" s="185">
        <v>43531</v>
      </c>
      <c r="B1807" t="s">
        <v>698</v>
      </c>
      <c r="C1807" t="s">
        <v>57</v>
      </c>
      <c r="D1807">
        <v>84</v>
      </c>
      <c r="E1807">
        <f t="shared" si="82"/>
        <v>28.888888888888889</v>
      </c>
      <c r="F1807">
        <v>16</v>
      </c>
      <c r="G1807">
        <v>35</v>
      </c>
      <c r="H1807">
        <f t="shared" si="85"/>
        <v>10.670731707317074</v>
      </c>
      <c r="I1807" t="s">
        <v>13</v>
      </c>
      <c r="J1807" t="s">
        <v>699</v>
      </c>
    </row>
    <row r="1808" spans="1:10" x14ac:dyDescent="0.25">
      <c r="A1808" s="185">
        <v>43531</v>
      </c>
      <c r="B1808" t="s">
        <v>698</v>
      </c>
      <c r="C1808" t="s">
        <v>57</v>
      </c>
      <c r="D1808">
        <v>84</v>
      </c>
      <c r="E1808">
        <f t="shared" si="82"/>
        <v>28.888888888888889</v>
      </c>
      <c r="F1808">
        <v>16</v>
      </c>
      <c r="G1808">
        <v>35</v>
      </c>
      <c r="H1808">
        <f t="shared" si="85"/>
        <v>10.670731707317074</v>
      </c>
      <c r="I1808" t="s">
        <v>13</v>
      </c>
      <c r="J1808" t="s">
        <v>699</v>
      </c>
    </row>
    <row r="1809" spans="1:10" x14ac:dyDescent="0.25">
      <c r="A1809" s="185">
        <v>43531</v>
      </c>
      <c r="B1809" t="s">
        <v>698</v>
      </c>
      <c r="C1809" t="s">
        <v>57</v>
      </c>
      <c r="D1809">
        <v>84</v>
      </c>
      <c r="E1809">
        <f t="shared" si="82"/>
        <v>28.888888888888889</v>
      </c>
      <c r="F1809">
        <v>16</v>
      </c>
      <c r="G1809">
        <v>35</v>
      </c>
      <c r="H1809">
        <f t="shared" si="85"/>
        <v>10.670731707317074</v>
      </c>
      <c r="I1809" t="s">
        <v>34</v>
      </c>
      <c r="J1809" t="s">
        <v>699</v>
      </c>
    </row>
    <row r="1810" spans="1:10" x14ac:dyDescent="0.25">
      <c r="A1810" s="185">
        <v>43531</v>
      </c>
      <c r="B1810" t="s">
        <v>698</v>
      </c>
      <c r="C1810" t="s">
        <v>57</v>
      </c>
      <c r="D1810">
        <v>84</v>
      </c>
      <c r="E1810">
        <f t="shared" si="82"/>
        <v>28.888888888888889</v>
      </c>
      <c r="F1810">
        <v>16</v>
      </c>
      <c r="G1810">
        <v>35</v>
      </c>
      <c r="H1810">
        <f t="shared" si="85"/>
        <v>10.670731707317074</v>
      </c>
      <c r="I1810" t="s">
        <v>18</v>
      </c>
      <c r="J1810" t="s">
        <v>699</v>
      </c>
    </row>
    <row r="1811" spans="1:10" x14ac:dyDescent="0.25">
      <c r="A1811" s="185">
        <v>43531</v>
      </c>
      <c r="B1811" t="s">
        <v>698</v>
      </c>
      <c r="C1811" t="s">
        <v>57</v>
      </c>
      <c r="D1811">
        <v>84</v>
      </c>
      <c r="E1811">
        <f t="shared" si="82"/>
        <v>28.888888888888889</v>
      </c>
      <c r="F1811">
        <v>16</v>
      </c>
      <c r="G1811">
        <v>35</v>
      </c>
      <c r="H1811">
        <f t="shared" si="85"/>
        <v>10.670731707317074</v>
      </c>
      <c r="I1811" t="s">
        <v>18</v>
      </c>
      <c r="J1811" t="s">
        <v>699</v>
      </c>
    </row>
    <row r="1812" spans="1:10" x14ac:dyDescent="0.25">
      <c r="A1812" s="185">
        <v>43531</v>
      </c>
      <c r="B1812" t="s">
        <v>698</v>
      </c>
      <c r="C1812" t="s">
        <v>57</v>
      </c>
      <c r="D1812">
        <v>84</v>
      </c>
      <c r="E1812">
        <f t="shared" si="82"/>
        <v>28.888888888888889</v>
      </c>
      <c r="F1812">
        <v>16</v>
      </c>
      <c r="G1812">
        <v>35</v>
      </c>
      <c r="H1812">
        <f t="shared" si="85"/>
        <v>10.670731707317074</v>
      </c>
      <c r="I1812" t="s">
        <v>18</v>
      </c>
      <c r="J1812" t="s">
        <v>699</v>
      </c>
    </row>
    <row r="1813" spans="1:10" x14ac:dyDescent="0.25">
      <c r="A1813" s="185">
        <v>43531</v>
      </c>
      <c r="B1813" t="s">
        <v>698</v>
      </c>
      <c r="C1813" t="s">
        <v>57</v>
      </c>
      <c r="D1813">
        <v>84</v>
      </c>
      <c r="E1813">
        <f t="shared" si="82"/>
        <v>28.888888888888889</v>
      </c>
      <c r="F1813">
        <v>16</v>
      </c>
      <c r="G1813">
        <v>35</v>
      </c>
      <c r="H1813">
        <f t="shared" si="85"/>
        <v>10.670731707317074</v>
      </c>
      <c r="I1813" t="s">
        <v>18</v>
      </c>
      <c r="J1813" t="s">
        <v>699</v>
      </c>
    </row>
    <row r="1814" spans="1:10" x14ac:dyDescent="0.25">
      <c r="A1814" s="185">
        <v>43531</v>
      </c>
      <c r="B1814" t="s">
        <v>698</v>
      </c>
      <c r="C1814" t="s">
        <v>57</v>
      </c>
      <c r="D1814">
        <v>84</v>
      </c>
      <c r="E1814">
        <f t="shared" ref="E1814:E1846" si="86" xml:space="preserve"> (D1814-32)*(5/9)</f>
        <v>28.888888888888889</v>
      </c>
      <c r="F1814">
        <v>16</v>
      </c>
      <c r="G1814">
        <v>35</v>
      </c>
      <c r="H1814">
        <f t="shared" si="85"/>
        <v>10.670731707317074</v>
      </c>
      <c r="I1814" t="s">
        <v>18</v>
      </c>
      <c r="J1814" t="s">
        <v>699</v>
      </c>
    </row>
    <row r="1815" spans="1:10" x14ac:dyDescent="0.25">
      <c r="A1815" s="185">
        <v>43531</v>
      </c>
      <c r="B1815" t="s">
        <v>698</v>
      </c>
      <c r="C1815" t="s">
        <v>57</v>
      </c>
      <c r="D1815">
        <v>84</v>
      </c>
      <c r="E1815">
        <f t="shared" si="86"/>
        <v>28.888888888888889</v>
      </c>
      <c r="F1815">
        <v>16</v>
      </c>
      <c r="G1815">
        <v>35</v>
      </c>
      <c r="H1815">
        <f t="shared" si="85"/>
        <v>10.670731707317074</v>
      </c>
      <c r="I1815" t="s">
        <v>18</v>
      </c>
      <c r="J1815" t="s">
        <v>699</v>
      </c>
    </row>
    <row r="1816" spans="1:10" x14ac:dyDescent="0.25">
      <c r="A1816" s="185">
        <v>43531</v>
      </c>
      <c r="B1816" t="s">
        <v>698</v>
      </c>
      <c r="C1816" t="s">
        <v>57</v>
      </c>
      <c r="D1816">
        <v>84</v>
      </c>
      <c r="E1816">
        <f t="shared" si="86"/>
        <v>28.888888888888889</v>
      </c>
      <c r="F1816">
        <v>16</v>
      </c>
      <c r="G1816">
        <v>35</v>
      </c>
      <c r="H1816">
        <f t="shared" si="85"/>
        <v>10.670731707317074</v>
      </c>
      <c r="I1816" t="s">
        <v>23</v>
      </c>
      <c r="J1816" t="s">
        <v>699</v>
      </c>
    </row>
    <row r="1817" spans="1:10" x14ac:dyDescent="0.25">
      <c r="A1817" s="185">
        <v>43531</v>
      </c>
      <c r="B1817" t="s">
        <v>698</v>
      </c>
      <c r="C1817" t="s">
        <v>57</v>
      </c>
      <c r="D1817">
        <v>84</v>
      </c>
      <c r="E1817">
        <f t="shared" si="86"/>
        <v>28.888888888888889</v>
      </c>
      <c r="F1817">
        <v>16</v>
      </c>
      <c r="G1817">
        <v>35</v>
      </c>
      <c r="H1817">
        <f t="shared" si="85"/>
        <v>10.670731707317074</v>
      </c>
      <c r="I1817" t="s">
        <v>23</v>
      </c>
      <c r="J1817" t="s">
        <v>699</v>
      </c>
    </row>
    <row r="1818" spans="1:10" x14ac:dyDescent="0.25">
      <c r="A1818" s="185">
        <v>43531</v>
      </c>
      <c r="B1818" t="s">
        <v>698</v>
      </c>
      <c r="C1818" t="s">
        <v>57</v>
      </c>
      <c r="D1818">
        <v>84</v>
      </c>
      <c r="E1818">
        <f t="shared" si="86"/>
        <v>28.888888888888889</v>
      </c>
      <c r="F1818">
        <v>16</v>
      </c>
      <c r="G1818">
        <v>35</v>
      </c>
      <c r="H1818">
        <f t="shared" si="85"/>
        <v>10.670731707317074</v>
      </c>
      <c r="I1818" t="s">
        <v>20</v>
      </c>
      <c r="J1818" t="s">
        <v>699</v>
      </c>
    </row>
    <row r="1819" spans="1:10" x14ac:dyDescent="0.25">
      <c r="A1819" s="185">
        <v>43531</v>
      </c>
      <c r="B1819" t="s">
        <v>698</v>
      </c>
      <c r="C1819" t="s">
        <v>57</v>
      </c>
      <c r="D1819">
        <v>84</v>
      </c>
      <c r="E1819">
        <f t="shared" si="86"/>
        <v>28.888888888888889</v>
      </c>
      <c r="F1819">
        <v>17</v>
      </c>
      <c r="G1819">
        <v>37</v>
      </c>
      <c r="H1819">
        <f t="shared" si="85"/>
        <v>11.280487804878049</v>
      </c>
      <c r="I1819" t="s">
        <v>13</v>
      </c>
      <c r="J1819" t="s">
        <v>699</v>
      </c>
    </row>
    <row r="1820" spans="1:10" x14ac:dyDescent="0.25">
      <c r="A1820" s="185">
        <v>43531</v>
      </c>
      <c r="B1820" t="s">
        <v>698</v>
      </c>
      <c r="C1820" t="s">
        <v>57</v>
      </c>
      <c r="D1820">
        <v>84</v>
      </c>
      <c r="E1820">
        <f t="shared" si="86"/>
        <v>28.888888888888889</v>
      </c>
      <c r="F1820">
        <v>17</v>
      </c>
      <c r="G1820">
        <v>37</v>
      </c>
      <c r="H1820">
        <f t="shared" ref="H1820:H1832" si="87" xml:space="preserve"> (G1820/3.28)</f>
        <v>11.280487804878049</v>
      </c>
      <c r="I1820" t="s">
        <v>13</v>
      </c>
      <c r="J1820" t="s">
        <v>699</v>
      </c>
    </row>
    <row r="1821" spans="1:10" x14ac:dyDescent="0.25">
      <c r="A1821" s="185">
        <v>43531</v>
      </c>
      <c r="B1821" t="s">
        <v>698</v>
      </c>
      <c r="C1821" t="s">
        <v>57</v>
      </c>
      <c r="D1821">
        <v>84</v>
      </c>
      <c r="E1821">
        <f t="shared" si="86"/>
        <v>28.888888888888889</v>
      </c>
      <c r="F1821">
        <v>17</v>
      </c>
      <c r="G1821">
        <v>37</v>
      </c>
      <c r="H1821">
        <f t="shared" si="87"/>
        <v>11.280487804878049</v>
      </c>
      <c r="I1821" t="s">
        <v>13</v>
      </c>
      <c r="J1821" t="s">
        <v>699</v>
      </c>
    </row>
    <row r="1822" spans="1:10" x14ac:dyDescent="0.25">
      <c r="A1822" s="185">
        <v>43531</v>
      </c>
      <c r="B1822" t="s">
        <v>698</v>
      </c>
      <c r="C1822" t="s">
        <v>57</v>
      </c>
      <c r="D1822">
        <v>84</v>
      </c>
      <c r="E1822">
        <f t="shared" si="86"/>
        <v>28.888888888888889</v>
      </c>
      <c r="F1822">
        <v>17</v>
      </c>
      <c r="G1822">
        <v>37</v>
      </c>
      <c r="H1822">
        <f t="shared" si="87"/>
        <v>11.280487804878049</v>
      </c>
      <c r="I1822" t="s">
        <v>13</v>
      </c>
      <c r="J1822" t="s">
        <v>699</v>
      </c>
    </row>
    <row r="1823" spans="1:10" x14ac:dyDescent="0.25">
      <c r="A1823" s="185">
        <v>43531</v>
      </c>
      <c r="B1823" t="s">
        <v>698</v>
      </c>
      <c r="C1823" t="s">
        <v>57</v>
      </c>
      <c r="D1823">
        <v>84</v>
      </c>
      <c r="E1823">
        <f t="shared" si="86"/>
        <v>28.888888888888889</v>
      </c>
      <c r="F1823">
        <v>17</v>
      </c>
      <c r="G1823">
        <v>37</v>
      </c>
      <c r="H1823">
        <f t="shared" si="87"/>
        <v>11.280487804878049</v>
      </c>
      <c r="I1823" t="s">
        <v>40</v>
      </c>
      <c r="J1823" t="s">
        <v>699</v>
      </c>
    </row>
    <row r="1824" spans="1:10" x14ac:dyDescent="0.25">
      <c r="A1824" s="185">
        <v>43531</v>
      </c>
      <c r="B1824" t="s">
        <v>698</v>
      </c>
      <c r="C1824" t="s">
        <v>57</v>
      </c>
      <c r="D1824">
        <v>84</v>
      </c>
      <c r="E1824">
        <f t="shared" si="86"/>
        <v>28.888888888888889</v>
      </c>
      <c r="F1824">
        <v>17</v>
      </c>
      <c r="G1824">
        <v>37</v>
      </c>
      <c r="H1824">
        <f t="shared" si="87"/>
        <v>11.280487804878049</v>
      </c>
      <c r="I1824" t="s">
        <v>54</v>
      </c>
      <c r="J1824" t="s">
        <v>699</v>
      </c>
    </row>
    <row r="1825" spans="1:10" x14ac:dyDescent="0.25">
      <c r="A1825" s="185">
        <v>43531</v>
      </c>
      <c r="B1825" t="s">
        <v>698</v>
      </c>
      <c r="C1825" t="s">
        <v>57</v>
      </c>
      <c r="D1825">
        <v>84</v>
      </c>
      <c r="E1825">
        <f t="shared" si="86"/>
        <v>28.888888888888889</v>
      </c>
      <c r="F1825">
        <v>17</v>
      </c>
      <c r="G1825">
        <v>37</v>
      </c>
      <c r="H1825">
        <f t="shared" si="87"/>
        <v>11.280487804878049</v>
      </c>
      <c r="I1825" t="s">
        <v>11</v>
      </c>
      <c r="J1825" t="s">
        <v>699</v>
      </c>
    </row>
    <row r="1826" spans="1:10" x14ac:dyDescent="0.25">
      <c r="A1826" s="185">
        <v>43531</v>
      </c>
      <c r="B1826" t="s">
        <v>698</v>
      </c>
      <c r="C1826" t="s">
        <v>57</v>
      </c>
      <c r="D1826">
        <v>84</v>
      </c>
      <c r="E1826">
        <f t="shared" si="86"/>
        <v>28.888888888888889</v>
      </c>
      <c r="F1826">
        <v>17</v>
      </c>
      <c r="G1826">
        <v>37</v>
      </c>
      <c r="H1826">
        <f t="shared" si="87"/>
        <v>11.280487804878049</v>
      </c>
      <c r="I1826" t="s">
        <v>18</v>
      </c>
      <c r="J1826" t="s">
        <v>699</v>
      </c>
    </row>
    <row r="1827" spans="1:10" x14ac:dyDescent="0.25">
      <c r="A1827" s="185">
        <v>43531</v>
      </c>
      <c r="B1827" t="s">
        <v>698</v>
      </c>
      <c r="C1827" t="s">
        <v>57</v>
      </c>
      <c r="D1827">
        <v>84</v>
      </c>
      <c r="E1827">
        <f t="shared" si="86"/>
        <v>28.888888888888889</v>
      </c>
      <c r="F1827">
        <v>17</v>
      </c>
      <c r="G1827">
        <v>37</v>
      </c>
      <c r="H1827">
        <f t="shared" si="87"/>
        <v>11.280487804878049</v>
      </c>
      <c r="I1827" t="s">
        <v>18</v>
      </c>
      <c r="J1827" t="s">
        <v>699</v>
      </c>
    </row>
    <row r="1828" spans="1:10" x14ac:dyDescent="0.25">
      <c r="A1828" s="185">
        <v>43531</v>
      </c>
      <c r="B1828" t="s">
        <v>698</v>
      </c>
      <c r="C1828" t="s">
        <v>57</v>
      </c>
      <c r="D1828">
        <v>84</v>
      </c>
      <c r="E1828">
        <f t="shared" si="86"/>
        <v>28.888888888888889</v>
      </c>
      <c r="F1828">
        <v>17</v>
      </c>
      <c r="G1828">
        <v>37</v>
      </c>
      <c r="H1828">
        <f t="shared" si="87"/>
        <v>11.280487804878049</v>
      </c>
      <c r="I1828" t="s">
        <v>18</v>
      </c>
      <c r="J1828" t="s">
        <v>699</v>
      </c>
    </row>
    <row r="1829" spans="1:10" x14ac:dyDescent="0.25">
      <c r="A1829" s="185">
        <v>43531</v>
      </c>
      <c r="B1829" t="s">
        <v>698</v>
      </c>
      <c r="C1829" t="s">
        <v>57</v>
      </c>
      <c r="D1829">
        <v>84</v>
      </c>
      <c r="E1829">
        <f t="shared" si="86"/>
        <v>28.888888888888889</v>
      </c>
      <c r="F1829">
        <v>17</v>
      </c>
      <c r="G1829">
        <v>37</v>
      </c>
      <c r="H1829">
        <f t="shared" si="87"/>
        <v>11.280487804878049</v>
      </c>
      <c r="I1829" t="s">
        <v>18</v>
      </c>
      <c r="J1829" t="s">
        <v>699</v>
      </c>
    </row>
    <row r="1830" spans="1:10" x14ac:dyDescent="0.25">
      <c r="A1830" s="185">
        <v>43531</v>
      </c>
      <c r="B1830" t="s">
        <v>698</v>
      </c>
      <c r="C1830" t="s">
        <v>57</v>
      </c>
      <c r="D1830">
        <v>84</v>
      </c>
      <c r="E1830">
        <f t="shared" si="86"/>
        <v>28.888888888888889</v>
      </c>
      <c r="F1830">
        <v>17</v>
      </c>
      <c r="G1830">
        <v>37</v>
      </c>
      <c r="H1830">
        <f t="shared" si="87"/>
        <v>11.280487804878049</v>
      </c>
      <c r="I1830" t="s">
        <v>18</v>
      </c>
      <c r="J1830" t="s">
        <v>699</v>
      </c>
    </row>
    <row r="1831" spans="1:10" x14ac:dyDescent="0.25">
      <c r="A1831" s="185">
        <v>43531</v>
      </c>
      <c r="B1831" t="s">
        <v>698</v>
      </c>
      <c r="C1831" t="s">
        <v>57</v>
      </c>
      <c r="D1831">
        <v>84</v>
      </c>
      <c r="E1831">
        <f t="shared" si="86"/>
        <v>28.888888888888889</v>
      </c>
      <c r="F1831">
        <v>17</v>
      </c>
      <c r="G1831">
        <v>37</v>
      </c>
      <c r="H1831">
        <f t="shared" si="87"/>
        <v>11.280487804878049</v>
      </c>
      <c r="I1831" t="s">
        <v>704</v>
      </c>
      <c r="J1831" t="s">
        <v>699</v>
      </c>
    </row>
    <row r="1832" spans="1:10" x14ac:dyDescent="0.25">
      <c r="A1832" s="185">
        <v>43531</v>
      </c>
      <c r="B1832" t="s">
        <v>698</v>
      </c>
      <c r="C1832" t="s">
        <v>57</v>
      </c>
      <c r="D1832">
        <v>84</v>
      </c>
      <c r="E1832">
        <f t="shared" si="86"/>
        <v>28.888888888888889</v>
      </c>
      <c r="F1832">
        <v>18</v>
      </c>
      <c r="G1832">
        <v>38</v>
      </c>
      <c r="H1832">
        <f t="shared" si="87"/>
        <v>11.585365853658537</v>
      </c>
      <c r="I1832" t="s">
        <v>13</v>
      </c>
      <c r="J1832" t="s">
        <v>699</v>
      </c>
    </row>
    <row r="1833" spans="1:10" x14ac:dyDescent="0.25">
      <c r="A1833" s="185">
        <v>43531</v>
      </c>
      <c r="B1833" t="s">
        <v>698</v>
      </c>
      <c r="C1833" t="s">
        <v>57</v>
      </c>
      <c r="D1833">
        <v>84</v>
      </c>
      <c r="E1833">
        <f t="shared" si="86"/>
        <v>28.888888888888889</v>
      </c>
      <c r="F1833">
        <v>18</v>
      </c>
      <c r="G1833">
        <v>38</v>
      </c>
      <c r="H1833">
        <f t="shared" ref="H1833:H1852" si="88" xml:space="preserve"> (G1833/3.28)</f>
        <v>11.585365853658537</v>
      </c>
      <c r="I1833" t="s">
        <v>13</v>
      </c>
      <c r="J1833" t="s">
        <v>699</v>
      </c>
    </row>
    <row r="1834" spans="1:10" x14ac:dyDescent="0.25">
      <c r="A1834" s="185">
        <v>43531</v>
      </c>
      <c r="B1834" t="s">
        <v>698</v>
      </c>
      <c r="C1834" t="s">
        <v>57</v>
      </c>
      <c r="D1834">
        <v>84</v>
      </c>
      <c r="E1834">
        <f t="shared" si="86"/>
        <v>28.888888888888889</v>
      </c>
      <c r="F1834">
        <v>18</v>
      </c>
      <c r="G1834">
        <v>38</v>
      </c>
      <c r="H1834">
        <f t="shared" si="88"/>
        <v>11.585365853658537</v>
      </c>
      <c r="I1834" t="s">
        <v>13</v>
      </c>
      <c r="J1834" t="s">
        <v>699</v>
      </c>
    </row>
    <row r="1835" spans="1:10" x14ac:dyDescent="0.25">
      <c r="A1835" s="185">
        <v>43531</v>
      </c>
      <c r="B1835" t="s">
        <v>698</v>
      </c>
      <c r="C1835" t="s">
        <v>57</v>
      </c>
      <c r="D1835">
        <v>84</v>
      </c>
      <c r="E1835">
        <f t="shared" si="86"/>
        <v>28.888888888888889</v>
      </c>
      <c r="F1835">
        <v>18</v>
      </c>
      <c r="G1835">
        <v>38</v>
      </c>
      <c r="H1835">
        <f t="shared" si="88"/>
        <v>11.585365853658537</v>
      </c>
      <c r="I1835" t="s">
        <v>34</v>
      </c>
      <c r="J1835" t="s">
        <v>699</v>
      </c>
    </row>
    <row r="1836" spans="1:10" x14ac:dyDescent="0.25">
      <c r="A1836" s="185">
        <v>43531</v>
      </c>
      <c r="B1836" t="s">
        <v>698</v>
      </c>
      <c r="C1836" t="s">
        <v>57</v>
      </c>
      <c r="D1836">
        <v>84</v>
      </c>
      <c r="E1836">
        <f t="shared" si="86"/>
        <v>28.888888888888889</v>
      </c>
      <c r="F1836">
        <v>18</v>
      </c>
      <c r="G1836">
        <v>38</v>
      </c>
      <c r="H1836">
        <f t="shared" si="88"/>
        <v>11.585365853658537</v>
      </c>
      <c r="I1836" t="s">
        <v>34</v>
      </c>
      <c r="J1836" t="s">
        <v>699</v>
      </c>
    </row>
    <row r="1837" spans="1:10" x14ac:dyDescent="0.25">
      <c r="A1837" s="185">
        <v>43531</v>
      </c>
      <c r="B1837" t="s">
        <v>698</v>
      </c>
      <c r="C1837" t="s">
        <v>57</v>
      </c>
      <c r="D1837">
        <v>84</v>
      </c>
      <c r="E1837">
        <f t="shared" si="86"/>
        <v>28.888888888888889</v>
      </c>
      <c r="F1837">
        <v>18</v>
      </c>
      <c r="G1837">
        <v>38</v>
      </c>
      <c r="H1837">
        <f t="shared" si="88"/>
        <v>11.585365853658537</v>
      </c>
      <c r="I1837" t="s">
        <v>34</v>
      </c>
      <c r="J1837" t="s">
        <v>699</v>
      </c>
    </row>
    <row r="1838" spans="1:10" x14ac:dyDescent="0.25">
      <c r="A1838" s="185">
        <v>43531</v>
      </c>
      <c r="B1838" t="s">
        <v>698</v>
      </c>
      <c r="C1838" t="s">
        <v>57</v>
      </c>
      <c r="D1838">
        <v>84</v>
      </c>
      <c r="E1838">
        <f t="shared" si="86"/>
        <v>28.888888888888889</v>
      </c>
      <c r="F1838">
        <v>18</v>
      </c>
      <c r="G1838">
        <v>38</v>
      </c>
      <c r="H1838">
        <f t="shared" si="88"/>
        <v>11.585365853658537</v>
      </c>
      <c r="I1838" t="s">
        <v>11</v>
      </c>
      <c r="J1838" t="s">
        <v>699</v>
      </c>
    </row>
    <row r="1839" spans="1:10" x14ac:dyDescent="0.25">
      <c r="A1839" s="185">
        <v>43531</v>
      </c>
      <c r="B1839" t="s">
        <v>698</v>
      </c>
      <c r="C1839" t="s">
        <v>57</v>
      </c>
      <c r="D1839">
        <v>84</v>
      </c>
      <c r="E1839">
        <f t="shared" si="86"/>
        <v>28.888888888888889</v>
      </c>
      <c r="F1839">
        <v>18</v>
      </c>
      <c r="G1839">
        <v>38</v>
      </c>
      <c r="H1839">
        <f t="shared" si="88"/>
        <v>11.585365853658537</v>
      </c>
      <c r="I1839" t="s">
        <v>18</v>
      </c>
      <c r="J1839" t="s">
        <v>699</v>
      </c>
    </row>
    <row r="1840" spans="1:10" x14ac:dyDescent="0.25">
      <c r="A1840" s="185">
        <v>43531</v>
      </c>
      <c r="B1840" t="s">
        <v>698</v>
      </c>
      <c r="C1840" t="s">
        <v>57</v>
      </c>
      <c r="D1840">
        <v>84</v>
      </c>
      <c r="E1840">
        <f t="shared" si="86"/>
        <v>28.888888888888889</v>
      </c>
      <c r="F1840">
        <v>18</v>
      </c>
      <c r="G1840">
        <v>38</v>
      </c>
      <c r="H1840">
        <f t="shared" si="88"/>
        <v>11.585365853658537</v>
      </c>
      <c r="I1840" t="s">
        <v>18</v>
      </c>
      <c r="J1840" t="s">
        <v>699</v>
      </c>
    </row>
    <row r="1841" spans="1:10" x14ac:dyDescent="0.25">
      <c r="A1841" s="185">
        <v>43531</v>
      </c>
      <c r="B1841" t="s">
        <v>698</v>
      </c>
      <c r="C1841" t="s">
        <v>57</v>
      </c>
      <c r="D1841">
        <v>84</v>
      </c>
      <c r="E1841">
        <f t="shared" si="86"/>
        <v>28.888888888888889</v>
      </c>
      <c r="F1841">
        <v>18</v>
      </c>
      <c r="G1841">
        <v>38</v>
      </c>
      <c r="H1841">
        <f t="shared" si="88"/>
        <v>11.585365853658537</v>
      </c>
      <c r="I1841" t="s">
        <v>18</v>
      </c>
      <c r="J1841" t="s">
        <v>699</v>
      </c>
    </row>
    <row r="1842" spans="1:10" x14ac:dyDescent="0.25">
      <c r="A1842" s="185">
        <v>43531</v>
      </c>
      <c r="B1842" t="s">
        <v>698</v>
      </c>
      <c r="C1842" t="s">
        <v>57</v>
      </c>
      <c r="D1842">
        <v>84</v>
      </c>
      <c r="E1842">
        <f t="shared" si="86"/>
        <v>28.888888888888889</v>
      </c>
      <c r="F1842">
        <v>18</v>
      </c>
      <c r="G1842">
        <v>38</v>
      </c>
      <c r="H1842">
        <f t="shared" si="88"/>
        <v>11.585365853658537</v>
      </c>
      <c r="I1842" t="s">
        <v>18</v>
      </c>
      <c r="J1842" t="s">
        <v>699</v>
      </c>
    </row>
    <row r="1843" spans="1:10" x14ac:dyDescent="0.25">
      <c r="A1843" s="185">
        <v>43531</v>
      </c>
      <c r="B1843" t="s">
        <v>698</v>
      </c>
      <c r="C1843" t="s">
        <v>57</v>
      </c>
      <c r="D1843">
        <v>84</v>
      </c>
      <c r="E1843">
        <f t="shared" si="86"/>
        <v>28.888888888888889</v>
      </c>
      <c r="F1843">
        <v>18</v>
      </c>
      <c r="G1843">
        <v>38</v>
      </c>
      <c r="H1843">
        <f t="shared" si="88"/>
        <v>11.585365853658537</v>
      </c>
      <c r="I1843" t="s">
        <v>21</v>
      </c>
      <c r="J1843" t="s">
        <v>699</v>
      </c>
    </row>
    <row r="1844" spans="1:10" x14ac:dyDescent="0.25">
      <c r="A1844" s="185">
        <v>43531</v>
      </c>
      <c r="B1844" t="s">
        <v>698</v>
      </c>
      <c r="C1844" t="s">
        <v>57</v>
      </c>
      <c r="D1844">
        <v>84</v>
      </c>
      <c r="E1844">
        <f t="shared" si="86"/>
        <v>28.888888888888889</v>
      </c>
      <c r="F1844">
        <v>18</v>
      </c>
      <c r="G1844">
        <v>38</v>
      </c>
      <c r="H1844">
        <f t="shared" si="88"/>
        <v>11.585365853658537</v>
      </c>
      <c r="I1844" t="s">
        <v>716</v>
      </c>
      <c r="J1844" t="s">
        <v>699</v>
      </c>
    </row>
    <row r="1845" spans="1:10" x14ac:dyDescent="0.25">
      <c r="A1845" s="185">
        <v>43531</v>
      </c>
      <c r="B1845" t="s">
        <v>698</v>
      </c>
      <c r="C1845" t="s">
        <v>57</v>
      </c>
      <c r="D1845">
        <v>84</v>
      </c>
      <c r="E1845">
        <f t="shared" si="86"/>
        <v>28.888888888888889</v>
      </c>
      <c r="F1845">
        <v>18</v>
      </c>
      <c r="G1845">
        <v>38</v>
      </c>
      <c r="H1845">
        <f t="shared" si="88"/>
        <v>11.585365853658537</v>
      </c>
      <c r="I1845" t="s">
        <v>716</v>
      </c>
      <c r="J1845" t="s">
        <v>699</v>
      </c>
    </row>
    <row r="1846" spans="1:10" x14ac:dyDescent="0.25">
      <c r="A1846" s="185">
        <v>43531</v>
      </c>
      <c r="B1846" t="s">
        <v>698</v>
      </c>
      <c r="C1846" t="s">
        <v>57</v>
      </c>
      <c r="D1846">
        <v>84</v>
      </c>
      <c r="E1846">
        <f t="shared" si="86"/>
        <v>28.888888888888889</v>
      </c>
      <c r="F1846">
        <v>18</v>
      </c>
      <c r="G1846">
        <v>38</v>
      </c>
      <c r="H1846">
        <f t="shared" si="88"/>
        <v>11.585365853658537</v>
      </c>
      <c r="I1846" t="s">
        <v>716</v>
      </c>
      <c r="J1846" t="s">
        <v>699</v>
      </c>
    </row>
    <row r="1847" spans="1:10" x14ac:dyDescent="0.25">
      <c r="A1847" s="185">
        <v>43531</v>
      </c>
      <c r="B1847" t="s">
        <v>698</v>
      </c>
      <c r="C1847" t="s">
        <v>57</v>
      </c>
      <c r="D1847">
        <v>84</v>
      </c>
      <c r="E1847">
        <f t="shared" ref="E1847:E1851" si="89" xml:space="preserve"> (D1847-32)*(5/9)</f>
        <v>28.888888888888889</v>
      </c>
      <c r="F1847">
        <v>18</v>
      </c>
      <c r="G1847">
        <v>38</v>
      </c>
      <c r="H1847">
        <f t="shared" si="88"/>
        <v>11.585365853658537</v>
      </c>
      <c r="I1847" t="s">
        <v>32</v>
      </c>
      <c r="J1847" t="s">
        <v>699</v>
      </c>
    </row>
    <row r="1848" spans="1:10" x14ac:dyDescent="0.25">
      <c r="A1848" s="185">
        <v>43531</v>
      </c>
      <c r="B1848" t="s">
        <v>698</v>
      </c>
      <c r="C1848" t="s">
        <v>57</v>
      </c>
      <c r="D1848">
        <v>84</v>
      </c>
      <c r="E1848">
        <f t="shared" si="89"/>
        <v>28.888888888888889</v>
      </c>
      <c r="F1848">
        <v>18</v>
      </c>
      <c r="G1848">
        <v>38</v>
      </c>
      <c r="H1848">
        <f t="shared" si="88"/>
        <v>11.585365853658537</v>
      </c>
      <c r="I1848" t="s">
        <v>32</v>
      </c>
      <c r="J1848" t="s">
        <v>699</v>
      </c>
    </row>
    <row r="1849" spans="1:10" x14ac:dyDescent="0.25">
      <c r="A1849" s="185">
        <v>43531</v>
      </c>
      <c r="B1849" t="s">
        <v>698</v>
      </c>
      <c r="C1849" t="s">
        <v>57</v>
      </c>
      <c r="D1849">
        <v>84</v>
      </c>
      <c r="E1849">
        <f t="shared" si="89"/>
        <v>28.888888888888889</v>
      </c>
      <c r="F1849">
        <v>18</v>
      </c>
      <c r="G1849">
        <v>38</v>
      </c>
      <c r="H1849">
        <f t="shared" si="88"/>
        <v>11.585365853658537</v>
      </c>
      <c r="I1849" t="s">
        <v>24</v>
      </c>
      <c r="J1849" t="s">
        <v>699</v>
      </c>
    </row>
    <row r="1850" spans="1:10" x14ac:dyDescent="0.25">
      <c r="A1850" s="185">
        <v>43531</v>
      </c>
      <c r="B1850" t="s">
        <v>698</v>
      </c>
      <c r="C1850" t="s">
        <v>57</v>
      </c>
      <c r="D1850">
        <v>84</v>
      </c>
      <c r="E1850">
        <f t="shared" si="89"/>
        <v>28.888888888888889</v>
      </c>
      <c r="F1850">
        <v>18</v>
      </c>
      <c r="G1850">
        <v>38</v>
      </c>
      <c r="H1850">
        <f t="shared" si="88"/>
        <v>11.585365853658537</v>
      </c>
      <c r="I1850" t="s">
        <v>24</v>
      </c>
      <c r="J1850" t="s">
        <v>699</v>
      </c>
    </row>
    <row r="1851" spans="1:10" x14ac:dyDescent="0.25">
      <c r="A1851" s="185">
        <v>43531</v>
      </c>
      <c r="B1851" t="s">
        <v>698</v>
      </c>
      <c r="C1851" t="s">
        <v>57</v>
      </c>
      <c r="D1851">
        <v>84</v>
      </c>
      <c r="E1851">
        <f t="shared" si="89"/>
        <v>28.888888888888889</v>
      </c>
      <c r="F1851">
        <v>18</v>
      </c>
      <c r="G1851">
        <v>38</v>
      </c>
      <c r="H1851">
        <f t="shared" si="88"/>
        <v>11.585365853658537</v>
      </c>
      <c r="I1851" t="s">
        <v>20</v>
      </c>
      <c r="J1851" t="s">
        <v>699</v>
      </c>
    </row>
    <row r="1852" spans="1:10" x14ac:dyDescent="0.25">
      <c r="A1852" s="185">
        <v>43531</v>
      </c>
      <c r="B1852" t="s">
        <v>698</v>
      </c>
      <c r="C1852" t="s">
        <v>57</v>
      </c>
      <c r="D1852">
        <v>84</v>
      </c>
      <c r="E1852">
        <f t="shared" ref="E1852:E1881" si="90" xml:space="preserve"> (D1852-32)*(5/9)</f>
        <v>28.888888888888889</v>
      </c>
      <c r="F1852">
        <v>19</v>
      </c>
      <c r="G1852">
        <v>38</v>
      </c>
      <c r="H1852">
        <f t="shared" si="88"/>
        <v>11.585365853658537</v>
      </c>
      <c r="I1852" t="s">
        <v>13</v>
      </c>
      <c r="J1852" t="s">
        <v>699</v>
      </c>
    </row>
    <row r="1853" spans="1:10" x14ac:dyDescent="0.25">
      <c r="A1853" s="185">
        <v>43531</v>
      </c>
      <c r="B1853" t="s">
        <v>698</v>
      </c>
      <c r="C1853" t="s">
        <v>57</v>
      </c>
      <c r="D1853">
        <v>84</v>
      </c>
      <c r="E1853">
        <f t="shared" si="90"/>
        <v>28.888888888888889</v>
      </c>
      <c r="F1853">
        <v>19</v>
      </c>
      <c r="G1853">
        <v>38</v>
      </c>
      <c r="H1853">
        <f t="shared" ref="H1853:H1862" si="91" xml:space="preserve"> (G1853/3.28)</f>
        <v>11.585365853658537</v>
      </c>
      <c r="I1853" t="s">
        <v>13</v>
      </c>
      <c r="J1853" t="s">
        <v>699</v>
      </c>
    </row>
    <row r="1854" spans="1:10" x14ac:dyDescent="0.25">
      <c r="A1854" s="185">
        <v>43531</v>
      </c>
      <c r="B1854" t="s">
        <v>698</v>
      </c>
      <c r="C1854" t="s">
        <v>57</v>
      </c>
      <c r="D1854">
        <v>84</v>
      </c>
      <c r="E1854">
        <f t="shared" si="90"/>
        <v>28.888888888888889</v>
      </c>
      <c r="F1854">
        <v>19</v>
      </c>
      <c r="G1854">
        <v>38</v>
      </c>
      <c r="H1854">
        <f t="shared" si="91"/>
        <v>11.585365853658537</v>
      </c>
      <c r="I1854" t="s">
        <v>13</v>
      </c>
      <c r="J1854" t="s">
        <v>699</v>
      </c>
    </row>
    <row r="1855" spans="1:10" x14ac:dyDescent="0.25">
      <c r="A1855" s="185">
        <v>43531</v>
      </c>
      <c r="B1855" t="s">
        <v>698</v>
      </c>
      <c r="C1855" t="s">
        <v>57</v>
      </c>
      <c r="D1855">
        <v>84</v>
      </c>
      <c r="E1855">
        <f t="shared" si="90"/>
        <v>28.888888888888889</v>
      </c>
      <c r="F1855">
        <v>19</v>
      </c>
      <c r="G1855">
        <v>38</v>
      </c>
      <c r="H1855">
        <f t="shared" si="91"/>
        <v>11.585365853658537</v>
      </c>
      <c r="I1855" t="s">
        <v>18</v>
      </c>
      <c r="J1855" t="s">
        <v>699</v>
      </c>
    </row>
    <row r="1856" spans="1:10" x14ac:dyDescent="0.25">
      <c r="A1856" s="185">
        <v>43531</v>
      </c>
      <c r="B1856" t="s">
        <v>698</v>
      </c>
      <c r="C1856" t="s">
        <v>57</v>
      </c>
      <c r="D1856">
        <v>84</v>
      </c>
      <c r="E1856">
        <f t="shared" si="90"/>
        <v>28.888888888888889</v>
      </c>
      <c r="F1856">
        <v>19</v>
      </c>
      <c r="G1856">
        <v>38</v>
      </c>
      <c r="H1856">
        <f t="shared" si="91"/>
        <v>11.585365853658537</v>
      </c>
      <c r="I1856" t="s">
        <v>18</v>
      </c>
      <c r="J1856" t="s">
        <v>699</v>
      </c>
    </row>
    <row r="1857" spans="1:10" x14ac:dyDescent="0.25">
      <c r="A1857" s="185">
        <v>43531</v>
      </c>
      <c r="B1857" t="s">
        <v>698</v>
      </c>
      <c r="C1857" t="s">
        <v>57</v>
      </c>
      <c r="D1857">
        <v>84</v>
      </c>
      <c r="E1857">
        <f t="shared" si="90"/>
        <v>28.888888888888889</v>
      </c>
      <c r="F1857">
        <v>19</v>
      </c>
      <c r="G1857">
        <v>38</v>
      </c>
      <c r="H1857">
        <f t="shared" si="91"/>
        <v>11.585365853658537</v>
      </c>
      <c r="I1857" t="s">
        <v>18</v>
      </c>
      <c r="J1857" t="s">
        <v>699</v>
      </c>
    </row>
    <row r="1858" spans="1:10" x14ac:dyDescent="0.25">
      <c r="A1858" s="185">
        <v>43531</v>
      </c>
      <c r="B1858" t="s">
        <v>698</v>
      </c>
      <c r="C1858" t="s">
        <v>57</v>
      </c>
      <c r="D1858">
        <v>84</v>
      </c>
      <c r="E1858">
        <f t="shared" si="90"/>
        <v>28.888888888888889</v>
      </c>
      <c r="F1858">
        <v>19</v>
      </c>
      <c r="G1858">
        <v>38</v>
      </c>
      <c r="H1858">
        <f t="shared" si="91"/>
        <v>11.585365853658537</v>
      </c>
      <c r="I1858" t="s">
        <v>20</v>
      </c>
      <c r="J1858" t="s">
        <v>699</v>
      </c>
    </row>
    <row r="1859" spans="1:10" x14ac:dyDescent="0.25">
      <c r="A1859" s="185">
        <v>43531</v>
      </c>
      <c r="B1859" t="s">
        <v>698</v>
      </c>
      <c r="C1859" t="s">
        <v>57</v>
      </c>
      <c r="D1859">
        <v>84</v>
      </c>
      <c r="E1859">
        <f t="shared" si="90"/>
        <v>28.888888888888889</v>
      </c>
      <c r="F1859">
        <v>19</v>
      </c>
      <c r="G1859">
        <v>38</v>
      </c>
      <c r="H1859">
        <f t="shared" si="91"/>
        <v>11.585365853658537</v>
      </c>
      <c r="I1859" t="s">
        <v>20</v>
      </c>
      <c r="J1859" t="s">
        <v>699</v>
      </c>
    </row>
    <row r="1860" spans="1:10" x14ac:dyDescent="0.25">
      <c r="A1860" s="185">
        <v>43531</v>
      </c>
      <c r="B1860" t="s">
        <v>698</v>
      </c>
      <c r="C1860" t="s">
        <v>57</v>
      </c>
      <c r="D1860">
        <v>84</v>
      </c>
      <c r="E1860">
        <f t="shared" si="90"/>
        <v>28.888888888888889</v>
      </c>
      <c r="F1860">
        <v>19</v>
      </c>
      <c r="G1860">
        <v>38</v>
      </c>
      <c r="H1860">
        <f t="shared" si="91"/>
        <v>11.585365853658537</v>
      </c>
      <c r="I1860" t="s">
        <v>716</v>
      </c>
      <c r="J1860" t="s">
        <v>699</v>
      </c>
    </row>
    <row r="1861" spans="1:10" x14ac:dyDescent="0.25">
      <c r="A1861" s="185">
        <v>43531</v>
      </c>
      <c r="B1861" t="s">
        <v>698</v>
      </c>
      <c r="C1861" t="s">
        <v>57</v>
      </c>
      <c r="D1861">
        <v>84</v>
      </c>
      <c r="E1861">
        <f t="shared" si="90"/>
        <v>28.888888888888889</v>
      </c>
      <c r="F1861">
        <v>19</v>
      </c>
      <c r="G1861">
        <v>38</v>
      </c>
      <c r="H1861">
        <f t="shared" si="91"/>
        <v>11.585365853658537</v>
      </c>
      <c r="I1861" t="s">
        <v>716</v>
      </c>
      <c r="J1861" t="s">
        <v>699</v>
      </c>
    </row>
    <row r="1862" spans="1:10" x14ac:dyDescent="0.25">
      <c r="A1862" s="185">
        <v>43531</v>
      </c>
      <c r="B1862" t="s">
        <v>698</v>
      </c>
      <c r="C1862" t="s">
        <v>57</v>
      </c>
      <c r="D1862">
        <v>84</v>
      </c>
      <c r="E1862">
        <f t="shared" si="90"/>
        <v>28.888888888888889</v>
      </c>
      <c r="F1862">
        <v>20</v>
      </c>
      <c r="G1862">
        <v>39</v>
      </c>
      <c r="H1862">
        <f t="shared" si="91"/>
        <v>11.890243902439025</v>
      </c>
      <c r="I1862" t="s">
        <v>13</v>
      </c>
      <c r="J1862" t="s">
        <v>699</v>
      </c>
    </row>
    <row r="1863" spans="1:10" x14ac:dyDescent="0.25">
      <c r="A1863" s="185">
        <v>43531</v>
      </c>
      <c r="B1863" t="s">
        <v>698</v>
      </c>
      <c r="C1863" t="s">
        <v>57</v>
      </c>
      <c r="D1863">
        <v>84</v>
      </c>
      <c r="E1863">
        <f t="shared" si="90"/>
        <v>28.888888888888889</v>
      </c>
      <c r="F1863">
        <v>20</v>
      </c>
      <c r="G1863">
        <v>39</v>
      </c>
      <c r="H1863">
        <f t="shared" ref="H1863:H1873" si="92" xml:space="preserve"> (G1863/3.28)</f>
        <v>11.890243902439025</v>
      </c>
      <c r="I1863" t="s">
        <v>13</v>
      </c>
      <c r="J1863" t="s">
        <v>699</v>
      </c>
    </row>
    <row r="1864" spans="1:10" x14ac:dyDescent="0.25">
      <c r="A1864" s="185">
        <v>43531</v>
      </c>
      <c r="B1864" t="s">
        <v>698</v>
      </c>
      <c r="C1864" t="s">
        <v>57</v>
      </c>
      <c r="D1864">
        <v>84</v>
      </c>
      <c r="E1864">
        <f t="shared" si="90"/>
        <v>28.888888888888889</v>
      </c>
      <c r="F1864">
        <v>20</v>
      </c>
      <c r="G1864">
        <v>39</v>
      </c>
      <c r="H1864">
        <f t="shared" si="92"/>
        <v>11.890243902439025</v>
      </c>
      <c r="I1864" t="s">
        <v>13</v>
      </c>
      <c r="J1864" t="s">
        <v>699</v>
      </c>
    </row>
    <row r="1865" spans="1:10" x14ac:dyDescent="0.25">
      <c r="A1865" s="185">
        <v>43531</v>
      </c>
      <c r="B1865" t="s">
        <v>698</v>
      </c>
      <c r="C1865" t="s">
        <v>57</v>
      </c>
      <c r="D1865">
        <v>84</v>
      </c>
      <c r="E1865">
        <f t="shared" si="90"/>
        <v>28.888888888888889</v>
      </c>
      <c r="F1865">
        <v>20</v>
      </c>
      <c r="G1865">
        <v>39</v>
      </c>
      <c r="H1865">
        <f t="shared" si="92"/>
        <v>11.890243902439025</v>
      </c>
      <c r="I1865" t="s">
        <v>13</v>
      </c>
      <c r="J1865" t="s">
        <v>699</v>
      </c>
    </row>
    <row r="1866" spans="1:10" x14ac:dyDescent="0.25">
      <c r="A1866" s="185">
        <v>43531</v>
      </c>
      <c r="B1866" t="s">
        <v>698</v>
      </c>
      <c r="C1866" t="s">
        <v>57</v>
      </c>
      <c r="D1866">
        <v>84</v>
      </c>
      <c r="E1866">
        <f t="shared" si="90"/>
        <v>28.888888888888889</v>
      </c>
      <c r="F1866">
        <v>20</v>
      </c>
      <c r="G1866">
        <v>39</v>
      </c>
      <c r="H1866">
        <f t="shared" si="92"/>
        <v>11.890243902439025</v>
      </c>
      <c r="I1866" t="s">
        <v>13</v>
      </c>
      <c r="J1866" t="s">
        <v>699</v>
      </c>
    </row>
    <row r="1867" spans="1:10" x14ac:dyDescent="0.25">
      <c r="A1867" s="185">
        <v>43531</v>
      </c>
      <c r="B1867" t="s">
        <v>698</v>
      </c>
      <c r="C1867" t="s">
        <v>57</v>
      </c>
      <c r="D1867">
        <v>84</v>
      </c>
      <c r="E1867">
        <f t="shared" si="90"/>
        <v>28.888888888888889</v>
      </c>
      <c r="F1867">
        <v>20</v>
      </c>
      <c r="G1867">
        <v>39</v>
      </c>
      <c r="H1867">
        <f t="shared" si="92"/>
        <v>11.890243902439025</v>
      </c>
      <c r="I1867" t="s">
        <v>11</v>
      </c>
      <c r="J1867" t="s">
        <v>699</v>
      </c>
    </row>
    <row r="1868" spans="1:10" x14ac:dyDescent="0.25">
      <c r="A1868" s="185">
        <v>43531</v>
      </c>
      <c r="B1868" t="s">
        <v>698</v>
      </c>
      <c r="C1868" t="s">
        <v>57</v>
      </c>
      <c r="D1868">
        <v>84</v>
      </c>
      <c r="E1868">
        <f t="shared" si="90"/>
        <v>28.888888888888889</v>
      </c>
      <c r="F1868">
        <v>20</v>
      </c>
      <c r="G1868">
        <v>39</v>
      </c>
      <c r="H1868">
        <f t="shared" si="92"/>
        <v>11.890243902439025</v>
      </c>
      <c r="I1868" t="s">
        <v>18</v>
      </c>
      <c r="J1868" t="s">
        <v>699</v>
      </c>
    </row>
    <row r="1869" spans="1:10" x14ac:dyDescent="0.25">
      <c r="A1869" s="185">
        <v>43531</v>
      </c>
      <c r="B1869" t="s">
        <v>698</v>
      </c>
      <c r="C1869" t="s">
        <v>57</v>
      </c>
      <c r="D1869">
        <v>84</v>
      </c>
      <c r="E1869">
        <f t="shared" si="90"/>
        <v>28.888888888888889</v>
      </c>
      <c r="F1869">
        <v>20</v>
      </c>
      <c r="G1869">
        <v>39</v>
      </c>
      <c r="H1869">
        <f t="shared" si="92"/>
        <v>11.890243902439025</v>
      </c>
      <c r="I1869" t="s">
        <v>18</v>
      </c>
      <c r="J1869" t="s">
        <v>699</v>
      </c>
    </row>
    <row r="1870" spans="1:10" x14ac:dyDescent="0.25">
      <c r="A1870" s="185">
        <v>43531</v>
      </c>
      <c r="B1870" t="s">
        <v>698</v>
      </c>
      <c r="C1870" t="s">
        <v>57</v>
      </c>
      <c r="D1870">
        <v>84</v>
      </c>
      <c r="E1870">
        <f t="shared" si="90"/>
        <v>28.888888888888889</v>
      </c>
      <c r="F1870">
        <v>20</v>
      </c>
      <c r="G1870">
        <v>39</v>
      </c>
      <c r="H1870">
        <f t="shared" si="92"/>
        <v>11.890243902439025</v>
      </c>
      <c r="I1870" t="s">
        <v>21</v>
      </c>
      <c r="J1870" t="s">
        <v>699</v>
      </c>
    </row>
    <row r="1871" spans="1:10" x14ac:dyDescent="0.25">
      <c r="A1871" s="185">
        <v>43531</v>
      </c>
      <c r="B1871" t="s">
        <v>698</v>
      </c>
      <c r="C1871" t="s">
        <v>57</v>
      </c>
      <c r="D1871">
        <v>84</v>
      </c>
      <c r="E1871">
        <f t="shared" si="90"/>
        <v>28.888888888888889</v>
      </c>
      <c r="F1871">
        <v>20</v>
      </c>
      <c r="G1871">
        <v>39</v>
      </c>
      <c r="H1871">
        <f t="shared" si="92"/>
        <v>11.890243902439025</v>
      </c>
      <c r="I1871" t="s">
        <v>23</v>
      </c>
      <c r="J1871" t="s">
        <v>699</v>
      </c>
    </row>
    <row r="1872" spans="1:10" x14ac:dyDescent="0.25">
      <c r="A1872" s="185">
        <v>43531</v>
      </c>
      <c r="B1872" t="s">
        <v>698</v>
      </c>
      <c r="C1872" t="s">
        <v>57</v>
      </c>
      <c r="D1872">
        <v>84</v>
      </c>
      <c r="E1872">
        <f t="shared" si="90"/>
        <v>28.888888888888889</v>
      </c>
      <c r="F1872">
        <v>20</v>
      </c>
      <c r="G1872">
        <v>39</v>
      </c>
      <c r="H1872">
        <f t="shared" si="92"/>
        <v>11.890243902439025</v>
      </c>
      <c r="I1872" t="s">
        <v>32</v>
      </c>
      <c r="J1872" t="s">
        <v>699</v>
      </c>
    </row>
    <row r="1873" spans="1:10" x14ac:dyDescent="0.25">
      <c r="A1873" s="185">
        <v>43531</v>
      </c>
      <c r="B1873" t="s">
        <v>698</v>
      </c>
      <c r="C1873" t="s">
        <v>57</v>
      </c>
      <c r="D1873">
        <v>84</v>
      </c>
      <c r="E1873">
        <f t="shared" si="90"/>
        <v>28.888888888888889</v>
      </c>
      <c r="F1873">
        <v>21</v>
      </c>
      <c r="G1873">
        <v>39</v>
      </c>
      <c r="H1873">
        <f t="shared" si="92"/>
        <v>11.890243902439025</v>
      </c>
      <c r="I1873" t="s">
        <v>13</v>
      </c>
      <c r="J1873" t="s">
        <v>699</v>
      </c>
    </row>
    <row r="1874" spans="1:10" x14ac:dyDescent="0.25">
      <c r="A1874" s="185">
        <v>43531</v>
      </c>
      <c r="B1874" t="s">
        <v>698</v>
      </c>
      <c r="C1874" t="s">
        <v>57</v>
      </c>
      <c r="D1874">
        <v>84</v>
      </c>
      <c r="E1874">
        <f t="shared" si="90"/>
        <v>28.888888888888889</v>
      </c>
      <c r="F1874">
        <v>21</v>
      </c>
      <c r="G1874">
        <v>39</v>
      </c>
      <c r="H1874">
        <f t="shared" ref="H1874:H1881" si="93" xml:space="preserve"> (G1874/3.28)</f>
        <v>11.890243902439025</v>
      </c>
      <c r="I1874" t="s">
        <v>13</v>
      </c>
      <c r="J1874" t="s">
        <v>699</v>
      </c>
    </row>
    <row r="1875" spans="1:10" x14ac:dyDescent="0.25">
      <c r="A1875" s="185">
        <v>43531</v>
      </c>
      <c r="B1875" t="s">
        <v>698</v>
      </c>
      <c r="C1875" t="s">
        <v>57</v>
      </c>
      <c r="D1875">
        <v>84</v>
      </c>
      <c r="E1875">
        <f t="shared" si="90"/>
        <v>28.888888888888889</v>
      </c>
      <c r="F1875">
        <v>21</v>
      </c>
      <c r="G1875">
        <v>39</v>
      </c>
      <c r="H1875">
        <f t="shared" si="93"/>
        <v>11.890243902439025</v>
      </c>
      <c r="I1875" t="s">
        <v>18</v>
      </c>
      <c r="J1875" t="s">
        <v>699</v>
      </c>
    </row>
    <row r="1876" spans="1:10" x14ac:dyDescent="0.25">
      <c r="A1876" s="185">
        <v>43531</v>
      </c>
      <c r="B1876" t="s">
        <v>698</v>
      </c>
      <c r="C1876" t="s">
        <v>57</v>
      </c>
      <c r="D1876">
        <v>84</v>
      </c>
      <c r="E1876">
        <f t="shared" si="90"/>
        <v>28.888888888888889</v>
      </c>
      <c r="F1876">
        <v>21</v>
      </c>
      <c r="G1876">
        <v>39</v>
      </c>
      <c r="H1876">
        <f t="shared" si="93"/>
        <v>11.890243902439025</v>
      </c>
      <c r="I1876" t="s">
        <v>18</v>
      </c>
      <c r="J1876" t="s">
        <v>699</v>
      </c>
    </row>
    <row r="1877" spans="1:10" x14ac:dyDescent="0.25">
      <c r="A1877" s="185">
        <v>43531</v>
      </c>
      <c r="B1877" t="s">
        <v>698</v>
      </c>
      <c r="C1877" t="s">
        <v>57</v>
      </c>
      <c r="D1877">
        <v>84</v>
      </c>
      <c r="E1877">
        <f t="shared" si="90"/>
        <v>28.888888888888889</v>
      </c>
      <c r="F1877">
        <v>21</v>
      </c>
      <c r="G1877">
        <v>39</v>
      </c>
      <c r="H1877">
        <f t="shared" si="93"/>
        <v>11.890243902439025</v>
      </c>
      <c r="I1877" t="s">
        <v>18</v>
      </c>
      <c r="J1877" t="s">
        <v>699</v>
      </c>
    </row>
    <row r="1878" spans="1:10" x14ac:dyDescent="0.25">
      <c r="A1878" s="185">
        <v>43531</v>
      </c>
      <c r="B1878" t="s">
        <v>698</v>
      </c>
      <c r="C1878" t="s">
        <v>57</v>
      </c>
      <c r="D1878">
        <v>84</v>
      </c>
      <c r="E1878">
        <f t="shared" si="90"/>
        <v>28.888888888888889</v>
      </c>
      <c r="F1878">
        <v>21</v>
      </c>
      <c r="G1878">
        <v>39</v>
      </c>
      <c r="H1878">
        <f t="shared" si="93"/>
        <v>11.890243902439025</v>
      </c>
      <c r="I1878" t="s">
        <v>24</v>
      </c>
      <c r="J1878" t="s">
        <v>699</v>
      </c>
    </row>
    <row r="1879" spans="1:10" x14ac:dyDescent="0.25">
      <c r="A1879" s="185">
        <v>43531</v>
      </c>
      <c r="B1879" t="s">
        <v>698</v>
      </c>
      <c r="C1879" t="s">
        <v>57</v>
      </c>
      <c r="D1879">
        <v>84</v>
      </c>
      <c r="E1879">
        <f t="shared" si="90"/>
        <v>28.888888888888889</v>
      </c>
      <c r="F1879">
        <v>21</v>
      </c>
      <c r="G1879">
        <v>39</v>
      </c>
      <c r="H1879">
        <f t="shared" si="93"/>
        <v>11.890243902439025</v>
      </c>
      <c r="I1879" t="s">
        <v>20</v>
      </c>
      <c r="J1879" t="s">
        <v>699</v>
      </c>
    </row>
    <row r="1880" spans="1:10" x14ac:dyDescent="0.25">
      <c r="A1880" s="185">
        <v>43531</v>
      </c>
      <c r="B1880" t="s">
        <v>698</v>
      </c>
      <c r="C1880" t="s">
        <v>57</v>
      </c>
      <c r="D1880">
        <v>84</v>
      </c>
      <c r="E1880">
        <f t="shared" si="90"/>
        <v>28.888888888888889</v>
      </c>
      <c r="F1880">
        <v>21</v>
      </c>
      <c r="G1880">
        <v>39</v>
      </c>
      <c r="H1880">
        <f t="shared" si="93"/>
        <v>11.890243902439025</v>
      </c>
      <c r="I1880" t="s">
        <v>716</v>
      </c>
      <c r="J1880" t="s">
        <v>699</v>
      </c>
    </row>
    <row r="1881" spans="1:10" x14ac:dyDescent="0.25">
      <c r="A1881" s="185">
        <v>43531</v>
      </c>
      <c r="B1881" t="s">
        <v>698</v>
      </c>
      <c r="C1881" t="s">
        <v>57</v>
      </c>
      <c r="D1881">
        <v>84</v>
      </c>
      <c r="E1881">
        <f t="shared" si="90"/>
        <v>28.888888888888889</v>
      </c>
      <c r="F1881">
        <v>22</v>
      </c>
      <c r="G1881">
        <v>36</v>
      </c>
      <c r="H1881">
        <f t="shared" si="93"/>
        <v>10.975609756097562</v>
      </c>
      <c r="I1881" t="s">
        <v>13</v>
      </c>
      <c r="J1881" t="s">
        <v>699</v>
      </c>
    </row>
    <row r="1882" spans="1:10" x14ac:dyDescent="0.25">
      <c r="A1882" s="185">
        <v>43531</v>
      </c>
      <c r="B1882" t="s">
        <v>698</v>
      </c>
      <c r="C1882" t="s">
        <v>57</v>
      </c>
      <c r="D1882">
        <v>84</v>
      </c>
      <c r="E1882">
        <f t="shared" ref="E1882:E1912" si="94" xml:space="preserve"> (D1882-32)*(5/9)</f>
        <v>28.888888888888889</v>
      </c>
      <c r="F1882">
        <v>22</v>
      </c>
      <c r="G1882">
        <v>36</v>
      </c>
      <c r="H1882">
        <f t="shared" ref="H1882:H1893" si="95" xml:space="preserve"> (G1882/3.28)</f>
        <v>10.975609756097562</v>
      </c>
      <c r="I1882" t="s">
        <v>13</v>
      </c>
      <c r="J1882" t="s">
        <v>699</v>
      </c>
    </row>
    <row r="1883" spans="1:10" x14ac:dyDescent="0.25">
      <c r="A1883" s="185">
        <v>43531</v>
      </c>
      <c r="B1883" t="s">
        <v>698</v>
      </c>
      <c r="C1883" t="s">
        <v>57</v>
      </c>
      <c r="D1883">
        <v>84</v>
      </c>
      <c r="E1883">
        <f t="shared" si="94"/>
        <v>28.888888888888889</v>
      </c>
      <c r="F1883">
        <v>22</v>
      </c>
      <c r="G1883">
        <v>36</v>
      </c>
      <c r="H1883">
        <f t="shared" si="95"/>
        <v>10.975609756097562</v>
      </c>
      <c r="I1883" t="s">
        <v>13</v>
      </c>
      <c r="J1883" t="s">
        <v>699</v>
      </c>
    </row>
    <row r="1884" spans="1:10" x14ac:dyDescent="0.25">
      <c r="A1884" s="185">
        <v>43531</v>
      </c>
      <c r="B1884" t="s">
        <v>698</v>
      </c>
      <c r="C1884" t="s">
        <v>57</v>
      </c>
      <c r="D1884">
        <v>84</v>
      </c>
      <c r="E1884">
        <f t="shared" si="94"/>
        <v>28.888888888888889</v>
      </c>
      <c r="F1884">
        <v>22</v>
      </c>
      <c r="G1884">
        <v>36</v>
      </c>
      <c r="H1884">
        <f t="shared" si="95"/>
        <v>10.975609756097562</v>
      </c>
      <c r="I1884" t="s">
        <v>13</v>
      </c>
      <c r="J1884" t="s">
        <v>699</v>
      </c>
    </row>
    <row r="1885" spans="1:10" x14ac:dyDescent="0.25">
      <c r="A1885" s="185">
        <v>43531</v>
      </c>
      <c r="B1885" t="s">
        <v>698</v>
      </c>
      <c r="C1885" t="s">
        <v>57</v>
      </c>
      <c r="D1885">
        <v>84</v>
      </c>
      <c r="E1885">
        <f t="shared" si="94"/>
        <v>28.888888888888889</v>
      </c>
      <c r="F1885">
        <v>22</v>
      </c>
      <c r="G1885">
        <v>36</v>
      </c>
      <c r="H1885">
        <f t="shared" si="95"/>
        <v>10.975609756097562</v>
      </c>
      <c r="I1885" t="s">
        <v>18</v>
      </c>
      <c r="J1885" t="s">
        <v>699</v>
      </c>
    </row>
    <row r="1886" spans="1:10" x14ac:dyDescent="0.25">
      <c r="A1886" s="185">
        <v>43531</v>
      </c>
      <c r="B1886" t="s">
        <v>698</v>
      </c>
      <c r="C1886" t="s">
        <v>57</v>
      </c>
      <c r="D1886">
        <v>84</v>
      </c>
      <c r="E1886">
        <f t="shared" si="94"/>
        <v>28.888888888888889</v>
      </c>
      <c r="F1886">
        <v>22</v>
      </c>
      <c r="G1886">
        <v>36</v>
      </c>
      <c r="H1886">
        <f t="shared" si="95"/>
        <v>10.975609756097562</v>
      </c>
      <c r="I1886" t="s">
        <v>18</v>
      </c>
      <c r="J1886" t="s">
        <v>699</v>
      </c>
    </row>
    <row r="1887" spans="1:10" x14ac:dyDescent="0.25">
      <c r="A1887" s="185">
        <v>43531</v>
      </c>
      <c r="B1887" t="s">
        <v>698</v>
      </c>
      <c r="C1887" t="s">
        <v>57</v>
      </c>
      <c r="D1887">
        <v>84</v>
      </c>
      <c r="E1887">
        <f t="shared" si="94"/>
        <v>28.888888888888889</v>
      </c>
      <c r="F1887">
        <v>22</v>
      </c>
      <c r="G1887">
        <v>36</v>
      </c>
      <c r="H1887">
        <f t="shared" si="95"/>
        <v>10.975609756097562</v>
      </c>
      <c r="I1887" t="s">
        <v>18</v>
      </c>
      <c r="J1887" t="s">
        <v>699</v>
      </c>
    </row>
    <row r="1888" spans="1:10" x14ac:dyDescent="0.25">
      <c r="A1888" s="185">
        <v>43531</v>
      </c>
      <c r="B1888" t="s">
        <v>698</v>
      </c>
      <c r="C1888" t="s">
        <v>57</v>
      </c>
      <c r="D1888">
        <v>84</v>
      </c>
      <c r="E1888">
        <f t="shared" si="94"/>
        <v>28.888888888888889</v>
      </c>
      <c r="F1888">
        <v>22</v>
      </c>
      <c r="G1888">
        <v>36</v>
      </c>
      <c r="H1888">
        <f t="shared" si="95"/>
        <v>10.975609756097562</v>
      </c>
      <c r="I1888" t="s">
        <v>18</v>
      </c>
      <c r="J1888" t="s">
        <v>699</v>
      </c>
    </row>
    <row r="1889" spans="1:10" x14ac:dyDescent="0.25">
      <c r="A1889" s="185">
        <v>43531</v>
      </c>
      <c r="B1889" t="s">
        <v>698</v>
      </c>
      <c r="C1889" t="s">
        <v>57</v>
      </c>
      <c r="D1889">
        <v>84</v>
      </c>
      <c r="E1889">
        <f t="shared" si="94"/>
        <v>28.888888888888889</v>
      </c>
      <c r="F1889">
        <v>22</v>
      </c>
      <c r="G1889">
        <v>36</v>
      </c>
      <c r="H1889">
        <f t="shared" si="95"/>
        <v>10.975609756097562</v>
      </c>
      <c r="I1889" t="s">
        <v>18</v>
      </c>
      <c r="J1889" t="s">
        <v>699</v>
      </c>
    </row>
    <row r="1890" spans="1:10" x14ac:dyDescent="0.25">
      <c r="A1890" s="185">
        <v>43531</v>
      </c>
      <c r="B1890" t="s">
        <v>698</v>
      </c>
      <c r="C1890" t="s">
        <v>57</v>
      </c>
      <c r="D1890">
        <v>84</v>
      </c>
      <c r="E1890">
        <f t="shared" si="94"/>
        <v>28.888888888888889</v>
      </c>
      <c r="F1890">
        <v>22</v>
      </c>
      <c r="G1890">
        <v>36</v>
      </c>
      <c r="H1890">
        <f t="shared" si="95"/>
        <v>10.975609756097562</v>
      </c>
      <c r="I1890" t="s">
        <v>24</v>
      </c>
      <c r="J1890" t="s">
        <v>699</v>
      </c>
    </row>
    <row r="1891" spans="1:10" x14ac:dyDescent="0.25">
      <c r="A1891" s="185">
        <v>43531</v>
      </c>
      <c r="B1891" t="s">
        <v>698</v>
      </c>
      <c r="C1891" t="s">
        <v>57</v>
      </c>
      <c r="D1891">
        <v>84</v>
      </c>
      <c r="E1891">
        <f t="shared" si="94"/>
        <v>28.888888888888889</v>
      </c>
      <c r="F1891">
        <v>22</v>
      </c>
      <c r="G1891">
        <v>36</v>
      </c>
      <c r="H1891">
        <f t="shared" si="95"/>
        <v>10.975609756097562</v>
      </c>
      <c r="I1891" t="s">
        <v>20</v>
      </c>
      <c r="J1891" t="s">
        <v>699</v>
      </c>
    </row>
    <row r="1892" spans="1:10" x14ac:dyDescent="0.25">
      <c r="A1892" s="185">
        <v>43531</v>
      </c>
      <c r="B1892" t="s">
        <v>698</v>
      </c>
      <c r="C1892" t="s">
        <v>57</v>
      </c>
      <c r="D1892">
        <v>84</v>
      </c>
      <c r="E1892">
        <f t="shared" si="94"/>
        <v>28.888888888888889</v>
      </c>
      <c r="F1892">
        <v>22</v>
      </c>
      <c r="G1892">
        <v>36</v>
      </c>
      <c r="H1892">
        <f t="shared" si="95"/>
        <v>10.975609756097562</v>
      </c>
      <c r="I1892" t="s">
        <v>716</v>
      </c>
      <c r="J1892" t="s">
        <v>699</v>
      </c>
    </row>
    <row r="1893" spans="1:10" x14ac:dyDescent="0.25">
      <c r="A1893" s="185">
        <v>43531</v>
      </c>
      <c r="B1893" t="s">
        <v>698</v>
      </c>
      <c r="C1893" t="s">
        <v>57</v>
      </c>
      <c r="D1893">
        <v>84</v>
      </c>
      <c r="E1893">
        <f t="shared" si="94"/>
        <v>28.888888888888889</v>
      </c>
      <c r="F1893">
        <v>23</v>
      </c>
      <c r="G1893">
        <v>35</v>
      </c>
      <c r="H1893">
        <f t="shared" si="95"/>
        <v>10.670731707317074</v>
      </c>
      <c r="I1893" t="s">
        <v>13</v>
      </c>
      <c r="J1893" t="s">
        <v>699</v>
      </c>
    </row>
    <row r="1894" spans="1:10" x14ac:dyDescent="0.25">
      <c r="A1894" s="185">
        <v>43531</v>
      </c>
      <c r="B1894" t="s">
        <v>698</v>
      </c>
      <c r="C1894" t="s">
        <v>57</v>
      </c>
      <c r="D1894">
        <v>84</v>
      </c>
      <c r="E1894">
        <f t="shared" si="94"/>
        <v>28.888888888888889</v>
      </c>
      <c r="F1894">
        <v>23</v>
      </c>
      <c r="G1894">
        <v>35</v>
      </c>
      <c r="H1894">
        <f t="shared" ref="H1894:H1903" si="96" xml:space="preserve"> (G1894/3.28)</f>
        <v>10.670731707317074</v>
      </c>
      <c r="I1894" t="s">
        <v>13</v>
      </c>
      <c r="J1894" t="s">
        <v>699</v>
      </c>
    </row>
    <row r="1895" spans="1:10" x14ac:dyDescent="0.25">
      <c r="A1895" s="185">
        <v>43531</v>
      </c>
      <c r="B1895" t="s">
        <v>698</v>
      </c>
      <c r="C1895" t="s">
        <v>57</v>
      </c>
      <c r="D1895">
        <v>84</v>
      </c>
      <c r="E1895">
        <f t="shared" si="94"/>
        <v>28.888888888888889</v>
      </c>
      <c r="F1895">
        <v>23</v>
      </c>
      <c r="G1895">
        <v>35</v>
      </c>
      <c r="H1895">
        <f t="shared" si="96"/>
        <v>10.670731707317074</v>
      </c>
      <c r="I1895" t="s">
        <v>54</v>
      </c>
      <c r="J1895" t="s">
        <v>699</v>
      </c>
    </row>
    <row r="1896" spans="1:10" x14ac:dyDescent="0.25">
      <c r="A1896" s="185">
        <v>43531</v>
      </c>
      <c r="B1896" t="s">
        <v>698</v>
      </c>
      <c r="C1896" t="s">
        <v>57</v>
      </c>
      <c r="D1896">
        <v>84</v>
      </c>
      <c r="E1896">
        <f t="shared" si="94"/>
        <v>28.888888888888889</v>
      </c>
      <c r="F1896">
        <v>23</v>
      </c>
      <c r="G1896">
        <v>35</v>
      </c>
      <c r="H1896">
        <f t="shared" si="96"/>
        <v>10.670731707317074</v>
      </c>
      <c r="I1896" t="s">
        <v>18</v>
      </c>
      <c r="J1896" t="s">
        <v>699</v>
      </c>
    </row>
    <row r="1897" spans="1:10" x14ac:dyDescent="0.25">
      <c r="A1897" s="185">
        <v>43531</v>
      </c>
      <c r="B1897" t="s">
        <v>698</v>
      </c>
      <c r="C1897" t="s">
        <v>57</v>
      </c>
      <c r="D1897">
        <v>84</v>
      </c>
      <c r="E1897">
        <f t="shared" si="94"/>
        <v>28.888888888888889</v>
      </c>
      <c r="F1897">
        <v>23</v>
      </c>
      <c r="G1897">
        <v>35</v>
      </c>
      <c r="H1897">
        <f t="shared" si="96"/>
        <v>10.670731707317074</v>
      </c>
      <c r="I1897" t="s">
        <v>18</v>
      </c>
      <c r="J1897" t="s">
        <v>699</v>
      </c>
    </row>
    <row r="1898" spans="1:10" x14ac:dyDescent="0.25">
      <c r="A1898" s="185">
        <v>43531</v>
      </c>
      <c r="B1898" t="s">
        <v>698</v>
      </c>
      <c r="C1898" t="s">
        <v>57</v>
      </c>
      <c r="D1898">
        <v>84</v>
      </c>
      <c r="E1898">
        <f t="shared" si="94"/>
        <v>28.888888888888889</v>
      </c>
      <c r="F1898">
        <v>23</v>
      </c>
      <c r="G1898">
        <v>35</v>
      </c>
      <c r="H1898">
        <f t="shared" si="96"/>
        <v>10.670731707317074</v>
      </c>
      <c r="I1898" t="s">
        <v>18</v>
      </c>
      <c r="J1898" t="s">
        <v>699</v>
      </c>
    </row>
    <row r="1899" spans="1:10" x14ac:dyDescent="0.25">
      <c r="A1899" s="185">
        <v>43531</v>
      </c>
      <c r="B1899" t="s">
        <v>698</v>
      </c>
      <c r="C1899" t="s">
        <v>57</v>
      </c>
      <c r="D1899">
        <v>84</v>
      </c>
      <c r="E1899">
        <f t="shared" si="94"/>
        <v>28.888888888888889</v>
      </c>
      <c r="F1899">
        <v>23</v>
      </c>
      <c r="G1899">
        <v>35</v>
      </c>
      <c r="H1899">
        <f t="shared" si="96"/>
        <v>10.670731707317074</v>
      </c>
      <c r="I1899" t="s">
        <v>18</v>
      </c>
      <c r="J1899" t="s">
        <v>699</v>
      </c>
    </row>
    <row r="1900" spans="1:10" x14ac:dyDescent="0.25">
      <c r="A1900" s="185">
        <v>43531</v>
      </c>
      <c r="B1900" t="s">
        <v>698</v>
      </c>
      <c r="C1900" t="s">
        <v>57</v>
      </c>
      <c r="D1900">
        <v>84</v>
      </c>
      <c r="E1900">
        <f t="shared" si="94"/>
        <v>28.888888888888889</v>
      </c>
      <c r="F1900">
        <v>23</v>
      </c>
      <c r="G1900">
        <v>35</v>
      </c>
      <c r="H1900">
        <f t="shared" si="96"/>
        <v>10.670731707317074</v>
      </c>
      <c r="I1900" t="s">
        <v>20</v>
      </c>
      <c r="J1900" t="s">
        <v>699</v>
      </c>
    </row>
    <row r="1901" spans="1:10" x14ac:dyDescent="0.25">
      <c r="A1901" s="185">
        <v>43531</v>
      </c>
      <c r="B1901" t="s">
        <v>698</v>
      </c>
      <c r="C1901" t="s">
        <v>57</v>
      </c>
      <c r="D1901">
        <v>84</v>
      </c>
      <c r="E1901">
        <f t="shared" si="94"/>
        <v>28.888888888888889</v>
      </c>
      <c r="F1901">
        <v>23</v>
      </c>
      <c r="G1901">
        <v>35</v>
      </c>
      <c r="H1901">
        <f t="shared" si="96"/>
        <v>10.670731707317074</v>
      </c>
      <c r="I1901" t="s">
        <v>20</v>
      </c>
      <c r="J1901" t="s">
        <v>699</v>
      </c>
    </row>
    <row r="1902" spans="1:10" x14ac:dyDescent="0.25">
      <c r="A1902" s="185">
        <v>43531</v>
      </c>
      <c r="B1902" t="s">
        <v>698</v>
      </c>
      <c r="C1902" t="s">
        <v>57</v>
      </c>
      <c r="D1902">
        <v>84</v>
      </c>
      <c r="E1902">
        <f t="shared" si="94"/>
        <v>28.888888888888889</v>
      </c>
      <c r="F1902">
        <v>23</v>
      </c>
      <c r="G1902">
        <v>35</v>
      </c>
      <c r="H1902">
        <f t="shared" si="96"/>
        <v>10.670731707317074</v>
      </c>
      <c r="I1902" t="s">
        <v>22</v>
      </c>
      <c r="J1902" t="s">
        <v>699</v>
      </c>
    </row>
    <row r="1903" spans="1:10" x14ac:dyDescent="0.25">
      <c r="A1903" s="185">
        <v>43531</v>
      </c>
      <c r="B1903" t="s">
        <v>698</v>
      </c>
      <c r="C1903" t="s">
        <v>57</v>
      </c>
      <c r="D1903">
        <v>84</v>
      </c>
      <c r="E1903">
        <f t="shared" si="94"/>
        <v>28.888888888888889</v>
      </c>
      <c r="F1903">
        <v>24</v>
      </c>
      <c r="G1903">
        <v>34</v>
      </c>
      <c r="H1903">
        <f t="shared" si="96"/>
        <v>10.365853658536587</v>
      </c>
      <c r="I1903" t="s">
        <v>13</v>
      </c>
      <c r="J1903" t="s">
        <v>699</v>
      </c>
    </row>
    <row r="1904" spans="1:10" x14ac:dyDescent="0.25">
      <c r="A1904" s="185">
        <v>43531</v>
      </c>
      <c r="B1904" t="s">
        <v>698</v>
      </c>
      <c r="C1904" t="s">
        <v>57</v>
      </c>
      <c r="D1904">
        <v>84</v>
      </c>
      <c r="E1904">
        <f t="shared" si="94"/>
        <v>28.888888888888889</v>
      </c>
      <c r="F1904">
        <v>24</v>
      </c>
      <c r="G1904">
        <v>34</v>
      </c>
      <c r="H1904">
        <f t="shared" ref="H1904:H1912" si="97" xml:space="preserve"> (G1904/3.28)</f>
        <v>10.365853658536587</v>
      </c>
      <c r="I1904" t="s">
        <v>13</v>
      </c>
      <c r="J1904" t="s">
        <v>699</v>
      </c>
    </row>
    <row r="1905" spans="1:10" x14ac:dyDescent="0.25">
      <c r="A1905" s="185">
        <v>43531</v>
      </c>
      <c r="B1905" t="s">
        <v>698</v>
      </c>
      <c r="C1905" t="s">
        <v>57</v>
      </c>
      <c r="D1905">
        <v>84</v>
      </c>
      <c r="E1905">
        <f t="shared" si="94"/>
        <v>28.888888888888889</v>
      </c>
      <c r="F1905">
        <v>24</v>
      </c>
      <c r="G1905">
        <v>34</v>
      </c>
      <c r="H1905">
        <f t="shared" si="97"/>
        <v>10.365853658536587</v>
      </c>
      <c r="I1905" t="s">
        <v>34</v>
      </c>
      <c r="J1905" t="s">
        <v>699</v>
      </c>
    </row>
    <row r="1906" spans="1:10" x14ac:dyDescent="0.25">
      <c r="A1906" s="185">
        <v>43531</v>
      </c>
      <c r="B1906" t="s">
        <v>698</v>
      </c>
      <c r="C1906" t="s">
        <v>57</v>
      </c>
      <c r="D1906">
        <v>84</v>
      </c>
      <c r="E1906">
        <f t="shared" si="94"/>
        <v>28.888888888888889</v>
      </c>
      <c r="F1906">
        <v>24</v>
      </c>
      <c r="G1906">
        <v>34</v>
      </c>
      <c r="H1906">
        <f t="shared" si="97"/>
        <v>10.365853658536587</v>
      </c>
      <c r="I1906" t="s">
        <v>11</v>
      </c>
      <c r="J1906" t="s">
        <v>699</v>
      </c>
    </row>
    <row r="1907" spans="1:10" x14ac:dyDescent="0.25">
      <c r="A1907" s="185">
        <v>43531</v>
      </c>
      <c r="B1907" t="s">
        <v>698</v>
      </c>
      <c r="C1907" t="s">
        <v>57</v>
      </c>
      <c r="D1907">
        <v>84</v>
      </c>
      <c r="E1907">
        <f t="shared" si="94"/>
        <v>28.888888888888889</v>
      </c>
      <c r="F1907">
        <v>24</v>
      </c>
      <c r="G1907">
        <v>34</v>
      </c>
      <c r="H1907">
        <f t="shared" si="97"/>
        <v>10.365853658536587</v>
      </c>
      <c r="I1907" t="s">
        <v>11</v>
      </c>
      <c r="J1907" t="s">
        <v>699</v>
      </c>
    </row>
    <row r="1908" spans="1:10" x14ac:dyDescent="0.25">
      <c r="A1908" s="185">
        <v>43531</v>
      </c>
      <c r="B1908" t="s">
        <v>698</v>
      </c>
      <c r="C1908" t="s">
        <v>57</v>
      </c>
      <c r="D1908">
        <v>84</v>
      </c>
      <c r="E1908">
        <f t="shared" si="94"/>
        <v>28.888888888888889</v>
      </c>
      <c r="F1908">
        <v>24</v>
      </c>
      <c r="G1908">
        <v>34</v>
      </c>
      <c r="H1908">
        <f t="shared" si="97"/>
        <v>10.365853658536587</v>
      </c>
      <c r="I1908" t="s">
        <v>18</v>
      </c>
      <c r="J1908" t="s">
        <v>699</v>
      </c>
    </row>
    <row r="1909" spans="1:10" x14ac:dyDescent="0.25">
      <c r="A1909" s="185">
        <v>43531</v>
      </c>
      <c r="B1909" t="s">
        <v>698</v>
      </c>
      <c r="C1909" t="s">
        <v>57</v>
      </c>
      <c r="D1909">
        <v>84</v>
      </c>
      <c r="E1909">
        <f t="shared" si="94"/>
        <v>28.888888888888889</v>
      </c>
      <c r="F1909">
        <v>24</v>
      </c>
      <c r="G1909">
        <v>34</v>
      </c>
      <c r="H1909">
        <f t="shared" si="97"/>
        <v>10.365853658536587</v>
      </c>
      <c r="I1909" t="s">
        <v>18</v>
      </c>
      <c r="J1909" t="s">
        <v>699</v>
      </c>
    </row>
    <row r="1910" spans="1:10" x14ac:dyDescent="0.25">
      <c r="A1910" s="185">
        <v>43531</v>
      </c>
      <c r="B1910" t="s">
        <v>698</v>
      </c>
      <c r="C1910" t="s">
        <v>57</v>
      </c>
      <c r="D1910">
        <v>84</v>
      </c>
      <c r="E1910">
        <f t="shared" si="94"/>
        <v>28.888888888888889</v>
      </c>
      <c r="F1910">
        <v>24</v>
      </c>
      <c r="G1910">
        <v>34</v>
      </c>
      <c r="H1910">
        <f t="shared" si="97"/>
        <v>10.365853658536587</v>
      </c>
      <c r="I1910" t="s">
        <v>18</v>
      </c>
      <c r="J1910" t="s">
        <v>699</v>
      </c>
    </row>
    <row r="1911" spans="1:10" s="184" customFormat="1" ht="15.75" thickBot="1" x14ac:dyDescent="0.3">
      <c r="A1911" s="186">
        <v>43531</v>
      </c>
      <c r="B1911" s="184" t="s">
        <v>698</v>
      </c>
      <c r="C1911" s="184" t="s">
        <v>57</v>
      </c>
      <c r="D1911" s="184">
        <v>84</v>
      </c>
      <c r="E1911" s="184">
        <f t="shared" si="94"/>
        <v>28.888888888888889</v>
      </c>
      <c r="F1911" s="184">
        <v>24</v>
      </c>
      <c r="G1911" s="184">
        <v>34</v>
      </c>
      <c r="H1911" s="184">
        <f t="shared" si="97"/>
        <v>10.365853658536587</v>
      </c>
      <c r="I1911" s="184" t="s">
        <v>23</v>
      </c>
      <c r="J1911" s="184" t="s">
        <v>699</v>
      </c>
    </row>
    <row r="1912" spans="1:10" x14ac:dyDescent="0.25">
      <c r="A1912" s="185">
        <v>43562</v>
      </c>
      <c r="B1912" t="s">
        <v>698</v>
      </c>
      <c r="C1912" t="s">
        <v>64</v>
      </c>
      <c r="D1912">
        <v>84</v>
      </c>
      <c r="E1912">
        <f t="shared" si="94"/>
        <v>28.888888888888889</v>
      </c>
      <c r="F1912">
        <v>1</v>
      </c>
      <c r="G1912">
        <v>42</v>
      </c>
      <c r="H1912">
        <f t="shared" si="97"/>
        <v>12.804878048780489</v>
      </c>
      <c r="I1912" t="s">
        <v>13</v>
      </c>
      <c r="J1912" t="s">
        <v>699</v>
      </c>
    </row>
    <row r="1913" spans="1:10" x14ac:dyDescent="0.25">
      <c r="A1913" s="185">
        <v>43562</v>
      </c>
      <c r="B1913" t="s">
        <v>698</v>
      </c>
      <c r="C1913" t="s">
        <v>64</v>
      </c>
      <c r="D1913">
        <v>84</v>
      </c>
      <c r="E1913">
        <f t="shared" ref="E1913:E1920" si="98" xml:space="preserve"> (D1913-32)*(5/9)</f>
        <v>28.888888888888889</v>
      </c>
      <c r="F1913">
        <v>1</v>
      </c>
      <c r="G1913">
        <v>42</v>
      </c>
      <c r="H1913">
        <f t="shared" ref="H1913:H1921" si="99" xml:space="preserve"> (G1913/3.28)</f>
        <v>12.804878048780489</v>
      </c>
      <c r="I1913" t="s">
        <v>13</v>
      </c>
      <c r="J1913" t="s">
        <v>699</v>
      </c>
    </row>
    <row r="1914" spans="1:10" x14ac:dyDescent="0.25">
      <c r="A1914" s="185">
        <v>43562</v>
      </c>
      <c r="B1914" t="s">
        <v>698</v>
      </c>
      <c r="C1914" t="s">
        <v>64</v>
      </c>
      <c r="D1914">
        <v>84</v>
      </c>
      <c r="E1914">
        <f t="shared" si="98"/>
        <v>28.888888888888889</v>
      </c>
      <c r="F1914">
        <v>1</v>
      </c>
      <c r="G1914">
        <v>42</v>
      </c>
      <c r="H1914">
        <f t="shared" si="99"/>
        <v>12.804878048780489</v>
      </c>
      <c r="I1914" t="s">
        <v>13</v>
      </c>
      <c r="J1914" t="s">
        <v>699</v>
      </c>
    </row>
    <row r="1915" spans="1:10" x14ac:dyDescent="0.25">
      <c r="A1915" s="185">
        <v>43562</v>
      </c>
      <c r="B1915" t="s">
        <v>698</v>
      </c>
      <c r="C1915" t="s">
        <v>64</v>
      </c>
      <c r="D1915">
        <v>84</v>
      </c>
      <c r="E1915">
        <f t="shared" si="98"/>
        <v>28.888888888888889</v>
      </c>
      <c r="F1915">
        <v>1</v>
      </c>
      <c r="G1915">
        <v>42</v>
      </c>
      <c r="H1915">
        <f t="shared" si="99"/>
        <v>12.804878048780489</v>
      </c>
      <c r="I1915" t="s">
        <v>18</v>
      </c>
      <c r="J1915" t="s">
        <v>699</v>
      </c>
    </row>
    <row r="1916" spans="1:10" x14ac:dyDescent="0.25">
      <c r="A1916" s="185">
        <v>43562</v>
      </c>
      <c r="B1916" t="s">
        <v>698</v>
      </c>
      <c r="C1916" t="s">
        <v>64</v>
      </c>
      <c r="D1916">
        <v>84</v>
      </c>
      <c r="E1916">
        <f t="shared" si="98"/>
        <v>28.888888888888889</v>
      </c>
      <c r="F1916">
        <v>1</v>
      </c>
      <c r="G1916">
        <v>42</v>
      </c>
      <c r="H1916">
        <f t="shared" si="99"/>
        <v>12.804878048780489</v>
      </c>
      <c r="I1916" t="s">
        <v>18</v>
      </c>
      <c r="J1916" t="s">
        <v>699</v>
      </c>
    </row>
    <row r="1917" spans="1:10" x14ac:dyDescent="0.25">
      <c r="A1917" s="185">
        <v>43562</v>
      </c>
      <c r="B1917" t="s">
        <v>698</v>
      </c>
      <c r="C1917" t="s">
        <v>64</v>
      </c>
      <c r="D1917">
        <v>84</v>
      </c>
      <c r="E1917">
        <f t="shared" si="98"/>
        <v>28.888888888888889</v>
      </c>
      <c r="F1917">
        <v>1</v>
      </c>
      <c r="G1917">
        <v>42</v>
      </c>
      <c r="H1917">
        <f t="shared" si="99"/>
        <v>12.804878048780489</v>
      </c>
      <c r="I1917" t="s">
        <v>21</v>
      </c>
      <c r="J1917" t="s">
        <v>699</v>
      </c>
    </row>
    <row r="1918" spans="1:10" x14ac:dyDescent="0.25">
      <c r="A1918" s="185">
        <v>43562</v>
      </c>
      <c r="B1918" t="s">
        <v>698</v>
      </c>
      <c r="C1918" t="s">
        <v>64</v>
      </c>
      <c r="D1918">
        <v>84</v>
      </c>
      <c r="E1918">
        <f t="shared" si="98"/>
        <v>28.888888888888889</v>
      </c>
      <c r="F1918">
        <v>1</v>
      </c>
      <c r="G1918">
        <v>42</v>
      </c>
      <c r="H1918">
        <f t="shared" si="99"/>
        <v>12.804878048780489</v>
      </c>
      <c r="I1918" t="s">
        <v>21</v>
      </c>
      <c r="J1918" t="s">
        <v>699</v>
      </c>
    </row>
    <row r="1919" spans="1:10" x14ac:dyDescent="0.25">
      <c r="A1919" s="185">
        <v>43562</v>
      </c>
      <c r="B1919" t="s">
        <v>698</v>
      </c>
      <c r="C1919" t="s">
        <v>64</v>
      </c>
      <c r="D1919">
        <v>84</v>
      </c>
      <c r="E1919">
        <f t="shared" si="98"/>
        <v>28.888888888888889</v>
      </c>
      <c r="F1919">
        <v>1</v>
      </c>
      <c r="G1919">
        <v>42</v>
      </c>
      <c r="H1919">
        <f t="shared" si="99"/>
        <v>12.804878048780489</v>
      </c>
      <c r="I1919" t="s">
        <v>20</v>
      </c>
      <c r="J1919" t="s">
        <v>699</v>
      </c>
    </row>
    <row r="1920" spans="1:10" x14ac:dyDescent="0.25">
      <c r="A1920" s="185">
        <v>43562</v>
      </c>
      <c r="B1920" t="s">
        <v>698</v>
      </c>
      <c r="C1920" t="s">
        <v>64</v>
      </c>
      <c r="D1920">
        <v>84</v>
      </c>
      <c r="E1920">
        <f t="shared" si="98"/>
        <v>28.888888888888889</v>
      </c>
      <c r="F1920">
        <v>1</v>
      </c>
      <c r="G1920">
        <v>42</v>
      </c>
      <c r="H1920">
        <f t="shared" si="99"/>
        <v>12.804878048780489</v>
      </c>
      <c r="I1920" t="s">
        <v>24</v>
      </c>
      <c r="J1920" t="s">
        <v>699</v>
      </c>
    </row>
    <row r="1921" spans="1:10" x14ac:dyDescent="0.25">
      <c r="A1921" s="185">
        <v>43562</v>
      </c>
      <c r="B1921" t="s">
        <v>698</v>
      </c>
      <c r="C1921" t="s">
        <v>64</v>
      </c>
      <c r="D1921">
        <v>84</v>
      </c>
      <c r="E1921">
        <f t="shared" ref="E1921:E1944" si="100" xml:space="preserve"> (D1921-32)*(5/9)</f>
        <v>28.888888888888889</v>
      </c>
      <c r="F1921">
        <v>2</v>
      </c>
      <c r="G1921">
        <v>40</v>
      </c>
      <c r="H1921">
        <f t="shared" si="99"/>
        <v>12.195121951219512</v>
      </c>
      <c r="I1921" t="s">
        <v>13</v>
      </c>
      <c r="J1921" t="s">
        <v>699</v>
      </c>
    </row>
    <row r="1922" spans="1:10" x14ac:dyDescent="0.25">
      <c r="A1922" s="185">
        <v>43562</v>
      </c>
      <c r="B1922" t="s">
        <v>698</v>
      </c>
      <c r="C1922" t="s">
        <v>64</v>
      </c>
      <c r="D1922">
        <v>84</v>
      </c>
      <c r="E1922">
        <f t="shared" si="100"/>
        <v>28.888888888888889</v>
      </c>
      <c r="F1922">
        <v>2</v>
      </c>
      <c r="G1922">
        <v>40</v>
      </c>
      <c r="H1922">
        <f t="shared" ref="H1922:H1930" si="101" xml:space="preserve"> (G1922/3.28)</f>
        <v>12.195121951219512</v>
      </c>
      <c r="I1922" t="s">
        <v>13</v>
      </c>
      <c r="J1922" t="s">
        <v>699</v>
      </c>
    </row>
    <row r="1923" spans="1:10" x14ac:dyDescent="0.25">
      <c r="A1923" s="185">
        <v>43562</v>
      </c>
      <c r="B1923" t="s">
        <v>698</v>
      </c>
      <c r="C1923" t="s">
        <v>64</v>
      </c>
      <c r="D1923">
        <v>84</v>
      </c>
      <c r="E1923">
        <f t="shared" si="100"/>
        <v>28.888888888888889</v>
      </c>
      <c r="F1923">
        <v>2</v>
      </c>
      <c r="G1923">
        <v>40</v>
      </c>
      <c r="H1923">
        <f t="shared" si="101"/>
        <v>12.195121951219512</v>
      </c>
      <c r="I1923" t="s">
        <v>13</v>
      </c>
      <c r="J1923" t="s">
        <v>699</v>
      </c>
    </row>
    <row r="1924" spans="1:10" x14ac:dyDescent="0.25">
      <c r="A1924" s="185">
        <v>43562</v>
      </c>
      <c r="B1924" t="s">
        <v>698</v>
      </c>
      <c r="C1924" t="s">
        <v>64</v>
      </c>
      <c r="D1924">
        <v>84</v>
      </c>
      <c r="E1924">
        <f t="shared" si="100"/>
        <v>28.888888888888889</v>
      </c>
      <c r="F1924">
        <v>2</v>
      </c>
      <c r="G1924">
        <v>40</v>
      </c>
      <c r="H1924">
        <f t="shared" si="101"/>
        <v>12.195121951219512</v>
      </c>
      <c r="I1924" t="s">
        <v>13</v>
      </c>
      <c r="J1924" t="s">
        <v>699</v>
      </c>
    </row>
    <row r="1925" spans="1:10" x14ac:dyDescent="0.25">
      <c r="A1925" s="185">
        <v>43562</v>
      </c>
      <c r="B1925" t="s">
        <v>698</v>
      </c>
      <c r="C1925" t="s">
        <v>64</v>
      </c>
      <c r="D1925">
        <v>84</v>
      </c>
      <c r="E1925">
        <f t="shared" si="100"/>
        <v>28.888888888888889</v>
      </c>
      <c r="F1925">
        <v>2</v>
      </c>
      <c r="G1925">
        <v>40</v>
      </c>
      <c r="H1925">
        <f t="shared" si="101"/>
        <v>12.195121951219512</v>
      </c>
      <c r="I1925" t="s">
        <v>13</v>
      </c>
      <c r="J1925" t="s">
        <v>699</v>
      </c>
    </row>
    <row r="1926" spans="1:10" x14ac:dyDescent="0.25">
      <c r="A1926" s="185">
        <v>43562</v>
      </c>
      <c r="B1926" t="s">
        <v>698</v>
      </c>
      <c r="C1926" t="s">
        <v>64</v>
      </c>
      <c r="D1926">
        <v>84</v>
      </c>
      <c r="E1926">
        <f t="shared" si="100"/>
        <v>28.888888888888889</v>
      </c>
      <c r="F1926">
        <v>2</v>
      </c>
      <c r="G1926">
        <v>40</v>
      </c>
      <c r="H1926">
        <f t="shared" si="101"/>
        <v>12.195121951219512</v>
      </c>
      <c r="I1926" t="s">
        <v>40</v>
      </c>
      <c r="J1926" t="s">
        <v>699</v>
      </c>
    </row>
    <row r="1927" spans="1:10" x14ac:dyDescent="0.25">
      <c r="A1927" s="185">
        <v>43562</v>
      </c>
      <c r="B1927" t="s">
        <v>698</v>
      </c>
      <c r="C1927" t="s">
        <v>64</v>
      </c>
      <c r="D1927">
        <v>84</v>
      </c>
      <c r="E1927">
        <f t="shared" si="100"/>
        <v>28.888888888888889</v>
      </c>
      <c r="F1927">
        <v>2</v>
      </c>
      <c r="G1927">
        <v>40</v>
      </c>
      <c r="H1927">
        <f t="shared" si="101"/>
        <v>12.195121951219512</v>
      </c>
      <c r="I1927" t="s">
        <v>54</v>
      </c>
      <c r="J1927" t="s">
        <v>699</v>
      </c>
    </row>
    <row r="1928" spans="1:10" x14ac:dyDescent="0.25">
      <c r="A1928" s="185">
        <v>43562</v>
      </c>
      <c r="B1928" t="s">
        <v>698</v>
      </c>
      <c r="C1928" t="s">
        <v>64</v>
      </c>
      <c r="D1928">
        <v>84</v>
      </c>
      <c r="E1928">
        <f t="shared" si="100"/>
        <v>28.888888888888889</v>
      </c>
      <c r="F1928">
        <v>2</v>
      </c>
      <c r="G1928">
        <v>40</v>
      </c>
      <c r="H1928">
        <f t="shared" si="101"/>
        <v>12.195121951219512</v>
      </c>
      <c r="I1928" t="s">
        <v>18</v>
      </c>
      <c r="J1928" t="s">
        <v>699</v>
      </c>
    </row>
    <row r="1929" spans="1:10" x14ac:dyDescent="0.25">
      <c r="A1929" s="185">
        <v>43562</v>
      </c>
      <c r="B1929" t="s">
        <v>698</v>
      </c>
      <c r="C1929" t="s">
        <v>64</v>
      </c>
      <c r="D1929">
        <v>84</v>
      </c>
      <c r="E1929">
        <f t="shared" si="100"/>
        <v>28.888888888888889</v>
      </c>
      <c r="F1929">
        <v>2</v>
      </c>
      <c r="G1929">
        <v>40</v>
      </c>
      <c r="H1929">
        <f t="shared" si="101"/>
        <v>12.195121951219512</v>
      </c>
      <c r="I1929" t="s">
        <v>18</v>
      </c>
      <c r="J1929" t="s">
        <v>699</v>
      </c>
    </row>
    <row r="1930" spans="1:10" x14ac:dyDescent="0.25">
      <c r="A1930" s="185">
        <v>43562</v>
      </c>
      <c r="B1930" t="s">
        <v>698</v>
      </c>
      <c r="C1930" t="s">
        <v>64</v>
      </c>
      <c r="D1930">
        <v>84</v>
      </c>
      <c r="E1930">
        <f t="shared" si="100"/>
        <v>28.888888888888889</v>
      </c>
      <c r="F1930">
        <v>3</v>
      </c>
      <c r="G1930">
        <v>41</v>
      </c>
      <c r="H1930">
        <f t="shared" si="101"/>
        <v>12.5</v>
      </c>
      <c r="I1930" t="s">
        <v>13</v>
      </c>
      <c r="J1930" t="s">
        <v>699</v>
      </c>
    </row>
    <row r="1931" spans="1:10" x14ac:dyDescent="0.25">
      <c r="A1931" s="185">
        <v>43562</v>
      </c>
      <c r="B1931" t="s">
        <v>698</v>
      </c>
      <c r="C1931" t="s">
        <v>64</v>
      </c>
      <c r="D1931">
        <v>84</v>
      </c>
      <c r="E1931">
        <f t="shared" si="100"/>
        <v>28.888888888888889</v>
      </c>
      <c r="F1931">
        <v>3</v>
      </c>
      <c r="G1931">
        <v>41</v>
      </c>
      <c r="H1931">
        <f t="shared" ref="H1931:H1943" si="102" xml:space="preserve"> (G1931/3.28)</f>
        <v>12.5</v>
      </c>
      <c r="I1931" t="s">
        <v>13</v>
      </c>
      <c r="J1931" t="s">
        <v>699</v>
      </c>
    </row>
    <row r="1932" spans="1:10" x14ac:dyDescent="0.25">
      <c r="A1932" s="185">
        <v>43562</v>
      </c>
      <c r="B1932" t="s">
        <v>698</v>
      </c>
      <c r="C1932" t="s">
        <v>64</v>
      </c>
      <c r="D1932">
        <v>84</v>
      </c>
      <c r="E1932">
        <f t="shared" si="100"/>
        <v>28.888888888888889</v>
      </c>
      <c r="F1932">
        <v>3</v>
      </c>
      <c r="G1932">
        <v>41</v>
      </c>
      <c r="H1932">
        <f t="shared" si="102"/>
        <v>12.5</v>
      </c>
      <c r="I1932" t="s">
        <v>13</v>
      </c>
      <c r="J1932" t="s">
        <v>699</v>
      </c>
    </row>
    <row r="1933" spans="1:10" x14ac:dyDescent="0.25">
      <c r="A1933" s="185">
        <v>43562</v>
      </c>
      <c r="B1933" t="s">
        <v>698</v>
      </c>
      <c r="C1933" t="s">
        <v>64</v>
      </c>
      <c r="D1933">
        <v>84</v>
      </c>
      <c r="E1933">
        <f t="shared" si="100"/>
        <v>28.888888888888889</v>
      </c>
      <c r="F1933">
        <v>3</v>
      </c>
      <c r="G1933">
        <v>41</v>
      </c>
      <c r="H1933">
        <f t="shared" si="102"/>
        <v>12.5</v>
      </c>
      <c r="I1933" t="s">
        <v>13</v>
      </c>
      <c r="J1933" t="s">
        <v>699</v>
      </c>
    </row>
    <row r="1934" spans="1:10" x14ac:dyDescent="0.25">
      <c r="A1934" s="185">
        <v>43562</v>
      </c>
      <c r="B1934" t="s">
        <v>698</v>
      </c>
      <c r="C1934" t="s">
        <v>64</v>
      </c>
      <c r="D1934">
        <v>84</v>
      </c>
      <c r="E1934">
        <f t="shared" si="100"/>
        <v>28.888888888888889</v>
      </c>
      <c r="F1934">
        <v>3</v>
      </c>
      <c r="G1934">
        <v>41</v>
      </c>
      <c r="H1934">
        <f t="shared" si="102"/>
        <v>12.5</v>
      </c>
      <c r="I1934" t="s">
        <v>11</v>
      </c>
      <c r="J1934" t="s">
        <v>699</v>
      </c>
    </row>
    <row r="1935" spans="1:10" x14ac:dyDescent="0.25">
      <c r="A1935" s="185">
        <v>43562</v>
      </c>
      <c r="B1935" t="s">
        <v>698</v>
      </c>
      <c r="C1935" t="s">
        <v>64</v>
      </c>
      <c r="D1935">
        <v>84</v>
      </c>
      <c r="E1935">
        <f t="shared" si="100"/>
        <v>28.888888888888889</v>
      </c>
      <c r="F1935">
        <v>3</v>
      </c>
      <c r="G1935">
        <v>41</v>
      </c>
      <c r="H1935">
        <f t="shared" si="102"/>
        <v>12.5</v>
      </c>
      <c r="I1935" t="s">
        <v>18</v>
      </c>
      <c r="J1935" t="s">
        <v>699</v>
      </c>
    </row>
    <row r="1936" spans="1:10" x14ac:dyDescent="0.25">
      <c r="A1936" s="185">
        <v>43562</v>
      </c>
      <c r="B1936" t="s">
        <v>698</v>
      </c>
      <c r="C1936" t="s">
        <v>64</v>
      </c>
      <c r="D1936">
        <v>84</v>
      </c>
      <c r="E1936">
        <f t="shared" si="100"/>
        <v>28.888888888888889</v>
      </c>
      <c r="F1936">
        <v>3</v>
      </c>
      <c r="G1936">
        <v>41</v>
      </c>
      <c r="H1936">
        <f t="shared" si="102"/>
        <v>12.5</v>
      </c>
      <c r="I1936" t="s">
        <v>18</v>
      </c>
      <c r="J1936" t="s">
        <v>699</v>
      </c>
    </row>
    <row r="1937" spans="1:10" x14ac:dyDescent="0.25">
      <c r="A1937" s="185">
        <v>43562</v>
      </c>
      <c r="B1937" t="s">
        <v>698</v>
      </c>
      <c r="C1937" t="s">
        <v>64</v>
      </c>
      <c r="D1937">
        <v>84</v>
      </c>
      <c r="E1937">
        <f t="shared" si="100"/>
        <v>28.888888888888889</v>
      </c>
      <c r="F1937">
        <v>3</v>
      </c>
      <c r="G1937">
        <v>41</v>
      </c>
      <c r="H1937">
        <f t="shared" si="102"/>
        <v>12.5</v>
      </c>
      <c r="I1937" t="s">
        <v>18</v>
      </c>
      <c r="J1937" t="s">
        <v>699</v>
      </c>
    </row>
    <row r="1938" spans="1:10" x14ac:dyDescent="0.25">
      <c r="A1938" s="185">
        <v>43562</v>
      </c>
      <c r="B1938" t="s">
        <v>698</v>
      </c>
      <c r="C1938" t="s">
        <v>64</v>
      </c>
      <c r="D1938">
        <v>84</v>
      </c>
      <c r="E1938">
        <f t="shared" si="100"/>
        <v>28.888888888888889</v>
      </c>
      <c r="F1938">
        <v>3</v>
      </c>
      <c r="G1938">
        <v>41</v>
      </c>
      <c r="H1938">
        <f t="shared" si="102"/>
        <v>12.5</v>
      </c>
      <c r="I1938" t="s">
        <v>18</v>
      </c>
      <c r="J1938" t="s">
        <v>699</v>
      </c>
    </row>
    <row r="1939" spans="1:10" x14ac:dyDescent="0.25">
      <c r="A1939" s="185">
        <v>43562</v>
      </c>
      <c r="B1939" t="s">
        <v>698</v>
      </c>
      <c r="C1939" t="s">
        <v>64</v>
      </c>
      <c r="D1939">
        <v>84</v>
      </c>
      <c r="E1939">
        <f t="shared" si="100"/>
        <v>28.888888888888889</v>
      </c>
      <c r="F1939">
        <v>3</v>
      </c>
      <c r="G1939">
        <v>41</v>
      </c>
      <c r="H1939">
        <f t="shared" si="102"/>
        <v>12.5</v>
      </c>
      <c r="I1939" t="s">
        <v>23</v>
      </c>
      <c r="J1939" t="s">
        <v>699</v>
      </c>
    </row>
    <row r="1940" spans="1:10" x14ac:dyDescent="0.25">
      <c r="A1940" s="185">
        <v>43562</v>
      </c>
      <c r="B1940" t="s">
        <v>698</v>
      </c>
      <c r="C1940" t="s">
        <v>64</v>
      </c>
      <c r="D1940">
        <v>84</v>
      </c>
      <c r="E1940">
        <f t="shared" si="100"/>
        <v>28.888888888888889</v>
      </c>
      <c r="F1940">
        <v>3</v>
      </c>
      <c r="G1940">
        <v>41</v>
      </c>
      <c r="H1940">
        <f t="shared" si="102"/>
        <v>12.5</v>
      </c>
      <c r="I1940" t="s">
        <v>23</v>
      </c>
      <c r="J1940" t="s">
        <v>699</v>
      </c>
    </row>
    <row r="1941" spans="1:10" x14ac:dyDescent="0.25">
      <c r="A1941" s="185">
        <v>43562</v>
      </c>
      <c r="B1941" t="s">
        <v>698</v>
      </c>
      <c r="C1941" t="s">
        <v>64</v>
      </c>
      <c r="D1941">
        <v>84</v>
      </c>
      <c r="E1941">
        <f t="shared" si="100"/>
        <v>28.888888888888889</v>
      </c>
      <c r="F1941">
        <v>3</v>
      </c>
      <c r="G1941">
        <v>41</v>
      </c>
      <c r="H1941">
        <f t="shared" si="102"/>
        <v>12.5</v>
      </c>
      <c r="I1941" t="s">
        <v>23</v>
      </c>
      <c r="J1941" t="s">
        <v>699</v>
      </c>
    </row>
    <row r="1942" spans="1:10" x14ac:dyDescent="0.25">
      <c r="A1942" s="185">
        <v>43562</v>
      </c>
      <c r="B1942" t="s">
        <v>698</v>
      </c>
      <c r="C1942" t="s">
        <v>64</v>
      </c>
      <c r="D1942">
        <v>84</v>
      </c>
      <c r="E1942">
        <f t="shared" si="100"/>
        <v>28.888888888888889</v>
      </c>
      <c r="F1942">
        <v>3</v>
      </c>
      <c r="G1942">
        <v>41</v>
      </c>
      <c r="H1942">
        <f t="shared" si="102"/>
        <v>12.5</v>
      </c>
      <c r="I1942" t="s">
        <v>24</v>
      </c>
      <c r="J1942" t="s">
        <v>699</v>
      </c>
    </row>
    <row r="1943" spans="1:10" x14ac:dyDescent="0.25">
      <c r="A1943" s="185">
        <v>43562</v>
      </c>
      <c r="B1943" t="s">
        <v>698</v>
      </c>
      <c r="C1943" t="s">
        <v>64</v>
      </c>
      <c r="D1943">
        <v>84</v>
      </c>
      <c r="E1943">
        <f t="shared" si="100"/>
        <v>28.888888888888889</v>
      </c>
      <c r="F1943">
        <v>4</v>
      </c>
      <c r="G1943">
        <v>42</v>
      </c>
      <c r="H1943">
        <f t="shared" si="102"/>
        <v>12.804878048780489</v>
      </c>
      <c r="I1943" t="s">
        <v>13</v>
      </c>
      <c r="J1943" t="s">
        <v>699</v>
      </c>
    </row>
    <row r="1944" spans="1:10" x14ac:dyDescent="0.25">
      <c r="A1944" s="185">
        <v>43562</v>
      </c>
      <c r="B1944" t="s">
        <v>698</v>
      </c>
      <c r="C1944" t="s">
        <v>64</v>
      </c>
      <c r="D1944">
        <v>84</v>
      </c>
      <c r="E1944">
        <f t="shared" si="100"/>
        <v>28.888888888888889</v>
      </c>
      <c r="F1944">
        <v>4</v>
      </c>
      <c r="G1944">
        <v>42</v>
      </c>
      <c r="H1944">
        <f t="shared" ref="H1944:H1958" si="103" xml:space="preserve"> (G1944/3.28)</f>
        <v>12.804878048780489</v>
      </c>
      <c r="I1944" t="s">
        <v>13</v>
      </c>
      <c r="J1944" t="s">
        <v>699</v>
      </c>
    </row>
    <row r="1945" spans="1:10" x14ac:dyDescent="0.25">
      <c r="A1945" s="185">
        <v>43562</v>
      </c>
      <c r="B1945" t="s">
        <v>698</v>
      </c>
      <c r="C1945" t="s">
        <v>64</v>
      </c>
      <c r="D1945">
        <v>84</v>
      </c>
      <c r="E1945">
        <f t="shared" ref="E1945:E1976" si="104" xml:space="preserve"> (D1945-32)*(5/9)</f>
        <v>28.888888888888889</v>
      </c>
      <c r="F1945">
        <v>4</v>
      </c>
      <c r="G1945">
        <v>42</v>
      </c>
      <c r="H1945">
        <f t="shared" si="103"/>
        <v>12.804878048780489</v>
      </c>
      <c r="I1945" t="s">
        <v>13</v>
      </c>
      <c r="J1945" t="s">
        <v>699</v>
      </c>
    </row>
    <row r="1946" spans="1:10" x14ac:dyDescent="0.25">
      <c r="A1946" s="185">
        <v>43562</v>
      </c>
      <c r="B1946" t="s">
        <v>698</v>
      </c>
      <c r="C1946" t="s">
        <v>64</v>
      </c>
      <c r="D1946">
        <v>84</v>
      </c>
      <c r="E1946">
        <f t="shared" si="104"/>
        <v>28.888888888888889</v>
      </c>
      <c r="F1946">
        <v>4</v>
      </c>
      <c r="G1946">
        <v>42</v>
      </c>
      <c r="H1946">
        <f t="shared" si="103"/>
        <v>12.804878048780489</v>
      </c>
      <c r="I1946" t="s">
        <v>34</v>
      </c>
      <c r="J1946" t="s">
        <v>699</v>
      </c>
    </row>
    <row r="1947" spans="1:10" x14ac:dyDescent="0.25">
      <c r="A1947" s="185">
        <v>43562</v>
      </c>
      <c r="B1947" t="s">
        <v>698</v>
      </c>
      <c r="C1947" t="s">
        <v>64</v>
      </c>
      <c r="D1947">
        <v>84</v>
      </c>
      <c r="E1947">
        <f t="shared" si="104"/>
        <v>28.888888888888889</v>
      </c>
      <c r="F1947">
        <v>4</v>
      </c>
      <c r="G1947">
        <v>42</v>
      </c>
      <c r="H1947">
        <f t="shared" si="103"/>
        <v>12.804878048780489</v>
      </c>
      <c r="I1947" t="s">
        <v>34</v>
      </c>
      <c r="J1947" t="s">
        <v>699</v>
      </c>
    </row>
    <row r="1948" spans="1:10" x14ac:dyDescent="0.25">
      <c r="A1948" s="185">
        <v>43562</v>
      </c>
      <c r="B1948" t="s">
        <v>698</v>
      </c>
      <c r="C1948" t="s">
        <v>64</v>
      </c>
      <c r="D1948">
        <v>84</v>
      </c>
      <c r="E1948">
        <f t="shared" si="104"/>
        <v>28.888888888888889</v>
      </c>
      <c r="F1948">
        <v>4</v>
      </c>
      <c r="G1948">
        <v>42</v>
      </c>
      <c r="H1948">
        <f t="shared" si="103"/>
        <v>12.804878048780489</v>
      </c>
      <c r="I1948" t="s">
        <v>18</v>
      </c>
      <c r="J1948" t="s">
        <v>699</v>
      </c>
    </row>
    <row r="1949" spans="1:10" x14ac:dyDescent="0.25">
      <c r="A1949" s="185">
        <v>43562</v>
      </c>
      <c r="B1949" t="s">
        <v>698</v>
      </c>
      <c r="C1949" t="s">
        <v>64</v>
      </c>
      <c r="D1949">
        <v>84</v>
      </c>
      <c r="E1949">
        <f t="shared" si="104"/>
        <v>28.888888888888889</v>
      </c>
      <c r="F1949">
        <v>4</v>
      </c>
      <c r="G1949">
        <v>42</v>
      </c>
      <c r="H1949">
        <f t="shared" si="103"/>
        <v>12.804878048780489</v>
      </c>
      <c r="I1949" t="s">
        <v>18</v>
      </c>
      <c r="J1949" t="s">
        <v>699</v>
      </c>
    </row>
    <row r="1950" spans="1:10" x14ac:dyDescent="0.25">
      <c r="A1950" s="185">
        <v>43562</v>
      </c>
      <c r="B1950" t="s">
        <v>698</v>
      </c>
      <c r="C1950" t="s">
        <v>64</v>
      </c>
      <c r="D1950">
        <v>84</v>
      </c>
      <c r="E1950">
        <f t="shared" si="104"/>
        <v>28.888888888888889</v>
      </c>
      <c r="F1950">
        <v>4</v>
      </c>
      <c r="G1950">
        <v>42</v>
      </c>
      <c r="H1950">
        <f t="shared" si="103"/>
        <v>12.804878048780489</v>
      </c>
      <c r="I1950" t="s">
        <v>18</v>
      </c>
      <c r="J1950" t="s">
        <v>699</v>
      </c>
    </row>
    <row r="1951" spans="1:10" x14ac:dyDescent="0.25">
      <c r="A1951" s="185">
        <v>43562</v>
      </c>
      <c r="B1951" t="s">
        <v>698</v>
      </c>
      <c r="C1951" t="s">
        <v>64</v>
      </c>
      <c r="D1951">
        <v>84</v>
      </c>
      <c r="E1951">
        <f t="shared" si="104"/>
        <v>28.888888888888889</v>
      </c>
      <c r="F1951">
        <v>4</v>
      </c>
      <c r="G1951">
        <v>42</v>
      </c>
      <c r="H1951">
        <f t="shared" si="103"/>
        <v>12.804878048780489</v>
      </c>
      <c r="I1951" t="s">
        <v>18</v>
      </c>
      <c r="J1951" t="s">
        <v>699</v>
      </c>
    </row>
    <row r="1952" spans="1:10" x14ac:dyDescent="0.25">
      <c r="A1952" s="185">
        <v>43562</v>
      </c>
      <c r="B1952" t="s">
        <v>698</v>
      </c>
      <c r="C1952" t="s">
        <v>64</v>
      </c>
      <c r="D1952">
        <v>84</v>
      </c>
      <c r="E1952">
        <f t="shared" si="104"/>
        <v>28.888888888888889</v>
      </c>
      <c r="F1952">
        <v>4</v>
      </c>
      <c r="G1952">
        <v>42</v>
      </c>
      <c r="H1952">
        <f t="shared" si="103"/>
        <v>12.804878048780489</v>
      </c>
      <c r="I1952" t="s">
        <v>23</v>
      </c>
      <c r="J1952" t="s">
        <v>699</v>
      </c>
    </row>
    <row r="1953" spans="1:10" x14ac:dyDescent="0.25">
      <c r="A1953" s="185">
        <v>43562</v>
      </c>
      <c r="B1953" t="s">
        <v>698</v>
      </c>
      <c r="C1953" t="s">
        <v>64</v>
      </c>
      <c r="D1953">
        <v>84</v>
      </c>
      <c r="E1953">
        <f t="shared" si="104"/>
        <v>28.888888888888889</v>
      </c>
      <c r="F1953">
        <v>4</v>
      </c>
      <c r="G1953">
        <v>42</v>
      </c>
      <c r="H1953">
        <f t="shared" si="103"/>
        <v>12.804878048780489</v>
      </c>
      <c r="I1953" t="s">
        <v>23</v>
      </c>
      <c r="J1953" t="s">
        <v>699</v>
      </c>
    </row>
    <row r="1954" spans="1:10" x14ac:dyDescent="0.25">
      <c r="A1954" s="185">
        <v>43562</v>
      </c>
      <c r="B1954" t="s">
        <v>698</v>
      </c>
      <c r="C1954" t="s">
        <v>64</v>
      </c>
      <c r="D1954">
        <v>84</v>
      </c>
      <c r="E1954">
        <f t="shared" si="104"/>
        <v>28.888888888888889</v>
      </c>
      <c r="F1954">
        <v>4</v>
      </c>
      <c r="G1954">
        <v>42</v>
      </c>
      <c r="H1954">
        <f t="shared" si="103"/>
        <v>12.804878048780489</v>
      </c>
      <c r="I1954" t="s">
        <v>23</v>
      </c>
      <c r="J1954" t="s">
        <v>699</v>
      </c>
    </row>
    <row r="1955" spans="1:10" x14ac:dyDescent="0.25">
      <c r="A1955" s="185">
        <v>43562</v>
      </c>
      <c r="B1955" t="s">
        <v>698</v>
      </c>
      <c r="C1955" t="s">
        <v>64</v>
      </c>
      <c r="D1955">
        <v>84</v>
      </c>
      <c r="E1955">
        <f t="shared" si="104"/>
        <v>28.888888888888889</v>
      </c>
      <c r="F1955">
        <v>4</v>
      </c>
      <c r="G1955">
        <v>42</v>
      </c>
      <c r="H1955">
        <f t="shared" si="103"/>
        <v>12.804878048780489</v>
      </c>
      <c r="I1955" t="s">
        <v>20</v>
      </c>
      <c r="J1955" t="s">
        <v>699</v>
      </c>
    </row>
    <row r="1956" spans="1:10" x14ac:dyDescent="0.25">
      <c r="A1956" s="185">
        <v>43562</v>
      </c>
      <c r="B1956" t="s">
        <v>698</v>
      </c>
      <c r="C1956" t="s">
        <v>64</v>
      </c>
      <c r="D1956">
        <v>84</v>
      </c>
      <c r="E1956">
        <f t="shared" si="104"/>
        <v>28.888888888888889</v>
      </c>
      <c r="F1956">
        <v>4</v>
      </c>
      <c r="G1956">
        <v>42</v>
      </c>
      <c r="H1956">
        <f t="shared" si="103"/>
        <v>12.804878048780489</v>
      </c>
      <c r="I1956" t="s">
        <v>20</v>
      </c>
      <c r="J1956" t="s">
        <v>699</v>
      </c>
    </row>
    <row r="1957" spans="1:10" x14ac:dyDescent="0.25">
      <c r="A1957" s="185">
        <v>43562</v>
      </c>
      <c r="B1957" t="s">
        <v>698</v>
      </c>
      <c r="C1957" t="s">
        <v>64</v>
      </c>
      <c r="D1957">
        <v>84</v>
      </c>
      <c r="E1957">
        <f t="shared" si="104"/>
        <v>28.888888888888889</v>
      </c>
      <c r="F1957">
        <v>4</v>
      </c>
      <c r="G1957">
        <v>42</v>
      </c>
      <c r="H1957">
        <f t="shared" si="103"/>
        <v>12.804878048780489</v>
      </c>
      <c r="I1957" t="s">
        <v>20</v>
      </c>
      <c r="J1957" t="s">
        <v>699</v>
      </c>
    </row>
    <row r="1958" spans="1:10" x14ac:dyDescent="0.25">
      <c r="A1958" s="185">
        <v>43562</v>
      </c>
      <c r="B1958" t="s">
        <v>698</v>
      </c>
      <c r="C1958" t="s">
        <v>64</v>
      </c>
      <c r="D1958">
        <v>84</v>
      </c>
      <c r="E1958">
        <f t="shared" si="104"/>
        <v>28.888888888888889</v>
      </c>
      <c r="F1958">
        <v>5</v>
      </c>
      <c r="G1958">
        <v>42</v>
      </c>
      <c r="H1958">
        <f t="shared" si="103"/>
        <v>12.804878048780489</v>
      </c>
      <c r="I1958" t="s">
        <v>13</v>
      </c>
      <c r="J1958" t="s">
        <v>699</v>
      </c>
    </row>
    <row r="1959" spans="1:10" x14ac:dyDescent="0.25">
      <c r="A1959" s="185">
        <v>43562</v>
      </c>
      <c r="B1959" t="s">
        <v>698</v>
      </c>
      <c r="C1959" t="s">
        <v>64</v>
      </c>
      <c r="D1959">
        <v>84</v>
      </c>
      <c r="E1959">
        <f t="shared" si="104"/>
        <v>28.888888888888889</v>
      </c>
      <c r="F1959">
        <v>5</v>
      </c>
      <c r="G1959">
        <v>42</v>
      </c>
      <c r="H1959">
        <f t="shared" ref="H1959:H1967" si="105" xml:space="preserve"> (G1959/3.28)</f>
        <v>12.804878048780489</v>
      </c>
      <c r="I1959" t="s">
        <v>13</v>
      </c>
      <c r="J1959" t="s">
        <v>699</v>
      </c>
    </row>
    <row r="1960" spans="1:10" x14ac:dyDescent="0.25">
      <c r="A1960" s="185">
        <v>43562</v>
      </c>
      <c r="B1960" t="s">
        <v>698</v>
      </c>
      <c r="C1960" t="s">
        <v>64</v>
      </c>
      <c r="D1960">
        <v>84</v>
      </c>
      <c r="E1960">
        <f t="shared" si="104"/>
        <v>28.888888888888889</v>
      </c>
      <c r="F1960">
        <v>5</v>
      </c>
      <c r="G1960">
        <v>42</v>
      </c>
      <c r="H1960">
        <f t="shared" si="105"/>
        <v>12.804878048780489</v>
      </c>
      <c r="I1960" t="s">
        <v>13</v>
      </c>
      <c r="J1960" t="s">
        <v>699</v>
      </c>
    </row>
    <row r="1961" spans="1:10" x14ac:dyDescent="0.25">
      <c r="A1961" s="185">
        <v>43562</v>
      </c>
      <c r="B1961" t="s">
        <v>698</v>
      </c>
      <c r="C1961" t="s">
        <v>64</v>
      </c>
      <c r="D1961">
        <v>84</v>
      </c>
      <c r="E1961">
        <f t="shared" si="104"/>
        <v>28.888888888888889</v>
      </c>
      <c r="F1961">
        <v>5</v>
      </c>
      <c r="G1961">
        <v>42</v>
      </c>
      <c r="H1961">
        <f t="shared" si="105"/>
        <v>12.804878048780489</v>
      </c>
      <c r="I1961" t="s">
        <v>18</v>
      </c>
      <c r="J1961" t="s">
        <v>699</v>
      </c>
    </row>
    <row r="1962" spans="1:10" x14ac:dyDescent="0.25">
      <c r="A1962" s="185">
        <v>43562</v>
      </c>
      <c r="B1962" t="s">
        <v>698</v>
      </c>
      <c r="C1962" t="s">
        <v>64</v>
      </c>
      <c r="D1962">
        <v>84</v>
      </c>
      <c r="E1962">
        <f t="shared" si="104"/>
        <v>28.888888888888889</v>
      </c>
      <c r="F1962">
        <v>5</v>
      </c>
      <c r="G1962">
        <v>42</v>
      </c>
      <c r="H1962">
        <f t="shared" si="105"/>
        <v>12.804878048780489</v>
      </c>
      <c r="I1962" t="s">
        <v>18</v>
      </c>
      <c r="J1962" t="s">
        <v>699</v>
      </c>
    </row>
    <row r="1963" spans="1:10" x14ac:dyDescent="0.25">
      <c r="A1963" s="185">
        <v>43562</v>
      </c>
      <c r="B1963" t="s">
        <v>698</v>
      </c>
      <c r="C1963" t="s">
        <v>64</v>
      </c>
      <c r="D1963">
        <v>84</v>
      </c>
      <c r="E1963">
        <f t="shared" si="104"/>
        <v>28.888888888888889</v>
      </c>
      <c r="F1963">
        <v>5</v>
      </c>
      <c r="G1963">
        <v>42</v>
      </c>
      <c r="H1963">
        <f t="shared" si="105"/>
        <v>12.804878048780489</v>
      </c>
      <c r="I1963" t="s">
        <v>18</v>
      </c>
      <c r="J1963" t="s">
        <v>699</v>
      </c>
    </row>
    <row r="1964" spans="1:10" x14ac:dyDescent="0.25">
      <c r="A1964" s="185">
        <v>43562</v>
      </c>
      <c r="B1964" t="s">
        <v>698</v>
      </c>
      <c r="C1964" t="s">
        <v>64</v>
      </c>
      <c r="D1964">
        <v>84</v>
      </c>
      <c r="E1964">
        <f t="shared" si="104"/>
        <v>28.888888888888889</v>
      </c>
      <c r="F1964">
        <v>5</v>
      </c>
      <c r="G1964">
        <v>42</v>
      </c>
      <c r="H1964">
        <f t="shared" si="105"/>
        <v>12.804878048780489</v>
      </c>
      <c r="I1964" t="s">
        <v>21</v>
      </c>
      <c r="J1964" t="s">
        <v>699</v>
      </c>
    </row>
    <row r="1965" spans="1:10" x14ac:dyDescent="0.25">
      <c r="A1965" s="185">
        <v>43562</v>
      </c>
      <c r="B1965" t="s">
        <v>698</v>
      </c>
      <c r="C1965" t="s">
        <v>64</v>
      </c>
      <c r="D1965">
        <v>84</v>
      </c>
      <c r="E1965">
        <f t="shared" si="104"/>
        <v>28.888888888888889</v>
      </c>
      <c r="F1965">
        <v>5</v>
      </c>
      <c r="G1965">
        <v>42</v>
      </c>
      <c r="H1965">
        <f t="shared" si="105"/>
        <v>12.804878048780489</v>
      </c>
      <c r="I1965" t="s">
        <v>24</v>
      </c>
      <c r="J1965" t="s">
        <v>699</v>
      </c>
    </row>
    <row r="1966" spans="1:10" x14ac:dyDescent="0.25">
      <c r="A1966" s="185">
        <v>43562</v>
      </c>
      <c r="B1966" t="s">
        <v>698</v>
      </c>
      <c r="C1966" t="s">
        <v>64</v>
      </c>
      <c r="D1966">
        <v>84</v>
      </c>
      <c r="E1966">
        <f t="shared" si="104"/>
        <v>28.888888888888889</v>
      </c>
      <c r="F1966">
        <v>5</v>
      </c>
      <c r="G1966">
        <v>42</v>
      </c>
      <c r="H1966">
        <f t="shared" si="105"/>
        <v>12.804878048780489</v>
      </c>
      <c r="I1966" t="s">
        <v>24</v>
      </c>
      <c r="J1966" t="s">
        <v>699</v>
      </c>
    </row>
    <row r="1967" spans="1:10" x14ac:dyDescent="0.25">
      <c r="A1967" s="185">
        <v>43562</v>
      </c>
      <c r="B1967" t="s">
        <v>698</v>
      </c>
      <c r="C1967" t="s">
        <v>64</v>
      </c>
      <c r="D1967">
        <v>84</v>
      </c>
      <c r="E1967">
        <f t="shared" si="104"/>
        <v>28.888888888888889</v>
      </c>
      <c r="F1967">
        <v>6</v>
      </c>
      <c r="G1967">
        <v>40</v>
      </c>
      <c r="H1967">
        <f t="shared" si="105"/>
        <v>12.195121951219512</v>
      </c>
      <c r="I1967" t="s">
        <v>13</v>
      </c>
      <c r="J1967" t="s">
        <v>699</v>
      </c>
    </row>
    <row r="1968" spans="1:10" x14ac:dyDescent="0.25">
      <c r="A1968" s="185">
        <v>43562</v>
      </c>
      <c r="B1968" t="s">
        <v>698</v>
      </c>
      <c r="C1968" t="s">
        <v>64</v>
      </c>
      <c r="D1968">
        <v>84</v>
      </c>
      <c r="E1968">
        <f t="shared" si="104"/>
        <v>28.888888888888889</v>
      </c>
      <c r="F1968">
        <v>6</v>
      </c>
      <c r="G1968">
        <v>40</v>
      </c>
      <c r="H1968">
        <f t="shared" ref="H1968:H1978" si="106" xml:space="preserve"> (G1968/3.28)</f>
        <v>12.195121951219512</v>
      </c>
      <c r="I1968" t="s">
        <v>13</v>
      </c>
      <c r="J1968" t="s">
        <v>699</v>
      </c>
    </row>
    <row r="1969" spans="1:10" x14ac:dyDescent="0.25">
      <c r="A1969" s="185">
        <v>43562</v>
      </c>
      <c r="B1969" t="s">
        <v>698</v>
      </c>
      <c r="C1969" t="s">
        <v>64</v>
      </c>
      <c r="D1969">
        <v>84</v>
      </c>
      <c r="E1969">
        <f t="shared" si="104"/>
        <v>28.888888888888889</v>
      </c>
      <c r="F1969">
        <v>6</v>
      </c>
      <c r="G1969">
        <v>40</v>
      </c>
      <c r="H1969">
        <f t="shared" si="106"/>
        <v>12.195121951219512</v>
      </c>
      <c r="I1969" t="s">
        <v>13</v>
      </c>
      <c r="J1969" t="s">
        <v>699</v>
      </c>
    </row>
    <row r="1970" spans="1:10" x14ac:dyDescent="0.25">
      <c r="A1970" s="185">
        <v>43562</v>
      </c>
      <c r="B1970" t="s">
        <v>698</v>
      </c>
      <c r="C1970" t="s">
        <v>64</v>
      </c>
      <c r="D1970">
        <v>84</v>
      </c>
      <c r="E1970">
        <f t="shared" si="104"/>
        <v>28.888888888888889</v>
      </c>
      <c r="F1970">
        <v>6</v>
      </c>
      <c r="G1970">
        <v>40</v>
      </c>
      <c r="H1970">
        <f t="shared" si="106"/>
        <v>12.195121951219512</v>
      </c>
      <c r="I1970" t="s">
        <v>13</v>
      </c>
      <c r="J1970" t="s">
        <v>699</v>
      </c>
    </row>
    <row r="1971" spans="1:10" x14ac:dyDescent="0.25">
      <c r="A1971" s="185">
        <v>43562</v>
      </c>
      <c r="B1971" t="s">
        <v>698</v>
      </c>
      <c r="C1971" t="s">
        <v>64</v>
      </c>
      <c r="D1971">
        <v>84</v>
      </c>
      <c r="E1971">
        <f t="shared" si="104"/>
        <v>28.888888888888889</v>
      </c>
      <c r="F1971">
        <v>6</v>
      </c>
      <c r="G1971">
        <v>40</v>
      </c>
      <c r="H1971">
        <f t="shared" si="106"/>
        <v>12.195121951219512</v>
      </c>
      <c r="I1971" t="s">
        <v>54</v>
      </c>
      <c r="J1971" t="s">
        <v>699</v>
      </c>
    </row>
    <row r="1972" spans="1:10" x14ac:dyDescent="0.25">
      <c r="A1972" s="185">
        <v>43562</v>
      </c>
      <c r="B1972" t="s">
        <v>698</v>
      </c>
      <c r="C1972" t="s">
        <v>64</v>
      </c>
      <c r="D1972">
        <v>84</v>
      </c>
      <c r="E1972">
        <f t="shared" si="104"/>
        <v>28.888888888888889</v>
      </c>
      <c r="F1972">
        <v>6</v>
      </c>
      <c r="G1972">
        <v>40</v>
      </c>
      <c r="H1972">
        <f t="shared" si="106"/>
        <v>12.195121951219512</v>
      </c>
      <c r="I1972" t="s">
        <v>54</v>
      </c>
      <c r="J1972" t="s">
        <v>699</v>
      </c>
    </row>
    <row r="1973" spans="1:10" x14ac:dyDescent="0.25">
      <c r="A1973" s="185">
        <v>43562</v>
      </c>
      <c r="B1973" t="s">
        <v>698</v>
      </c>
      <c r="C1973" t="s">
        <v>64</v>
      </c>
      <c r="D1973">
        <v>84</v>
      </c>
      <c r="E1973">
        <f t="shared" si="104"/>
        <v>28.888888888888889</v>
      </c>
      <c r="F1973">
        <v>6</v>
      </c>
      <c r="G1973">
        <v>40</v>
      </c>
      <c r="H1973">
        <f t="shared" si="106"/>
        <v>12.195121951219512</v>
      </c>
      <c r="I1973" t="s">
        <v>18</v>
      </c>
      <c r="J1973" t="s">
        <v>699</v>
      </c>
    </row>
    <row r="1974" spans="1:10" x14ac:dyDescent="0.25">
      <c r="A1974" s="185">
        <v>43562</v>
      </c>
      <c r="B1974" t="s">
        <v>698</v>
      </c>
      <c r="C1974" t="s">
        <v>64</v>
      </c>
      <c r="D1974">
        <v>84</v>
      </c>
      <c r="E1974">
        <f t="shared" si="104"/>
        <v>28.888888888888889</v>
      </c>
      <c r="F1974">
        <v>6</v>
      </c>
      <c r="G1974">
        <v>40</v>
      </c>
      <c r="H1974">
        <f t="shared" si="106"/>
        <v>12.195121951219512</v>
      </c>
      <c r="I1974" t="s">
        <v>18</v>
      </c>
      <c r="J1974" t="s">
        <v>699</v>
      </c>
    </row>
    <row r="1975" spans="1:10" x14ac:dyDescent="0.25">
      <c r="A1975" s="185">
        <v>43562</v>
      </c>
      <c r="B1975" t="s">
        <v>698</v>
      </c>
      <c r="C1975" t="s">
        <v>64</v>
      </c>
      <c r="D1975">
        <v>84</v>
      </c>
      <c r="E1975">
        <f t="shared" si="104"/>
        <v>28.888888888888889</v>
      </c>
      <c r="F1975">
        <v>6</v>
      </c>
      <c r="G1975">
        <v>40</v>
      </c>
      <c r="H1975">
        <f t="shared" si="106"/>
        <v>12.195121951219512</v>
      </c>
      <c r="I1975" t="s">
        <v>18</v>
      </c>
      <c r="J1975" t="s">
        <v>699</v>
      </c>
    </row>
    <row r="1976" spans="1:10" x14ac:dyDescent="0.25">
      <c r="A1976" s="185">
        <v>43562</v>
      </c>
      <c r="B1976" t="s">
        <v>698</v>
      </c>
      <c r="C1976" t="s">
        <v>64</v>
      </c>
      <c r="D1976">
        <v>84</v>
      </c>
      <c r="E1976">
        <f t="shared" si="104"/>
        <v>28.888888888888889</v>
      </c>
      <c r="F1976">
        <v>6</v>
      </c>
      <c r="G1976">
        <v>40</v>
      </c>
      <c r="H1976">
        <f t="shared" si="106"/>
        <v>12.195121951219512</v>
      </c>
      <c r="I1976" t="s">
        <v>21</v>
      </c>
      <c r="J1976" t="s">
        <v>699</v>
      </c>
    </row>
    <row r="1977" spans="1:10" x14ac:dyDescent="0.25">
      <c r="A1977" s="185">
        <v>43562</v>
      </c>
      <c r="B1977" t="s">
        <v>698</v>
      </c>
      <c r="C1977" t="s">
        <v>64</v>
      </c>
      <c r="D1977">
        <v>84</v>
      </c>
      <c r="E1977">
        <f t="shared" ref="E1977:E2009" si="107" xml:space="preserve"> (D1977-32)*(5/9)</f>
        <v>28.888888888888889</v>
      </c>
      <c r="F1977">
        <v>6</v>
      </c>
      <c r="G1977">
        <v>40</v>
      </c>
      <c r="H1977">
        <f t="shared" si="106"/>
        <v>12.195121951219512</v>
      </c>
      <c r="I1977" t="s">
        <v>21</v>
      </c>
      <c r="J1977" t="s">
        <v>699</v>
      </c>
    </row>
    <row r="1978" spans="1:10" x14ac:dyDescent="0.25">
      <c r="A1978" s="185">
        <v>43562</v>
      </c>
      <c r="B1978" t="s">
        <v>698</v>
      </c>
      <c r="C1978" t="s">
        <v>64</v>
      </c>
      <c r="D1978">
        <v>84</v>
      </c>
      <c r="E1978">
        <f t="shared" si="107"/>
        <v>28.888888888888889</v>
      </c>
      <c r="F1978">
        <v>7</v>
      </c>
      <c r="G1978">
        <v>42</v>
      </c>
      <c r="H1978">
        <f t="shared" si="106"/>
        <v>12.804878048780489</v>
      </c>
      <c r="I1978" t="s">
        <v>13</v>
      </c>
      <c r="J1978" t="s">
        <v>699</v>
      </c>
    </row>
    <row r="1979" spans="1:10" x14ac:dyDescent="0.25">
      <c r="A1979" s="185">
        <v>43562</v>
      </c>
      <c r="B1979" t="s">
        <v>698</v>
      </c>
      <c r="C1979" t="s">
        <v>64</v>
      </c>
      <c r="D1979">
        <v>84</v>
      </c>
      <c r="E1979">
        <f t="shared" si="107"/>
        <v>28.888888888888889</v>
      </c>
      <c r="F1979">
        <v>7</v>
      </c>
      <c r="G1979">
        <v>42</v>
      </c>
      <c r="H1979">
        <f t="shared" ref="H1979:H1990" si="108" xml:space="preserve"> (G1979/3.28)</f>
        <v>12.804878048780489</v>
      </c>
      <c r="I1979" t="s">
        <v>13</v>
      </c>
      <c r="J1979" t="s">
        <v>699</v>
      </c>
    </row>
    <row r="1980" spans="1:10" x14ac:dyDescent="0.25">
      <c r="A1980" s="185">
        <v>43562</v>
      </c>
      <c r="B1980" t="s">
        <v>698</v>
      </c>
      <c r="C1980" t="s">
        <v>64</v>
      </c>
      <c r="D1980">
        <v>84</v>
      </c>
      <c r="E1980">
        <f t="shared" si="107"/>
        <v>28.888888888888889</v>
      </c>
      <c r="F1980">
        <v>7</v>
      </c>
      <c r="G1980">
        <v>42</v>
      </c>
      <c r="H1980">
        <f t="shared" si="108"/>
        <v>12.804878048780489</v>
      </c>
      <c r="I1980" t="s">
        <v>13</v>
      </c>
      <c r="J1980" t="s">
        <v>699</v>
      </c>
    </row>
    <row r="1981" spans="1:10" x14ac:dyDescent="0.25">
      <c r="A1981" s="185">
        <v>43562</v>
      </c>
      <c r="B1981" t="s">
        <v>698</v>
      </c>
      <c r="C1981" t="s">
        <v>64</v>
      </c>
      <c r="D1981">
        <v>84</v>
      </c>
      <c r="E1981">
        <f t="shared" si="107"/>
        <v>28.888888888888889</v>
      </c>
      <c r="F1981">
        <v>7</v>
      </c>
      <c r="G1981">
        <v>42</v>
      </c>
      <c r="H1981">
        <f t="shared" si="108"/>
        <v>12.804878048780489</v>
      </c>
      <c r="I1981" t="s">
        <v>39</v>
      </c>
      <c r="J1981" t="s">
        <v>699</v>
      </c>
    </row>
    <row r="1982" spans="1:10" x14ac:dyDescent="0.25">
      <c r="A1982" s="185">
        <v>43562</v>
      </c>
      <c r="B1982" t="s">
        <v>698</v>
      </c>
      <c r="C1982" t="s">
        <v>64</v>
      </c>
      <c r="D1982">
        <v>84</v>
      </c>
      <c r="E1982">
        <f t="shared" si="107"/>
        <v>28.888888888888889</v>
      </c>
      <c r="F1982">
        <v>7</v>
      </c>
      <c r="G1982">
        <v>42</v>
      </c>
      <c r="H1982">
        <f t="shared" si="108"/>
        <v>12.804878048780489</v>
      </c>
      <c r="I1982" t="s">
        <v>54</v>
      </c>
      <c r="J1982" t="s">
        <v>699</v>
      </c>
    </row>
    <row r="1983" spans="1:10" x14ac:dyDescent="0.25">
      <c r="A1983" s="185">
        <v>43562</v>
      </c>
      <c r="B1983" t="s">
        <v>698</v>
      </c>
      <c r="C1983" t="s">
        <v>64</v>
      </c>
      <c r="D1983">
        <v>84</v>
      </c>
      <c r="E1983">
        <f t="shared" si="107"/>
        <v>28.888888888888889</v>
      </c>
      <c r="F1983">
        <v>7</v>
      </c>
      <c r="G1983">
        <v>42</v>
      </c>
      <c r="H1983">
        <f t="shared" si="108"/>
        <v>12.804878048780489</v>
      </c>
      <c r="I1983" t="s">
        <v>18</v>
      </c>
      <c r="J1983" t="s">
        <v>699</v>
      </c>
    </row>
    <row r="1984" spans="1:10" x14ac:dyDescent="0.25">
      <c r="A1984" s="185">
        <v>43562</v>
      </c>
      <c r="B1984" t="s">
        <v>698</v>
      </c>
      <c r="C1984" t="s">
        <v>64</v>
      </c>
      <c r="D1984">
        <v>84</v>
      </c>
      <c r="E1984">
        <f t="shared" si="107"/>
        <v>28.888888888888889</v>
      </c>
      <c r="F1984">
        <v>7</v>
      </c>
      <c r="G1984">
        <v>42</v>
      </c>
      <c r="H1984">
        <f t="shared" si="108"/>
        <v>12.804878048780489</v>
      </c>
      <c r="I1984" t="s">
        <v>18</v>
      </c>
      <c r="J1984" t="s">
        <v>699</v>
      </c>
    </row>
    <row r="1985" spans="1:10" x14ac:dyDescent="0.25">
      <c r="A1985" s="185">
        <v>43562</v>
      </c>
      <c r="B1985" t="s">
        <v>698</v>
      </c>
      <c r="C1985" t="s">
        <v>64</v>
      </c>
      <c r="D1985">
        <v>84</v>
      </c>
      <c r="E1985">
        <f t="shared" si="107"/>
        <v>28.888888888888889</v>
      </c>
      <c r="F1985">
        <v>7</v>
      </c>
      <c r="G1985">
        <v>42</v>
      </c>
      <c r="H1985">
        <f t="shared" si="108"/>
        <v>12.804878048780489</v>
      </c>
      <c r="I1985" t="s">
        <v>21</v>
      </c>
      <c r="J1985" t="s">
        <v>699</v>
      </c>
    </row>
    <row r="1986" spans="1:10" x14ac:dyDescent="0.25">
      <c r="A1986" s="185">
        <v>43562</v>
      </c>
      <c r="B1986" t="s">
        <v>698</v>
      </c>
      <c r="C1986" t="s">
        <v>64</v>
      </c>
      <c r="D1986">
        <v>84</v>
      </c>
      <c r="E1986">
        <f t="shared" si="107"/>
        <v>28.888888888888889</v>
      </c>
      <c r="F1986">
        <v>7</v>
      </c>
      <c r="G1986">
        <v>42</v>
      </c>
      <c r="H1986">
        <f t="shared" si="108"/>
        <v>12.804878048780489</v>
      </c>
      <c r="I1986" t="s">
        <v>21</v>
      </c>
      <c r="J1986" t="s">
        <v>699</v>
      </c>
    </row>
    <row r="1987" spans="1:10" x14ac:dyDescent="0.25">
      <c r="A1987" s="185">
        <v>43562</v>
      </c>
      <c r="B1987" t="s">
        <v>698</v>
      </c>
      <c r="C1987" t="s">
        <v>64</v>
      </c>
      <c r="D1987">
        <v>84</v>
      </c>
      <c r="E1987">
        <f t="shared" si="107"/>
        <v>28.888888888888889</v>
      </c>
      <c r="F1987">
        <v>7</v>
      </c>
      <c r="G1987">
        <v>42</v>
      </c>
      <c r="H1987">
        <f t="shared" si="108"/>
        <v>12.804878048780489</v>
      </c>
      <c r="I1987" t="s">
        <v>23</v>
      </c>
      <c r="J1987" t="s">
        <v>699</v>
      </c>
    </row>
    <row r="1988" spans="1:10" x14ac:dyDescent="0.25">
      <c r="A1988" s="185">
        <v>43562</v>
      </c>
      <c r="B1988" t="s">
        <v>698</v>
      </c>
      <c r="C1988" t="s">
        <v>64</v>
      </c>
      <c r="D1988">
        <v>84</v>
      </c>
      <c r="E1988">
        <f t="shared" si="107"/>
        <v>28.888888888888889</v>
      </c>
      <c r="F1988">
        <v>7</v>
      </c>
      <c r="G1988">
        <v>42</v>
      </c>
      <c r="H1988">
        <f t="shared" si="108"/>
        <v>12.804878048780489</v>
      </c>
      <c r="I1988" t="s">
        <v>23</v>
      </c>
      <c r="J1988" t="s">
        <v>699</v>
      </c>
    </row>
    <row r="1989" spans="1:10" x14ac:dyDescent="0.25">
      <c r="A1989" s="185">
        <v>43562</v>
      </c>
      <c r="B1989" t="s">
        <v>698</v>
      </c>
      <c r="C1989" t="s">
        <v>64</v>
      </c>
      <c r="D1989">
        <v>84</v>
      </c>
      <c r="E1989">
        <f t="shared" si="107"/>
        <v>28.888888888888889</v>
      </c>
      <c r="F1989">
        <v>7</v>
      </c>
      <c r="G1989">
        <v>42</v>
      </c>
      <c r="H1989">
        <f t="shared" si="108"/>
        <v>12.804878048780489</v>
      </c>
      <c r="I1989" t="s">
        <v>704</v>
      </c>
      <c r="J1989" t="s">
        <v>699</v>
      </c>
    </row>
    <row r="1990" spans="1:10" x14ac:dyDescent="0.25">
      <c r="A1990" s="185">
        <v>43562</v>
      </c>
      <c r="B1990" t="s">
        <v>698</v>
      </c>
      <c r="C1990" t="s">
        <v>64</v>
      </c>
      <c r="D1990">
        <v>84</v>
      </c>
      <c r="E1990">
        <f t="shared" si="107"/>
        <v>28.888888888888889</v>
      </c>
      <c r="F1990">
        <v>8</v>
      </c>
      <c r="G1990">
        <v>43</v>
      </c>
      <c r="H1990">
        <f t="shared" si="108"/>
        <v>13.109756097560977</v>
      </c>
      <c r="I1990" t="s">
        <v>13</v>
      </c>
      <c r="J1990" t="s">
        <v>699</v>
      </c>
    </row>
    <row r="1991" spans="1:10" x14ac:dyDescent="0.25">
      <c r="A1991" s="185">
        <v>43562</v>
      </c>
      <c r="B1991" t="s">
        <v>698</v>
      </c>
      <c r="C1991" t="s">
        <v>64</v>
      </c>
      <c r="D1991">
        <v>84</v>
      </c>
      <c r="E1991">
        <f t="shared" si="107"/>
        <v>28.888888888888889</v>
      </c>
      <c r="F1991">
        <v>8</v>
      </c>
      <c r="G1991">
        <v>43</v>
      </c>
      <c r="H1991">
        <f t="shared" ref="H1991:H1998" si="109" xml:space="preserve"> (G1991/3.28)</f>
        <v>13.109756097560977</v>
      </c>
      <c r="I1991" t="s">
        <v>13</v>
      </c>
      <c r="J1991" t="s">
        <v>699</v>
      </c>
    </row>
    <row r="1992" spans="1:10" x14ac:dyDescent="0.25">
      <c r="A1992" s="185">
        <v>43562</v>
      </c>
      <c r="B1992" t="s">
        <v>698</v>
      </c>
      <c r="C1992" t="s">
        <v>64</v>
      </c>
      <c r="D1992">
        <v>84</v>
      </c>
      <c r="E1992">
        <f t="shared" si="107"/>
        <v>28.888888888888889</v>
      </c>
      <c r="F1992">
        <v>8</v>
      </c>
      <c r="G1992">
        <v>43</v>
      </c>
      <c r="H1992">
        <f t="shared" si="109"/>
        <v>13.109756097560977</v>
      </c>
      <c r="I1992" t="s">
        <v>13</v>
      </c>
      <c r="J1992" t="s">
        <v>699</v>
      </c>
    </row>
    <row r="1993" spans="1:10" x14ac:dyDescent="0.25">
      <c r="A1993" s="185">
        <v>43562</v>
      </c>
      <c r="B1993" t="s">
        <v>698</v>
      </c>
      <c r="C1993" t="s">
        <v>64</v>
      </c>
      <c r="D1993">
        <v>84</v>
      </c>
      <c r="E1993">
        <f t="shared" si="107"/>
        <v>28.888888888888889</v>
      </c>
      <c r="F1993">
        <v>8</v>
      </c>
      <c r="G1993">
        <v>43</v>
      </c>
      <c r="H1993">
        <f t="shared" si="109"/>
        <v>13.109756097560977</v>
      </c>
      <c r="I1993" t="s">
        <v>54</v>
      </c>
      <c r="J1993" t="s">
        <v>699</v>
      </c>
    </row>
    <row r="1994" spans="1:10" x14ac:dyDescent="0.25">
      <c r="A1994" s="185">
        <v>43562</v>
      </c>
      <c r="B1994" t="s">
        <v>698</v>
      </c>
      <c r="C1994" t="s">
        <v>64</v>
      </c>
      <c r="D1994">
        <v>84</v>
      </c>
      <c r="E1994">
        <f t="shared" si="107"/>
        <v>28.888888888888889</v>
      </c>
      <c r="F1994">
        <v>8</v>
      </c>
      <c r="G1994">
        <v>43</v>
      </c>
      <c r="H1994">
        <f t="shared" si="109"/>
        <v>13.109756097560977</v>
      </c>
      <c r="I1994" t="s">
        <v>54</v>
      </c>
      <c r="J1994" t="s">
        <v>699</v>
      </c>
    </row>
    <row r="1995" spans="1:10" x14ac:dyDescent="0.25">
      <c r="A1995" s="185">
        <v>43562</v>
      </c>
      <c r="B1995" t="s">
        <v>698</v>
      </c>
      <c r="C1995" t="s">
        <v>64</v>
      </c>
      <c r="D1995">
        <v>84</v>
      </c>
      <c r="E1995">
        <f t="shared" si="107"/>
        <v>28.888888888888889</v>
      </c>
      <c r="F1995">
        <v>8</v>
      </c>
      <c r="G1995">
        <v>43</v>
      </c>
      <c r="H1995">
        <f t="shared" si="109"/>
        <v>13.109756097560977</v>
      </c>
      <c r="I1995" t="s">
        <v>54</v>
      </c>
      <c r="J1995" t="s">
        <v>699</v>
      </c>
    </row>
    <row r="1996" spans="1:10" x14ac:dyDescent="0.25">
      <c r="A1996" s="185">
        <v>43562</v>
      </c>
      <c r="B1996" t="s">
        <v>698</v>
      </c>
      <c r="C1996" t="s">
        <v>64</v>
      </c>
      <c r="D1996">
        <v>84</v>
      </c>
      <c r="E1996">
        <f t="shared" si="107"/>
        <v>28.888888888888889</v>
      </c>
      <c r="F1996">
        <v>8</v>
      </c>
      <c r="G1996">
        <v>43</v>
      </c>
      <c r="H1996">
        <f t="shared" si="109"/>
        <v>13.109756097560977</v>
      </c>
      <c r="I1996" t="s">
        <v>54</v>
      </c>
      <c r="J1996" t="s">
        <v>699</v>
      </c>
    </row>
    <row r="1997" spans="1:10" x14ac:dyDescent="0.25">
      <c r="A1997" s="185">
        <v>43562</v>
      </c>
      <c r="B1997" t="s">
        <v>698</v>
      </c>
      <c r="C1997" t="s">
        <v>64</v>
      </c>
      <c r="D1997">
        <v>84</v>
      </c>
      <c r="E1997">
        <f t="shared" si="107"/>
        <v>28.888888888888889</v>
      </c>
      <c r="F1997">
        <v>8</v>
      </c>
      <c r="G1997">
        <v>43</v>
      </c>
      <c r="H1997">
        <f t="shared" si="109"/>
        <v>13.109756097560977</v>
      </c>
      <c r="I1997" t="s">
        <v>18</v>
      </c>
      <c r="J1997" t="s">
        <v>699</v>
      </c>
    </row>
    <row r="1998" spans="1:10" x14ac:dyDescent="0.25">
      <c r="A1998" s="185">
        <v>43562</v>
      </c>
      <c r="B1998" t="s">
        <v>698</v>
      </c>
      <c r="C1998" t="s">
        <v>64</v>
      </c>
      <c r="D1998">
        <v>84</v>
      </c>
      <c r="E1998">
        <f t="shared" si="107"/>
        <v>28.888888888888889</v>
      </c>
      <c r="F1998">
        <v>9</v>
      </c>
      <c r="G1998">
        <v>43</v>
      </c>
      <c r="H1998">
        <f t="shared" si="109"/>
        <v>13.109756097560977</v>
      </c>
      <c r="I1998" t="s">
        <v>13</v>
      </c>
      <c r="J1998" t="s">
        <v>699</v>
      </c>
    </row>
    <row r="1999" spans="1:10" x14ac:dyDescent="0.25">
      <c r="A1999" s="185">
        <v>43562</v>
      </c>
      <c r="B1999" t="s">
        <v>698</v>
      </c>
      <c r="C1999" t="s">
        <v>64</v>
      </c>
      <c r="D1999">
        <v>84</v>
      </c>
      <c r="E1999">
        <f t="shared" si="107"/>
        <v>28.888888888888889</v>
      </c>
      <c r="F1999">
        <v>9</v>
      </c>
      <c r="G1999">
        <v>43</v>
      </c>
      <c r="H1999">
        <f t="shared" ref="H1999:H2007" si="110" xml:space="preserve"> (G1999/3.28)</f>
        <v>13.109756097560977</v>
      </c>
      <c r="I1999" t="s">
        <v>13</v>
      </c>
      <c r="J1999" t="s">
        <v>699</v>
      </c>
    </row>
    <row r="2000" spans="1:10" x14ac:dyDescent="0.25">
      <c r="A2000" s="185">
        <v>43562</v>
      </c>
      <c r="B2000" t="s">
        <v>698</v>
      </c>
      <c r="C2000" t="s">
        <v>64</v>
      </c>
      <c r="D2000">
        <v>84</v>
      </c>
      <c r="E2000">
        <f t="shared" si="107"/>
        <v>28.888888888888889</v>
      </c>
      <c r="F2000">
        <v>9</v>
      </c>
      <c r="G2000">
        <v>43</v>
      </c>
      <c r="H2000">
        <f t="shared" si="110"/>
        <v>13.109756097560977</v>
      </c>
      <c r="I2000" t="s">
        <v>54</v>
      </c>
      <c r="J2000" t="s">
        <v>699</v>
      </c>
    </row>
    <row r="2001" spans="1:10" x14ac:dyDescent="0.25">
      <c r="A2001" s="185">
        <v>43562</v>
      </c>
      <c r="B2001" t="s">
        <v>698</v>
      </c>
      <c r="C2001" t="s">
        <v>64</v>
      </c>
      <c r="D2001">
        <v>84</v>
      </c>
      <c r="E2001">
        <f t="shared" si="107"/>
        <v>28.888888888888889</v>
      </c>
      <c r="F2001">
        <v>9</v>
      </c>
      <c r="G2001">
        <v>43</v>
      </c>
      <c r="H2001">
        <f t="shared" si="110"/>
        <v>13.109756097560977</v>
      </c>
      <c r="I2001" t="s">
        <v>54</v>
      </c>
      <c r="J2001" t="s">
        <v>699</v>
      </c>
    </row>
    <row r="2002" spans="1:10" x14ac:dyDescent="0.25">
      <c r="A2002" s="185">
        <v>43562</v>
      </c>
      <c r="B2002" t="s">
        <v>698</v>
      </c>
      <c r="C2002" t="s">
        <v>64</v>
      </c>
      <c r="D2002">
        <v>84</v>
      </c>
      <c r="E2002">
        <f t="shared" si="107"/>
        <v>28.888888888888889</v>
      </c>
      <c r="F2002">
        <v>9</v>
      </c>
      <c r="G2002">
        <v>43</v>
      </c>
      <c r="H2002">
        <f t="shared" si="110"/>
        <v>13.109756097560977</v>
      </c>
      <c r="I2002" t="s">
        <v>11</v>
      </c>
      <c r="J2002" t="s">
        <v>699</v>
      </c>
    </row>
    <row r="2003" spans="1:10" x14ac:dyDescent="0.25">
      <c r="A2003" s="185">
        <v>43562</v>
      </c>
      <c r="B2003" t="s">
        <v>698</v>
      </c>
      <c r="C2003" t="s">
        <v>64</v>
      </c>
      <c r="D2003">
        <v>84</v>
      </c>
      <c r="E2003">
        <f t="shared" si="107"/>
        <v>28.888888888888889</v>
      </c>
      <c r="F2003">
        <v>9</v>
      </c>
      <c r="G2003">
        <v>43</v>
      </c>
      <c r="H2003">
        <f t="shared" si="110"/>
        <v>13.109756097560977</v>
      </c>
      <c r="I2003" t="s">
        <v>18</v>
      </c>
      <c r="J2003" t="s">
        <v>699</v>
      </c>
    </row>
    <row r="2004" spans="1:10" x14ac:dyDescent="0.25">
      <c r="A2004" s="185">
        <v>43562</v>
      </c>
      <c r="B2004" t="s">
        <v>698</v>
      </c>
      <c r="C2004" t="s">
        <v>64</v>
      </c>
      <c r="D2004">
        <v>84</v>
      </c>
      <c r="E2004">
        <f t="shared" si="107"/>
        <v>28.888888888888889</v>
      </c>
      <c r="F2004">
        <v>9</v>
      </c>
      <c r="G2004">
        <v>43</v>
      </c>
      <c r="H2004">
        <f t="shared" si="110"/>
        <v>13.109756097560977</v>
      </c>
      <c r="I2004" t="s">
        <v>18</v>
      </c>
      <c r="J2004" t="s">
        <v>699</v>
      </c>
    </row>
    <row r="2005" spans="1:10" x14ac:dyDescent="0.25">
      <c r="A2005" s="185">
        <v>43562</v>
      </c>
      <c r="B2005" t="s">
        <v>698</v>
      </c>
      <c r="C2005" t="s">
        <v>64</v>
      </c>
      <c r="D2005">
        <v>84</v>
      </c>
      <c r="E2005">
        <f t="shared" si="107"/>
        <v>28.888888888888889</v>
      </c>
      <c r="F2005">
        <v>9</v>
      </c>
      <c r="G2005">
        <v>43</v>
      </c>
      <c r="H2005">
        <f t="shared" si="110"/>
        <v>13.109756097560977</v>
      </c>
      <c r="I2005" t="s">
        <v>23</v>
      </c>
      <c r="J2005" t="s">
        <v>699</v>
      </c>
    </row>
    <row r="2006" spans="1:10" x14ac:dyDescent="0.25">
      <c r="A2006" s="185">
        <v>43562</v>
      </c>
      <c r="B2006" t="s">
        <v>698</v>
      </c>
      <c r="C2006" t="s">
        <v>64</v>
      </c>
      <c r="D2006">
        <v>84</v>
      </c>
      <c r="E2006">
        <f t="shared" si="107"/>
        <v>28.888888888888889</v>
      </c>
      <c r="F2006">
        <v>9</v>
      </c>
      <c r="G2006">
        <v>43</v>
      </c>
      <c r="H2006">
        <f t="shared" si="110"/>
        <v>13.109756097560977</v>
      </c>
      <c r="I2006" t="s">
        <v>23</v>
      </c>
      <c r="J2006" t="s">
        <v>699</v>
      </c>
    </row>
    <row r="2007" spans="1:10" x14ac:dyDescent="0.25">
      <c r="A2007" s="185">
        <v>43562</v>
      </c>
      <c r="B2007" t="s">
        <v>698</v>
      </c>
      <c r="C2007" t="s">
        <v>64</v>
      </c>
      <c r="D2007">
        <v>84</v>
      </c>
      <c r="E2007">
        <f t="shared" si="107"/>
        <v>28.888888888888889</v>
      </c>
      <c r="F2007">
        <v>10</v>
      </c>
      <c r="G2007">
        <v>44</v>
      </c>
      <c r="H2007">
        <f t="shared" si="110"/>
        <v>13.414634146341465</v>
      </c>
      <c r="I2007" t="s">
        <v>13</v>
      </c>
      <c r="J2007" t="s">
        <v>699</v>
      </c>
    </row>
    <row r="2008" spans="1:10" x14ac:dyDescent="0.25">
      <c r="A2008" s="185">
        <v>43562</v>
      </c>
      <c r="B2008" t="s">
        <v>698</v>
      </c>
      <c r="C2008" t="s">
        <v>64</v>
      </c>
      <c r="D2008">
        <v>84</v>
      </c>
      <c r="E2008">
        <f t="shared" si="107"/>
        <v>28.888888888888889</v>
      </c>
      <c r="F2008">
        <v>10</v>
      </c>
      <c r="G2008">
        <v>44</v>
      </c>
      <c r="H2008">
        <f t="shared" ref="H2008:H2013" si="111" xml:space="preserve"> (G2008/3.28)</f>
        <v>13.414634146341465</v>
      </c>
      <c r="I2008" t="s">
        <v>34</v>
      </c>
      <c r="J2008" t="s">
        <v>699</v>
      </c>
    </row>
    <row r="2009" spans="1:10" x14ac:dyDescent="0.25">
      <c r="A2009" s="185">
        <v>43562</v>
      </c>
      <c r="B2009" t="s">
        <v>698</v>
      </c>
      <c r="C2009" t="s">
        <v>64</v>
      </c>
      <c r="D2009">
        <v>84</v>
      </c>
      <c r="E2009">
        <f t="shared" si="107"/>
        <v>28.888888888888889</v>
      </c>
      <c r="F2009">
        <v>10</v>
      </c>
      <c r="G2009">
        <v>44</v>
      </c>
      <c r="H2009">
        <f t="shared" si="111"/>
        <v>13.414634146341465</v>
      </c>
      <c r="I2009" t="s">
        <v>34</v>
      </c>
      <c r="J2009" t="s">
        <v>699</v>
      </c>
    </row>
    <row r="2010" spans="1:10" x14ac:dyDescent="0.25">
      <c r="A2010" s="185">
        <v>43562</v>
      </c>
      <c r="B2010" t="s">
        <v>698</v>
      </c>
      <c r="C2010" t="s">
        <v>64</v>
      </c>
      <c r="D2010">
        <v>84</v>
      </c>
      <c r="E2010">
        <f t="shared" ref="E2010:E2039" si="112" xml:space="preserve"> (D2010-32)*(5/9)</f>
        <v>28.888888888888889</v>
      </c>
      <c r="F2010">
        <v>10</v>
      </c>
      <c r="G2010">
        <v>44</v>
      </c>
      <c r="H2010">
        <f t="shared" si="111"/>
        <v>13.414634146341465</v>
      </c>
      <c r="I2010" t="s">
        <v>18</v>
      </c>
      <c r="J2010" t="s">
        <v>699</v>
      </c>
    </row>
    <row r="2011" spans="1:10" x14ac:dyDescent="0.25">
      <c r="A2011" s="185">
        <v>43562</v>
      </c>
      <c r="B2011" t="s">
        <v>698</v>
      </c>
      <c r="C2011" t="s">
        <v>64</v>
      </c>
      <c r="D2011">
        <v>84</v>
      </c>
      <c r="E2011">
        <f t="shared" si="112"/>
        <v>28.888888888888889</v>
      </c>
      <c r="F2011">
        <v>10</v>
      </c>
      <c r="G2011">
        <v>44</v>
      </c>
      <c r="H2011">
        <f t="shared" si="111"/>
        <v>13.414634146341465</v>
      </c>
      <c r="I2011" t="s">
        <v>18</v>
      </c>
      <c r="J2011" t="s">
        <v>699</v>
      </c>
    </row>
    <row r="2012" spans="1:10" x14ac:dyDescent="0.25">
      <c r="A2012" s="185">
        <v>43562</v>
      </c>
      <c r="B2012" t="s">
        <v>698</v>
      </c>
      <c r="C2012" t="s">
        <v>64</v>
      </c>
      <c r="D2012">
        <v>84</v>
      </c>
      <c r="E2012">
        <f t="shared" si="112"/>
        <v>28.888888888888889</v>
      </c>
      <c r="F2012">
        <v>10</v>
      </c>
      <c r="G2012">
        <v>44</v>
      </c>
      <c r="H2012">
        <f t="shared" si="111"/>
        <v>13.414634146341465</v>
      </c>
      <c r="I2012" t="s">
        <v>21</v>
      </c>
      <c r="J2012" t="s">
        <v>699</v>
      </c>
    </row>
    <row r="2013" spans="1:10" x14ac:dyDescent="0.25">
      <c r="A2013" s="185">
        <v>43562</v>
      </c>
      <c r="B2013" t="s">
        <v>698</v>
      </c>
      <c r="C2013" t="s">
        <v>64</v>
      </c>
      <c r="D2013">
        <v>84</v>
      </c>
      <c r="E2013">
        <f t="shared" si="112"/>
        <v>28.888888888888889</v>
      </c>
      <c r="F2013">
        <v>11</v>
      </c>
      <c r="G2013">
        <v>43</v>
      </c>
      <c r="H2013">
        <f t="shared" si="111"/>
        <v>13.109756097560977</v>
      </c>
      <c r="I2013" t="s">
        <v>13</v>
      </c>
      <c r="J2013" t="s">
        <v>699</v>
      </c>
    </row>
    <row r="2014" spans="1:10" x14ac:dyDescent="0.25">
      <c r="A2014" s="185">
        <v>43562</v>
      </c>
      <c r="B2014" t="s">
        <v>698</v>
      </c>
      <c r="C2014" t="s">
        <v>64</v>
      </c>
      <c r="D2014">
        <v>84</v>
      </c>
      <c r="E2014">
        <f t="shared" si="112"/>
        <v>28.888888888888889</v>
      </c>
      <c r="F2014">
        <v>11</v>
      </c>
      <c r="G2014">
        <v>43</v>
      </c>
      <c r="H2014">
        <f t="shared" ref="H2014:H2025" si="113" xml:space="preserve"> (G2014/3.28)</f>
        <v>13.109756097560977</v>
      </c>
      <c r="I2014" t="s">
        <v>13</v>
      </c>
      <c r="J2014" t="s">
        <v>699</v>
      </c>
    </row>
    <row r="2015" spans="1:10" x14ac:dyDescent="0.25">
      <c r="A2015" s="185">
        <v>43562</v>
      </c>
      <c r="B2015" t="s">
        <v>698</v>
      </c>
      <c r="C2015" t="s">
        <v>64</v>
      </c>
      <c r="D2015">
        <v>84</v>
      </c>
      <c r="E2015">
        <f t="shared" si="112"/>
        <v>28.888888888888889</v>
      </c>
      <c r="F2015">
        <v>11</v>
      </c>
      <c r="G2015">
        <v>43</v>
      </c>
      <c r="H2015">
        <f t="shared" si="113"/>
        <v>13.109756097560977</v>
      </c>
      <c r="I2015" t="s">
        <v>13</v>
      </c>
      <c r="J2015" t="s">
        <v>699</v>
      </c>
    </row>
    <row r="2016" spans="1:10" x14ac:dyDescent="0.25">
      <c r="A2016" s="185">
        <v>43562</v>
      </c>
      <c r="B2016" t="s">
        <v>698</v>
      </c>
      <c r="C2016" t="s">
        <v>64</v>
      </c>
      <c r="D2016">
        <v>84</v>
      </c>
      <c r="E2016">
        <f t="shared" si="112"/>
        <v>28.888888888888889</v>
      </c>
      <c r="F2016">
        <v>11</v>
      </c>
      <c r="G2016">
        <v>43</v>
      </c>
      <c r="H2016">
        <f t="shared" si="113"/>
        <v>13.109756097560977</v>
      </c>
      <c r="I2016" t="s">
        <v>13</v>
      </c>
      <c r="J2016" t="s">
        <v>699</v>
      </c>
    </row>
    <row r="2017" spans="1:10" x14ac:dyDescent="0.25">
      <c r="A2017" s="185">
        <v>43562</v>
      </c>
      <c r="B2017" t="s">
        <v>698</v>
      </c>
      <c r="C2017" t="s">
        <v>64</v>
      </c>
      <c r="D2017">
        <v>84</v>
      </c>
      <c r="E2017">
        <f t="shared" si="112"/>
        <v>28.888888888888889</v>
      </c>
      <c r="F2017">
        <v>11</v>
      </c>
      <c r="G2017">
        <v>43</v>
      </c>
      <c r="H2017">
        <f t="shared" si="113"/>
        <v>13.109756097560977</v>
      </c>
      <c r="I2017" t="s">
        <v>13</v>
      </c>
      <c r="J2017" t="s">
        <v>699</v>
      </c>
    </row>
    <row r="2018" spans="1:10" x14ac:dyDescent="0.25">
      <c r="A2018" s="185">
        <v>43562</v>
      </c>
      <c r="B2018" t="s">
        <v>698</v>
      </c>
      <c r="C2018" t="s">
        <v>64</v>
      </c>
      <c r="D2018">
        <v>84</v>
      </c>
      <c r="E2018">
        <f t="shared" si="112"/>
        <v>28.888888888888889</v>
      </c>
      <c r="F2018">
        <v>11</v>
      </c>
      <c r="G2018">
        <v>43</v>
      </c>
      <c r="H2018">
        <f t="shared" si="113"/>
        <v>13.109756097560977</v>
      </c>
      <c r="I2018" t="s">
        <v>29</v>
      </c>
      <c r="J2018" t="s">
        <v>699</v>
      </c>
    </row>
    <row r="2019" spans="1:10" x14ac:dyDescent="0.25">
      <c r="A2019" s="185">
        <v>43562</v>
      </c>
      <c r="B2019" t="s">
        <v>698</v>
      </c>
      <c r="C2019" t="s">
        <v>64</v>
      </c>
      <c r="D2019">
        <v>84</v>
      </c>
      <c r="E2019">
        <f t="shared" si="112"/>
        <v>28.888888888888889</v>
      </c>
      <c r="F2019">
        <v>11</v>
      </c>
      <c r="G2019">
        <v>43</v>
      </c>
      <c r="H2019">
        <f t="shared" si="113"/>
        <v>13.109756097560977</v>
      </c>
      <c r="I2019" t="s">
        <v>29</v>
      </c>
      <c r="J2019" t="s">
        <v>699</v>
      </c>
    </row>
    <row r="2020" spans="1:10" x14ac:dyDescent="0.25">
      <c r="A2020" s="185">
        <v>43562</v>
      </c>
      <c r="B2020" t="s">
        <v>698</v>
      </c>
      <c r="C2020" t="s">
        <v>64</v>
      </c>
      <c r="D2020">
        <v>84</v>
      </c>
      <c r="E2020">
        <f t="shared" si="112"/>
        <v>28.888888888888889</v>
      </c>
      <c r="F2020">
        <v>11</v>
      </c>
      <c r="G2020">
        <v>43</v>
      </c>
      <c r="H2020">
        <f t="shared" si="113"/>
        <v>13.109756097560977</v>
      </c>
      <c r="I2020" t="s">
        <v>18</v>
      </c>
      <c r="J2020" t="s">
        <v>699</v>
      </c>
    </row>
    <row r="2021" spans="1:10" x14ac:dyDescent="0.25">
      <c r="A2021" s="185">
        <v>43562</v>
      </c>
      <c r="B2021" t="s">
        <v>698</v>
      </c>
      <c r="C2021" t="s">
        <v>64</v>
      </c>
      <c r="D2021">
        <v>84</v>
      </c>
      <c r="E2021">
        <f t="shared" si="112"/>
        <v>28.888888888888889</v>
      </c>
      <c r="F2021">
        <v>11</v>
      </c>
      <c r="G2021">
        <v>43</v>
      </c>
      <c r="H2021">
        <f t="shared" si="113"/>
        <v>13.109756097560977</v>
      </c>
      <c r="I2021" t="s">
        <v>18</v>
      </c>
      <c r="J2021" t="s">
        <v>699</v>
      </c>
    </row>
    <row r="2022" spans="1:10" x14ac:dyDescent="0.25">
      <c r="A2022" s="185">
        <v>43562</v>
      </c>
      <c r="B2022" t="s">
        <v>698</v>
      </c>
      <c r="C2022" t="s">
        <v>64</v>
      </c>
      <c r="D2022">
        <v>84</v>
      </c>
      <c r="E2022">
        <f t="shared" si="112"/>
        <v>28.888888888888889</v>
      </c>
      <c r="F2022">
        <v>11</v>
      </c>
      <c r="G2022">
        <v>43</v>
      </c>
      <c r="H2022">
        <f t="shared" si="113"/>
        <v>13.109756097560977</v>
      </c>
      <c r="I2022" t="s">
        <v>18</v>
      </c>
      <c r="J2022" t="s">
        <v>699</v>
      </c>
    </row>
    <row r="2023" spans="1:10" x14ac:dyDescent="0.25">
      <c r="A2023" s="185">
        <v>43562</v>
      </c>
      <c r="B2023" t="s">
        <v>698</v>
      </c>
      <c r="C2023" t="s">
        <v>64</v>
      </c>
      <c r="D2023">
        <v>84</v>
      </c>
      <c r="E2023">
        <f t="shared" si="112"/>
        <v>28.888888888888889</v>
      </c>
      <c r="F2023">
        <v>11</v>
      </c>
      <c r="G2023">
        <v>43</v>
      </c>
      <c r="H2023">
        <f t="shared" si="113"/>
        <v>13.109756097560977</v>
      </c>
      <c r="I2023" t="s">
        <v>704</v>
      </c>
      <c r="J2023" t="s">
        <v>699</v>
      </c>
    </row>
    <row r="2024" spans="1:10" x14ac:dyDescent="0.25">
      <c r="A2024" s="185">
        <v>43562</v>
      </c>
      <c r="B2024" t="s">
        <v>698</v>
      </c>
      <c r="C2024" t="s">
        <v>64</v>
      </c>
      <c r="D2024">
        <v>84</v>
      </c>
      <c r="E2024">
        <f t="shared" si="112"/>
        <v>28.888888888888889</v>
      </c>
      <c r="F2024">
        <v>11</v>
      </c>
      <c r="G2024">
        <v>43</v>
      </c>
      <c r="H2024">
        <f t="shared" si="113"/>
        <v>13.109756097560977</v>
      </c>
      <c r="I2024" t="s">
        <v>20</v>
      </c>
      <c r="J2024" t="s">
        <v>699</v>
      </c>
    </row>
    <row r="2025" spans="1:10" x14ac:dyDescent="0.25">
      <c r="A2025" s="185">
        <v>43562</v>
      </c>
      <c r="B2025" t="s">
        <v>698</v>
      </c>
      <c r="C2025" t="s">
        <v>64</v>
      </c>
      <c r="D2025">
        <v>84</v>
      </c>
      <c r="E2025">
        <f t="shared" si="112"/>
        <v>28.888888888888889</v>
      </c>
      <c r="F2025">
        <v>12</v>
      </c>
      <c r="G2025">
        <v>43</v>
      </c>
      <c r="H2025">
        <f t="shared" si="113"/>
        <v>13.109756097560977</v>
      </c>
      <c r="I2025" t="s">
        <v>13</v>
      </c>
      <c r="J2025" t="s">
        <v>699</v>
      </c>
    </row>
    <row r="2026" spans="1:10" x14ac:dyDescent="0.25">
      <c r="A2026" s="185">
        <v>43562</v>
      </c>
      <c r="B2026" t="s">
        <v>698</v>
      </c>
      <c r="C2026" t="s">
        <v>64</v>
      </c>
      <c r="D2026">
        <v>84</v>
      </c>
      <c r="E2026">
        <f t="shared" si="112"/>
        <v>28.888888888888889</v>
      </c>
      <c r="F2026">
        <v>12</v>
      </c>
      <c r="G2026">
        <v>43</v>
      </c>
      <c r="H2026">
        <f t="shared" ref="H2026:H2042" si="114" xml:space="preserve"> (G2026/3.28)</f>
        <v>13.109756097560977</v>
      </c>
      <c r="I2026" t="s">
        <v>13</v>
      </c>
      <c r="J2026" t="s">
        <v>699</v>
      </c>
    </row>
    <row r="2027" spans="1:10" x14ac:dyDescent="0.25">
      <c r="A2027" s="185">
        <v>43562</v>
      </c>
      <c r="B2027" t="s">
        <v>698</v>
      </c>
      <c r="C2027" t="s">
        <v>64</v>
      </c>
      <c r="D2027">
        <v>84</v>
      </c>
      <c r="E2027">
        <f t="shared" si="112"/>
        <v>28.888888888888889</v>
      </c>
      <c r="F2027">
        <v>12</v>
      </c>
      <c r="G2027">
        <v>43</v>
      </c>
      <c r="H2027">
        <f t="shared" si="114"/>
        <v>13.109756097560977</v>
      </c>
      <c r="I2027" t="s">
        <v>13</v>
      </c>
      <c r="J2027" t="s">
        <v>699</v>
      </c>
    </row>
    <row r="2028" spans="1:10" x14ac:dyDescent="0.25">
      <c r="A2028" s="185">
        <v>43562</v>
      </c>
      <c r="B2028" t="s">
        <v>698</v>
      </c>
      <c r="C2028" t="s">
        <v>64</v>
      </c>
      <c r="D2028">
        <v>84</v>
      </c>
      <c r="E2028">
        <f t="shared" si="112"/>
        <v>28.888888888888889</v>
      </c>
      <c r="F2028">
        <v>12</v>
      </c>
      <c r="G2028">
        <v>43</v>
      </c>
      <c r="H2028">
        <f t="shared" si="114"/>
        <v>13.109756097560977</v>
      </c>
      <c r="I2028" t="s">
        <v>13</v>
      </c>
      <c r="J2028" t="s">
        <v>699</v>
      </c>
    </row>
    <row r="2029" spans="1:10" x14ac:dyDescent="0.25">
      <c r="A2029" s="185">
        <v>43562</v>
      </c>
      <c r="B2029" t="s">
        <v>698</v>
      </c>
      <c r="C2029" t="s">
        <v>64</v>
      </c>
      <c r="D2029">
        <v>84</v>
      </c>
      <c r="E2029">
        <f t="shared" si="112"/>
        <v>28.888888888888889</v>
      </c>
      <c r="F2029">
        <v>12</v>
      </c>
      <c r="G2029">
        <v>43</v>
      </c>
      <c r="H2029">
        <f t="shared" si="114"/>
        <v>13.109756097560977</v>
      </c>
      <c r="I2029" t="s">
        <v>54</v>
      </c>
      <c r="J2029" t="s">
        <v>699</v>
      </c>
    </row>
    <row r="2030" spans="1:10" x14ac:dyDescent="0.25">
      <c r="A2030" s="185">
        <v>43562</v>
      </c>
      <c r="B2030" t="s">
        <v>698</v>
      </c>
      <c r="C2030" t="s">
        <v>64</v>
      </c>
      <c r="D2030">
        <v>84</v>
      </c>
      <c r="E2030">
        <f t="shared" si="112"/>
        <v>28.888888888888889</v>
      </c>
      <c r="F2030">
        <v>12</v>
      </c>
      <c r="G2030">
        <v>43</v>
      </c>
      <c r="H2030">
        <f t="shared" si="114"/>
        <v>13.109756097560977</v>
      </c>
      <c r="I2030" t="s">
        <v>54</v>
      </c>
      <c r="J2030" t="s">
        <v>699</v>
      </c>
    </row>
    <row r="2031" spans="1:10" x14ac:dyDescent="0.25">
      <c r="A2031" s="185">
        <v>43562</v>
      </c>
      <c r="B2031" t="s">
        <v>698</v>
      </c>
      <c r="C2031" t="s">
        <v>64</v>
      </c>
      <c r="D2031">
        <v>84</v>
      </c>
      <c r="E2031">
        <f t="shared" si="112"/>
        <v>28.888888888888889</v>
      </c>
      <c r="F2031">
        <v>12</v>
      </c>
      <c r="G2031">
        <v>43</v>
      </c>
      <c r="H2031">
        <f t="shared" si="114"/>
        <v>13.109756097560977</v>
      </c>
      <c r="I2031" t="s">
        <v>54</v>
      </c>
      <c r="J2031" t="s">
        <v>699</v>
      </c>
    </row>
    <row r="2032" spans="1:10" x14ac:dyDescent="0.25">
      <c r="A2032" s="185">
        <v>43562</v>
      </c>
      <c r="B2032" t="s">
        <v>698</v>
      </c>
      <c r="C2032" t="s">
        <v>64</v>
      </c>
      <c r="D2032">
        <v>84</v>
      </c>
      <c r="E2032">
        <f t="shared" si="112"/>
        <v>28.888888888888889</v>
      </c>
      <c r="F2032">
        <v>12</v>
      </c>
      <c r="G2032">
        <v>43</v>
      </c>
      <c r="H2032">
        <f t="shared" si="114"/>
        <v>13.109756097560977</v>
      </c>
      <c r="I2032" t="s">
        <v>54</v>
      </c>
      <c r="J2032" t="s">
        <v>699</v>
      </c>
    </row>
    <row r="2033" spans="1:10" x14ac:dyDescent="0.25">
      <c r="A2033" s="185">
        <v>43562</v>
      </c>
      <c r="B2033" t="s">
        <v>698</v>
      </c>
      <c r="C2033" t="s">
        <v>64</v>
      </c>
      <c r="D2033">
        <v>84</v>
      </c>
      <c r="E2033">
        <f t="shared" si="112"/>
        <v>28.888888888888889</v>
      </c>
      <c r="F2033">
        <v>12</v>
      </c>
      <c r="G2033">
        <v>43</v>
      </c>
      <c r="H2033">
        <f t="shared" si="114"/>
        <v>13.109756097560977</v>
      </c>
      <c r="I2033" t="s">
        <v>687</v>
      </c>
      <c r="J2033" t="s">
        <v>699</v>
      </c>
    </row>
    <row r="2034" spans="1:10" x14ac:dyDescent="0.25">
      <c r="A2034" s="185">
        <v>43562</v>
      </c>
      <c r="B2034" t="s">
        <v>698</v>
      </c>
      <c r="C2034" t="s">
        <v>64</v>
      </c>
      <c r="D2034">
        <v>84</v>
      </c>
      <c r="E2034">
        <f t="shared" si="112"/>
        <v>28.888888888888889</v>
      </c>
      <c r="F2034">
        <v>12</v>
      </c>
      <c r="G2034">
        <v>43</v>
      </c>
      <c r="H2034">
        <f t="shared" si="114"/>
        <v>13.109756097560977</v>
      </c>
      <c r="I2034" t="s">
        <v>18</v>
      </c>
      <c r="J2034" t="s">
        <v>699</v>
      </c>
    </row>
    <row r="2035" spans="1:10" x14ac:dyDescent="0.25">
      <c r="A2035" s="185">
        <v>43562</v>
      </c>
      <c r="B2035" t="s">
        <v>698</v>
      </c>
      <c r="C2035" t="s">
        <v>64</v>
      </c>
      <c r="D2035">
        <v>84</v>
      </c>
      <c r="E2035">
        <f t="shared" si="112"/>
        <v>28.888888888888889</v>
      </c>
      <c r="F2035">
        <v>12</v>
      </c>
      <c r="G2035">
        <v>43</v>
      </c>
      <c r="H2035">
        <f t="shared" si="114"/>
        <v>13.109756097560977</v>
      </c>
      <c r="I2035" t="s">
        <v>18</v>
      </c>
      <c r="J2035" t="s">
        <v>699</v>
      </c>
    </row>
    <row r="2036" spans="1:10" x14ac:dyDescent="0.25">
      <c r="A2036" s="185">
        <v>43562</v>
      </c>
      <c r="B2036" t="s">
        <v>698</v>
      </c>
      <c r="C2036" t="s">
        <v>64</v>
      </c>
      <c r="D2036">
        <v>84</v>
      </c>
      <c r="E2036">
        <f t="shared" si="112"/>
        <v>28.888888888888889</v>
      </c>
      <c r="F2036">
        <v>12</v>
      </c>
      <c r="G2036">
        <v>43</v>
      </c>
      <c r="H2036">
        <f t="shared" si="114"/>
        <v>13.109756097560977</v>
      </c>
      <c r="I2036" t="s">
        <v>18</v>
      </c>
      <c r="J2036" t="s">
        <v>699</v>
      </c>
    </row>
    <row r="2037" spans="1:10" x14ac:dyDescent="0.25">
      <c r="A2037" s="185">
        <v>43562</v>
      </c>
      <c r="B2037" t="s">
        <v>698</v>
      </c>
      <c r="C2037" t="s">
        <v>64</v>
      </c>
      <c r="D2037">
        <v>84</v>
      </c>
      <c r="E2037">
        <f t="shared" si="112"/>
        <v>28.888888888888889</v>
      </c>
      <c r="F2037">
        <v>12</v>
      </c>
      <c r="G2037">
        <v>43</v>
      </c>
      <c r="H2037">
        <f t="shared" si="114"/>
        <v>13.109756097560977</v>
      </c>
      <c r="I2037" t="s">
        <v>18</v>
      </c>
      <c r="J2037" t="s">
        <v>699</v>
      </c>
    </row>
    <row r="2038" spans="1:10" x14ac:dyDescent="0.25">
      <c r="A2038" s="185">
        <v>43562</v>
      </c>
      <c r="B2038" t="s">
        <v>698</v>
      </c>
      <c r="C2038" t="s">
        <v>64</v>
      </c>
      <c r="D2038">
        <v>84</v>
      </c>
      <c r="E2038">
        <f t="shared" si="112"/>
        <v>28.888888888888889</v>
      </c>
      <c r="F2038">
        <v>12</v>
      </c>
      <c r="G2038">
        <v>43</v>
      </c>
      <c r="H2038">
        <f t="shared" si="114"/>
        <v>13.109756097560977</v>
      </c>
      <c r="I2038" t="s">
        <v>18</v>
      </c>
      <c r="J2038" t="s">
        <v>699</v>
      </c>
    </row>
    <row r="2039" spans="1:10" x14ac:dyDescent="0.25">
      <c r="A2039" s="185">
        <v>43562</v>
      </c>
      <c r="B2039" t="s">
        <v>698</v>
      </c>
      <c r="C2039" t="s">
        <v>64</v>
      </c>
      <c r="D2039">
        <v>84</v>
      </c>
      <c r="E2039">
        <f t="shared" si="112"/>
        <v>28.888888888888889</v>
      </c>
      <c r="F2039">
        <v>12</v>
      </c>
      <c r="G2039">
        <v>43</v>
      </c>
      <c r="H2039">
        <f t="shared" si="114"/>
        <v>13.109756097560977</v>
      </c>
      <c r="I2039" t="s">
        <v>20</v>
      </c>
      <c r="J2039" t="s">
        <v>699</v>
      </c>
    </row>
    <row r="2040" spans="1:10" x14ac:dyDescent="0.25">
      <c r="A2040" s="185">
        <v>43562</v>
      </c>
      <c r="B2040" t="s">
        <v>698</v>
      </c>
      <c r="C2040" t="s">
        <v>64</v>
      </c>
      <c r="D2040">
        <v>84</v>
      </c>
      <c r="E2040">
        <f t="shared" ref="E2040:E2057" si="115" xml:space="preserve"> (D2040-32)*(5/9)</f>
        <v>28.888888888888889</v>
      </c>
      <c r="F2040">
        <v>12</v>
      </c>
      <c r="G2040">
        <v>43</v>
      </c>
      <c r="H2040">
        <f t="shared" si="114"/>
        <v>13.109756097560977</v>
      </c>
      <c r="I2040" t="s">
        <v>20</v>
      </c>
      <c r="J2040" t="s">
        <v>699</v>
      </c>
    </row>
    <row r="2041" spans="1:10" x14ac:dyDescent="0.25">
      <c r="A2041" s="185">
        <v>43562</v>
      </c>
      <c r="B2041" t="s">
        <v>698</v>
      </c>
      <c r="C2041" t="s">
        <v>64</v>
      </c>
      <c r="D2041">
        <v>84</v>
      </c>
      <c r="E2041">
        <f t="shared" si="115"/>
        <v>28.888888888888889</v>
      </c>
      <c r="F2041">
        <v>12</v>
      </c>
      <c r="G2041">
        <v>43</v>
      </c>
      <c r="H2041">
        <f t="shared" si="114"/>
        <v>13.109756097560977</v>
      </c>
      <c r="I2041" t="s">
        <v>704</v>
      </c>
      <c r="J2041" t="s">
        <v>699</v>
      </c>
    </row>
    <row r="2042" spans="1:10" x14ac:dyDescent="0.25">
      <c r="A2042" s="185">
        <v>43562</v>
      </c>
      <c r="B2042" t="s">
        <v>698</v>
      </c>
      <c r="C2042" t="s">
        <v>64</v>
      </c>
      <c r="D2042">
        <v>84</v>
      </c>
      <c r="E2042">
        <f t="shared" si="115"/>
        <v>28.888888888888889</v>
      </c>
      <c r="F2042">
        <v>13</v>
      </c>
      <c r="G2042">
        <v>43</v>
      </c>
      <c r="H2042">
        <f t="shared" si="114"/>
        <v>13.109756097560977</v>
      </c>
      <c r="I2042" t="s">
        <v>13</v>
      </c>
      <c r="J2042" t="s">
        <v>699</v>
      </c>
    </row>
    <row r="2043" spans="1:10" x14ac:dyDescent="0.25">
      <c r="A2043" s="185">
        <v>43562</v>
      </c>
      <c r="B2043" t="s">
        <v>698</v>
      </c>
      <c r="C2043" t="s">
        <v>64</v>
      </c>
      <c r="D2043">
        <v>84</v>
      </c>
      <c r="E2043">
        <f t="shared" si="115"/>
        <v>28.888888888888889</v>
      </c>
      <c r="F2043">
        <v>13</v>
      </c>
      <c r="G2043">
        <v>43</v>
      </c>
      <c r="H2043">
        <f t="shared" ref="H2043:H2050" si="116" xml:space="preserve"> (G2043/3.28)</f>
        <v>13.109756097560977</v>
      </c>
      <c r="I2043" t="s">
        <v>13</v>
      </c>
      <c r="J2043" t="s">
        <v>699</v>
      </c>
    </row>
    <row r="2044" spans="1:10" x14ac:dyDescent="0.25">
      <c r="A2044" s="185">
        <v>43562</v>
      </c>
      <c r="B2044" t="s">
        <v>698</v>
      </c>
      <c r="C2044" t="s">
        <v>64</v>
      </c>
      <c r="D2044">
        <v>84</v>
      </c>
      <c r="E2044">
        <f t="shared" si="115"/>
        <v>28.888888888888889</v>
      </c>
      <c r="F2044">
        <v>13</v>
      </c>
      <c r="G2044">
        <v>43</v>
      </c>
      <c r="H2044">
        <f t="shared" si="116"/>
        <v>13.109756097560977</v>
      </c>
      <c r="I2044" t="s">
        <v>40</v>
      </c>
      <c r="J2044" t="s">
        <v>699</v>
      </c>
    </row>
    <row r="2045" spans="1:10" x14ac:dyDescent="0.25">
      <c r="A2045" s="185">
        <v>43562</v>
      </c>
      <c r="B2045" t="s">
        <v>698</v>
      </c>
      <c r="C2045" t="s">
        <v>64</v>
      </c>
      <c r="D2045">
        <v>84</v>
      </c>
      <c r="E2045">
        <f t="shared" si="115"/>
        <v>28.888888888888889</v>
      </c>
      <c r="F2045">
        <v>13</v>
      </c>
      <c r="G2045">
        <v>43</v>
      </c>
      <c r="H2045">
        <f t="shared" si="116"/>
        <v>13.109756097560977</v>
      </c>
      <c r="I2045" t="s">
        <v>18</v>
      </c>
      <c r="J2045" t="s">
        <v>699</v>
      </c>
    </row>
    <row r="2046" spans="1:10" x14ac:dyDescent="0.25">
      <c r="A2046" s="185">
        <v>43562</v>
      </c>
      <c r="B2046" t="s">
        <v>698</v>
      </c>
      <c r="C2046" t="s">
        <v>64</v>
      </c>
      <c r="D2046">
        <v>84</v>
      </c>
      <c r="E2046">
        <f t="shared" si="115"/>
        <v>28.888888888888889</v>
      </c>
      <c r="F2046">
        <v>13</v>
      </c>
      <c r="G2046">
        <v>43</v>
      </c>
      <c r="H2046">
        <f t="shared" si="116"/>
        <v>13.109756097560977</v>
      </c>
      <c r="I2046" t="s">
        <v>21</v>
      </c>
      <c r="J2046" t="s">
        <v>699</v>
      </c>
    </row>
    <row r="2047" spans="1:10" x14ac:dyDescent="0.25">
      <c r="A2047" s="185">
        <v>43562</v>
      </c>
      <c r="B2047" t="s">
        <v>698</v>
      </c>
      <c r="C2047" t="s">
        <v>64</v>
      </c>
      <c r="D2047">
        <v>84</v>
      </c>
      <c r="E2047">
        <f t="shared" si="115"/>
        <v>28.888888888888889</v>
      </c>
      <c r="F2047">
        <v>13</v>
      </c>
      <c r="G2047">
        <v>43</v>
      </c>
      <c r="H2047">
        <f t="shared" si="116"/>
        <v>13.109756097560977</v>
      </c>
      <c r="I2047" t="s">
        <v>35</v>
      </c>
      <c r="J2047" t="s">
        <v>699</v>
      </c>
    </row>
    <row r="2048" spans="1:10" x14ac:dyDescent="0.25">
      <c r="A2048" s="185">
        <v>43562</v>
      </c>
      <c r="B2048" t="s">
        <v>698</v>
      </c>
      <c r="C2048" t="s">
        <v>64</v>
      </c>
      <c r="D2048">
        <v>84</v>
      </c>
      <c r="E2048">
        <f t="shared" si="115"/>
        <v>28.888888888888889</v>
      </c>
      <c r="F2048">
        <v>13</v>
      </c>
      <c r="G2048">
        <v>43</v>
      </c>
      <c r="H2048">
        <f t="shared" si="116"/>
        <v>13.109756097560977</v>
      </c>
      <c r="I2048" t="s">
        <v>20</v>
      </c>
      <c r="J2048" t="s">
        <v>699</v>
      </c>
    </row>
    <row r="2049" spans="1:10" x14ac:dyDescent="0.25">
      <c r="A2049" s="185">
        <v>43562</v>
      </c>
      <c r="B2049" t="s">
        <v>698</v>
      </c>
      <c r="C2049" t="s">
        <v>64</v>
      </c>
      <c r="D2049">
        <v>84</v>
      </c>
      <c r="E2049">
        <f t="shared" si="115"/>
        <v>28.888888888888889</v>
      </c>
      <c r="F2049">
        <v>13</v>
      </c>
      <c r="G2049">
        <v>43</v>
      </c>
      <c r="H2049">
        <f t="shared" si="116"/>
        <v>13.109756097560977</v>
      </c>
      <c r="I2049" t="s">
        <v>20</v>
      </c>
      <c r="J2049" t="s">
        <v>699</v>
      </c>
    </row>
    <row r="2050" spans="1:10" x14ac:dyDescent="0.25">
      <c r="A2050" s="185">
        <v>43562</v>
      </c>
      <c r="B2050" t="s">
        <v>698</v>
      </c>
      <c r="C2050" t="s">
        <v>64</v>
      </c>
      <c r="D2050">
        <v>84</v>
      </c>
      <c r="E2050">
        <f t="shared" si="115"/>
        <v>28.888888888888889</v>
      </c>
      <c r="F2050">
        <v>14</v>
      </c>
      <c r="G2050">
        <v>43</v>
      </c>
      <c r="H2050">
        <f t="shared" si="116"/>
        <v>13.109756097560977</v>
      </c>
      <c r="I2050" t="s">
        <v>13</v>
      </c>
      <c r="J2050" t="s">
        <v>699</v>
      </c>
    </row>
    <row r="2051" spans="1:10" x14ac:dyDescent="0.25">
      <c r="A2051" s="185">
        <v>43562</v>
      </c>
      <c r="B2051" t="s">
        <v>698</v>
      </c>
      <c r="C2051" t="s">
        <v>64</v>
      </c>
      <c r="D2051">
        <v>84</v>
      </c>
      <c r="E2051">
        <f t="shared" si="115"/>
        <v>28.888888888888889</v>
      </c>
      <c r="F2051">
        <v>14</v>
      </c>
      <c r="G2051">
        <v>43</v>
      </c>
      <c r="H2051">
        <f t="shared" ref="H2051:H2055" si="117" xml:space="preserve"> (G2051/3.28)</f>
        <v>13.109756097560977</v>
      </c>
      <c r="I2051" t="s">
        <v>13</v>
      </c>
      <c r="J2051" t="s">
        <v>699</v>
      </c>
    </row>
    <row r="2052" spans="1:10" x14ac:dyDescent="0.25">
      <c r="A2052" s="185">
        <v>43562</v>
      </c>
      <c r="B2052" t="s">
        <v>698</v>
      </c>
      <c r="C2052" t="s">
        <v>64</v>
      </c>
      <c r="D2052">
        <v>84</v>
      </c>
      <c r="E2052">
        <f t="shared" si="115"/>
        <v>28.888888888888889</v>
      </c>
      <c r="F2052">
        <v>14</v>
      </c>
      <c r="G2052">
        <v>43</v>
      </c>
      <c r="H2052">
        <f t="shared" si="117"/>
        <v>13.109756097560977</v>
      </c>
      <c r="I2052" t="s">
        <v>13</v>
      </c>
      <c r="J2052" t="s">
        <v>699</v>
      </c>
    </row>
    <row r="2053" spans="1:10" x14ac:dyDescent="0.25">
      <c r="A2053" s="185">
        <v>43562</v>
      </c>
      <c r="B2053" t="s">
        <v>698</v>
      </c>
      <c r="C2053" t="s">
        <v>64</v>
      </c>
      <c r="D2053">
        <v>84</v>
      </c>
      <c r="E2053">
        <f t="shared" si="115"/>
        <v>28.888888888888889</v>
      </c>
      <c r="F2053">
        <v>14</v>
      </c>
      <c r="G2053">
        <v>43</v>
      </c>
      <c r="H2053">
        <f t="shared" si="117"/>
        <v>13.109756097560977</v>
      </c>
      <c r="I2053" t="s">
        <v>13</v>
      </c>
      <c r="J2053" t="s">
        <v>699</v>
      </c>
    </row>
    <row r="2054" spans="1:10" x14ac:dyDescent="0.25">
      <c r="A2054" s="185">
        <v>43562</v>
      </c>
      <c r="B2054" t="s">
        <v>698</v>
      </c>
      <c r="C2054" t="s">
        <v>64</v>
      </c>
      <c r="D2054">
        <v>84</v>
      </c>
      <c r="E2054">
        <f t="shared" si="115"/>
        <v>28.888888888888889</v>
      </c>
      <c r="F2054">
        <v>14</v>
      </c>
      <c r="G2054">
        <v>43</v>
      </c>
      <c r="H2054">
        <f t="shared" si="117"/>
        <v>13.109756097560977</v>
      </c>
      <c r="I2054" t="s">
        <v>13</v>
      </c>
      <c r="J2054" t="s">
        <v>699</v>
      </c>
    </row>
    <row r="2055" spans="1:10" x14ac:dyDescent="0.25">
      <c r="A2055" s="185">
        <v>43562</v>
      </c>
      <c r="B2055" t="s">
        <v>698</v>
      </c>
      <c r="C2055" t="s">
        <v>64</v>
      </c>
      <c r="D2055">
        <v>84</v>
      </c>
      <c r="E2055">
        <f t="shared" si="115"/>
        <v>28.888888888888889</v>
      </c>
      <c r="F2055">
        <v>14</v>
      </c>
      <c r="G2055">
        <v>43</v>
      </c>
      <c r="H2055">
        <f t="shared" si="117"/>
        <v>13.109756097560977</v>
      </c>
      <c r="I2055" t="s">
        <v>13</v>
      </c>
      <c r="J2055" t="s">
        <v>699</v>
      </c>
    </row>
    <row r="2056" spans="1:10" x14ac:dyDescent="0.25">
      <c r="A2056" s="185">
        <v>43562</v>
      </c>
      <c r="B2056" t="s">
        <v>698</v>
      </c>
      <c r="C2056" t="s">
        <v>64</v>
      </c>
      <c r="D2056">
        <v>84</v>
      </c>
      <c r="E2056">
        <f t="shared" si="115"/>
        <v>28.888888888888889</v>
      </c>
      <c r="F2056">
        <v>14</v>
      </c>
      <c r="G2056">
        <v>43</v>
      </c>
      <c r="H2056">
        <f t="shared" ref="H2056:H2062" si="118" xml:space="preserve"> (G2056/3.28)</f>
        <v>13.109756097560977</v>
      </c>
      <c r="I2056" t="s">
        <v>11</v>
      </c>
      <c r="J2056" t="s">
        <v>699</v>
      </c>
    </row>
    <row r="2057" spans="1:10" x14ac:dyDescent="0.25">
      <c r="A2057" s="185">
        <v>43562</v>
      </c>
      <c r="B2057" t="s">
        <v>698</v>
      </c>
      <c r="C2057" t="s">
        <v>64</v>
      </c>
      <c r="D2057">
        <v>84</v>
      </c>
      <c r="E2057">
        <f t="shared" si="115"/>
        <v>28.888888888888889</v>
      </c>
      <c r="F2057">
        <v>14</v>
      </c>
      <c r="G2057">
        <v>43</v>
      </c>
      <c r="H2057">
        <f t="shared" si="118"/>
        <v>13.109756097560977</v>
      </c>
      <c r="I2057" t="s">
        <v>18</v>
      </c>
      <c r="J2057" t="s">
        <v>699</v>
      </c>
    </row>
    <row r="2058" spans="1:10" x14ac:dyDescent="0.25">
      <c r="A2058" s="185">
        <v>43562</v>
      </c>
      <c r="B2058" t="s">
        <v>698</v>
      </c>
      <c r="C2058" t="s">
        <v>64</v>
      </c>
      <c r="D2058">
        <v>84</v>
      </c>
      <c r="E2058">
        <f t="shared" ref="E2058:E2089" si="119" xml:space="preserve"> (D2058-32)*(5/9)</f>
        <v>28.888888888888889</v>
      </c>
      <c r="F2058">
        <v>14</v>
      </c>
      <c r="G2058">
        <v>43</v>
      </c>
      <c r="H2058">
        <f t="shared" si="118"/>
        <v>13.109756097560977</v>
      </c>
      <c r="I2058" t="s">
        <v>18</v>
      </c>
      <c r="J2058" t="s">
        <v>699</v>
      </c>
    </row>
    <row r="2059" spans="1:10" x14ac:dyDescent="0.25">
      <c r="A2059" s="185">
        <v>43562</v>
      </c>
      <c r="B2059" t="s">
        <v>698</v>
      </c>
      <c r="C2059" t="s">
        <v>64</v>
      </c>
      <c r="D2059">
        <v>84</v>
      </c>
      <c r="E2059">
        <f t="shared" si="119"/>
        <v>28.888888888888889</v>
      </c>
      <c r="F2059">
        <v>14</v>
      </c>
      <c r="G2059">
        <v>43</v>
      </c>
      <c r="H2059">
        <f t="shared" si="118"/>
        <v>13.109756097560977</v>
      </c>
      <c r="I2059" t="s">
        <v>20</v>
      </c>
      <c r="J2059" t="s">
        <v>699</v>
      </c>
    </row>
    <row r="2060" spans="1:10" x14ac:dyDescent="0.25">
      <c r="A2060" s="185">
        <v>43562</v>
      </c>
      <c r="B2060" t="s">
        <v>698</v>
      </c>
      <c r="C2060" t="s">
        <v>64</v>
      </c>
      <c r="D2060">
        <v>84</v>
      </c>
      <c r="E2060">
        <f t="shared" si="119"/>
        <v>28.888888888888889</v>
      </c>
      <c r="F2060">
        <v>14</v>
      </c>
      <c r="G2060">
        <v>43</v>
      </c>
      <c r="H2060">
        <f t="shared" si="118"/>
        <v>13.109756097560977</v>
      </c>
      <c r="I2060" t="s">
        <v>24</v>
      </c>
      <c r="J2060" t="s">
        <v>699</v>
      </c>
    </row>
    <row r="2061" spans="1:10" x14ac:dyDescent="0.25">
      <c r="A2061" s="185">
        <v>43562</v>
      </c>
      <c r="B2061" t="s">
        <v>698</v>
      </c>
      <c r="C2061" t="s">
        <v>64</v>
      </c>
      <c r="D2061">
        <v>84</v>
      </c>
      <c r="E2061">
        <f t="shared" si="119"/>
        <v>28.888888888888889</v>
      </c>
      <c r="F2061">
        <v>14</v>
      </c>
      <c r="G2061">
        <v>43</v>
      </c>
      <c r="H2061">
        <f t="shared" si="118"/>
        <v>13.109756097560977</v>
      </c>
      <c r="I2061" t="s">
        <v>24</v>
      </c>
      <c r="J2061" t="s">
        <v>699</v>
      </c>
    </row>
    <row r="2062" spans="1:10" x14ac:dyDescent="0.25">
      <c r="A2062" s="185">
        <v>43562</v>
      </c>
      <c r="B2062" t="s">
        <v>698</v>
      </c>
      <c r="C2062" t="s">
        <v>64</v>
      </c>
      <c r="D2062">
        <v>84</v>
      </c>
      <c r="E2062">
        <f t="shared" si="119"/>
        <v>28.888888888888889</v>
      </c>
      <c r="F2062">
        <v>15</v>
      </c>
      <c r="G2062">
        <v>44</v>
      </c>
      <c r="H2062">
        <f t="shared" si="118"/>
        <v>13.414634146341465</v>
      </c>
      <c r="I2062" t="s">
        <v>13</v>
      </c>
      <c r="J2062" t="s">
        <v>699</v>
      </c>
    </row>
    <row r="2063" spans="1:10" x14ac:dyDescent="0.25">
      <c r="A2063" s="185">
        <v>43562</v>
      </c>
      <c r="B2063" t="s">
        <v>698</v>
      </c>
      <c r="C2063" t="s">
        <v>64</v>
      </c>
      <c r="D2063">
        <v>84</v>
      </c>
      <c r="E2063">
        <f t="shared" si="119"/>
        <v>28.888888888888889</v>
      </c>
      <c r="F2063">
        <v>15</v>
      </c>
      <c r="G2063">
        <v>44</v>
      </c>
      <c r="H2063">
        <f t="shared" ref="H2063:H2070" si="120" xml:space="preserve"> (G2063/3.28)</f>
        <v>13.414634146341465</v>
      </c>
      <c r="I2063" t="s">
        <v>13</v>
      </c>
      <c r="J2063" t="s">
        <v>699</v>
      </c>
    </row>
    <row r="2064" spans="1:10" x14ac:dyDescent="0.25">
      <c r="A2064" s="185">
        <v>43562</v>
      </c>
      <c r="B2064" t="s">
        <v>698</v>
      </c>
      <c r="C2064" t="s">
        <v>64</v>
      </c>
      <c r="D2064">
        <v>84</v>
      </c>
      <c r="E2064">
        <f t="shared" si="119"/>
        <v>28.888888888888889</v>
      </c>
      <c r="F2064">
        <v>15</v>
      </c>
      <c r="G2064">
        <v>44</v>
      </c>
      <c r="H2064">
        <f t="shared" si="120"/>
        <v>13.414634146341465</v>
      </c>
      <c r="I2064" t="s">
        <v>13</v>
      </c>
      <c r="J2064" t="s">
        <v>699</v>
      </c>
    </row>
    <row r="2065" spans="1:10" x14ac:dyDescent="0.25">
      <c r="A2065" s="185">
        <v>43562</v>
      </c>
      <c r="B2065" t="s">
        <v>698</v>
      </c>
      <c r="C2065" t="s">
        <v>64</v>
      </c>
      <c r="D2065">
        <v>84</v>
      </c>
      <c r="E2065">
        <f t="shared" si="119"/>
        <v>28.888888888888889</v>
      </c>
      <c r="F2065">
        <v>15</v>
      </c>
      <c r="G2065">
        <v>44</v>
      </c>
      <c r="H2065">
        <f t="shared" si="120"/>
        <v>13.414634146341465</v>
      </c>
      <c r="I2065" t="s">
        <v>18</v>
      </c>
      <c r="J2065" t="s">
        <v>699</v>
      </c>
    </row>
    <row r="2066" spans="1:10" x14ac:dyDescent="0.25">
      <c r="A2066" s="185">
        <v>43562</v>
      </c>
      <c r="B2066" t="s">
        <v>698</v>
      </c>
      <c r="C2066" t="s">
        <v>64</v>
      </c>
      <c r="D2066">
        <v>84</v>
      </c>
      <c r="E2066">
        <f t="shared" si="119"/>
        <v>28.888888888888889</v>
      </c>
      <c r="F2066">
        <v>15</v>
      </c>
      <c r="G2066">
        <v>44</v>
      </c>
      <c r="H2066">
        <f t="shared" si="120"/>
        <v>13.414634146341465</v>
      </c>
      <c r="I2066" t="s">
        <v>24</v>
      </c>
      <c r="J2066" t="s">
        <v>699</v>
      </c>
    </row>
    <row r="2067" spans="1:10" x14ac:dyDescent="0.25">
      <c r="A2067" s="185">
        <v>43562</v>
      </c>
      <c r="B2067" t="s">
        <v>698</v>
      </c>
      <c r="C2067" t="s">
        <v>64</v>
      </c>
      <c r="D2067">
        <v>84</v>
      </c>
      <c r="E2067">
        <f t="shared" si="119"/>
        <v>28.888888888888889</v>
      </c>
      <c r="F2067">
        <v>15</v>
      </c>
      <c r="G2067">
        <v>44</v>
      </c>
      <c r="H2067">
        <f t="shared" si="120"/>
        <v>13.414634146341465</v>
      </c>
      <c r="I2067" t="s">
        <v>22</v>
      </c>
      <c r="J2067" t="s">
        <v>699</v>
      </c>
    </row>
    <row r="2068" spans="1:10" x14ac:dyDescent="0.25">
      <c r="A2068" s="185">
        <v>43562</v>
      </c>
      <c r="B2068" t="s">
        <v>698</v>
      </c>
      <c r="C2068" t="s">
        <v>64</v>
      </c>
      <c r="D2068">
        <v>84</v>
      </c>
      <c r="E2068">
        <f t="shared" si="119"/>
        <v>28.888888888888889</v>
      </c>
      <c r="F2068">
        <v>15</v>
      </c>
      <c r="G2068">
        <v>44</v>
      </c>
      <c r="H2068">
        <f t="shared" si="120"/>
        <v>13.414634146341465</v>
      </c>
      <c r="I2068" t="s">
        <v>22</v>
      </c>
      <c r="J2068" t="s">
        <v>699</v>
      </c>
    </row>
    <row r="2069" spans="1:10" x14ac:dyDescent="0.25">
      <c r="A2069" s="185">
        <v>43562</v>
      </c>
      <c r="B2069" t="s">
        <v>698</v>
      </c>
      <c r="C2069" t="s">
        <v>64</v>
      </c>
      <c r="D2069">
        <v>84</v>
      </c>
      <c r="E2069">
        <f t="shared" si="119"/>
        <v>28.888888888888889</v>
      </c>
      <c r="F2069">
        <v>15</v>
      </c>
      <c r="G2069">
        <v>44</v>
      </c>
      <c r="H2069">
        <f t="shared" si="120"/>
        <v>13.414634146341465</v>
      </c>
      <c r="I2069" t="s">
        <v>22</v>
      </c>
      <c r="J2069" t="s">
        <v>699</v>
      </c>
    </row>
    <row r="2070" spans="1:10" x14ac:dyDescent="0.25">
      <c r="A2070" s="185">
        <v>43562</v>
      </c>
      <c r="B2070" t="s">
        <v>698</v>
      </c>
      <c r="C2070" t="s">
        <v>64</v>
      </c>
      <c r="D2070">
        <v>84</v>
      </c>
      <c r="E2070">
        <f t="shared" si="119"/>
        <v>28.888888888888889</v>
      </c>
      <c r="F2070">
        <v>16</v>
      </c>
      <c r="G2070">
        <v>43</v>
      </c>
      <c r="H2070">
        <f t="shared" si="120"/>
        <v>13.109756097560977</v>
      </c>
      <c r="I2070" t="s">
        <v>13</v>
      </c>
      <c r="J2070" t="s">
        <v>699</v>
      </c>
    </row>
    <row r="2071" spans="1:10" x14ac:dyDescent="0.25">
      <c r="A2071" s="185">
        <v>43562</v>
      </c>
      <c r="B2071" t="s">
        <v>698</v>
      </c>
      <c r="C2071" t="s">
        <v>64</v>
      </c>
      <c r="D2071">
        <v>84</v>
      </c>
      <c r="E2071">
        <f t="shared" si="119"/>
        <v>28.888888888888889</v>
      </c>
      <c r="F2071">
        <v>16</v>
      </c>
      <c r="G2071">
        <v>43</v>
      </c>
      <c r="H2071">
        <f t="shared" ref="H2071:H2078" si="121" xml:space="preserve"> (G2071/3.28)</f>
        <v>13.109756097560977</v>
      </c>
      <c r="I2071" t="s">
        <v>13</v>
      </c>
      <c r="J2071" t="s">
        <v>699</v>
      </c>
    </row>
    <row r="2072" spans="1:10" x14ac:dyDescent="0.25">
      <c r="A2072" s="185">
        <v>43562</v>
      </c>
      <c r="B2072" t="s">
        <v>698</v>
      </c>
      <c r="C2072" t="s">
        <v>64</v>
      </c>
      <c r="D2072">
        <v>84</v>
      </c>
      <c r="E2072">
        <f t="shared" si="119"/>
        <v>28.888888888888889</v>
      </c>
      <c r="F2072">
        <v>16</v>
      </c>
      <c r="G2072">
        <v>43</v>
      </c>
      <c r="H2072">
        <f t="shared" si="121"/>
        <v>13.109756097560977</v>
      </c>
      <c r="I2072" t="s">
        <v>13</v>
      </c>
      <c r="J2072" t="s">
        <v>699</v>
      </c>
    </row>
    <row r="2073" spans="1:10" x14ac:dyDescent="0.25">
      <c r="A2073" s="185">
        <v>43562</v>
      </c>
      <c r="B2073" t="s">
        <v>698</v>
      </c>
      <c r="C2073" t="s">
        <v>64</v>
      </c>
      <c r="D2073">
        <v>84</v>
      </c>
      <c r="E2073">
        <f t="shared" si="119"/>
        <v>28.888888888888889</v>
      </c>
      <c r="F2073">
        <v>16</v>
      </c>
      <c r="G2073">
        <v>43</v>
      </c>
      <c r="H2073">
        <f t="shared" si="121"/>
        <v>13.109756097560977</v>
      </c>
      <c r="I2073" t="s">
        <v>13</v>
      </c>
      <c r="J2073" t="s">
        <v>699</v>
      </c>
    </row>
    <row r="2074" spans="1:10" x14ac:dyDescent="0.25">
      <c r="A2074" s="185">
        <v>43562</v>
      </c>
      <c r="B2074" t="s">
        <v>698</v>
      </c>
      <c r="C2074" t="s">
        <v>64</v>
      </c>
      <c r="D2074">
        <v>84</v>
      </c>
      <c r="E2074">
        <f t="shared" si="119"/>
        <v>28.888888888888889</v>
      </c>
      <c r="F2074">
        <v>16</v>
      </c>
      <c r="G2074">
        <v>43</v>
      </c>
      <c r="H2074">
        <f t="shared" si="121"/>
        <v>13.109756097560977</v>
      </c>
      <c r="I2074" t="s">
        <v>13</v>
      </c>
      <c r="J2074" t="s">
        <v>699</v>
      </c>
    </row>
    <row r="2075" spans="1:10" x14ac:dyDescent="0.25">
      <c r="A2075" s="185">
        <v>43562</v>
      </c>
      <c r="B2075" t="s">
        <v>698</v>
      </c>
      <c r="C2075" t="s">
        <v>64</v>
      </c>
      <c r="D2075">
        <v>84</v>
      </c>
      <c r="E2075">
        <f t="shared" si="119"/>
        <v>28.888888888888889</v>
      </c>
      <c r="F2075">
        <v>16</v>
      </c>
      <c r="G2075">
        <v>43</v>
      </c>
      <c r="H2075">
        <f t="shared" si="121"/>
        <v>13.109756097560977</v>
      </c>
      <c r="I2075" t="s">
        <v>18</v>
      </c>
      <c r="J2075" t="s">
        <v>699</v>
      </c>
    </row>
    <row r="2076" spans="1:10" x14ac:dyDescent="0.25">
      <c r="A2076" s="185">
        <v>43562</v>
      </c>
      <c r="B2076" t="s">
        <v>698</v>
      </c>
      <c r="C2076" t="s">
        <v>64</v>
      </c>
      <c r="D2076">
        <v>84</v>
      </c>
      <c r="E2076">
        <f t="shared" si="119"/>
        <v>28.888888888888889</v>
      </c>
      <c r="F2076">
        <v>16</v>
      </c>
      <c r="G2076">
        <v>43</v>
      </c>
      <c r="H2076">
        <f t="shared" si="121"/>
        <v>13.109756097560977</v>
      </c>
      <c r="I2076" t="s">
        <v>18</v>
      </c>
      <c r="J2076" t="s">
        <v>699</v>
      </c>
    </row>
    <row r="2077" spans="1:10" x14ac:dyDescent="0.25">
      <c r="A2077" s="185">
        <v>43562</v>
      </c>
      <c r="B2077" t="s">
        <v>698</v>
      </c>
      <c r="C2077" t="s">
        <v>64</v>
      </c>
      <c r="D2077">
        <v>84</v>
      </c>
      <c r="E2077">
        <f t="shared" si="119"/>
        <v>28.888888888888889</v>
      </c>
      <c r="F2077">
        <v>16</v>
      </c>
      <c r="G2077">
        <v>43</v>
      </c>
      <c r="H2077">
        <f t="shared" si="121"/>
        <v>13.109756097560977</v>
      </c>
      <c r="I2077" t="s">
        <v>704</v>
      </c>
      <c r="J2077" t="s">
        <v>699</v>
      </c>
    </row>
    <row r="2078" spans="1:10" x14ac:dyDescent="0.25">
      <c r="A2078" s="185">
        <v>43562</v>
      </c>
      <c r="B2078" t="s">
        <v>698</v>
      </c>
      <c r="C2078" t="s">
        <v>64</v>
      </c>
      <c r="D2078">
        <v>84</v>
      </c>
      <c r="E2078">
        <f t="shared" si="119"/>
        <v>28.888888888888889</v>
      </c>
      <c r="F2078">
        <v>17</v>
      </c>
      <c r="G2078">
        <v>39</v>
      </c>
      <c r="H2078">
        <f t="shared" si="121"/>
        <v>11.890243902439025</v>
      </c>
      <c r="I2078" t="s">
        <v>13</v>
      </c>
      <c r="J2078" t="s">
        <v>699</v>
      </c>
    </row>
    <row r="2079" spans="1:10" x14ac:dyDescent="0.25">
      <c r="A2079" s="185">
        <v>43562</v>
      </c>
      <c r="B2079" t="s">
        <v>698</v>
      </c>
      <c r="C2079" t="s">
        <v>64</v>
      </c>
      <c r="D2079">
        <v>84</v>
      </c>
      <c r="E2079">
        <f t="shared" si="119"/>
        <v>28.888888888888889</v>
      </c>
      <c r="F2079">
        <v>17</v>
      </c>
      <c r="G2079">
        <v>39</v>
      </c>
      <c r="H2079">
        <f t="shared" ref="H2079:H2095" si="122" xml:space="preserve"> (G2079/3.28)</f>
        <v>11.890243902439025</v>
      </c>
      <c r="I2079" t="s">
        <v>13</v>
      </c>
      <c r="J2079" t="s">
        <v>699</v>
      </c>
    </row>
    <row r="2080" spans="1:10" x14ac:dyDescent="0.25">
      <c r="A2080" s="185">
        <v>43562</v>
      </c>
      <c r="B2080" t="s">
        <v>698</v>
      </c>
      <c r="C2080" t="s">
        <v>64</v>
      </c>
      <c r="D2080">
        <v>84</v>
      </c>
      <c r="E2080">
        <f t="shared" si="119"/>
        <v>28.888888888888889</v>
      </c>
      <c r="F2080">
        <v>17</v>
      </c>
      <c r="G2080">
        <v>39</v>
      </c>
      <c r="H2080">
        <f t="shared" si="122"/>
        <v>11.890243902439025</v>
      </c>
      <c r="I2080" t="s">
        <v>13</v>
      </c>
      <c r="J2080" t="s">
        <v>699</v>
      </c>
    </row>
    <row r="2081" spans="1:10" x14ac:dyDescent="0.25">
      <c r="A2081" s="185">
        <v>43562</v>
      </c>
      <c r="B2081" t="s">
        <v>698</v>
      </c>
      <c r="C2081" t="s">
        <v>64</v>
      </c>
      <c r="D2081">
        <v>84</v>
      </c>
      <c r="E2081">
        <f t="shared" si="119"/>
        <v>28.888888888888889</v>
      </c>
      <c r="F2081">
        <v>17</v>
      </c>
      <c r="G2081">
        <v>39</v>
      </c>
      <c r="H2081">
        <f t="shared" si="122"/>
        <v>11.890243902439025</v>
      </c>
      <c r="I2081" t="s">
        <v>13</v>
      </c>
      <c r="J2081" t="s">
        <v>699</v>
      </c>
    </row>
    <row r="2082" spans="1:10" x14ac:dyDescent="0.25">
      <c r="A2082" s="185">
        <v>43562</v>
      </c>
      <c r="B2082" t="s">
        <v>698</v>
      </c>
      <c r="C2082" t="s">
        <v>64</v>
      </c>
      <c r="D2082">
        <v>84</v>
      </c>
      <c r="E2082">
        <f t="shared" si="119"/>
        <v>28.888888888888889</v>
      </c>
      <c r="F2082">
        <v>17</v>
      </c>
      <c r="G2082">
        <v>39</v>
      </c>
      <c r="H2082">
        <f t="shared" si="122"/>
        <v>11.890243902439025</v>
      </c>
      <c r="I2082" t="s">
        <v>13</v>
      </c>
      <c r="J2082" t="s">
        <v>699</v>
      </c>
    </row>
    <row r="2083" spans="1:10" x14ac:dyDescent="0.25">
      <c r="A2083" s="185">
        <v>43562</v>
      </c>
      <c r="B2083" t="s">
        <v>698</v>
      </c>
      <c r="C2083" t="s">
        <v>64</v>
      </c>
      <c r="D2083">
        <v>84</v>
      </c>
      <c r="E2083">
        <f t="shared" si="119"/>
        <v>28.888888888888889</v>
      </c>
      <c r="F2083">
        <v>17</v>
      </c>
      <c r="G2083">
        <v>39</v>
      </c>
      <c r="H2083">
        <f t="shared" si="122"/>
        <v>11.890243902439025</v>
      </c>
      <c r="I2083" t="s">
        <v>13</v>
      </c>
      <c r="J2083" t="s">
        <v>699</v>
      </c>
    </row>
    <row r="2084" spans="1:10" x14ac:dyDescent="0.25">
      <c r="A2084" s="185">
        <v>43562</v>
      </c>
      <c r="B2084" t="s">
        <v>698</v>
      </c>
      <c r="C2084" t="s">
        <v>64</v>
      </c>
      <c r="D2084">
        <v>84</v>
      </c>
      <c r="E2084">
        <f t="shared" si="119"/>
        <v>28.888888888888889</v>
      </c>
      <c r="F2084">
        <v>17</v>
      </c>
      <c r="G2084">
        <v>39</v>
      </c>
      <c r="H2084">
        <f t="shared" si="122"/>
        <v>11.890243902439025</v>
      </c>
      <c r="I2084" t="s">
        <v>54</v>
      </c>
      <c r="J2084" t="s">
        <v>699</v>
      </c>
    </row>
    <row r="2085" spans="1:10" x14ac:dyDescent="0.25">
      <c r="A2085" s="185">
        <v>43562</v>
      </c>
      <c r="B2085" t="s">
        <v>698</v>
      </c>
      <c r="C2085" t="s">
        <v>64</v>
      </c>
      <c r="D2085">
        <v>84</v>
      </c>
      <c r="E2085">
        <f t="shared" si="119"/>
        <v>28.888888888888889</v>
      </c>
      <c r="F2085">
        <v>17</v>
      </c>
      <c r="G2085">
        <v>39</v>
      </c>
      <c r="H2085">
        <f t="shared" si="122"/>
        <v>11.890243902439025</v>
      </c>
      <c r="I2085" t="s">
        <v>54</v>
      </c>
      <c r="J2085" t="s">
        <v>699</v>
      </c>
    </row>
    <row r="2086" spans="1:10" x14ac:dyDescent="0.25">
      <c r="A2086" s="185">
        <v>43562</v>
      </c>
      <c r="B2086" t="s">
        <v>698</v>
      </c>
      <c r="C2086" t="s">
        <v>64</v>
      </c>
      <c r="D2086">
        <v>84</v>
      </c>
      <c r="E2086">
        <f t="shared" si="119"/>
        <v>28.888888888888889</v>
      </c>
      <c r="F2086">
        <v>17</v>
      </c>
      <c r="G2086">
        <v>39</v>
      </c>
      <c r="H2086">
        <f t="shared" si="122"/>
        <v>11.890243902439025</v>
      </c>
      <c r="I2086" t="s">
        <v>54</v>
      </c>
      <c r="J2086" t="s">
        <v>699</v>
      </c>
    </row>
    <row r="2087" spans="1:10" x14ac:dyDescent="0.25">
      <c r="A2087" s="185">
        <v>43562</v>
      </c>
      <c r="B2087" t="s">
        <v>698</v>
      </c>
      <c r="C2087" t="s">
        <v>64</v>
      </c>
      <c r="D2087">
        <v>84</v>
      </c>
      <c r="E2087">
        <f t="shared" si="119"/>
        <v>28.888888888888889</v>
      </c>
      <c r="F2087">
        <v>17</v>
      </c>
      <c r="G2087">
        <v>39</v>
      </c>
      <c r="H2087">
        <f t="shared" si="122"/>
        <v>11.890243902439025</v>
      </c>
      <c r="I2087" t="s">
        <v>54</v>
      </c>
      <c r="J2087" t="s">
        <v>699</v>
      </c>
    </row>
    <row r="2088" spans="1:10" x14ac:dyDescent="0.25">
      <c r="A2088" s="185">
        <v>43562</v>
      </c>
      <c r="B2088" t="s">
        <v>698</v>
      </c>
      <c r="C2088" t="s">
        <v>64</v>
      </c>
      <c r="D2088">
        <v>84</v>
      </c>
      <c r="E2088">
        <f t="shared" si="119"/>
        <v>28.888888888888889</v>
      </c>
      <c r="F2088">
        <v>17</v>
      </c>
      <c r="G2088">
        <v>39</v>
      </c>
      <c r="H2088">
        <f t="shared" si="122"/>
        <v>11.890243902439025</v>
      </c>
      <c r="I2088" t="s">
        <v>18</v>
      </c>
      <c r="J2088" t="s">
        <v>699</v>
      </c>
    </row>
    <row r="2089" spans="1:10" x14ac:dyDescent="0.25">
      <c r="A2089" s="185">
        <v>43562</v>
      </c>
      <c r="B2089" t="s">
        <v>698</v>
      </c>
      <c r="C2089" t="s">
        <v>64</v>
      </c>
      <c r="D2089">
        <v>84</v>
      </c>
      <c r="E2089">
        <f t="shared" si="119"/>
        <v>28.888888888888889</v>
      </c>
      <c r="F2089">
        <v>17</v>
      </c>
      <c r="G2089">
        <v>39</v>
      </c>
      <c r="H2089">
        <f t="shared" si="122"/>
        <v>11.890243902439025</v>
      </c>
      <c r="I2089" t="s">
        <v>18</v>
      </c>
      <c r="J2089" t="s">
        <v>699</v>
      </c>
    </row>
    <row r="2090" spans="1:10" x14ac:dyDescent="0.25">
      <c r="A2090" s="185">
        <v>43562</v>
      </c>
      <c r="B2090" t="s">
        <v>698</v>
      </c>
      <c r="C2090" t="s">
        <v>64</v>
      </c>
      <c r="D2090">
        <v>84</v>
      </c>
      <c r="E2090">
        <f t="shared" ref="E2090:E2121" si="123" xml:space="preserve"> (D2090-32)*(5/9)</f>
        <v>28.888888888888889</v>
      </c>
      <c r="F2090">
        <v>17</v>
      </c>
      <c r="G2090">
        <v>39</v>
      </c>
      <c r="H2090">
        <f t="shared" si="122"/>
        <v>11.890243902439025</v>
      </c>
      <c r="I2090" t="s">
        <v>18</v>
      </c>
      <c r="J2090" t="s">
        <v>699</v>
      </c>
    </row>
    <row r="2091" spans="1:10" x14ac:dyDescent="0.25">
      <c r="A2091" s="185">
        <v>43562</v>
      </c>
      <c r="B2091" t="s">
        <v>698</v>
      </c>
      <c r="C2091" t="s">
        <v>64</v>
      </c>
      <c r="D2091">
        <v>84</v>
      </c>
      <c r="E2091">
        <f t="shared" si="123"/>
        <v>28.888888888888889</v>
      </c>
      <c r="F2091">
        <v>17</v>
      </c>
      <c r="G2091">
        <v>39</v>
      </c>
      <c r="H2091">
        <f t="shared" si="122"/>
        <v>11.890243902439025</v>
      </c>
      <c r="I2091" t="s">
        <v>18</v>
      </c>
      <c r="J2091" t="s">
        <v>699</v>
      </c>
    </row>
    <row r="2092" spans="1:10" x14ac:dyDescent="0.25">
      <c r="A2092" s="185">
        <v>43562</v>
      </c>
      <c r="B2092" t="s">
        <v>698</v>
      </c>
      <c r="C2092" t="s">
        <v>64</v>
      </c>
      <c r="D2092">
        <v>84</v>
      </c>
      <c r="E2092">
        <f t="shared" si="123"/>
        <v>28.888888888888889</v>
      </c>
      <c r="F2092">
        <v>17</v>
      </c>
      <c r="G2092">
        <v>39</v>
      </c>
      <c r="H2092">
        <f t="shared" si="122"/>
        <v>11.890243902439025</v>
      </c>
      <c r="I2092" t="s">
        <v>18</v>
      </c>
      <c r="J2092" t="s">
        <v>699</v>
      </c>
    </row>
    <row r="2093" spans="1:10" x14ac:dyDescent="0.25">
      <c r="A2093" s="185">
        <v>43562</v>
      </c>
      <c r="B2093" t="s">
        <v>698</v>
      </c>
      <c r="C2093" t="s">
        <v>64</v>
      </c>
      <c r="D2093">
        <v>84</v>
      </c>
      <c r="E2093">
        <f t="shared" si="123"/>
        <v>28.888888888888889</v>
      </c>
      <c r="F2093">
        <v>17</v>
      </c>
      <c r="G2093">
        <v>39</v>
      </c>
      <c r="H2093">
        <f t="shared" si="122"/>
        <v>11.890243902439025</v>
      </c>
      <c r="I2093" t="s">
        <v>18</v>
      </c>
      <c r="J2093" t="s">
        <v>699</v>
      </c>
    </row>
    <row r="2094" spans="1:10" x14ac:dyDescent="0.25">
      <c r="A2094" s="185">
        <v>43562</v>
      </c>
      <c r="B2094" t="s">
        <v>698</v>
      </c>
      <c r="C2094" t="s">
        <v>64</v>
      </c>
      <c r="D2094">
        <v>84</v>
      </c>
      <c r="E2094">
        <f t="shared" si="123"/>
        <v>28.888888888888889</v>
      </c>
      <c r="F2094">
        <v>17</v>
      </c>
      <c r="G2094">
        <v>39</v>
      </c>
      <c r="H2094">
        <f t="shared" si="122"/>
        <v>11.890243902439025</v>
      </c>
      <c r="I2094" t="s">
        <v>21</v>
      </c>
      <c r="J2094" t="s">
        <v>699</v>
      </c>
    </row>
    <row r="2095" spans="1:10" x14ac:dyDescent="0.25">
      <c r="A2095" s="185">
        <v>43562</v>
      </c>
      <c r="B2095" t="s">
        <v>698</v>
      </c>
      <c r="C2095" t="s">
        <v>64</v>
      </c>
      <c r="D2095">
        <v>84</v>
      </c>
      <c r="E2095">
        <f t="shared" si="123"/>
        <v>28.888888888888889</v>
      </c>
      <c r="F2095">
        <v>18</v>
      </c>
      <c r="G2095">
        <v>42</v>
      </c>
      <c r="H2095">
        <f t="shared" si="122"/>
        <v>12.804878048780489</v>
      </c>
      <c r="I2095" t="s">
        <v>13</v>
      </c>
      <c r="J2095" t="s">
        <v>699</v>
      </c>
    </row>
    <row r="2096" spans="1:10" x14ac:dyDescent="0.25">
      <c r="A2096" s="185">
        <v>43562</v>
      </c>
      <c r="B2096" t="s">
        <v>698</v>
      </c>
      <c r="C2096" t="s">
        <v>64</v>
      </c>
      <c r="D2096">
        <v>84</v>
      </c>
      <c r="E2096">
        <f t="shared" si="123"/>
        <v>28.888888888888889</v>
      </c>
      <c r="F2096">
        <v>18</v>
      </c>
      <c r="G2096">
        <v>42</v>
      </c>
      <c r="H2096">
        <f t="shared" ref="H2096:H2111" si="124" xml:space="preserve"> (G2096/3.28)</f>
        <v>12.804878048780489</v>
      </c>
      <c r="I2096" t="s">
        <v>13</v>
      </c>
      <c r="J2096" t="s">
        <v>699</v>
      </c>
    </row>
    <row r="2097" spans="1:10" x14ac:dyDescent="0.25">
      <c r="A2097" s="185">
        <v>43562</v>
      </c>
      <c r="B2097" t="s">
        <v>698</v>
      </c>
      <c r="C2097" t="s">
        <v>64</v>
      </c>
      <c r="D2097">
        <v>84</v>
      </c>
      <c r="E2097">
        <f t="shared" si="123"/>
        <v>28.888888888888889</v>
      </c>
      <c r="F2097">
        <v>18</v>
      </c>
      <c r="G2097">
        <v>42</v>
      </c>
      <c r="H2097">
        <f t="shared" si="124"/>
        <v>12.804878048780489</v>
      </c>
      <c r="I2097" t="s">
        <v>13</v>
      </c>
      <c r="J2097" t="s">
        <v>699</v>
      </c>
    </row>
    <row r="2098" spans="1:10" x14ac:dyDescent="0.25">
      <c r="A2098" s="185">
        <v>43562</v>
      </c>
      <c r="B2098" t="s">
        <v>698</v>
      </c>
      <c r="C2098" t="s">
        <v>64</v>
      </c>
      <c r="D2098">
        <v>84</v>
      </c>
      <c r="E2098">
        <f t="shared" si="123"/>
        <v>28.888888888888889</v>
      </c>
      <c r="F2098">
        <v>18</v>
      </c>
      <c r="G2098">
        <v>42</v>
      </c>
      <c r="H2098">
        <f t="shared" si="124"/>
        <v>12.804878048780489</v>
      </c>
      <c r="I2098" t="s">
        <v>13</v>
      </c>
      <c r="J2098" t="s">
        <v>699</v>
      </c>
    </row>
    <row r="2099" spans="1:10" x14ac:dyDescent="0.25">
      <c r="A2099" s="185">
        <v>43562</v>
      </c>
      <c r="B2099" t="s">
        <v>698</v>
      </c>
      <c r="C2099" t="s">
        <v>64</v>
      </c>
      <c r="D2099">
        <v>84</v>
      </c>
      <c r="E2099">
        <f t="shared" si="123"/>
        <v>28.888888888888889</v>
      </c>
      <c r="F2099">
        <v>18</v>
      </c>
      <c r="G2099">
        <v>42</v>
      </c>
      <c r="H2099">
        <f t="shared" si="124"/>
        <v>12.804878048780489</v>
      </c>
      <c r="I2099" t="s">
        <v>13</v>
      </c>
      <c r="J2099" t="s">
        <v>699</v>
      </c>
    </row>
    <row r="2100" spans="1:10" x14ac:dyDescent="0.25">
      <c r="A2100" s="185">
        <v>43562</v>
      </c>
      <c r="B2100" t="s">
        <v>698</v>
      </c>
      <c r="C2100" t="s">
        <v>64</v>
      </c>
      <c r="D2100">
        <v>84</v>
      </c>
      <c r="E2100">
        <f t="shared" si="123"/>
        <v>28.888888888888889</v>
      </c>
      <c r="F2100">
        <v>18</v>
      </c>
      <c r="G2100">
        <v>42</v>
      </c>
      <c r="H2100">
        <f t="shared" si="124"/>
        <v>12.804878048780489</v>
      </c>
      <c r="I2100" t="s">
        <v>18</v>
      </c>
      <c r="J2100" t="s">
        <v>699</v>
      </c>
    </row>
    <row r="2101" spans="1:10" x14ac:dyDescent="0.25">
      <c r="A2101" s="185">
        <v>43562</v>
      </c>
      <c r="B2101" t="s">
        <v>698</v>
      </c>
      <c r="C2101" t="s">
        <v>64</v>
      </c>
      <c r="D2101">
        <v>84</v>
      </c>
      <c r="E2101">
        <f t="shared" si="123"/>
        <v>28.888888888888889</v>
      </c>
      <c r="F2101">
        <v>18</v>
      </c>
      <c r="G2101">
        <v>42</v>
      </c>
      <c r="H2101">
        <f t="shared" si="124"/>
        <v>12.804878048780489</v>
      </c>
      <c r="I2101" t="s">
        <v>18</v>
      </c>
      <c r="J2101" t="s">
        <v>699</v>
      </c>
    </row>
    <row r="2102" spans="1:10" x14ac:dyDescent="0.25">
      <c r="A2102" s="185">
        <v>43562</v>
      </c>
      <c r="B2102" t="s">
        <v>698</v>
      </c>
      <c r="C2102" t="s">
        <v>64</v>
      </c>
      <c r="D2102">
        <v>84</v>
      </c>
      <c r="E2102">
        <f t="shared" si="123"/>
        <v>28.888888888888889</v>
      </c>
      <c r="F2102">
        <v>18</v>
      </c>
      <c r="G2102">
        <v>42</v>
      </c>
      <c r="H2102">
        <f t="shared" si="124"/>
        <v>12.804878048780489</v>
      </c>
      <c r="I2102" t="s">
        <v>18</v>
      </c>
      <c r="J2102" t="s">
        <v>699</v>
      </c>
    </row>
    <row r="2103" spans="1:10" x14ac:dyDescent="0.25">
      <c r="A2103" s="185">
        <v>43562</v>
      </c>
      <c r="B2103" t="s">
        <v>698</v>
      </c>
      <c r="C2103" t="s">
        <v>64</v>
      </c>
      <c r="D2103">
        <v>84</v>
      </c>
      <c r="E2103">
        <f t="shared" si="123"/>
        <v>28.888888888888889</v>
      </c>
      <c r="F2103">
        <v>18</v>
      </c>
      <c r="G2103">
        <v>42</v>
      </c>
      <c r="H2103">
        <f t="shared" si="124"/>
        <v>12.804878048780489</v>
      </c>
      <c r="I2103" t="s">
        <v>18</v>
      </c>
      <c r="J2103" t="s">
        <v>699</v>
      </c>
    </row>
    <row r="2104" spans="1:10" x14ac:dyDescent="0.25">
      <c r="A2104" s="185">
        <v>43562</v>
      </c>
      <c r="B2104" t="s">
        <v>698</v>
      </c>
      <c r="C2104" t="s">
        <v>64</v>
      </c>
      <c r="D2104">
        <v>84</v>
      </c>
      <c r="E2104">
        <f t="shared" si="123"/>
        <v>28.888888888888889</v>
      </c>
      <c r="F2104">
        <v>18</v>
      </c>
      <c r="G2104">
        <v>42</v>
      </c>
      <c r="H2104">
        <f t="shared" si="124"/>
        <v>12.804878048780489</v>
      </c>
      <c r="I2104" t="s">
        <v>18</v>
      </c>
      <c r="J2104" t="s">
        <v>699</v>
      </c>
    </row>
    <row r="2105" spans="1:10" x14ac:dyDescent="0.25">
      <c r="A2105" s="185">
        <v>43562</v>
      </c>
      <c r="B2105" t="s">
        <v>698</v>
      </c>
      <c r="C2105" t="s">
        <v>64</v>
      </c>
      <c r="D2105">
        <v>84</v>
      </c>
      <c r="E2105">
        <f t="shared" si="123"/>
        <v>28.888888888888889</v>
      </c>
      <c r="F2105">
        <v>18</v>
      </c>
      <c r="G2105">
        <v>42</v>
      </c>
      <c r="H2105">
        <f t="shared" si="124"/>
        <v>12.804878048780489</v>
      </c>
      <c r="I2105" t="s">
        <v>21</v>
      </c>
      <c r="J2105" t="s">
        <v>699</v>
      </c>
    </row>
    <row r="2106" spans="1:10" x14ac:dyDescent="0.25">
      <c r="A2106" s="185">
        <v>43562</v>
      </c>
      <c r="B2106" t="s">
        <v>698</v>
      </c>
      <c r="C2106" t="s">
        <v>64</v>
      </c>
      <c r="D2106">
        <v>84</v>
      </c>
      <c r="E2106">
        <f t="shared" si="123"/>
        <v>28.888888888888889</v>
      </c>
      <c r="F2106">
        <v>18</v>
      </c>
      <c r="G2106">
        <v>42</v>
      </c>
      <c r="H2106">
        <f t="shared" si="124"/>
        <v>12.804878048780489</v>
      </c>
      <c r="I2106" t="s">
        <v>21</v>
      </c>
      <c r="J2106" t="s">
        <v>699</v>
      </c>
    </row>
    <row r="2107" spans="1:10" x14ac:dyDescent="0.25">
      <c r="A2107" s="185">
        <v>43562</v>
      </c>
      <c r="B2107" t="s">
        <v>698</v>
      </c>
      <c r="C2107" t="s">
        <v>64</v>
      </c>
      <c r="D2107">
        <v>84</v>
      </c>
      <c r="E2107">
        <f t="shared" si="123"/>
        <v>28.888888888888889</v>
      </c>
      <c r="F2107">
        <v>18</v>
      </c>
      <c r="G2107">
        <v>42</v>
      </c>
      <c r="H2107">
        <f t="shared" si="124"/>
        <v>12.804878048780489</v>
      </c>
      <c r="I2107" t="s">
        <v>21</v>
      </c>
      <c r="J2107" t="s">
        <v>699</v>
      </c>
    </row>
    <row r="2108" spans="1:10" x14ac:dyDescent="0.25">
      <c r="A2108" s="185">
        <v>43562</v>
      </c>
      <c r="B2108" t="s">
        <v>698</v>
      </c>
      <c r="C2108" t="s">
        <v>64</v>
      </c>
      <c r="D2108">
        <v>84</v>
      </c>
      <c r="E2108">
        <f t="shared" si="123"/>
        <v>28.888888888888889</v>
      </c>
      <c r="F2108">
        <v>18</v>
      </c>
      <c r="G2108">
        <v>42</v>
      </c>
      <c r="H2108">
        <f t="shared" si="124"/>
        <v>12.804878048780489</v>
      </c>
      <c r="I2108" t="s">
        <v>21</v>
      </c>
      <c r="J2108" t="s">
        <v>699</v>
      </c>
    </row>
    <row r="2109" spans="1:10" x14ac:dyDescent="0.25">
      <c r="A2109" s="185">
        <v>43562</v>
      </c>
      <c r="B2109" t="s">
        <v>698</v>
      </c>
      <c r="C2109" t="s">
        <v>64</v>
      </c>
      <c r="D2109">
        <v>84</v>
      </c>
      <c r="E2109">
        <f t="shared" si="123"/>
        <v>28.888888888888889</v>
      </c>
      <c r="F2109">
        <v>18</v>
      </c>
      <c r="G2109">
        <v>42</v>
      </c>
      <c r="H2109">
        <f t="shared" si="124"/>
        <v>12.804878048780489</v>
      </c>
      <c r="I2109" t="s">
        <v>23</v>
      </c>
      <c r="J2109" t="s">
        <v>699</v>
      </c>
    </row>
    <row r="2110" spans="1:10" x14ac:dyDescent="0.25">
      <c r="A2110" s="185">
        <v>43562</v>
      </c>
      <c r="B2110" t="s">
        <v>698</v>
      </c>
      <c r="C2110" t="s">
        <v>64</v>
      </c>
      <c r="D2110">
        <v>84</v>
      </c>
      <c r="E2110">
        <f t="shared" si="123"/>
        <v>28.888888888888889</v>
      </c>
      <c r="F2110">
        <v>18</v>
      </c>
      <c r="G2110">
        <v>42</v>
      </c>
      <c r="H2110">
        <f t="shared" si="124"/>
        <v>12.804878048780489</v>
      </c>
      <c r="I2110" t="s">
        <v>23</v>
      </c>
      <c r="J2110" t="s">
        <v>699</v>
      </c>
    </row>
    <row r="2111" spans="1:10" x14ac:dyDescent="0.25">
      <c r="A2111" s="185">
        <v>43562</v>
      </c>
      <c r="B2111" t="s">
        <v>698</v>
      </c>
      <c r="C2111" t="s">
        <v>64</v>
      </c>
      <c r="D2111">
        <v>84</v>
      </c>
      <c r="E2111">
        <f t="shared" si="123"/>
        <v>28.888888888888889</v>
      </c>
      <c r="F2111">
        <v>19</v>
      </c>
      <c r="G2111">
        <v>42</v>
      </c>
      <c r="H2111">
        <f t="shared" si="124"/>
        <v>12.804878048780489</v>
      </c>
      <c r="I2111" t="s">
        <v>13</v>
      </c>
      <c r="J2111" t="s">
        <v>699</v>
      </c>
    </row>
    <row r="2112" spans="1:10" x14ac:dyDescent="0.25">
      <c r="A2112" s="185">
        <v>43562</v>
      </c>
      <c r="B2112" t="s">
        <v>698</v>
      </c>
      <c r="C2112" t="s">
        <v>64</v>
      </c>
      <c r="D2112">
        <v>84</v>
      </c>
      <c r="E2112">
        <f t="shared" si="123"/>
        <v>28.888888888888889</v>
      </c>
      <c r="F2112">
        <v>19</v>
      </c>
      <c r="G2112">
        <v>42</v>
      </c>
      <c r="H2112">
        <f t="shared" ref="H2112:H2128" si="125" xml:space="preserve"> (G2112/3.28)</f>
        <v>12.804878048780489</v>
      </c>
      <c r="I2112" t="s">
        <v>13</v>
      </c>
      <c r="J2112" t="s">
        <v>699</v>
      </c>
    </row>
    <row r="2113" spans="1:10" x14ac:dyDescent="0.25">
      <c r="A2113" s="185">
        <v>43562</v>
      </c>
      <c r="B2113" t="s">
        <v>698</v>
      </c>
      <c r="C2113" t="s">
        <v>64</v>
      </c>
      <c r="D2113">
        <v>84</v>
      </c>
      <c r="E2113">
        <f t="shared" si="123"/>
        <v>28.888888888888889</v>
      </c>
      <c r="F2113">
        <v>19</v>
      </c>
      <c r="G2113">
        <v>42</v>
      </c>
      <c r="H2113">
        <f t="shared" si="125"/>
        <v>12.804878048780489</v>
      </c>
      <c r="I2113" t="s">
        <v>13</v>
      </c>
      <c r="J2113" t="s">
        <v>699</v>
      </c>
    </row>
    <row r="2114" spans="1:10" x14ac:dyDescent="0.25">
      <c r="A2114" s="185">
        <v>43562</v>
      </c>
      <c r="B2114" t="s">
        <v>698</v>
      </c>
      <c r="C2114" t="s">
        <v>64</v>
      </c>
      <c r="D2114">
        <v>84</v>
      </c>
      <c r="E2114">
        <f t="shared" si="123"/>
        <v>28.888888888888889</v>
      </c>
      <c r="F2114">
        <v>19</v>
      </c>
      <c r="G2114">
        <v>42</v>
      </c>
      <c r="H2114">
        <f t="shared" si="125"/>
        <v>12.804878048780489</v>
      </c>
      <c r="I2114" t="s">
        <v>13</v>
      </c>
      <c r="J2114" t="s">
        <v>699</v>
      </c>
    </row>
    <row r="2115" spans="1:10" x14ac:dyDescent="0.25">
      <c r="A2115" s="185">
        <v>43562</v>
      </c>
      <c r="B2115" t="s">
        <v>698</v>
      </c>
      <c r="C2115" t="s">
        <v>64</v>
      </c>
      <c r="D2115">
        <v>84</v>
      </c>
      <c r="E2115">
        <f t="shared" si="123"/>
        <v>28.888888888888889</v>
      </c>
      <c r="F2115">
        <v>19</v>
      </c>
      <c r="G2115">
        <v>42</v>
      </c>
      <c r="H2115">
        <f t="shared" si="125"/>
        <v>12.804878048780489</v>
      </c>
      <c r="I2115" t="s">
        <v>13</v>
      </c>
      <c r="J2115" t="s">
        <v>699</v>
      </c>
    </row>
    <row r="2116" spans="1:10" x14ac:dyDescent="0.25">
      <c r="A2116" s="185">
        <v>43562</v>
      </c>
      <c r="B2116" t="s">
        <v>698</v>
      </c>
      <c r="C2116" t="s">
        <v>64</v>
      </c>
      <c r="D2116">
        <v>84</v>
      </c>
      <c r="E2116">
        <f t="shared" si="123"/>
        <v>28.888888888888889</v>
      </c>
      <c r="F2116">
        <v>19</v>
      </c>
      <c r="G2116">
        <v>42</v>
      </c>
      <c r="H2116">
        <f t="shared" si="125"/>
        <v>12.804878048780489</v>
      </c>
      <c r="I2116" t="s">
        <v>13</v>
      </c>
      <c r="J2116" t="s">
        <v>699</v>
      </c>
    </row>
    <row r="2117" spans="1:10" x14ac:dyDescent="0.25">
      <c r="A2117" s="185">
        <v>43562</v>
      </c>
      <c r="B2117" t="s">
        <v>698</v>
      </c>
      <c r="C2117" t="s">
        <v>64</v>
      </c>
      <c r="D2117">
        <v>84</v>
      </c>
      <c r="E2117">
        <f t="shared" si="123"/>
        <v>28.888888888888889</v>
      </c>
      <c r="F2117">
        <v>19</v>
      </c>
      <c r="G2117">
        <v>42</v>
      </c>
      <c r="H2117">
        <f t="shared" si="125"/>
        <v>12.804878048780489</v>
      </c>
      <c r="I2117" t="s">
        <v>18</v>
      </c>
      <c r="J2117" t="s">
        <v>699</v>
      </c>
    </row>
    <row r="2118" spans="1:10" x14ac:dyDescent="0.25">
      <c r="A2118" s="185">
        <v>43562</v>
      </c>
      <c r="B2118" t="s">
        <v>698</v>
      </c>
      <c r="C2118" t="s">
        <v>64</v>
      </c>
      <c r="D2118">
        <v>84</v>
      </c>
      <c r="E2118">
        <f t="shared" si="123"/>
        <v>28.888888888888889</v>
      </c>
      <c r="F2118">
        <v>19</v>
      </c>
      <c r="G2118">
        <v>42</v>
      </c>
      <c r="H2118">
        <f t="shared" si="125"/>
        <v>12.804878048780489</v>
      </c>
      <c r="I2118" t="s">
        <v>18</v>
      </c>
      <c r="J2118" t="s">
        <v>699</v>
      </c>
    </row>
    <row r="2119" spans="1:10" x14ac:dyDescent="0.25">
      <c r="A2119" s="185">
        <v>43562</v>
      </c>
      <c r="B2119" t="s">
        <v>698</v>
      </c>
      <c r="C2119" t="s">
        <v>64</v>
      </c>
      <c r="D2119">
        <v>84</v>
      </c>
      <c r="E2119">
        <f t="shared" si="123"/>
        <v>28.888888888888889</v>
      </c>
      <c r="F2119">
        <v>19</v>
      </c>
      <c r="G2119">
        <v>42</v>
      </c>
      <c r="H2119">
        <f t="shared" si="125"/>
        <v>12.804878048780489</v>
      </c>
      <c r="I2119" t="s">
        <v>18</v>
      </c>
      <c r="J2119" t="s">
        <v>699</v>
      </c>
    </row>
    <row r="2120" spans="1:10" x14ac:dyDescent="0.25">
      <c r="A2120" s="185">
        <v>43562</v>
      </c>
      <c r="B2120" t="s">
        <v>698</v>
      </c>
      <c r="C2120" t="s">
        <v>64</v>
      </c>
      <c r="D2120">
        <v>84</v>
      </c>
      <c r="E2120">
        <f t="shared" si="123"/>
        <v>28.888888888888889</v>
      </c>
      <c r="F2120">
        <v>19</v>
      </c>
      <c r="G2120">
        <v>42</v>
      </c>
      <c r="H2120">
        <f t="shared" si="125"/>
        <v>12.804878048780489</v>
      </c>
      <c r="I2120" t="s">
        <v>18</v>
      </c>
      <c r="J2120" t="s">
        <v>699</v>
      </c>
    </row>
    <row r="2121" spans="1:10" x14ac:dyDescent="0.25">
      <c r="A2121" s="185">
        <v>43562</v>
      </c>
      <c r="B2121" t="s">
        <v>698</v>
      </c>
      <c r="C2121" t="s">
        <v>64</v>
      </c>
      <c r="D2121">
        <v>84</v>
      </c>
      <c r="E2121">
        <f t="shared" si="123"/>
        <v>28.888888888888889</v>
      </c>
      <c r="F2121">
        <v>19</v>
      </c>
      <c r="G2121">
        <v>42</v>
      </c>
      <c r="H2121">
        <f t="shared" si="125"/>
        <v>12.804878048780489</v>
      </c>
      <c r="I2121" t="s">
        <v>21</v>
      </c>
      <c r="J2121" t="s">
        <v>699</v>
      </c>
    </row>
    <row r="2122" spans="1:10" x14ac:dyDescent="0.25">
      <c r="A2122" s="185">
        <v>43562</v>
      </c>
      <c r="B2122" t="s">
        <v>698</v>
      </c>
      <c r="C2122" t="s">
        <v>64</v>
      </c>
      <c r="D2122">
        <v>84</v>
      </c>
      <c r="E2122">
        <f t="shared" ref="E2122:E2153" si="126" xml:space="preserve"> (D2122-32)*(5/9)</f>
        <v>28.888888888888889</v>
      </c>
      <c r="F2122">
        <v>19</v>
      </c>
      <c r="G2122">
        <v>42</v>
      </c>
      <c r="H2122">
        <f t="shared" si="125"/>
        <v>12.804878048780489</v>
      </c>
      <c r="I2122" t="s">
        <v>21</v>
      </c>
      <c r="J2122" t="s">
        <v>699</v>
      </c>
    </row>
    <row r="2123" spans="1:10" x14ac:dyDescent="0.25">
      <c r="A2123" s="185">
        <v>43562</v>
      </c>
      <c r="B2123" t="s">
        <v>698</v>
      </c>
      <c r="C2123" t="s">
        <v>64</v>
      </c>
      <c r="D2123">
        <v>84</v>
      </c>
      <c r="E2123">
        <f t="shared" si="126"/>
        <v>28.888888888888889</v>
      </c>
      <c r="F2123">
        <v>19</v>
      </c>
      <c r="G2123">
        <v>42</v>
      </c>
      <c r="H2123">
        <f t="shared" si="125"/>
        <v>12.804878048780489</v>
      </c>
      <c r="I2123" t="s">
        <v>23</v>
      </c>
      <c r="J2123" t="s">
        <v>699</v>
      </c>
    </row>
    <row r="2124" spans="1:10" x14ac:dyDescent="0.25">
      <c r="A2124" s="185">
        <v>43562</v>
      </c>
      <c r="B2124" t="s">
        <v>698</v>
      </c>
      <c r="C2124" t="s">
        <v>64</v>
      </c>
      <c r="D2124">
        <v>84</v>
      </c>
      <c r="E2124">
        <f t="shared" si="126"/>
        <v>28.888888888888889</v>
      </c>
      <c r="F2124">
        <v>19</v>
      </c>
      <c r="G2124">
        <v>42</v>
      </c>
      <c r="H2124">
        <f t="shared" si="125"/>
        <v>12.804878048780489</v>
      </c>
      <c r="I2124" t="s">
        <v>35</v>
      </c>
      <c r="J2124" t="s">
        <v>699</v>
      </c>
    </row>
    <row r="2125" spans="1:10" x14ac:dyDescent="0.25">
      <c r="A2125" s="185">
        <v>43562</v>
      </c>
      <c r="B2125" t="s">
        <v>698</v>
      </c>
      <c r="C2125" t="s">
        <v>64</v>
      </c>
      <c r="D2125">
        <v>84</v>
      </c>
      <c r="E2125">
        <f t="shared" si="126"/>
        <v>28.888888888888889</v>
      </c>
      <c r="F2125">
        <v>19</v>
      </c>
      <c r="G2125">
        <v>42</v>
      </c>
      <c r="H2125">
        <f t="shared" si="125"/>
        <v>12.804878048780489</v>
      </c>
      <c r="I2125" t="s">
        <v>35</v>
      </c>
      <c r="J2125" t="s">
        <v>699</v>
      </c>
    </row>
    <row r="2126" spans="1:10" x14ac:dyDescent="0.25">
      <c r="A2126" s="185">
        <v>43562</v>
      </c>
      <c r="B2126" t="s">
        <v>698</v>
      </c>
      <c r="C2126" t="s">
        <v>64</v>
      </c>
      <c r="D2126">
        <v>84</v>
      </c>
      <c r="E2126">
        <f t="shared" si="126"/>
        <v>28.888888888888889</v>
      </c>
      <c r="F2126">
        <v>19</v>
      </c>
      <c r="G2126">
        <v>42</v>
      </c>
      <c r="H2126">
        <f t="shared" si="125"/>
        <v>12.804878048780489</v>
      </c>
      <c r="I2126" t="s">
        <v>35</v>
      </c>
      <c r="J2126" t="s">
        <v>699</v>
      </c>
    </row>
    <row r="2127" spans="1:10" x14ac:dyDescent="0.25">
      <c r="A2127" s="185">
        <v>43562</v>
      </c>
      <c r="B2127" t="s">
        <v>698</v>
      </c>
      <c r="C2127" t="s">
        <v>64</v>
      </c>
      <c r="D2127">
        <v>84</v>
      </c>
      <c r="E2127">
        <f t="shared" si="126"/>
        <v>28.888888888888889</v>
      </c>
      <c r="F2127">
        <v>19</v>
      </c>
      <c r="G2127">
        <v>42</v>
      </c>
      <c r="H2127">
        <f t="shared" si="125"/>
        <v>12.804878048780489</v>
      </c>
      <c r="I2127" t="s">
        <v>35</v>
      </c>
      <c r="J2127" t="s">
        <v>699</v>
      </c>
    </row>
    <row r="2128" spans="1:10" x14ac:dyDescent="0.25">
      <c r="A2128" s="185">
        <v>43562</v>
      </c>
      <c r="B2128" t="s">
        <v>698</v>
      </c>
      <c r="C2128" t="s">
        <v>64</v>
      </c>
      <c r="D2128">
        <v>84</v>
      </c>
      <c r="E2128">
        <f t="shared" si="126"/>
        <v>28.888888888888889</v>
      </c>
      <c r="F2128">
        <v>20</v>
      </c>
      <c r="G2128">
        <v>42</v>
      </c>
      <c r="H2128">
        <f t="shared" si="125"/>
        <v>12.804878048780489</v>
      </c>
      <c r="I2128" t="s">
        <v>13</v>
      </c>
      <c r="J2128" t="s">
        <v>699</v>
      </c>
    </row>
    <row r="2129" spans="1:10" x14ac:dyDescent="0.25">
      <c r="A2129" s="185">
        <v>43562</v>
      </c>
      <c r="B2129" t="s">
        <v>698</v>
      </c>
      <c r="C2129" t="s">
        <v>64</v>
      </c>
      <c r="D2129">
        <v>84</v>
      </c>
      <c r="E2129">
        <f t="shared" si="126"/>
        <v>28.888888888888889</v>
      </c>
      <c r="F2129">
        <v>20</v>
      </c>
      <c r="G2129">
        <v>42</v>
      </c>
      <c r="H2129">
        <f t="shared" ref="H2129:H2143" si="127" xml:space="preserve"> (G2129/3.28)</f>
        <v>12.804878048780489</v>
      </c>
      <c r="I2129" t="s">
        <v>13</v>
      </c>
      <c r="J2129" t="s">
        <v>699</v>
      </c>
    </row>
    <row r="2130" spans="1:10" x14ac:dyDescent="0.25">
      <c r="A2130" s="185">
        <v>43562</v>
      </c>
      <c r="B2130" t="s">
        <v>698</v>
      </c>
      <c r="C2130" t="s">
        <v>64</v>
      </c>
      <c r="D2130">
        <v>84</v>
      </c>
      <c r="E2130">
        <f t="shared" si="126"/>
        <v>28.888888888888889</v>
      </c>
      <c r="F2130">
        <v>20</v>
      </c>
      <c r="G2130">
        <v>42</v>
      </c>
      <c r="H2130">
        <f t="shared" si="127"/>
        <v>12.804878048780489</v>
      </c>
      <c r="I2130" t="s">
        <v>13</v>
      </c>
      <c r="J2130" t="s">
        <v>699</v>
      </c>
    </row>
    <row r="2131" spans="1:10" x14ac:dyDescent="0.25">
      <c r="A2131" s="185">
        <v>43562</v>
      </c>
      <c r="B2131" t="s">
        <v>698</v>
      </c>
      <c r="C2131" t="s">
        <v>64</v>
      </c>
      <c r="D2131">
        <v>84</v>
      </c>
      <c r="E2131">
        <f t="shared" si="126"/>
        <v>28.888888888888889</v>
      </c>
      <c r="F2131">
        <v>20</v>
      </c>
      <c r="G2131">
        <v>42</v>
      </c>
      <c r="H2131">
        <f t="shared" si="127"/>
        <v>12.804878048780489</v>
      </c>
      <c r="I2131" t="s">
        <v>13</v>
      </c>
      <c r="J2131" t="s">
        <v>699</v>
      </c>
    </row>
    <row r="2132" spans="1:10" x14ac:dyDescent="0.25">
      <c r="A2132" s="185">
        <v>43562</v>
      </c>
      <c r="B2132" t="s">
        <v>698</v>
      </c>
      <c r="C2132" t="s">
        <v>64</v>
      </c>
      <c r="D2132">
        <v>84</v>
      </c>
      <c r="E2132">
        <f t="shared" si="126"/>
        <v>28.888888888888889</v>
      </c>
      <c r="F2132">
        <v>20</v>
      </c>
      <c r="G2132">
        <v>42</v>
      </c>
      <c r="H2132">
        <f t="shared" si="127"/>
        <v>12.804878048780489</v>
      </c>
      <c r="I2132" t="s">
        <v>13</v>
      </c>
      <c r="J2132" t="s">
        <v>699</v>
      </c>
    </row>
    <row r="2133" spans="1:10" x14ac:dyDescent="0.25">
      <c r="A2133" s="185">
        <v>43562</v>
      </c>
      <c r="B2133" t="s">
        <v>698</v>
      </c>
      <c r="C2133" t="s">
        <v>64</v>
      </c>
      <c r="D2133">
        <v>84</v>
      </c>
      <c r="E2133">
        <f t="shared" si="126"/>
        <v>28.888888888888889</v>
      </c>
      <c r="F2133">
        <v>20</v>
      </c>
      <c r="G2133">
        <v>42</v>
      </c>
      <c r="H2133">
        <f t="shared" si="127"/>
        <v>12.804878048780489</v>
      </c>
      <c r="I2133" t="s">
        <v>13</v>
      </c>
      <c r="J2133" t="s">
        <v>699</v>
      </c>
    </row>
    <row r="2134" spans="1:10" x14ac:dyDescent="0.25">
      <c r="A2134" s="185">
        <v>43562</v>
      </c>
      <c r="B2134" t="s">
        <v>698</v>
      </c>
      <c r="C2134" t="s">
        <v>64</v>
      </c>
      <c r="D2134">
        <v>84</v>
      </c>
      <c r="E2134">
        <f t="shared" si="126"/>
        <v>28.888888888888889</v>
      </c>
      <c r="F2134">
        <v>20</v>
      </c>
      <c r="G2134">
        <v>42</v>
      </c>
      <c r="H2134">
        <f t="shared" si="127"/>
        <v>12.804878048780489</v>
      </c>
      <c r="I2134" t="s">
        <v>54</v>
      </c>
      <c r="J2134" t="s">
        <v>699</v>
      </c>
    </row>
    <row r="2135" spans="1:10" x14ac:dyDescent="0.25">
      <c r="A2135" s="185">
        <v>43562</v>
      </c>
      <c r="B2135" t="s">
        <v>698</v>
      </c>
      <c r="C2135" t="s">
        <v>64</v>
      </c>
      <c r="D2135">
        <v>84</v>
      </c>
      <c r="E2135">
        <f t="shared" si="126"/>
        <v>28.888888888888889</v>
      </c>
      <c r="F2135">
        <v>20</v>
      </c>
      <c r="G2135">
        <v>42</v>
      </c>
      <c r="H2135">
        <f t="shared" si="127"/>
        <v>12.804878048780489</v>
      </c>
      <c r="I2135" t="s">
        <v>18</v>
      </c>
      <c r="J2135" t="s">
        <v>699</v>
      </c>
    </row>
    <row r="2136" spans="1:10" x14ac:dyDescent="0.25">
      <c r="A2136" s="185">
        <v>43562</v>
      </c>
      <c r="B2136" t="s">
        <v>698</v>
      </c>
      <c r="C2136" t="s">
        <v>64</v>
      </c>
      <c r="D2136">
        <v>84</v>
      </c>
      <c r="E2136">
        <f t="shared" si="126"/>
        <v>28.888888888888889</v>
      </c>
      <c r="F2136">
        <v>20</v>
      </c>
      <c r="G2136">
        <v>42</v>
      </c>
      <c r="H2136">
        <f t="shared" si="127"/>
        <v>12.804878048780489</v>
      </c>
      <c r="I2136" t="s">
        <v>18</v>
      </c>
      <c r="J2136" t="s">
        <v>699</v>
      </c>
    </row>
    <row r="2137" spans="1:10" x14ac:dyDescent="0.25">
      <c r="A2137" s="185">
        <v>43562</v>
      </c>
      <c r="B2137" t="s">
        <v>698</v>
      </c>
      <c r="C2137" t="s">
        <v>64</v>
      </c>
      <c r="D2137">
        <v>84</v>
      </c>
      <c r="E2137">
        <f t="shared" si="126"/>
        <v>28.888888888888889</v>
      </c>
      <c r="F2137">
        <v>20</v>
      </c>
      <c r="G2137">
        <v>42</v>
      </c>
      <c r="H2137">
        <f t="shared" si="127"/>
        <v>12.804878048780489</v>
      </c>
      <c r="I2137" t="s">
        <v>18</v>
      </c>
      <c r="J2137" t="s">
        <v>699</v>
      </c>
    </row>
    <row r="2138" spans="1:10" x14ac:dyDescent="0.25">
      <c r="A2138" s="185">
        <v>43562</v>
      </c>
      <c r="B2138" t="s">
        <v>698</v>
      </c>
      <c r="C2138" t="s">
        <v>64</v>
      </c>
      <c r="D2138">
        <v>84</v>
      </c>
      <c r="E2138">
        <f t="shared" si="126"/>
        <v>28.888888888888889</v>
      </c>
      <c r="F2138">
        <v>20</v>
      </c>
      <c r="G2138">
        <v>42</v>
      </c>
      <c r="H2138">
        <f t="shared" si="127"/>
        <v>12.804878048780489</v>
      </c>
      <c r="I2138" t="s">
        <v>21</v>
      </c>
      <c r="J2138" t="s">
        <v>699</v>
      </c>
    </row>
    <row r="2139" spans="1:10" x14ac:dyDescent="0.25">
      <c r="A2139" s="185">
        <v>43562</v>
      </c>
      <c r="B2139" t="s">
        <v>698</v>
      </c>
      <c r="C2139" t="s">
        <v>64</v>
      </c>
      <c r="D2139">
        <v>84</v>
      </c>
      <c r="E2139">
        <f t="shared" si="126"/>
        <v>28.888888888888889</v>
      </c>
      <c r="F2139">
        <v>20</v>
      </c>
      <c r="G2139">
        <v>42</v>
      </c>
      <c r="H2139">
        <f t="shared" si="127"/>
        <v>12.804878048780489</v>
      </c>
      <c r="I2139" t="s">
        <v>21</v>
      </c>
      <c r="J2139" t="s">
        <v>699</v>
      </c>
    </row>
    <row r="2140" spans="1:10" x14ac:dyDescent="0.25">
      <c r="A2140" s="185">
        <v>43562</v>
      </c>
      <c r="B2140" t="s">
        <v>698</v>
      </c>
      <c r="C2140" t="s">
        <v>64</v>
      </c>
      <c r="D2140">
        <v>84</v>
      </c>
      <c r="E2140">
        <f t="shared" si="126"/>
        <v>28.888888888888889</v>
      </c>
      <c r="F2140">
        <v>20</v>
      </c>
      <c r="G2140">
        <v>42</v>
      </c>
      <c r="H2140">
        <f t="shared" si="127"/>
        <v>12.804878048780489</v>
      </c>
      <c r="I2140" t="s">
        <v>21</v>
      </c>
      <c r="J2140" t="s">
        <v>699</v>
      </c>
    </row>
    <row r="2141" spans="1:10" x14ac:dyDescent="0.25">
      <c r="A2141" s="185">
        <v>43562</v>
      </c>
      <c r="B2141" t="s">
        <v>698</v>
      </c>
      <c r="C2141" t="s">
        <v>64</v>
      </c>
      <c r="D2141">
        <v>84</v>
      </c>
      <c r="E2141">
        <f t="shared" si="126"/>
        <v>28.888888888888889</v>
      </c>
      <c r="F2141">
        <v>20</v>
      </c>
      <c r="G2141">
        <v>42</v>
      </c>
      <c r="H2141">
        <f t="shared" si="127"/>
        <v>12.804878048780489</v>
      </c>
      <c r="I2141" t="s">
        <v>23</v>
      </c>
      <c r="J2141" t="s">
        <v>699</v>
      </c>
    </row>
    <row r="2142" spans="1:10" x14ac:dyDescent="0.25">
      <c r="A2142" s="185">
        <v>43562</v>
      </c>
      <c r="B2142" t="s">
        <v>698</v>
      </c>
      <c r="C2142" t="s">
        <v>64</v>
      </c>
      <c r="D2142">
        <v>84</v>
      </c>
      <c r="E2142">
        <f t="shared" si="126"/>
        <v>28.888888888888889</v>
      </c>
      <c r="F2142">
        <v>20</v>
      </c>
      <c r="G2142">
        <v>42</v>
      </c>
      <c r="H2142">
        <f t="shared" si="127"/>
        <v>12.804878048780489</v>
      </c>
      <c r="I2142" t="s">
        <v>23</v>
      </c>
      <c r="J2142" t="s">
        <v>699</v>
      </c>
    </row>
    <row r="2143" spans="1:10" x14ac:dyDescent="0.25">
      <c r="A2143" s="185">
        <v>43562</v>
      </c>
      <c r="B2143" t="s">
        <v>698</v>
      </c>
      <c r="C2143" t="s">
        <v>64</v>
      </c>
      <c r="D2143">
        <v>84</v>
      </c>
      <c r="E2143">
        <f t="shared" si="126"/>
        <v>28.888888888888889</v>
      </c>
      <c r="F2143">
        <v>21</v>
      </c>
      <c r="G2143">
        <v>41</v>
      </c>
      <c r="H2143">
        <f t="shared" si="127"/>
        <v>12.5</v>
      </c>
      <c r="I2143" t="s">
        <v>13</v>
      </c>
      <c r="J2143" t="s">
        <v>699</v>
      </c>
    </row>
    <row r="2144" spans="1:10" x14ac:dyDescent="0.25">
      <c r="A2144" s="185">
        <v>43562</v>
      </c>
      <c r="B2144" t="s">
        <v>698</v>
      </c>
      <c r="C2144" t="s">
        <v>64</v>
      </c>
      <c r="D2144">
        <v>84</v>
      </c>
      <c r="E2144">
        <f t="shared" si="126"/>
        <v>28.888888888888889</v>
      </c>
      <c r="F2144">
        <v>21</v>
      </c>
      <c r="G2144">
        <v>41</v>
      </c>
      <c r="H2144">
        <f t="shared" ref="H2144:H2152" si="128" xml:space="preserve"> (G2144/3.28)</f>
        <v>12.5</v>
      </c>
      <c r="I2144" t="s">
        <v>13</v>
      </c>
      <c r="J2144" t="s">
        <v>699</v>
      </c>
    </row>
    <row r="2145" spans="1:10" x14ac:dyDescent="0.25">
      <c r="A2145" s="185">
        <v>43562</v>
      </c>
      <c r="B2145" t="s">
        <v>698</v>
      </c>
      <c r="C2145" t="s">
        <v>64</v>
      </c>
      <c r="D2145">
        <v>84</v>
      </c>
      <c r="E2145">
        <f t="shared" si="126"/>
        <v>28.888888888888889</v>
      </c>
      <c r="F2145">
        <v>21</v>
      </c>
      <c r="G2145">
        <v>41</v>
      </c>
      <c r="H2145">
        <f t="shared" si="128"/>
        <v>12.5</v>
      </c>
      <c r="I2145" t="s">
        <v>13</v>
      </c>
      <c r="J2145" t="s">
        <v>699</v>
      </c>
    </row>
    <row r="2146" spans="1:10" x14ac:dyDescent="0.25">
      <c r="A2146" s="185">
        <v>43562</v>
      </c>
      <c r="B2146" t="s">
        <v>698</v>
      </c>
      <c r="C2146" t="s">
        <v>64</v>
      </c>
      <c r="D2146">
        <v>84</v>
      </c>
      <c r="E2146">
        <f t="shared" si="126"/>
        <v>28.888888888888889</v>
      </c>
      <c r="F2146">
        <v>21</v>
      </c>
      <c r="G2146">
        <v>41</v>
      </c>
      <c r="H2146">
        <f t="shared" si="128"/>
        <v>12.5</v>
      </c>
      <c r="I2146" t="s">
        <v>54</v>
      </c>
      <c r="J2146" t="s">
        <v>699</v>
      </c>
    </row>
    <row r="2147" spans="1:10" x14ac:dyDescent="0.25">
      <c r="A2147" s="185">
        <v>43562</v>
      </c>
      <c r="B2147" t="s">
        <v>698</v>
      </c>
      <c r="C2147" t="s">
        <v>64</v>
      </c>
      <c r="D2147">
        <v>84</v>
      </c>
      <c r="E2147">
        <f t="shared" si="126"/>
        <v>28.888888888888889</v>
      </c>
      <c r="F2147">
        <v>21</v>
      </c>
      <c r="G2147">
        <v>41</v>
      </c>
      <c r="H2147">
        <f t="shared" si="128"/>
        <v>12.5</v>
      </c>
      <c r="I2147" t="s">
        <v>54</v>
      </c>
      <c r="J2147" t="s">
        <v>699</v>
      </c>
    </row>
    <row r="2148" spans="1:10" x14ac:dyDescent="0.25">
      <c r="A2148" s="185">
        <v>43562</v>
      </c>
      <c r="B2148" t="s">
        <v>698</v>
      </c>
      <c r="C2148" t="s">
        <v>64</v>
      </c>
      <c r="D2148">
        <v>84</v>
      </c>
      <c r="E2148">
        <f t="shared" si="126"/>
        <v>28.888888888888889</v>
      </c>
      <c r="F2148">
        <v>21</v>
      </c>
      <c r="G2148">
        <v>41</v>
      </c>
      <c r="H2148">
        <f t="shared" si="128"/>
        <v>12.5</v>
      </c>
      <c r="I2148" t="s">
        <v>18</v>
      </c>
      <c r="J2148" t="s">
        <v>699</v>
      </c>
    </row>
    <row r="2149" spans="1:10" x14ac:dyDescent="0.25">
      <c r="A2149" s="185">
        <v>43562</v>
      </c>
      <c r="B2149" t="s">
        <v>698</v>
      </c>
      <c r="C2149" t="s">
        <v>64</v>
      </c>
      <c r="D2149">
        <v>84</v>
      </c>
      <c r="E2149">
        <f t="shared" si="126"/>
        <v>28.888888888888889</v>
      </c>
      <c r="F2149">
        <v>21</v>
      </c>
      <c r="G2149">
        <v>41</v>
      </c>
      <c r="H2149">
        <f t="shared" si="128"/>
        <v>12.5</v>
      </c>
      <c r="I2149" t="s">
        <v>18</v>
      </c>
      <c r="J2149" t="s">
        <v>699</v>
      </c>
    </row>
    <row r="2150" spans="1:10" x14ac:dyDescent="0.25">
      <c r="A2150" s="185">
        <v>43562</v>
      </c>
      <c r="B2150" t="s">
        <v>698</v>
      </c>
      <c r="C2150" t="s">
        <v>64</v>
      </c>
      <c r="D2150">
        <v>84</v>
      </c>
      <c r="E2150">
        <f t="shared" si="126"/>
        <v>28.888888888888889</v>
      </c>
      <c r="F2150">
        <v>21</v>
      </c>
      <c r="G2150">
        <v>41</v>
      </c>
      <c r="H2150">
        <f t="shared" si="128"/>
        <v>12.5</v>
      </c>
      <c r="I2150" t="s">
        <v>18</v>
      </c>
      <c r="J2150" t="s">
        <v>699</v>
      </c>
    </row>
    <row r="2151" spans="1:10" x14ac:dyDescent="0.25">
      <c r="A2151" s="185">
        <v>43562</v>
      </c>
      <c r="B2151" t="s">
        <v>698</v>
      </c>
      <c r="C2151" t="s">
        <v>64</v>
      </c>
      <c r="D2151">
        <v>84</v>
      </c>
      <c r="E2151">
        <f t="shared" si="126"/>
        <v>28.888888888888889</v>
      </c>
      <c r="F2151">
        <v>21</v>
      </c>
      <c r="G2151">
        <v>41</v>
      </c>
      <c r="H2151">
        <f t="shared" si="128"/>
        <v>12.5</v>
      </c>
      <c r="I2151" t="s">
        <v>18</v>
      </c>
      <c r="J2151" t="s">
        <v>699</v>
      </c>
    </row>
    <row r="2152" spans="1:10" x14ac:dyDescent="0.25">
      <c r="A2152" s="185">
        <v>43562</v>
      </c>
      <c r="B2152" t="s">
        <v>698</v>
      </c>
      <c r="C2152" t="s">
        <v>64</v>
      </c>
      <c r="D2152">
        <v>84</v>
      </c>
      <c r="E2152">
        <f t="shared" si="126"/>
        <v>28.888888888888889</v>
      </c>
      <c r="F2152">
        <v>22</v>
      </c>
      <c r="G2152">
        <v>40</v>
      </c>
      <c r="H2152">
        <f t="shared" si="128"/>
        <v>12.195121951219512</v>
      </c>
      <c r="I2152" t="s">
        <v>13</v>
      </c>
      <c r="J2152" t="s">
        <v>699</v>
      </c>
    </row>
    <row r="2153" spans="1:10" x14ac:dyDescent="0.25">
      <c r="A2153" s="185">
        <v>43562</v>
      </c>
      <c r="B2153" t="s">
        <v>698</v>
      </c>
      <c r="C2153" t="s">
        <v>64</v>
      </c>
      <c r="D2153">
        <v>84</v>
      </c>
      <c r="E2153">
        <f t="shared" si="126"/>
        <v>28.888888888888889</v>
      </c>
      <c r="F2153">
        <v>22</v>
      </c>
      <c r="G2153">
        <v>40</v>
      </c>
      <c r="H2153">
        <f t="shared" ref="H2153:H2162" si="129" xml:space="preserve"> (G2153/3.28)</f>
        <v>12.195121951219512</v>
      </c>
      <c r="I2153" t="s">
        <v>13</v>
      </c>
      <c r="J2153" t="s">
        <v>699</v>
      </c>
    </row>
    <row r="2154" spans="1:10" x14ac:dyDescent="0.25">
      <c r="A2154" s="185">
        <v>43562</v>
      </c>
      <c r="B2154" t="s">
        <v>698</v>
      </c>
      <c r="C2154" t="s">
        <v>64</v>
      </c>
      <c r="D2154">
        <v>84</v>
      </c>
      <c r="E2154">
        <f t="shared" ref="E2154:E2162" si="130" xml:space="preserve"> (D2154-32)*(5/9)</f>
        <v>28.888888888888889</v>
      </c>
      <c r="F2154">
        <v>22</v>
      </c>
      <c r="G2154">
        <v>40</v>
      </c>
      <c r="H2154">
        <f t="shared" si="129"/>
        <v>12.195121951219512</v>
      </c>
      <c r="I2154" t="s">
        <v>34</v>
      </c>
      <c r="J2154" t="s">
        <v>699</v>
      </c>
    </row>
    <row r="2155" spans="1:10" x14ac:dyDescent="0.25">
      <c r="A2155" s="185">
        <v>43562</v>
      </c>
      <c r="B2155" t="s">
        <v>698</v>
      </c>
      <c r="C2155" t="s">
        <v>64</v>
      </c>
      <c r="D2155">
        <v>84</v>
      </c>
      <c r="E2155">
        <f t="shared" si="130"/>
        <v>28.888888888888889</v>
      </c>
      <c r="F2155">
        <v>22</v>
      </c>
      <c r="G2155">
        <v>40</v>
      </c>
      <c r="H2155">
        <f t="shared" si="129"/>
        <v>12.195121951219512</v>
      </c>
      <c r="I2155" t="s">
        <v>34</v>
      </c>
      <c r="J2155" t="s">
        <v>699</v>
      </c>
    </row>
    <row r="2156" spans="1:10" x14ac:dyDescent="0.25">
      <c r="A2156" s="185">
        <v>43562</v>
      </c>
      <c r="B2156" t="s">
        <v>698</v>
      </c>
      <c r="C2156" t="s">
        <v>64</v>
      </c>
      <c r="D2156">
        <v>84</v>
      </c>
      <c r="E2156">
        <f t="shared" si="130"/>
        <v>28.888888888888889</v>
      </c>
      <c r="F2156">
        <v>22</v>
      </c>
      <c r="G2156">
        <v>40</v>
      </c>
      <c r="H2156">
        <f t="shared" si="129"/>
        <v>12.195121951219512</v>
      </c>
      <c r="I2156" t="s">
        <v>54</v>
      </c>
      <c r="J2156" t="s">
        <v>699</v>
      </c>
    </row>
    <row r="2157" spans="1:10" x14ac:dyDescent="0.25">
      <c r="A2157" s="185">
        <v>43562</v>
      </c>
      <c r="B2157" t="s">
        <v>698</v>
      </c>
      <c r="C2157" t="s">
        <v>64</v>
      </c>
      <c r="D2157">
        <v>84</v>
      </c>
      <c r="E2157">
        <f t="shared" si="130"/>
        <v>28.888888888888889</v>
      </c>
      <c r="F2157">
        <v>22</v>
      </c>
      <c r="G2157">
        <v>40</v>
      </c>
      <c r="H2157">
        <f t="shared" si="129"/>
        <v>12.195121951219512</v>
      </c>
      <c r="I2157" t="s">
        <v>54</v>
      </c>
      <c r="J2157" t="s">
        <v>699</v>
      </c>
    </row>
    <row r="2158" spans="1:10" x14ac:dyDescent="0.25">
      <c r="A2158" s="185">
        <v>43562</v>
      </c>
      <c r="B2158" t="s">
        <v>698</v>
      </c>
      <c r="C2158" t="s">
        <v>64</v>
      </c>
      <c r="D2158">
        <v>84</v>
      </c>
      <c r="E2158">
        <f t="shared" si="130"/>
        <v>28.888888888888889</v>
      </c>
      <c r="F2158">
        <v>22</v>
      </c>
      <c r="G2158">
        <v>40</v>
      </c>
      <c r="H2158">
        <f t="shared" si="129"/>
        <v>12.195121951219512</v>
      </c>
      <c r="I2158" t="s">
        <v>54</v>
      </c>
      <c r="J2158" t="s">
        <v>699</v>
      </c>
    </row>
    <row r="2159" spans="1:10" x14ac:dyDescent="0.25">
      <c r="A2159" s="185">
        <v>43562</v>
      </c>
      <c r="B2159" t="s">
        <v>698</v>
      </c>
      <c r="C2159" t="s">
        <v>64</v>
      </c>
      <c r="D2159">
        <v>84</v>
      </c>
      <c r="E2159">
        <f t="shared" si="130"/>
        <v>28.888888888888889</v>
      </c>
      <c r="F2159">
        <v>22</v>
      </c>
      <c r="G2159">
        <v>40</v>
      </c>
      <c r="H2159">
        <f t="shared" si="129"/>
        <v>12.195121951219512</v>
      </c>
      <c r="I2159" t="s">
        <v>18</v>
      </c>
      <c r="J2159" t="s">
        <v>699</v>
      </c>
    </row>
    <row r="2160" spans="1:10" x14ac:dyDescent="0.25">
      <c r="A2160" s="185">
        <v>43562</v>
      </c>
      <c r="B2160" t="s">
        <v>698</v>
      </c>
      <c r="C2160" t="s">
        <v>64</v>
      </c>
      <c r="D2160">
        <v>84</v>
      </c>
      <c r="E2160">
        <f t="shared" si="130"/>
        <v>28.888888888888889</v>
      </c>
      <c r="F2160">
        <v>22</v>
      </c>
      <c r="G2160">
        <v>40</v>
      </c>
      <c r="H2160">
        <f t="shared" si="129"/>
        <v>12.195121951219512</v>
      </c>
      <c r="I2160" t="s">
        <v>18</v>
      </c>
      <c r="J2160" t="s">
        <v>699</v>
      </c>
    </row>
    <row r="2161" spans="1:10" s="184" customFormat="1" ht="15.75" thickBot="1" x14ac:dyDescent="0.3">
      <c r="A2161" s="186">
        <v>43562</v>
      </c>
      <c r="B2161" s="184" t="s">
        <v>698</v>
      </c>
      <c r="C2161" s="184" t="s">
        <v>64</v>
      </c>
      <c r="D2161" s="184">
        <v>84</v>
      </c>
      <c r="E2161" s="184">
        <f t="shared" si="130"/>
        <v>28.888888888888889</v>
      </c>
      <c r="F2161" s="184">
        <v>22</v>
      </c>
      <c r="G2161" s="184">
        <v>40</v>
      </c>
      <c r="H2161" s="184">
        <f t="shared" si="129"/>
        <v>12.195121951219512</v>
      </c>
      <c r="I2161" s="184" t="s">
        <v>23</v>
      </c>
      <c r="J2161" s="184" t="s">
        <v>699</v>
      </c>
    </row>
    <row r="2162" spans="1:10" x14ac:dyDescent="0.25">
      <c r="A2162" s="185">
        <v>43562</v>
      </c>
      <c r="B2162" t="s">
        <v>698</v>
      </c>
      <c r="C2162" t="s">
        <v>718</v>
      </c>
      <c r="D2162">
        <v>84</v>
      </c>
      <c r="E2162">
        <f t="shared" si="130"/>
        <v>28.888888888888889</v>
      </c>
      <c r="F2162">
        <v>1</v>
      </c>
      <c r="G2162">
        <v>48</v>
      </c>
      <c r="H2162">
        <f t="shared" si="129"/>
        <v>14.634146341463415</v>
      </c>
      <c r="I2162" t="s">
        <v>13</v>
      </c>
      <c r="J2162" t="s">
        <v>699</v>
      </c>
    </row>
    <row r="2163" spans="1:10" x14ac:dyDescent="0.25">
      <c r="A2163" s="185">
        <v>43562</v>
      </c>
      <c r="B2163" t="s">
        <v>698</v>
      </c>
      <c r="C2163" t="s">
        <v>718</v>
      </c>
      <c r="D2163">
        <v>84</v>
      </c>
      <c r="E2163">
        <f t="shared" ref="E2163:E2172" si="131" xml:space="preserve"> (D2163-32)*(5/9)</f>
        <v>28.888888888888889</v>
      </c>
      <c r="F2163">
        <v>1</v>
      </c>
      <c r="G2163">
        <v>48</v>
      </c>
      <c r="H2163">
        <f t="shared" ref="H2163:H2172" si="132" xml:space="preserve"> (G2163/3.28)</f>
        <v>14.634146341463415</v>
      </c>
      <c r="I2163" t="s">
        <v>13</v>
      </c>
      <c r="J2163" t="s">
        <v>699</v>
      </c>
    </row>
    <row r="2164" spans="1:10" x14ac:dyDescent="0.25">
      <c r="A2164" s="185">
        <v>43562</v>
      </c>
      <c r="B2164" t="s">
        <v>698</v>
      </c>
      <c r="C2164" t="s">
        <v>718</v>
      </c>
      <c r="D2164">
        <v>84</v>
      </c>
      <c r="E2164">
        <f t="shared" si="131"/>
        <v>28.888888888888889</v>
      </c>
      <c r="F2164">
        <v>1</v>
      </c>
      <c r="G2164">
        <v>48</v>
      </c>
      <c r="H2164">
        <f t="shared" si="132"/>
        <v>14.634146341463415</v>
      </c>
      <c r="I2164" t="s">
        <v>18</v>
      </c>
      <c r="J2164" t="s">
        <v>699</v>
      </c>
    </row>
    <row r="2165" spans="1:10" x14ac:dyDescent="0.25">
      <c r="A2165" s="185">
        <v>43562</v>
      </c>
      <c r="B2165" t="s">
        <v>698</v>
      </c>
      <c r="C2165" t="s">
        <v>718</v>
      </c>
      <c r="D2165">
        <v>84</v>
      </c>
      <c r="E2165">
        <f t="shared" si="131"/>
        <v>28.888888888888889</v>
      </c>
      <c r="F2165">
        <v>1</v>
      </c>
      <c r="G2165">
        <v>48</v>
      </c>
      <c r="H2165">
        <f t="shared" si="132"/>
        <v>14.634146341463415</v>
      </c>
      <c r="I2165" t="s">
        <v>18</v>
      </c>
      <c r="J2165" t="s">
        <v>699</v>
      </c>
    </row>
    <row r="2166" spans="1:10" x14ac:dyDescent="0.25">
      <c r="A2166" s="185">
        <v>43562</v>
      </c>
      <c r="B2166" t="s">
        <v>698</v>
      </c>
      <c r="C2166" t="s">
        <v>718</v>
      </c>
      <c r="D2166">
        <v>84</v>
      </c>
      <c r="E2166">
        <f t="shared" si="131"/>
        <v>28.888888888888889</v>
      </c>
      <c r="F2166">
        <v>1</v>
      </c>
      <c r="G2166">
        <v>48</v>
      </c>
      <c r="H2166">
        <f t="shared" si="132"/>
        <v>14.634146341463415</v>
      </c>
      <c r="I2166" t="s">
        <v>18</v>
      </c>
      <c r="J2166" t="s">
        <v>699</v>
      </c>
    </row>
    <row r="2167" spans="1:10" x14ac:dyDescent="0.25">
      <c r="A2167" s="185">
        <v>43562</v>
      </c>
      <c r="B2167" t="s">
        <v>698</v>
      </c>
      <c r="C2167" t="s">
        <v>718</v>
      </c>
      <c r="D2167">
        <v>84</v>
      </c>
      <c r="E2167">
        <f t="shared" si="131"/>
        <v>28.888888888888889</v>
      </c>
      <c r="F2167">
        <v>1</v>
      </c>
      <c r="G2167">
        <v>48</v>
      </c>
      <c r="H2167">
        <f t="shared" si="132"/>
        <v>14.634146341463415</v>
      </c>
      <c r="I2167" t="s">
        <v>18</v>
      </c>
      <c r="J2167" t="s">
        <v>699</v>
      </c>
    </row>
    <row r="2168" spans="1:10" x14ac:dyDescent="0.25">
      <c r="A2168" s="185">
        <v>43562</v>
      </c>
      <c r="B2168" t="s">
        <v>698</v>
      </c>
      <c r="C2168" t="s">
        <v>718</v>
      </c>
      <c r="D2168">
        <v>84</v>
      </c>
      <c r="E2168">
        <f t="shared" si="131"/>
        <v>28.888888888888889</v>
      </c>
      <c r="F2168">
        <v>1</v>
      </c>
      <c r="G2168">
        <v>48</v>
      </c>
      <c r="H2168">
        <f t="shared" si="132"/>
        <v>14.634146341463415</v>
      </c>
      <c r="I2168" t="s">
        <v>21</v>
      </c>
      <c r="J2168" t="s">
        <v>699</v>
      </c>
    </row>
    <row r="2169" spans="1:10" x14ac:dyDescent="0.25">
      <c r="A2169" s="185">
        <v>43562</v>
      </c>
      <c r="B2169" t="s">
        <v>698</v>
      </c>
      <c r="C2169" t="s">
        <v>718</v>
      </c>
      <c r="D2169">
        <v>84</v>
      </c>
      <c r="E2169">
        <f t="shared" si="131"/>
        <v>28.888888888888889</v>
      </c>
      <c r="F2169">
        <v>1</v>
      </c>
      <c r="G2169">
        <v>48</v>
      </c>
      <c r="H2169">
        <f t="shared" si="132"/>
        <v>14.634146341463415</v>
      </c>
      <c r="I2169" t="s">
        <v>20</v>
      </c>
      <c r="J2169" t="s">
        <v>699</v>
      </c>
    </row>
    <row r="2170" spans="1:10" x14ac:dyDescent="0.25">
      <c r="A2170" s="185">
        <v>43562</v>
      </c>
      <c r="B2170" t="s">
        <v>698</v>
      </c>
      <c r="C2170" t="s">
        <v>718</v>
      </c>
      <c r="D2170">
        <v>84</v>
      </c>
      <c r="E2170">
        <f t="shared" si="131"/>
        <v>28.888888888888889</v>
      </c>
      <c r="F2170">
        <v>1</v>
      </c>
      <c r="G2170">
        <v>48</v>
      </c>
      <c r="H2170">
        <f t="shared" si="132"/>
        <v>14.634146341463415</v>
      </c>
      <c r="I2170" t="s">
        <v>20</v>
      </c>
      <c r="J2170" t="s">
        <v>699</v>
      </c>
    </row>
    <row r="2171" spans="1:10" x14ac:dyDescent="0.25">
      <c r="A2171" s="185">
        <v>43562</v>
      </c>
      <c r="B2171" t="s">
        <v>698</v>
      </c>
      <c r="C2171" t="s">
        <v>718</v>
      </c>
      <c r="D2171">
        <v>84</v>
      </c>
      <c r="E2171">
        <f t="shared" si="131"/>
        <v>28.888888888888889</v>
      </c>
      <c r="F2171">
        <v>1</v>
      </c>
      <c r="G2171">
        <v>48</v>
      </c>
      <c r="H2171">
        <f t="shared" si="132"/>
        <v>14.634146341463415</v>
      </c>
      <c r="I2171" t="s">
        <v>20</v>
      </c>
      <c r="J2171" t="s">
        <v>699</v>
      </c>
    </row>
    <row r="2172" spans="1:10" x14ac:dyDescent="0.25">
      <c r="A2172" s="185">
        <v>43562</v>
      </c>
      <c r="B2172" t="s">
        <v>698</v>
      </c>
      <c r="C2172" t="s">
        <v>718</v>
      </c>
      <c r="D2172">
        <v>84</v>
      </c>
      <c r="E2172">
        <f t="shared" si="131"/>
        <v>28.888888888888889</v>
      </c>
      <c r="F2172">
        <v>2</v>
      </c>
      <c r="G2172">
        <v>49</v>
      </c>
      <c r="H2172">
        <f t="shared" si="132"/>
        <v>14.939024390243903</v>
      </c>
      <c r="I2172" t="s">
        <v>13</v>
      </c>
      <c r="J2172" t="s">
        <v>699</v>
      </c>
    </row>
    <row r="2173" spans="1:10" x14ac:dyDescent="0.25">
      <c r="A2173" s="185">
        <v>43562</v>
      </c>
      <c r="B2173" t="s">
        <v>698</v>
      </c>
      <c r="C2173" t="s">
        <v>718</v>
      </c>
      <c r="D2173">
        <v>84</v>
      </c>
      <c r="E2173">
        <f t="shared" ref="E2173:E2187" si="133" xml:space="preserve"> (D2173-32)*(5/9)</f>
        <v>28.888888888888889</v>
      </c>
      <c r="F2173">
        <v>2</v>
      </c>
      <c r="G2173">
        <v>49</v>
      </c>
      <c r="H2173">
        <f t="shared" ref="H2173:H2188" si="134" xml:space="preserve"> (G2173/3.28)</f>
        <v>14.939024390243903</v>
      </c>
      <c r="I2173" t="s">
        <v>13</v>
      </c>
      <c r="J2173" t="s">
        <v>699</v>
      </c>
    </row>
    <row r="2174" spans="1:10" x14ac:dyDescent="0.25">
      <c r="A2174" s="185">
        <v>43562</v>
      </c>
      <c r="B2174" t="s">
        <v>698</v>
      </c>
      <c r="C2174" t="s">
        <v>718</v>
      </c>
      <c r="D2174">
        <v>84</v>
      </c>
      <c r="E2174">
        <f t="shared" si="133"/>
        <v>28.888888888888889</v>
      </c>
      <c r="F2174">
        <v>2</v>
      </c>
      <c r="G2174">
        <v>49</v>
      </c>
      <c r="H2174">
        <f t="shared" si="134"/>
        <v>14.939024390243903</v>
      </c>
      <c r="I2174" t="s">
        <v>18</v>
      </c>
      <c r="J2174" t="s">
        <v>699</v>
      </c>
    </row>
    <row r="2175" spans="1:10" x14ac:dyDescent="0.25">
      <c r="A2175" s="185">
        <v>43562</v>
      </c>
      <c r="B2175" t="s">
        <v>698</v>
      </c>
      <c r="C2175" t="s">
        <v>718</v>
      </c>
      <c r="D2175">
        <v>84</v>
      </c>
      <c r="E2175">
        <f t="shared" si="133"/>
        <v>28.888888888888889</v>
      </c>
      <c r="F2175">
        <v>2</v>
      </c>
      <c r="G2175">
        <v>49</v>
      </c>
      <c r="H2175">
        <f t="shared" si="134"/>
        <v>14.939024390243903</v>
      </c>
      <c r="I2175" t="s">
        <v>18</v>
      </c>
      <c r="J2175" t="s">
        <v>699</v>
      </c>
    </row>
    <row r="2176" spans="1:10" x14ac:dyDescent="0.25">
      <c r="A2176" s="185">
        <v>43562</v>
      </c>
      <c r="B2176" t="s">
        <v>698</v>
      </c>
      <c r="C2176" t="s">
        <v>718</v>
      </c>
      <c r="D2176">
        <v>84</v>
      </c>
      <c r="E2176">
        <f t="shared" si="133"/>
        <v>28.888888888888889</v>
      </c>
      <c r="F2176">
        <v>2</v>
      </c>
      <c r="G2176">
        <v>49</v>
      </c>
      <c r="H2176">
        <f t="shared" si="134"/>
        <v>14.939024390243903</v>
      </c>
      <c r="I2176" t="s">
        <v>18</v>
      </c>
      <c r="J2176" t="s">
        <v>699</v>
      </c>
    </row>
    <row r="2177" spans="1:10" x14ac:dyDescent="0.25">
      <c r="A2177" s="185">
        <v>43562</v>
      </c>
      <c r="B2177" t="s">
        <v>698</v>
      </c>
      <c r="C2177" t="s">
        <v>718</v>
      </c>
      <c r="D2177">
        <v>84</v>
      </c>
      <c r="E2177">
        <f t="shared" si="133"/>
        <v>28.888888888888889</v>
      </c>
      <c r="F2177">
        <v>2</v>
      </c>
      <c r="G2177">
        <v>49</v>
      </c>
      <c r="H2177">
        <f t="shared" si="134"/>
        <v>14.939024390243903</v>
      </c>
      <c r="I2177" t="s">
        <v>18</v>
      </c>
      <c r="J2177" t="s">
        <v>699</v>
      </c>
    </row>
    <row r="2178" spans="1:10" x14ac:dyDescent="0.25">
      <c r="A2178" s="185">
        <v>43562</v>
      </c>
      <c r="B2178" t="s">
        <v>698</v>
      </c>
      <c r="C2178" t="s">
        <v>718</v>
      </c>
      <c r="D2178">
        <v>84</v>
      </c>
      <c r="E2178">
        <f t="shared" si="133"/>
        <v>28.888888888888889</v>
      </c>
      <c r="F2178">
        <v>2</v>
      </c>
      <c r="G2178">
        <v>49</v>
      </c>
      <c r="H2178">
        <f t="shared" si="134"/>
        <v>14.939024390243903</v>
      </c>
      <c r="I2178" t="s">
        <v>18</v>
      </c>
      <c r="J2178" t="s">
        <v>699</v>
      </c>
    </row>
    <row r="2179" spans="1:10" x14ac:dyDescent="0.25">
      <c r="A2179" s="185">
        <v>43562</v>
      </c>
      <c r="B2179" t="s">
        <v>698</v>
      </c>
      <c r="C2179" t="s">
        <v>718</v>
      </c>
      <c r="D2179">
        <v>84</v>
      </c>
      <c r="E2179">
        <f t="shared" si="133"/>
        <v>28.888888888888889</v>
      </c>
      <c r="F2179">
        <v>2</v>
      </c>
      <c r="G2179">
        <v>49</v>
      </c>
      <c r="H2179">
        <f t="shared" si="134"/>
        <v>14.939024390243903</v>
      </c>
      <c r="I2179" t="s">
        <v>18</v>
      </c>
      <c r="J2179" t="s">
        <v>699</v>
      </c>
    </row>
    <row r="2180" spans="1:10" x14ac:dyDescent="0.25">
      <c r="A2180" s="185">
        <v>43562</v>
      </c>
      <c r="B2180" t="s">
        <v>698</v>
      </c>
      <c r="C2180" t="s">
        <v>718</v>
      </c>
      <c r="D2180">
        <v>84</v>
      </c>
      <c r="E2180">
        <f t="shared" si="133"/>
        <v>28.888888888888889</v>
      </c>
      <c r="F2180">
        <v>2</v>
      </c>
      <c r="G2180">
        <v>49</v>
      </c>
      <c r="H2180">
        <f t="shared" si="134"/>
        <v>14.939024390243903</v>
      </c>
      <c r="I2180" t="s">
        <v>18</v>
      </c>
      <c r="J2180" t="s">
        <v>699</v>
      </c>
    </row>
    <row r="2181" spans="1:10" x14ac:dyDescent="0.25">
      <c r="A2181" s="185">
        <v>43562</v>
      </c>
      <c r="B2181" t="s">
        <v>698</v>
      </c>
      <c r="C2181" t="s">
        <v>718</v>
      </c>
      <c r="D2181">
        <v>84</v>
      </c>
      <c r="E2181">
        <f t="shared" si="133"/>
        <v>28.888888888888889</v>
      </c>
      <c r="F2181">
        <v>2</v>
      </c>
      <c r="G2181">
        <v>49</v>
      </c>
      <c r="H2181">
        <f t="shared" si="134"/>
        <v>14.939024390243903</v>
      </c>
      <c r="I2181" t="s">
        <v>23</v>
      </c>
      <c r="J2181" t="s">
        <v>699</v>
      </c>
    </row>
    <row r="2182" spans="1:10" x14ac:dyDescent="0.25">
      <c r="A2182" s="185">
        <v>43562</v>
      </c>
      <c r="B2182" t="s">
        <v>698</v>
      </c>
      <c r="C2182" t="s">
        <v>718</v>
      </c>
      <c r="D2182">
        <v>84</v>
      </c>
      <c r="E2182">
        <f t="shared" si="133"/>
        <v>28.888888888888889</v>
      </c>
      <c r="F2182">
        <v>2</v>
      </c>
      <c r="G2182">
        <v>49</v>
      </c>
      <c r="H2182">
        <f t="shared" si="134"/>
        <v>14.939024390243903</v>
      </c>
      <c r="I2182" t="s">
        <v>23</v>
      </c>
      <c r="J2182" t="s">
        <v>699</v>
      </c>
    </row>
    <row r="2183" spans="1:10" x14ac:dyDescent="0.25">
      <c r="A2183" s="185">
        <v>43562</v>
      </c>
      <c r="B2183" t="s">
        <v>698</v>
      </c>
      <c r="C2183" t="s">
        <v>718</v>
      </c>
      <c r="D2183">
        <v>84</v>
      </c>
      <c r="E2183">
        <f t="shared" si="133"/>
        <v>28.888888888888889</v>
      </c>
      <c r="F2183">
        <v>2</v>
      </c>
      <c r="G2183">
        <v>49</v>
      </c>
      <c r="H2183">
        <f t="shared" si="134"/>
        <v>14.939024390243903</v>
      </c>
      <c r="I2183" t="s">
        <v>23</v>
      </c>
      <c r="J2183" t="s">
        <v>699</v>
      </c>
    </row>
    <row r="2184" spans="1:10" x14ac:dyDescent="0.25">
      <c r="A2184" s="185">
        <v>43562</v>
      </c>
      <c r="B2184" t="s">
        <v>698</v>
      </c>
      <c r="C2184" t="s">
        <v>718</v>
      </c>
      <c r="D2184">
        <v>84</v>
      </c>
      <c r="E2184">
        <f t="shared" si="133"/>
        <v>28.888888888888889</v>
      </c>
      <c r="F2184">
        <v>2</v>
      </c>
      <c r="G2184">
        <v>49</v>
      </c>
      <c r="H2184">
        <f t="shared" si="134"/>
        <v>14.939024390243903</v>
      </c>
      <c r="I2184" t="s">
        <v>704</v>
      </c>
      <c r="J2184" t="s">
        <v>699</v>
      </c>
    </row>
    <row r="2185" spans="1:10" x14ac:dyDescent="0.25">
      <c r="A2185" s="185">
        <v>43562</v>
      </c>
      <c r="B2185" t="s">
        <v>698</v>
      </c>
      <c r="C2185" t="s">
        <v>718</v>
      </c>
      <c r="D2185">
        <v>84</v>
      </c>
      <c r="E2185">
        <f t="shared" si="133"/>
        <v>28.888888888888889</v>
      </c>
      <c r="F2185">
        <v>2</v>
      </c>
      <c r="G2185">
        <v>49</v>
      </c>
      <c r="H2185">
        <f t="shared" si="134"/>
        <v>14.939024390243903</v>
      </c>
      <c r="I2185" t="s">
        <v>20</v>
      </c>
      <c r="J2185" t="s">
        <v>699</v>
      </c>
    </row>
    <row r="2186" spans="1:10" x14ac:dyDescent="0.25">
      <c r="A2186" s="185">
        <v>43562</v>
      </c>
      <c r="B2186" t="s">
        <v>698</v>
      </c>
      <c r="C2186" t="s">
        <v>718</v>
      </c>
      <c r="D2186">
        <v>84</v>
      </c>
      <c r="E2186">
        <f t="shared" si="133"/>
        <v>28.888888888888889</v>
      </c>
      <c r="F2186">
        <v>2</v>
      </c>
      <c r="G2186">
        <v>49</v>
      </c>
      <c r="H2186">
        <f t="shared" si="134"/>
        <v>14.939024390243903</v>
      </c>
      <c r="I2186" t="s">
        <v>24</v>
      </c>
      <c r="J2186" t="s">
        <v>699</v>
      </c>
    </row>
    <row r="2187" spans="1:10" x14ac:dyDescent="0.25">
      <c r="A2187" s="185">
        <v>43562</v>
      </c>
      <c r="B2187" t="s">
        <v>698</v>
      </c>
      <c r="C2187" t="s">
        <v>718</v>
      </c>
      <c r="D2187">
        <v>84</v>
      </c>
      <c r="E2187">
        <f t="shared" si="133"/>
        <v>28.888888888888889</v>
      </c>
      <c r="F2187">
        <v>2</v>
      </c>
      <c r="G2187">
        <v>49</v>
      </c>
      <c r="H2187">
        <f t="shared" si="134"/>
        <v>14.939024390243903</v>
      </c>
      <c r="I2187" t="s">
        <v>24</v>
      </c>
      <c r="J2187" t="s">
        <v>699</v>
      </c>
    </row>
    <row r="2188" spans="1:10" x14ac:dyDescent="0.25">
      <c r="A2188" s="185">
        <v>43562</v>
      </c>
      <c r="B2188" t="s">
        <v>698</v>
      </c>
      <c r="C2188" t="s">
        <v>718</v>
      </c>
      <c r="D2188">
        <v>84</v>
      </c>
      <c r="E2188">
        <f t="shared" ref="E2188" si="135" xml:space="preserve"> (D2188-32)*(5/9)</f>
        <v>28.888888888888889</v>
      </c>
      <c r="F2188">
        <v>3</v>
      </c>
      <c r="G2188">
        <v>46</v>
      </c>
      <c r="H2188">
        <f t="shared" si="134"/>
        <v>14.02439024390244</v>
      </c>
      <c r="I2188" t="s">
        <v>13</v>
      </c>
      <c r="J2188" t="s">
        <v>699</v>
      </c>
    </row>
    <row r="2189" spans="1:10" x14ac:dyDescent="0.25">
      <c r="A2189" s="185">
        <v>43562</v>
      </c>
      <c r="B2189" t="s">
        <v>698</v>
      </c>
      <c r="C2189" t="s">
        <v>718</v>
      </c>
      <c r="D2189">
        <v>84</v>
      </c>
      <c r="E2189">
        <f t="shared" ref="E2189:E2210" si="136" xml:space="preserve"> (D2189-32)*(5/9)</f>
        <v>28.888888888888889</v>
      </c>
      <c r="F2189">
        <v>3</v>
      </c>
      <c r="G2189">
        <v>46</v>
      </c>
      <c r="H2189">
        <f t="shared" ref="H2189:H2211" si="137" xml:space="preserve"> (G2189/3.28)</f>
        <v>14.02439024390244</v>
      </c>
      <c r="I2189" t="s">
        <v>13</v>
      </c>
      <c r="J2189" t="s">
        <v>699</v>
      </c>
    </row>
    <row r="2190" spans="1:10" x14ac:dyDescent="0.25">
      <c r="A2190" s="185">
        <v>43562</v>
      </c>
      <c r="B2190" t="s">
        <v>698</v>
      </c>
      <c r="C2190" t="s">
        <v>718</v>
      </c>
      <c r="D2190">
        <v>84</v>
      </c>
      <c r="E2190">
        <f t="shared" si="136"/>
        <v>28.888888888888889</v>
      </c>
      <c r="F2190">
        <v>3</v>
      </c>
      <c r="G2190">
        <v>46</v>
      </c>
      <c r="H2190">
        <f t="shared" si="137"/>
        <v>14.02439024390244</v>
      </c>
      <c r="I2190" t="s">
        <v>40</v>
      </c>
      <c r="J2190" t="s">
        <v>699</v>
      </c>
    </row>
    <row r="2191" spans="1:10" x14ac:dyDescent="0.25">
      <c r="A2191" s="185">
        <v>43562</v>
      </c>
      <c r="B2191" t="s">
        <v>698</v>
      </c>
      <c r="C2191" t="s">
        <v>718</v>
      </c>
      <c r="D2191">
        <v>84</v>
      </c>
      <c r="E2191">
        <f t="shared" si="136"/>
        <v>28.888888888888889</v>
      </c>
      <c r="F2191">
        <v>3</v>
      </c>
      <c r="G2191">
        <v>46</v>
      </c>
      <c r="H2191">
        <f t="shared" si="137"/>
        <v>14.02439024390244</v>
      </c>
      <c r="I2191" t="s">
        <v>54</v>
      </c>
      <c r="J2191" t="s">
        <v>699</v>
      </c>
    </row>
    <row r="2192" spans="1:10" x14ac:dyDescent="0.25">
      <c r="A2192" s="185">
        <v>43562</v>
      </c>
      <c r="B2192" t="s">
        <v>698</v>
      </c>
      <c r="C2192" t="s">
        <v>718</v>
      </c>
      <c r="D2192">
        <v>84</v>
      </c>
      <c r="E2192">
        <f t="shared" si="136"/>
        <v>28.888888888888889</v>
      </c>
      <c r="F2192">
        <v>3</v>
      </c>
      <c r="G2192">
        <v>46</v>
      </c>
      <c r="H2192">
        <f t="shared" si="137"/>
        <v>14.02439024390244</v>
      </c>
      <c r="I2192" t="s">
        <v>54</v>
      </c>
      <c r="J2192" t="s">
        <v>699</v>
      </c>
    </row>
    <row r="2193" spans="1:10" x14ac:dyDescent="0.25">
      <c r="A2193" s="185">
        <v>43562</v>
      </c>
      <c r="B2193" t="s">
        <v>698</v>
      </c>
      <c r="C2193" t="s">
        <v>718</v>
      </c>
      <c r="D2193">
        <v>84</v>
      </c>
      <c r="E2193">
        <f t="shared" si="136"/>
        <v>28.888888888888889</v>
      </c>
      <c r="F2193">
        <v>3</v>
      </c>
      <c r="G2193">
        <v>46</v>
      </c>
      <c r="H2193">
        <f t="shared" si="137"/>
        <v>14.02439024390244</v>
      </c>
      <c r="I2193" t="s">
        <v>18</v>
      </c>
      <c r="J2193" t="s">
        <v>699</v>
      </c>
    </row>
    <row r="2194" spans="1:10" x14ac:dyDescent="0.25">
      <c r="A2194" s="185">
        <v>43562</v>
      </c>
      <c r="B2194" t="s">
        <v>698</v>
      </c>
      <c r="C2194" t="s">
        <v>718</v>
      </c>
      <c r="D2194">
        <v>84</v>
      </c>
      <c r="E2194">
        <f t="shared" si="136"/>
        <v>28.888888888888889</v>
      </c>
      <c r="F2194">
        <v>3</v>
      </c>
      <c r="G2194">
        <v>46</v>
      </c>
      <c r="H2194">
        <f t="shared" si="137"/>
        <v>14.02439024390244</v>
      </c>
      <c r="I2194" t="s">
        <v>18</v>
      </c>
      <c r="J2194" t="s">
        <v>699</v>
      </c>
    </row>
    <row r="2195" spans="1:10" x14ac:dyDescent="0.25">
      <c r="A2195" s="185">
        <v>43562</v>
      </c>
      <c r="B2195" t="s">
        <v>698</v>
      </c>
      <c r="C2195" t="s">
        <v>718</v>
      </c>
      <c r="D2195">
        <v>84</v>
      </c>
      <c r="E2195">
        <f t="shared" si="136"/>
        <v>28.888888888888889</v>
      </c>
      <c r="F2195">
        <v>3</v>
      </c>
      <c r="G2195">
        <v>46</v>
      </c>
      <c r="H2195">
        <f t="shared" si="137"/>
        <v>14.02439024390244</v>
      </c>
      <c r="I2195" t="s">
        <v>18</v>
      </c>
      <c r="J2195" t="s">
        <v>699</v>
      </c>
    </row>
    <row r="2196" spans="1:10" x14ac:dyDescent="0.25">
      <c r="A2196" s="185">
        <v>43562</v>
      </c>
      <c r="B2196" t="s">
        <v>698</v>
      </c>
      <c r="C2196" t="s">
        <v>718</v>
      </c>
      <c r="D2196">
        <v>84</v>
      </c>
      <c r="E2196">
        <f t="shared" si="136"/>
        <v>28.888888888888889</v>
      </c>
      <c r="F2196">
        <v>3</v>
      </c>
      <c r="G2196">
        <v>46</v>
      </c>
      <c r="H2196">
        <f t="shared" si="137"/>
        <v>14.02439024390244</v>
      </c>
      <c r="I2196" t="s">
        <v>18</v>
      </c>
      <c r="J2196" t="s">
        <v>699</v>
      </c>
    </row>
    <row r="2197" spans="1:10" x14ac:dyDescent="0.25">
      <c r="A2197" s="185">
        <v>43562</v>
      </c>
      <c r="B2197" t="s">
        <v>698</v>
      </c>
      <c r="C2197" t="s">
        <v>718</v>
      </c>
      <c r="D2197">
        <v>84</v>
      </c>
      <c r="E2197">
        <f t="shared" si="136"/>
        <v>28.888888888888889</v>
      </c>
      <c r="F2197">
        <v>3</v>
      </c>
      <c r="G2197">
        <v>46</v>
      </c>
      <c r="H2197">
        <f t="shared" si="137"/>
        <v>14.02439024390244</v>
      </c>
      <c r="I2197" t="s">
        <v>18</v>
      </c>
      <c r="J2197" t="s">
        <v>699</v>
      </c>
    </row>
    <row r="2198" spans="1:10" x14ac:dyDescent="0.25">
      <c r="A2198" s="185">
        <v>43562</v>
      </c>
      <c r="B2198" t="s">
        <v>698</v>
      </c>
      <c r="C2198" t="s">
        <v>718</v>
      </c>
      <c r="D2198">
        <v>84</v>
      </c>
      <c r="E2198">
        <f t="shared" si="136"/>
        <v>28.888888888888889</v>
      </c>
      <c r="F2198">
        <v>3</v>
      </c>
      <c r="G2198">
        <v>46</v>
      </c>
      <c r="H2198">
        <f t="shared" si="137"/>
        <v>14.02439024390244</v>
      </c>
      <c r="I2198" t="s">
        <v>18</v>
      </c>
      <c r="J2198" t="s">
        <v>699</v>
      </c>
    </row>
    <row r="2199" spans="1:10" x14ac:dyDescent="0.25">
      <c r="A2199" s="185">
        <v>43562</v>
      </c>
      <c r="B2199" t="s">
        <v>698</v>
      </c>
      <c r="C2199" t="s">
        <v>718</v>
      </c>
      <c r="D2199">
        <v>84</v>
      </c>
      <c r="E2199">
        <f t="shared" si="136"/>
        <v>28.888888888888889</v>
      </c>
      <c r="F2199">
        <v>3</v>
      </c>
      <c r="G2199">
        <v>46</v>
      </c>
      <c r="H2199">
        <f t="shared" si="137"/>
        <v>14.02439024390244</v>
      </c>
      <c r="I2199" t="s">
        <v>18</v>
      </c>
      <c r="J2199" t="s">
        <v>699</v>
      </c>
    </row>
    <row r="2200" spans="1:10" x14ac:dyDescent="0.25">
      <c r="A2200" s="185">
        <v>43562</v>
      </c>
      <c r="B2200" t="s">
        <v>698</v>
      </c>
      <c r="C2200" t="s">
        <v>718</v>
      </c>
      <c r="D2200">
        <v>84</v>
      </c>
      <c r="E2200">
        <f t="shared" si="136"/>
        <v>28.888888888888889</v>
      </c>
      <c r="F2200">
        <v>3</v>
      </c>
      <c r="G2200">
        <v>46</v>
      </c>
      <c r="H2200">
        <f t="shared" si="137"/>
        <v>14.02439024390244</v>
      </c>
      <c r="I2200" t="s">
        <v>18</v>
      </c>
      <c r="J2200" t="s">
        <v>699</v>
      </c>
    </row>
    <row r="2201" spans="1:10" x14ac:dyDescent="0.25">
      <c r="A2201" s="185">
        <v>43562</v>
      </c>
      <c r="B2201" t="s">
        <v>698</v>
      </c>
      <c r="C2201" t="s">
        <v>718</v>
      </c>
      <c r="D2201">
        <v>84</v>
      </c>
      <c r="E2201">
        <f t="shared" si="136"/>
        <v>28.888888888888889</v>
      </c>
      <c r="F2201">
        <v>3</v>
      </c>
      <c r="G2201">
        <v>46</v>
      </c>
      <c r="H2201">
        <f t="shared" si="137"/>
        <v>14.02439024390244</v>
      </c>
      <c r="I2201" t="s">
        <v>18</v>
      </c>
      <c r="J2201" t="s">
        <v>699</v>
      </c>
    </row>
    <row r="2202" spans="1:10" x14ac:dyDescent="0.25">
      <c r="A2202" s="185">
        <v>43562</v>
      </c>
      <c r="B2202" t="s">
        <v>698</v>
      </c>
      <c r="C2202" t="s">
        <v>718</v>
      </c>
      <c r="D2202">
        <v>84</v>
      </c>
      <c r="E2202">
        <f t="shared" si="136"/>
        <v>28.888888888888889</v>
      </c>
      <c r="F2202">
        <v>3</v>
      </c>
      <c r="G2202">
        <v>46</v>
      </c>
      <c r="H2202">
        <f t="shared" si="137"/>
        <v>14.02439024390244</v>
      </c>
      <c r="I2202" t="s">
        <v>18</v>
      </c>
      <c r="J2202" t="s">
        <v>699</v>
      </c>
    </row>
    <row r="2203" spans="1:10" x14ac:dyDescent="0.25">
      <c r="A2203" s="185">
        <v>43562</v>
      </c>
      <c r="B2203" t="s">
        <v>698</v>
      </c>
      <c r="C2203" t="s">
        <v>718</v>
      </c>
      <c r="D2203">
        <v>84</v>
      </c>
      <c r="E2203">
        <f t="shared" si="136"/>
        <v>28.888888888888889</v>
      </c>
      <c r="F2203">
        <v>3</v>
      </c>
      <c r="G2203">
        <v>46</v>
      </c>
      <c r="H2203">
        <f t="shared" si="137"/>
        <v>14.02439024390244</v>
      </c>
      <c r="I2203" t="s">
        <v>21</v>
      </c>
      <c r="J2203" t="s">
        <v>699</v>
      </c>
    </row>
    <row r="2204" spans="1:10" x14ac:dyDescent="0.25">
      <c r="A2204" s="185">
        <v>43562</v>
      </c>
      <c r="B2204" t="s">
        <v>698</v>
      </c>
      <c r="C2204" t="s">
        <v>718</v>
      </c>
      <c r="D2204">
        <v>84</v>
      </c>
      <c r="E2204">
        <f t="shared" si="136"/>
        <v>28.888888888888889</v>
      </c>
      <c r="F2204">
        <v>3</v>
      </c>
      <c r="G2204">
        <v>46</v>
      </c>
      <c r="H2204">
        <f t="shared" si="137"/>
        <v>14.02439024390244</v>
      </c>
      <c r="I2204" t="s">
        <v>23</v>
      </c>
      <c r="J2204" t="s">
        <v>699</v>
      </c>
    </row>
    <row r="2205" spans="1:10" x14ac:dyDescent="0.25">
      <c r="A2205" s="185">
        <v>43562</v>
      </c>
      <c r="B2205" t="s">
        <v>698</v>
      </c>
      <c r="C2205" t="s">
        <v>718</v>
      </c>
      <c r="D2205">
        <v>84</v>
      </c>
      <c r="E2205">
        <f t="shared" si="136"/>
        <v>28.888888888888889</v>
      </c>
      <c r="F2205">
        <v>3</v>
      </c>
      <c r="G2205">
        <v>46</v>
      </c>
      <c r="H2205">
        <f t="shared" si="137"/>
        <v>14.02439024390244</v>
      </c>
      <c r="I2205" t="s">
        <v>23</v>
      </c>
      <c r="J2205" t="s">
        <v>699</v>
      </c>
    </row>
    <row r="2206" spans="1:10" x14ac:dyDescent="0.25">
      <c r="A2206" s="185">
        <v>43562</v>
      </c>
      <c r="B2206" t="s">
        <v>698</v>
      </c>
      <c r="C2206" t="s">
        <v>718</v>
      </c>
      <c r="D2206">
        <v>84</v>
      </c>
      <c r="E2206">
        <f t="shared" si="136"/>
        <v>28.888888888888889</v>
      </c>
      <c r="F2206">
        <v>3</v>
      </c>
      <c r="G2206">
        <v>46</v>
      </c>
      <c r="H2206">
        <f t="shared" si="137"/>
        <v>14.02439024390244</v>
      </c>
      <c r="I2206" t="s">
        <v>23</v>
      </c>
      <c r="J2206" t="s">
        <v>699</v>
      </c>
    </row>
    <row r="2207" spans="1:10" x14ac:dyDescent="0.25">
      <c r="A2207" s="185">
        <v>43562</v>
      </c>
      <c r="B2207" t="s">
        <v>698</v>
      </c>
      <c r="C2207" t="s">
        <v>718</v>
      </c>
      <c r="D2207">
        <v>84</v>
      </c>
      <c r="E2207">
        <f t="shared" si="136"/>
        <v>28.888888888888889</v>
      </c>
      <c r="F2207">
        <v>3</v>
      </c>
      <c r="G2207">
        <v>46</v>
      </c>
      <c r="H2207">
        <f t="shared" si="137"/>
        <v>14.02439024390244</v>
      </c>
      <c r="I2207" t="s">
        <v>20</v>
      </c>
      <c r="J2207" t="s">
        <v>699</v>
      </c>
    </row>
    <row r="2208" spans="1:10" x14ac:dyDescent="0.25">
      <c r="A2208" s="185">
        <v>43562</v>
      </c>
      <c r="B2208" t="s">
        <v>698</v>
      </c>
      <c r="C2208" t="s">
        <v>718</v>
      </c>
      <c r="D2208">
        <v>84</v>
      </c>
      <c r="E2208">
        <f t="shared" si="136"/>
        <v>28.888888888888889</v>
      </c>
      <c r="F2208">
        <v>3</v>
      </c>
      <c r="G2208">
        <v>46</v>
      </c>
      <c r="H2208">
        <f t="shared" si="137"/>
        <v>14.02439024390244</v>
      </c>
      <c r="I2208" t="s">
        <v>20</v>
      </c>
      <c r="J2208" t="s">
        <v>699</v>
      </c>
    </row>
    <row r="2209" spans="1:10" x14ac:dyDescent="0.25">
      <c r="A2209" s="185">
        <v>43562</v>
      </c>
      <c r="B2209" t="s">
        <v>698</v>
      </c>
      <c r="C2209" t="s">
        <v>718</v>
      </c>
      <c r="D2209">
        <v>84</v>
      </c>
      <c r="E2209">
        <f t="shared" si="136"/>
        <v>28.888888888888889</v>
      </c>
      <c r="F2209">
        <v>3</v>
      </c>
      <c r="G2209">
        <v>46</v>
      </c>
      <c r="H2209">
        <f t="shared" si="137"/>
        <v>14.02439024390244</v>
      </c>
      <c r="I2209" t="s">
        <v>20</v>
      </c>
      <c r="J2209" t="s">
        <v>699</v>
      </c>
    </row>
    <row r="2210" spans="1:10" x14ac:dyDescent="0.25">
      <c r="A2210" s="185">
        <v>43562</v>
      </c>
      <c r="B2210" t="s">
        <v>698</v>
      </c>
      <c r="C2210" t="s">
        <v>718</v>
      </c>
      <c r="D2210">
        <v>84</v>
      </c>
      <c r="E2210">
        <f t="shared" si="136"/>
        <v>28.888888888888889</v>
      </c>
      <c r="F2210">
        <v>3</v>
      </c>
      <c r="G2210">
        <v>46</v>
      </c>
      <c r="H2210">
        <f t="shared" si="137"/>
        <v>14.02439024390244</v>
      </c>
      <c r="I2210" t="s">
        <v>20</v>
      </c>
      <c r="J2210" t="s">
        <v>699</v>
      </c>
    </row>
    <row r="2211" spans="1:10" x14ac:dyDescent="0.25">
      <c r="A2211" s="185">
        <v>43562</v>
      </c>
      <c r="B2211" t="s">
        <v>698</v>
      </c>
      <c r="C2211" t="s">
        <v>718</v>
      </c>
      <c r="D2211">
        <v>84</v>
      </c>
      <c r="E2211">
        <f t="shared" ref="E2211" si="138" xml:space="preserve"> (D2211-32)*(5/9)</f>
        <v>28.888888888888889</v>
      </c>
      <c r="F2211">
        <v>4</v>
      </c>
      <c r="G2211">
        <v>44</v>
      </c>
      <c r="H2211">
        <f t="shared" si="137"/>
        <v>13.414634146341465</v>
      </c>
      <c r="I2211" t="s">
        <v>13</v>
      </c>
      <c r="J2211" t="s">
        <v>699</v>
      </c>
    </row>
    <row r="2212" spans="1:10" x14ac:dyDescent="0.25">
      <c r="A2212" s="185">
        <v>43562</v>
      </c>
      <c r="B2212" t="s">
        <v>698</v>
      </c>
      <c r="C2212" t="s">
        <v>718</v>
      </c>
      <c r="D2212">
        <v>84</v>
      </c>
      <c r="E2212">
        <f t="shared" ref="E2212:E2226" si="139" xml:space="preserve"> (D2212-32)*(5/9)</f>
        <v>28.888888888888889</v>
      </c>
      <c r="F2212">
        <v>4</v>
      </c>
      <c r="G2212">
        <v>44</v>
      </c>
      <c r="H2212">
        <f t="shared" ref="H2212:H2227" si="140" xml:space="preserve"> (G2212/3.28)</f>
        <v>13.414634146341465</v>
      </c>
      <c r="I2212" t="s">
        <v>13</v>
      </c>
      <c r="J2212" t="s">
        <v>699</v>
      </c>
    </row>
    <row r="2213" spans="1:10" x14ac:dyDescent="0.25">
      <c r="A2213" s="185">
        <v>43562</v>
      </c>
      <c r="B2213" t="s">
        <v>698</v>
      </c>
      <c r="C2213" t="s">
        <v>718</v>
      </c>
      <c r="D2213">
        <v>84</v>
      </c>
      <c r="E2213">
        <f t="shared" si="139"/>
        <v>28.888888888888889</v>
      </c>
      <c r="F2213">
        <v>4</v>
      </c>
      <c r="G2213">
        <v>44</v>
      </c>
      <c r="H2213">
        <f t="shared" si="140"/>
        <v>13.414634146341465</v>
      </c>
      <c r="I2213" t="s">
        <v>13</v>
      </c>
      <c r="J2213" t="s">
        <v>699</v>
      </c>
    </row>
    <row r="2214" spans="1:10" x14ac:dyDescent="0.25">
      <c r="A2214" s="185">
        <v>43562</v>
      </c>
      <c r="B2214" t="s">
        <v>698</v>
      </c>
      <c r="C2214" t="s">
        <v>718</v>
      </c>
      <c r="D2214">
        <v>84</v>
      </c>
      <c r="E2214">
        <f t="shared" si="139"/>
        <v>28.888888888888889</v>
      </c>
      <c r="F2214">
        <v>4</v>
      </c>
      <c r="G2214">
        <v>44</v>
      </c>
      <c r="H2214">
        <f t="shared" si="140"/>
        <v>13.414634146341465</v>
      </c>
      <c r="I2214" t="s">
        <v>13</v>
      </c>
      <c r="J2214" t="s">
        <v>699</v>
      </c>
    </row>
    <row r="2215" spans="1:10" x14ac:dyDescent="0.25">
      <c r="A2215" s="185">
        <v>43562</v>
      </c>
      <c r="B2215" t="s">
        <v>698</v>
      </c>
      <c r="C2215" t="s">
        <v>718</v>
      </c>
      <c r="D2215">
        <v>84</v>
      </c>
      <c r="E2215">
        <f t="shared" si="139"/>
        <v>28.888888888888889</v>
      </c>
      <c r="F2215">
        <v>4</v>
      </c>
      <c r="G2215">
        <v>44</v>
      </c>
      <c r="H2215">
        <f t="shared" si="140"/>
        <v>13.414634146341465</v>
      </c>
      <c r="I2215" t="s">
        <v>34</v>
      </c>
      <c r="J2215" t="s">
        <v>699</v>
      </c>
    </row>
    <row r="2216" spans="1:10" x14ac:dyDescent="0.25">
      <c r="A2216" s="185">
        <v>43562</v>
      </c>
      <c r="B2216" t="s">
        <v>698</v>
      </c>
      <c r="C2216" t="s">
        <v>718</v>
      </c>
      <c r="D2216">
        <v>84</v>
      </c>
      <c r="E2216">
        <f t="shared" si="139"/>
        <v>28.888888888888889</v>
      </c>
      <c r="F2216">
        <v>4</v>
      </c>
      <c r="G2216">
        <v>44</v>
      </c>
      <c r="H2216">
        <f t="shared" si="140"/>
        <v>13.414634146341465</v>
      </c>
      <c r="I2216" t="s">
        <v>40</v>
      </c>
      <c r="J2216" t="s">
        <v>699</v>
      </c>
    </row>
    <row r="2217" spans="1:10" x14ac:dyDescent="0.25">
      <c r="A2217" s="185">
        <v>43562</v>
      </c>
      <c r="B2217" t="s">
        <v>698</v>
      </c>
      <c r="C2217" t="s">
        <v>718</v>
      </c>
      <c r="D2217">
        <v>84</v>
      </c>
      <c r="E2217">
        <f t="shared" si="139"/>
        <v>28.888888888888889</v>
      </c>
      <c r="F2217">
        <v>4</v>
      </c>
      <c r="G2217">
        <v>44</v>
      </c>
      <c r="H2217">
        <f t="shared" si="140"/>
        <v>13.414634146341465</v>
      </c>
      <c r="I2217" t="s">
        <v>54</v>
      </c>
      <c r="J2217" t="s">
        <v>699</v>
      </c>
    </row>
    <row r="2218" spans="1:10" x14ac:dyDescent="0.25">
      <c r="A2218" s="185">
        <v>43562</v>
      </c>
      <c r="B2218" t="s">
        <v>698</v>
      </c>
      <c r="C2218" t="s">
        <v>718</v>
      </c>
      <c r="D2218">
        <v>84</v>
      </c>
      <c r="E2218">
        <f t="shared" si="139"/>
        <v>28.888888888888889</v>
      </c>
      <c r="F2218">
        <v>4</v>
      </c>
      <c r="G2218">
        <v>44</v>
      </c>
      <c r="H2218">
        <f t="shared" si="140"/>
        <v>13.414634146341465</v>
      </c>
      <c r="I2218" t="s">
        <v>18</v>
      </c>
      <c r="J2218" t="s">
        <v>699</v>
      </c>
    </row>
    <row r="2219" spans="1:10" x14ac:dyDescent="0.25">
      <c r="A2219" s="185">
        <v>43562</v>
      </c>
      <c r="B2219" t="s">
        <v>698</v>
      </c>
      <c r="C2219" t="s">
        <v>718</v>
      </c>
      <c r="D2219">
        <v>84</v>
      </c>
      <c r="E2219">
        <f t="shared" si="139"/>
        <v>28.888888888888889</v>
      </c>
      <c r="F2219">
        <v>4</v>
      </c>
      <c r="G2219">
        <v>44</v>
      </c>
      <c r="H2219">
        <f t="shared" si="140"/>
        <v>13.414634146341465</v>
      </c>
      <c r="I2219" t="s">
        <v>18</v>
      </c>
      <c r="J2219" t="s">
        <v>699</v>
      </c>
    </row>
    <row r="2220" spans="1:10" x14ac:dyDescent="0.25">
      <c r="A2220" s="185">
        <v>43562</v>
      </c>
      <c r="B2220" t="s">
        <v>698</v>
      </c>
      <c r="C2220" t="s">
        <v>718</v>
      </c>
      <c r="D2220">
        <v>84</v>
      </c>
      <c r="E2220">
        <f t="shared" si="139"/>
        <v>28.888888888888889</v>
      </c>
      <c r="F2220">
        <v>4</v>
      </c>
      <c r="G2220">
        <v>44</v>
      </c>
      <c r="H2220">
        <f t="shared" si="140"/>
        <v>13.414634146341465</v>
      </c>
      <c r="I2220" t="s">
        <v>23</v>
      </c>
      <c r="J2220" t="s">
        <v>699</v>
      </c>
    </row>
    <row r="2221" spans="1:10" x14ac:dyDescent="0.25">
      <c r="A2221" s="185">
        <v>43562</v>
      </c>
      <c r="B2221" t="s">
        <v>698</v>
      </c>
      <c r="C2221" t="s">
        <v>718</v>
      </c>
      <c r="D2221">
        <v>84</v>
      </c>
      <c r="E2221">
        <f t="shared" si="139"/>
        <v>28.888888888888889</v>
      </c>
      <c r="F2221">
        <v>4</v>
      </c>
      <c r="G2221">
        <v>44</v>
      </c>
      <c r="H2221">
        <f t="shared" si="140"/>
        <v>13.414634146341465</v>
      </c>
      <c r="I2221" t="s">
        <v>23</v>
      </c>
      <c r="J2221" t="s">
        <v>699</v>
      </c>
    </row>
    <row r="2222" spans="1:10" x14ac:dyDescent="0.25">
      <c r="A2222" s="185">
        <v>43562</v>
      </c>
      <c r="B2222" t="s">
        <v>698</v>
      </c>
      <c r="C2222" t="s">
        <v>718</v>
      </c>
      <c r="D2222">
        <v>84</v>
      </c>
      <c r="E2222">
        <f t="shared" si="139"/>
        <v>28.888888888888889</v>
      </c>
      <c r="F2222">
        <v>4</v>
      </c>
      <c r="G2222">
        <v>44</v>
      </c>
      <c r="H2222">
        <f t="shared" si="140"/>
        <v>13.414634146341465</v>
      </c>
      <c r="I2222" t="s">
        <v>704</v>
      </c>
      <c r="J2222" t="s">
        <v>699</v>
      </c>
    </row>
    <row r="2223" spans="1:10" x14ac:dyDescent="0.25">
      <c r="A2223" s="185">
        <v>43562</v>
      </c>
      <c r="B2223" t="s">
        <v>698</v>
      </c>
      <c r="C2223" t="s">
        <v>718</v>
      </c>
      <c r="D2223">
        <v>84</v>
      </c>
      <c r="E2223">
        <f t="shared" si="139"/>
        <v>28.888888888888889</v>
      </c>
      <c r="F2223">
        <v>4</v>
      </c>
      <c r="G2223">
        <v>44</v>
      </c>
      <c r="H2223">
        <f t="shared" si="140"/>
        <v>13.414634146341465</v>
      </c>
      <c r="I2223" t="s">
        <v>32</v>
      </c>
      <c r="J2223" t="s">
        <v>699</v>
      </c>
    </row>
    <row r="2224" spans="1:10" x14ac:dyDescent="0.25">
      <c r="A2224" s="185">
        <v>43562</v>
      </c>
      <c r="B2224" t="s">
        <v>698</v>
      </c>
      <c r="C2224" t="s">
        <v>718</v>
      </c>
      <c r="D2224">
        <v>84</v>
      </c>
      <c r="E2224">
        <f t="shared" si="139"/>
        <v>28.888888888888889</v>
      </c>
      <c r="F2224">
        <v>4</v>
      </c>
      <c r="G2224">
        <v>44</v>
      </c>
      <c r="H2224">
        <f t="shared" si="140"/>
        <v>13.414634146341465</v>
      </c>
      <c r="I2224" t="s">
        <v>32</v>
      </c>
      <c r="J2224" t="s">
        <v>699</v>
      </c>
    </row>
    <row r="2225" spans="1:10" x14ac:dyDescent="0.25">
      <c r="A2225" s="185">
        <v>43562</v>
      </c>
      <c r="B2225" t="s">
        <v>698</v>
      </c>
      <c r="C2225" t="s">
        <v>718</v>
      </c>
      <c r="D2225">
        <v>84</v>
      </c>
      <c r="E2225">
        <f t="shared" si="139"/>
        <v>28.888888888888889</v>
      </c>
      <c r="F2225">
        <v>4</v>
      </c>
      <c r="G2225">
        <v>44</v>
      </c>
      <c r="H2225">
        <f t="shared" si="140"/>
        <v>13.414634146341465</v>
      </c>
      <c r="I2225" t="s">
        <v>24</v>
      </c>
      <c r="J2225" t="s">
        <v>699</v>
      </c>
    </row>
    <row r="2226" spans="1:10" x14ac:dyDescent="0.25">
      <c r="A2226" s="185">
        <v>43562</v>
      </c>
      <c r="B2226" t="s">
        <v>698</v>
      </c>
      <c r="C2226" t="s">
        <v>718</v>
      </c>
      <c r="D2226">
        <v>84</v>
      </c>
      <c r="E2226">
        <f t="shared" si="139"/>
        <v>28.888888888888889</v>
      </c>
      <c r="F2226">
        <v>4</v>
      </c>
      <c r="G2226">
        <v>44</v>
      </c>
      <c r="H2226">
        <f t="shared" si="140"/>
        <v>13.414634146341465</v>
      </c>
      <c r="I2226" t="s">
        <v>24</v>
      </c>
      <c r="J2226" t="s">
        <v>699</v>
      </c>
    </row>
    <row r="2227" spans="1:10" x14ac:dyDescent="0.25">
      <c r="A2227" s="185">
        <v>43562</v>
      </c>
      <c r="B2227" t="s">
        <v>698</v>
      </c>
      <c r="C2227" t="s">
        <v>718</v>
      </c>
      <c r="D2227">
        <v>84</v>
      </c>
      <c r="E2227">
        <f t="shared" ref="E2227:E2258" si="141" xml:space="preserve"> (D2227-32)*(5/9)</f>
        <v>28.888888888888889</v>
      </c>
      <c r="F2227">
        <v>5</v>
      </c>
      <c r="G2227">
        <v>42</v>
      </c>
      <c r="H2227">
        <f t="shared" si="140"/>
        <v>12.804878048780489</v>
      </c>
      <c r="I2227" t="s">
        <v>13</v>
      </c>
      <c r="J2227" t="s">
        <v>699</v>
      </c>
    </row>
    <row r="2228" spans="1:10" x14ac:dyDescent="0.25">
      <c r="A2228" s="185">
        <v>43562</v>
      </c>
      <c r="B2228" t="s">
        <v>698</v>
      </c>
      <c r="C2228" t="s">
        <v>718</v>
      </c>
      <c r="D2228">
        <v>84</v>
      </c>
      <c r="E2228">
        <f t="shared" si="141"/>
        <v>28.888888888888889</v>
      </c>
      <c r="F2228">
        <v>5</v>
      </c>
      <c r="G2228">
        <v>42</v>
      </c>
      <c r="H2228">
        <f t="shared" ref="H2228:H2242" si="142" xml:space="preserve"> (G2228/3.28)</f>
        <v>12.804878048780489</v>
      </c>
      <c r="I2228" t="s">
        <v>13</v>
      </c>
      <c r="J2228" t="s">
        <v>699</v>
      </c>
    </row>
    <row r="2229" spans="1:10" x14ac:dyDescent="0.25">
      <c r="A2229" s="185">
        <v>43562</v>
      </c>
      <c r="B2229" t="s">
        <v>698</v>
      </c>
      <c r="C2229" t="s">
        <v>718</v>
      </c>
      <c r="D2229">
        <v>84</v>
      </c>
      <c r="E2229">
        <f t="shared" si="141"/>
        <v>28.888888888888889</v>
      </c>
      <c r="F2229">
        <v>5</v>
      </c>
      <c r="G2229">
        <v>42</v>
      </c>
      <c r="H2229">
        <f t="shared" si="142"/>
        <v>12.804878048780489</v>
      </c>
      <c r="I2229" t="s">
        <v>13</v>
      </c>
      <c r="J2229" t="s">
        <v>699</v>
      </c>
    </row>
    <row r="2230" spans="1:10" x14ac:dyDescent="0.25">
      <c r="A2230" s="185">
        <v>43562</v>
      </c>
      <c r="B2230" t="s">
        <v>698</v>
      </c>
      <c r="C2230" t="s">
        <v>718</v>
      </c>
      <c r="D2230">
        <v>84</v>
      </c>
      <c r="E2230">
        <f t="shared" si="141"/>
        <v>28.888888888888889</v>
      </c>
      <c r="F2230">
        <v>5</v>
      </c>
      <c r="G2230">
        <v>42</v>
      </c>
      <c r="H2230">
        <f t="shared" si="142"/>
        <v>12.804878048780489</v>
      </c>
      <c r="I2230" t="s">
        <v>13</v>
      </c>
      <c r="J2230" t="s">
        <v>699</v>
      </c>
    </row>
    <row r="2231" spans="1:10" x14ac:dyDescent="0.25">
      <c r="A2231" s="185">
        <v>43562</v>
      </c>
      <c r="B2231" t="s">
        <v>698</v>
      </c>
      <c r="C2231" t="s">
        <v>718</v>
      </c>
      <c r="D2231">
        <v>84</v>
      </c>
      <c r="E2231">
        <f t="shared" si="141"/>
        <v>28.888888888888889</v>
      </c>
      <c r="F2231">
        <v>5</v>
      </c>
      <c r="G2231">
        <v>42</v>
      </c>
      <c r="H2231">
        <f t="shared" si="142"/>
        <v>12.804878048780489</v>
      </c>
      <c r="I2231" t="s">
        <v>54</v>
      </c>
      <c r="J2231" t="s">
        <v>699</v>
      </c>
    </row>
    <row r="2232" spans="1:10" x14ac:dyDescent="0.25">
      <c r="A2232" s="185">
        <v>43562</v>
      </c>
      <c r="B2232" t="s">
        <v>698</v>
      </c>
      <c r="C2232" t="s">
        <v>718</v>
      </c>
      <c r="D2232">
        <v>84</v>
      </c>
      <c r="E2232">
        <f t="shared" si="141"/>
        <v>28.888888888888889</v>
      </c>
      <c r="F2232">
        <v>5</v>
      </c>
      <c r="G2232">
        <v>42</v>
      </c>
      <c r="H2232">
        <f t="shared" si="142"/>
        <v>12.804878048780489</v>
      </c>
      <c r="I2232" t="s">
        <v>18</v>
      </c>
      <c r="J2232" t="s">
        <v>699</v>
      </c>
    </row>
    <row r="2233" spans="1:10" x14ac:dyDescent="0.25">
      <c r="A2233" s="185">
        <v>43562</v>
      </c>
      <c r="B2233" t="s">
        <v>698</v>
      </c>
      <c r="C2233" t="s">
        <v>718</v>
      </c>
      <c r="D2233">
        <v>84</v>
      </c>
      <c r="E2233">
        <f t="shared" si="141"/>
        <v>28.888888888888889</v>
      </c>
      <c r="F2233">
        <v>5</v>
      </c>
      <c r="G2233">
        <v>42</v>
      </c>
      <c r="H2233">
        <f t="shared" si="142"/>
        <v>12.804878048780489</v>
      </c>
      <c r="I2233" t="s">
        <v>18</v>
      </c>
      <c r="J2233" t="s">
        <v>699</v>
      </c>
    </row>
    <row r="2234" spans="1:10" x14ac:dyDescent="0.25">
      <c r="A2234" s="185">
        <v>43562</v>
      </c>
      <c r="B2234" t="s">
        <v>698</v>
      </c>
      <c r="C2234" t="s">
        <v>718</v>
      </c>
      <c r="D2234">
        <v>84</v>
      </c>
      <c r="E2234">
        <f t="shared" si="141"/>
        <v>28.888888888888889</v>
      </c>
      <c r="F2234">
        <v>5</v>
      </c>
      <c r="G2234">
        <v>42</v>
      </c>
      <c r="H2234">
        <f t="shared" si="142"/>
        <v>12.804878048780489</v>
      </c>
      <c r="I2234" t="s">
        <v>18</v>
      </c>
      <c r="J2234" t="s">
        <v>699</v>
      </c>
    </row>
    <row r="2235" spans="1:10" x14ac:dyDescent="0.25">
      <c r="A2235" s="185">
        <v>43562</v>
      </c>
      <c r="B2235" t="s">
        <v>698</v>
      </c>
      <c r="C2235" t="s">
        <v>718</v>
      </c>
      <c r="D2235">
        <v>84</v>
      </c>
      <c r="E2235">
        <f t="shared" si="141"/>
        <v>28.888888888888889</v>
      </c>
      <c r="F2235">
        <v>5</v>
      </c>
      <c r="G2235">
        <v>42</v>
      </c>
      <c r="H2235">
        <f t="shared" si="142"/>
        <v>12.804878048780489</v>
      </c>
      <c r="I2235" t="s">
        <v>21</v>
      </c>
      <c r="J2235" t="s">
        <v>699</v>
      </c>
    </row>
    <row r="2236" spans="1:10" x14ac:dyDescent="0.25">
      <c r="A2236" s="185">
        <v>43562</v>
      </c>
      <c r="B2236" t="s">
        <v>698</v>
      </c>
      <c r="C2236" t="s">
        <v>718</v>
      </c>
      <c r="D2236">
        <v>84</v>
      </c>
      <c r="E2236">
        <f t="shared" si="141"/>
        <v>28.888888888888889</v>
      </c>
      <c r="F2236">
        <v>5</v>
      </c>
      <c r="G2236">
        <v>42</v>
      </c>
      <c r="H2236">
        <f t="shared" si="142"/>
        <v>12.804878048780489</v>
      </c>
      <c r="I2236" t="s">
        <v>21</v>
      </c>
      <c r="J2236" t="s">
        <v>699</v>
      </c>
    </row>
    <row r="2237" spans="1:10" x14ac:dyDescent="0.25">
      <c r="A2237" s="185">
        <v>43562</v>
      </c>
      <c r="B2237" t="s">
        <v>698</v>
      </c>
      <c r="C2237" t="s">
        <v>718</v>
      </c>
      <c r="D2237">
        <v>84</v>
      </c>
      <c r="E2237">
        <f t="shared" si="141"/>
        <v>28.888888888888889</v>
      </c>
      <c r="F2237">
        <v>5</v>
      </c>
      <c r="G2237">
        <v>42</v>
      </c>
      <c r="H2237">
        <f t="shared" si="142"/>
        <v>12.804878048780489</v>
      </c>
      <c r="I2237" t="s">
        <v>23</v>
      </c>
      <c r="J2237" t="s">
        <v>699</v>
      </c>
    </row>
    <row r="2238" spans="1:10" x14ac:dyDescent="0.25">
      <c r="A2238" s="185">
        <v>43562</v>
      </c>
      <c r="B2238" t="s">
        <v>698</v>
      </c>
      <c r="C2238" t="s">
        <v>718</v>
      </c>
      <c r="D2238">
        <v>84</v>
      </c>
      <c r="E2238">
        <f t="shared" si="141"/>
        <v>28.888888888888889</v>
      </c>
      <c r="F2238">
        <v>5</v>
      </c>
      <c r="G2238">
        <v>42</v>
      </c>
      <c r="H2238">
        <f t="shared" si="142"/>
        <v>12.804878048780489</v>
      </c>
      <c r="I2238" t="s">
        <v>23</v>
      </c>
      <c r="J2238" t="s">
        <v>699</v>
      </c>
    </row>
    <row r="2239" spans="1:10" x14ac:dyDescent="0.25">
      <c r="A2239" s="185">
        <v>43562</v>
      </c>
      <c r="B2239" t="s">
        <v>698</v>
      </c>
      <c r="C2239" t="s">
        <v>718</v>
      </c>
      <c r="D2239">
        <v>84</v>
      </c>
      <c r="E2239">
        <f t="shared" si="141"/>
        <v>28.888888888888889</v>
      </c>
      <c r="F2239">
        <v>5</v>
      </c>
      <c r="G2239">
        <v>42</v>
      </c>
      <c r="H2239">
        <f t="shared" si="142"/>
        <v>12.804878048780489</v>
      </c>
      <c r="I2239" t="s">
        <v>24</v>
      </c>
      <c r="J2239" t="s">
        <v>699</v>
      </c>
    </row>
    <row r="2240" spans="1:10" x14ac:dyDescent="0.25">
      <c r="A2240" s="185">
        <v>43562</v>
      </c>
      <c r="B2240" t="s">
        <v>698</v>
      </c>
      <c r="C2240" t="s">
        <v>718</v>
      </c>
      <c r="D2240">
        <v>84</v>
      </c>
      <c r="E2240">
        <f t="shared" si="141"/>
        <v>28.888888888888889</v>
      </c>
      <c r="F2240">
        <v>5</v>
      </c>
      <c r="G2240">
        <v>42</v>
      </c>
      <c r="H2240">
        <f t="shared" si="142"/>
        <v>12.804878048780489</v>
      </c>
      <c r="I2240" t="s">
        <v>20</v>
      </c>
      <c r="J2240" t="s">
        <v>699</v>
      </c>
    </row>
    <row r="2241" spans="1:10" x14ac:dyDescent="0.25">
      <c r="A2241" s="185">
        <v>43562</v>
      </c>
      <c r="B2241" t="s">
        <v>698</v>
      </c>
      <c r="C2241" t="s">
        <v>718</v>
      </c>
      <c r="D2241">
        <v>84</v>
      </c>
      <c r="E2241">
        <f t="shared" si="141"/>
        <v>28.888888888888889</v>
      </c>
      <c r="F2241">
        <v>5</v>
      </c>
      <c r="G2241">
        <v>42</v>
      </c>
      <c r="H2241">
        <f t="shared" si="142"/>
        <v>12.804878048780489</v>
      </c>
      <c r="I2241" t="s">
        <v>20</v>
      </c>
      <c r="J2241" t="s">
        <v>699</v>
      </c>
    </row>
    <row r="2242" spans="1:10" x14ac:dyDescent="0.25">
      <c r="A2242" s="185">
        <v>43562</v>
      </c>
      <c r="B2242" t="s">
        <v>698</v>
      </c>
      <c r="C2242" t="s">
        <v>718</v>
      </c>
      <c r="D2242">
        <v>84</v>
      </c>
      <c r="E2242">
        <f t="shared" si="141"/>
        <v>28.888888888888889</v>
      </c>
      <c r="F2242">
        <v>6</v>
      </c>
      <c r="G2242">
        <v>40</v>
      </c>
      <c r="H2242">
        <f t="shared" si="142"/>
        <v>12.195121951219512</v>
      </c>
      <c r="I2242" t="s">
        <v>13</v>
      </c>
      <c r="J2242" t="s">
        <v>699</v>
      </c>
    </row>
    <row r="2243" spans="1:10" x14ac:dyDescent="0.25">
      <c r="A2243" s="185">
        <v>43562</v>
      </c>
      <c r="B2243" t="s">
        <v>698</v>
      </c>
      <c r="C2243" t="s">
        <v>718</v>
      </c>
      <c r="D2243">
        <v>84</v>
      </c>
      <c r="E2243">
        <f t="shared" si="141"/>
        <v>28.888888888888889</v>
      </c>
      <c r="F2243">
        <v>6</v>
      </c>
      <c r="G2243">
        <v>40</v>
      </c>
      <c r="H2243">
        <f t="shared" ref="H2243:H2258" si="143" xml:space="preserve"> (G2243/3.28)</f>
        <v>12.195121951219512</v>
      </c>
      <c r="I2243" t="s">
        <v>13</v>
      </c>
      <c r="J2243" t="s">
        <v>699</v>
      </c>
    </row>
    <row r="2244" spans="1:10" x14ac:dyDescent="0.25">
      <c r="A2244" s="185">
        <v>43562</v>
      </c>
      <c r="B2244" t="s">
        <v>698</v>
      </c>
      <c r="C2244" t="s">
        <v>718</v>
      </c>
      <c r="D2244">
        <v>84</v>
      </c>
      <c r="E2244">
        <f t="shared" si="141"/>
        <v>28.888888888888889</v>
      </c>
      <c r="F2244">
        <v>6</v>
      </c>
      <c r="G2244">
        <v>40</v>
      </c>
      <c r="H2244">
        <f t="shared" si="143"/>
        <v>12.195121951219512</v>
      </c>
      <c r="I2244" t="s">
        <v>13</v>
      </c>
      <c r="J2244" t="s">
        <v>699</v>
      </c>
    </row>
    <row r="2245" spans="1:10" x14ac:dyDescent="0.25">
      <c r="A2245" s="185">
        <v>43562</v>
      </c>
      <c r="B2245" t="s">
        <v>698</v>
      </c>
      <c r="C2245" t="s">
        <v>718</v>
      </c>
      <c r="D2245">
        <v>84</v>
      </c>
      <c r="E2245">
        <f t="shared" si="141"/>
        <v>28.888888888888889</v>
      </c>
      <c r="F2245">
        <v>6</v>
      </c>
      <c r="G2245">
        <v>40</v>
      </c>
      <c r="H2245">
        <f t="shared" si="143"/>
        <v>12.195121951219512</v>
      </c>
      <c r="I2245" t="s">
        <v>13</v>
      </c>
      <c r="J2245" t="s">
        <v>699</v>
      </c>
    </row>
    <row r="2246" spans="1:10" x14ac:dyDescent="0.25">
      <c r="A2246" s="185">
        <v>43562</v>
      </c>
      <c r="B2246" t="s">
        <v>698</v>
      </c>
      <c r="C2246" t="s">
        <v>718</v>
      </c>
      <c r="D2246">
        <v>84</v>
      </c>
      <c r="E2246">
        <f t="shared" si="141"/>
        <v>28.888888888888889</v>
      </c>
      <c r="F2246">
        <v>6</v>
      </c>
      <c r="G2246">
        <v>40</v>
      </c>
      <c r="H2246">
        <f t="shared" si="143"/>
        <v>12.195121951219512</v>
      </c>
      <c r="I2246" t="s">
        <v>13</v>
      </c>
      <c r="J2246" t="s">
        <v>699</v>
      </c>
    </row>
    <row r="2247" spans="1:10" x14ac:dyDescent="0.25">
      <c r="A2247" s="185">
        <v>43562</v>
      </c>
      <c r="B2247" t="s">
        <v>698</v>
      </c>
      <c r="C2247" t="s">
        <v>718</v>
      </c>
      <c r="D2247">
        <v>84</v>
      </c>
      <c r="E2247">
        <f t="shared" si="141"/>
        <v>28.888888888888889</v>
      </c>
      <c r="F2247">
        <v>6</v>
      </c>
      <c r="G2247">
        <v>40</v>
      </c>
      <c r="H2247">
        <f t="shared" si="143"/>
        <v>12.195121951219512</v>
      </c>
      <c r="I2247" t="s">
        <v>13</v>
      </c>
      <c r="J2247" t="s">
        <v>699</v>
      </c>
    </row>
    <row r="2248" spans="1:10" x14ac:dyDescent="0.25">
      <c r="A2248" s="185">
        <v>43562</v>
      </c>
      <c r="B2248" t="s">
        <v>698</v>
      </c>
      <c r="C2248" t="s">
        <v>718</v>
      </c>
      <c r="D2248">
        <v>84</v>
      </c>
      <c r="E2248">
        <f t="shared" si="141"/>
        <v>28.888888888888889</v>
      </c>
      <c r="F2248">
        <v>6</v>
      </c>
      <c r="G2248">
        <v>40</v>
      </c>
      <c r="H2248">
        <f t="shared" si="143"/>
        <v>12.195121951219512</v>
      </c>
      <c r="I2248" t="s">
        <v>54</v>
      </c>
      <c r="J2248" t="s">
        <v>699</v>
      </c>
    </row>
    <row r="2249" spans="1:10" x14ac:dyDescent="0.25">
      <c r="A2249" s="185">
        <v>43562</v>
      </c>
      <c r="B2249" t="s">
        <v>698</v>
      </c>
      <c r="C2249" t="s">
        <v>718</v>
      </c>
      <c r="D2249">
        <v>84</v>
      </c>
      <c r="E2249">
        <f t="shared" si="141"/>
        <v>28.888888888888889</v>
      </c>
      <c r="F2249">
        <v>6</v>
      </c>
      <c r="G2249">
        <v>40</v>
      </c>
      <c r="H2249">
        <f t="shared" si="143"/>
        <v>12.195121951219512</v>
      </c>
      <c r="I2249" t="s">
        <v>18</v>
      </c>
      <c r="J2249" t="s">
        <v>699</v>
      </c>
    </row>
    <row r="2250" spans="1:10" x14ac:dyDescent="0.25">
      <c r="A2250" s="185">
        <v>43562</v>
      </c>
      <c r="B2250" t="s">
        <v>698</v>
      </c>
      <c r="C2250" t="s">
        <v>718</v>
      </c>
      <c r="D2250">
        <v>84</v>
      </c>
      <c r="E2250">
        <f t="shared" si="141"/>
        <v>28.888888888888889</v>
      </c>
      <c r="F2250">
        <v>6</v>
      </c>
      <c r="G2250">
        <v>40</v>
      </c>
      <c r="H2250">
        <f t="shared" si="143"/>
        <v>12.195121951219512</v>
      </c>
      <c r="I2250" t="s">
        <v>18</v>
      </c>
      <c r="J2250" t="s">
        <v>699</v>
      </c>
    </row>
    <row r="2251" spans="1:10" x14ac:dyDescent="0.25">
      <c r="A2251" s="185">
        <v>43562</v>
      </c>
      <c r="B2251" t="s">
        <v>698</v>
      </c>
      <c r="C2251" t="s">
        <v>718</v>
      </c>
      <c r="D2251">
        <v>84</v>
      </c>
      <c r="E2251">
        <f t="shared" si="141"/>
        <v>28.888888888888889</v>
      </c>
      <c r="F2251">
        <v>6</v>
      </c>
      <c r="G2251">
        <v>40</v>
      </c>
      <c r="H2251">
        <f t="shared" si="143"/>
        <v>12.195121951219512</v>
      </c>
      <c r="I2251" t="s">
        <v>18</v>
      </c>
      <c r="J2251" t="s">
        <v>699</v>
      </c>
    </row>
    <row r="2252" spans="1:10" x14ac:dyDescent="0.25">
      <c r="A2252" s="185">
        <v>43562</v>
      </c>
      <c r="B2252" t="s">
        <v>698</v>
      </c>
      <c r="C2252" t="s">
        <v>718</v>
      </c>
      <c r="D2252">
        <v>84</v>
      </c>
      <c r="E2252">
        <f t="shared" si="141"/>
        <v>28.888888888888889</v>
      </c>
      <c r="F2252">
        <v>6</v>
      </c>
      <c r="G2252">
        <v>40</v>
      </c>
      <c r="H2252">
        <f t="shared" si="143"/>
        <v>12.195121951219512</v>
      </c>
      <c r="I2252" t="s">
        <v>18</v>
      </c>
      <c r="J2252" t="s">
        <v>699</v>
      </c>
    </row>
    <row r="2253" spans="1:10" x14ac:dyDescent="0.25">
      <c r="A2253" s="185">
        <v>43562</v>
      </c>
      <c r="B2253" t="s">
        <v>698</v>
      </c>
      <c r="C2253" t="s">
        <v>718</v>
      </c>
      <c r="D2253">
        <v>84</v>
      </c>
      <c r="E2253">
        <f t="shared" si="141"/>
        <v>28.888888888888889</v>
      </c>
      <c r="F2253">
        <v>6</v>
      </c>
      <c r="G2253">
        <v>40</v>
      </c>
      <c r="H2253">
        <f t="shared" si="143"/>
        <v>12.195121951219512</v>
      </c>
      <c r="I2253" t="s">
        <v>18</v>
      </c>
      <c r="J2253" t="s">
        <v>699</v>
      </c>
    </row>
    <row r="2254" spans="1:10" x14ac:dyDescent="0.25">
      <c r="A2254" s="185">
        <v>43562</v>
      </c>
      <c r="B2254" t="s">
        <v>698</v>
      </c>
      <c r="C2254" t="s">
        <v>718</v>
      </c>
      <c r="D2254">
        <v>84</v>
      </c>
      <c r="E2254">
        <f t="shared" si="141"/>
        <v>28.888888888888889</v>
      </c>
      <c r="F2254">
        <v>6</v>
      </c>
      <c r="G2254">
        <v>40</v>
      </c>
      <c r="H2254">
        <f t="shared" si="143"/>
        <v>12.195121951219512</v>
      </c>
      <c r="I2254" t="s">
        <v>18</v>
      </c>
      <c r="J2254" t="s">
        <v>699</v>
      </c>
    </row>
    <row r="2255" spans="1:10" x14ac:dyDescent="0.25">
      <c r="A2255" s="185">
        <v>43562</v>
      </c>
      <c r="B2255" t="s">
        <v>698</v>
      </c>
      <c r="C2255" t="s">
        <v>718</v>
      </c>
      <c r="D2255">
        <v>84</v>
      </c>
      <c r="E2255">
        <f t="shared" si="141"/>
        <v>28.888888888888889</v>
      </c>
      <c r="F2255">
        <v>6</v>
      </c>
      <c r="G2255">
        <v>40</v>
      </c>
      <c r="H2255">
        <f t="shared" si="143"/>
        <v>12.195121951219512</v>
      </c>
      <c r="I2255" t="s">
        <v>22</v>
      </c>
      <c r="J2255" t="s">
        <v>699</v>
      </c>
    </row>
    <row r="2256" spans="1:10" x14ac:dyDescent="0.25">
      <c r="A2256" s="185">
        <v>43562</v>
      </c>
      <c r="B2256" t="s">
        <v>698</v>
      </c>
      <c r="C2256" t="s">
        <v>718</v>
      </c>
      <c r="D2256">
        <v>84</v>
      </c>
      <c r="E2256">
        <f t="shared" si="141"/>
        <v>28.888888888888889</v>
      </c>
      <c r="F2256">
        <v>6</v>
      </c>
      <c r="G2256">
        <v>40</v>
      </c>
      <c r="H2256">
        <f t="shared" si="143"/>
        <v>12.195121951219512</v>
      </c>
      <c r="I2256" t="s">
        <v>22</v>
      </c>
      <c r="J2256" t="s">
        <v>699</v>
      </c>
    </row>
    <row r="2257" spans="1:10" x14ac:dyDescent="0.25">
      <c r="A2257" s="185">
        <v>43562</v>
      </c>
      <c r="B2257" t="s">
        <v>698</v>
      </c>
      <c r="C2257" t="s">
        <v>718</v>
      </c>
      <c r="D2257">
        <v>84</v>
      </c>
      <c r="E2257">
        <f t="shared" si="141"/>
        <v>28.888888888888889</v>
      </c>
      <c r="F2257">
        <v>6</v>
      </c>
      <c r="G2257">
        <v>40</v>
      </c>
      <c r="H2257">
        <f t="shared" si="143"/>
        <v>12.195121951219512</v>
      </c>
      <c r="I2257" t="s">
        <v>24</v>
      </c>
      <c r="J2257" t="s">
        <v>699</v>
      </c>
    </row>
    <row r="2258" spans="1:10" x14ac:dyDescent="0.25">
      <c r="A2258" s="185">
        <v>43562</v>
      </c>
      <c r="B2258" t="s">
        <v>698</v>
      </c>
      <c r="C2258" t="s">
        <v>718</v>
      </c>
      <c r="D2258">
        <v>84</v>
      </c>
      <c r="E2258">
        <f t="shared" si="141"/>
        <v>28.888888888888889</v>
      </c>
      <c r="F2258">
        <v>7</v>
      </c>
      <c r="G2258">
        <v>40</v>
      </c>
      <c r="H2258">
        <f t="shared" si="143"/>
        <v>12.195121951219512</v>
      </c>
      <c r="I2258" t="s">
        <v>13</v>
      </c>
      <c r="J2258" t="s">
        <v>699</v>
      </c>
    </row>
    <row r="2259" spans="1:10" x14ac:dyDescent="0.25">
      <c r="A2259" s="185">
        <v>43562</v>
      </c>
      <c r="B2259" t="s">
        <v>698</v>
      </c>
      <c r="C2259" t="s">
        <v>718</v>
      </c>
      <c r="D2259">
        <v>84</v>
      </c>
      <c r="E2259">
        <f t="shared" ref="E2259:E2272" si="144" xml:space="preserve"> (D2259-32)*(5/9)</f>
        <v>28.888888888888889</v>
      </c>
      <c r="F2259">
        <v>7</v>
      </c>
      <c r="G2259">
        <v>40</v>
      </c>
      <c r="H2259">
        <f t="shared" ref="H2259:H2272" si="145" xml:space="preserve"> (G2259/3.28)</f>
        <v>12.195121951219512</v>
      </c>
      <c r="I2259" t="s">
        <v>13</v>
      </c>
      <c r="J2259" t="s">
        <v>699</v>
      </c>
    </row>
    <row r="2260" spans="1:10" x14ac:dyDescent="0.25">
      <c r="A2260" s="185">
        <v>43562</v>
      </c>
      <c r="B2260" t="s">
        <v>698</v>
      </c>
      <c r="C2260" t="s">
        <v>718</v>
      </c>
      <c r="D2260">
        <v>84</v>
      </c>
      <c r="E2260">
        <f t="shared" si="144"/>
        <v>28.888888888888889</v>
      </c>
      <c r="F2260">
        <v>7</v>
      </c>
      <c r="G2260">
        <v>40</v>
      </c>
      <c r="H2260">
        <f t="shared" si="145"/>
        <v>12.195121951219512</v>
      </c>
      <c r="I2260" t="s">
        <v>13</v>
      </c>
      <c r="J2260" t="s">
        <v>699</v>
      </c>
    </row>
    <row r="2261" spans="1:10" x14ac:dyDescent="0.25">
      <c r="A2261" s="185">
        <v>43562</v>
      </c>
      <c r="B2261" t="s">
        <v>698</v>
      </c>
      <c r="C2261" t="s">
        <v>718</v>
      </c>
      <c r="D2261">
        <v>84</v>
      </c>
      <c r="E2261">
        <f t="shared" si="144"/>
        <v>28.888888888888889</v>
      </c>
      <c r="F2261">
        <v>7</v>
      </c>
      <c r="G2261">
        <v>40</v>
      </c>
      <c r="H2261">
        <f t="shared" si="145"/>
        <v>12.195121951219512</v>
      </c>
      <c r="I2261" t="s">
        <v>13</v>
      </c>
      <c r="J2261" t="s">
        <v>699</v>
      </c>
    </row>
    <row r="2262" spans="1:10" x14ac:dyDescent="0.25">
      <c r="A2262" s="185">
        <v>43562</v>
      </c>
      <c r="B2262" t="s">
        <v>698</v>
      </c>
      <c r="C2262" t="s">
        <v>718</v>
      </c>
      <c r="D2262">
        <v>84</v>
      </c>
      <c r="E2262">
        <f t="shared" si="144"/>
        <v>28.888888888888889</v>
      </c>
      <c r="F2262">
        <v>7</v>
      </c>
      <c r="G2262">
        <v>40</v>
      </c>
      <c r="H2262">
        <f t="shared" si="145"/>
        <v>12.195121951219512</v>
      </c>
      <c r="I2262" t="s">
        <v>40</v>
      </c>
      <c r="J2262" t="s">
        <v>699</v>
      </c>
    </row>
    <row r="2263" spans="1:10" x14ac:dyDescent="0.25">
      <c r="A2263" s="185">
        <v>43562</v>
      </c>
      <c r="B2263" t="s">
        <v>698</v>
      </c>
      <c r="C2263" t="s">
        <v>718</v>
      </c>
      <c r="D2263">
        <v>84</v>
      </c>
      <c r="E2263">
        <f t="shared" si="144"/>
        <v>28.888888888888889</v>
      </c>
      <c r="F2263">
        <v>7</v>
      </c>
      <c r="G2263">
        <v>40</v>
      </c>
      <c r="H2263">
        <f t="shared" si="145"/>
        <v>12.195121951219512</v>
      </c>
      <c r="I2263" t="s">
        <v>40</v>
      </c>
      <c r="J2263" t="s">
        <v>699</v>
      </c>
    </row>
    <row r="2264" spans="1:10" x14ac:dyDescent="0.25">
      <c r="A2264" s="185">
        <v>43562</v>
      </c>
      <c r="B2264" t="s">
        <v>698</v>
      </c>
      <c r="C2264" t="s">
        <v>718</v>
      </c>
      <c r="D2264">
        <v>84</v>
      </c>
      <c r="E2264">
        <f t="shared" si="144"/>
        <v>28.888888888888889</v>
      </c>
      <c r="F2264">
        <v>7</v>
      </c>
      <c r="G2264">
        <v>40</v>
      </c>
      <c r="H2264">
        <f t="shared" si="145"/>
        <v>12.195121951219512</v>
      </c>
      <c r="I2264" t="s">
        <v>54</v>
      </c>
      <c r="J2264" t="s">
        <v>699</v>
      </c>
    </row>
    <row r="2265" spans="1:10" x14ac:dyDescent="0.25">
      <c r="A2265" s="185">
        <v>43562</v>
      </c>
      <c r="B2265" t="s">
        <v>698</v>
      </c>
      <c r="C2265" t="s">
        <v>718</v>
      </c>
      <c r="D2265">
        <v>84</v>
      </c>
      <c r="E2265">
        <f t="shared" si="144"/>
        <v>28.888888888888889</v>
      </c>
      <c r="F2265">
        <v>7</v>
      </c>
      <c r="G2265">
        <v>40</v>
      </c>
      <c r="H2265">
        <f t="shared" si="145"/>
        <v>12.195121951219512</v>
      </c>
      <c r="I2265" t="s">
        <v>18</v>
      </c>
      <c r="J2265" t="s">
        <v>699</v>
      </c>
    </row>
    <row r="2266" spans="1:10" x14ac:dyDescent="0.25">
      <c r="A2266" s="185">
        <v>43562</v>
      </c>
      <c r="B2266" t="s">
        <v>698</v>
      </c>
      <c r="C2266" t="s">
        <v>718</v>
      </c>
      <c r="D2266">
        <v>84</v>
      </c>
      <c r="E2266">
        <f t="shared" si="144"/>
        <v>28.888888888888889</v>
      </c>
      <c r="F2266">
        <v>7</v>
      </c>
      <c r="G2266">
        <v>40</v>
      </c>
      <c r="H2266">
        <f t="shared" si="145"/>
        <v>12.195121951219512</v>
      </c>
      <c r="I2266" t="s">
        <v>18</v>
      </c>
      <c r="J2266" t="s">
        <v>699</v>
      </c>
    </row>
    <row r="2267" spans="1:10" x14ac:dyDescent="0.25">
      <c r="A2267" s="185">
        <v>43562</v>
      </c>
      <c r="B2267" t="s">
        <v>698</v>
      </c>
      <c r="C2267" t="s">
        <v>718</v>
      </c>
      <c r="D2267">
        <v>84</v>
      </c>
      <c r="E2267">
        <f t="shared" si="144"/>
        <v>28.888888888888889</v>
      </c>
      <c r="F2267">
        <v>7</v>
      </c>
      <c r="G2267">
        <v>40</v>
      </c>
      <c r="H2267">
        <f t="shared" si="145"/>
        <v>12.195121951219512</v>
      </c>
      <c r="I2267" t="s">
        <v>35</v>
      </c>
      <c r="J2267" t="s">
        <v>699</v>
      </c>
    </row>
    <row r="2268" spans="1:10" x14ac:dyDescent="0.25">
      <c r="A2268" s="185">
        <v>43562</v>
      </c>
      <c r="B2268" t="s">
        <v>698</v>
      </c>
      <c r="C2268" t="s">
        <v>718</v>
      </c>
      <c r="D2268">
        <v>84</v>
      </c>
      <c r="E2268">
        <f t="shared" si="144"/>
        <v>28.888888888888889</v>
      </c>
      <c r="F2268">
        <v>7</v>
      </c>
      <c r="G2268">
        <v>40</v>
      </c>
      <c r="H2268">
        <f t="shared" si="145"/>
        <v>12.195121951219512</v>
      </c>
      <c r="I2268" t="s">
        <v>35</v>
      </c>
      <c r="J2268" t="s">
        <v>699</v>
      </c>
    </row>
    <row r="2269" spans="1:10" x14ac:dyDescent="0.25">
      <c r="A2269" s="185">
        <v>43562</v>
      </c>
      <c r="B2269" t="s">
        <v>698</v>
      </c>
      <c r="C2269" t="s">
        <v>718</v>
      </c>
      <c r="D2269">
        <v>84</v>
      </c>
      <c r="E2269">
        <f t="shared" si="144"/>
        <v>28.888888888888889</v>
      </c>
      <c r="F2269">
        <v>7</v>
      </c>
      <c r="G2269">
        <v>40</v>
      </c>
      <c r="H2269">
        <f t="shared" si="145"/>
        <v>12.195121951219512</v>
      </c>
      <c r="I2269" t="s">
        <v>35</v>
      </c>
      <c r="J2269" t="s">
        <v>699</v>
      </c>
    </row>
    <row r="2270" spans="1:10" x14ac:dyDescent="0.25">
      <c r="A2270" s="185">
        <v>43562</v>
      </c>
      <c r="B2270" t="s">
        <v>698</v>
      </c>
      <c r="C2270" t="s">
        <v>718</v>
      </c>
      <c r="D2270">
        <v>84</v>
      </c>
      <c r="E2270">
        <f t="shared" si="144"/>
        <v>28.888888888888889</v>
      </c>
      <c r="F2270">
        <v>7</v>
      </c>
      <c r="G2270">
        <v>40</v>
      </c>
      <c r="H2270">
        <f t="shared" si="145"/>
        <v>12.195121951219512</v>
      </c>
      <c r="I2270" t="s">
        <v>35</v>
      </c>
      <c r="J2270" t="s">
        <v>699</v>
      </c>
    </row>
    <row r="2271" spans="1:10" x14ac:dyDescent="0.25">
      <c r="A2271" s="185">
        <v>43562</v>
      </c>
      <c r="B2271" t="s">
        <v>698</v>
      </c>
      <c r="C2271" t="s">
        <v>718</v>
      </c>
      <c r="D2271">
        <v>84</v>
      </c>
      <c r="E2271">
        <f t="shared" si="144"/>
        <v>28.888888888888889</v>
      </c>
      <c r="F2271">
        <v>7</v>
      </c>
      <c r="G2271">
        <v>40</v>
      </c>
      <c r="H2271">
        <f t="shared" si="145"/>
        <v>12.195121951219512</v>
      </c>
      <c r="I2271" t="s">
        <v>708</v>
      </c>
      <c r="J2271" t="s">
        <v>699</v>
      </c>
    </row>
    <row r="2272" spans="1:10" x14ac:dyDescent="0.25">
      <c r="A2272" s="185">
        <v>43562</v>
      </c>
      <c r="B2272" t="s">
        <v>698</v>
      </c>
      <c r="C2272" t="s">
        <v>718</v>
      </c>
      <c r="D2272">
        <v>84</v>
      </c>
      <c r="E2272">
        <f t="shared" si="144"/>
        <v>28.888888888888889</v>
      </c>
      <c r="F2272">
        <v>8</v>
      </c>
      <c r="G2272">
        <v>38</v>
      </c>
      <c r="H2272">
        <f t="shared" si="145"/>
        <v>11.585365853658537</v>
      </c>
      <c r="I2272" t="s">
        <v>13</v>
      </c>
      <c r="J2272" t="s">
        <v>699</v>
      </c>
    </row>
    <row r="2273" spans="1:10" x14ac:dyDescent="0.25">
      <c r="A2273" s="185">
        <v>43562</v>
      </c>
      <c r="B2273" t="s">
        <v>698</v>
      </c>
      <c r="C2273" t="s">
        <v>718</v>
      </c>
      <c r="D2273">
        <v>84</v>
      </c>
      <c r="E2273">
        <f t="shared" ref="E2273:E2290" si="146" xml:space="preserve"> (D2273-32)*(5/9)</f>
        <v>28.888888888888889</v>
      </c>
      <c r="F2273">
        <v>8</v>
      </c>
      <c r="G2273">
        <v>38</v>
      </c>
      <c r="H2273">
        <f t="shared" ref="H2273:H2290" si="147" xml:space="preserve"> (G2273/3.28)</f>
        <v>11.585365853658537</v>
      </c>
      <c r="I2273" t="s">
        <v>13</v>
      </c>
      <c r="J2273" t="s">
        <v>699</v>
      </c>
    </row>
    <row r="2274" spans="1:10" x14ac:dyDescent="0.25">
      <c r="A2274" s="185">
        <v>43562</v>
      </c>
      <c r="B2274" t="s">
        <v>698</v>
      </c>
      <c r="C2274" t="s">
        <v>718</v>
      </c>
      <c r="D2274">
        <v>84</v>
      </c>
      <c r="E2274">
        <f t="shared" si="146"/>
        <v>28.888888888888889</v>
      </c>
      <c r="F2274">
        <v>8</v>
      </c>
      <c r="G2274">
        <v>38</v>
      </c>
      <c r="H2274">
        <f t="shared" si="147"/>
        <v>11.585365853658537</v>
      </c>
      <c r="I2274" t="s">
        <v>13</v>
      </c>
      <c r="J2274" t="s">
        <v>699</v>
      </c>
    </row>
    <row r="2275" spans="1:10" x14ac:dyDescent="0.25">
      <c r="A2275" s="185">
        <v>43562</v>
      </c>
      <c r="B2275" t="s">
        <v>698</v>
      </c>
      <c r="C2275" t="s">
        <v>718</v>
      </c>
      <c r="D2275">
        <v>84</v>
      </c>
      <c r="E2275">
        <f t="shared" si="146"/>
        <v>28.888888888888889</v>
      </c>
      <c r="F2275">
        <v>8</v>
      </c>
      <c r="G2275">
        <v>38</v>
      </c>
      <c r="H2275">
        <f t="shared" si="147"/>
        <v>11.585365853658537</v>
      </c>
      <c r="I2275" t="s">
        <v>13</v>
      </c>
      <c r="J2275" t="s">
        <v>699</v>
      </c>
    </row>
    <row r="2276" spans="1:10" x14ac:dyDescent="0.25">
      <c r="A2276" s="185">
        <v>43562</v>
      </c>
      <c r="B2276" t="s">
        <v>698</v>
      </c>
      <c r="C2276" t="s">
        <v>718</v>
      </c>
      <c r="D2276">
        <v>84</v>
      </c>
      <c r="E2276">
        <f t="shared" si="146"/>
        <v>28.888888888888889</v>
      </c>
      <c r="F2276">
        <v>8</v>
      </c>
      <c r="G2276">
        <v>38</v>
      </c>
      <c r="H2276">
        <f t="shared" si="147"/>
        <v>11.585365853658537</v>
      </c>
      <c r="I2276" t="s">
        <v>13</v>
      </c>
      <c r="J2276" t="s">
        <v>699</v>
      </c>
    </row>
    <row r="2277" spans="1:10" x14ac:dyDescent="0.25">
      <c r="A2277" s="185">
        <v>43562</v>
      </c>
      <c r="B2277" t="s">
        <v>698</v>
      </c>
      <c r="C2277" t="s">
        <v>718</v>
      </c>
      <c r="D2277">
        <v>84</v>
      </c>
      <c r="E2277">
        <f t="shared" si="146"/>
        <v>28.888888888888889</v>
      </c>
      <c r="F2277">
        <v>8</v>
      </c>
      <c r="G2277">
        <v>38</v>
      </c>
      <c r="H2277">
        <f t="shared" si="147"/>
        <v>11.585365853658537</v>
      </c>
      <c r="I2277" t="s">
        <v>54</v>
      </c>
      <c r="J2277" t="s">
        <v>699</v>
      </c>
    </row>
    <row r="2278" spans="1:10" x14ac:dyDescent="0.25">
      <c r="A2278" s="185">
        <v>43562</v>
      </c>
      <c r="B2278" t="s">
        <v>698</v>
      </c>
      <c r="C2278" t="s">
        <v>718</v>
      </c>
      <c r="D2278">
        <v>84</v>
      </c>
      <c r="E2278">
        <f t="shared" si="146"/>
        <v>28.888888888888889</v>
      </c>
      <c r="F2278">
        <v>8</v>
      </c>
      <c r="G2278">
        <v>38</v>
      </c>
      <c r="H2278">
        <f t="shared" si="147"/>
        <v>11.585365853658537</v>
      </c>
      <c r="I2278" t="s">
        <v>54</v>
      </c>
      <c r="J2278" t="s">
        <v>699</v>
      </c>
    </row>
    <row r="2279" spans="1:10" x14ac:dyDescent="0.25">
      <c r="A2279" s="185">
        <v>43562</v>
      </c>
      <c r="B2279" t="s">
        <v>698</v>
      </c>
      <c r="C2279" t="s">
        <v>718</v>
      </c>
      <c r="D2279">
        <v>84</v>
      </c>
      <c r="E2279">
        <f t="shared" si="146"/>
        <v>28.888888888888889</v>
      </c>
      <c r="F2279">
        <v>8</v>
      </c>
      <c r="G2279">
        <v>38</v>
      </c>
      <c r="H2279">
        <f t="shared" si="147"/>
        <v>11.585365853658537</v>
      </c>
      <c r="I2279" t="s">
        <v>18</v>
      </c>
      <c r="J2279" t="s">
        <v>699</v>
      </c>
    </row>
    <row r="2280" spans="1:10" x14ac:dyDescent="0.25">
      <c r="A2280" s="185">
        <v>43562</v>
      </c>
      <c r="B2280" t="s">
        <v>698</v>
      </c>
      <c r="C2280" t="s">
        <v>718</v>
      </c>
      <c r="D2280">
        <v>84</v>
      </c>
      <c r="E2280">
        <f t="shared" si="146"/>
        <v>28.888888888888889</v>
      </c>
      <c r="F2280">
        <v>8</v>
      </c>
      <c r="G2280">
        <v>38</v>
      </c>
      <c r="H2280">
        <f t="shared" si="147"/>
        <v>11.585365853658537</v>
      </c>
      <c r="I2280" t="s">
        <v>18</v>
      </c>
      <c r="J2280" t="s">
        <v>699</v>
      </c>
    </row>
    <row r="2281" spans="1:10" x14ac:dyDescent="0.25">
      <c r="A2281" s="185">
        <v>43562</v>
      </c>
      <c r="B2281" t="s">
        <v>698</v>
      </c>
      <c r="C2281" t="s">
        <v>718</v>
      </c>
      <c r="D2281">
        <v>84</v>
      </c>
      <c r="E2281">
        <f t="shared" si="146"/>
        <v>28.888888888888889</v>
      </c>
      <c r="F2281">
        <v>8</v>
      </c>
      <c r="G2281">
        <v>38</v>
      </c>
      <c r="H2281">
        <f t="shared" si="147"/>
        <v>11.585365853658537</v>
      </c>
      <c r="I2281" t="s">
        <v>18</v>
      </c>
      <c r="J2281" t="s">
        <v>699</v>
      </c>
    </row>
    <row r="2282" spans="1:10" x14ac:dyDescent="0.25">
      <c r="A2282" s="185">
        <v>43562</v>
      </c>
      <c r="B2282" t="s">
        <v>698</v>
      </c>
      <c r="C2282" t="s">
        <v>718</v>
      </c>
      <c r="D2282">
        <v>84</v>
      </c>
      <c r="E2282">
        <f t="shared" si="146"/>
        <v>28.888888888888889</v>
      </c>
      <c r="F2282">
        <v>8</v>
      </c>
      <c r="G2282">
        <v>38</v>
      </c>
      <c r="H2282">
        <f t="shared" si="147"/>
        <v>11.585365853658537</v>
      </c>
      <c r="I2282" t="s">
        <v>18</v>
      </c>
      <c r="J2282" t="s">
        <v>699</v>
      </c>
    </row>
    <row r="2283" spans="1:10" x14ac:dyDescent="0.25">
      <c r="A2283" s="185">
        <v>43562</v>
      </c>
      <c r="B2283" t="s">
        <v>698</v>
      </c>
      <c r="C2283" t="s">
        <v>718</v>
      </c>
      <c r="D2283">
        <v>84</v>
      </c>
      <c r="E2283">
        <f t="shared" si="146"/>
        <v>28.888888888888889</v>
      </c>
      <c r="F2283">
        <v>8</v>
      </c>
      <c r="G2283">
        <v>38</v>
      </c>
      <c r="H2283">
        <f t="shared" si="147"/>
        <v>11.585365853658537</v>
      </c>
      <c r="I2283" t="s">
        <v>18</v>
      </c>
      <c r="J2283" t="s">
        <v>699</v>
      </c>
    </row>
    <row r="2284" spans="1:10" x14ac:dyDescent="0.25">
      <c r="A2284" s="185">
        <v>43562</v>
      </c>
      <c r="B2284" t="s">
        <v>698</v>
      </c>
      <c r="C2284" t="s">
        <v>718</v>
      </c>
      <c r="D2284">
        <v>84</v>
      </c>
      <c r="E2284">
        <f t="shared" si="146"/>
        <v>28.888888888888889</v>
      </c>
      <c r="F2284">
        <v>8</v>
      </c>
      <c r="G2284">
        <v>38</v>
      </c>
      <c r="H2284">
        <f t="shared" si="147"/>
        <v>11.585365853658537</v>
      </c>
      <c r="I2284" t="s">
        <v>18</v>
      </c>
      <c r="J2284" t="s">
        <v>699</v>
      </c>
    </row>
    <row r="2285" spans="1:10" x14ac:dyDescent="0.25">
      <c r="A2285" s="185">
        <v>43562</v>
      </c>
      <c r="B2285" t="s">
        <v>698</v>
      </c>
      <c r="C2285" t="s">
        <v>718</v>
      </c>
      <c r="D2285">
        <v>84</v>
      </c>
      <c r="E2285">
        <f t="shared" si="146"/>
        <v>28.888888888888889</v>
      </c>
      <c r="F2285">
        <v>8</v>
      </c>
      <c r="G2285">
        <v>38</v>
      </c>
      <c r="H2285">
        <f t="shared" si="147"/>
        <v>11.585365853658537</v>
      </c>
      <c r="I2285" t="s">
        <v>18</v>
      </c>
      <c r="J2285" t="s">
        <v>699</v>
      </c>
    </row>
    <row r="2286" spans="1:10" x14ac:dyDescent="0.25">
      <c r="A2286" s="185">
        <v>43562</v>
      </c>
      <c r="B2286" t="s">
        <v>698</v>
      </c>
      <c r="C2286" t="s">
        <v>718</v>
      </c>
      <c r="D2286">
        <v>84</v>
      </c>
      <c r="E2286">
        <f t="shared" si="146"/>
        <v>28.888888888888889</v>
      </c>
      <c r="F2286">
        <v>8</v>
      </c>
      <c r="G2286">
        <v>38</v>
      </c>
      <c r="H2286">
        <f t="shared" si="147"/>
        <v>11.585365853658537</v>
      </c>
      <c r="I2286" t="s">
        <v>18</v>
      </c>
      <c r="J2286" t="s">
        <v>699</v>
      </c>
    </row>
    <row r="2287" spans="1:10" x14ac:dyDescent="0.25">
      <c r="A2287" s="185">
        <v>43562</v>
      </c>
      <c r="B2287" t="s">
        <v>698</v>
      </c>
      <c r="C2287" t="s">
        <v>718</v>
      </c>
      <c r="D2287">
        <v>84</v>
      </c>
      <c r="E2287">
        <f t="shared" si="146"/>
        <v>28.888888888888889</v>
      </c>
      <c r="F2287">
        <v>8</v>
      </c>
      <c r="G2287">
        <v>38</v>
      </c>
      <c r="H2287">
        <f t="shared" si="147"/>
        <v>11.585365853658537</v>
      </c>
      <c r="I2287" t="s">
        <v>21</v>
      </c>
      <c r="J2287" t="s">
        <v>699</v>
      </c>
    </row>
    <row r="2288" spans="1:10" x14ac:dyDescent="0.25">
      <c r="A2288" s="185">
        <v>43562</v>
      </c>
      <c r="B2288" t="s">
        <v>698</v>
      </c>
      <c r="C2288" t="s">
        <v>718</v>
      </c>
      <c r="D2288">
        <v>84</v>
      </c>
      <c r="E2288">
        <f t="shared" si="146"/>
        <v>28.888888888888889</v>
      </c>
      <c r="F2288">
        <v>8</v>
      </c>
      <c r="G2288">
        <v>38</v>
      </c>
      <c r="H2288">
        <f t="shared" si="147"/>
        <v>11.585365853658537</v>
      </c>
      <c r="I2288" t="s">
        <v>711</v>
      </c>
      <c r="J2288" t="s">
        <v>699</v>
      </c>
    </row>
    <row r="2289" spans="1:10" x14ac:dyDescent="0.25">
      <c r="A2289" s="185">
        <v>43562</v>
      </c>
      <c r="B2289" t="s">
        <v>698</v>
      </c>
      <c r="C2289" t="s">
        <v>718</v>
      </c>
      <c r="D2289">
        <v>84</v>
      </c>
      <c r="E2289">
        <f t="shared" si="146"/>
        <v>28.888888888888889</v>
      </c>
      <c r="F2289">
        <v>8</v>
      </c>
      <c r="G2289">
        <v>38</v>
      </c>
      <c r="H2289">
        <f t="shared" si="147"/>
        <v>11.585365853658537</v>
      </c>
      <c r="I2289" t="s">
        <v>711</v>
      </c>
      <c r="J2289" t="s">
        <v>699</v>
      </c>
    </row>
    <row r="2290" spans="1:10" x14ac:dyDescent="0.25">
      <c r="A2290" s="185">
        <v>43562</v>
      </c>
      <c r="B2290" t="s">
        <v>698</v>
      </c>
      <c r="C2290" t="s">
        <v>718</v>
      </c>
      <c r="D2290">
        <v>84</v>
      </c>
      <c r="E2290">
        <f t="shared" si="146"/>
        <v>28.888888888888889</v>
      </c>
      <c r="F2290">
        <v>9</v>
      </c>
      <c r="G2290">
        <v>39</v>
      </c>
      <c r="H2290">
        <f t="shared" si="147"/>
        <v>11.890243902439025</v>
      </c>
      <c r="I2290" t="s">
        <v>13</v>
      </c>
      <c r="J2290" t="s">
        <v>699</v>
      </c>
    </row>
    <row r="2291" spans="1:10" x14ac:dyDescent="0.25">
      <c r="A2291" s="185">
        <v>43562</v>
      </c>
      <c r="B2291" t="s">
        <v>698</v>
      </c>
      <c r="C2291" t="s">
        <v>718</v>
      </c>
      <c r="D2291">
        <v>84</v>
      </c>
      <c r="E2291">
        <f t="shared" ref="E2291:E2306" si="148" xml:space="preserve"> (D2291-32)*(5/9)</f>
        <v>28.888888888888889</v>
      </c>
      <c r="F2291">
        <v>9</v>
      </c>
      <c r="G2291">
        <v>39</v>
      </c>
      <c r="H2291">
        <f t="shared" ref="H2291:H2306" si="149" xml:space="preserve"> (G2291/3.28)</f>
        <v>11.890243902439025</v>
      </c>
      <c r="I2291" t="s">
        <v>13</v>
      </c>
      <c r="J2291" t="s">
        <v>699</v>
      </c>
    </row>
    <row r="2292" spans="1:10" x14ac:dyDescent="0.25">
      <c r="A2292" s="185">
        <v>43562</v>
      </c>
      <c r="B2292" t="s">
        <v>698</v>
      </c>
      <c r="C2292" t="s">
        <v>718</v>
      </c>
      <c r="D2292">
        <v>84</v>
      </c>
      <c r="E2292">
        <f t="shared" si="148"/>
        <v>28.888888888888889</v>
      </c>
      <c r="F2292">
        <v>9</v>
      </c>
      <c r="G2292">
        <v>39</v>
      </c>
      <c r="H2292">
        <f t="shared" si="149"/>
        <v>11.890243902439025</v>
      </c>
      <c r="I2292" t="s">
        <v>18</v>
      </c>
      <c r="J2292" t="s">
        <v>699</v>
      </c>
    </row>
    <row r="2293" spans="1:10" x14ac:dyDescent="0.25">
      <c r="A2293" s="185">
        <v>43562</v>
      </c>
      <c r="B2293" t="s">
        <v>698</v>
      </c>
      <c r="C2293" t="s">
        <v>718</v>
      </c>
      <c r="D2293">
        <v>84</v>
      </c>
      <c r="E2293">
        <f t="shared" si="148"/>
        <v>28.888888888888889</v>
      </c>
      <c r="F2293">
        <v>9</v>
      </c>
      <c r="G2293">
        <v>39</v>
      </c>
      <c r="H2293">
        <f t="shared" si="149"/>
        <v>11.890243902439025</v>
      </c>
      <c r="I2293" t="s">
        <v>18</v>
      </c>
      <c r="J2293" t="s">
        <v>699</v>
      </c>
    </row>
    <row r="2294" spans="1:10" x14ac:dyDescent="0.25">
      <c r="A2294" s="185">
        <v>43562</v>
      </c>
      <c r="B2294" t="s">
        <v>698</v>
      </c>
      <c r="C2294" t="s">
        <v>718</v>
      </c>
      <c r="D2294">
        <v>84</v>
      </c>
      <c r="E2294">
        <f t="shared" si="148"/>
        <v>28.888888888888889</v>
      </c>
      <c r="F2294">
        <v>9</v>
      </c>
      <c r="G2294">
        <v>39</v>
      </c>
      <c r="H2294">
        <f t="shared" si="149"/>
        <v>11.890243902439025</v>
      </c>
      <c r="I2294" t="s">
        <v>18</v>
      </c>
      <c r="J2294" t="s">
        <v>699</v>
      </c>
    </row>
    <row r="2295" spans="1:10" x14ac:dyDescent="0.25">
      <c r="A2295" s="185">
        <v>43562</v>
      </c>
      <c r="B2295" t="s">
        <v>698</v>
      </c>
      <c r="C2295" t="s">
        <v>718</v>
      </c>
      <c r="D2295">
        <v>84</v>
      </c>
      <c r="E2295">
        <f t="shared" si="148"/>
        <v>28.888888888888889</v>
      </c>
      <c r="F2295">
        <v>9</v>
      </c>
      <c r="G2295">
        <v>39</v>
      </c>
      <c r="H2295">
        <f t="shared" si="149"/>
        <v>11.890243902439025</v>
      </c>
      <c r="I2295" t="s">
        <v>18</v>
      </c>
      <c r="J2295" t="s">
        <v>699</v>
      </c>
    </row>
    <row r="2296" spans="1:10" x14ac:dyDescent="0.25">
      <c r="A2296" s="185">
        <v>43562</v>
      </c>
      <c r="B2296" t="s">
        <v>698</v>
      </c>
      <c r="C2296" t="s">
        <v>718</v>
      </c>
      <c r="D2296">
        <v>84</v>
      </c>
      <c r="E2296">
        <f t="shared" si="148"/>
        <v>28.888888888888889</v>
      </c>
      <c r="F2296">
        <v>9</v>
      </c>
      <c r="G2296">
        <v>39</v>
      </c>
      <c r="H2296">
        <f t="shared" si="149"/>
        <v>11.890243902439025</v>
      </c>
      <c r="I2296" t="s">
        <v>18</v>
      </c>
      <c r="J2296" t="s">
        <v>699</v>
      </c>
    </row>
    <row r="2297" spans="1:10" x14ac:dyDescent="0.25">
      <c r="A2297" s="185">
        <v>43562</v>
      </c>
      <c r="B2297" t="s">
        <v>698</v>
      </c>
      <c r="C2297" t="s">
        <v>718</v>
      </c>
      <c r="D2297">
        <v>84</v>
      </c>
      <c r="E2297">
        <f t="shared" si="148"/>
        <v>28.888888888888889</v>
      </c>
      <c r="F2297">
        <v>9</v>
      </c>
      <c r="G2297">
        <v>39</v>
      </c>
      <c r="H2297">
        <f t="shared" si="149"/>
        <v>11.890243902439025</v>
      </c>
      <c r="I2297" t="s">
        <v>18</v>
      </c>
      <c r="J2297" t="s">
        <v>699</v>
      </c>
    </row>
    <row r="2298" spans="1:10" x14ac:dyDescent="0.25">
      <c r="A2298" s="185">
        <v>43562</v>
      </c>
      <c r="B2298" t="s">
        <v>698</v>
      </c>
      <c r="C2298" t="s">
        <v>718</v>
      </c>
      <c r="D2298">
        <v>84</v>
      </c>
      <c r="E2298">
        <f t="shared" si="148"/>
        <v>28.888888888888889</v>
      </c>
      <c r="F2298">
        <v>9</v>
      </c>
      <c r="G2298">
        <v>39</v>
      </c>
      <c r="H2298">
        <f t="shared" si="149"/>
        <v>11.890243902439025</v>
      </c>
      <c r="I2298" t="s">
        <v>21</v>
      </c>
      <c r="J2298" t="s">
        <v>699</v>
      </c>
    </row>
    <row r="2299" spans="1:10" x14ac:dyDescent="0.25">
      <c r="A2299" s="185">
        <v>43562</v>
      </c>
      <c r="B2299" t="s">
        <v>698</v>
      </c>
      <c r="C2299" t="s">
        <v>718</v>
      </c>
      <c r="D2299">
        <v>84</v>
      </c>
      <c r="E2299">
        <f t="shared" si="148"/>
        <v>28.888888888888889</v>
      </c>
      <c r="F2299">
        <v>9</v>
      </c>
      <c r="G2299">
        <v>39</v>
      </c>
      <c r="H2299">
        <f t="shared" si="149"/>
        <v>11.890243902439025</v>
      </c>
      <c r="I2299" t="s">
        <v>24</v>
      </c>
      <c r="J2299" t="s">
        <v>699</v>
      </c>
    </row>
    <row r="2300" spans="1:10" x14ac:dyDescent="0.25">
      <c r="A2300" s="185">
        <v>43562</v>
      </c>
      <c r="B2300" t="s">
        <v>698</v>
      </c>
      <c r="C2300" t="s">
        <v>718</v>
      </c>
      <c r="D2300">
        <v>84</v>
      </c>
      <c r="E2300">
        <f t="shared" si="148"/>
        <v>28.888888888888889</v>
      </c>
      <c r="F2300">
        <v>9</v>
      </c>
      <c r="G2300">
        <v>39</v>
      </c>
      <c r="H2300">
        <f t="shared" si="149"/>
        <v>11.890243902439025</v>
      </c>
      <c r="I2300" t="s">
        <v>24</v>
      </c>
      <c r="J2300" t="s">
        <v>699</v>
      </c>
    </row>
    <row r="2301" spans="1:10" x14ac:dyDescent="0.25">
      <c r="A2301" s="185">
        <v>43562</v>
      </c>
      <c r="B2301" t="s">
        <v>698</v>
      </c>
      <c r="C2301" t="s">
        <v>718</v>
      </c>
      <c r="D2301">
        <v>84</v>
      </c>
      <c r="E2301">
        <f t="shared" si="148"/>
        <v>28.888888888888889</v>
      </c>
      <c r="F2301">
        <v>9</v>
      </c>
      <c r="G2301">
        <v>39</v>
      </c>
      <c r="H2301">
        <f t="shared" si="149"/>
        <v>11.890243902439025</v>
      </c>
      <c r="I2301" t="s">
        <v>24</v>
      </c>
      <c r="J2301" t="s">
        <v>699</v>
      </c>
    </row>
    <row r="2302" spans="1:10" x14ac:dyDescent="0.25">
      <c r="A2302" s="185">
        <v>43562</v>
      </c>
      <c r="B2302" t="s">
        <v>698</v>
      </c>
      <c r="C2302" t="s">
        <v>718</v>
      </c>
      <c r="D2302">
        <v>84</v>
      </c>
      <c r="E2302">
        <f t="shared" si="148"/>
        <v>28.888888888888889</v>
      </c>
      <c r="F2302">
        <v>9</v>
      </c>
      <c r="G2302">
        <v>39</v>
      </c>
      <c r="H2302">
        <f t="shared" si="149"/>
        <v>11.890243902439025</v>
      </c>
      <c r="I2302" t="s">
        <v>24</v>
      </c>
      <c r="J2302" t="s">
        <v>699</v>
      </c>
    </row>
    <row r="2303" spans="1:10" x14ac:dyDescent="0.25">
      <c r="A2303" s="185">
        <v>43562</v>
      </c>
      <c r="B2303" t="s">
        <v>698</v>
      </c>
      <c r="C2303" t="s">
        <v>718</v>
      </c>
      <c r="D2303">
        <v>84</v>
      </c>
      <c r="E2303">
        <f t="shared" si="148"/>
        <v>28.888888888888889</v>
      </c>
      <c r="F2303">
        <v>9</v>
      </c>
      <c r="G2303">
        <v>39</v>
      </c>
      <c r="H2303">
        <f t="shared" si="149"/>
        <v>11.890243902439025</v>
      </c>
      <c r="I2303" t="s">
        <v>24</v>
      </c>
      <c r="J2303" t="s">
        <v>699</v>
      </c>
    </row>
    <row r="2304" spans="1:10" x14ac:dyDescent="0.25">
      <c r="A2304" s="185">
        <v>43562</v>
      </c>
      <c r="B2304" t="s">
        <v>698</v>
      </c>
      <c r="C2304" t="s">
        <v>718</v>
      </c>
      <c r="D2304">
        <v>84</v>
      </c>
      <c r="E2304">
        <f t="shared" si="148"/>
        <v>28.888888888888889</v>
      </c>
      <c r="F2304">
        <v>9</v>
      </c>
      <c r="G2304">
        <v>39</v>
      </c>
      <c r="H2304">
        <f t="shared" si="149"/>
        <v>11.890243902439025</v>
      </c>
      <c r="I2304" t="s">
        <v>24</v>
      </c>
      <c r="J2304" t="s">
        <v>699</v>
      </c>
    </row>
    <row r="2305" spans="1:10" x14ac:dyDescent="0.25">
      <c r="A2305" s="185">
        <v>43562</v>
      </c>
      <c r="B2305" t="s">
        <v>698</v>
      </c>
      <c r="C2305" t="s">
        <v>718</v>
      </c>
      <c r="D2305">
        <v>84</v>
      </c>
      <c r="E2305">
        <f t="shared" si="148"/>
        <v>28.888888888888889</v>
      </c>
      <c r="F2305">
        <v>9</v>
      </c>
      <c r="G2305">
        <v>39</v>
      </c>
      <c r="H2305">
        <f t="shared" si="149"/>
        <v>11.890243902439025</v>
      </c>
      <c r="I2305" t="s">
        <v>704</v>
      </c>
      <c r="J2305" t="s">
        <v>699</v>
      </c>
    </row>
    <row r="2306" spans="1:10" x14ac:dyDescent="0.25">
      <c r="A2306" s="185">
        <v>43562</v>
      </c>
      <c r="B2306" t="s">
        <v>698</v>
      </c>
      <c r="C2306" t="s">
        <v>718</v>
      </c>
      <c r="D2306">
        <v>84</v>
      </c>
      <c r="E2306">
        <f t="shared" si="148"/>
        <v>28.888888888888889</v>
      </c>
      <c r="F2306">
        <v>9</v>
      </c>
      <c r="G2306">
        <v>39</v>
      </c>
      <c r="H2306">
        <f t="shared" si="149"/>
        <v>11.890243902439025</v>
      </c>
      <c r="I2306" t="s">
        <v>35</v>
      </c>
      <c r="J2306" t="s">
        <v>699</v>
      </c>
    </row>
    <row r="2307" spans="1:10" x14ac:dyDescent="0.25">
      <c r="A2307" s="185">
        <v>43562</v>
      </c>
      <c r="B2307" t="s">
        <v>698</v>
      </c>
      <c r="C2307" t="s">
        <v>718</v>
      </c>
      <c r="D2307">
        <v>84</v>
      </c>
      <c r="E2307">
        <f t="shared" ref="E2307" si="150" xml:space="preserve"> (D2307-32)*(5/9)</f>
        <v>28.888888888888889</v>
      </c>
      <c r="F2307">
        <v>10</v>
      </c>
      <c r="G2307">
        <v>38</v>
      </c>
      <c r="H2307">
        <f t="shared" ref="H2307" si="151" xml:space="preserve"> (G2307/3.28)</f>
        <v>11.585365853658537</v>
      </c>
      <c r="I2307" t="s">
        <v>13</v>
      </c>
      <c r="J2307" t="s">
        <v>699</v>
      </c>
    </row>
    <row r="2308" spans="1:10" x14ac:dyDescent="0.25">
      <c r="A2308" s="185">
        <v>43562</v>
      </c>
      <c r="B2308" t="s">
        <v>698</v>
      </c>
      <c r="C2308" t="s">
        <v>718</v>
      </c>
      <c r="D2308">
        <v>84</v>
      </c>
      <c r="E2308">
        <f t="shared" ref="E2308:E2321" si="152" xml:space="preserve"> (D2308-32)*(5/9)</f>
        <v>28.888888888888889</v>
      </c>
      <c r="F2308">
        <v>10</v>
      </c>
      <c r="G2308">
        <v>38</v>
      </c>
      <c r="H2308">
        <f t="shared" ref="H2308:H2315" si="153" xml:space="preserve"> (G2308/3.28)</f>
        <v>11.585365853658537</v>
      </c>
      <c r="I2308" t="s">
        <v>13</v>
      </c>
      <c r="J2308" t="s">
        <v>699</v>
      </c>
    </row>
    <row r="2309" spans="1:10" x14ac:dyDescent="0.25">
      <c r="A2309" s="185">
        <v>43562</v>
      </c>
      <c r="B2309" t="s">
        <v>698</v>
      </c>
      <c r="C2309" t="s">
        <v>718</v>
      </c>
      <c r="D2309">
        <v>84</v>
      </c>
      <c r="E2309">
        <f t="shared" si="152"/>
        <v>28.888888888888889</v>
      </c>
      <c r="F2309">
        <v>10</v>
      </c>
      <c r="G2309">
        <v>38</v>
      </c>
      <c r="H2309">
        <f t="shared" si="153"/>
        <v>11.585365853658537</v>
      </c>
      <c r="I2309" t="s">
        <v>13</v>
      </c>
      <c r="J2309" t="s">
        <v>699</v>
      </c>
    </row>
    <row r="2310" spans="1:10" x14ac:dyDescent="0.25">
      <c r="A2310" s="185">
        <v>43562</v>
      </c>
      <c r="B2310" t="s">
        <v>698</v>
      </c>
      <c r="C2310" t="s">
        <v>718</v>
      </c>
      <c r="D2310">
        <v>84</v>
      </c>
      <c r="E2310">
        <f t="shared" si="152"/>
        <v>28.888888888888889</v>
      </c>
      <c r="F2310">
        <v>10</v>
      </c>
      <c r="G2310">
        <v>38</v>
      </c>
      <c r="H2310">
        <f t="shared" si="153"/>
        <v>11.585365853658537</v>
      </c>
      <c r="I2310" t="s">
        <v>22</v>
      </c>
      <c r="J2310" t="s">
        <v>699</v>
      </c>
    </row>
    <row r="2311" spans="1:10" x14ac:dyDescent="0.25">
      <c r="A2311" s="185">
        <v>43562</v>
      </c>
      <c r="B2311" t="s">
        <v>698</v>
      </c>
      <c r="C2311" t="s">
        <v>718</v>
      </c>
      <c r="D2311">
        <v>84</v>
      </c>
      <c r="E2311">
        <f t="shared" si="152"/>
        <v>28.888888888888889</v>
      </c>
      <c r="F2311">
        <v>10</v>
      </c>
      <c r="G2311">
        <v>38</v>
      </c>
      <c r="H2311">
        <f t="shared" si="153"/>
        <v>11.585365853658537</v>
      </c>
      <c r="I2311" t="s">
        <v>22</v>
      </c>
      <c r="J2311" t="s">
        <v>699</v>
      </c>
    </row>
    <row r="2312" spans="1:10" x14ac:dyDescent="0.25">
      <c r="A2312" s="185">
        <v>43562</v>
      </c>
      <c r="B2312" t="s">
        <v>698</v>
      </c>
      <c r="C2312" t="s">
        <v>718</v>
      </c>
      <c r="D2312">
        <v>84</v>
      </c>
      <c r="E2312">
        <f t="shared" si="152"/>
        <v>28.888888888888889</v>
      </c>
      <c r="F2312">
        <v>10</v>
      </c>
      <c r="G2312">
        <v>38</v>
      </c>
      <c r="H2312">
        <f t="shared" si="153"/>
        <v>11.585365853658537</v>
      </c>
      <c r="I2312" t="s">
        <v>22</v>
      </c>
      <c r="J2312" t="s">
        <v>699</v>
      </c>
    </row>
    <row r="2313" spans="1:10" x14ac:dyDescent="0.25">
      <c r="A2313" s="185">
        <v>43562</v>
      </c>
      <c r="B2313" t="s">
        <v>698</v>
      </c>
      <c r="C2313" t="s">
        <v>718</v>
      </c>
      <c r="D2313">
        <v>84</v>
      </c>
      <c r="E2313">
        <f t="shared" si="152"/>
        <v>28.888888888888889</v>
      </c>
      <c r="F2313">
        <v>10</v>
      </c>
      <c r="G2313">
        <v>38</v>
      </c>
      <c r="H2313">
        <f t="shared" si="153"/>
        <v>11.585365853658537</v>
      </c>
      <c r="I2313" t="s">
        <v>22</v>
      </c>
      <c r="J2313" t="s">
        <v>699</v>
      </c>
    </row>
    <row r="2314" spans="1:10" x14ac:dyDescent="0.25">
      <c r="A2314" s="185">
        <v>43562</v>
      </c>
      <c r="B2314" t="s">
        <v>698</v>
      </c>
      <c r="C2314" t="s">
        <v>718</v>
      </c>
      <c r="D2314">
        <v>84</v>
      </c>
      <c r="E2314">
        <f t="shared" si="152"/>
        <v>28.888888888888889</v>
      </c>
      <c r="F2314">
        <v>10</v>
      </c>
      <c r="G2314">
        <v>38</v>
      </c>
      <c r="H2314">
        <f t="shared" si="153"/>
        <v>11.585365853658537</v>
      </c>
      <c r="I2314" t="s">
        <v>22</v>
      </c>
      <c r="J2314" t="s">
        <v>699</v>
      </c>
    </row>
    <row r="2315" spans="1:10" x14ac:dyDescent="0.25">
      <c r="A2315" s="185">
        <v>43562</v>
      </c>
      <c r="B2315" t="s">
        <v>698</v>
      </c>
      <c r="C2315" t="s">
        <v>718</v>
      </c>
      <c r="D2315">
        <v>84</v>
      </c>
      <c r="E2315">
        <f t="shared" si="152"/>
        <v>28.888888888888889</v>
      </c>
      <c r="F2315">
        <v>11</v>
      </c>
      <c r="G2315">
        <v>38</v>
      </c>
      <c r="H2315">
        <f t="shared" si="153"/>
        <v>11.585365853658537</v>
      </c>
      <c r="I2315" t="s">
        <v>13</v>
      </c>
      <c r="J2315" t="s">
        <v>699</v>
      </c>
    </row>
    <row r="2316" spans="1:10" x14ac:dyDescent="0.25">
      <c r="A2316" s="185">
        <v>43562</v>
      </c>
      <c r="B2316" t="s">
        <v>698</v>
      </c>
      <c r="C2316" t="s">
        <v>718</v>
      </c>
      <c r="D2316">
        <v>84</v>
      </c>
      <c r="E2316">
        <f t="shared" si="152"/>
        <v>28.888888888888889</v>
      </c>
      <c r="F2316">
        <v>11</v>
      </c>
      <c r="G2316">
        <v>38</v>
      </c>
      <c r="H2316">
        <f t="shared" ref="H2316:H2336" si="154" xml:space="preserve"> (G2316/3.28)</f>
        <v>11.585365853658537</v>
      </c>
      <c r="I2316" t="s">
        <v>13</v>
      </c>
      <c r="J2316" t="s">
        <v>699</v>
      </c>
    </row>
    <row r="2317" spans="1:10" x14ac:dyDescent="0.25">
      <c r="A2317" s="185">
        <v>43562</v>
      </c>
      <c r="B2317" t="s">
        <v>698</v>
      </c>
      <c r="C2317" t="s">
        <v>718</v>
      </c>
      <c r="D2317">
        <v>84</v>
      </c>
      <c r="E2317">
        <f t="shared" si="152"/>
        <v>28.888888888888889</v>
      </c>
      <c r="F2317">
        <v>11</v>
      </c>
      <c r="G2317">
        <v>38</v>
      </c>
      <c r="H2317">
        <f t="shared" si="154"/>
        <v>11.585365853658537</v>
      </c>
      <c r="I2317" t="s">
        <v>13</v>
      </c>
      <c r="J2317" t="s">
        <v>699</v>
      </c>
    </row>
    <row r="2318" spans="1:10" x14ac:dyDescent="0.25">
      <c r="A2318" s="185">
        <v>43562</v>
      </c>
      <c r="B2318" t="s">
        <v>698</v>
      </c>
      <c r="C2318" t="s">
        <v>718</v>
      </c>
      <c r="D2318">
        <v>84</v>
      </c>
      <c r="E2318">
        <f t="shared" si="152"/>
        <v>28.888888888888889</v>
      </c>
      <c r="F2318">
        <v>11</v>
      </c>
      <c r="G2318">
        <v>38</v>
      </c>
      <c r="H2318">
        <f t="shared" si="154"/>
        <v>11.585365853658537</v>
      </c>
      <c r="I2318" t="s">
        <v>13</v>
      </c>
      <c r="J2318" t="s">
        <v>699</v>
      </c>
    </row>
    <row r="2319" spans="1:10" x14ac:dyDescent="0.25">
      <c r="A2319" s="185">
        <v>43562</v>
      </c>
      <c r="B2319" t="s">
        <v>698</v>
      </c>
      <c r="C2319" t="s">
        <v>718</v>
      </c>
      <c r="D2319">
        <v>84</v>
      </c>
      <c r="E2319">
        <f t="shared" si="152"/>
        <v>28.888888888888889</v>
      </c>
      <c r="F2319">
        <v>11</v>
      </c>
      <c r="G2319">
        <v>38</v>
      </c>
      <c r="H2319">
        <f t="shared" si="154"/>
        <v>11.585365853658537</v>
      </c>
      <c r="I2319" t="s">
        <v>54</v>
      </c>
      <c r="J2319" t="s">
        <v>699</v>
      </c>
    </row>
    <row r="2320" spans="1:10" x14ac:dyDescent="0.25">
      <c r="A2320" s="185">
        <v>43562</v>
      </c>
      <c r="B2320" t="s">
        <v>698</v>
      </c>
      <c r="C2320" t="s">
        <v>718</v>
      </c>
      <c r="D2320">
        <v>84</v>
      </c>
      <c r="E2320">
        <f t="shared" si="152"/>
        <v>28.888888888888889</v>
      </c>
      <c r="F2320">
        <v>11</v>
      </c>
      <c r="G2320">
        <v>38</v>
      </c>
      <c r="H2320">
        <f t="shared" si="154"/>
        <v>11.585365853658537</v>
      </c>
      <c r="I2320" t="s">
        <v>18</v>
      </c>
      <c r="J2320" t="s">
        <v>699</v>
      </c>
    </row>
    <row r="2321" spans="1:10" x14ac:dyDescent="0.25">
      <c r="A2321" s="185">
        <v>43562</v>
      </c>
      <c r="B2321" t="s">
        <v>698</v>
      </c>
      <c r="C2321" t="s">
        <v>718</v>
      </c>
      <c r="D2321">
        <v>84</v>
      </c>
      <c r="E2321">
        <f t="shared" si="152"/>
        <v>28.888888888888889</v>
      </c>
      <c r="F2321">
        <v>11</v>
      </c>
      <c r="G2321">
        <v>38</v>
      </c>
      <c r="H2321">
        <f t="shared" si="154"/>
        <v>11.585365853658537</v>
      </c>
      <c r="I2321" t="s">
        <v>18</v>
      </c>
      <c r="J2321" t="s">
        <v>699</v>
      </c>
    </row>
    <row r="2322" spans="1:10" x14ac:dyDescent="0.25">
      <c r="A2322" s="185">
        <v>43562</v>
      </c>
      <c r="B2322" t="s">
        <v>698</v>
      </c>
      <c r="C2322" t="s">
        <v>718</v>
      </c>
      <c r="D2322">
        <v>84</v>
      </c>
      <c r="E2322">
        <f t="shared" ref="E2322:E2336" si="155" xml:space="preserve"> (D2322-32)*(5/9)</f>
        <v>28.888888888888889</v>
      </c>
      <c r="F2322">
        <v>11</v>
      </c>
      <c r="G2322">
        <v>38</v>
      </c>
      <c r="H2322">
        <f t="shared" si="154"/>
        <v>11.585365853658537</v>
      </c>
      <c r="I2322" t="s">
        <v>18</v>
      </c>
      <c r="J2322" t="s">
        <v>699</v>
      </c>
    </row>
    <row r="2323" spans="1:10" x14ac:dyDescent="0.25">
      <c r="A2323" s="185">
        <v>43562</v>
      </c>
      <c r="B2323" t="s">
        <v>698</v>
      </c>
      <c r="C2323" t="s">
        <v>718</v>
      </c>
      <c r="D2323">
        <v>84</v>
      </c>
      <c r="E2323">
        <f t="shared" si="155"/>
        <v>28.888888888888889</v>
      </c>
      <c r="F2323">
        <v>11</v>
      </c>
      <c r="G2323">
        <v>38</v>
      </c>
      <c r="H2323">
        <f t="shared" si="154"/>
        <v>11.585365853658537</v>
      </c>
      <c r="I2323" t="s">
        <v>18</v>
      </c>
      <c r="J2323" t="s">
        <v>699</v>
      </c>
    </row>
    <row r="2324" spans="1:10" x14ac:dyDescent="0.25">
      <c r="A2324" s="185">
        <v>43562</v>
      </c>
      <c r="B2324" t="s">
        <v>698</v>
      </c>
      <c r="C2324" t="s">
        <v>718</v>
      </c>
      <c r="D2324">
        <v>84</v>
      </c>
      <c r="E2324">
        <f t="shared" si="155"/>
        <v>28.888888888888889</v>
      </c>
      <c r="F2324">
        <v>11</v>
      </c>
      <c r="G2324">
        <v>38</v>
      </c>
      <c r="H2324">
        <f t="shared" si="154"/>
        <v>11.585365853658537</v>
      </c>
      <c r="I2324" t="s">
        <v>18</v>
      </c>
      <c r="J2324" t="s">
        <v>699</v>
      </c>
    </row>
    <row r="2325" spans="1:10" x14ac:dyDescent="0.25">
      <c r="A2325" s="185">
        <v>43562</v>
      </c>
      <c r="B2325" t="s">
        <v>698</v>
      </c>
      <c r="C2325" t="s">
        <v>718</v>
      </c>
      <c r="D2325">
        <v>84</v>
      </c>
      <c r="E2325">
        <f t="shared" si="155"/>
        <v>28.888888888888889</v>
      </c>
      <c r="F2325">
        <v>11</v>
      </c>
      <c r="G2325">
        <v>38</v>
      </c>
      <c r="H2325">
        <f t="shared" si="154"/>
        <v>11.585365853658537</v>
      </c>
      <c r="I2325" t="s">
        <v>18</v>
      </c>
      <c r="J2325" t="s">
        <v>699</v>
      </c>
    </row>
    <row r="2326" spans="1:10" x14ac:dyDescent="0.25">
      <c r="A2326" s="185">
        <v>43562</v>
      </c>
      <c r="B2326" t="s">
        <v>698</v>
      </c>
      <c r="C2326" t="s">
        <v>718</v>
      </c>
      <c r="D2326">
        <v>84</v>
      </c>
      <c r="E2326">
        <f t="shared" si="155"/>
        <v>28.888888888888889</v>
      </c>
      <c r="F2326">
        <v>11</v>
      </c>
      <c r="G2326">
        <v>38</v>
      </c>
      <c r="H2326">
        <f t="shared" si="154"/>
        <v>11.585365853658537</v>
      </c>
      <c r="I2326" t="s">
        <v>18</v>
      </c>
      <c r="J2326" t="s">
        <v>699</v>
      </c>
    </row>
    <row r="2327" spans="1:10" x14ac:dyDescent="0.25">
      <c r="A2327" s="185">
        <v>43562</v>
      </c>
      <c r="B2327" t="s">
        <v>698</v>
      </c>
      <c r="C2327" t="s">
        <v>718</v>
      </c>
      <c r="D2327">
        <v>84</v>
      </c>
      <c r="E2327">
        <f t="shared" si="155"/>
        <v>28.888888888888889</v>
      </c>
      <c r="F2327">
        <v>11</v>
      </c>
      <c r="G2327">
        <v>38</v>
      </c>
      <c r="H2327">
        <f t="shared" si="154"/>
        <v>11.585365853658537</v>
      </c>
      <c r="I2327" t="s">
        <v>18</v>
      </c>
      <c r="J2327" t="s">
        <v>699</v>
      </c>
    </row>
    <row r="2328" spans="1:10" x14ac:dyDescent="0.25">
      <c r="A2328" s="185">
        <v>43562</v>
      </c>
      <c r="B2328" t="s">
        <v>698</v>
      </c>
      <c r="C2328" t="s">
        <v>718</v>
      </c>
      <c r="D2328">
        <v>84</v>
      </c>
      <c r="E2328">
        <f t="shared" si="155"/>
        <v>28.888888888888889</v>
      </c>
      <c r="F2328">
        <v>11</v>
      </c>
      <c r="G2328">
        <v>38</v>
      </c>
      <c r="H2328">
        <f t="shared" si="154"/>
        <v>11.585365853658537</v>
      </c>
      <c r="I2328" t="s">
        <v>21</v>
      </c>
      <c r="J2328" t="s">
        <v>699</v>
      </c>
    </row>
    <row r="2329" spans="1:10" x14ac:dyDescent="0.25">
      <c r="A2329" s="185">
        <v>43562</v>
      </c>
      <c r="B2329" t="s">
        <v>698</v>
      </c>
      <c r="C2329" t="s">
        <v>718</v>
      </c>
      <c r="D2329">
        <v>84</v>
      </c>
      <c r="E2329">
        <f t="shared" si="155"/>
        <v>28.888888888888889</v>
      </c>
      <c r="F2329">
        <v>11</v>
      </c>
      <c r="G2329">
        <v>38</v>
      </c>
      <c r="H2329">
        <f t="shared" si="154"/>
        <v>11.585365853658537</v>
      </c>
      <c r="I2329" t="s">
        <v>23</v>
      </c>
      <c r="J2329" t="s">
        <v>699</v>
      </c>
    </row>
    <row r="2330" spans="1:10" x14ac:dyDescent="0.25">
      <c r="A2330" s="185">
        <v>43562</v>
      </c>
      <c r="B2330" t="s">
        <v>698</v>
      </c>
      <c r="C2330" t="s">
        <v>718</v>
      </c>
      <c r="D2330">
        <v>84</v>
      </c>
      <c r="E2330">
        <f t="shared" si="155"/>
        <v>28.888888888888889</v>
      </c>
      <c r="F2330">
        <v>11</v>
      </c>
      <c r="G2330">
        <v>38</v>
      </c>
      <c r="H2330">
        <f t="shared" si="154"/>
        <v>11.585365853658537</v>
      </c>
      <c r="I2330" t="s">
        <v>23</v>
      </c>
      <c r="J2330" t="s">
        <v>699</v>
      </c>
    </row>
    <row r="2331" spans="1:10" x14ac:dyDescent="0.25">
      <c r="A2331" s="185">
        <v>43562</v>
      </c>
      <c r="B2331" t="s">
        <v>698</v>
      </c>
      <c r="C2331" t="s">
        <v>718</v>
      </c>
      <c r="D2331">
        <v>84</v>
      </c>
      <c r="E2331">
        <f t="shared" si="155"/>
        <v>28.888888888888889</v>
      </c>
      <c r="F2331">
        <v>11</v>
      </c>
      <c r="G2331">
        <v>38</v>
      </c>
      <c r="H2331">
        <f t="shared" si="154"/>
        <v>11.585365853658537</v>
      </c>
      <c r="I2331" t="s">
        <v>23</v>
      </c>
      <c r="J2331" t="s">
        <v>699</v>
      </c>
    </row>
    <row r="2332" spans="1:10" x14ac:dyDescent="0.25">
      <c r="A2332" s="185">
        <v>43562</v>
      </c>
      <c r="B2332" t="s">
        <v>698</v>
      </c>
      <c r="C2332" t="s">
        <v>718</v>
      </c>
      <c r="D2332">
        <v>84</v>
      </c>
      <c r="E2332">
        <f t="shared" si="155"/>
        <v>28.888888888888889</v>
      </c>
      <c r="F2332">
        <v>11</v>
      </c>
      <c r="G2332">
        <v>38</v>
      </c>
      <c r="H2332">
        <f t="shared" si="154"/>
        <v>11.585365853658537</v>
      </c>
      <c r="I2332" t="s">
        <v>22</v>
      </c>
      <c r="J2332" t="s">
        <v>699</v>
      </c>
    </row>
    <row r="2333" spans="1:10" x14ac:dyDescent="0.25">
      <c r="A2333" s="185">
        <v>43562</v>
      </c>
      <c r="B2333" t="s">
        <v>698</v>
      </c>
      <c r="C2333" t="s">
        <v>718</v>
      </c>
      <c r="D2333">
        <v>84</v>
      </c>
      <c r="E2333">
        <f t="shared" si="155"/>
        <v>28.888888888888889</v>
      </c>
      <c r="F2333">
        <v>11</v>
      </c>
      <c r="G2333">
        <v>38</v>
      </c>
      <c r="H2333">
        <f t="shared" si="154"/>
        <v>11.585365853658537</v>
      </c>
      <c r="I2333" t="s">
        <v>22</v>
      </c>
      <c r="J2333" t="s">
        <v>699</v>
      </c>
    </row>
    <row r="2334" spans="1:10" x14ac:dyDescent="0.25">
      <c r="A2334" s="185">
        <v>43562</v>
      </c>
      <c r="B2334" t="s">
        <v>698</v>
      </c>
      <c r="C2334" t="s">
        <v>718</v>
      </c>
      <c r="D2334">
        <v>84</v>
      </c>
      <c r="E2334">
        <f t="shared" si="155"/>
        <v>28.888888888888889</v>
      </c>
      <c r="F2334">
        <v>11</v>
      </c>
      <c r="G2334">
        <v>38</v>
      </c>
      <c r="H2334">
        <f t="shared" si="154"/>
        <v>11.585365853658537</v>
      </c>
      <c r="I2334" t="s">
        <v>20</v>
      </c>
      <c r="J2334" t="s">
        <v>699</v>
      </c>
    </row>
    <row r="2335" spans="1:10" x14ac:dyDescent="0.25">
      <c r="A2335" s="185">
        <v>43562</v>
      </c>
      <c r="B2335" t="s">
        <v>698</v>
      </c>
      <c r="C2335" t="s">
        <v>718</v>
      </c>
      <c r="D2335">
        <v>84</v>
      </c>
      <c r="E2335">
        <f t="shared" si="155"/>
        <v>28.888888888888889</v>
      </c>
      <c r="F2335">
        <v>11</v>
      </c>
      <c r="G2335">
        <v>38</v>
      </c>
      <c r="H2335">
        <f t="shared" si="154"/>
        <v>11.585365853658537</v>
      </c>
      <c r="I2335" t="s">
        <v>20</v>
      </c>
      <c r="J2335" t="s">
        <v>699</v>
      </c>
    </row>
    <row r="2336" spans="1:10" x14ac:dyDescent="0.25">
      <c r="A2336" s="185">
        <v>43562</v>
      </c>
      <c r="B2336" t="s">
        <v>698</v>
      </c>
      <c r="C2336" t="s">
        <v>718</v>
      </c>
      <c r="D2336">
        <v>84</v>
      </c>
      <c r="E2336">
        <f t="shared" si="155"/>
        <v>28.888888888888889</v>
      </c>
      <c r="F2336">
        <v>12</v>
      </c>
      <c r="G2336">
        <v>35</v>
      </c>
      <c r="H2336">
        <f t="shared" si="154"/>
        <v>10.670731707317074</v>
      </c>
      <c r="I2336" t="s">
        <v>13</v>
      </c>
      <c r="J2336" t="s">
        <v>699</v>
      </c>
    </row>
    <row r="2337" spans="1:10" x14ac:dyDescent="0.25">
      <c r="A2337" s="185">
        <v>43562</v>
      </c>
      <c r="B2337" t="s">
        <v>698</v>
      </c>
      <c r="C2337" t="s">
        <v>718</v>
      </c>
      <c r="D2337">
        <v>84</v>
      </c>
      <c r="E2337">
        <f t="shared" ref="E2337:E2357" si="156" xml:space="preserve"> (D2337-32)*(5/9)</f>
        <v>28.888888888888889</v>
      </c>
      <c r="F2337">
        <v>12</v>
      </c>
      <c r="G2337">
        <v>35</v>
      </c>
      <c r="H2337">
        <f t="shared" ref="H2337:H2357" si="157" xml:space="preserve"> (G2337/3.28)</f>
        <v>10.670731707317074</v>
      </c>
      <c r="I2337" t="s">
        <v>13</v>
      </c>
      <c r="J2337" t="s">
        <v>699</v>
      </c>
    </row>
    <row r="2338" spans="1:10" x14ac:dyDescent="0.25">
      <c r="A2338" s="185">
        <v>43562</v>
      </c>
      <c r="B2338" t="s">
        <v>698</v>
      </c>
      <c r="C2338" t="s">
        <v>718</v>
      </c>
      <c r="D2338">
        <v>84</v>
      </c>
      <c r="E2338">
        <f t="shared" si="156"/>
        <v>28.888888888888889</v>
      </c>
      <c r="F2338">
        <v>12</v>
      </c>
      <c r="G2338">
        <v>35</v>
      </c>
      <c r="H2338">
        <f t="shared" si="157"/>
        <v>10.670731707317074</v>
      </c>
      <c r="I2338" t="s">
        <v>13</v>
      </c>
      <c r="J2338" t="s">
        <v>699</v>
      </c>
    </row>
    <row r="2339" spans="1:10" x14ac:dyDescent="0.25">
      <c r="A2339" s="185">
        <v>43562</v>
      </c>
      <c r="B2339" t="s">
        <v>698</v>
      </c>
      <c r="C2339" t="s">
        <v>718</v>
      </c>
      <c r="D2339">
        <v>84</v>
      </c>
      <c r="E2339">
        <f t="shared" si="156"/>
        <v>28.888888888888889</v>
      </c>
      <c r="F2339">
        <v>12</v>
      </c>
      <c r="G2339">
        <v>35</v>
      </c>
      <c r="H2339">
        <f t="shared" si="157"/>
        <v>10.670731707317074</v>
      </c>
      <c r="I2339" t="s">
        <v>13</v>
      </c>
      <c r="J2339" t="s">
        <v>699</v>
      </c>
    </row>
    <row r="2340" spans="1:10" x14ac:dyDescent="0.25">
      <c r="A2340" s="185">
        <v>43562</v>
      </c>
      <c r="B2340" t="s">
        <v>698</v>
      </c>
      <c r="C2340" t="s">
        <v>718</v>
      </c>
      <c r="D2340">
        <v>84</v>
      </c>
      <c r="E2340">
        <f t="shared" si="156"/>
        <v>28.888888888888889</v>
      </c>
      <c r="F2340">
        <v>12</v>
      </c>
      <c r="G2340">
        <v>35</v>
      </c>
      <c r="H2340">
        <f t="shared" si="157"/>
        <v>10.670731707317074</v>
      </c>
      <c r="I2340" t="s">
        <v>13</v>
      </c>
      <c r="J2340" t="s">
        <v>699</v>
      </c>
    </row>
    <row r="2341" spans="1:10" x14ac:dyDescent="0.25">
      <c r="A2341" s="185">
        <v>43562</v>
      </c>
      <c r="B2341" t="s">
        <v>698</v>
      </c>
      <c r="C2341" t="s">
        <v>718</v>
      </c>
      <c r="D2341">
        <v>84</v>
      </c>
      <c r="E2341">
        <f t="shared" si="156"/>
        <v>28.888888888888889</v>
      </c>
      <c r="F2341">
        <v>12</v>
      </c>
      <c r="G2341">
        <v>35</v>
      </c>
      <c r="H2341">
        <f t="shared" si="157"/>
        <v>10.670731707317074</v>
      </c>
      <c r="I2341" t="s">
        <v>13</v>
      </c>
      <c r="J2341" t="s">
        <v>699</v>
      </c>
    </row>
    <row r="2342" spans="1:10" x14ac:dyDescent="0.25">
      <c r="A2342" s="185">
        <v>43562</v>
      </c>
      <c r="B2342" t="s">
        <v>698</v>
      </c>
      <c r="C2342" t="s">
        <v>718</v>
      </c>
      <c r="D2342">
        <v>84</v>
      </c>
      <c r="E2342">
        <f t="shared" si="156"/>
        <v>28.888888888888889</v>
      </c>
      <c r="F2342">
        <v>12</v>
      </c>
      <c r="G2342">
        <v>35</v>
      </c>
      <c r="H2342">
        <f t="shared" si="157"/>
        <v>10.670731707317074</v>
      </c>
      <c r="I2342" t="s">
        <v>13</v>
      </c>
      <c r="J2342" t="s">
        <v>699</v>
      </c>
    </row>
    <row r="2343" spans="1:10" x14ac:dyDescent="0.25">
      <c r="A2343" s="185">
        <v>43562</v>
      </c>
      <c r="B2343" t="s">
        <v>698</v>
      </c>
      <c r="C2343" t="s">
        <v>718</v>
      </c>
      <c r="D2343">
        <v>84</v>
      </c>
      <c r="E2343">
        <f t="shared" si="156"/>
        <v>28.888888888888889</v>
      </c>
      <c r="F2343">
        <v>12</v>
      </c>
      <c r="G2343">
        <v>35</v>
      </c>
      <c r="H2343">
        <f t="shared" si="157"/>
        <v>10.670731707317074</v>
      </c>
      <c r="I2343" t="s">
        <v>13</v>
      </c>
      <c r="J2343" t="s">
        <v>699</v>
      </c>
    </row>
    <row r="2344" spans="1:10" x14ac:dyDescent="0.25">
      <c r="A2344" s="185">
        <v>43562</v>
      </c>
      <c r="B2344" t="s">
        <v>698</v>
      </c>
      <c r="C2344" t="s">
        <v>718</v>
      </c>
      <c r="D2344">
        <v>84</v>
      </c>
      <c r="E2344">
        <f t="shared" si="156"/>
        <v>28.888888888888889</v>
      </c>
      <c r="F2344">
        <v>12</v>
      </c>
      <c r="G2344">
        <v>35</v>
      </c>
      <c r="H2344">
        <f t="shared" si="157"/>
        <v>10.670731707317074</v>
      </c>
      <c r="I2344" t="s">
        <v>13</v>
      </c>
      <c r="J2344" t="s">
        <v>699</v>
      </c>
    </row>
    <row r="2345" spans="1:10" x14ac:dyDescent="0.25">
      <c r="A2345" s="185">
        <v>43562</v>
      </c>
      <c r="B2345" t="s">
        <v>698</v>
      </c>
      <c r="C2345" t="s">
        <v>718</v>
      </c>
      <c r="D2345">
        <v>84</v>
      </c>
      <c r="E2345">
        <f t="shared" si="156"/>
        <v>28.888888888888889</v>
      </c>
      <c r="F2345">
        <v>12</v>
      </c>
      <c r="G2345">
        <v>35</v>
      </c>
      <c r="H2345">
        <f t="shared" si="157"/>
        <v>10.670731707317074</v>
      </c>
      <c r="I2345" t="s">
        <v>13</v>
      </c>
      <c r="J2345" t="s">
        <v>699</v>
      </c>
    </row>
    <row r="2346" spans="1:10" x14ac:dyDescent="0.25">
      <c r="A2346" s="185">
        <v>43562</v>
      </c>
      <c r="B2346" t="s">
        <v>698</v>
      </c>
      <c r="C2346" t="s">
        <v>718</v>
      </c>
      <c r="D2346">
        <v>84</v>
      </c>
      <c r="E2346">
        <f t="shared" si="156"/>
        <v>28.888888888888889</v>
      </c>
      <c r="F2346">
        <v>12</v>
      </c>
      <c r="G2346">
        <v>35</v>
      </c>
      <c r="H2346">
        <f t="shared" si="157"/>
        <v>10.670731707317074</v>
      </c>
      <c r="I2346" t="s">
        <v>13</v>
      </c>
      <c r="J2346" t="s">
        <v>699</v>
      </c>
    </row>
    <row r="2347" spans="1:10" x14ac:dyDescent="0.25">
      <c r="A2347" s="185">
        <v>43562</v>
      </c>
      <c r="B2347" t="s">
        <v>698</v>
      </c>
      <c r="C2347" t="s">
        <v>718</v>
      </c>
      <c r="D2347">
        <v>84</v>
      </c>
      <c r="E2347">
        <f t="shared" si="156"/>
        <v>28.888888888888889</v>
      </c>
      <c r="F2347">
        <v>12</v>
      </c>
      <c r="G2347">
        <v>35</v>
      </c>
      <c r="H2347">
        <f t="shared" si="157"/>
        <v>10.670731707317074</v>
      </c>
      <c r="I2347" t="s">
        <v>13</v>
      </c>
      <c r="J2347" t="s">
        <v>699</v>
      </c>
    </row>
    <row r="2348" spans="1:10" x14ac:dyDescent="0.25">
      <c r="A2348" s="185">
        <v>43562</v>
      </c>
      <c r="B2348" t="s">
        <v>698</v>
      </c>
      <c r="C2348" t="s">
        <v>718</v>
      </c>
      <c r="D2348">
        <v>84</v>
      </c>
      <c r="E2348">
        <f t="shared" si="156"/>
        <v>28.888888888888889</v>
      </c>
      <c r="F2348">
        <v>12</v>
      </c>
      <c r="G2348">
        <v>35</v>
      </c>
      <c r="H2348">
        <f t="shared" si="157"/>
        <v>10.670731707317074</v>
      </c>
      <c r="I2348" t="s">
        <v>13</v>
      </c>
      <c r="J2348" t="s">
        <v>699</v>
      </c>
    </row>
    <row r="2349" spans="1:10" x14ac:dyDescent="0.25">
      <c r="A2349" s="185">
        <v>43562</v>
      </c>
      <c r="B2349" t="s">
        <v>698</v>
      </c>
      <c r="C2349" t="s">
        <v>718</v>
      </c>
      <c r="D2349">
        <v>84</v>
      </c>
      <c r="E2349">
        <f t="shared" si="156"/>
        <v>28.888888888888889</v>
      </c>
      <c r="F2349">
        <v>12</v>
      </c>
      <c r="G2349">
        <v>35</v>
      </c>
      <c r="H2349">
        <f t="shared" si="157"/>
        <v>10.670731707317074</v>
      </c>
      <c r="I2349" t="s">
        <v>40</v>
      </c>
      <c r="J2349" t="s">
        <v>699</v>
      </c>
    </row>
    <row r="2350" spans="1:10" x14ac:dyDescent="0.25">
      <c r="A2350" s="185">
        <v>43562</v>
      </c>
      <c r="B2350" t="s">
        <v>698</v>
      </c>
      <c r="C2350" t="s">
        <v>718</v>
      </c>
      <c r="D2350">
        <v>84</v>
      </c>
      <c r="E2350">
        <f t="shared" si="156"/>
        <v>28.888888888888889</v>
      </c>
      <c r="F2350">
        <v>12</v>
      </c>
      <c r="G2350">
        <v>35</v>
      </c>
      <c r="H2350">
        <f t="shared" si="157"/>
        <v>10.670731707317074</v>
      </c>
      <c r="I2350" t="s">
        <v>54</v>
      </c>
      <c r="J2350" t="s">
        <v>699</v>
      </c>
    </row>
    <row r="2351" spans="1:10" x14ac:dyDescent="0.25">
      <c r="A2351" s="185">
        <v>43562</v>
      </c>
      <c r="B2351" t="s">
        <v>698</v>
      </c>
      <c r="C2351" t="s">
        <v>718</v>
      </c>
      <c r="D2351">
        <v>84</v>
      </c>
      <c r="E2351">
        <f t="shared" si="156"/>
        <v>28.888888888888889</v>
      </c>
      <c r="F2351">
        <v>12</v>
      </c>
      <c r="G2351">
        <v>35</v>
      </c>
      <c r="H2351">
        <f t="shared" si="157"/>
        <v>10.670731707317074</v>
      </c>
      <c r="I2351" t="s">
        <v>54</v>
      </c>
      <c r="J2351" t="s">
        <v>699</v>
      </c>
    </row>
    <row r="2352" spans="1:10" x14ac:dyDescent="0.25">
      <c r="A2352" s="185">
        <v>43562</v>
      </c>
      <c r="B2352" t="s">
        <v>698</v>
      </c>
      <c r="C2352" t="s">
        <v>718</v>
      </c>
      <c r="D2352">
        <v>84</v>
      </c>
      <c r="E2352">
        <f t="shared" si="156"/>
        <v>28.888888888888889</v>
      </c>
      <c r="F2352">
        <v>12</v>
      </c>
      <c r="G2352">
        <v>35</v>
      </c>
      <c r="H2352">
        <f t="shared" si="157"/>
        <v>10.670731707317074</v>
      </c>
      <c r="I2352" t="s">
        <v>54</v>
      </c>
      <c r="J2352" t="s">
        <v>699</v>
      </c>
    </row>
    <row r="2353" spans="1:10" x14ac:dyDescent="0.25">
      <c r="A2353" s="185">
        <v>43562</v>
      </c>
      <c r="B2353" t="s">
        <v>698</v>
      </c>
      <c r="C2353" t="s">
        <v>718</v>
      </c>
      <c r="D2353">
        <v>84</v>
      </c>
      <c r="E2353">
        <f t="shared" si="156"/>
        <v>28.888888888888889</v>
      </c>
      <c r="F2353">
        <v>12</v>
      </c>
      <c r="G2353">
        <v>35</v>
      </c>
      <c r="H2353">
        <f t="shared" si="157"/>
        <v>10.670731707317074</v>
      </c>
      <c r="I2353" t="s">
        <v>54</v>
      </c>
      <c r="J2353" t="s">
        <v>699</v>
      </c>
    </row>
    <row r="2354" spans="1:10" x14ac:dyDescent="0.25">
      <c r="A2354" s="185">
        <v>43562</v>
      </c>
      <c r="B2354" t="s">
        <v>698</v>
      </c>
      <c r="C2354" t="s">
        <v>718</v>
      </c>
      <c r="D2354">
        <v>84</v>
      </c>
      <c r="E2354">
        <f t="shared" si="156"/>
        <v>28.888888888888889</v>
      </c>
      <c r="F2354">
        <v>12</v>
      </c>
      <c r="G2354">
        <v>35</v>
      </c>
      <c r="H2354">
        <f t="shared" si="157"/>
        <v>10.670731707317074</v>
      </c>
      <c r="I2354" t="s">
        <v>18</v>
      </c>
      <c r="J2354" t="s">
        <v>699</v>
      </c>
    </row>
    <row r="2355" spans="1:10" x14ac:dyDescent="0.25">
      <c r="A2355" s="185">
        <v>43562</v>
      </c>
      <c r="B2355" t="s">
        <v>698</v>
      </c>
      <c r="C2355" t="s">
        <v>718</v>
      </c>
      <c r="D2355">
        <v>84</v>
      </c>
      <c r="E2355">
        <f t="shared" si="156"/>
        <v>28.888888888888889</v>
      </c>
      <c r="F2355">
        <v>12</v>
      </c>
      <c r="G2355">
        <v>35</v>
      </c>
      <c r="H2355">
        <f t="shared" si="157"/>
        <v>10.670731707317074</v>
      </c>
      <c r="I2355" t="s">
        <v>18</v>
      </c>
      <c r="J2355" t="s">
        <v>699</v>
      </c>
    </row>
    <row r="2356" spans="1:10" x14ac:dyDescent="0.25">
      <c r="A2356" s="185">
        <v>43562</v>
      </c>
      <c r="B2356" t="s">
        <v>698</v>
      </c>
      <c r="C2356" t="s">
        <v>718</v>
      </c>
      <c r="D2356">
        <v>84</v>
      </c>
      <c r="E2356">
        <f t="shared" si="156"/>
        <v>28.888888888888889</v>
      </c>
      <c r="F2356">
        <v>12</v>
      </c>
      <c r="G2356">
        <v>35</v>
      </c>
      <c r="H2356">
        <f t="shared" si="157"/>
        <v>10.670731707317074</v>
      </c>
      <c r="I2356" t="s">
        <v>18</v>
      </c>
      <c r="J2356" t="s">
        <v>699</v>
      </c>
    </row>
    <row r="2357" spans="1:10" x14ac:dyDescent="0.25">
      <c r="A2357" s="185">
        <v>43562</v>
      </c>
      <c r="B2357" t="s">
        <v>698</v>
      </c>
      <c r="C2357" t="s">
        <v>718</v>
      </c>
      <c r="D2357">
        <v>84</v>
      </c>
      <c r="E2357">
        <f t="shared" si="156"/>
        <v>28.888888888888889</v>
      </c>
      <c r="F2357">
        <v>13</v>
      </c>
      <c r="G2357">
        <v>37</v>
      </c>
      <c r="H2357">
        <f t="shared" si="157"/>
        <v>11.280487804878049</v>
      </c>
      <c r="I2357" t="s">
        <v>13</v>
      </c>
      <c r="J2357" t="s">
        <v>699</v>
      </c>
    </row>
    <row r="2358" spans="1:10" x14ac:dyDescent="0.25">
      <c r="A2358" s="185">
        <v>43562</v>
      </c>
      <c r="B2358" t="s">
        <v>698</v>
      </c>
      <c r="C2358" t="s">
        <v>718</v>
      </c>
      <c r="D2358">
        <v>84</v>
      </c>
      <c r="E2358">
        <f t="shared" ref="E2358:E2364" si="158" xml:space="preserve"> (D2358-32)*(5/9)</f>
        <v>28.888888888888889</v>
      </c>
      <c r="F2358">
        <v>13</v>
      </c>
      <c r="G2358">
        <v>37</v>
      </c>
      <c r="H2358">
        <f t="shared" ref="H2358:H2364" si="159" xml:space="preserve"> (G2358/3.28)</f>
        <v>11.280487804878049</v>
      </c>
      <c r="I2358" t="s">
        <v>13</v>
      </c>
      <c r="J2358" t="s">
        <v>699</v>
      </c>
    </row>
    <row r="2359" spans="1:10" x14ac:dyDescent="0.25">
      <c r="A2359" s="185">
        <v>43562</v>
      </c>
      <c r="B2359" t="s">
        <v>698</v>
      </c>
      <c r="C2359" t="s">
        <v>718</v>
      </c>
      <c r="D2359">
        <v>84</v>
      </c>
      <c r="E2359">
        <f t="shared" si="158"/>
        <v>28.888888888888889</v>
      </c>
      <c r="F2359">
        <v>13</v>
      </c>
      <c r="G2359">
        <v>37</v>
      </c>
      <c r="H2359">
        <f t="shared" si="159"/>
        <v>11.280487804878049</v>
      </c>
      <c r="I2359" t="s">
        <v>13</v>
      </c>
      <c r="J2359" t="s">
        <v>699</v>
      </c>
    </row>
    <row r="2360" spans="1:10" x14ac:dyDescent="0.25">
      <c r="A2360" s="185">
        <v>43562</v>
      </c>
      <c r="B2360" t="s">
        <v>698</v>
      </c>
      <c r="C2360" t="s">
        <v>718</v>
      </c>
      <c r="D2360">
        <v>84</v>
      </c>
      <c r="E2360">
        <f t="shared" si="158"/>
        <v>28.888888888888889</v>
      </c>
      <c r="F2360">
        <v>13</v>
      </c>
      <c r="G2360">
        <v>37</v>
      </c>
      <c r="H2360">
        <f t="shared" si="159"/>
        <v>11.280487804878049</v>
      </c>
      <c r="I2360" t="s">
        <v>54</v>
      </c>
      <c r="J2360" t="s">
        <v>699</v>
      </c>
    </row>
    <row r="2361" spans="1:10" x14ac:dyDescent="0.25">
      <c r="A2361" s="185">
        <v>43562</v>
      </c>
      <c r="B2361" t="s">
        <v>698</v>
      </c>
      <c r="C2361" t="s">
        <v>718</v>
      </c>
      <c r="D2361">
        <v>84</v>
      </c>
      <c r="E2361">
        <f t="shared" si="158"/>
        <v>28.888888888888889</v>
      </c>
      <c r="F2361">
        <v>13</v>
      </c>
      <c r="G2361">
        <v>37</v>
      </c>
      <c r="H2361">
        <f t="shared" si="159"/>
        <v>11.280487804878049</v>
      </c>
      <c r="I2361" t="s">
        <v>18</v>
      </c>
      <c r="J2361" t="s">
        <v>699</v>
      </c>
    </row>
    <row r="2362" spans="1:10" x14ac:dyDescent="0.25">
      <c r="A2362" s="185">
        <v>43562</v>
      </c>
      <c r="B2362" t="s">
        <v>698</v>
      </c>
      <c r="C2362" t="s">
        <v>718</v>
      </c>
      <c r="D2362">
        <v>84</v>
      </c>
      <c r="E2362">
        <f t="shared" si="158"/>
        <v>28.888888888888889</v>
      </c>
      <c r="F2362">
        <v>13</v>
      </c>
      <c r="G2362">
        <v>37</v>
      </c>
      <c r="H2362">
        <f t="shared" si="159"/>
        <v>11.280487804878049</v>
      </c>
      <c r="I2362" t="s">
        <v>18</v>
      </c>
      <c r="J2362" t="s">
        <v>699</v>
      </c>
    </row>
    <row r="2363" spans="1:10" x14ac:dyDescent="0.25">
      <c r="A2363" s="185">
        <v>43562</v>
      </c>
      <c r="B2363" t="s">
        <v>698</v>
      </c>
      <c r="C2363" t="s">
        <v>718</v>
      </c>
      <c r="D2363">
        <v>84</v>
      </c>
      <c r="E2363">
        <f t="shared" si="158"/>
        <v>28.888888888888889</v>
      </c>
      <c r="F2363">
        <v>13</v>
      </c>
      <c r="G2363">
        <v>37</v>
      </c>
      <c r="H2363">
        <f t="shared" si="159"/>
        <v>11.280487804878049</v>
      </c>
      <c r="I2363" t="s">
        <v>21</v>
      </c>
      <c r="J2363" t="s">
        <v>699</v>
      </c>
    </row>
    <row r="2364" spans="1:10" x14ac:dyDescent="0.25">
      <c r="A2364" s="185">
        <v>43562</v>
      </c>
      <c r="B2364" t="s">
        <v>698</v>
      </c>
      <c r="C2364" t="s">
        <v>718</v>
      </c>
      <c r="D2364">
        <v>84</v>
      </c>
      <c r="E2364">
        <f t="shared" si="158"/>
        <v>28.888888888888889</v>
      </c>
      <c r="F2364">
        <v>14</v>
      </c>
      <c r="G2364">
        <v>38</v>
      </c>
      <c r="H2364">
        <f t="shared" si="159"/>
        <v>11.585365853658537</v>
      </c>
      <c r="I2364" t="s">
        <v>13</v>
      </c>
      <c r="J2364" t="s">
        <v>699</v>
      </c>
    </row>
    <row r="2365" spans="1:10" x14ac:dyDescent="0.25">
      <c r="A2365" s="185">
        <v>43562</v>
      </c>
      <c r="B2365" t="s">
        <v>698</v>
      </c>
      <c r="C2365" t="s">
        <v>718</v>
      </c>
      <c r="D2365">
        <v>84</v>
      </c>
      <c r="E2365">
        <f t="shared" ref="E2365:E2373" si="160" xml:space="preserve"> (D2365-32)*(5/9)</f>
        <v>28.888888888888889</v>
      </c>
      <c r="F2365">
        <v>14</v>
      </c>
      <c r="G2365">
        <v>38</v>
      </c>
      <c r="H2365">
        <f t="shared" ref="H2365:H2375" si="161" xml:space="preserve"> (G2365/3.28)</f>
        <v>11.585365853658537</v>
      </c>
      <c r="I2365" t="s">
        <v>13</v>
      </c>
      <c r="J2365" t="s">
        <v>699</v>
      </c>
    </row>
    <row r="2366" spans="1:10" x14ac:dyDescent="0.25">
      <c r="A2366" s="185">
        <v>43562</v>
      </c>
      <c r="B2366" t="s">
        <v>698</v>
      </c>
      <c r="C2366" t="s">
        <v>718</v>
      </c>
      <c r="D2366">
        <v>84</v>
      </c>
      <c r="E2366">
        <f t="shared" si="160"/>
        <v>28.888888888888889</v>
      </c>
      <c r="F2366">
        <v>14</v>
      </c>
      <c r="G2366">
        <v>38</v>
      </c>
      <c r="H2366">
        <f t="shared" si="161"/>
        <v>11.585365853658537</v>
      </c>
      <c r="I2366" t="s">
        <v>13</v>
      </c>
      <c r="J2366" t="s">
        <v>699</v>
      </c>
    </row>
    <row r="2367" spans="1:10" x14ac:dyDescent="0.25">
      <c r="A2367" s="185">
        <v>43562</v>
      </c>
      <c r="B2367" t="s">
        <v>698</v>
      </c>
      <c r="C2367" t="s">
        <v>718</v>
      </c>
      <c r="D2367">
        <v>84</v>
      </c>
      <c r="E2367">
        <f t="shared" si="160"/>
        <v>28.888888888888889</v>
      </c>
      <c r="F2367">
        <v>14</v>
      </c>
      <c r="G2367">
        <v>38</v>
      </c>
      <c r="H2367">
        <f t="shared" si="161"/>
        <v>11.585365853658537</v>
      </c>
      <c r="I2367" t="s">
        <v>13</v>
      </c>
      <c r="J2367" t="s">
        <v>699</v>
      </c>
    </row>
    <row r="2368" spans="1:10" x14ac:dyDescent="0.25">
      <c r="A2368" s="185">
        <v>43562</v>
      </c>
      <c r="B2368" t="s">
        <v>698</v>
      </c>
      <c r="C2368" t="s">
        <v>718</v>
      </c>
      <c r="D2368">
        <v>84</v>
      </c>
      <c r="E2368">
        <f t="shared" si="160"/>
        <v>28.888888888888889</v>
      </c>
      <c r="F2368">
        <v>14</v>
      </c>
      <c r="G2368">
        <v>38</v>
      </c>
      <c r="H2368">
        <f t="shared" si="161"/>
        <v>11.585365853658537</v>
      </c>
      <c r="I2368" t="s">
        <v>13</v>
      </c>
      <c r="J2368" t="s">
        <v>699</v>
      </c>
    </row>
    <row r="2369" spans="1:10" x14ac:dyDescent="0.25">
      <c r="A2369" s="185">
        <v>43562</v>
      </c>
      <c r="B2369" t="s">
        <v>698</v>
      </c>
      <c r="C2369" t="s">
        <v>718</v>
      </c>
      <c r="D2369">
        <v>84</v>
      </c>
      <c r="E2369">
        <f t="shared" si="160"/>
        <v>28.888888888888889</v>
      </c>
      <c r="F2369">
        <v>14</v>
      </c>
      <c r="G2369">
        <v>38</v>
      </c>
      <c r="H2369">
        <f t="shared" si="161"/>
        <v>11.585365853658537</v>
      </c>
      <c r="I2369" t="s">
        <v>34</v>
      </c>
      <c r="J2369" t="s">
        <v>699</v>
      </c>
    </row>
    <row r="2370" spans="1:10" x14ac:dyDescent="0.25">
      <c r="A2370" s="185">
        <v>43562</v>
      </c>
      <c r="B2370" t="s">
        <v>698</v>
      </c>
      <c r="C2370" t="s">
        <v>718</v>
      </c>
      <c r="D2370">
        <v>84</v>
      </c>
      <c r="E2370">
        <f t="shared" si="160"/>
        <v>28.888888888888889</v>
      </c>
      <c r="F2370">
        <v>14</v>
      </c>
      <c r="G2370">
        <v>38</v>
      </c>
      <c r="H2370">
        <f t="shared" si="161"/>
        <v>11.585365853658537</v>
      </c>
      <c r="I2370" t="s">
        <v>54</v>
      </c>
      <c r="J2370" t="s">
        <v>699</v>
      </c>
    </row>
    <row r="2371" spans="1:10" x14ac:dyDescent="0.25">
      <c r="A2371" s="185">
        <v>43562</v>
      </c>
      <c r="B2371" t="s">
        <v>698</v>
      </c>
      <c r="C2371" t="s">
        <v>718</v>
      </c>
      <c r="D2371">
        <v>84</v>
      </c>
      <c r="E2371">
        <f t="shared" si="160"/>
        <v>28.888888888888889</v>
      </c>
      <c r="F2371">
        <v>14</v>
      </c>
      <c r="G2371">
        <v>38</v>
      </c>
      <c r="H2371">
        <f t="shared" si="161"/>
        <v>11.585365853658537</v>
      </c>
      <c r="I2371" t="s">
        <v>54</v>
      </c>
      <c r="J2371" t="s">
        <v>699</v>
      </c>
    </row>
    <row r="2372" spans="1:10" x14ac:dyDescent="0.25">
      <c r="A2372" s="185">
        <v>43562</v>
      </c>
      <c r="B2372" t="s">
        <v>698</v>
      </c>
      <c r="C2372" t="s">
        <v>718</v>
      </c>
      <c r="D2372">
        <v>84</v>
      </c>
      <c r="E2372">
        <f t="shared" si="160"/>
        <v>28.888888888888889</v>
      </c>
      <c r="F2372">
        <v>14</v>
      </c>
      <c r="G2372">
        <v>38</v>
      </c>
      <c r="H2372">
        <f t="shared" si="161"/>
        <v>11.585365853658537</v>
      </c>
      <c r="I2372" t="s">
        <v>54</v>
      </c>
      <c r="J2372" t="s">
        <v>699</v>
      </c>
    </row>
    <row r="2373" spans="1:10" x14ac:dyDescent="0.25">
      <c r="A2373" s="185">
        <v>43562</v>
      </c>
      <c r="B2373" t="s">
        <v>698</v>
      </c>
      <c r="C2373" t="s">
        <v>718</v>
      </c>
      <c r="D2373">
        <v>84</v>
      </c>
      <c r="E2373">
        <f t="shared" si="160"/>
        <v>28.888888888888889</v>
      </c>
      <c r="F2373">
        <v>14</v>
      </c>
      <c r="G2373">
        <v>38</v>
      </c>
      <c r="H2373">
        <f t="shared" si="161"/>
        <v>11.585365853658537</v>
      </c>
      <c r="I2373" t="s">
        <v>18</v>
      </c>
      <c r="J2373" t="s">
        <v>699</v>
      </c>
    </row>
    <row r="2374" spans="1:10" x14ac:dyDescent="0.25">
      <c r="A2374" s="185">
        <v>43562</v>
      </c>
      <c r="B2374" t="s">
        <v>698</v>
      </c>
      <c r="C2374" t="s">
        <v>718</v>
      </c>
      <c r="D2374">
        <v>84</v>
      </c>
      <c r="E2374">
        <f t="shared" ref="E2374:E2437" si="162" xml:space="preserve"> (D2374-32)*(5/9)</f>
        <v>28.888888888888889</v>
      </c>
      <c r="F2374">
        <v>14</v>
      </c>
      <c r="G2374">
        <v>38</v>
      </c>
      <c r="H2374">
        <f t="shared" si="161"/>
        <v>11.585365853658537</v>
      </c>
      <c r="I2374" t="s">
        <v>18</v>
      </c>
      <c r="J2374" t="s">
        <v>699</v>
      </c>
    </row>
    <row r="2375" spans="1:10" x14ac:dyDescent="0.25">
      <c r="A2375" s="185">
        <v>43562</v>
      </c>
      <c r="B2375" t="s">
        <v>698</v>
      </c>
      <c r="C2375" t="s">
        <v>718</v>
      </c>
      <c r="D2375">
        <v>84</v>
      </c>
      <c r="E2375">
        <f t="shared" si="162"/>
        <v>28.888888888888889</v>
      </c>
      <c r="F2375">
        <v>14</v>
      </c>
      <c r="G2375">
        <v>38</v>
      </c>
      <c r="H2375">
        <f t="shared" si="161"/>
        <v>11.585365853658537</v>
      </c>
      <c r="I2375" t="s">
        <v>717</v>
      </c>
      <c r="J2375" t="s">
        <v>699</v>
      </c>
    </row>
    <row r="2376" spans="1:10" x14ac:dyDescent="0.25">
      <c r="A2376" s="185">
        <v>43562</v>
      </c>
      <c r="B2376" t="s">
        <v>698</v>
      </c>
      <c r="C2376" t="s">
        <v>718</v>
      </c>
      <c r="D2376">
        <v>84</v>
      </c>
      <c r="E2376">
        <f t="shared" si="162"/>
        <v>28.888888888888889</v>
      </c>
      <c r="F2376">
        <v>15</v>
      </c>
      <c r="G2376">
        <v>39</v>
      </c>
      <c r="H2376">
        <f t="shared" ref="H2376" si="163" xml:space="preserve"> (G2376/3.28)</f>
        <v>11.890243902439025</v>
      </c>
      <c r="I2376" t="s">
        <v>13</v>
      </c>
      <c r="J2376" t="s">
        <v>699</v>
      </c>
    </row>
    <row r="2377" spans="1:10" x14ac:dyDescent="0.25">
      <c r="A2377" s="185">
        <v>43562</v>
      </c>
      <c r="B2377" t="s">
        <v>698</v>
      </c>
      <c r="C2377" t="s">
        <v>718</v>
      </c>
      <c r="D2377">
        <v>84</v>
      </c>
      <c r="E2377">
        <f t="shared" si="162"/>
        <v>28.888888888888889</v>
      </c>
      <c r="F2377">
        <v>15</v>
      </c>
      <c r="G2377">
        <v>39</v>
      </c>
      <c r="H2377">
        <f t="shared" ref="H2377:H2391" si="164" xml:space="preserve"> (G2377/3.28)</f>
        <v>11.890243902439025</v>
      </c>
      <c r="I2377" t="s">
        <v>13</v>
      </c>
      <c r="J2377" t="s">
        <v>699</v>
      </c>
    </row>
    <row r="2378" spans="1:10" x14ac:dyDescent="0.25">
      <c r="A2378" s="185">
        <v>43562</v>
      </c>
      <c r="B2378" t="s">
        <v>698</v>
      </c>
      <c r="C2378" t="s">
        <v>718</v>
      </c>
      <c r="D2378">
        <v>84</v>
      </c>
      <c r="E2378">
        <f t="shared" si="162"/>
        <v>28.888888888888889</v>
      </c>
      <c r="F2378">
        <v>15</v>
      </c>
      <c r="G2378">
        <v>39</v>
      </c>
      <c r="H2378">
        <f t="shared" si="164"/>
        <v>11.890243902439025</v>
      </c>
      <c r="I2378" t="s">
        <v>13</v>
      </c>
      <c r="J2378" t="s">
        <v>699</v>
      </c>
    </row>
    <row r="2379" spans="1:10" x14ac:dyDescent="0.25">
      <c r="A2379" s="185">
        <v>43562</v>
      </c>
      <c r="B2379" t="s">
        <v>698</v>
      </c>
      <c r="C2379" t="s">
        <v>718</v>
      </c>
      <c r="D2379">
        <v>84</v>
      </c>
      <c r="E2379">
        <f t="shared" si="162"/>
        <v>28.888888888888889</v>
      </c>
      <c r="F2379">
        <v>15</v>
      </c>
      <c r="G2379">
        <v>39</v>
      </c>
      <c r="H2379">
        <f t="shared" si="164"/>
        <v>11.890243902439025</v>
      </c>
      <c r="I2379" t="s">
        <v>13</v>
      </c>
      <c r="J2379" t="s">
        <v>699</v>
      </c>
    </row>
    <row r="2380" spans="1:10" x14ac:dyDescent="0.25">
      <c r="A2380" s="185">
        <v>43562</v>
      </c>
      <c r="B2380" t="s">
        <v>698</v>
      </c>
      <c r="C2380" t="s">
        <v>718</v>
      </c>
      <c r="D2380">
        <v>84</v>
      </c>
      <c r="E2380">
        <f t="shared" si="162"/>
        <v>28.888888888888889</v>
      </c>
      <c r="F2380">
        <v>15</v>
      </c>
      <c r="G2380">
        <v>39</v>
      </c>
      <c r="H2380">
        <f t="shared" si="164"/>
        <v>11.890243902439025</v>
      </c>
      <c r="I2380" t="s">
        <v>13</v>
      </c>
      <c r="J2380" t="s">
        <v>699</v>
      </c>
    </row>
    <row r="2381" spans="1:10" x14ac:dyDescent="0.25">
      <c r="A2381" s="185">
        <v>43562</v>
      </c>
      <c r="B2381" t="s">
        <v>698</v>
      </c>
      <c r="C2381" t="s">
        <v>718</v>
      </c>
      <c r="D2381">
        <v>84</v>
      </c>
      <c r="E2381">
        <f t="shared" si="162"/>
        <v>28.888888888888889</v>
      </c>
      <c r="F2381">
        <v>15</v>
      </c>
      <c r="G2381">
        <v>39</v>
      </c>
      <c r="H2381">
        <f t="shared" si="164"/>
        <v>11.890243902439025</v>
      </c>
      <c r="I2381" t="s">
        <v>13</v>
      </c>
      <c r="J2381" t="s">
        <v>699</v>
      </c>
    </row>
    <row r="2382" spans="1:10" x14ac:dyDescent="0.25">
      <c r="A2382" s="185">
        <v>43562</v>
      </c>
      <c r="B2382" t="s">
        <v>698</v>
      </c>
      <c r="C2382" t="s">
        <v>718</v>
      </c>
      <c r="D2382">
        <v>84</v>
      </c>
      <c r="E2382">
        <f t="shared" si="162"/>
        <v>28.888888888888889</v>
      </c>
      <c r="F2382">
        <v>15</v>
      </c>
      <c r="G2382">
        <v>39</v>
      </c>
      <c r="H2382">
        <f t="shared" si="164"/>
        <v>11.890243902439025</v>
      </c>
      <c r="I2382" t="s">
        <v>54</v>
      </c>
      <c r="J2382" t="s">
        <v>699</v>
      </c>
    </row>
    <row r="2383" spans="1:10" x14ac:dyDescent="0.25">
      <c r="A2383" s="185">
        <v>43562</v>
      </c>
      <c r="B2383" t="s">
        <v>698</v>
      </c>
      <c r="C2383" t="s">
        <v>718</v>
      </c>
      <c r="D2383">
        <v>84</v>
      </c>
      <c r="E2383">
        <f t="shared" si="162"/>
        <v>28.888888888888889</v>
      </c>
      <c r="F2383">
        <v>15</v>
      </c>
      <c r="G2383">
        <v>39</v>
      </c>
      <c r="H2383">
        <f t="shared" si="164"/>
        <v>11.890243902439025</v>
      </c>
      <c r="I2383" t="s">
        <v>54</v>
      </c>
      <c r="J2383" t="s">
        <v>699</v>
      </c>
    </row>
    <row r="2384" spans="1:10" x14ac:dyDescent="0.25">
      <c r="A2384" s="185">
        <v>43562</v>
      </c>
      <c r="B2384" t="s">
        <v>698</v>
      </c>
      <c r="C2384" t="s">
        <v>718</v>
      </c>
      <c r="D2384">
        <v>84</v>
      </c>
      <c r="E2384">
        <f t="shared" si="162"/>
        <v>28.888888888888889</v>
      </c>
      <c r="F2384">
        <v>15</v>
      </c>
      <c r="G2384">
        <v>39</v>
      </c>
      <c r="H2384">
        <f t="shared" si="164"/>
        <v>11.890243902439025</v>
      </c>
      <c r="I2384" t="s">
        <v>18</v>
      </c>
      <c r="J2384" t="s">
        <v>699</v>
      </c>
    </row>
    <row r="2385" spans="1:10" x14ac:dyDescent="0.25">
      <c r="A2385" s="185">
        <v>43562</v>
      </c>
      <c r="B2385" t="s">
        <v>698</v>
      </c>
      <c r="C2385" t="s">
        <v>718</v>
      </c>
      <c r="D2385">
        <v>84</v>
      </c>
      <c r="E2385">
        <f t="shared" si="162"/>
        <v>28.888888888888889</v>
      </c>
      <c r="F2385">
        <v>15</v>
      </c>
      <c r="G2385">
        <v>39</v>
      </c>
      <c r="H2385">
        <f t="shared" si="164"/>
        <v>11.890243902439025</v>
      </c>
      <c r="I2385" t="s">
        <v>18</v>
      </c>
      <c r="J2385" t="s">
        <v>699</v>
      </c>
    </row>
    <row r="2386" spans="1:10" x14ac:dyDescent="0.25">
      <c r="A2386" s="185">
        <v>43562</v>
      </c>
      <c r="B2386" t="s">
        <v>698</v>
      </c>
      <c r="C2386" t="s">
        <v>718</v>
      </c>
      <c r="D2386">
        <v>84</v>
      </c>
      <c r="E2386">
        <f t="shared" si="162"/>
        <v>28.888888888888889</v>
      </c>
      <c r="F2386">
        <v>15</v>
      </c>
      <c r="G2386">
        <v>39</v>
      </c>
      <c r="H2386">
        <f t="shared" si="164"/>
        <v>11.890243902439025</v>
      </c>
      <c r="I2386" t="s">
        <v>18</v>
      </c>
      <c r="J2386" t="s">
        <v>699</v>
      </c>
    </row>
    <row r="2387" spans="1:10" x14ac:dyDescent="0.25">
      <c r="A2387" s="185">
        <v>43562</v>
      </c>
      <c r="B2387" t="s">
        <v>698</v>
      </c>
      <c r="C2387" t="s">
        <v>718</v>
      </c>
      <c r="D2387">
        <v>84</v>
      </c>
      <c r="E2387">
        <f t="shared" si="162"/>
        <v>28.888888888888889</v>
      </c>
      <c r="F2387">
        <v>15</v>
      </c>
      <c r="G2387">
        <v>39</v>
      </c>
      <c r="H2387">
        <f t="shared" si="164"/>
        <v>11.890243902439025</v>
      </c>
      <c r="I2387" t="s">
        <v>18</v>
      </c>
      <c r="J2387" t="s">
        <v>699</v>
      </c>
    </row>
    <row r="2388" spans="1:10" x14ac:dyDescent="0.25">
      <c r="A2388" s="185">
        <v>43562</v>
      </c>
      <c r="B2388" t="s">
        <v>698</v>
      </c>
      <c r="C2388" t="s">
        <v>718</v>
      </c>
      <c r="D2388">
        <v>84</v>
      </c>
      <c r="E2388">
        <f t="shared" si="162"/>
        <v>28.888888888888889</v>
      </c>
      <c r="F2388">
        <v>15</v>
      </c>
      <c r="G2388">
        <v>39</v>
      </c>
      <c r="H2388">
        <f t="shared" si="164"/>
        <v>11.890243902439025</v>
      </c>
      <c r="I2388" t="s">
        <v>18</v>
      </c>
      <c r="J2388" t="s">
        <v>699</v>
      </c>
    </row>
    <row r="2389" spans="1:10" x14ac:dyDescent="0.25">
      <c r="A2389" s="185">
        <v>43562</v>
      </c>
      <c r="B2389" t="s">
        <v>698</v>
      </c>
      <c r="C2389" t="s">
        <v>718</v>
      </c>
      <c r="D2389">
        <v>84</v>
      </c>
      <c r="E2389">
        <f t="shared" si="162"/>
        <v>28.888888888888889</v>
      </c>
      <c r="F2389">
        <v>15</v>
      </c>
      <c r="G2389">
        <v>39</v>
      </c>
      <c r="H2389">
        <f t="shared" si="164"/>
        <v>11.890243902439025</v>
      </c>
      <c r="I2389" t="s">
        <v>18</v>
      </c>
      <c r="J2389" t="s">
        <v>699</v>
      </c>
    </row>
    <row r="2390" spans="1:10" x14ac:dyDescent="0.25">
      <c r="A2390" s="185">
        <v>43562</v>
      </c>
      <c r="B2390" t="s">
        <v>698</v>
      </c>
      <c r="C2390" t="s">
        <v>718</v>
      </c>
      <c r="D2390">
        <v>84</v>
      </c>
      <c r="E2390">
        <f t="shared" si="162"/>
        <v>28.888888888888889</v>
      </c>
      <c r="F2390">
        <v>15</v>
      </c>
      <c r="G2390">
        <v>39</v>
      </c>
      <c r="H2390">
        <f t="shared" si="164"/>
        <v>11.890243902439025</v>
      </c>
      <c r="I2390" t="s">
        <v>21</v>
      </c>
      <c r="J2390" t="s">
        <v>699</v>
      </c>
    </row>
    <row r="2391" spans="1:10" x14ac:dyDescent="0.25">
      <c r="A2391" s="185">
        <v>43562</v>
      </c>
      <c r="B2391" t="s">
        <v>698</v>
      </c>
      <c r="C2391" t="s">
        <v>718</v>
      </c>
      <c r="D2391">
        <v>84</v>
      </c>
      <c r="E2391">
        <f t="shared" si="162"/>
        <v>28.888888888888889</v>
      </c>
      <c r="F2391">
        <v>16</v>
      </c>
      <c r="G2391">
        <v>40</v>
      </c>
      <c r="H2391">
        <f t="shared" si="164"/>
        <v>12.195121951219512</v>
      </c>
      <c r="I2391" t="s">
        <v>13</v>
      </c>
      <c r="J2391" t="s">
        <v>699</v>
      </c>
    </row>
    <row r="2392" spans="1:10" x14ac:dyDescent="0.25">
      <c r="A2392" s="185">
        <v>43562</v>
      </c>
      <c r="B2392" t="s">
        <v>698</v>
      </c>
      <c r="C2392" t="s">
        <v>718</v>
      </c>
      <c r="D2392">
        <v>84</v>
      </c>
      <c r="E2392">
        <f t="shared" si="162"/>
        <v>28.888888888888889</v>
      </c>
      <c r="F2392">
        <v>16</v>
      </c>
      <c r="G2392">
        <v>40</v>
      </c>
      <c r="H2392">
        <f t="shared" ref="H2392:H2408" si="165" xml:space="preserve"> (G2392/3.28)</f>
        <v>12.195121951219512</v>
      </c>
      <c r="I2392" t="s">
        <v>13</v>
      </c>
      <c r="J2392" t="s">
        <v>699</v>
      </c>
    </row>
    <row r="2393" spans="1:10" x14ac:dyDescent="0.25">
      <c r="A2393" s="185">
        <v>43562</v>
      </c>
      <c r="B2393" t="s">
        <v>698</v>
      </c>
      <c r="C2393" t="s">
        <v>718</v>
      </c>
      <c r="D2393">
        <v>84</v>
      </c>
      <c r="E2393">
        <f t="shared" si="162"/>
        <v>28.888888888888889</v>
      </c>
      <c r="F2393">
        <v>16</v>
      </c>
      <c r="G2393">
        <v>40</v>
      </c>
      <c r="H2393">
        <f t="shared" si="165"/>
        <v>12.195121951219512</v>
      </c>
      <c r="I2393" t="s">
        <v>13</v>
      </c>
      <c r="J2393" t="s">
        <v>699</v>
      </c>
    </row>
    <row r="2394" spans="1:10" x14ac:dyDescent="0.25">
      <c r="A2394" s="185">
        <v>43562</v>
      </c>
      <c r="B2394" t="s">
        <v>698</v>
      </c>
      <c r="C2394" t="s">
        <v>718</v>
      </c>
      <c r="D2394">
        <v>84</v>
      </c>
      <c r="E2394">
        <f t="shared" si="162"/>
        <v>28.888888888888889</v>
      </c>
      <c r="F2394">
        <v>16</v>
      </c>
      <c r="G2394">
        <v>40</v>
      </c>
      <c r="H2394">
        <f t="shared" si="165"/>
        <v>12.195121951219512</v>
      </c>
      <c r="I2394" t="s">
        <v>13</v>
      </c>
      <c r="J2394" t="s">
        <v>699</v>
      </c>
    </row>
    <row r="2395" spans="1:10" x14ac:dyDescent="0.25">
      <c r="A2395" s="185">
        <v>43562</v>
      </c>
      <c r="B2395" t="s">
        <v>698</v>
      </c>
      <c r="C2395" t="s">
        <v>718</v>
      </c>
      <c r="D2395">
        <v>84</v>
      </c>
      <c r="E2395">
        <f t="shared" si="162"/>
        <v>28.888888888888889</v>
      </c>
      <c r="F2395">
        <v>16</v>
      </c>
      <c r="G2395">
        <v>40</v>
      </c>
      <c r="H2395">
        <f t="shared" si="165"/>
        <v>12.195121951219512</v>
      </c>
      <c r="I2395" t="s">
        <v>54</v>
      </c>
      <c r="J2395" t="s">
        <v>699</v>
      </c>
    </row>
    <row r="2396" spans="1:10" x14ac:dyDescent="0.25">
      <c r="A2396" s="185">
        <v>43562</v>
      </c>
      <c r="B2396" t="s">
        <v>698</v>
      </c>
      <c r="C2396" t="s">
        <v>718</v>
      </c>
      <c r="D2396">
        <v>84</v>
      </c>
      <c r="E2396">
        <f t="shared" si="162"/>
        <v>28.888888888888889</v>
      </c>
      <c r="F2396">
        <v>16</v>
      </c>
      <c r="G2396">
        <v>40</v>
      </c>
      <c r="H2396">
        <f t="shared" si="165"/>
        <v>12.195121951219512</v>
      </c>
      <c r="I2396" t="s">
        <v>54</v>
      </c>
      <c r="J2396" t="s">
        <v>699</v>
      </c>
    </row>
    <row r="2397" spans="1:10" x14ac:dyDescent="0.25">
      <c r="A2397" s="185">
        <v>43562</v>
      </c>
      <c r="B2397" t="s">
        <v>698</v>
      </c>
      <c r="C2397" t="s">
        <v>718</v>
      </c>
      <c r="D2397">
        <v>84</v>
      </c>
      <c r="E2397">
        <f t="shared" si="162"/>
        <v>28.888888888888889</v>
      </c>
      <c r="F2397">
        <v>16</v>
      </c>
      <c r="G2397">
        <v>40</v>
      </c>
      <c r="H2397">
        <f t="shared" si="165"/>
        <v>12.195121951219512</v>
      </c>
      <c r="I2397" t="s">
        <v>54</v>
      </c>
      <c r="J2397" t="s">
        <v>699</v>
      </c>
    </row>
    <row r="2398" spans="1:10" x14ac:dyDescent="0.25">
      <c r="A2398" s="185">
        <v>43562</v>
      </c>
      <c r="B2398" t="s">
        <v>698</v>
      </c>
      <c r="C2398" t="s">
        <v>718</v>
      </c>
      <c r="D2398">
        <v>84</v>
      </c>
      <c r="E2398">
        <f t="shared" si="162"/>
        <v>28.888888888888889</v>
      </c>
      <c r="F2398">
        <v>16</v>
      </c>
      <c r="G2398">
        <v>40</v>
      </c>
      <c r="H2398">
        <f t="shared" si="165"/>
        <v>12.195121951219512</v>
      </c>
      <c r="I2398" t="s">
        <v>29</v>
      </c>
      <c r="J2398" t="s">
        <v>699</v>
      </c>
    </row>
    <row r="2399" spans="1:10" x14ac:dyDescent="0.25">
      <c r="A2399" s="185">
        <v>43562</v>
      </c>
      <c r="B2399" t="s">
        <v>698</v>
      </c>
      <c r="C2399" t="s">
        <v>718</v>
      </c>
      <c r="D2399">
        <v>84</v>
      </c>
      <c r="E2399">
        <f t="shared" si="162"/>
        <v>28.888888888888889</v>
      </c>
      <c r="F2399">
        <v>16</v>
      </c>
      <c r="G2399">
        <v>40</v>
      </c>
      <c r="H2399">
        <f t="shared" si="165"/>
        <v>12.195121951219512</v>
      </c>
      <c r="I2399" t="s">
        <v>29</v>
      </c>
      <c r="J2399" t="s">
        <v>699</v>
      </c>
    </row>
    <row r="2400" spans="1:10" x14ac:dyDescent="0.25">
      <c r="A2400" s="185">
        <v>43562</v>
      </c>
      <c r="B2400" t="s">
        <v>698</v>
      </c>
      <c r="C2400" t="s">
        <v>718</v>
      </c>
      <c r="D2400">
        <v>84</v>
      </c>
      <c r="E2400">
        <f t="shared" si="162"/>
        <v>28.888888888888889</v>
      </c>
      <c r="F2400">
        <v>16</v>
      </c>
      <c r="G2400">
        <v>40</v>
      </c>
      <c r="H2400">
        <f t="shared" si="165"/>
        <v>12.195121951219512</v>
      </c>
      <c r="I2400" t="s">
        <v>29</v>
      </c>
      <c r="J2400" t="s">
        <v>699</v>
      </c>
    </row>
    <row r="2401" spans="1:10" x14ac:dyDescent="0.25">
      <c r="A2401" s="185">
        <v>43562</v>
      </c>
      <c r="B2401" t="s">
        <v>698</v>
      </c>
      <c r="C2401" t="s">
        <v>718</v>
      </c>
      <c r="D2401">
        <v>84</v>
      </c>
      <c r="E2401">
        <f t="shared" si="162"/>
        <v>28.888888888888889</v>
      </c>
      <c r="F2401">
        <v>16</v>
      </c>
      <c r="G2401">
        <v>40</v>
      </c>
      <c r="H2401">
        <f t="shared" si="165"/>
        <v>12.195121951219512</v>
      </c>
      <c r="I2401" t="s">
        <v>18</v>
      </c>
      <c r="J2401" t="s">
        <v>699</v>
      </c>
    </row>
    <row r="2402" spans="1:10" x14ac:dyDescent="0.25">
      <c r="A2402" s="185">
        <v>43562</v>
      </c>
      <c r="B2402" t="s">
        <v>698</v>
      </c>
      <c r="C2402" t="s">
        <v>718</v>
      </c>
      <c r="D2402">
        <v>84</v>
      </c>
      <c r="E2402">
        <f t="shared" si="162"/>
        <v>28.888888888888889</v>
      </c>
      <c r="F2402">
        <v>16</v>
      </c>
      <c r="G2402">
        <v>40</v>
      </c>
      <c r="H2402">
        <f t="shared" si="165"/>
        <v>12.195121951219512</v>
      </c>
      <c r="I2402" t="s">
        <v>18</v>
      </c>
      <c r="J2402" t="s">
        <v>699</v>
      </c>
    </row>
    <row r="2403" spans="1:10" x14ac:dyDescent="0.25">
      <c r="A2403" s="185">
        <v>43562</v>
      </c>
      <c r="B2403" t="s">
        <v>698</v>
      </c>
      <c r="C2403" t="s">
        <v>718</v>
      </c>
      <c r="D2403">
        <v>84</v>
      </c>
      <c r="E2403">
        <f t="shared" si="162"/>
        <v>28.888888888888889</v>
      </c>
      <c r="F2403">
        <v>16</v>
      </c>
      <c r="G2403">
        <v>40</v>
      </c>
      <c r="H2403">
        <f t="shared" si="165"/>
        <v>12.195121951219512</v>
      </c>
      <c r="I2403" t="s">
        <v>18</v>
      </c>
      <c r="J2403" t="s">
        <v>699</v>
      </c>
    </row>
    <row r="2404" spans="1:10" x14ac:dyDescent="0.25">
      <c r="A2404" s="185">
        <v>43562</v>
      </c>
      <c r="B2404" t="s">
        <v>698</v>
      </c>
      <c r="C2404" t="s">
        <v>718</v>
      </c>
      <c r="D2404">
        <v>84</v>
      </c>
      <c r="E2404">
        <f t="shared" si="162"/>
        <v>28.888888888888889</v>
      </c>
      <c r="F2404">
        <v>16</v>
      </c>
      <c r="G2404">
        <v>40</v>
      </c>
      <c r="H2404">
        <f t="shared" si="165"/>
        <v>12.195121951219512</v>
      </c>
      <c r="I2404" t="s">
        <v>18</v>
      </c>
      <c r="J2404" t="s">
        <v>699</v>
      </c>
    </row>
    <row r="2405" spans="1:10" x14ac:dyDescent="0.25">
      <c r="A2405" s="185">
        <v>43562</v>
      </c>
      <c r="B2405" t="s">
        <v>698</v>
      </c>
      <c r="C2405" t="s">
        <v>718</v>
      </c>
      <c r="D2405">
        <v>84</v>
      </c>
      <c r="E2405">
        <f t="shared" si="162"/>
        <v>28.888888888888889</v>
      </c>
      <c r="F2405">
        <v>16</v>
      </c>
      <c r="G2405">
        <v>40</v>
      </c>
      <c r="H2405">
        <f t="shared" si="165"/>
        <v>12.195121951219512</v>
      </c>
      <c r="I2405" t="s">
        <v>18</v>
      </c>
      <c r="J2405" t="s">
        <v>699</v>
      </c>
    </row>
    <row r="2406" spans="1:10" x14ac:dyDescent="0.25">
      <c r="A2406" s="185">
        <v>43562</v>
      </c>
      <c r="B2406" t="s">
        <v>698</v>
      </c>
      <c r="C2406" t="s">
        <v>718</v>
      </c>
      <c r="D2406">
        <v>84</v>
      </c>
      <c r="E2406">
        <f t="shared" si="162"/>
        <v>28.888888888888889</v>
      </c>
      <c r="F2406">
        <v>16</v>
      </c>
      <c r="G2406">
        <v>40</v>
      </c>
      <c r="H2406">
        <f t="shared" si="165"/>
        <v>12.195121951219512</v>
      </c>
      <c r="I2406" t="s">
        <v>35</v>
      </c>
      <c r="J2406" t="s">
        <v>699</v>
      </c>
    </row>
    <row r="2407" spans="1:10" x14ac:dyDescent="0.25">
      <c r="A2407" s="185">
        <v>43562</v>
      </c>
      <c r="B2407" t="s">
        <v>698</v>
      </c>
      <c r="C2407" t="s">
        <v>718</v>
      </c>
      <c r="D2407">
        <v>84</v>
      </c>
      <c r="E2407">
        <f t="shared" si="162"/>
        <v>28.888888888888889</v>
      </c>
      <c r="F2407">
        <v>16</v>
      </c>
      <c r="G2407">
        <v>40</v>
      </c>
      <c r="H2407">
        <f t="shared" si="165"/>
        <v>12.195121951219512</v>
      </c>
      <c r="I2407" t="s">
        <v>704</v>
      </c>
      <c r="J2407" t="s">
        <v>699</v>
      </c>
    </row>
    <row r="2408" spans="1:10" x14ac:dyDescent="0.25">
      <c r="A2408" s="185">
        <v>43562</v>
      </c>
      <c r="B2408" t="s">
        <v>698</v>
      </c>
      <c r="C2408" t="s">
        <v>718</v>
      </c>
      <c r="D2408">
        <v>84</v>
      </c>
      <c r="E2408">
        <f t="shared" si="162"/>
        <v>28.888888888888889</v>
      </c>
      <c r="F2408">
        <v>17</v>
      </c>
      <c r="G2408">
        <v>41</v>
      </c>
      <c r="H2408">
        <f t="shared" si="165"/>
        <v>12.5</v>
      </c>
      <c r="I2408" t="s">
        <v>13</v>
      </c>
      <c r="J2408" t="s">
        <v>699</v>
      </c>
    </row>
    <row r="2409" spans="1:10" x14ac:dyDescent="0.25">
      <c r="A2409" s="185">
        <v>43562</v>
      </c>
      <c r="B2409" t="s">
        <v>698</v>
      </c>
      <c r="C2409" t="s">
        <v>718</v>
      </c>
      <c r="D2409">
        <v>84</v>
      </c>
      <c r="E2409">
        <f t="shared" si="162"/>
        <v>28.888888888888889</v>
      </c>
      <c r="F2409">
        <v>17</v>
      </c>
      <c r="G2409">
        <v>41</v>
      </c>
      <c r="H2409">
        <f t="shared" ref="H2409:H2432" si="166" xml:space="preserve"> (G2409/3.28)</f>
        <v>12.5</v>
      </c>
      <c r="I2409" t="s">
        <v>13</v>
      </c>
      <c r="J2409" t="s">
        <v>699</v>
      </c>
    </row>
    <row r="2410" spans="1:10" x14ac:dyDescent="0.25">
      <c r="A2410" s="185">
        <v>43562</v>
      </c>
      <c r="B2410" t="s">
        <v>698</v>
      </c>
      <c r="C2410" t="s">
        <v>718</v>
      </c>
      <c r="D2410">
        <v>84</v>
      </c>
      <c r="E2410">
        <f t="shared" si="162"/>
        <v>28.888888888888889</v>
      </c>
      <c r="F2410">
        <v>17</v>
      </c>
      <c r="G2410">
        <v>41</v>
      </c>
      <c r="H2410">
        <f t="shared" si="166"/>
        <v>12.5</v>
      </c>
      <c r="I2410" t="s">
        <v>13</v>
      </c>
      <c r="J2410" t="s">
        <v>699</v>
      </c>
    </row>
    <row r="2411" spans="1:10" x14ac:dyDescent="0.25">
      <c r="A2411" s="185">
        <v>43562</v>
      </c>
      <c r="B2411" t="s">
        <v>698</v>
      </c>
      <c r="C2411" t="s">
        <v>718</v>
      </c>
      <c r="D2411">
        <v>84</v>
      </c>
      <c r="E2411">
        <f t="shared" si="162"/>
        <v>28.888888888888889</v>
      </c>
      <c r="F2411">
        <v>17</v>
      </c>
      <c r="G2411">
        <v>41</v>
      </c>
      <c r="H2411">
        <f t="shared" si="166"/>
        <v>12.5</v>
      </c>
      <c r="I2411" t="s">
        <v>13</v>
      </c>
      <c r="J2411" t="s">
        <v>699</v>
      </c>
    </row>
    <row r="2412" spans="1:10" x14ac:dyDescent="0.25">
      <c r="A2412" s="185">
        <v>43562</v>
      </c>
      <c r="B2412" t="s">
        <v>698</v>
      </c>
      <c r="C2412" t="s">
        <v>718</v>
      </c>
      <c r="D2412">
        <v>84</v>
      </c>
      <c r="E2412">
        <f t="shared" si="162"/>
        <v>28.888888888888889</v>
      </c>
      <c r="F2412">
        <v>17</v>
      </c>
      <c r="G2412">
        <v>41</v>
      </c>
      <c r="H2412">
        <f t="shared" si="166"/>
        <v>12.5</v>
      </c>
      <c r="I2412" t="s">
        <v>13</v>
      </c>
      <c r="J2412" t="s">
        <v>699</v>
      </c>
    </row>
    <row r="2413" spans="1:10" x14ac:dyDescent="0.25">
      <c r="A2413" s="185">
        <v>43562</v>
      </c>
      <c r="B2413" t="s">
        <v>698</v>
      </c>
      <c r="C2413" t="s">
        <v>718</v>
      </c>
      <c r="D2413">
        <v>84</v>
      </c>
      <c r="E2413">
        <f t="shared" si="162"/>
        <v>28.888888888888889</v>
      </c>
      <c r="F2413">
        <v>17</v>
      </c>
      <c r="G2413">
        <v>41</v>
      </c>
      <c r="H2413">
        <f t="shared" si="166"/>
        <v>12.5</v>
      </c>
      <c r="I2413" t="s">
        <v>13</v>
      </c>
      <c r="J2413" t="s">
        <v>699</v>
      </c>
    </row>
    <row r="2414" spans="1:10" x14ac:dyDescent="0.25">
      <c r="A2414" s="185">
        <v>43562</v>
      </c>
      <c r="B2414" t="s">
        <v>698</v>
      </c>
      <c r="C2414" t="s">
        <v>718</v>
      </c>
      <c r="D2414">
        <v>84</v>
      </c>
      <c r="E2414">
        <f t="shared" si="162"/>
        <v>28.888888888888889</v>
      </c>
      <c r="F2414">
        <v>17</v>
      </c>
      <c r="G2414">
        <v>41</v>
      </c>
      <c r="H2414">
        <f t="shared" si="166"/>
        <v>12.5</v>
      </c>
      <c r="I2414" t="s">
        <v>13</v>
      </c>
      <c r="J2414" t="s">
        <v>699</v>
      </c>
    </row>
    <row r="2415" spans="1:10" x14ac:dyDescent="0.25">
      <c r="A2415" s="185">
        <v>43562</v>
      </c>
      <c r="B2415" t="s">
        <v>698</v>
      </c>
      <c r="C2415" t="s">
        <v>718</v>
      </c>
      <c r="D2415">
        <v>84</v>
      </c>
      <c r="E2415">
        <f t="shared" si="162"/>
        <v>28.888888888888889</v>
      </c>
      <c r="F2415">
        <v>17</v>
      </c>
      <c r="G2415">
        <v>41</v>
      </c>
      <c r="H2415">
        <f t="shared" si="166"/>
        <v>12.5</v>
      </c>
      <c r="I2415" t="s">
        <v>13</v>
      </c>
      <c r="J2415" t="s">
        <v>699</v>
      </c>
    </row>
    <row r="2416" spans="1:10" x14ac:dyDescent="0.25">
      <c r="A2416" s="185">
        <v>43562</v>
      </c>
      <c r="B2416" t="s">
        <v>698</v>
      </c>
      <c r="C2416" t="s">
        <v>718</v>
      </c>
      <c r="D2416">
        <v>84</v>
      </c>
      <c r="E2416">
        <f t="shared" si="162"/>
        <v>28.888888888888889</v>
      </c>
      <c r="F2416">
        <v>17</v>
      </c>
      <c r="G2416">
        <v>41</v>
      </c>
      <c r="H2416">
        <f t="shared" si="166"/>
        <v>12.5</v>
      </c>
      <c r="I2416" t="s">
        <v>13</v>
      </c>
      <c r="J2416" t="s">
        <v>699</v>
      </c>
    </row>
    <row r="2417" spans="1:10" x14ac:dyDescent="0.25">
      <c r="A2417" s="185">
        <v>43562</v>
      </c>
      <c r="B2417" t="s">
        <v>698</v>
      </c>
      <c r="C2417" t="s">
        <v>718</v>
      </c>
      <c r="D2417">
        <v>84</v>
      </c>
      <c r="E2417">
        <f t="shared" si="162"/>
        <v>28.888888888888889</v>
      </c>
      <c r="F2417">
        <v>17</v>
      </c>
      <c r="G2417">
        <v>41</v>
      </c>
      <c r="H2417">
        <f t="shared" si="166"/>
        <v>12.5</v>
      </c>
      <c r="I2417" t="s">
        <v>13</v>
      </c>
      <c r="J2417" t="s">
        <v>699</v>
      </c>
    </row>
    <row r="2418" spans="1:10" x14ac:dyDescent="0.25">
      <c r="A2418" s="185">
        <v>43562</v>
      </c>
      <c r="B2418" t="s">
        <v>698</v>
      </c>
      <c r="C2418" t="s">
        <v>718</v>
      </c>
      <c r="D2418">
        <v>84</v>
      </c>
      <c r="E2418">
        <f t="shared" si="162"/>
        <v>28.888888888888889</v>
      </c>
      <c r="F2418">
        <v>17</v>
      </c>
      <c r="G2418">
        <v>41</v>
      </c>
      <c r="H2418">
        <f t="shared" si="166"/>
        <v>12.5</v>
      </c>
      <c r="I2418" t="s">
        <v>13</v>
      </c>
      <c r="J2418" t="s">
        <v>699</v>
      </c>
    </row>
    <row r="2419" spans="1:10" x14ac:dyDescent="0.25">
      <c r="A2419" s="185">
        <v>43562</v>
      </c>
      <c r="B2419" t="s">
        <v>698</v>
      </c>
      <c r="C2419" t="s">
        <v>718</v>
      </c>
      <c r="D2419">
        <v>84</v>
      </c>
      <c r="E2419">
        <f t="shared" si="162"/>
        <v>28.888888888888889</v>
      </c>
      <c r="F2419">
        <v>17</v>
      </c>
      <c r="G2419">
        <v>41</v>
      </c>
      <c r="H2419">
        <f t="shared" si="166"/>
        <v>12.5</v>
      </c>
      <c r="I2419" t="s">
        <v>13</v>
      </c>
      <c r="J2419" t="s">
        <v>699</v>
      </c>
    </row>
    <row r="2420" spans="1:10" x14ac:dyDescent="0.25">
      <c r="A2420" s="185">
        <v>43562</v>
      </c>
      <c r="B2420" t="s">
        <v>698</v>
      </c>
      <c r="C2420" t="s">
        <v>718</v>
      </c>
      <c r="D2420">
        <v>84</v>
      </c>
      <c r="E2420">
        <f t="shared" si="162"/>
        <v>28.888888888888889</v>
      </c>
      <c r="F2420">
        <v>17</v>
      </c>
      <c r="G2420">
        <v>41</v>
      </c>
      <c r="H2420">
        <f t="shared" si="166"/>
        <v>12.5</v>
      </c>
      <c r="I2420" t="s">
        <v>18</v>
      </c>
      <c r="J2420" t="s">
        <v>699</v>
      </c>
    </row>
    <row r="2421" spans="1:10" x14ac:dyDescent="0.25">
      <c r="A2421" s="185">
        <v>43562</v>
      </c>
      <c r="B2421" t="s">
        <v>698</v>
      </c>
      <c r="C2421" t="s">
        <v>718</v>
      </c>
      <c r="D2421">
        <v>84</v>
      </c>
      <c r="E2421">
        <f t="shared" si="162"/>
        <v>28.888888888888889</v>
      </c>
      <c r="F2421">
        <v>17</v>
      </c>
      <c r="G2421">
        <v>41</v>
      </c>
      <c r="H2421">
        <f t="shared" si="166"/>
        <v>12.5</v>
      </c>
      <c r="I2421" t="s">
        <v>18</v>
      </c>
      <c r="J2421" t="s">
        <v>699</v>
      </c>
    </row>
    <row r="2422" spans="1:10" x14ac:dyDescent="0.25">
      <c r="A2422" s="185">
        <v>43562</v>
      </c>
      <c r="B2422" t="s">
        <v>698</v>
      </c>
      <c r="C2422" t="s">
        <v>718</v>
      </c>
      <c r="D2422">
        <v>84</v>
      </c>
      <c r="E2422">
        <f t="shared" si="162"/>
        <v>28.888888888888889</v>
      </c>
      <c r="F2422">
        <v>17</v>
      </c>
      <c r="G2422">
        <v>41</v>
      </c>
      <c r="H2422">
        <f t="shared" si="166"/>
        <v>12.5</v>
      </c>
      <c r="I2422" t="s">
        <v>18</v>
      </c>
      <c r="J2422" t="s">
        <v>699</v>
      </c>
    </row>
    <row r="2423" spans="1:10" x14ac:dyDescent="0.25">
      <c r="A2423" s="185">
        <v>43562</v>
      </c>
      <c r="B2423" t="s">
        <v>698</v>
      </c>
      <c r="C2423" t="s">
        <v>718</v>
      </c>
      <c r="D2423">
        <v>84</v>
      </c>
      <c r="E2423">
        <f t="shared" si="162"/>
        <v>28.888888888888889</v>
      </c>
      <c r="F2423">
        <v>17</v>
      </c>
      <c r="G2423">
        <v>41</v>
      </c>
      <c r="H2423">
        <f t="shared" si="166"/>
        <v>12.5</v>
      </c>
      <c r="I2423" t="s">
        <v>18</v>
      </c>
      <c r="J2423" t="s">
        <v>699</v>
      </c>
    </row>
    <row r="2424" spans="1:10" x14ac:dyDescent="0.25">
      <c r="A2424" s="185">
        <v>43562</v>
      </c>
      <c r="B2424" t="s">
        <v>698</v>
      </c>
      <c r="C2424" t="s">
        <v>718</v>
      </c>
      <c r="D2424">
        <v>84</v>
      </c>
      <c r="E2424">
        <f t="shared" si="162"/>
        <v>28.888888888888889</v>
      </c>
      <c r="F2424">
        <v>17</v>
      </c>
      <c r="G2424">
        <v>41</v>
      </c>
      <c r="H2424">
        <f t="shared" si="166"/>
        <v>12.5</v>
      </c>
      <c r="I2424" t="s">
        <v>18</v>
      </c>
      <c r="J2424" t="s">
        <v>699</v>
      </c>
    </row>
    <row r="2425" spans="1:10" x14ac:dyDescent="0.25">
      <c r="A2425" s="185">
        <v>43562</v>
      </c>
      <c r="B2425" t="s">
        <v>698</v>
      </c>
      <c r="C2425" t="s">
        <v>718</v>
      </c>
      <c r="D2425">
        <v>84</v>
      </c>
      <c r="E2425">
        <f t="shared" si="162"/>
        <v>28.888888888888889</v>
      </c>
      <c r="F2425">
        <v>17</v>
      </c>
      <c r="G2425">
        <v>41</v>
      </c>
      <c r="H2425">
        <f t="shared" si="166"/>
        <v>12.5</v>
      </c>
      <c r="I2425" t="s">
        <v>18</v>
      </c>
      <c r="J2425" t="s">
        <v>699</v>
      </c>
    </row>
    <row r="2426" spans="1:10" x14ac:dyDescent="0.25">
      <c r="A2426" s="185">
        <v>43562</v>
      </c>
      <c r="B2426" t="s">
        <v>698</v>
      </c>
      <c r="C2426" t="s">
        <v>718</v>
      </c>
      <c r="D2426">
        <v>84</v>
      </c>
      <c r="E2426">
        <f t="shared" si="162"/>
        <v>28.888888888888889</v>
      </c>
      <c r="F2426">
        <v>17</v>
      </c>
      <c r="G2426">
        <v>41</v>
      </c>
      <c r="H2426">
        <f t="shared" si="166"/>
        <v>12.5</v>
      </c>
      <c r="I2426" t="s">
        <v>20</v>
      </c>
      <c r="J2426" t="s">
        <v>699</v>
      </c>
    </row>
    <row r="2427" spans="1:10" x14ac:dyDescent="0.25">
      <c r="A2427" s="185">
        <v>43562</v>
      </c>
      <c r="B2427" t="s">
        <v>698</v>
      </c>
      <c r="C2427" t="s">
        <v>718</v>
      </c>
      <c r="D2427">
        <v>84</v>
      </c>
      <c r="E2427">
        <f t="shared" si="162"/>
        <v>28.888888888888889</v>
      </c>
      <c r="F2427">
        <v>17</v>
      </c>
      <c r="G2427">
        <v>41</v>
      </c>
      <c r="H2427">
        <f t="shared" si="166"/>
        <v>12.5</v>
      </c>
      <c r="I2427" t="s">
        <v>20</v>
      </c>
      <c r="J2427" t="s">
        <v>699</v>
      </c>
    </row>
    <row r="2428" spans="1:10" x14ac:dyDescent="0.25">
      <c r="A2428" s="185">
        <v>43562</v>
      </c>
      <c r="B2428" t="s">
        <v>698</v>
      </c>
      <c r="C2428" t="s">
        <v>718</v>
      </c>
      <c r="D2428">
        <v>84</v>
      </c>
      <c r="E2428">
        <f t="shared" si="162"/>
        <v>28.888888888888889</v>
      </c>
      <c r="F2428">
        <v>17</v>
      </c>
      <c r="G2428">
        <v>41</v>
      </c>
      <c r="H2428">
        <f t="shared" si="166"/>
        <v>12.5</v>
      </c>
      <c r="I2428" t="s">
        <v>20</v>
      </c>
      <c r="J2428" t="s">
        <v>699</v>
      </c>
    </row>
    <row r="2429" spans="1:10" x14ac:dyDescent="0.25">
      <c r="A2429" s="185">
        <v>43562</v>
      </c>
      <c r="B2429" t="s">
        <v>698</v>
      </c>
      <c r="C2429" t="s">
        <v>718</v>
      </c>
      <c r="D2429">
        <v>84</v>
      </c>
      <c r="E2429">
        <f t="shared" si="162"/>
        <v>28.888888888888889</v>
      </c>
      <c r="F2429">
        <v>17</v>
      </c>
      <c r="G2429">
        <v>41</v>
      </c>
      <c r="H2429">
        <f t="shared" si="166"/>
        <v>12.5</v>
      </c>
      <c r="I2429" t="s">
        <v>20</v>
      </c>
      <c r="J2429" t="s">
        <v>699</v>
      </c>
    </row>
    <row r="2430" spans="1:10" x14ac:dyDescent="0.25">
      <c r="A2430" s="185">
        <v>43562</v>
      </c>
      <c r="B2430" t="s">
        <v>698</v>
      </c>
      <c r="C2430" t="s">
        <v>718</v>
      </c>
      <c r="D2430">
        <v>84</v>
      </c>
      <c r="E2430">
        <f t="shared" si="162"/>
        <v>28.888888888888889</v>
      </c>
      <c r="F2430">
        <v>17</v>
      </c>
      <c r="G2430">
        <v>41</v>
      </c>
      <c r="H2430">
        <f t="shared" si="166"/>
        <v>12.5</v>
      </c>
      <c r="I2430" t="s">
        <v>20</v>
      </c>
      <c r="J2430" t="s">
        <v>699</v>
      </c>
    </row>
    <row r="2431" spans="1:10" x14ac:dyDescent="0.25">
      <c r="A2431" s="185">
        <v>43562</v>
      </c>
      <c r="B2431" t="s">
        <v>698</v>
      </c>
      <c r="C2431" t="s">
        <v>718</v>
      </c>
      <c r="D2431">
        <v>84</v>
      </c>
      <c r="E2431">
        <f t="shared" si="162"/>
        <v>28.888888888888889</v>
      </c>
      <c r="F2431">
        <v>17</v>
      </c>
      <c r="G2431">
        <v>41</v>
      </c>
      <c r="H2431">
        <f t="shared" si="166"/>
        <v>12.5</v>
      </c>
      <c r="I2431" t="s">
        <v>704</v>
      </c>
      <c r="J2431" t="s">
        <v>699</v>
      </c>
    </row>
    <row r="2432" spans="1:10" x14ac:dyDescent="0.25">
      <c r="A2432" s="185">
        <v>43562</v>
      </c>
      <c r="B2432" t="s">
        <v>698</v>
      </c>
      <c r="C2432" t="s">
        <v>718</v>
      </c>
      <c r="D2432">
        <v>84</v>
      </c>
      <c r="E2432">
        <f t="shared" si="162"/>
        <v>28.888888888888889</v>
      </c>
      <c r="F2432">
        <v>18</v>
      </c>
      <c r="G2432">
        <v>41</v>
      </c>
      <c r="H2432">
        <f t="shared" si="166"/>
        <v>12.5</v>
      </c>
      <c r="I2432" t="s">
        <v>13</v>
      </c>
      <c r="J2432" t="s">
        <v>699</v>
      </c>
    </row>
    <row r="2433" spans="1:10" x14ac:dyDescent="0.25">
      <c r="A2433" s="185">
        <v>43562</v>
      </c>
      <c r="B2433" t="s">
        <v>698</v>
      </c>
      <c r="C2433" t="s">
        <v>718</v>
      </c>
      <c r="D2433">
        <v>84</v>
      </c>
      <c r="E2433">
        <f t="shared" si="162"/>
        <v>28.888888888888889</v>
      </c>
      <c r="F2433">
        <v>18</v>
      </c>
      <c r="G2433">
        <v>41</v>
      </c>
      <c r="H2433">
        <f t="shared" ref="H2433:H2448" si="167" xml:space="preserve"> (G2433/3.28)</f>
        <v>12.5</v>
      </c>
      <c r="I2433" t="s">
        <v>13</v>
      </c>
      <c r="J2433" t="s">
        <v>699</v>
      </c>
    </row>
    <row r="2434" spans="1:10" x14ac:dyDescent="0.25">
      <c r="A2434" s="185">
        <v>43562</v>
      </c>
      <c r="B2434" t="s">
        <v>698</v>
      </c>
      <c r="C2434" t="s">
        <v>718</v>
      </c>
      <c r="D2434">
        <v>84</v>
      </c>
      <c r="E2434">
        <f t="shared" si="162"/>
        <v>28.888888888888889</v>
      </c>
      <c r="F2434">
        <v>18</v>
      </c>
      <c r="G2434">
        <v>41</v>
      </c>
      <c r="H2434">
        <f t="shared" si="167"/>
        <v>12.5</v>
      </c>
      <c r="I2434" t="s">
        <v>13</v>
      </c>
      <c r="J2434" t="s">
        <v>699</v>
      </c>
    </row>
    <row r="2435" spans="1:10" x14ac:dyDescent="0.25">
      <c r="A2435" s="185">
        <v>43562</v>
      </c>
      <c r="B2435" t="s">
        <v>698</v>
      </c>
      <c r="C2435" t="s">
        <v>718</v>
      </c>
      <c r="D2435">
        <v>84</v>
      </c>
      <c r="E2435">
        <f t="shared" si="162"/>
        <v>28.888888888888889</v>
      </c>
      <c r="F2435">
        <v>18</v>
      </c>
      <c r="G2435">
        <v>41</v>
      </c>
      <c r="H2435">
        <f t="shared" si="167"/>
        <v>12.5</v>
      </c>
      <c r="I2435" t="s">
        <v>54</v>
      </c>
      <c r="J2435" t="s">
        <v>699</v>
      </c>
    </row>
    <row r="2436" spans="1:10" x14ac:dyDescent="0.25">
      <c r="A2436" s="185">
        <v>43562</v>
      </c>
      <c r="B2436" t="s">
        <v>698</v>
      </c>
      <c r="C2436" t="s">
        <v>718</v>
      </c>
      <c r="D2436">
        <v>84</v>
      </c>
      <c r="E2436">
        <f t="shared" si="162"/>
        <v>28.888888888888889</v>
      </c>
      <c r="F2436">
        <v>18</v>
      </c>
      <c r="G2436">
        <v>41</v>
      </c>
      <c r="H2436">
        <f t="shared" si="167"/>
        <v>12.5</v>
      </c>
      <c r="I2436" t="s">
        <v>18</v>
      </c>
      <c r="J2436" t="s">
        <v>699</v>
      </c>
    </row>
    <row r="2437" spans="1:10" x14ac:dyDescent="0.25">
      <c r="A2437" s="185">
        <v>43562</v>
      </c>
      <c r="B2437" t="s">
        <v>698</v>
      </c>
      <c r="C2437" t="s">
        <v>718</v>
      </c>
      <c r="D2437">
        <v>84</v>
      </c>
      <c r="E2437">
        <f t="shared" si="162"/>
        <v>28.888888888888889</v>
      </c>
      <c r="F2437">
        <v>18</v>
      </c>
      <c r="G2437">
        <v>41</v>
      </c>
      <c r="H2437">
        <f t="shared" si="167"/>
        <v>12.5</v>
      </c>
      <c r="I2437" t="s">
        <v>18</v>
      </c>
      <c r="J2437" t="s">
        <v>699</v>
      </c>
    </row>
    <row r="2438" spans="1:10" x14ac:dyDescent="0.25">
      <c r="A2438" s="185">
        <v>43562</v>
      </c>
      <c r="B2438" t="s">
        <v>698</v>
      </c>
      <c r="C2438" t="s">
        <v>718</v>
      </c>
      <c r="D2438">
        <v>84</v>
      </c>
      <c r="E2438">
        <f t="shared" ref="E2438:E2486" si="168" xml:space="preserve"> (D2438-32)*(5/9)</f>
        <v>28.888888888888889</v>
      </c>
      <c r="F2438">
        <v>18</v>
      </c>
      <c r="G2438">
        <v>41</v>
      </c>
      <c r="H2438">
        <f t="shared" si="167"/>
        <v>12.5</v>
      </c>
      <c r="I2438" t="s">
        <v>18</v>
      </c>
      <c r="J2438" t="s">
        <v>699</v>
      </c>
    </row>
    <row r="2439" spans="1:10" x14ac:dyDescent="0.25">
      <c r="A2439" s="185">
        <v>43562</v>
      </c>
      <c r="B2439" t="s">
        <v>698</v>
      </c>
      <c r="C2439" t="s">
        <v>718</v>
      </c>
      <c r="D2439">
        <v>84</v>
      </c>
      <c r="E2439">
        <f t="shared" si="168"/>
        <v>28.888888888888889</v>
      </c>
      <c r="F2439">
        <v>18</v>
      </c>
      <c r="G2439">
        <v>41</v>
      </c>
      <c r="H2439">
        <f t="shared" si="167"/>
        <v>12.5</v>
      </c>
      <c r="I2439" t="s">
        <v>18</v>
      </c>
      <c r="J2439" t="s">
        <v>699</v>
      </c>
    </row>
    <row r="2440" spans="1:10" x14ac:dyDescent="0.25">
      <c r="A2440" s="185">
        <v>43562</v>
      </c>
      <c r="B2440" t="s">
        <v>698</v>
      </c>
      <c r="C2440" t="s">
        <v>718</v>
      </c>
      <c r="D2440">
        <v>84</v>
      </c>
      <c r="E2440">
        <f t="shared" si="168"/>
        <v>28.888888888888889</v>
      </c>
      <c r="F2440">
        <v>18</v>
      </c>
      <c r="G2440">
        <v>41</v>
      </c>
      <c r="H2440">
        <f t="shared" si="167"/>
        <v>12.5</v>
      </c>
      <c r="I2440" t="s">
        <v>18</v>
      </c>
      <c r="J2440" t="s">
        <v>699</v>
      </c>
    </row>
    <row r="2441" spans="1:10" x14ac:dyDescent="0.25">
      <c r="A2441" s="185">
        <v>43562</v>
      </c>
      <c r="B2441" t="s">
        <v>698</v>
      </c>
      <c r="C2441" t="s">
        <v>718</v>
      </c>
      <c r="D2441">
        <v>84</v>
      </c>
      <c r="E2441">
        <f t="shared" si="168"/>
        <v>28.888888888888889</v>
      </c>
      <c r="F2441">
        <v>18</v>
      </c>
      <c r="G2441">
        <v>41</v>
      </c>
      <c r="H2441">
        <f t="shared" si="167"/>
        <v>12.5</v>
      </c>
      <c r="I2441" t="s">
        <v>18</v>
      </c>
      <c r="J2441" t="s">
        <v>699</v>
      </c>
    </row>
    <row r="2442" spans="1:10" x14ac:dyDescent="0.25">
      <c r="A2442" s="185">
        <v>43562</v>
      </c>
      <c r="B2442" t="s">
        <v>698</v>
      </c>
      <c r="C2442" t="s">
        <v>718</v>
      </c>
      <c r="D2442">
        <v>84</v>
      </c>
      <c r="E2442">
        <f t="shared" si="168"/>
        <v>28.888888888888889</v>
      </c>
      <c r="F2442">
        <v>18</v>
      </c>
      <c r="G2442">
        <v>41</v>
      </c>
      <c r="H2442">
        <f t="shared" si="167"/>
        <v>12.5</v>
      </c>
      <c r="I2442" t="s">
        <v>18</v>
      </c>
      <c r="J2442" t="s">
        <v>699</v>
      </c>
    </row>
    <row r="2443" spans="1:10" x14ac:dyDescent="0.25">
      <c r="A2443" s="185">
        <v>43562</v>
      </c>
      <c r="B2443" t="s">
        <v>698</v>
      </c>
      <c r="C2443" t="s">
        <v>718</v>
      </c>
      <c r="D2443">
        <v>84</v>
      </c>
      <c r="E2443">
        <f t="shared" si="168"/>
        <v>28.888888888888889</v>
      </c>
      <c r="F2443">
        <v>18</v>
      </c>
      <c r="G2443">
        <v>41</v>
      </c>
      <c r="H2443">
        <f t="shared" si="167"/>
        <v>12.5</v>
      </c>
      <c r="I2443" t="s">
        <v>21</v>
      </c>
      <c r="J2443" t="s">
        <v>699</v>
      </c>
    </row>
    <row r="2444" spans="1:10" x14ac:dyDescent="0.25">
      <c r="A2444" s="185">
        <v>43562</v>
      </c>
      <c r="B2444" t="s">
        <v>698</v>
      </c>
      <c r="C2444" t="s">
        <v>718</v>
      </c>
      <c r="D2444">
        <v>84</v>
      </c>
      <c r="E2444">
        <f t="shared" si="168"/>
        <v>28.888888888888889</v>
      </c>
      <c r="F2444">
        <v>18</v>
      </c>
      <c r="G2444">
        <v>41</v>
      </c>
      <c r="H2444">
        <f t="shared" si="167"/>
        <v>12.5</v>
      </c>
      <c r="I2444" t="s">
        <v>21</v>
      </c>
      <c r="J2444" t="s">
        <v>699</v>
      </c>
    </row>
    <row r="2445" spans="1:10" x14ac:dyDescent="0.25">
      <c r="A2445" s="185">
        <v>43562</v>
      </c>
      <c r="B2445" t="s">
        <v>698</v>
      </c>
      <c r="C2445" t="s">
        <v>718</v>
      </c>
      <c r="D2445">
        <v>84</v>
      </c>
      <c r="E2445">
        <f t="shared" si="168"/>
        <v>28.888888888888889</v>
      </c>
      <c r="F2445">
        <v>18</v>
      </c>
      <c r="G2445">
        <v>41</v>
      </c>
      <c r="H2445">
        <f t="shared" si="167"/>
        <v>12.5</v>
      </c>
      <c r="I2445" t="s">
        <v>24</v>
      </c>
      <c r="J2445" t="s">
        <v>699</v>
      </c>
    </row>
    <row r="2446" spans="1:10" x14ac:dyDescent="0.25">
      <c r="A2446" s="185">
        <v>43562</v>
      </c>
      <c r="B2446" t="s">
        <v>698</v>
      </c>
      <c r="C2446" t="s">
        <v>718</v>
      </c>
      <c r="D2446">
        <v>84</v>
      </c>
      <c r="E2446">
        <f t="shared" si="168"/>
        <v>28.888888888888889</v>
      </c>
      <c r="F2446">
        <v>18</v>
      </c>
      <c r="G2446">
        <v>41</v>
      </c>
      <c r="H2446">
        <f t="shared" si="167"/>
        <v>12.5</v>
      </c>
      <c r="I2446" t="s">
        <v>24</v>
      </c>
      <c r="J2446" t="s">
        <v>699</v>
      </c>
    </row>
    <row r="2447" spans="1:10" x14ac:dyDescent="0.25">
      <c r="A2447" s="185">
        <v>43562</v>
      </c>
      <c r="B2447" t="s">
        <v>698</v>
      </c>
      <c r="C2447" t="s">
        <v>718</v>
      </c>
      <c r="D2447">
        <v>84</v>
      </c>
      <c r="E2447">
        <f t="shared" si="168"/>
        <v>28.888888888888889</v>
      </c>
      <c r="F2447">
        <v>18</v>
      </c>
      <c r="G2447">
        <v>41</v>
      </c>
      <c r="H2447">
        <f t="shared" si="167"/>
        <v>12.5</v>
      </c>
      <c r="I2447" t="s">
        <v>24</v>
      </c>
      <c r="J2447" t="s">
        <v>699</v>
      </c>
    </row>
    <row r="2448" spans="1:10" x14ac:dyDescent="0.25">
      <c r="A2448" s="185">
        <v>43562</v>
      </c>
      <c r="B2448" t="s">
        <v>698</v>
      </c>
      <c r="C2448" t="s">
        <v>718</v>
      </c>
      <c r="D2448">
        <v>84</v>
      </c>
      <c r="E2448">
        <f t="shared" si="168"/>
        <v>28.888888888888889</v>
      </c>
      <c r="F2448">
        <v>19</v>
      </c>
      <c r="G2448">
        <v>39</v>
      </c>
      <c r="H2448">
        <f t="shared" si="167"/>
        <v>11.890243902439025</v>
      </c>
      <c r="I2448" t="s">
        <v>13</v>
      </c>
      <c r="J2448" t="s">
        <v>699</v>
      </c>
    </row>
    <row r="2449" spans="1:10" x14ac:dyDescent="0.25">
      <c r="A2449" s="185">
        <v>43562</v>
      </c>
      <c r="B2449" t="s">
        <v>698</v>
      </c>
      <c r="C2449" t="s">
        <v>718</v>
      </c>
      <c r="D2449">
        <v>84</v>
      </c>
      <c r="E2449">
        <f t="shared" si="168"/>
        <v>28.888888888888889</v>
      </c>
      <c r="F2449">
        <v>19</v>
      </c>
      <c r="G2449">
        <v>39</v>
      </c>
      <c r="H2449">
        <f t="shared" ref="H2449:H2456" si="169" xml:space="preserve"> (G2449/3.28)</f>
        <v>11.890243902439025</v>
      </c>
      <c r="I2449" t="s">
        <v>13</v>
      </c>
      <c r="J2449" t="s">
        <v>699</v>
      </c>
    </row>
    <row r="2450" spans="1:10" x14ac:dyDescent="0.25">
      <c r="A2450" s="185">
        <v>43562</v>
      </c>
      <c r="B2450" t="s">
        <v>698</v>
      </c>
      <c r="C2450" t="s">
        <v>718</v>
      </c>
      <c r="D2450">
        <v>84</v>
      </c>
      <c r="E2450">
        <f t="shared" si="168"/>
        <v>28.888888888888889</v>
      </c>
      <c r="F2450">
        <v>19</v>
      </c>
      <c r="G2450">
        <v>39</v>
      </c>
      <c r="H2450">
        <f t="shared" si="169"/>
        <v>11.890243902439025</v>
      </c>
      <c r="I2450" t="s">
        <v>40</v>
      </c>
      <c r="J2450" t="s">
        <v>699</v>
      </c>
    </row>
    <row r="2451" spans="1:10" x14ac:dyDescent="0.25">
      <c r="A2451" s="185">
        <v>43562</v>
      </c>
      <c r="B2451" t="s">
        <v>698</v>
      </c>
      <c r="C2451" t="s">
        <v>718</v>
      </c>
      <c r="D2451">
        <v>84</v>
      </c>
      <c r="E2451">
        <f t="shared" si="168"/>
        <v>28.888888888888889</v>
      </c>
      <c r="F2451">
        <v>19</v>
      </c>
      <c r="G2451">
        <v>39</v>
      </c>
      <c r="H2451">
        <f t="shared" si="169"/>
        <v>11.890243902439025</v>
      </c>
      <c r="I2451" t="s">
        <v>54</v>
      </c>
      <c r="J2451" t="s">
        <v>699</v>
      </c>
    </row>
    <row r="2452" spans="1:10" x14ac:dyDescent="0.25">
      <c r="A2452" s="185">
        <v>43562</v>
      </c>
      <c r="B2452" t="s">
        <v>698</v>
      </c>
      <c r="C2452" t="s">
        <v>718</v>
      </c>
      <c r="D2452">
        <v>84</v>
      </c>
      <c r="E2452">
        <f t="shared" si="168"/>
        <v>28.888888888888889</v>
      </c>
      <c r="F2452">
        <v>19</v>
      </c>
      <c r="G2452">
        <v>39</v>
      </c>
      <c r="H2452">
        <f t="shared" si="169"/>
        <v>11.890243902439025</v>
      </c>
      <c r="I2452" t="s">
        <v>54</v>
      </c>
      <c r="J2452" t="s">
        <v>699</v>
      </c>
    </row>
    <row r="2453" spans="1:10" x14ac:dyDescent="0.25">
      <c r="A2453" s="185">
        <v>43562</v>
      </c>
      <c r="B2453" t="s">
        <v>698</v>
      </c>
      <c r="C2453" t="s">
        <v>718</v>
      </c>
      <c r="D2453">
        <v>84</v>
      </c>
      <c r="E2453">
        <f t="shared" si="168"/>
        <v>28.888888888888889</v>
      </c>
      <c r="F2453">
        <v>19</v>
      </c>
      <c r="G2453">
        <v>39</v>
      </c>
      <c r="H2453">
        <f t="shared" si="169"/>
        <v>11.890243902439025</v>
      </c>
      <c r="I2453" t="s">
        <v>18</v>
      </c>
      <c r="J2453" t="s">
        <v>699</v>
      </c>
    </row>
    <row r="2454" spans="1:10" x14ac:dyDescent="0.25">
      <c r="A2454" s="185">
        <v>43562</v>
      </c>
      <c r="B2454" t="s">
        <v>698</v>
      </c>
      <c r="C2454" t="s">
        <v>718</v>
      </c>
      <c r="D2454">
        <v>84</v>
      </c>
      <c r="E2454">
        <f t="shared" si="168"/>
        <v>28.888888888888889</v>
      </c>
      <c r="F2454">
        <v>19</v>
      </c>
      <c r="G2454">
        <v>39</v>
      </c>
      <c r="H2454">
        <f t="shared" si="169"/>
        <v>11.890243902439025</v>
      </c>
      <c r="I2454" t="s">
        <v>18</v>
      </c>
      <c r="J2454" t="s">
        <v>699</v>
      </c>
    </row>
    <row r="2455" spans="1:10" x14ac:dyDescent="0.25">
      <c r="A2455" s="185">
        <v>43562</v>
      </c>
      <c r="B2455" t="s">
        <v>698</v>
      </c>
      <c r="C2455" t="s">
        <v>718</v>
      </c>
      <c r="D2455">
        <v>84</v>
      </c>
      <c r="E2455">
        <f t="shared" si="168"/>
        <v>28.888888888888889</v>
      </c>
      <c r="F2455">
        <v>19</v>
      </c>
      <c r="G2455">
        <v>39</v>
      </c>
      <c r="H2455">
        <f t="shared" si="169"/>
        <v>11.890243902439025</v>
      </c>
      <c r="I2455" t="s">
        <v>18</v>
      </c>
      <c r="J2455" t="s">
        <v>699</v>
      </c>
    </row>
    <row r="2456" spans="1:10" x14ac:dyDescent="0.25">
      <c r="A2456" s="185">
        <v>43562</v>
      </c>
      <c r="B2456" t="s">
        <v>698</v>
      </c>
      <c r="C2456" t="s">
        <v>718</v>
      </c>
      <c r="D2456">
        <v>84</v>
      </c>
      <c r="E2456">
        <f t="shared" si="168"/>
        <v>28.888888888888889</v>
      </c>
      <c r="F2456">
        <v>19</v>
      </c>
      <c r="G2456">
        <v>39</v>
      </c>
      <c r="H2456">
        <f t="shared" si="169"/>
        <v>11.890243902439025</v>
      </c>
      <c r="I2456" t="s">
        <v>704</v>
      </c>
      <c r="J2456" t="s">
        <v>699</v>
      </c>
    </row>
    <row r="2457" spans="1:10" x14ac:dyDescent="0.25">
      <c r="A2457" s="185">
        <v>43562</v>
      </c>
      <c r="B2457" t="s">
        <v>698</v>
      </c>
      <c r="C2457" t="s">
        <v>718</v>
      </c>
      <c r="D2457">
        <v>84</v>
      </c>
      <c r="E2457">
        <f t="shared" si="168"/>
        <v>28.888888888888889</v>
      </c>
      <c r="F2457">
        <v>20</v>
      </c>
      <c r="G2457">
        <v>38</v>
      </c>
      <c r="H2457">
        <f t="shared" ref="H2457" si="170" xml:space="preserve"> (G2457/3.28)</f>
        <v>11.585365853658537</v>
      </c>
      <c r="I2457" t="s">
        <v>13</v>
      </c>
      <c r="J2457" t="s">
        <v>699</v>
      </c>
    </row>
    <row r="2458" spans="1:10" x14ac:dyDescent="0.25">
      <c r="A2458" s="185">
        <v>43562</v>
      </c>
      <c r="B2458" t="s">
        <v>698</v>
      </c>
      <c r="C2458" t="s">
        <v>718</v>
      </c>
      <c r="D2458">
        <v>84</v>
      </c>
      <c r="E2458">
        <f t="shared" si="168"/>
        <v>28.888888888888889</v>
      </c>
      <c r="F2458">
        <v>20</v>
      </c>
      <c r="G2458">
        <v>38</v>
      </c>
      <c r="H2458">
        <f t="shared" ref="H2458:H2466" si="171" xml:space="preserve"> (G2458/3.28)</f>
        <v>11.585365853658537</v>
      </c>
      <c r="I2458" t="s">
        <v>13</v>
      </c>
      <c r="J2458" t="s">
        <v>699</v>
      </c>
    </row>
    <row r="2459" spans="1:10" x14ac:dyDescent="0.25">
      <c r="A2459" s="185">
        <v>43562</v>
      </c>
      <c r="B2459" t="s">
        <v>698</v>
      </c>
      <c r="C2459" t="s">
        <v>718</v>
      </c>
      <c r="D2459">
        <v>84</v>
      </c>
      <c r="E2459">
        <f t="shared" si="168"/>
        <v>28.888888888888889</v>
      </c>
      <c r="F2459">
        <v>20</v>
      </c>
      <c r="G2459">
        <v>38</v>
      </c>
      <c r="H2459">
        <f t="shared" si="171"/>
        <v>11.585365853658537</v>
      </c>
      <c r="I2459" t="s">
        <v>13</v>
      </c>
      <c r="J2459" t="s">
        <v>699</v>
      </c>
    </row>
    <row r="2460" spans="1:10" x14ac:dyDescent="0.25">
      <c r="A2460" s="185">
        <v>43562</v>
      </c>
      <c r="B2460" t="s">
        <v>698</v>
      </c>
      <c r="C2460" t="s">
        <v>718</v>
      </c>
      <c r="D2460">
        <v>84</v>
      </c>
      <c r="E2460">
        <f t="shared" si="168"/>
        <v>28.888888888888889</v>
      </c>
      <c r="F2460">
        <v>20</v>
      </c>
      <c r="G2460">
        <v>38</v>
      </c>
      <c r="H2460">
        <f t="shared" si="171"/>
        <v>11.585365853658537</v>
      </c>
      <c r="I2460" t="s">
        <v>13</v>
      </c>
      <c r="J2460" t="s">
        <v>699</v>
      </c>
    </row>
    <row r="2461" spans="1:10" x14ac:dyDescent="0.25">
      <c r="A2461" s="185">
        <v>43562</v>
      </c>
      <c r="B2461" t="s">
        <v>698</v>
      </c>
      <c r="C2461" t="s">
        <v>718</v>
      </c>
      <c r="D2461">
        <v>84</v>
      </c>
      <c r="E2461">
        <f t="shared" si="168"/>
        <v>28.888888888888889</v>
      </c>
      <c r="F2461">
        <v>20</v>
      </c>
      <c r="G2461">
        <v>38</v>
      </c>
      <c r="H2461">
        <f t="shared" si="171"/>
        <v>11.585365853658537</v>
      </c>
      <c r="I2461" t="s">
        <v>13</v>
      </c>
      <c r="J2461" t="s">
        <v>699</v>
      </c>
    </row>
    <row r="2462" spans="1:10" x14ac:dyDescent="0.25">
      <c r="A2462" s="185">
        <v>43562</v>
      </c>
      <c r="B2462" t="s">
        <v>698</v>
      </c>
      <c r="C2462" t="s">
        <v>718</v>
      </c>
      <c r="D2462">
        <v>84</v>
      </c>
      <c r="E2462">
        <f t="shared" si="168"/>
        <v>28.888888888888889</v>
      </c>
      <c r="F2462">
        <v>20</v>
      </c>
      <c r="G2462">
        <v>38</v>
      </c>
      <c r="H2462">
        <f t="shared" si="171"/>
        <v>11.585365853658537</v>
      </c>
      <c r="I2462" t="s">
        <v>54</v>
      </c>
      <c r="J2462" t="s">
        <v>699</v>
      </c>
    </row>
    <row r="2463" spans="1:10" x14ac:dyDescent="0.25">
      <c r="A2463" s="185">
        <v>43562</v>
      </c>
      <c r="B2463" t="s">
        <v>698</v>
      </c>
      <c r="C2463" t="s">
        <v>718</v>
      </c>
      <c r="D2463">
        <v>84</v>
      </c>
      <c r="E2463">
        <f t="shared" si="168"/>
        <v>28.888888888888889</v>
      </c>
      <c r="F2463">
        <v>20</v>
      </c>
      <c r="G2463">
        <v>38</v>
      </c>
      <c r="H2463">
        <f t="shared" si="171"/>
        <v>11.585365853658537</v>
      </c>
      <c r="I2463" t="s">
        <v>54</v>
      </c>
      <c r="J2463" t="s">
        <v>699</v>
      </c>
    </row>
    <row r="2464" spans="1:10" x14ac:dyDescent="0.25">
      <c r="A2464" s="185">
        <v>43562</v>
      </c>
      <c r="B2464" t="s">
        <v>698</v>
      </c>
      <c r="C2464" t="s">
        <v>718</v>
      </c>
      <c r="D2464">
        <v>84</v>
      </c>
      <c r="E2464">
        <f t="shared" si="168"/>
        <v>28.888888888888889</v>
      </c>
      <c r="F2464">
        <v>20</v>
      </c>
      <c r="G2464">
        <v>38</v>
      </c>
      <c r="H2464">
        <f t="shared" si="171"/>
        <v>11.585365853658537</v>
      </c>
      <c r="I2464" t="s">
        <v>18</v>
      </c>
      <c r="J2464" t="s">
        <v>699</v>
      </c>
    </row>
    <row r="2465" spans="1:10" x14ac:dyDescent="0.25">
      <c r="A2465" s="185">
        <v>43562</v>
      </c>
      <c r="B2465" t="s">
        <v>698</v>
      </c>
      <c r="C2465" t="s">
        <v>718</v>
      </c>
      <c r="D2465">
        <v>84</v>
      </c>
      <c r="E2465">
        <f t="shared" si="168"/>
        <v>28.888888888888889</v>
      </c>
      <c r="F2465">
        <v>20</v>
      </c>
      <c r="G2465">
        <v>38</v>
      </c>
      <c r="H2465">
        <f t="shared" si="171"/>
        <v>11.585365853658537</v>
      </c>
      <c r="I2465" t="s">
        <v>21</v>
      </c>
      <c r="J2465" t="s">
        <v>699</v>
      </c>
    </row>
    <row r="2466" spans="1:10" x14ac:dyDescent="0.25">
      <c r="A2466" s="185">
        <v>43562</v>
      </c>
      <c r="B2466" t="s">
        <v>698</v>
      </c>
      <c r="C2466" t="s">
        <v>718</v>
      </c>
      <c r="D2466">
        <v>84</v>
      </c>
      <c r="E2466">
        <f t="shared" si="168"/>
        <v>28.888888888888889</v>
      </c>
      <c r="F2466">
        <v>21</v>
      </c>
      <c r="G2466">
        <v>39</v>
      </c>
      <c r="H2466">
        <f t="shared" si="171"/>
        <v>11.890243902439025</v>
      </c>
      <c r="I2466" t="s">
        <v>13</v>
      </c>
      <c r="J2466" t="s">
        <v>699</v>
      </c>
    </row>
    <row r="2467" spans="1:10" x14ac:dyDescent="0.25">
      <c r="A2467" s="185">
        <v>43562</v>
      </c>
      <c r="B2467" t="s">
        <v>698</v>
      </c>
      <c r="C2467" t="s">
        <v>718</v>
      </c>
      <c r="D2467">
        <v>84</v>
      </c>
      <c r="E2467">
        <f t="shared" si="168"/>
        <v>28.888888888888889</v>
      </c>
      <c r="F2467">
        <v>21</v>
      </c>
      <c r="G2467">
        <v>39</v>
      </c>
      <c r="H2467">
        <f t="shared" ref="H2467:H2487" si="172" xml:space="preserve"> (G2467/3.28)</f>
        <v>11.890243902439025</v>
      </c>
      <c r="I2467" t="s">
        <v>13</v>
      </c>
      <c r="J2467" t="s">
        <v>699</v>
      </c>
    </row>
    <row r="2468" spans="1:10" x14ac:dyDescent="0.25">
      <c r="A2468" s="185">
        <v>43562</v>
      </c>
      <c r="B2468" t="s">
        <v>698</v>
      </c>
      <c r="C2468" t="s">
        <v>718</v>
      </c>
      <c r="D2468">
        <v>84</v>
      </c>
      <c r="E2468">
        <f t="shared" si="168"/>
        <v>28.888888888888889</v>
      </c>
      <c r="F2468">
        <v>21</v>
      </c>
      <c r="G2468">
        <v>39</v>
      </c>
      <c r="H2468">
        <f t="shared" si="172"/>
        <v>11.890243902439025</v>
      </c>
      <c r="I2468" t="s">
        <v>13</v>
      </c>
      <c r="J2468" t="s">
        <v>699</v>
      </c>
    </row>
    <row r="2469" spans="1:10" x14ac:dyDescent="0.25">
      <c r="A2469" s="185">
        <v>43562</v>
      </c>
      <c r="B2469" t="s">
        <v>698</v>
      </c>
      <c r="C2469" t="s">
        <v>718</v>
      </c>
      <c r="D2469">
        <v>84</v>
      </c>
      <c r="E2469">
        <f t="shared" si="168"/>
        <v>28.888888888888889</v>
      </c>
      <c r="F2469">
        <v>21</v>
      </c>
      <c r="G2469">
        <v>39</v>
      </c>
      <c r="H2469">
        <f t="shared" si="172"/>
        <v>11.890243902439025</v>
      </c>
      <c r="I2469" t="s">
        <v>13</v>
      </c>
      <c r="J2469" t="s">
        <v>699</v>
      </c>
    </row>
    <row r="2470" spans="1:10" x14ac:dyDescent="0.25">
      <c r="A2470" s="185">
        <v>43562</v>
      </c>
      <c r="B2470" t="s">
        <v>698</v>
      </c>
      <c r="C2470" t="s">
        <v>718</v>
      </c>
      <c r="D2470">
        <v>84</v>
      </c>
      <c r="E2470">
        <f t="shared" si="168"/>
        <v>28.888888888888889</v>
      </c>
      <c r="F2470">
        <v>21</v>
      </c>
      <c r="G2470">
        <v>39</v>
      </c>
      <c r="H2470">
        <f t="shared" si="172"/>
        <v>11.890243902439025</v>
      </c>
      <c r="I2470" t="s">
        <v>13</v>
      </c>
      <c r="J2470" t="s">
        <v>699</v>
      </c>
    </row>
    <row r="2471" spans="1:10" x14ac:dyDescent="0.25">
      <c r="A2471" s="185">
        <v>43562</v>
      </c>
      <c r="B2471" t="s">
        <v>698</v>
      </c>
      <c r="C2471" t="s">
        <v>718</v>
      </c>
      <c r="D2471">
        <v>84</v>
      </c>
      <c r="E2471">
        <f t="shared" si="168"/>
        <v>28.888888888888889</v>
      </c>
      <c r="F2471">
        <v>21</v>
      </c>
      <c r="G2471">
        <v>39</v>
      </c>
      <c r="H2471">
        <f t="shared" si="172"/>
        <v>11.890243902439025</v>
      </c>
      <c r="I2471" t="s">
        <v>13</v>
      </c>
      <c r="J2471" t="s">
        <v>699</v>
      </c>
    </row>
    <row r="2472" spans="1:10" x14ac:dyDescent="0.25">
      <c r="A2472" s="185">
        <v>43562</v>
      </c>
      <c r="B2472" t="s">
        <v>698</v>
      </c>
      <c r="C2472" t="s">
        <v>718</v>
      </c>
      <c r="D2472">
        <v>84</v>
      </c>
      <c r="E2472">
        <f t="shared" si="168"/>
        <v>28.888888888888889</v>
      </c>
      <c r="F2472">
        <v>21</v>
      </c>
      <c r="G2472">
        <v>39</v>
      </c>
      <c r="H2472">
        <f t="shared" si="172"/>
        <v>11.890243902439025</v>
      </c>
      <c r="I2472" t="s">
        <v>54</v>
      </c>
      <c r="J2472" t="s">
        <v>699</v>
      </c>
    </row>
    <row r="2473" spans="1:10" x14ac:dyDescent="0.25">
      <c r="A2473" s="185">
        <v>43562</v>
      </c>
      <c r="B2473" t="s">
        <v>698</v>
      </c>
      <c r="C2473" t="s">
        <v>718</v>
      </c>
      <c r="D2473">
        <v>84</v>
      </c>
      <c r="E2473">
        <f t="shared" si="168"/>
        <v>28.888888888888889</v>
      </c>
      <c r="F2473">
        <v>21</v>
      </c>
      <c r="G2473">
        <v>39</v>
      </c>
      <c r="H2473">
        <f t="shared" si="172"/>
        <v>11.890243902439025</v>
      </c>
      <c r="I2473" t="s">
        <v>18</v>
      </c>
      <c r="J2473" t="s">
        <v>699</v>
      </c>
    </row>
    <row r="2474" spans="1:10" x14ac:dyDescent="0.25">
      <c r="A2474" s="185">
        <v>43562</v>
      </c>
      <c r="B2474" t="s">
        <v>698</v>
      </c>
      <c r="C2474" t="s">
        <v>718</v>
      </c>
      <c r="D2474">
        <v>84</v>
      </c>
      <c r="E2474">
        <f t="shared" si="168"/>
        <v>28.888888888888889</v>
      </c>
      <c r="F2474">
        <v>21</v>
      </c>
      <c r="G2474">
        <v>39</v>
      </c>
      <c r="H2474">
        <f t="shared" si="172"/>
        <v>11.890243902439025</v>
      </c>
      <c r="I2474" t="s">
        <v>18</v>
      </c>
      <c r="J2474" t="s">
        <v>699</v>
      </c>
    </row>
    <row r="2475" spans="1:10" x14ac:dyDescent="0.25">
      <c r="A2475" s="185">
        <v>43562</v>
      </c>
      <c r="B2475" t="s">
        <v>698</v>
      </c>
      <c r="C2475" t="s">
        <v>718</v>
      </c>
      <c r="D2475">
        <v>84</v>
      </c>
      <c r="E2475">
        <f t="shared" si="168"/>
        <v>28.888888888888889</v>
      </c>
      <c r="F2475">
        <v>21</v>
      </c>
      <c r="G2475">
        <v>39</v>
      </c>
      <c r="H2475">
        <f t="shared" si="172"/>
        <v>11.890243902439025</v>
      </c>
      <c r="I2475" t="s">
        <v>18</v>
      </c>
      <c r="J2475" t="s">
        <v>699</v>
      </c>
    </row>
    <row r="2476" spans="1:10" x14ac:dyDescent="0.25">
      <c r="A2476" s="185">
        <v>43562</v>
      </c>
      <c r="B2476" t="s">
        <v>698</v>
      </c>
      <c r="C2476" t="s">
        <v>718</v>
      </c>
      <c r="D2476">
        <v>84</v>
      </c>
      <c r="E2476">
        <f t="shared" si="168"/>
        <v>28.888888888888889</v>
      </c>
      <c r="F2476">
        <v>21</v>
      </c>
      <c r="G2476">
        <v>39</v>
      </c>
      <c r="H2476">
        <f t="shared" si="172"/>
        <v>11.890243902439025</v>
      </c>
      <c r="I2476" t="s">
        <v>18</v>
      </c>
      <c r="J2476" t="s">
        <v>699</v>
      </c>
    </row>
    <row r="2477" spans="1:10" x14ac:dyDescent="0.25">
      <c r="A2477" s="185">
        <v>43562</v>
      </c>
      <c r="B2477" t="s">
        <v>698</v>
      </c>
      <c r="C2477" t="s">
        <v>718</v>
      </c>
      <c r="D2477">
        <v>84</v>
      </c>
      <c r="E2477">
        <f t="shared" si="168"/>
        <v>28.888888888888889</v>
      </c>
      <c r="F2477">
        <v>21</v>
      </c>
      <c r="G2477">
        <v>39</v>
      </c>
      <c r="H2477">
        <f t="shared" si="172"/>
        <v>11.890243902439025</v>
      </c>
      <c r="I2477" t="s">
        <v>18</v>
      </c>
      <c r="J2477" t="s">
        <v>699</v>
      </c>
    </row>
    <row r="2478" spans="1:10" x14ac:dyDescent="0.25">
      <c r="A2478" s="185">
        <v>43562</v>
      </c>
      <c r="B2478" t="s">
        <v>698</v>
      </c>
      <c r="C2478" t="s">
        <v>718</v>
      </c>
      <c r="D2478">
        <v>84</v>
      </c>
      <c r="E2478">
        <f t="shared" si="168"/>
        <v>28.888888888888889</v>
      </c>
      <c r="F2478">
        <v>21</v>
      </c>
      <c r="G2478">
        <v>39</v>
      </c>
      <c r="H2478">
        <f t="shared" si="172"/>
        <v>11.890243902439025</v>
      </c>
      <c r="I2478" t="s">
        <v>21</v>
      </c>
      <c r="J2478" t="s">
        <v>699</v>
      </c>
    </row>
    <row r="2479" spans="1:10" x14ac:dyDescent="0.25">
      <c r="A2479" s="185">
        <v>43562</v>
      </c>
      <c r="B2479" t="s">
        <v>698</v>
      </c>
      <c r="C2479" t="s">
        <v>718</v>
      </c>
      <c r="D2479">
        <v>84</v>
      </c>
      <c r="E2479">
        <f t="shared" si="168"/>
        <v>28.888888888888889</v>
      </c>
      <c r="F2479">
        <v>21</v>
      </c>
      <c r="G2479">
        <v>39</v>
      </c>
      <c r="H2479">
        <f t="shared" si="172"/>
        <v>11.890243902439025</v>
      </c>
      <c r="I2479" t="s">
        <v>23</v>
      </c>
      <c r="J2479" t="s">
        <v>699</v>
      </c>
    </row>
    <row r="2480" spans="1:10" x14ac:dyDescent="0.25">
      <c r="A2480" s="185">
        <v>43562</v>
      </c>
      <c r="B2480" t="s">
        <v>698</v>
      </c>
      <c r="C2480" t="s">
        <v>718</v>
      </c>
      <c r="D2480">
        <v>84</v>
      </c>
      <c r="E2480">
        <f t="shared" si="168"/>
        <v>28.888888888888889</v>
      </c>
      <c r="F2480">
        <v>21</v>
      </c>
      <c r="G2480">
        <v>39</v>
      </c>
      <c r="H2480">
        <f t="shared" si="172"/>
        <v>11.890243902439025</v>
      </c>
      <c r="I2480" t="s">
        <v>23</v>
      </c>
      <c r="J2480" t="s">
        <v>699</v>
      </c>
    </row>
    <row r="2481" spans="1:10" x14ac:dyDescent="0.25">
      <c r="A2481" s="185">
        <v>43562</v>
      </c>
      <c r="B2481" t="s">
        <v>698</v>
      </c>
      <c r="C2481" t="s">
        <v>718</v>
      </c>
      <c r="D2481">
        <v>84</v>
      </c>
      <c r="E2481">
        <f t="shared" si="168"/>
        <v>28.888888888888889</v>
      </c>
      <c r="F2481">
        <v>21</v>
      </c>
      <c r="G2481">
        <v>39</v>
      </c>
      <c r="H2481">
        <f t="shared" si="172"/>
        <v>11.890243902439025</v>
      </c>
      <c r="I2481" t="s">
        <v>23</v>
      </c>
      <c r="J2481" t="s">
        <v>699</v>
      </c>
    </row>
    <row r="2482" spans="1:10" x14ac:dyDescent="0.25">
      <c r="A2482" s="185">
        <v>43562</v>
      </c>
      <c r="B2482" t="s">
        <v>698</v>
      </c>
      <c r="C2482" t="s">
        <v>718</v>
      </c>
      <c r="D2482">
        <v>84</v>
      </c>
      <c r="E2482">
        <f t="shared" si="168"/>
        <v>28.888888888888889</v>
      </c>
      <c r="F2482">
        <v>21</v>
      </c>
      <c r="G2482">
        <v>39</v>
      </c>
      <c r="H2482">
        <f t="shared" si="172"/>
        <v>11.890243902439025</v>
      </c>
      <c r="I2482" t="s">
        <v>35</v>
      </c>
      <c r="J2482" t="s">
        <v>699</v>
      </c>
    </row>
    <row r="2483" spans="1:10" x14ac:dyDescent="0.25">
      <c r="A2483" s="185">
        <v>43562</v>
      </c>
      <c r="B2483" t="s">
        <v>698</v>
      </c>
      <c r="C2483" t="s">
        <v>718</v>
      </c>
      <c r="D2483">
        <v>84</v>
      </c>
      <c r="E2483">
        <f t="shared" si="168"/>
        <v>28.888888888888889</v>
      </c>
      <c r="F2483">
        <v>21</v>
      </c>
      <c r="G2483">
        <v>39</v>
      </c>
      <c r="H2483">
        <f t="shared" si="172"/>
        <v>11.890243902439025</v>
      </c>
      <c r="I2483" t="s">
        <v>24</v>
      </c>
      <c r="J2483" t="s">
        <v>699</v>
      </c>
    </row>
    <row r="2484" spans="1:10" x14ac:dyDescent="0.25">
      <c r="A2484" s="185">
        <v>43562</v>
      </c>
      <c r="B2484" t="s">
        <v>698</v>
      </c>
      <c r="C2484" t="s">
        <v>718</v>
      </c>
      <c r="D2484">
        <v>84</v>
      </c>
      <c r="E2484">
        <f t="shared" si="168"/>
        <v>28.888888888888889</v>
      </c>
      <c r="F2484">
        <v>21</v>
      </c>
      <c r="G2484">
        <v>39</v>
      </c>
      <c r="H2484">
        <f t="shared" si="172"/>
        <v>11.890243902439025</v>
      </c>
      <c r="I2484" t="s">
        <v>24</v>
      </c>
      <c r="J2484" t="s">
        <v>699</v>
      </c>
    </row>
    <row r="2485" spans="1:10" x14ac:dyDescent="0.25">
      <c r="A2485" s="185">
        <v>43562</v>
      </c>
      <c r="B2485" t="s">
        <v>698</v>
      </c>
      <c r="C2485" t="s">
        <v>718</v>
      </c>
      <c r="D2485">
        <v>84</v>
      </c>
      <c r="E2485">
        <f t="shared" si="168"/>
        <v>28.888888888888889</v>
      </c>
      <c r="F2485">
        <v>21</v>
      </c>
      <c r="G2485">
        <v>39</v>
      </c>
      <c r="H2485">
        <f t="shared" si="172"/>
        <v>11.890243902439025</v>
      </c>
      <c r="I2485" t="s">
        <v>24</v>
      </c>
      <c r="J2485" t="s">
        <v>699</v>
      </c>
    </row>
    <row r="2486" spans="1:10" s="184" customFormat="1" ht="15.75" thickBot="1" x14ac:dyDescent="0.3">
      <c r="A2486" s="186">
        <v>43562</v>
      </c>
      <c r="B2486" s="184" t="s">
        <v>698</v>
      </c>
      <c r="C2486" s="184" t="s">
        <v>718</v>
      </c>
      <c r="D2486" s="184">
        <v>84</v>
      </c>
      <c r="E2486" s="184">
        <f t="shared" si="168"/>
        <v>28.888888888888889</v>
      </c>
      <c r="F2486" s="184">
        <v>21</v>
      </c>
      <c r="G2486" s="184">
        <v>39</v>
      </c>
      <c r="H2486" s="184">
        <f t="shared" si="172"/>
        <v>11.890243902439025</v>
      </c>
      <c r="I2486" s="184" t="s">
        <v>24</v>
      </c>
      <c r="J2486" s="184" t="s">
        <v>699</v>
      </c>
    </row>
    <row r="2487" spans="1:10" x14ac:dyDescent="0.25">
      <c r="A2487" s="185">
        <v>43562</v>
      </c>
      <c r="B2487" t="s">
        <v>698</v>
      </c>
      <c r="C2487" t="s">
        <v>719</v>
      </c>
      <c r="D2487">
        <v>84</v>
      </c>
      <c r="E2487">
        <f t="shared" ref="E2487" si="173" xml:space="preserve"> (D2487-32)*(5/9)</f>
        <v>28.888888888888889</v>
      </c>
      <c r="F2487">
        <v>1</v>
      </c>
      <c r="G2487">
        <v>37</v>
      </c>
      <c r="H2487">
        <f t="shared" si="172"/>
        <v>11.280487804878049</v>
      </c>
      <c r="I2487" t="s">
        <v>13</v>
      </c>
      <c r="J2487" t="s">
        <v>699</v>
      </c>
    </row>
    <row r="2488" spans="1:10" x14ac:dyDescent="0.25">
      <c r="A2488" s="185">
        <v>43562</v>
      </c>
      <c r="B2488" t="s">
        <v>698</v>
      </c>
      <c r="C2488" t="s">
        <v>719</v>
      </c>
      <c r="D2488">
        <v>84</v>
      </c>
      <c r="E2488">
        <f t="shared" ref="E2488:E2500" si="174" xml:space="preserve"> (D2488-32)*(5/9)</f>
        <v>28.888888888888889</v>
      </c>
      <c r="F2488">
        <v>1</v>
      </c>
      <c r="G2488">
        <v>37</v>
      </c>
      <c r="H2488">
        <f t="shared" ref="H2488:H2500" si="175" xml:space="preserve"> (G2488/3.28)</f>
        <v>11.280487804878049</v>
      </c>
      <c r="I2488" t="s">
        <v>13</v>
      </c>
      <c r="J2488" t="s">
        <v>699</v>
      </c>
    </row>
    <row r="2489" spans="1:10" x14ac:dyDescent="0.25">
      <c r="A2489" s="185">
        <v>43562</v>
      </c>
      <c r="B2489" t="s">
        <v>698</v>
      </c>
      <c r="C2489" t="s">
        <v>719</v>
      </c>
      <c r="D2489">
        <v>84</v>
      </c>
      <c r="E2489">
        <f t="shared" si="174"/>
        <v>28.888888888888889</v>
      </c>
      <c r="F2489">
        <v>1</v>
      </c>
      <c r="G2489">
        <v>37</v>
      </c>
      <c r="H2489">
        <f t="shared" si="175"/>
        <v>11.280487804878049</v>
      </c>
      <c r="I2489" t="s">
        <v>13</v>
      </c>
      <c r="J2489" t="s">
        <v>699</v>
      </c>
    </row>
    <row r="2490" spans="1:10" x14ac:dyDescent="0.25">
      <c r="A2490" s="185">
        <v>43562</v>
      </c>
      <c r="B2490" t="s">
        <v>698</v>
      </c>
      <c r="C2490" t="s">
        <v>719</v>
      </c>
      <c r="D2490">
        <v>84</v>
      </c>
      <c r="E2490">
        <f t="shared" si="174"/>
        <v>28.888888888888889</v>
      </c>
      <c r="F2490">
        <v>1</v>
      </c>
      <c r="G2490">
        <v>37</v>
      </c>
      <c r="H2490">
        <f t="shared" si="175"/>
        <v>11.280487804878049</v>
      </c>
      <c r="I2490" t="s">
        <v>40</v>
      </c>
      <c r="J2490" t="s">
        <v>699</v>
      </c>
    </row>
    <row r="2491" spans="1:10" x14ac:dyDescent="0.25">
      <c r="A2491" s="185">
        <v>43562</v>
      </c>
      <c r="B2491" t="s">
        <v>698</v>
      </c>
      <c r="C2491" t="s">
        <v>719</v>
      </c>
      <c r="D2491">
        <v>84</v>
      </c>
      <c r="E2491">
        <f t="shared" si="174"/>
        <v>28.888888888888889</v>
      </c>
      <c r="F2491">
        <v>1</v>
      </c>
      <c r="G2491">
        <v>37</v>
      </c>
      <c r="H2491">
        <f t="shared" si="175"/>
        <v>11.280487804878049</v>
      </c>
      <c r="I2491" t="s">
        <v>54</v>
      </c>
      <c r="J2491" t="s">
        <v>699</v>
      </c>
    </row>
    <row r="2492" spans="1:10" x14ac:dyDescent="0.25">
      <c r="A2492" s="185">
        <v>43562</v>
      </c>
      <c r="B2492" t="s">
        <v>698</v>
      </c>
      <c r="C2492" t="s">
        <v>719</v>
      </c>
      <c r="D2492">
        <v>84</v>
      </c>
      <c r="E2492">
        <f t="shared" si="174"/>
        <v>28.888888888888889</v>
      </c>
      <c r="F2492">
        <v>1</v>
      </c>
      <c r="G2492">
        <v>37</v>
      </c>
      <c r="H2492">
        <f t="shared" si="175"/>
        <v>11.280487804878049</v>
      </c>
      <c r="I2492" t="s">
        <v>18</v>
      </c>
      <c r="J2492" t="s">
        <v>699</v>
      </c>
    </row>
    <row r="2493" spans="1:10" x14ac:dyDescent="0.25">
      <c r="A2493" s="185">
        <v>43562</v>
      </c>
      <c r="B2493" t="s">
        <v>698</v>
      </c>
      <c r="C2493" t="s">
        <v>719</v>
      </c>
      <c r="D2493">
        <v>84</v>
      </c>
      <c r="E2493">
        <f t="shared" si="174"/>
        <v>28.888888888888889</v>
      </c>
      <c r="F2493">
        <v>1</v>
      </c>
      <c r="G2493">
        <v>37</v>
      </c>
      <c r="H2493">
        <f t="shared" si="175"/>
        <v>11.280487804878049</v>
      </c>
      <c r="I2493" t="s">
        <v>18</v>
      </c>
      <c r="J2493" t="s">
        <v>699</v>
      </c>
    </row>
    <row r="2494" spans="1:10" x14ac:dyDescent="0.25">
      <c r="A2494" s="185">
        <v>43562</v>
      </c>
      <c r="B2494" t="s">
        <v>698</v>
      </c>
      <c r="C2494" t="s">
        <v>719</v>
      </c>
      <c r="D2494">
        <v>84</v>
      </c>
      <c r="E2494">
        <f t="shared" si="174"/>
        <v>28.888888888888889</v>
      </c>
      <c r="F2494">
        <v>1</v>
      </c>
      <c r="G2494">
        <v>37</v>
      </c>
      <c r="H2494">
        <f t="shared" si="175"/>
        <v>11.280487804878049</v>
      </c>
      <c r="I2494" t="s">
        <v>18</v>
      </c>
      <c r="J2494" t="s">
        <v>699</v>
      </c>
    </row>
    <row r="2495" spans="1:10" x14ac:dyDescent="0.25">
      <c r="A2495" s="185">
        <v>43562</v>
      </c>
      <c r="B2495" t="s">
        <v>698</v>
      </c>
      <c r="C2495" t="s">
        <v>719</v>
      </c>
      <c r="D2495">
        <v>84</v>
      </c>
      <c r="E2495">
        <f t="shared" si="174"/>
        <v>28.888888888888889</v>
      </c>
      <c r="F2495">
        <v>1</v>
      </c>
      <c r="G2495">
        <v>37</v>
      </c>
      <c r="H2495">
        <f t="shared" si="175"/>
        <v>11.280487804878049</v>
      </c>
      <c r="I2495" t="s">
        <v>18</v>
      </c>
      <c r="J2495" t="s">
        <v>699</v>
      </c>
    </row>
    <row r="2496" spans="1:10" x14ac:dyDescent="0.25">
      <c r="A2496" s="185">
        <v>43562</v>
      </c>
      <c r="B2496" t="s">
        <v>698</v>
      </c>
      <c r="C2496" t="s">
        <v>719</v>
      </c>
      <c r="D2496">
        <v>84</v>
      </c>
      <c r="E2496">
        <f t="shared" si="174"/>
        <v>28.888888888888889</v>
      </c>
      <c r="F2496">
        <v>1</v>
      </c>
      <c r="G2496">
        <v>37</v>
      </c>
      <c r="H2496">
        <f t="shared" si="175"/>
        <v>11.280487804878049</v>
      </c>
      <c r="I2496" t="s">
        <v>23</v>
      </c>
      <c r="J2496" t="s">
        <v>699</v>
      </c>
    </row>
    <row r="2497" spans="1:10" x14ac:dyDescent="0.25">
      <c r="A2497" s="185">
        <v>43562</v>
      </c>
      <c r="B2497" t="s">
        <v>698</v>
      </c>
      <c r="C2497" t="s">
        <v>719</v>
      </c>
      <c r="D2497">
        <v>84</v>
      </c>
      <c r="E2497">
        <f t="shared" si="174"/>
        <v>28.888888888888889</v>
      </c>
      <c r="F2497">
        <v>1</v>
      </c>
      <c r="G2497">
        <v>37</v>
      </c>
      <c r="H2497">
        <f t="shared" si="175"/>
        <v>11.280487804878049</v>
      </c>
      <c r="I2497" t="s">
        <v>23</v>
      </c>
      <c r="J2497" t="s">
        <v>699</v>
      </c>
    </row>
    <row r="2498" spans="1:10" x14ac:dyDescent="0.25">
      <c r="A2498" s="185">
        <v>43562</v>
      </c>
      <c r="B2498" t="s">
        <v>698</v>
      </c>
      <c r="C2498" t="s">
        <v>719</v>
      </c>
      <c r="D2498">
        <v>84</v>
      </c>
      <c r="E2498">
        <f t="shared" si="174"/>
        <v>28.888888888888889</v>
      </c>
      <c r="F2498">
        <v>1</v>
      </c>
      <c r="G2498">
        <v>37</v>
      </c>
      <c r="H2498">
        <f t="shared" si="175"/>
        <v>11.280487804878049</v>
      </c>
      <c r="I2498" t="s">
        <v>24</v>
      </c>
      <c r="J2498" t="s">
        <v>699</v>
      </c>
    </row>
    <row r="2499" spans="1:10" x14ac:dyDescent="0.25">
      <c r="A2499" s="185">
        <v>43562</v>
      </c>
      <c r="B2499" t="s">
        <v>698</v>
      </c>
      <c r="C2499" t="s">
        <v>719</v>
      </c>
      <c r="D2499">
        <v>84</v>
      </c>
      <c r="E2499">
        <f t="shared" si="174"/>
        <v>28.888888888888889</v>
      </c>
      <c r="F2499">
        <v>1</v>
      </c>
      <c r="G2499">
        <v>37</v>
      </c>
      <c r="H2499">
        <f t="shared" si="175"/>
        <v>11.280487804878049</v>
      </c>
      <c r="I2499" t="s">
        <v>24</v>
      </c>
      <c r="J2499" t="s">
        <v>699</v>
      </c>
    </row>
    <row r="2500" spans="1:10" x14ac:dyDescent="0.25">
      <c r="A2500" s="185">
        <v>43562</v>
      </c>
      <c r="B2500" t="s">
        <v>698</v>
      </c>
      <c r="C2500" t="s">
        <v>719</v>
      </c>
      <c r="D2500">
        <v>84</v>
      </c>
      <c r="E2500">
        <f t="shared" si="174"/>
        <v>28.888888888888889</v>
      </c>
      <c r="F2500">
        <v>2</v>
      </c>
      <c r="G2500">
        <v>36</v>
      </c>
      <c r="H2500">
        <f t="shared" si="175"/>
        <v>10.975609756097562</v>
      </c>
      <c r="I2500" t="s">
        <v>13</v>
      </c>
      <c r="J2500" t="s">
        <v>699</v>
      </c>
    </row>
    <row r="2501" spans="1:10" x14ac:dyDescent="0.25">
      <c r="A2501" s="185">
        <v>43562</v>
      </c>
      <c r="B2501" t="s">
        <v>698</v>
      </c>
      <c r="C2501" t="s">
        <v>719</v>
      </c>
      <c r="D2501">
        <v>84</v>
      </c>
      <c r="E2501">
        <f t="shared" ref="E2501:E2509" si="176" xml:space="preserve"> (D2501-32)*(5/9)</f>
        <v>28.888888888888889</v>
      </c>
      <c r="F2501">
        <v>2</v>
      </c>
      <c r="G2501">
        <v>36</v>
      </c>
      <c r="H2501">
        <f t="shared" ref="H2501:H2509" si="177" xml:space="preserve"> (G2501/3.28)</f>
        <v>10.975609756097562</v>
      </c>
      <c r="I2501" t="s">
        <v>13</v>
      </c>
      <c r="J2501" t="s">
        <v>699</v>
      </c>
    </row>
    <row r="2502" spans="1:10" x14ac:dyDescent="0.25">
      <c r="A2502" s="185">
        <v>43562</v>
      </c>
      <c r="B2502" t="s">
        <v>698</v>
      </c>
      <c r="C2502" t="s">
        <v>719</v>
      </c>
      <c r="D2502">
        <v>84</v>
      </c>
      <c r="E2502">
        <f t="shared" si="176"/>
        <v>28.888888888888889</v>
      </c>
      <c r="F2502">
        <v>2</v>
      </c>
      <c r="G2502">
        <v>36</v>
      </c>
      <c r="H2502">
        <f t="shared" si="177"/>
        <v>10.975609756097562</v>
      </c>
      <c r="I2502" t="s">
        <v>40</v>
      </c>
      <c r="J2502" t="s">
        <v>699</v>
      </c>
    </row>
    <row r="2503" spans="1:10" x14ac:dyDescent="0.25">
      <c r="A2503" s="185">
        <v>43562</v>
      </c>
      <c r="B2503" t="s">
        <v>698</v>
      </c>
      <c r="C2503" t="s">
        <v>719</v>
      </c>
      <c r="D2503">
        <v>84</v>
      </c>
      <c r="E2503">
        <f t="shared" si="176"/>
        <v>28.888888888888889</v>
      </c>
      <c r="F2503">
        <v>2</v>
      </c>
      <c r="G2503">
        <v>36</v>
      </c>
      <c r="H2503">
        <f t="shared" si="177"/>
        <v>10.975609756097562</v>
      </c>
      <c r="I2503" t="s">
        <v>18</v>
      </c>
      <c r="J2503" t="s">
        <v>699</v>
      </c>
    </row>
    <row r="2504" spans="1:10" x14ac:dyDescent="0.25">
      <c r="A2504" s="185">
        <v>43562</v>
      </c>
      <c r="B2504" t="s">
        <v>698</v>
      </c>
      <c r="C2504" t="s">
        <v>719</v>
      </c>
      <c r="D2504">
        <v>84</v>
      </c>
      <c r="E2504">
        <f t="shared" si="176"/>
        <v>28.888888888888889</v>
      </c>
      <c r="F2504">
        <v>2</v>
      </c>
      <c r="G2504">
        <v>36</v>
      </c>
      <c r="H2504">
        <f t="shared" si="177"/>
        <v>10.975609756097562</v>
      </c>
      <c r="I2504" t="s">
        <v>18</v>
      </c>
      <c r="J2504" t="s">
        <v>699</v>
      </c>
    </row>
    <row r="2505" spans="1:10" x14ac:dyDescent="0.25">
      <c r="A2505" s="185">
        <v>43562</v>
      </c>
      <c r="B2505" t="s">
        <v>698</v>
      </c>
      <c r="C2505" t="s">
        <v>719</v>
      </c>
      <c r="D2505">
        <v>84</v>
      </c>
      <c r="E2505">
        <f t="shared" si="176"/>
        <v>28.888888888888889</v>
      </c>
      <c r="F2505">
        <v>2</v>
      </c>
      <c r="G2505">
        <v>36</v>
      </c>
      <c r="H2505">
        <f t="shared" si="177"/>
        <v>10.975609756097562</v>
      </c>
      <c r="I2505" t="s">
        <v>18</v>
      </c>
      <c r="J2505" t="s">
        <v>699</v>
      </c>
    </row>
    <row r="2506" spans="1:10" x14ac:dyDescent="0.25">
      <c r="A2506" s="185">
        <v>43562</v>
      </c>
      <c r="B2506" t="s">
        <v>698</v>
      </c>
      <c r="C2506" t="s">
        <v>719</v>
      </c>
      <c r="D2506">
        <v>84</v>
      </c>
      <c r="E2506">
        <f t="shared" si="176"/>
        <v>28.888888888888889</v>
      </c>
      <c r="F2506">
        <v>2</v>
      </c>
      <c r="G2506">
        <v>36</v>
      </c>
      <c r="H2506">
        <f t="shared" si="177"/>
        <v>10.975609756097562</v>
      </c>
      <c r="I2506" t="s">
        <v>18</v>
      </c>
      <c r="J2506" t="s">
        <v>699</v>
      </c>
    </row>
    <row r="2507" spans="1:10" x14ac:dyDescent="0.25">
      <c r="A2507" s="185">
        <v>43562</v>
      </c>
      <c r="B2507" t="s">
        <v>698</v>
      </c>
      <c r="C2507" t="s">
        <v>719</v>
      </c>
      <c r="D2507">
        <v>84</v>
      </c>
      <c r="E2507">
        <f t="shared" si="176"/>
        <v>28.888888888888889</v>
      </c>
      <c r="F2507">
        <v>2</v>
      </c>
      <c r="G2507">
        <v>36</v>
      </c>
      <c r="H2507">
        <f t="shared" si="177"/>
        <v>10.975609756097562</v>
      </c>
      <c r="I2507" t="s">
        <v>18</v>
      </c>
      <c r="J2507" t="s">
        <v>699</v>
      </c>
    </row>
    <row r="2508" spans="1:10" x14ac:dyDescent="0.25">
      <c r="A2508" s="185">
        <v>43562</v>
      </c>
      <c r="B2508" t="s">
        <v>698</v>
      </c>
      <c r="C2508" t="s">
        <v>719</v>
      </c>
      <c r="D2508">
        <v>84</v>
      </c>
      <c r="E2508">
        <f t="shared" si="176"/>
        <v>28.888888888888889</v>
      </c>
      <c r="F2508">
        <v>2</v>
      </c>
      <c r="G2508">
        <v>36</v>
      </c>
      <c r="H2508">
        <f t="shared" si="177"/>
        <v>10.975609756097562</v>
      </c>
      <c r="I2508" t="s">
        <v>708</v>
      </c>
      <c r="J2508" t="s">
        <v>699</v>
      </c>
    </row>
    <row r="2509" spans="1:10" x14ac:dyDescent="0.25">
      <c r="A2509" s="185">
        <v>43562</v>
      </c>
      <c r="B2509" t="s">
        <v>698</v>
      </c>
      <c r="C2509" t="s">
        <v>719</v>
      </c>
      <c r="D2509">
        <v>84</v>
      </c>
      <c r="E2509">
        <f t="shared" si="176"/>
        <v>28.888888888888889</v>
      </c>
      <c r="F2509">
        <v>3</v>
      </c>
      <c r="G2509">
        <v>37</v>
      </c>
      <c r="H2509">
        <f t="shared" si="177"/>
        <v>11.280487804878049</v>
      </c>
      <c r="I2509" t="s">
        <v>13</v>
      </c>
      <c r="J2509" t="s">
        <v>699</v>
      </c>
    </row>
    <row r="2510" spans="1:10" x14ac:dyDescent="0.25">
      <c r="A2510" s="185">
        <v>43562</v>
      </c>
      <c r="B2510" t="s">
        <v>698</v>
      </c>
      <c r="C2510" t="s">
        <v>719</v>
      </c>
      <c r="D2510">
        <v>84</v>
      </c>
      <c r="E2510">
        <f t="shared" ref="E2510:E2522" si="178" xml:space="preserve"> (D2510-32)*(5/9)</f>
        <v>28.888888888888889</v>
      </c>
      <c r="F2510">
        <v>3</v>
      </c>
      <c r="G2510">
        <v>37</v>
      </c>
      <c r="H2510">
        <f t="shared" ref="H2510:H2522" si="179" xml:space="preserve"> (G2510/3.28)</f>
        <v>11.280487804878049</v>
      </c>
      <c r="I2510" t="s">
        <v>13</v>
      </c>
      <c r="J2510" t="s">
        <v>699</v>
      </c>
    </row>
    <row r="2511" spans="1:10" x14ac:dyDescent="0.25">
      <c r="A2511" s="185">
        <v>43562</v>
      </c>
      <c r="B2511" t="s">
        <v>698</v>
      </c>
      <c r="C2511" t="s">
        <v>719</v>
      </c>
      <c r="D2511">
        <v>84</v>
      </c>
      <c r="E2511">
        <f t="shared" si="178"/>
        <v>28.888888888888889</v>
      </c>
      <c r="F2511">
        <v>3</v>
      </c>
      <c r="G2511">
        <v>37</v>
      </c>
      <c r="H2511">
        <f t="shared" si="179"/>
        <v>11.280487804878049</v>
      </c>
      <c r="I2511" t="s">
        <v>13</v>
      </c>
      <c r="J2511" t="s">
        <v>699</v>
      </c>
    </row>
    <row r="2512" spans="1:10" x14ac:dyDescent="0.25">
      <c r="A2512" s="185">
        <v>43562</v>
      </c>
      <c r="B2512" t="s">
        <v>698</v>
      </c>
      <c r="C2512" t="s">
        <v>719</v>
      </c>
      <c r="D2512">
        <v>84</v>
      </c>
      <c r="E2512">
        <f t="shared" si="178"/>
        <v>28.888888888888889</v>
      </c>
      <c r="F2512">
        <v>3</v>
      </c>
      <c r="G2512">
        <v>37</v>
      </c>
      <c r="H2512">
        <f t="shared" si="179"/>
        <v>11.280487804878049</v>
      </c>
      <c r="I2512" t="s">
        <v>40</v>
      </c>
      <c r="J2512" t="s">
        <v>699</v>
      </c>
    </row>
    <row r="2513" spans="1:10" x14ac:dyDescent="0.25">
      <c r="A2513" s="185">
        <v>43562</v>
      </c>
      <c r="B2513" t="s">
        <v>698</v>
      </c>
      <c r="C2513" t="s">
        <v>719</v>
      </c>
      <c r="D2513">
        <v>84</v>
      </c>
      <c r="E2513">
        <f t="shared" si="178"/>
        <v>28.888888888888889</v>
      </c>
      <c r="F2513">
        <v>3</v>
      </c>
      <c r="G2513">
        <v>37</v>
      </c>
      <c r="H2513">
        <f t="shared" si="179"/>
        <v>11.280487804878049</v>
      </c>
      <c r="I2513" t="s">
        <v>40</v>
      </c>
      <c r="J2513" t="s">
        <v>699</v>
      </c>
    </row>
    <row r="2514" spans="1:10" x14ac:dyDescent="0.25">
      <c r="A2514" s="185">
        <v>43562</v>
      </c>
      <c r="B2514" t="s">
        <v>698</v>
      </c>
      <c r="C2514" t="s">
        <v>719</v>
      </c>
      <c r="D2514">
        <v>84</v>
      </c>
      <c r="E2514">
        <f t="shared" si="178"/>
        <v>28.888888888888889</v>
      </c>
      <c r="F2514">
        <v>3</v>
      </c>
      <c r="G2514">
        <v>37</v>
      </c>
      <c r="H2514">
        <f t="shared" si="179"/>
        <v>11.280487804878049</v>
      </c>
      <c r="I2514" t="s">
        <v>40</v>
      </c>
      <c r="J2514" t="s">
        <v>699</v>
      </c>
    </row>
    <row r="2515" spans="1:10" x14ac:dyDescent="0.25">
      <c r="A2515" s="185">
        <v>43562</v>
      </c>
      <c r="B2515" t="s">
        <v>698</v>
      </c>
      <c r="C2515" t="s">
        <v>719</v>
      </c>
      <c r="D2515">
        <v>84</v>
      </c>
      <c r="E2515">
        <f t="shared" si="178"/>
        <v>28.888888888888889</v>
      </c>
      <c r="F2515">
        <v>3</v>
      </c>
      <c r="G2515">
        <v>37</v>
      </c>
      <c r="H2515">
        <f t="shared" si="179"/>
        <v>11.280487804878049</v>
      </c>
      <c r="I2515" t="s">
        <v>18</v>
      </c>
      <c r="J2515" t="s">
        <v>699</v>
      </c>
    </row>
    <row r="2516" spans="1:10" x14ac:dyDescent="0.25">
      <c r="A2516" s="185">
        <v>43562</v>
      </c>
      <c r="B2516" t="s">
        <v>698</v>
      </c>
      <c r="C2516" t="s">
        <v>719</v>
      </c>
      <c r="D2516">
        <v>84</v>
      </c>
      <c r="E2516">
        <f t="shared" si="178"/>
        <v>28.888888888888889</v>
      </c>
      <c r="F2516">
        <v>3</v>
      </c>
      <c r="G2516">
        <v>37</v>
      </c>
      <c r="H2516">
        <f t="shared" si="179"/>
        <v>11.280487804878049</v>
      </c>
      <c r="I2516" t="s">
        <v>18</v>
      </c>
      <c r="J2516" t="s">
        <v>699</v>
      </c>
    </row>
    <row r="2517" spans="1:10" x14ac:dyDescent="0.25">
      <c r="A2517" s="185">
        <v>43562</v>
      </c>
      <c r="B2517" t="s">
        <v>698</v>
      </c>
      <c r="C2517" t="s">
        <v>719</v>
      </c>
      <c r="D2517">
        <v>84</v>
      </c>
      <c r="E2517">
        <f t="shared" si="178"/>
        <v>28.888888888888889</v>
      </c>
      <c r="F2517">
        <v>3</v>
      </c>
      <c r="G2517">
        <v>37</v>
      </c>
      <c r="H2517">
        <f t="shared" si="179"/>
        <v>11.280487804878049</v>
      </c>
      <c r="I2517" t="s">
        <v>18</v>
      </c>
      <c r="J2517" t="s">
        <v>699</v>
      </c>
    </row>
    <row r="2518" spans="1:10" x14ac:dyDescent="0.25">
      <c r="A2518" s="185">
        <v>43562</v>
      </c>
      <c r="B2518" t="s">
        <v>698</v>
      </c>
      <c r="C2518" t="s">
        <v>719</v>
      </c>
      <c r="D2518">
        <v>84</v>
      </c>
      <c r="E2518">
        <f t="shared" si="178"/>
        <v>28.888888888888889</v>
      </c>
      <c r="F2518">
        <v>3</v>
      </c>
      <c r="G2518">
        <v>37</v>
      </c>
      <c r="H2518">
        <f t="shared" si="179"/>
        <v>11.280487804878049</v>
      </c>
      <c r="I2518" t="s">
        <v>708</v>
      </c>
      <c r="J2518" t="s">
        <v>699</v>
      </c>
    </row>
    <row r="2519" spans="1:10" x14ac:dyDescent="0.25">
      <c r="A2519" s="185">
        <v>43562</v>
      </c>
      <c r="B2519" t="s">
        <v>698</v>
      </c>
      <c r="C2519" t="s">
        <v>719</v>
      </c>
      <c r="D2519">
        <v>84</v>
      </c>
      <c r="E2519">
        <f t="shared" si="178"/>
        <v>28.888888888888889</v>
      </c>
      <c r="F2519">
        <v>3</v>
      </c>
      <c r="G2519">
        <v>37</v>
      </c>
      <c r="H2519">
        <f t="shared" si="179"/>
        <v>11.280487804878049</v>
      </c>
      <c r="I2519" t="s">
        <v>704</v>
      </c>
      <c r="J2519" t="s">
        <v>699</v>
      </c>
    </row>
    <row r="2520" spans="1:10" x14ac:dyDescent="0.25">
      <c r="A2520" s="185">
        <v>43562</v>
      </c>
      <c r="B2520" t="s">
        <v>698</v>
      </c>
      <c r="C2520" t="s">
        <v>719</v>
      </c>
      <c r="D2520">
        <v>84</v>
      </c>
      <c r="E2520">
        <f t="shared" si="178"/>
        <v>28.888888888888889</v>
      </c>
      <c r="F2520">
        <v>3</v>
      </c>
      <c r="G2520">
        <v>37</v>
      </c>
      <c r="H2520">
        <f t="shared" si="179"/>
        <v>11.280487804878049</v>
      </c>
      <c r="I2520" t="s">
        <v>24</v>
      </c>
      <c r="J2520" t="s">
        <v>699</v>
      </c>
    </row>
    <row r="2521" spans="1:10" x14ac:dyDescent="0.25">
      <c r="A2521" s="185">
        <v>43562</v>
      </c>
      <c r="B2521" t="s">
        <v>698</v>
      </c>
      <c r="C2521" t="s">
        <v>719</v>
      </c>
      <c r="D2521">
        <v>84</v>
      </c>
      <c r="E2521">
        <f t="shared" si="178"/>
        <v>28.888888888888889</v>
      </c>
      <c r="F2521">
        <v>3</v>
      </c>
      <c r="G2521">
        <v>37</v>
      </c>
      <c r="H2521">
        <f t="shared" si="179"/>
        <v>11.280487804878049</v>
      </c>
      <c r="I2521" t="s">
        <v>24</v>
      </c>
      <c r="J2521" t="s">
        <v>699</v>
      </c>
    </row>
    <row r="2522" spans="1:10" x14ac:dyDescent="0.25">
      <c r="A2522" s="185">
        <v>43562</v>
      </c>
      <c r="B2522" t="s">
        <v>698</v>
      </c>
      <c r="C2522" t="s">
        <v>719</v>
      </c>
      <c r="D2522">
        <v>84</v>
      </c>
      <c r="E2522">
        <f t="shared" si="178"/>
        <v>28.888888888888889</v>
      </c>
      <c r="F2522">
        <v>4</v>
      </c>
      <c r="G2522">
        <v>36</v>
      </c>
      <c r="H2522">
        <f t="shared" si="179"/>
        <v>10.975609756097562</v>
      </c>
      <c r="I2522" t="s">
        <v>13</v>
      </c>
      <c r="J2522" t="s">
        <v>699</v>
      </c>
    </row>
    <row r="2523" spans="1:10" x14ac:dyDescent="0.25">
      <c r="A2523" s="185">
        <v>43562</v>
      </c>
      <c r="B2523" t="s">
        <v>698</v>
      </c>
      <c r="C2523" t="s">
        <v>719</v>
      </c>
      <c r="D2523">
        <v>84</v>
      </c>
      <c r="E2523">
        <f t="shared" ref="E2523:E2536" si="180" xml:space="preserve"> (D2523-32)*(5/9)</f>
        <v>28.888888888888889</v>
      </c>
      <c r="F2523">
        <v>4</v>
      </c>
      <c r="G2523">
        <v>36</v>
      </c>
      <c r="H2523">
        <f t="shared" ref="H2523:H2536" si="181" xml:space="preserve"> (G2523/3.28)</f>
        <v>10.975609756097562</v>
      </c>
      <c r="I2523" t="s">
        <v>13</v>
      </c>
      <c r="J2523" t="s">
        <v>699</v>
      </c>
    </row>
    <row r="2524" spans="1:10" x14ac:dyDescent="0.25">
      <c r="A2524" s="185">
        <v>43562</v>
      </c>
      <c r="B2524" t="s">
        <v>698</v>
      </c>
      <c r="C2524" t="s">
        <v>719</v>
      </c>
      <c r="D2524">
        <v>84</v>
      </c>
      <c r="E2524">
        <f t="shared" si="180"/>
        <v>28.888888888888889</v>
      </c>
      <c r="F2524">
        <v>4</v>
      </c>
      <c r="G2524">
        <v>36</v>
      </c>
      <c r="H2524">
        <f t="shared" si="181"/>
        <v>10.975609756097562</v>
      </c>
      <c r="I2524" t="s">
        <v>13</v>
      </c>
      <c r="J2524" t="s">
        <v>699</v>
      </c>
    </row>
    <row r="2525" spans="1:10" x14ac:dyDescent="0.25">
      <c r="A2525" s="185">
        <v>43562</v>
      </c>
      <c r="B2525" t="s">
        <v>698</v>
      </c>
      <c r="C2525" t="s">
        <v>719</v>
      </c>
      <c r="D2525">
        <v>84</v>
      </c>
      <c r="E2525">
        <f t="shared" si="180"/>
        <v>28.888888888888889</v>
      </c>
      <c r="F2525">
        <v>4</v>
      </c>
      <c r="G2525">
        <v>36</v>
      </c>
      <c r="H2525">
        <f t="shared" si="181"/>
        <v>10.975609756097562</v>
      </c>
      <c r="I2525" t="s">
        <v>13</v>
      </c>
      <c r="J2525" t="s">
        <v>699</v>
      </c>
    </row>
    <row r="2526" spans="1:10" x14ac:dyDescent="0.25">
      <c r="A2526" s="185">
        <v>43562</v>
      </c>
      <c r="B2526" t="s">
        <v>698</v>
      </c>
      <c r="C2526" t="s">
        <v>719</v>
      </c>
      <c r="D2526">
        <v>84</v>
      </c>
      <c r="E2526">
        <f t="shared" si="180"/>
        <v>28.888888888888889</v>
      </c>
      <c r="F2526">
        <v>4</v>
      </c>
      <c r="G2526">
        <v>36</v>
      </c>
      <c r="H2526">
        <f t="shared" si="181"/>
        <v>10.975609756097562</v>
      </c>
      <c r="I2526" t="s">
        <v>13</v>
      </c>
      <c r="J2526" t="s">
        <v>699</v>
      </c>
    </row>
    <row r="2527" spans="1:10" x14ac:dyDescent="0.25">
      <c r="A2527" s="185">
        <v>43562</v>
      </c>
      <c r="B2527" t="s">
        <v>698</v>
      </c>
      <c r="C2527" t="s">
        <v>719</v>
      </c>
      <c r="D2527">
        <v>84</v>
      </c>
      <c r="E2527">
        <f t="shared" si="180"/>
        <v>28.888888888888889</v>
      </c>
      <c r="F2527">
        <v>4</v>
      </c>
      <c r="G2527">
        <v>36</v>
      </c>
      <c r="H2527">
        <f t="shared" si="181"/>
        <v>10.975609756097562</v>
      </c>
      <c r="I2527" t="s">
        <v>40</v>
      </c>
      <c r="J2527" t="s">
        <v>699</v>
      </c>
    </row>
    <row r="2528" spans="1:10" x14ac:dyDescent="0.25">
      <c r="A2528" s="185">
        <v>43562</v>
      </c>
      <c r="B2528" t="s">
        <v>698</v>
      </c>
      <c r="C2528" t="s">
        <v>719</v>
      </c>
      <c r="D2528">
        <v>84</v>
      </c>
      <c r="E2528">
        <f t="shared" si="180"/>
        <v>28.888888888888889</v>
      </c>
      <c r="F2528">
        <v>4</v>
      </c>
      <c r="G2528">
        <v>36</v>
      </c>
      <c r="H2528">
        <f t="shared" si="181"/>
        <v>10.975609756097562</v>
      </c>
      <c r="I2528" t="s">
        <v>54</v>
      </c>
      <c r="J2528" t="s">
        <v>699</v>
      </c>
    </row>
    <row r="2529" spans="1:10" x14ac:dyDescent="0.25">
      <c r="A2529" s="185">
        <v>43562</v>
      </c>
      <c r="B2529" t="s">
        <v>698</v>
      </c>
      <c r="C2529" t="s">
        <v>719</v>
      </c>
      <c r="D2529">
        <v>84</v>
      </c>
      <c r="E2529">
        <f t="shared" si="180"/>
        <v>28.888888888888889</v>
      </c>
      <c r="F2529">
        <v>4</v>
      </c>
      <c r="G2529">
        <v>36</v>
      </c>
      <c r="H2529">
        <f t="shared" si="181"/>
        <v>10.975609756097562</v>
      </c>
      <c r="I2529" t="s">
        <v>18</v>
      </c>
      <c r="J2529" t="s">
        <v>699</v>
      </c>
    </row>
    <row r="2530" spans="1:10" x14ac:dyDescent="0.25">
      <c r="A2530" s="185">
        <v>43562</v>
      </c>
      <c r="B2530" t="s">
        <v>698</v>
      </c>
      <c r="C2530" t="s">
        <v>719</v>
      </c>
      <c r="D2530">
        <v>84</v>
      </c>
      <c r="E2530">
        <f t="shared" si="180"/>
        <v>28.888888888888889</v>
      </c>
      <c r="F2530">
        <v>4</v>
      </c>
      <c r="G2530">
        <v>36</v>
      </c>
      <c r="H2530">
        <f t="shared" si="181"/>
        <v>10.975609756097562</v>
      </c>
      <c r="I2530" t="s">
        <v>18</v>
      </c>
      <c r="J2530" t="s">
        <v>699</v>
      </c>
    </row>
    <row r="2531" spans="1:10" x14ac:dyDescent="0.25">
      <c r="A2531" s="185">
        <v>43562</v>
      </c>
      <c r="B2531" t="s">
        <v>698</v>
      </c>
      <c r="C2531" t="s">
        <v>719</v>
      </c>
      <c r="D2531">
        <v>84</v>
      </c>
      <c r="E2531">
        <f t="shared" si="180"/>
        <v>28.888888888888889</v>
      </c>
      <c r="F2531">
        <v>4</v>
      </c>
      <c r="G2531">
        <v>36</v>
      </c>
      <c r="H2531">
        <f t="shared" si="181"/>
        <v>10.975609756097562</v>
      </c>
      <c r="I2531" t="s">
        <v>23</v>
      </c>
      <c r="J2531" t="s">
        <v>699</v>
      </c>
    </row>
    <row r="2532" spans="1:10" x14ac:dyDescent="0.25">
      <c r="A2532" s="185">
        <v>43562</v>
      </c>
      <c r="B2532" t="s">
        <v>698</v>
      </c>
      <c r="C2532" t="s">
        <v>719</v>
      </c>
      <c r="D2532">
        <v>84</v>
      </c>
      <c r="E2532">
        <f t="shared" si="180"/>
        <v>28.888888888888889</v>
      </c>
      <c r="F2532">
        <v>4</v>
      </c>
      <c r="G2532">
        <v>36</v>
      </c>
      <c r="H2532">
        <f t="shared" si="181"/>
        <v>10.975609756097562</v>
      </c>
      <c r="I2532" t="s">
        <v>23</v>
      </c>
      <c r="J2532" t="s">
        <v>699</v>
      </c>
    </row>
    <row r="2533" spans="1:10" x14ac:dyDescent="0.25">
      <c r="A2533" s="185">
        <v>43562</v>
      </c>
      <c r="B2533" t="s">
        <v>698</v>
      </c>
      <c r="C2533" t="s">
        <v>719</v>
      </c>
      <c r="D2533">
        <v>84</v>
      </c>
      <c r="E2533">
        <f t="shared" si="180"/>
        <v>28.888888888888889</v>
      </c>
      <c r="F2533">
        <v>4</v>
      </c>
      <c r="G2533">
        <v>36</v>
      </c>
      <c r="H2533">
        <f t="shared" si="181"/>
        <v>10.975609756097562</v>
      </c>
      <c r="I2533" t="s">
        <v>704</v>
      </c>
      <c r="J2533" t="s">
        <v>699</v>
      </c>
    </row>
    <row r="2534" spans="1:10" x14ac:dyDescent="0.25">
      <c r="A2534" s="185">
        <v>43562</v>
      </c>
      <c r="B2534" t="s">
        <v>698</v>
      </c>
      <c r="C2534" t="s">
        <v>719</v>
      </c>
      <c r="D2534">
        <v>84</v>
      </c>
      <c r="E2534">
        <f t="shared" si="180"/>
        <v>28.888888888888889</v>
      </c>
      <c r="F2534">
        <v>4</v>
      </c>
      <c r="G2534">
        <v>36</v>
      </c>
      <c r="H2534">
        <f t="shared" si="181"/>
        <v>10.975609756097562</v>
      </c>
      <c r="I2534" t="s">
        <v>20</v>
      </c>
      <c r="J2534" t="s">
        <v>699</v>
      </c>
    </row>
    <row r="2535" spans="1:10" x14ac:dyDescent="0.25">
      <c r="A2535" s="185">
        <v>43562</v>
      </c>
      <c r="B2535" t="s">
        <v>698</v>
      </c>
      <c r="C2535" t="s">
        <v>719</v>
      </c>
      <c r="D2535">
        <v>84</v>
      </c>
      <c r="E2535">
        <f t="shared" si="180"/>
        <v>28.888888888888889</v>
      </c>
      <c r="F2535">
        <v>4</v>
      </c>
      <c r="G2535">
        <v>36</v>
      </c>
      <c r="H2535">
        <f t="shared" si="181"/>
        <v>10.975609756097562</v>
      </c>
      <c r="I2535" t="s">
        <v>20</v>
      </c>
      <c r="J2535" t="s">
        <v>699</v>
      </c>
    </row>
    <row r="2536" spans="1:10" x14ac:dyDescent="0.25">
      <c r="A2536" s="185">
        <v>43562</v>
      </c>
      <c r="B2536" t="s">
        <v>698</v>
      </c>
      <c r="C2536" t="s">
        <v>719</v>
      </c>
      <c r="D2536">
        <v>84</v>
      </c>
      <c r="E2536">
        <f t="shared" si="180"/>
        <v>28.888888888888889</v>
      </c>
      <c r="F2536">
        <v>5</v>
      </c>
      <c r="G2536">
        <v>34</v>
      </c>
      <c r="H2536">
        <f t="shared" si="181"/>
        <v>10.365853658536587</v>
      </c>
      <c r="I2536" t="s">
        <v>13</v>
      </c>
      <c r="J2536" t="s">
        <v>699</v>
      </c>
    </row>
    <row r="2537" spans="1:10" x14ac:dyDescent="0.25">
      <c r="A2537" s="185">
        <v>43562</v>
      </c>
      <c r="B2537" t="s">
        <v>698</v>
      </c>
      <c r="C2537" t="s">
        <v>719</v>
      </c>
      <c r="D2537">
        <v>84</v>
      </c>
      <c r="E2537">
        <f t="shared" ref="E2537:E2541" si="182" xml:space="preserve"> (D2537-32)*(5/9)</f>
        <v>28.888888888888889</v>
      </c>
      <c r="F2537">
        <v>5</v>
      </c>
      <c r="G2537">
        <v>34</v>
      </c>
      <c r="H2537">
        <f t="shared" ref="H2537:H2541" si="183" xml:space="preserve"> (G2537/3.28)</f>
        <v>10.365853658536587</v>
      </c>
      <c r="I2537" t="s">
        <v>13</v>
      </c>
      <c r="J2537" t="s">
        <v>699</v>
      </c>
    </row>
    <row r="2538" spans="1:10" x14ac:dyDescent="0.25">
      <c r="A2538" s="185">
        <v>43562</v>
      </c>
      <c r="B2538" t="s">
        <v>698</v>
      </c>
      <c r="C2538" t="s">
        <v>719</v>
      </c>
      <c r="D2538">
        <v>84</v>
      </c>
      <c r="E2538">
        <f t="shared" si="182"/>
        <v>28.888888888888889</v>
      </c>
      <c r="F2538">
        <v>5</v>
      </c>
      <c r="G2538">
        <v>34</v>
      </c>
      <c r="H2538">
        <f t="shared" si="183"/>
        <v>10.365853658536587</v>
      </c>
      <c r="I2538" t="s">
        <v>54</v>
      </c>
      <c r="J2538" t="s">
        <v>699</v>
      </c>
    </row>
    <row r="2539" spans="1:10" x14ac:dyDescent="0.25">
      <c r="A2539" s="185">
        <v>43562</v>
      </c>
      <c r="B2539" t="s">
        <v>698</v>
      </c>
      <c r="C2539" t="s">
        <v>719</v>
      </c>
      <c r="D2539">
        <v>84</v>
      </c>
      <c r="E2539">
        <f t="shared" si="182"/>
        <v>28.888888888888889</v>
      </c>
      <c r="F2539">
        <v>5</v>
      </c>
      <c r="G2539">
        <v>34</v>
      </c>
      <c r="H2539">
        <f t="shared" si="183"/>
        <v>10.365853658536587</v>
      </c>
      <c r="I2539" t="s">
        <v>18</v>
      </c>
      <c r="J2539" t="s">
        <v>699</v>
      </c>
    </row>
    <row r="2540" spans="1:10" x14ac:dyDescent="0.25">
      <c r="A2540" s="185">
        <v>43562</v>
      </c>
      <c r="B2540" t="s">
        <v>698</v>
      </c>
      <c r="C2540" t="s">
        <v>719</v>
      </c>
      <c r="D2540">
        <v>84</v>
      </c>
      <c r="E2540">
        <f t="shared" si="182"/>
        <v>28.888888888888889</v>
      </c>
      <c r="F2540">
        <v>5</v>
      </c>
      <c r="G2540">
        <v>34</v>
      </c>
      <c r="H2540">
        <f t="shared" si="183"/>
        <v>10.365853658536587</v>
      </c>
      <c r="I2540" t="s">
        <v>18</v>
      </c>
      <c r="J2540" t="s">
        <v>699</v>
      </c>
    </row>
    <row r="2541" spans="1:10" x14ac:dyDescent="0.25">
      <c r="A2541" s="185">
        <v>43562</v>
      </c>
      <c r="B2541" t="s">
        <v>698</v>
      </c>
      <c r="C2541" t="s">
        <v>719</v>
      </c>
      <c r="D2541">
        <v>84</v>
      </c>
      <c r="E2541">
        <f t="shared" si="182"/>
        <v>28.888888888888889</v>
      </c>
      <c r="F2541">
        <v>6</v>
      </c>
      <c r="G2541">
        <v>35</v>
      </c>
      <c r="H2541">
        <f t="shared" si="183"/>
        <v>10.670731707317074</v>
      </c>
      <c r="I2541" t="s">
        <v>13</v>
      </c>
      <c r="J2541" t="s">
        <v>699</v>
      </c>
    </row>
    <row r="2542" spans="1:10" x14ac:dyDescent="0.25">
      <c r="A2542" s="185">
        <v>43562</v>
      </c>
      <c r="B2542" t="s">
        <v>698</v>
      </c>
      <c r="C2542" t="s">
        <v>719</v>
      </c>
      <c r="D2542">
        <v>84</v>
      </c>
      <c r="E2542">
        <f t="shared" ref="E2542:E2556" si="184" xml:space="preserve"> (D2542-32)*(5/9)</f>
        <v>28.888888888888889</v>
      </c>
      <c r="F2542">
        <v>6</v>
      </c>
      <c r="G2542">
        <v>35</v>
      </c>
      <c r="H2542">
        <f t="shared" ref="H2542:H2556" si="185" xml:space="preserve"> (G2542/3.28)</f>
        <v>10.670731707317074</v>
      </c>
      <c r="I2542" t="s">
        <v>13</v>
      </c>
      <c r="J2542" t="s">
        <v>699</v>
      </c>
    </row>
    <row r="2543" spans="1:10" x14ac:dyDescent="0.25">
      <c r="A2543" s="185">
        <v>43562</v>
      </c>
      <c r="B2543" t="s">
        <v>698</v>
      </c>
      <c r="C2543" t="s">
        <v>719</v>
      </c>
      <c r="D2543">
        <v>84</v>
      </c>
      <c r="E2543">
        <f t="shared" si="184"/>
        <v>28.888888888888889</v>
      </c>
      <c r="F2543">
        <v>6</v>
      </c>
      <c r="G2543">
        <v>35</v>
      </c>
      <c r="H2543">
        <f t="shared" si="185"/>
        <v>10.670731707317074</v>
      </c>
      <c r="I2543" t="s">
        <v>13</v>
      </c>
      <c r="J2543" t="s">
        <v>699</v>
      </c>
    </row>
    <row r="2544" spans="1:10" x14ac:dyDescent="0.25">
      <c r="A2544" s="185">
        <v>43562</v>
      </c>
      <c r="B2544" t="s">
        <v>698</v>
      </c>
      <c r="C2544" t="s">
        <v>719</v>
      </c>
      <c r="D2544">
        <v>84</v>
      </c>
      <c r="E2544">
        <f t="shared" si="184"/>
        <v>28.888888888888889</v>
      </c>
      <c r="F2544">
        <v>6</v>
      </c>
      <c r="G2544">
        <v>35</v>
      </c>
      <c r="H2544">
        <f t="shared" si="185"/>
        <v>10.670731707317074</v>
      </c>
      <c r="I2544" t="s">
        <v>13</v>
      </c>
      <c r="J2544" t="s">
        <v>699</v>
      </c>
    </row>
    <row r="2545" spans="1:10" x14ac:dyDescent="0.25">
      <c r="A2545" s="185">
        <v>43562</v>
      </c>
      <c r="B2545" t="s">
        <v>698</v>
      </c>
      <c r="C2545" t="s">
        <v>719</v>
      </c>
      <c r="D2545">
        <v>84</v>
      </c>
      <c r="E2545">
        <f t="shared" si="184"/>
        <v>28.888888888888889</v>
      </c>
      <c r="F2545">
        <v>6</v>
      </c>
      <c r="G2545">
        <v>35</v>
      </c>
      <c r="H2545">
        <f t="shared" si="185"/>
        <v>10.670731707317074</v>
      </c>
      <c r="I2545" t="s">
        <v>13</v>
      </c>
      <c r="J2545" t="s">
        <v>699</v>
      </c>
    </row>
    <row r="2546" spans="1:10" x14ac:dyDescent="0.25">
      <c r="A2546" s="185">
        <v>43562</v>
      </c>
      <c r="B2546" t="s">
        <v>698</v>
      </c>
      <c r="C2546" t="s">
        <v>719</v>
      </c>
      <c r="D2546">
        <v>84</v>
      </c>
      <c r="E2546">
        <f t="shared" si="184"/>
        <v>28.888888888888889</v>
      </c>
      <c r="F2546">
        <v>6</v>
      </c>
      <c r="G2546">
        <v>35</v>
      </c>
      <c r="H2546">
        <f t="shared" si="185"/>
        <v>10.670731707317074</v>
      </c>
      <c r="I2546" t="s">
        <v>13</v>
      </c>
      <c r="J2546" t="s">
        <v>699</v>
      </c>
    </row>
    <row r="2547" spans="1:10" x14ac:dyDescent="0.25">
      <c r="A2547" s="185">
        <v>43562</v>
      </c>
      <c r="B2547" t="s">
        <v>698</v>
      </c>
      <c r="C2547" t="s">
        <v>719</v>
      </c>
      <c r="D2547">
        <v>84</v>
      </c>
      <c r="E2547">
        <f t="shared" si="184"/>
        <v>28.888888888888889</v>
      </c>
      <c r="F2547">
        <v>6</v>
      </c>
      <c r="G2547">
        <v>35</v>
      </c>
      <c r="H2547">
        <f t="shared" si="185"/>
        <v>10.670731707317074</v>
      </c>
      <c r="I2547" t="s">
        <v>13</v>
      </c>
      <c r="J2547" t="s">
        <v>699</v>
      </c>
    </row>
    <row r="2548" spans="1:10" x14ac:dyDescent="0.25">
      <c r="A2548" s="185">
        <v>43562</v>
      </c>
      <c r="B2548" t="s">
        <v>698</v>
      </c>
      <c r="C2548" t="s">
        <v>719</v>
      </c>
      <c r="D2548">
        <v>84</v>
      </c>
      <c r="E2548">
        <f t="shared" si="184"/>
        <v>28.888888888888889</v>
      </c>
      <c r="F2548">
        <v>6</v>
      </c>
      <c r="G2548">
        <v>35</v>
      </c>
      <c r="H2548">
        <f t="shared" si="185"/>
        <v>10.670731707317074</v>
      </c>
      <c r="I2548" t="s">
        <v>13</v>
      </c>
      <c r="J2548" t="s">
        <v>699</v>
      </c>
    </row>
    <row r="2549" spans="1:10" x14ac:dyDescent="0.25">
      <c r="A2549" s="185">
        <v>43562</v>
      </c>
      <c r="B2549" t="s">
        <v>698</v>
      </c>
      <c r="C2549" t="s">
        <v>719</v>
      </c>
      <c r="D2549">
        <v>84</v>
      </c>
      <c r="E2549">
        <f t="shared" si="184"/>
        <v>28.888888888888889</v>
      </c>
      <c r="F2549">
        <v>6</v>
      </c>
      <c r="G2549">
        <v>35</v>
      </c>
      <c r="H2549">
        <f t="shared" si="185"/>
        <v>10.670731707317074</v>
      </c>
      <c r="I2549" t="s">
        <v>13</v>
      </c>
      <c r="J2549" t="s">
        <v>699</v>
      </c>
    </row>
    <row r="2550" spans="1:10" x14ac:dyDescent="0.25">
      <c r="A2550" s="185">
        <v>43562</v>
      </c>
      <c r="B2550" t="s">
        <v>698</v>
      </c>
      <c r="C2550" t="s">
        <v>719</v>
      </c>
      <c r="D2550">
        <v>84</v>
      </c>
      <c r="E2550">
        <f t="shared" si="184"/>
        <v>28.888888888888889</v>
      </c>
      <c r="F2550">
        <v>6</v>
      </c>
      <c r="G2550">
        <v>35</v>
      </c>
      <c r="H2550">
        <f t="shared" si="185"/>
        <v>10.670731707317074</v>
      </c>
      <c r="I2550" t="s">
        <v>13</v>
      </c>
      <c r="J2550" t="s">
        <v>699</v>
      </c>
    </row>
    <row r="2551" spans="1:10" x14ac:dyDescent="0.25">
      <c r="A2551" s="185">
        <v>43562</v>
      </c>
      <c r="B2551" t="s">
        <v>698</v>
      </c>
      <c r="C2551" t="s">
        <v>719</v>
      </c>
      <c r="D2551">
        <v>84</v>
      </c>
      <c r="E2551">
        <f t="shared" si="184"/>
        <v>28.888888888888889</v>
      </c>
      <c r="F2551">
        <v>6</v>
      </c>
      <c r="G2551">
        <v>35</v>
      </c>
      <c r="H2551">
        <f t="shared" si="185"/>
        <v>10.670731707317074</v>
      </c>
      <c r="I2551" t="s">
        <v>34</v>
      </c>
      <c r="J2551" t="s">
        <v>699</v>
      </c>
    </row>
    <row r="2552" spans="1:10" x14ac:dyDescent="0.25">
      <c r="A2552" s="185">
        <v>43562</v>
      </c>
      <c r="B2552" t="s">
        <v>698</v>
      </c>
      <c r="C2552" t="s">
        <v>719</v>
      </c>
      <c r="D2552">
        <v>84</v>
      </c>
      <c r="E2552">
        <f t="shared" si="184"/>
        <v>28.888888888888889</v>
      </c>
      <c r="F2552">
        <v>6</v>
      </c>
      <c r="G2552">
        <v>35</v>
      </c>
      <c r="H2552">
        <f t="shared" si="185"/>
        <v>10.670731707317074</v>
      </c>
      <c r="I2552" t="s">
        <v>54</v>
      </c>
      <c r="J2552" t="s">
        <v>699</v>
      </c>
    </row>
    <row r="2553" spans="1:10" x14ac:dyDescent="0.25">
      <c r="A2553" s="185">
        <v>43562</v>
      </c>
      <c r="B2553" t="s">
        <v>698</v>
      </c>
      <c r="C2553" t="s">
        <v>719</v>
      </c>
      <c r="D2553">
        <v>84</v>
      </c>
      <c r="E2553">
        <f t="shared" si="184"/>
        <v>28.888888888888889</v>
      </c>
      <c r="F2553">
        <v>6</v>
      </c>
      <c r="G2553">
        <v>35</v>
      </c>
      <c r="H2553">
        <f t="shared" si="185"/>
        <v>10.670731707317074</v>
      </c>
      <c r="I2553" t="s">
        <v>11</v>
      </c>
      <c r="J2553" t="s">
        <v>699</v>
      </c>
    </row>
    <row r="2554" spans="1:10" x14ac:dyDescent="0.25">
      <c r="A2554" s="185">
        <v>43562</v>
      </c>
      <c r="B2554" t="s">
        <v>698</v>
      </c>
      <c r="C2554" t="s">
        <v>719</v>
      </c>
      <c r="D2554">
        <v>84</v>
      </c>
      <c r="E2554">
        <f t="shared" si="184"/>
        <v>28.888888888888889</v>
      </c>
      <c r="F2554">
        <v>6</v>
      </c>
      <c r="G2554">
        <v>35</v>
      </c>
      <c r="H2554">
        <f t="shared" si="185"/>
        <v>10.670731707317074</v>
      </c>
      <c r="I2554" t="s">
        <v>18</v>
      </c>
      <c r="J2554" t="s">
        <v>699</v>
      </c>
    </row>
    <row r="2555" spans="1:10" x14ac:dyDescent="0.25">
      <c r="A2555" s="185">
        <v>43562</v>
      </c>
      <c r="B2555" t="s">
        <v>698</v>
      </c>
      <c r="C2555" t="s">
        <v>719</v>
      </c>
      <c r="D2555">
        <v>84</v>
      </c>
      <c r="E2555">
        <f t="shared" si="184"/>
        <v>28.888888888888889</v>
      </c>
      <c r="F2555">
        <v>6</v>
      </c>
      <c r="G2555">
        <v>35</v>
      </c>
      <c r="H2555">
        <f t="shared" si="185"/>
        <v>10.670731707317074</v>
      </c>
      <c r="I2555" t="s">
        <v>18</v>
      </c>
      <c r="J2555" t="s">
        <v>699</v>
      </c>
    </row>
    <row r="2556" spans="1:10" x14ac:dyDescent="0.25">
      <c r="A2556" s="185">
        <v>43562</v>
      </c>
      <c r="B2556" t="s">
        <v>698</v>
      </c>
      <c r="C2556" t="s">
        <v>719</v>
      </c>
      <c r="D2556">
        <v>84</v>
      </c>
      <c r="E2556">
        <f t="shared" si="184"/>
        <v>28.888888888888889</v>
      </c>
      <c r="F2556">
        <v>7</v>
      </c>
      <c r="G2556">
        <v>32</v>
      </c>
      <c r="H2556">
        <f t="shared" si="185"/>
        <v>9.7560975609756095</v>
      </c>
      <c r="I2556" t="s">
        <v>13</v>
      </c>
      <c r="J2556" t="s">
        <v>699</v>
      </c>
    </row>
    <row r="2557" spans="1:10" x14ac:dyDescent="0.25">
      <c r="A2557" s="185">
        <v>43562</v>
      </c>
      <c r="B2557" t="s">
        <v>698</v>
      </c>
      <c r="C2557" t="s">
        <v>719</v>
      </c>
      <c r="D2557">
        <v>84</v>
      </c>
      <c r="E2557">
        <f t="shared" ref="E2557:E2566" si="186" xml:space="preserve"> (D2557-32)*(5/9)</f>
        <v>28.888888888888889</v>
      </c>
      <c r="F2557">
        <v>7</v>
      </c>
      <c r="G2557">
        <v>32</v>
      </c>
      <c r="H2557">
        <f t="shared" ref="H2557:H2566" si="187" xml:space="preserve"> (G2557/3.28)</f>
        <v>9.7560975609756095</v>
      </c>
      <c r="I2557" t="s">
        <v>13</v>
      </c>
      <c r="J2557" t="s">
        <v>699</v>
      </c>
    </row>
    <row r="2558" spans="1:10" x14ac:dyDescent="0.25">
      <c r="A2558" s="185">
        <v>43562</v>
      </c>
      <c r="B2558" t="s">
        <v>698</v>
      </c>
      <c r="C2558" t="s">
        <v>719</v>
      </c>
      <c r="D2558">
        <v>84</v>
      </c>
      <c r="E2558">
        <f t="shared" si="186"/>
        <v>28.888888888888889</v>
      </c>
      <c r="F2558">
        <v>7</v>
      </c>
      <c r="G2558">
        <v>32</v>
      </c>
      <c r="H2558">
        <f t="shared" si="187"/>
        <v>9.7560975609756095</v>
      </c>
      <c r="I2558" t="s">
        <v>13</v>
      </c>
      <c r="J2558" t="s">
        <v>699</v>
      </c>
    </row>
    <row r="2559" spans="1:10" x14ac:dyDescent="0.25">
      <c r="A2559" s="185">
        <v>43562</v>
      </c>
      <c r="B2559" t="s">
        <v>698</v>
      </c>
      <c r="C2559" t="s">
        <v>719</v>
      </c>
      <c r="D2559">
        <v>84</v>
      </c>
      <c r="E2559">
        <f t="shared" si="186"/>
        <v>28.888888888888889</v>
      </c>
      <c r="F2559">
        <v>7</v>
      </c>
      <c r="G2559">
        <v>32</v>
      </c>
      <c r="H2559">
        <f t="shared" si="187"/>
        <v>9.7560975609756095</v>
      </c>
      <c r="I2559" t="s">
        <v>13</v>
      </c>
      <c r="J2559" t="s">
        <v>699</v>
      </c>
    </row>
    <row r="2560" spans="1:10" x14ac:dyDescent="0.25">
      <c r="A2560" s="185">
        <v>43562</v>
      </c>
      <c r="B2560" t="s">
        <v>698</v>
      </c>
      <c r="C2560" t="s">
        <v>719</v>
      </c>
      <c r="D2560">
        <v>84</v>
      </c>
      <c r="E2560">
        <f t="shared" si="186"/>
        <v>28.888888888888889</v>
      </c>
      <c r="F2560">
        <v>7</v>
      </c>
      <c r="G2560">
        <v>32</v>
      </c>
      <c r="H2560">
        <f t="shared" si="187"/>
        <v>9.7560975609756095</v>
      </c>
      <c r="I2560" t="s">
        <v>13</v>
      </c>
      <c r="J2560" t="s">
        <v>699</v>
      </c>
    </row>
    <row r="2561" spans="1:10" x14ac:dyDescent="0.25">
      <c r="A2561" s="185">
        <v>43562</v>
      </c>
      <c r="B2561" t="s">
        <v>698</v>
      </c>
      <c r="C2561" t="s">
        <v>719</v>
      </c>
      <c r="D2561">
        <v>84</v>
      </c>
      <c r="E2561">
        <f t="shared" si="186"/>
        <v>28.888888888888889</v>
      </c>
      <c r="F2561">
        <v>7</v>
      </c>
      <c r="G2561">
        <v>32</v>
      </c>
      <c r="H2561">
        <f t="shared" si="187"/>
        <v>9.7560975609756095</v>
      </c>
      <c r="I2561" t="s">
        <v>13</v>
      </c>
      <c r="J2561" t="s">
        <v>699</v>
      </c>
    </row>
    <row r="2562" spans="1:10" x14ac:dyDescent="0.25">
      <c r="A2562" s="185">
        <v>43562</v>
      </c>
      <c r="B2562" t="s">
        <v>698</v>
      </c>
      <c r="C2562" t="s">
        <v>719</v>
      </c>
      <c r="D2562">
        <v>84</v>
      </c>
      <c r="E2562">
        <f t="shared" si="186"/>
        <v>28.888888888888889</v>
      </c>
      <c r="F2562">
        <v>7</v>
      </c>
      <c r="G2562">
        <v>32</v>
      </c>
      <c r="H2562">
        <f t="shared" si="187"/>
        <v>9.7560975609756095</v>
      </c>
      <c r="I2562" t="s">
        <v>54</v>
      </c>
      <c r="J2562" t="s">
        <v>699</v>
      </c>
    </row>
    <row r="2563" spans="1:10" x14ac:dyDescent="0.25">
      <c r="A2563" s="185">
        <v>43562</v>
      </c>
      <c r="B2563" t="s">
        <v>698</v>
      </c>
      <c r="C2563" t="s">
        <v>719</v>
      </c>
      <c r="D2563">
        <v>84</v>
      </c>
      <c r="E2563">
        <f t="shared" si="186"/>
        <v>28.888888888888889</v>
      </c>
      <c r="F2563">
        <v>7</v>
      </c>
      <c r="G2563">
        <v>32</v>
      </c>
      <c r="H2563">
        <f t="shared" si="187"/>
        <v>9.7560975609756095</v>
      </c>
      <c r="I2563" t="s">
        <v>18</v>
      </c>
      <c r="J2563" t="s">
        <v>699</v>
      </c>
    </row>
    <row r="2564" spans="1:10" x14ac:dyDescent="0.25">
      <c r="A2564" s="185">
        <v>43562</v>
      </c>
      <c r="B2564" t="s">
        <v>698</v>
      </c>
      <c r="C2564" t="s">
        <v>719</v>
      </c>
      <c r="D2564">
        <v>84</v>
      </c>
      <c r="E2564">
        <f t="shared" si="186"/>
        <v>28.888888888888889</v>
      </c>
      <c r="F2564">
        <v>7</v>
      </c>
      <c r="G2564">
        <v>32</v>
      </c>
      <c r="H2564">
        <f t="shared" si="187"/>
        <v>9.7560975609756095</v>
      </c>
      <c r="I2564" t="s">
        <v>18</v>
      </c>
      <c r="J2564" t="s">
        <v>699</v>
      </c>
    </row>
    <row r="2565" spans="1:10" x14ac:dyDescent="0.25">
      <c r="A2565" s="185">
        <v>43562</v>
      </c>
      <c r="B2565" t="s">
        <v>698</v>
      </c>
      <c r="C2565" t="s">
        <v>719</v>
      </c>
      <c r="D2565">
        <v>84</v>
      </c>
      <c r="E2565">
        <f t="shared" si="186"/>
        <v>28.888888888888889</v>
      </c>
      <c r="F2565">
        <v>7</v>
      </c>
      <c r="G2565">
        <v>32</v>
      </c>
      <c r="H2565">
        <f t="shared" si="187"/>
        <v>9.7560975609756095</v>
      </c>
      <c r="I2565" t="s">
        <v>18</v>
      </c>
      <c r="J2565" t="s">
        <v>699</v>
      </c>
    </row>
    <row r="2566" spans="1:10" x14ac:dyDescent="0.25">
      <c r="A2566" s="185">
        <v>43562</v>
      </c>
      <c r="B2566" t="s">
        <v>698</v>
      </c>
      <c r="C2566" t="s">
        <v>719</v>
      </c>
      <c r="D2566">
        <v>84</v>
      </c>
      <c r="E2566">
        <f t="shared" si="186"/>
        <v>28.888888888888889</v>
      </c>
      <c r="F2566">
        <v>8</v>
      </c>
      <c r="G2566">
        <v>35</v>
      </c>
      <c r="H2566">
        <f t="shared" si="187"/>
        <v>10.670731707317074</v>
      </c>
      <c r="I2566" t="s">
        <v>18</v>
      </c>
      <c r="J2566" t="s">
        <v>699</v>
      </c>
    </row>
    <row r="2567" spans="1:10" x14ac:dyDescent="0.25">
      <c r="A2567" s="185">
        <v>43562</v>
      </c>
      <c r="B2567" t="s">
        <v>698</v>
      </c>
      <c r="C2567" t="s">
        <v>719</v>
      </c>
      <c r="D2567">
        <v>84</v>
      </c>
      <c r="E2567">
        <f t="shared" ref="E2567:E2569" si="188" xml:space="preserve"> (D2567-32)*(5/9)</f>
        <v>28.888888888888889</v>
      </c>
      <c r="F2567">
        <v>8</v>
      </c>
      <c r="G2567">
        <v>35</v>
      </c>
      <c r="H2567">
        <f t="shared" ref="H2567:H2569" si="189" xml:space="preserve"> (G2567/3.28)</f>
        <v>10.670731707317074</v>
      </c>
      <c r="I2567" t="s">
        <v>18</v>
      </c>
      <c r="J2567" t="s">
        <v>699</v>
      </c>
    </row>
    <row r="2568" spans="1:10" x14ac:dyDescent="0.25">
      <c r="A2568" s="185">
        <v>43562</v>
      </c>
      <c r="B2568" t="s">
        <v>698</v>
      </c>
      <c r="C2568" t="s">
        <v>719</v>
      </c>
      <c r="D2568">
        <v>84</v>
      </c>
      <c r="E2568">
        <f t="shared" si="188"/>
        <v>28.888888888888889</v>
      </c>
      <c r="F2568">
        <v>8</v>
      </c>
      <c r="G2568">
        <v>35</v>
      </c>
      <c r="H2568">
        <f t="shared" si="189"/>
        <v>10.670731707317074</v>
      </c>
      <c r="I2568" t="s">
        <v>24</v>
      </c>
      <c r="J2568" t="s">
        <v>699</v>
      </c>
    </row>
    <row r="2569" spans="1:10" x14ac:dyDescent="0.25">
      <c r="A2569" s="185">
        <v>43562</v>
      </c>
      <c r="B2569" t="s">
        <v>698</v>
      </c>
      <c r="C2569" t="s">
        <v>719</v>
      </c>
      <c r="D2569">
        <v>84</v>
      </c>
      <c r="E2569">
        <f t="shared" si="188"/>
        <v>28.888888888888889</v>
      </c>
      <c r="F2569">
        <v>9</v>
      </c>
      <c r="G2569">
        <v>34</v>
      </c>
      <c r="H2569">
        <f t="shared" si="189"/>
        <v>10.365853658536587</v>
      </c>
      <c r="I2569" t="s">
        <v>13</v>
      </c>
      <c r="J2569" t="s">
        <v>699</v>
      </c>
    </row>
    <row r="2570" spans="1:10" x14ac:dyDescent="0.25">
      <c r="A2570" s="185">
        <v>43562</v>
      </c>
      <c r="B2570" t="s">
        <v>698</v>
      </c>
      <c r="C2570" t="s">
        <v>719</v>
      </c>
      <c r="D2570">
        <v>84</v>
      </c>
      <c r="E2570">
        <f t="shared" ref="E2570:E2578" si="190" xml:space="preserve"> (D2570-32)*(5/9)</f>
        <v>28.888888888888889</v>
      </c>
      <c r="F2570">
        <v>9</v>
      </c>
      <c r="G2570">
        <v>34</v>
      </c>
      <c r="H2570">
        <f t="shared" ref="H2570:H2578" si="191" xml:space="preserve"> (G2570/3.28)</f>
        <v>10.365853658536587</v>
      </c>
      <c r="I2570" t="s">
        <v>13</v>
      </c>
      <c r="J2570" t="s">
        <v>699</v>
      </c>
    </row>
    <row r="2571" spans="1:10" x14ac:dyDescent="0.25">
      <c r="A2571" s="185">
        <v>43562</v>
      </c>
      <c r="B2571" t="s">
        <v>698</v>
      </c>
      <c r="C2571" t="s">
        <v>719</v>
      </c>
      <c r="D2571">
        <v>84</v>
      </c>
      <c r="E2571">
        <f t="shared" si="190"/>
        <v>28.888888888888889</v>
      </c>
      <c r="F2571">
        <v>9</v>
      </c>
      <c r="G2571">
        <v>34</v>
      </c>
      <c r="H2571">
        <f t="shared" si="191"/>
        <v>10.365853658536587</v>
      </c>
      <c r="I2571" t="s">
        <v>13</v>
      </c>
      <c r="J2571" t="s">
        <v>699</v>
      </c>
    </row>
    <row r="2572" spans="1:10" x14ac:dyDescent="0.25">
      <c r="A2572" s="185">
        <v>43562</v>
      </c>
      <c r="B2572" t="s">
        <v>698</v>
      </c>
      <c r="C2572" t="s">
        <v>719</v>
      </c>
      <c r="D2572">
        <v>84</v>
      </c>
      <c r="E2572">
        <f t="shared" si="190"/>
        <v>28.888888888888889</v>
      </c>
      <c r="F2572">
        <v>9</v>
      </c>
      <c r="G2572">
        <v>34</v>
      </c>
      <c r="H2572">
        <f t="shared" si="191"/>
        <v>10.365853658536587</v>
      </c>
      <c r="I2572" t="s">
        <v>40</v>
      </c>
      <c r="J2572" t="s">
        <v>699</v>
      </c>
    </row>
    <row r="2573" spans="1:10" x14ac:dyDescent="0.25">
      <c r="A2573" s="185">
        <v>43562</v>
      </c>
      <c r="B2573" t="s">
        <v>698</v>
      </c>
      <c r="C2573" t="s">
        <v>719</v>
      </c>
      <c r="D2573">
        <v>84</v>
      </c>
      <c r="E2573">
        <f t="shared" si="190"/>
        <v>28.888888888888889</v>
      </c>
      <c r="F2573">
        <v>9</v>
      </c>
      <c r="G2573">
        <v>34</v>
      </c>
      <c r="H2573">
        <f t="shared" si="191"/>
        <v>10.365853658536587</v>
      </c>
      <c r="I2573" t="s">
        <v>54</v>
      </c>
      <c r="J2573" t="s">
        <v>699</v>
      </c>
    </row>
    <row r="2574" spans="1:10" x14ac:dyDescent="0.25">
      <c r="A2574" s="185">
        <v>43562</v>
      </c>
      <c r="B2574" t="s">
        <v>698</v>
      </c>
      <c r="C2574" t="s">
        <v>719</v>
      </c>
      <c r="D2574">
        <v>84</v>
      </c>
      <c r="E2574">
        <f t="shared" si="190"/>
        <v>28.888888888888889</v>
      </c>
      <c r="F2574">
        <v>9</v>
      </c>
      <c r="G2574">
        <v>34</v>
      </c>
      <c r="H2574">
        <f t="shared" si="191"/>
        <v>10.365853658536587</v>
      </c>
      <c r="I2574" t="s">
        <v>54</v>
      </c>
      <c r="J2574" t="s">
        <v>699</v>
      </c>
    </row>
    <row r="2575" spans="1:10" x14ac:dyDescent="0.25">
      <c r="A2575" s="185">
        <v>43562</v>
      </c>
      <c r="B2575" t="s">
        <v>698</v>
      </c>
      <c r="C2575" t="s">
        <v>719</v>
      </c>
      <c r="D2575">
        <v>84</v>
      </c>
      <c r="E2575">
        <f t="shared" si="190"/>
        <v>28.888888888888889</v>
      </c>
      <c r="F2575">
        <v>9</v>
      </c>
      <c r="G2575">
        <v>34</v>
      </c>
      <c r="H2575">
        <f t="shared" si="191"/>
        <v>10.365853658536587</v>
      </c>
      <c r="I2575" t="s">
        <v>18</v>
      </c>
      <c r="J2575" t="s">
        <v>699</v>
      </c>
    </row>
    <row r="2576" spans="1:10" x14ac:dyDescent="0.25">
      <c r="A2576" s="185">
        <v>43562</v>
      </c>
      <c r="B2576" t="s">
        <v>698</v>
      </c>
      <c r="C2576" t="s">
        <v>719</v>
      </c>
      <c r="D2576">
        <v>84</v>
      </c>
      <c r="E2576">
        <f t="shared" si="190"/>
        <v>28.888888888888889</v>
      </c>
      <c r="F2576">
        <v>9</v>
      </c>
      <c r="G2576">
        <v>34</v>
      </c>
      <c r="H2576">
        <f t="shared" si="191"/>
        <v>10.365853658536587</v>
      </c>
      <c r="I2576" t="s">
        <v>24</v>
      </c>
      <c r="J2576" t="s">
        <v>699</v>
      </c>
    </row>
    <row r="2577" spans="1:10" x14ac:dyDescent="0.25">
      <c r="A2577" s="185">
        <v>43562</v>
      </c>
      <c r="B2577" t="s">
        <v>698</v>
      </c>
      <c r="C2577" t="s">
        <v>719</v>
      </c>
      <c r="D2577">
        <v>84</v>
      </c>
      <c r="E2577">
        <f t="shared" si="190"/>
        <v>28.888888888888889</v>
      </c>
      <c r="F2577">
        <v>9</v>
      </c>
      <c r="G2577">
        <v>34</v>
      </c>
      <c r="H2577">
        <f t="shared" si="191"/>
        <v>10.365853658536587</v>
      </c>
      <c r="I2577" t="s">
        <v>24</v>
      </c>
      <c r="J2577" t="s">
        <v>699</v>
      </c>
    </row>
    <row r="2578" spans="1:10" x14ac:dyDescent="0.25">
      <c r="A2578" s="185">
        <v>43562</v>
      </c>
      <c r="B2578" t="s">
        <v>698</v>
      </c>
      <c r="C2578" t="s">
        <v>719</v>
      </c>
      <c r="D2578">
        <v>84</v>
      </c>
      <c r="E2578">
        <f t="shared" si="190"/>
        <v>28.888888888888889</v>
      </c>
      <c r="F2578">
        <v>10</v>
      </c>
      <c r="G2578">
        <v>36</v>
      </c>
      <c r="H2578">
        <f t="shared" si="191"/>
        <v>10.975609756097562</v>
      </c>
      <c r="I2578" t="s">
        <v>13</v>
      </c>
      <c r="J2578" t="s">
        <v>699</v>
      </c>
    </row>
    <row r="2579" spans="1:10" x14ac:dyDescent="0.25">
      <c r="A2579" s="185">
        <v>43562</v>
      </c>
      <c r="B2579" t="s">
        <v>698</v>
      </c>
      <c r="C2579" t="s">
        <v>719</v>
      </c>
      <c r="D2579">
        <v>84</v>
      </c>
      <c r="E2579">
        <f t="shared" ref="E2579:E2592" si="192" xml:space="preserve"> (D2579-32)*(5/9)</f>
        <v>28.888888888888889</v>
      </c>
      <c r="F2579">
        <v>10</v>
      </c>
      <c r="G2579">
        <v>36</v>
      </c>
      <c r="H2579">
        <f t="shared" ref="H2579:H2592" si="193" xml:space="preserve"> (G2579/3.28)</f>
        <v>10.975609756097562</v>
      </c>
      <c r="I2579" t="s">
        <v>13</v>
      </c>
      <c r="J2579" t="s">
        <v>699</v>
      </c>
    </row>
    <row r="2580" spans="1:10" x14ac:dyDescent="0.25">
      <c r="A2580" s="185">
        <v>43562</v>
      </c>
      <c r="B2580" t="s">
        <v>698</v>
      </c>
      <c r="C2580" t="s">
        <v>719</v>
      </c>
      <c r="D2580">
        <v>84</v>
      </c>
      <c r="E2580">
        <f t="shared" si="192"/>
        <v>28.888888888888889</v>
      </c>
      <c r="F2580">
        <v>10</v>
      </c>
      <c r="G2580">
        <v>36</v>
      </c>
      <c r="H2580">
        <f t="shared" si="193"/>
        <v>10.975609756097562</v>
      </c>
      <c r="I2580" t="s">
        <v>13</v>
      </c>
      <c r="J2580" t="s">
        <v>699</v>
      </c>
    </row>
    <row r="2581" spans="1:10" x14ac:dyDescent="0.25">
      <c r="A2581" s="185">
        <v>43562</v>
      </c>
      <c r="B2581" t="s">
        <v>698</v>
      </c>
      <c r="C2581" t="s">
        <v>719</v>
      </c>
      <c r="D2581">
        <v>84</v>
      </c>
      <c r="E2581">
        <f t="shared" si="192"/>
        <v>28.888888888888889</v>
      </c>
      <c r="F2581">
        <v>10</v>
      </c>
      <c r="G2581">
        <v>36</v>
      </c>
      <c r="H2581">
        <f t="shared" si="193"/>
        <v>10.975609756097562</v>
      </c>
      <c r="I2581" t="s">
        <v>40</v>
      </c>
      <c r="J2581" t="s">
        <v>699</v>
      </c>
    </row>
    <row r="2582" spans="1:10" x14ac:dyDescent="0.25">
      <c r="A2582" s="185">
        <v>43562</v>
      </c>
      <c r="B2582" t="s">
        <v>698</v>
      </c>
      <c r="C2582" t="s">
        <v>719</v>
      </c>
      <c r="D2582">
        <v>84</v>
      </c>
      <c r="E2582">
        <f t="shared" si="192"/>
        <v>28.888888888888889</v>
      </c>
      <c r="F2582">
        <v>10</v>
      </c>
      <c r="G2582">
        <v>36</v>
      </c>
      <c r="H2582">
        <f t="shared" si="193"/>
        <v>10.975609756097562</v>
      </c>
      <c r="I2582" t="s">
        <v>40</v>
      </c>
      <c r="J2582" t="s">
        <v>699</v>
      </c>
    </row>
    <row r="2583" spans="1:10" x14ac:dyDescent="0.25">
      <c r="A2583" s="185">
        <v>43562</v>
      </c>
      <c r="B2583" t="s">
        <v>698</v>
      </c>
      <c r="C2583" t="s">
        <v>719</v>
      </c>
      <c r="D2583">
        <v>84</v>
      </c>
      <c r="E2583">
        <f t="shared" si="192"/>
        <v>28.888888888888889</v>
      </c>
      <c r="F2583">
        <v>10</v>
      </c>
      <c r="G2583">
        <v>36</v>
      </c>
      <c r="H2583">
        <f t="shared" si="193"/>
        <v>10.975609756097562</v>
      </c>
      <c r="I2583" t="s">
        <v>54</v>
      </c>
      <c r="J2583" t="s">
        <v>699</v>
      </c>
    </row>
    <row r="2584" spans="1:10" x14ac:dyDescent="0.25">
      <c r="A2584" s="185">
        <v>43562</v>
      </c>
      <c r="B2584" t="s">
        <v>698</v>
      </c>
      <c r="C2584" t="s">
        <v>719</v>
      </c>
      <c r="D2584">
        <v>84</v>
      </c>
      <c r="E2584">
        <f t="shared" si="192"/>
        <v>28.888888888888889</v>
      </c>
      <c r="F2584">
        <v>10</v>
      </c>
      <c r="G2584">
        <v>36</v>
      </c>
      <c r="H2584">
        <f t="shared" si="193"/>
        <v>10.975609756097562</v>
      </c>
      <c r="I2584" t="s">
        <v>54</v>
      </c>
      <c r="J2584" t="s">
        <v>699</v>
      </c>
    </row>
    <row r="2585" spans="1:10" x14ac:dyDescent="0.25">
      <c r="A2585" s="185">
        <v>43562</v>
      </c>
      <c r="B2585" t="s">
        <v>698</v>
      </c>
      <c r="C2585" t="s">
        <v>719</v>
      </c>
      <c r="D2585">
        <v>84</v>
      </c>
      <c r="E2585">
        <f t="shared" si="192"/>
        <v>28.888888888888889</v>
      </c>
      <c r="F2585">
        <v>10</v>
      </c>
      <c r="G2585">
        <v>36</v>
      </c>
      <c r="H2585">
        <f t="shared" si="193"/>
        <v>10.975609756097562</v>
      </c>
      <c r="I2585" t="s">
        <v>54</v>
      </c>
      <c r="J2585" t="s">
        <v>699</v>
      </c>
    </row>
    <row r="2586" spans="1:10" x14ac:dyDescent="0.25">
      <c r="A2586" s="185">
        <v>43562</v>
      </c>
      <c r="B2586" t="s">
        <v>698</v>
      </c>
      <c r="C2586" t="s">
        <v>719</v>
      </c>
      <c r="D2586">
        <v>84</v>
      </c>
      <c r="E2586">
        <f t="shared" si="192"/>
        <v>28.888888888888889</v>
      </c>
      <c r="F2586">
        <v>10</v>
      </c>
      <c r="G2586">
        <v>36</v>
      </c>
      <c r="H2586">
        <f t="shared" si="193"/>
        <v>10.975609756097562</v>
      </c>
      <c r="I2586" t="s">
        <v>18</v>
      </c>
      <c r="J2586" t="s">
        <v>699</v>
      </c>
    </row>
    <row r="2587" spans="1:10" x14ac:dyDescent="0.25">
      <c r="A2587" s="185">
        <v>43562</v>
      </c>
      <c r="B2587" t="s">
        <v>698</v>
      </c>
      <c r="C2587" t="s">
        <v>719</v>
      </c>
      <c r="D2587">
        <v>84</v>
      </c>
      <c r="E2587">
        <f t="shared" si="192"/>
        <v>28.888888888888889</v>
      </c>
      <c r="F2587">
        <v>10</v>
      </c>
      <c r="G2587">
        <v>36</v>
      </c>
      <c r="H2587">
        <f t="shared" si="193"/>
        <v>10.975609756097562</v>
      </c>
      <c r="I2587" t="s">
        <v>18</v>
      </c>
      <c r="J2587" t="s">
        <v>699</v>
      </c>
    </row>
    <row r="2588" spans="1:10" x14ac:dyDescent="0.25">
      <c r="A2588" s="185">
        <v>43562</v>
      </c>
      <c r="B2588" t="s">
        <v>698</v>
      </c>
      <c r="C2588" t="s">
        <v>719</v>
      </c>
      <c r="D2588">
        <v>84</v>
      </c>
      <c r="E2588">
        <f t="shared" si="192"/>
        <v>28.888888888888889</v>
      </c>
      <c r="F2588">
        <v>10</v>
      </c>
      <c r="G2588">
        <v>36</v>
      </c>
      <c r="H2588">
        <f t="shared" si="193"/>
        <v>10.975609756097562</v>
      </c>
      <c r="I2588" t="s">
        <v>18</v>
      </c>
      <c r="J2588" t="s">
        <v>699</v>
      </c>
    </row>
    <row r="2589" spans="1:10" x14ac:dyDescent="0.25">
      <c r="A2589" s="185">
        <v>43562</v>
      </c>
      <c r="B2589" t="s">
        <v>698</v>
      </c>
      <c r="C2589" t="s">
        <v>719</v>
      </c>
      <c r="D2589">
        <v>84</v>
      </c>
      <c r="E2589">
        <f t="shared" si="192"/>
        <v>28.888888888888889</v>
      </c>
      <c r="F2589">
        <v>10</v>
      </c>
      <c r="G2589">
        <v>36</v>
      </c>
      <c r="H2589">
        <f t="shared" si="193"/>
        <v>10.975609756097562</v>
      </c>
      <c r="I2589" t="s">
        <v>24</v>
      </c>
      <c r="J2589" t="s">
        <v>699</v>
      </c>
    </row>
    <row r="2590" spans="1:10" x14ac:dyDescent="0.25">
      <c r="A2590" s="185">
        <v>43562</v>
      </c>
      <c r="B2590" t="s">
        <v>698</v>
      </c>
      <c r="C2590" t="s">
        <v>719</v>
      </c>
      <c r="D2590">
        <v>84</v>
      </c>
      <c r="E2590">
        <f t="shared" si="192"/>
        <v>28.888888888888889</v>
      </c>
      <c r="F2590">
        <v>10</v>
      </c>
      <c r="G2590">
        <v>36</v>
      </c>
      <c r="H2590">
        <f t="shared" si="193"/>
        <v>10.975609756097562</v>
      </c>
      <c r="I2590" t="s">
        <v>24</v>
      </c>
      <c r="J2590" t="s">
        <v>699</v>
      </c>
    </row>
    <row r="2591" spans="1:10" x14ac:dyDescent="0.25">
      <c r="A2591" s="185">
        <v>43562</v>
      </c>
      <c r="B2591" t="s">
        <v>698</v>
      </c>
      <c r="C2591" t="s">
        <v>719</v>
      </c>
      <c r="D2591">
        <v>84</v>
      </c>
      <c r="E2591">
        <f t="shared" si="192"/>
        <v>28.888888888888889</v>
      </c>
      <c r="F2591">
        <v>10</v>
      </c>
      <c r="G2591">
        <v>36</v>
      </c>
      <c r="H2591">
        <f t="shared" si="193"/>
        <v>10.975609756097562</v>
      </c>
      <c r="I2591" t="s">
        <v>24</v>
      </c>
      <c r="J2591" t="s">
        <v>699</v>
      </c>
    </row>
    <row r="2592" spans="1:10" x14ac:dyDescent="0.25">
      <c r="A2592" s="185">
        <v>43562</v>
      </c>
      <c r="B2592" t="s">
        <v>698</v>
      </c>
      <c r="C2592" t="s">
        <v>719</v>
      </c>
      <c r="D2592">
        <v>84</v>
      </c>
      <c r="E2592">
        <f t="shared" si="192"/>
        <v>28.888888888888889</v>
      </c>
      <c r="F2592">
        <v>11</v>
      </c>
      <c r="G2592">
        <v>34</v>
      </c>
      <c r="H2592">
        <f t="shared" si="193"/>
        <v>10.365853658536587</v>
      </c>
      <c r="I2592" t="s">
        <v>13</v>
      </c>
      <c r="J2592" t="s">
        <v>699</v>
      </c>
    </row>
    <row r="2593" spans="1:10" x14ac:dyDescent="0.25">
      <c r="A2593" s="185">
        <v>43562</v>
      </c>
      <c r="B2593" t="s">
        <v>698</v>
      </c>
      <c r="C2593" t="s">
        <v>719</v>
      </c>
      <c r="D2593">
        <v>84</v>
      </c>
      <c r="E2593">
        <f t="shared" ref="E2593:E2595" si="194" xml:space="preserve"> (D2593-32)*(5/9)</f>
        <v>28.888888888888889</v>
      </c>
      <c r="F2593">
        <v>11</v>
      </c>
      <c r="G2593">
        <v>34</v>
      </c>
      <c r="H2593">
        <f t="shared" ref="H2593:H2595" si="195" xml:space="preserve"> (G2593/3.28)</f>
        <v>10.365853658536587</v>
      </c>
      <c r="I2593" t="s">
        <v>54</v>
      </c>
      <c r="J2593" t="s">
        <v>699</v>
      </c>
    </row>
    <row r="2594" spans="1:10" x14ac:dyDescent="0.25">
      <c r="A2594" s="185">
        <v>43562</v>
      </c>
      <c r="B2594" t="s">
        <v>698</v>
      </c>
      <c r="C2594" t="s">
        <v>719</v>
      </c>
      <c r="D2594">
        <v>84</v>
      </c>
      <c r="E2594">
        <f t="shared" si="194"/>
        <v>28.888888888888889</v>
      </c>
      <c r="F2594">
        <v>11</v>
      </c>
      <c r="G2594">
        <v>34</v>
      </c>
      <c r="H2594">
        <f t="shared" si="195"/>
        <v>10.365853658536587</v>
      </c>
      <c r="I2594" t="s">
        <v>18</v>
      </c>
      <c r="J2594" t="s">
        <v>699</v>
      </c>
    </row>
    <row r="2595" spans="1:10" x14ac:dyDescent="0.25">
      <c r="A2595" s="185">
        <v>43562</v>
      </c>
      <c r="B2595" t="s">
        <v>698</v>
      </c>
      <c r="C2595" t="s">
        <v>719</v>
      </c>
      <c r="D2595">
        <v>84</v>
      </c>
      <c r="E2595">
        <f t="shared" si="194"/>
        <v>28.888888888888889</v>
      </c>
      <c r="F2595">
        <v>12</v>
      </c>
      <c r="G2595">
        <v>36</v>
      </c>
      <c r="H2595">
        <f t="shared" si="195"/>
        <v>10.975609756097562</v>
      </c>
      <c r="I2595" t="s">
        <v>13</v>
      </c>
      <c r="J2595" t="s">
        <v>699</v>
      </c>
    </row>
    <row r="2596" spans="1:10" x14ac:dyDescent="0.25">
      <c r="A2596" s="185">
        <v>43562</v>
      </c>
      <c r="B2596" t="s">
        <v>698</v>
      </c>
      <c r="C2596" t="s">
        <v>719</v>
      </c>
      <c r="D2596">
        <v>84</v>
      </c>
      <c r="E2596">
        <f t="shared" ref="E2596:E2609" si="196" xml:space="preserve"> (D2596-32)*(5/9)</f>
        <v>28.888888888888889</v>
      </c>
      <c r="F2596">
        <v>12</v>
      </c>
      <c r="G2596">
        <v>36</v>
      </c>
      <c r="H2596">
        <f t="shared" ref="H2596:H2609" si="197" xml:space="preserve"> (G2596/3.28)</f>
        <v>10.975609756097562</v>
      </c>
      <c r="I2596" t="s">
        <v>13</v>
      </c>
      <c r="J2596" t="s">
        <v>699</v>
      </c>
    </row>
    <row r="2597" spans="1:10" x14ac:dyDescent="0.25">
      <c r="A2597" s="185">
        <v>43562</v>
      </c>
      <c r="B2597" t="s">
        <v>698</v>
      </c>
      <c r="C2597" t="s">
        <v>719</v>
      </c>
      <c r="D2597">
        <v>84</v>
      </c>
      <c r="E2597">
        <f t="shared" si="196"/>
        <v>28.888888888888889</v>
      </c>
      <c r="F2597">
        <v>12</v>
      </c>
      <c r="G2597">
        <v>36</v>
      </c>
      <c r="H2597">
        <f t="shared" si="197"/>
        <v>10.975609756097562</v>
      </c>
      <c r="I2597" t="s">
        <v>13</v>
      </c>
      <c r="J2597" t="s">
        <v>699</v>
      </c>
    </row>
    <row r="2598" spans="1:10" x14ac:dyDescent="0.25">
      <c r="A2598" s="185">
        <v>43562</v>
      </c>
      <c r="B2598" t="s">
        <v>698</v>
      </c>
      <c r="C2598" t="s">
        <v>719</v>
      </c>
      <c r="D2598">
        <v>84</v>
      </c>
      <c r="E2598">
        <f t="shared" si="196"/>
        <v>28.888888888888889</v>
      </c>
      <c r="F2598">
        <v>12</v>
      </c>
      <c r="G2598">
        <v>36</v>
      </c>
      <c r="H2598">
        <f t="shared" si="197"/>
        <v>10.975609756097562</v>
      </c>
      <c r="I2598" t="s">
        <v>40</v>
      </c>
      <c r="J2598" t="s">
        <v>699</v>
      </c>
    </row>
    <row r="2599" spans="1:10" x14ac:dyDescent="0.25">
      <c r="A2599" s="185">
        <v>43562</v>
      </c>
      <c r="B2599" t="s">
        <v>698</v>
      </c>
      <c r="C2599" t="s">
        <v>719</v>
      </c>
      <c r="D2599">
        <v>84</v>
      </c>
      <c r="E2599">
        <f t="shared" si="196"/>
        <v>28.888888888888889</v>
      </c>
      <c r="F2599">
        <v>12</v>
      </c>
      <c r="G2599">
        <v>36</v>
      </c>
      <c r="H2599">
        <f t="shared" si="197"/>
        <v>10.975609756097562</v>
      </c>
      <c r="I2599" t="s">
        <v>40</v>
      </c>
      <c r="J2599" t="s">
        <v>699</v>
      </c>
    </row>
    <row r="2600" spans="1:10" x14ac:dyDescent="0.25">
      <c r="A2600" s="185">
        <v>43562</v>
      </c>
      <c r="B2600" t="s">
        <v>698</v>
      </c>
      <c r="C2600" t="s">
        <v>719</v>
      </c>
      <c r="D2600">
        <v>84</v>
      </c>
      <c r="E2600">
        <f t="shared" si="196"/>
        <v>28.888888888888889</v>
      </c>
      <c r="F2600">
        <v>12</v>
      </c>
      <c r="G2600">
        <v>36</v>
      </c>
      <c r="H2600">
        <f t="shared" si="197"/>
        <v>10.975609756097562</v>
      </c>
      <c r="I2600" t="s">
        <v>40</v>
      </c>
      <c r="J2600" t="s">
        <v>699</v>
      </c>
    </row>
    <row r="2601" spans="1:10" x14ac:dyDescent="0.25">
      <c r="A2601" s="185">
        <v>43562</v>
      </c>
      <c r="B2601" t="s">
        <v>698</v>
      </c>
      <c r="C2601" t="s">
        <v>719</v>
      </c>
      <c r="D2601">
        <v>84</v>
      </c>
      <c r="E2601">
        <f t="shared" si="196"/>
        <v>28.888888888888889</v>
      </c>
      <c r="F2601">
        <v>12</v>
      </c>
      <c r="G2601">
        <v>36</v>
      </c>
      <c r="H2601">
        <f t="shared" si="197"/>
        <v>10.975609756097562</v>
      </c>
      <c r="I2601" t="s">
        <v>18</v>
      </c>
      <c r="J2601" t="s">
        <v>699</v>
      </c>
    </row>
    <row r="2602" spans="1:10" x14ac:dyDescent="0.25">
      <c r="A2602" s="185">
        <v>43562</v>
      </c>
      <c r="B2602" t="s">
        <v>698</v>
      </c>
      <c r="C2602" t="s">
        <v>719</v>
      </c>
      <c r="D2602">
        <v>84</v>
      </c>
      <c r="E2602">
        <f t="shared" si="196"/>
        <v>28.888888888888889</v>
      </c>
      <c r="F2602">
        <v>12</v>
      </c>
      <c r="G2602">
        <v>36</v>
      </c>
      <c r="H2602">
        <f t="shared" si="197"/>
        <v>10.975609756097562</v>
      </c>
      <c r="I2602" t="s">
        <v>18</v>
      </c>
      <c r="J2602" t="s">
        <v>699</v>
      </c>
    </row>
    <row r="2603" spans="1:10" x14ac:dyDescent="0.25">
      <c r="A2603" s="185">
        <v>43562</v>
      </c>
      <c r="B2603" t="s">
        <v>698</v>
      </c>
      <c r="C2603" t="s">
        <v>719</v>
      </c>
      <c r="D2603">
        <v>84</v>
      </c>
      <c r="E2603">
        <f t="shared" si="196"/>
        <v>28.888888888888889</v>
      </c>
      <c r="F2603">
        <v>12</v>
      </c>
      <c r="G2603">
        <v>36</v>
      </c>
      <c r="H2603">
        <f t="shared" si="197"/>
        <v>10.975609756097562</v>
      </c>
      <c r="I2603" t="s">
        <v>18</v>
      </c>
      <c r="J2603" t="s">
        <v>699</v>
      </c>
    </row>
    <row r="2604" spans="1:10" x14ac:dyDescent="0.25">
      <c r="A2604" s="185">
        <v>43562</v>
      </c>
      <c r="B2604" t="s">
        <v>698</v>
      </c>
      <c r="C2604" t="s">
        <v>719</v>
      </c>
      <c r="D2604">
        <v>84</v>
      </c>
      <c r="E2604">
        <f t="shared" si="196"/>
        <v>28.888888888888889</v>
      </c>
      <c r="F2604">
        <v>12</v>
      </c>
      <c r="G2604">
        <v>36</v>
      </c>
      <c r="H2604">
        <f t="shared" si="197"/>
        <v>10.975609756097562</v>
      </c>
      <c r="I2604" t="s">
        <v>18</v>
      </c>
      <c r="J2604" t="s">
        <v>699</v>
      </c>
    </row>
    <row r="2605" spans="1:10" x14ac:dyDescent="0.25">
      <c r="A2605" s="185">
        <v>43562</v>
      </c>
      <c r="B2605" t="s">
        <v>698</v>
      </c>
      <c r="C2605" t="s">
        <v>719</v>
      </c>
      <c r="D2605">
        <v>84</v>
      </c>
      <c r="E2605">
        <f t="shared" si="196"/>
        <v>28.888888888888889</v>
      </c>
      <c r="F2605">
        <v>12</v>
      </c>
      <c r="G2605">
        <v>36</v>
      </c>
      <c r="H2605">
        <f t="shared" si="197"/>
        <v>10.975609756097562</v>
      </c>
      <c r="I2605" t="s">
        <v>18</v>
      </c>
      <c r="J2605" t="s">
        <v>699</v>
      </c>
    </row>
    <row r="2606" spans="1:10" x14ac:dyDescent="0.25">
      <c r="A2606" s="185">
        <v>43562</v>
      </c>
      <c r="B2606" t="s">
        <v>698</v>
      </c>
      <c r="C2606" t="s">
        <v>719</v>
      </c>
      <c r="D2606">
        <v>84</v>
      </c>
      <c r="E2606">
        <f t="shared" si="196"/>
        <v>28.888888888888889</v>
      </c>
      <c r="F2606">
        <v>12</v>
      </c>
      <c r="G2606">
        <v>36</v>
      </c>
      <c r="H2606">
        <f t="shared" si="197"/>
        <v>10.975609756097562</v>
      </c>
      <c r="I2606" t="s">
        <v>708</v>
      </c>
      <c r="J2606" t="s">
        <v>699</v>
      </c>
    </row>
    <row r="2607" spans="1:10" x14ac:dyDescent="0.25">
      <c r="A2607" s="185">
        <v>43562</v>
      </c>
      <c r="B2607" t="s">
        <v>698</v>
      </c>
      <c r="C2607" t="s">
        <v>719</v>
      </c>
      <c r="D2607">
        <v>84</v>
      </c>
      <c r="E2607">
        <f t="shared" si="196"/>
        <v>28.888888888888889</v>
      </c>
      <c r="F2607">
        <v>12</v>
      </c>
      <c r="G2607">
        <v>36</v>
      </c>
      <c r="H2607">
        <f t="shared" si="197"/>
        <v>10.975609756097562</v>
      </c>
      <c r="I2607" t="s">
        <v>24</v>
      </c>
      <c r="J2607" t="s">
        <v>699</v>
      </c>
    </row>
    <row r="2608" spans="1:10" x14ac:dyDescent="0.25">
      <c r="A2608" s="185">
        <v>43562</v>
      </c>
      <c r="B2608" t="s">
        <v>698</v>
      </c>
      <c r="C2608" t="s">
        <v>719</v>
      </c>
      <c r="D2608">
        <v>84</v>
      </c>
      <c r="E2608">
        <f t="shared" si="196"/>
        <v>28.888888888888889</v>
      </c>
      <c r="F2608">
        <v>12</v>
      </c>
      <c r="G2608">
        <v>36</v>
      </c>
      <c r="H2608">
        <f t="shared" si="197"/>
        <v>10.975609756097562</v>
      </c>
      <c r="I2608" t="s">
        <v>24</v>
      </c>
      <c r="J2608" t="s">
        <v>699</v>
      </c>
    </row>
    <row r="2609" spans="1:10" x14ac:dyDescent="0.25">
      <c r="A2609" s="185">
        <v>43562</v>
      </c>
      <c r="B2609" t="s">
        <v>698</v>
      </c>
      <c r="C2609" t="s">
        <v>719</v>
      </c>
      <c r="D2609">
        <v>84</v>
      </c>
      <c r="E2609">
        <f t="shared" si="196"/>
        <v>28.888888888888889</v>
      </c>
      <c r="F2609">
        <v>13</v>
      </c>
      <c r="G2609">
        <v>35</v>
      </c>
      <c r="H2609">
        <f t="shared" si="197"/>
        <v>10.670731707317074</v>
      </c>
      <c r="I2609" t="s">
        <v>13</v>
      </c>
      <c r="J2609" t="s">
        <v>699</v>
      </c>
    </row>
    <row r="2610" spans="1:10" x14ac:dyDescent="0.25">
      <c r="A2610" s="185">
        <v>43562</v>
      </c>
      <c r="B2610" t="s">
        <v>698</v>
      </c>
      <c r="C2610" t="s">
        <v>719</v>
      </c>
      <c r="D2610">
        <v>84</v>
      </c>
      <c r="E2610">
        <f t="shared" ref="E2610:E2623" si="198" xml:space="preserve"> (D2610-32)*(5/9)</f>
        <v>28.888888888888889</v>
      </c>
      <c r="F2610">
        <v>13</v>
      </c>
      <c r="G2610">
        <v>35</v>
      </c>
      <c r="H2610">
        <f t="shared" ref="H2610:H2623" si="199" xml:space="preserve"> (G2610/3.28)</f>
        <v>10.670731707317074</v>
      </c>
      <c r="I2610" t="s">
        <v>13</v>
      </c>
      <c r="J2610" t="s">
        <v>699</v>
      </c>
    </row>
    <row r="2611" spans="1:10" x14ac:dyDescent="0.25">
      <c r="A2611" s="185">
        <v>43562</v>
      </c>
      <c r="B2611" t="s">
        <v>698</v>
      </c>
      <c r="C2611" t="s">
        <v>719</v>
      </c>
      <c r="D2611">
        <v>84</v>
      </c>
      <c r="E2611">
        <f t="shared" si="198"/>
        <v>28.888888888888889</v>
      </c>
      <c r="F2611">
        <v>13</v>
      </c>
      <c r="G2611">
        <v>35</v>
      </c>
      <c r="H2611">
        <f t="shared" si="199"/>
        <v>10.670731707317074</v>
      </c>
      <c r="I2611" t="s">
        <v>13</v>
      </c>
      <c r="J2611" t="s">
        <v>699</v>
      </c>
    </row>
    <row r="2612" spans="1:10" x14ac:dyDescent="0.25">
      <c r="A2612" s="185">
        <v>43562</v>
      </c>
      <c r="B2612" t="s">
        <v>698</v>
      </c>
      <c r="C2612" t="s">
        <v>719</v>
      </c>
      <c r="D2612">
        <v>84</v>
      </c>
      <c r="E2612">
        <f t="shared" si="198"/>
        <v>28.888888888888889</v>
      </c>
      <c r="F2612">
        <v>13</v>
      </c>
      <c r="G2612">
        <v>35</v>
      </c>
      <c r="H2612">
        <f t="shared" si="199"/>
        <v>10.670731707317074</v>
      </c>
      <c r="I2612" t="s">
        <v>13</v>
      </c>
      <c r="J2612" t="s">
        <v>699</v>
      </c>
    </row>
    <row r="2613" spans="1:10" x14ac:dyDescent="0.25">
      <c r="A2613" s="185">
        <v>43562</v>
      </c>
      <c r="B2613" t="s">
        <v>698</v>
      </c>
      <c r="C2613" t="s">
        <v>719</v>
      </c>
      <c r="D2613">
        <v>84</v>
      </c>
      <c r="E2613">
        <f t="shared" si="198"/>
        <v>28.888888888888889</v>
      </c>
      <c r="F2613">
        <v>13</v>
      </c>
      <c r="G2613">
        <v>35</v>
      </c>
      <c r="H2613">
        <f t="shared" si="199"/>
        <v>10.670731707317074</v>
      </c>
      <c r="I2613" t="s">
        <v>13</v>
      </c>
      <c r="J2613" t="s">
        <v>699</v>
      </c>
    </row>
    <row r="2614" spans="1:10" x14ac:dyDescent="0.25">
      <c r="A2614" s="185">
        <v>43562</v>
      </c>
      <c r="B2614" t="s">
        <v>698</v>
      </c>
      <c r="C2614" t="s">
        <v>719</v>
      </c>
      <c r="D2614">
        <v>84</v>
      </c>
      <c r="E2614">
        <f t="shared" si="198"/>
        <v>28.888888888888889</v>
      </c>
      <c r="F2614">
        <v>13</v>
      </c>
      <c r="G2614">
        <v>35</v>
      </c>
      <c r="H2614">
        <f t="shared" si="199"/>
        <v>10.670731707317074</v>
      </c>
      <c r="I2614" t="s">
        <v>40</v>
      </c>
      <c r="J2614" t="s">
        <v>699</v>
      </c>
    </row>
    <row r="2615" spans="1:10" x14ac:dyDescent="0.25">
      <c r="A2615" s="185">
        <v>43562</v>
      </c>
      <c r="B2615" t="s">
        <v>698</v>
      </c>
      <c r="C2615" t="s">
        <v>719</v>
      </c>
      <c r="D2615">
        <v>84</v>
      </c>
      <c r="E2615">
        <f t="shared" si="198"/>
        <v>28.888888888888889</v>
      </c>
      <c r="F2615">
        <v>13</v>
      </c>
      <c r="G2615">
        <v>35</v>
      </c>
      <c r="H2615">
        <f t="shared" si="199"/>
        <v>10.670731707317074</v>
      </c>
      <c r="I2615" t="s">
        <v>54</v>
      </c>
      <c r="J2615" t="s">
        <v>699</v>
      </c>
    </row>
    <row r="2616" spans="1:10" x14ac:dyDescent="0.25">
      <c r="A2616" s="185">
        <v>43562</v>
      </c>
      <c r="B2616" t="s">
        <v>698</v>
      </c>
      <c r="C2616" t="s">
        <v>719</v>
      </c>
      <c r="D2616">
        <v>84</v>
      </c>
      <c r="E2616">
        <f t="shared" si="198"/>
        <v>28.888888888888889</v>
      </c>
      <c r="F2616">
        <v>13</v>
      </c>
      <c r="G2616">
        <v>35</v>
      </c>
      <c r="H2616">
        <f t="shared" si="199"/>
        <v>10.670731707317074</v>
      </c>
      <c r="I2616" t="s">
        <v>18</v>
      </c>
      <c r="J2616" t="s">
        <v>699</v>
      </c>
    </row>
    <row r="2617" spans="1:10" x14ac:dyDescent="0.25">
      <c r="A2617" s="185">
        <v>43562</v>
      </c>
      <c r="B2617" t="s">
        <v>698</v>
      </c>
      <c r="C2617" t="s">
        <v>719</v>
      </c>
      <c r="D2617">
        <v>84</v>
      </c>
      <c r="E2617">
        <f t="shared" si="198"/>
        <v>28.888888888888889</v>
      </c>
      <c r="F2617">
        <v>13</v>
      </c>
      <c r="G2617">
        <v>35</v>
      </c>
      <c r="H2617">
        <f t="shared" si="199"/>
        <v>10.670731707317074</v>
      </c>
      <c r="I2617" t="s">
        <v>18</v>
      </c>
      <c r="J2617" t="s">
        <v>699</v>
      </c>
    </row>
    <row r="2618" spans="1:10" x14ac:dyDescent="0.25">
      <c r="A2618" s="185">
        <v>43562</v>
      </c>
      <c r="B2618" t="s">
        <v>698</v>
      </c>
      <c r="C2618" t="s">
        <v>719</v>
      </c>
      <c r="D2618">
        <v>84</v>
      </c>
      <c r="E2618">
        <f t="shared" si="198"/>
        <v>28.888888888888889</v>
      </c>
      <c r="F2618">
        <v>13</v>
      </c>
      <c r="G2618">
        <v>35</v>
      </c>
      <c r="H2618">
        <f t="shared" si="199"/>
        <v>10.670731707317074</v>
      </c>
      <c r="I2618" t="s">
        <v>35</v>
      </c>
      <c r="J2618" t="s">
        <v>699</v>
      </c>
    </row>
    <row r="2619" spans="1:10" x14ac:dyDescent="0.25">
      <c r="A2619" s="185">
        <v>43562</v>
      </c>
      <c r="B2619" t="s">
        <v>698</v>
      </c>
      <c r="C2619" t="s">
        <v>719</v>
      </c>
      <c r="D2619">
        <v>84</v>
      </c>
      <c r="E2619">
        <f t="shared" si="198"/>
        <v>28.888888888888889</v>
      </c>
      <c r="F2619">
        <v>13</v>
      </c>
      <c r="G2619">
        <v>35</v>
      </c>
      <c r="H2619">
        <f t="shared" si="199"/>
        <v>10.670731707317074</v>
      </c>
      <c r="I2619" t="s">
        <v>32</v>
      </c>
      <c r="J2619" t="s">
        <v>699</v>
      </c>
    </row>
    <row r="2620" spans="1:10" x14ac:dyDescent="0.25">
      <c r="A2620" s="185">
        <v>43562</v>
      </c>
      <c r="B2620" t="s">
        <v>698</v>
      </c>
      <c r="C2620" t="s">
        <v>719</v>
      </c>
      <c r="D2620">
        <v>84</v>
      </c>
      <c r="E2620">
        <f t="shared" si="198"/>
        <v>28.888888888888889</v>
      </c>
      <c r="F2620">
        <v>13</v>
      </c>
      <c r="G2620">
        <v>35</v>
      </c>
      <c r="H2620">
        <f t="shared" si="199"/>
        <v>10.670731707317074</v>
      </c>
      <c r="I2620" t="s">
        <v>32</v>
      </c>
      <c r="J2620" t="s">
        <v>699</v>
      </c>
    </row>
    <row r="2621" spans="1:10" x14ac:dyDescent="0.25">
      <c r="A2621" s="185">
        <v>43562</v>
      </c>
      <c r="B2621" t="s">
        <v>698</v>
      </c>
      <c r="C2621" t="s">
        <v>719</v>
      </c>
      <c r="D2621">
        <v>84</v>
      </c>
      <c r="E2621">
        <f t="shared" si="198"/>
        <v>28.888888888888889</v>
      </c>
      <c r="F2621">
        <v>13</v>
      </c>
      <c r="G2621">
        <v>35</v>
      </c>
      <c r="H2621">
        <f t="shared" si="199"/>
        <v>10.670731707317074</v>
      </c>
      <c r="I2621" t="s">
        <v>20</v>
      </c>
      <c r="J2621" t="s">
        <v>699</v>
      </c>
    </row>
    <row r="2622" spans="1:10" x14ac:dyDescent="0.25">
      <c r="A2622" s="185">
        <v>43562</v>
      </c>
      <c r="B2622" t="s">
        <v>698</v>
      </c>
      <c r="C2622" t="s">
        <v>719</v>
      </c>
      <c r="D2622">
        <v>84</v>
      </c>
      <c r="E2622">
        <f t="shared" si="198"/>
        <v>28.888888888888889</v>
      </c>
      <c r="F2622">
        <v>13</v>
      </c>
      <c r="G2622">
        <v>35</v>
      </c>
      <c r="H2622">
        <f t="shared" si="199"/>
        <v>10.670731707317074</v>
      </c>
      <c r="I2622" t="s">
        <v>20</v>
      </c>
      <c r="J2622" t="s">
        <v>699</v>
      </c>
    </row>
    <row r="2623" spans="1:10" x14ac:dyDescent="0.25">
      <c r="A2623" s="185">
        <v>43562</v>
      </c>
      <c r="B2623" t="s">
        <v>698</v>
      </c>
      <c r="C2623" t="s">
        <v>719</v>
      </c>
      <c r="D2623">
        <v>84</v>
      </c>
      <c r="E2623">
        <f t="shared" si="198"/>
        <v>28.888888888888889</v>
      </c>
      <c r="F2623">
        <v>14</v>
      </c>
      <c r="G2623">
        <v>34</v>
      </c>
      <c r="H2623">
        <f t="shared" si="199"/>
        <v>10.365853658536587</v>
      </c>
      <c r="I2623" t="s">
        <v>13</v>
      </c>
      <c r="J2623" t="s">
        <v>699</v>
      </c>
    </row>
    <row r="2624" spans="1:10" x14ac:dyDescent="0.25">
      <c r="A2624" s="185">
        <v>43562</v>
      </c>
      <c r="B2624" t="s">
        <v>698</v>
      </c>
      <c r="C2624" t="s">
        <v>719</v>
      </c>
      <c r="D2624">
        <v>84</v>
      </c>
      <c r="E2624">
        <f t="shared" ref="E2624:E2633" si="200" xml:space="preserve"> (D2624-32)*(5/9)</f>
        <v>28.888888888888889</v>
      </c>
      <c r="F2624">
        <v>14</v>
      </c>
      <c r="G2624">
        <v>34</v>
      </c>
      <c r="H2624">
        <f t="shared" ref="H2624:H2633" si="201" xml:space="preserve"> (G2624/3.28)</f>
        <v>10.365853658536587</v>
      </c>
      <c r="I2624" t="s">
        <v>34</v>
      </c>
      <c r="J2624" t="s">
        <v>699</v>
      </c>
    </row>
    <row r="2625" spans="1:10" x14ac:dyDescent="0.25">
      <c r="A2625" s="185">
        <v>43562</v>
      </c>
      <c r="B2625" t="s">
        <v>698</v>
      </c>
      <c r="C2625" t="s">
        <v>719</v>
      </c>
      <c r="D2625">
        <v>84</v>
      </c>
      <c r="E2625">
        <f t="shared" si="200"/>
        <v>28.888888888888889</v>
      </c>
      <c r="F2625">
        <v>14</v>
      </c>
      <c r="G2625">
        <v>34</v>
      </c>
      <c r="H2625">
        <f t="shared" si="201"/>
        <v>10.365853658536587</v>
      </c>
      <c r="I2625" t="s">
        <v>34</v>
      </c>
      <c r="J2625" t="s">
        <v>699</v>
      </c>
    </row>
    <row r="2626" spans="1:10" x14ac:dyDescent="0.25">
      <c r="A2626" s="185">
        <v>43562</v>
      </c>
      <c r="B2626" t="s">
        <v>698</v>
      </c>
      <c r="C2626" t="s">
        <v>719</v>
      </c>
      <c r="D2626">
        <v>84</v>
      </c>
      <c r="E2626">
        <f t="shared" si="200"/>
        <v>28.888888888888889</v>
      </c>
      <c r="F2626">
        <v>14</v>
      </c>
      <c r="G2626">
        <v>34</v>
      </c>
      <c r="H2626">
        <f t="shared" si="201"/>
        <v>10.365853658536587</v>
      </c>
      <c r="I2626" t="s">
        <v>18</v>
      </c>
      <c r="J2626" t="s">
        <v>699</v>
      </c>
    </row>
    <row r="2627" spans="1:10" x14ac:dyDescent="0.25">
      <c r="A2627" s="185">
        <v>43562</v>
      </c>
      <c r="B2627" t="s">
        <v>698</v>
      </c>
      <c r="C2627" t="s">
        <v>719</v>
      </c>
      <c r="D2627">
        <v>84</v>
      </c>
      <c r="E2627">
        <f t="shared" si="200"/>
        <v>28.888888888888889</v>
      </c>
      <c r="F2627">
        <v>14</v>
      </c>
      <c r="G2627">
        <v>34</v>
      </c>
      <c r="H2627">
        <f t="shared" si="201"/>
        <v>10.365853658536587</v>
      </c>
      <c r="I2627" t="s">
        <v>18</v>
      </c>
      <c r="J2627" t="s">
        <v>699</v>
      </c>
    </row>
    <row r="2628" spans="1:10" x14ac:dyDescent="0.25">
      <c r="A2628" s="185">
        <v>43562</v>
      </c>
      <c r="B2628" t="s">
        <v>698</v>
      </c>
      <c r="C2628" t="s">
        <v>719</v>
      </c>
      <c r="D2628">
        <v>84</v>
      </c>
      <c r="E2628">
        <f t="shared" si="200"/>
        <v>28.888888888888889</v>
      </c>
      <c r="F2628">
        <v>14</v>
      </c>
      <c r="G2628">
        <v>34</v>
      </c>
      <c r="H2628">
        <f t="shared" si="201"/>
        <v>10.365853658536587</v>
      </c>
      <c r="I2628" t="s">
        <v>20</v>
      </c>
      <c r="J2628" t="s">
        <v>699</v>
      </c>
    </row>
    <row r="2629" spans="1:10" x14ac:dyDescent="0.25">
      <c r="A2629" s="185">
        <v>43562</v>
      </c>
      <c r="B2629" t="s">
        <v>698</v>
      </c>
      <c r="C2629" t="s">
        <v>719</v>
      </c>
      <c r="D2629">
        <v>84</v>
      </c>
      <c r="E2629">
        <f t="shared" si="200"/>
        <v>28.888888888888889</v>
      </c>
      <c r="F2629">
        <v>14</v>
      </c>
      <c r="G2629">
        <v>34</v>
      </c>
      <c r="H2629">
        <f t="shared" si="201"/>
        <v>10.365853658536587</v>
      </c>
      <c r="I2629" t="s">
        <v>20</v>
      </c>
      <c r="J2629" t="s">
        <v>699</v>
      </c>
    </row>
    <row r="2630" spans="1:10" x14ac:dyDescent="0.25">
      <c r="A2630" s="185">
        <v>43562</v>
      </c>
      <c r="B2630" t="s">
        <v>698</v>
      </c>
      <c r="C2630" t="s">
        <v>719</v>
      </c>
      <c r="D2630">
        <v>84</v>
      </c>
      <c r="E2630">
        <f t="shared" si="200"/>
        <v>28.888888888888889</v>
      </c>
      <c r="F2630">
        <v>14</v>
      </c>
      <c r="G2630">
        <v>34</v>
      </c>
      <c r="H2630">
        <f t="shared" si="201"/>
        <v>10.365853658536587</v>
      </c>
      <c r="I2630" t="s">
        <v>20</v>
      </c>
      <c r="J2630" t="s">
        <v>699</v>
      </c>
    </row>
    <row r="2631" spans="1:10" x14ac:dyDescent="0.25">
      <c r="A2631" s="185">
        <v>43562</v>
      </c>
      <c r="B2631" t="s">
        <v>698</v>
      </c>
      <c r="C2631" t="s">
        <v>719</v>
      </c>
      <c r="D2631">
        <v>84</v>
      </c>
      <c r="E2631">
        <f t="shared" si="200"/>
        <v>28.888888888888889</v>
      </c>
      <c r="F2631">
        <v>14</v>
      </c>
      <c r="G2631">
        <v>34</v>
      </c>
      <c r="H2631">
        <f t="shared" si="201"/>
        <v>10.365853658536587</v>
      </c>
      <c r="I2631" t="s">
        <v>20</v>
      </c>
      <c r="J2631" t="s">
        <v>699</v>
      </c>
    </row>
    <row r="2632" spans="1:10" x14ac:dyDescent="0.25">
      <c r="A2632" s="185">
        <v>43562</v>
      </c>
      <c r="B2632" t="s">
        <v>698</v>
      </c>
      <c r="C2632" t="s">
        <v>719</v>
      </c>
      <c r="D2632">
        <v>84</v>
      </c>
      <c r="E2632">
        <f t="shared" si="200"/>
        <v>28.888888888888889</v>
      </c>
      <c r="F2632">
        <v>14</v>
      </c>
      <c r="G2632">
        <v>34</v>
      </c>
      <c r="H2632">
        <f t="shared" si="201"/>
        <v>10.365853658536587</v>
      </c>
      <c r="I2632" t="s">
        <v>20</v>
      </c>
      <c r="J2632" t="s">
        <v>699</v>
      </c>
    </row>
    <row r="2633" spans="1:10" x14ac:dyDescent="0.25">
      <c r="A2633" s="185">
        <v>43562</v>
      </c>
      <c r="B2633" t="s">
        <v>698</v>
      </c>
      <c r="C2633" t="s">
        <v>719</v>
      </c>
      <c r="D2633">
        <v>84</v>
      </c>
      <c r="E2633">
        <f t="shared" si="200"/>
        <v>28.888888888888889</v>
      </c>
      <c r="F2633">
        <v>15</v>
      </c>
      <c r="G2633">
        <v>36</v>
      </c>
      <c r="H2633">
        <f t="shared" si="201"/>
        <v>10.975609756097562</v>
      </c>
      <c r="I2633" t="s">
        <v>13</v>
      </c>
      <c r="J2633" t="s">
        <v>699</v>
      </c>
    </row>
    <row r="2634" spans="1:10" x14ac:dyDescent="0.25">
      <c r="A2634" s="185">
        <v>43562</v>
      </c>
      <c r="B2634" t="s">
        <v>698</v>
      </c>
      <c r="C2634" t="s">
        <v>719</v>
      </c>
      <c r="D2634">
        <v>84</v>
      </c>
      <c r="E2634">
        <f t="shared" ref="E2634:E2646" si="202" xml:space="preserve"> (D2634-32)*(5/9)</f>
        <v>28.888888888888889</v>
      </c>
      <c r="F2634">
        <v>15</v>
      </c>
      <c r="G2634">
        <v>36</v>
      </c>
      <c r="H2634">
        <f t="shared" ref="H2634:H2646" si="203" xml:space="preserve"> (G2634/3.28)</f>
        <v>10.975609756097562</v>
      </c>
      <c r="I2634" t="s">
        <v>34</v>
      </c>
      <c r="J2634" t="s">
        <v>699</v>
      </c>
    </row>
    <row r="2635" spans="1:10" x14ac:dyDescent="0.25">
      <c r="A2635" s="185">
        <v>43562</v>
      </c>
      <c r="B2635" t="s">
        <v>698</v>
      </c>
      <c r="C2635" t="s">
        <v>719</v>
      </c>
      <c r="D2635">
        <v>84</v>
      </c>
      <c r="E2635">
        <f t="shared" si="202"/>
        <v>28.888888888888889</v>
      </c>
      <c r="F2635">
        <v>15</v>
      </c>
      <c r="G2635">
        <v>36</v>
      </c>
      <c r="H2635">
        <f t="shared" si="203"/>
        <v>10.975609756097562</v>
      </c>
      <c r="I2635" t="s">
        <v>34</v>
      </c>
      <c r="J2635" t="s">
        <v>699</v>
      </c>
    </row>
    <row r="2636" spans="1:10" x14ac:dyDescent="0.25">
      <c r="A2636" s="185">
        <v>43562</v>
      </c>
      <c r="B2636" t="s">
        <v>698</v>
      </c>
      <c r="C2636" t="s">
        <v>719</v>
      </c>
      <c r="D2636">
        <v>84</v>
      </c>
      <c r="E2636">
        <f t="shared" si="202"/>
        <v>28.888888888888889</v>
      </c>
      <c r="F2636">
        <v>15</v>
      </c>
      <c r="G2636">
        <v>36</v>
      </c>
      <c r="H2636">
        <f t="shared" si="203"/>
        <v>10.975609756097562</v>
      </c>
      <c r="I2636" t="s">
        <v>34</v>
      </c>
      <c r="J2636" t="s">
        <v>699</v>
      </c>
    </row>
    <row r="2637" spans="1:10" x14ac:dyDescent="0.25">
      <c r="A2637" s="185">
        <v>43562</v>
      </c>
      <c r="B2637" t="s">
        <v>698</v>
      </c>
      <c r="C2637" t="s">
        <v>719</v>
      </c>
      <c r="D2637">
        <v>84</v>
      </c>
      <c r="E2637">
        <f t="shared" si="202"/>
        <v>28.888888888888889</v>
      </c>
      <c r="F2637">
        <v>15</v>
      </c>
      <c r="G2637">
        <v>36</v>
      </c>
      <c r="H2637">
        <f t="shared" si="203"/>
        <v>10.975609756097562</v>
      </c>
      <c r="I2637" t="s">
        <v>54</v>
      </c>
      <c r="J2637" t="s">
        <v>699</v>
      </c>
    </row>
    <row r="2638" spans="1:10" x14ac:dyDescent="0.25">
      <c r="A2638" s="185">
        <v>43562</v>
      </c>
      <c r="B2638" t="s">
        <v>698</v>
      </c>
      <c r="C2638" t="s">
        <v>719</v>
      </c>
      <c r="D2638">
        <v>84</v>
      </c>
      <c r="E2638">
        <f t="shared" si="202"/>
        <v>28.888888888888889</v>
      </c>
      <c r="F2638">
        <v>15</v>
      </c>
      <c r="G2638">
        <v>36</v>
      </c>
      <c r="H2638">
        <f t="shared" si="203"/>
        <v>10.975609756097562</v>
      </c>
      <c r="I2638" t="s">
        <v>54</v>
      </c>
      <c r="J2638" t="s">
        <v>699</v>
      </c>
    </row>
    <row r="2639" spans="1:10" x14ac:dyDescent="0.25">
      <c r="A2639" s="185">
        <v>43562</v>
      </c>
      <c r="B2639" t="s">
        <v>698</v>
      </c>
      <c r="C2639" t="s">
        <v>719</v>
      </c>
      <c r="D2639">
        <v>84</v>
      </c>
      <c r="E2639">
        <f t="shared" si="202"/>
        <v>28.888888888888889</v>
      </c>
      <c r="F2639">
        <v>15</v>
      </c>
      <c r="G2639">
        <v>36</v>
      </c>
      <c r="H2639">
        <f t="shared" si="203"/>
        <v>10.975609756097562</v>
      </c>
      <c r="I2639" t="s">
        <v>18</v>
      </c>
      <c r="J2639" t="s">
        <v>699</v>
      </c>
    </row>
    <row r="2640" spans="1:10" x14ac:dyDescent="0.25">
      <c r="A2640" s="185">
        <v>43562</v>
      </c>
      <c r="B2640" t="s">
        <v>698</v>
      </c>
      <c r="C2640" t="s">
        <v>719</v>
      </c>
      <c r="D2640">
        <v>84</v>
      </c>
      <c r="E2640">
        <f t="shared" si="202"/>
        <v>28.888888888888889</v>
      </c>
      <c r="F2640">
        <v>15</v>
      </c>
      <c r="G2640">
        <v>36</v>
      </c>
      <c r="H2640">
        <f t="shared" si="203"/>
        <v>10.975609756097562</v>
      </c>
      <c r="I2640" t="s">
        <v>18</v>
      </c>
      <c r="J2640" t="s">
        <v>699</v>
      </c>
    </row>
    <row r="2641" spans="1:10" x14ac:dyDescent="0.25">
      <c r="A2641" s="185">
        <v>43562</v>
      </c>
      <c r="B2641" t="s">
        <v>698</v>
      </c>
      <c r="C2641" t="s">
        <v>719</v>
      </c>
      <c r="D2641">
        <v>84</v>
      </c>
      <c r="E2641">
        <f t="shared" si="202"/>
        <v>28.888888888888889</v>
      </c>
      <c r="F2641">
        <v>15</v>
      </c>
      <c r="G2641">
        <v>36</v>
      </c>
      <c r="H2641">
        <f t="shared" si="203"/>
        <v>10.975609756097562</v>
      </c>
      <c r="I2641" t="s">
        <v>18</v>
      </c>
      <c r="J2641" t="s">
        <v>699</v>
      </c>
    </row>
    <row r="2642" spans="1:10" x14ac:dyDescent="0.25">
      <c r="A2642" s="185">
        <v>43562</v>
      </c>
      <c r="B2642" t="s">
        <v>698</v>
      </c>
      <c r="C2642" t="s">
        <v>719</v>
      </c>
      <c r="D2642">
        <v>84</v>
      </c>
      <c r="E2642">
        <f t="shared" si="202"/>
        <v>28.888888888888889</v>
      </c>
      <c r="F2642">
        <v>15</v>
      </c>
      <c r="G2642">
        <v>36</v>
      </c>
      <c r="H2642">
        <f t="shared" si="203"/>
        <v>10.975609756097562</v>
      </c>
      <c r="I2642" t="s">
        <v>24</v>
      </c>
      <c r="J2642" t="s">
        <v>699</v>
      </c>
    </row>
    <row r="2643" spans="1:10" x14ac:dyDescent="0.25">
      <c r="A2643" s="185">
        <v>43562</v>
      </c>
      <c r="B2643" t="s">
        <v>698</v>
      </c>
      <c r="C2643" t="s">
        <v>719</v>
      </c>
      <c r="D2643">
        <v>84</v>
      </c>
      <c r="E2643">
        <f t="shared" si="202"/>
        <v>28.888888888888889</v>
      </c>
      <c r="F2643">
        <v>15</v>
      </c>
      <c r="G2643">
        <v>36</v>
      </c>
      <c r="H2643">
        <f t="shared" si="203"/>
        <v>10.975609756097562</v>
      </c>
      <c r="I2643" t="s">
        <v>20</v>
      </c>
      <c r="J2643" t="s">
        <v>699</v>
      </c>
    </row>
    <row r="2644" spans="1:10" x14ac:dyDescent="0.25">
      <c r="A2644" s="185">
        <v>43562</v>
      </c>
      <c r="B2644" t="s">
        <v>698</v>
      </c>
      <c r="C2644" t="s">
        <v>719</v>
      </c>
      <c r="D2644">
        <v>84</v>
      </c>
      <c r="E2644">
        <f t="shared" si="202"/>
        <v>28.888888888888889</v>
      </c>
      <c r="F2644">
        <v>15</v>
      </c>
      <c r="G2644">
        <v>36</v>
      </c>
      <c r="H2644">
        <f t="shared" si="203"/>
        <v>10.975609756097562</v>
      </c>
      <c r="I2644" t="s">
        <v>20</v>
      </c>
      <c r="J2644" t="s">
        <v>699</v>
      </c>
    </row>
    <row r="2645" spans="1:10" x14ac:dyDescent="0.25">
      <c r="A2645" s="185">
        <v>43562</v>
      </c>
      <c r="B2645" t="s">
        <v>698</v>
      </c>
      <c r="C2645" t="s">
        <v>719</v>
      </c>
      <c r="D2645">
        <v>84</v>
      </c>
      <c r="E2645">
        <f t="shared" si="202"/>
        <v>28.888888888888889</v>
      </c>
      <c r="F2645">
        <v>15</v>
      </c>
      <c r="G2645">
        <v>36</v>
      </c>
      <c r="H2645">
        <f t="shared" si="203"/>
        <v>10.975609756097562</v>
      </c>
      <c r="I2645" t="s">
        <v>20</v>
      </c>
      <c r="J2645" t="s">
        <v>699</v>
      </c>
    </row>
    <row r="2646" spans="1:10" x14ac:dyDescent="0.25">
      <c r="A2646" s="185">
        <v>43562</v>
      </c>
      <c r="B2646" t="s">
        <v>698</v>
      </c>
      <c r="C2646" t="s">
        <v>719</v>
      </c>
      <c r="D2646">
        <v>84</v>
      </c>
      <c r="E2646">
        <f t="shared" si="202"/>
        <v>28.888888888888889</v>
      </c>
      <c r="F2646">
        <v>16</v>
      </c>
      <c r="G2646">
        <v>37</v>
      </c>
      <c r="H2646">
        <f t="shared" si="203"/>
        <v>11.280487804878049</v>
      </c>
      <c r="I2646" t="s">
        <v>13</v>
      </c>
      <c r="J2646" t="s">
        <v>699</v>
      </c>
    </row>
    <row r="2647" spans="1:10" x14ac:dyDescent="0.25">
      <c r="A2647" s="185">
        <v>43562</v>
      </c>
      <c r="B2647" t="s">
        <v>698</v>
      </c>
      <c r="C2647" t="s">
        <v>719</v>
      </c>
      <c r="D2647">
        <v>84</v>
      </c>
      <c r="E2647">
        <f t="shared" ref="E2647:E2661" si="204" xml:space="preserve"> (D2647-32)*(5/9)</f>
        <v>28.888888888888889</v>
      </c>
      <c r="F2647">
        <v>16</v>
      </c>
      <c r="G2647">
        <v>37</v>
      </c>
      <c r="H2647">
        <f t="shared" ref="H2647:H2661" si="205" xml:space="preserve"> (G2647/3.28)</f>
        <v>11.280487804878049</v>
      </c>
      <c r="I2647" t="s">
        <v>689</v>
      </c>
      <c r="J2647" t="s">
        <v>699</v>
      </c>
    </row>
    <row r="2648" spans="1:10" x14ac:dyDescent="0.25">
      <c r="A2648" s="185">
        <v>43562</v>
      </c>
      <c r="B2648" t="s">
        <v>698</v>
      </c>
      <c r="C2648" t="s">
        <v>719</v>
      </c>
      <c r="D2648">
        <v>84</v>
      </c>
      <c r="E2648">
        <f t="shared" si="204"/>
        <v>28.888888888888889</v>
      </c>
      <c r="F2648">
        <v>16</v>
      </c>
      <c r="G2648">
        <v>37</v>
      </c>
      <c r="H2648">
        <f t="shared" si="205"/>
        <v>11.280487804878049</v>
      </c>
      <c r="I2648" t="s">
        <v>54</v>
      </c>
      <c r="J2648" t="s">
        <v>699</v>
      </c>
    </row>
    <row r="2649" spans="1:10" x14ac:dyDescent="0.25">
      <c r="A2649" s="185">
        <v>43562</v>
      </c>
      <c r="B2649" t="s">
        <v>698</v>
      </c>
      <c r="C2649" t="s">
        <v>719</v>
      </c>
      <c r="D2649">
        <v>84</v>
      </c>
      <c r="E2649">
        <f t="shared" si="204"/>
        <v>28.888888888888889</v>
      </c>
      <c r="F2649">
        <v>16</v>
      </c>
      <c r="G2649">
        <v>37</v>
      </c>
      <c r="H2649">
        <f t="shared" si="205"/>
        <v>11.280487804878049</v>
      </c>
      <c r="I2649" t="s">
        <v>18</v>
      </c>
      <c r="J2649" t="s">
        <v>699</v>
      </c>
    </row>
    <row r="2650" spans="1:10" x14ac:dyDescent="0.25">
      <c r="A2650" s="185">
        <v>43562</v>
      </c>
      <c r="B2650" t="s">
        <v>698</v>
      </c>
      <c r="C2650" t="s">
        <v>719</v>
      </c>
      <c r="D2650">
        <v>84</v>
      </c>
      <c r="E2650">
        <f t="shared" si="204"/>
        <v>28.888888888888889</v>
      </c>
      <c r="F2650">
        <v>16</v>
      </c>
      <c r="G2650">
        <v>37</v>
      </c>
      <c r="H2650">
        <f t="shared" si="205"/>
        <v>11.280487804878049</v>
      </c>
      <c r="I2650" t="s">
        <v>18</v>
      </c>
      <c r="J2650" t="s">
        <v>699</v>
      </c>
    </row>
    <row r="2651" spans="1:10" x14ac:dyDescent="0.25">
      <c r="A2651" s="185">
        <v>43562</v>
      </c>
      <c r="B2651" t="s">
        <v>698</v>
      </c>
      <c r="C2651" t="s">
        <v>719</v>
      </c>
      <c r="D2651">
        <v>84</v>
      </c>
      <c r="E2651">
        <f t="shared" si="204"/>
        <v>28.888888888888889</v>
      </c>
      <c r="F2651">
        <v>16</v>
      </c>
      <c r="G2651">
        <v>37</v>
      </c>
      <c r="H2651">
        <f t="shared" si="205"/>
        <v>11.280487804878049</v>
      </c>
      <c r="I2651" t="s">
        <v>18</v>
      </c>
      <c r="J2651" t="s">
        <v>699</v>
      </c>
    </row>
    <row r="2652" spans="1:10" x14ac:dyDescent="0.25">
      <c r="A2652" s="185">
        <v>43562</v>
      </c>
      <c r="B2652" t="s">
        <v>698</v>
      </c>
      <c r="C2652" t="s">
        <v>719</v>
      </c>
      <c r="D2652">
        <v>84</v>
      </c>
      <c r="E2652">
        <f t="shared" si="204"/>
        <v>28.888888888888889</v>
      </c>
      <c r="F2652">
        <v>16</v>
      </c>
      <c r="G2652">
        <v>37</v>
      </c>
      <c r="H2652">
        <f t="shared" si="205"/>
        <v>11.280487804878049</v>
      </c>
      <c r="I2652" t="s">
        <v>18</v>
      </c>
      <c r="J2652" t="s">
        <v>699</v>
      </c>
    </row>
    <row r="2653" spans="1:10" x14ac:dyDescent="0.25">
      <c r="A2653" s="185">
        <v>43562</v>
      </c>
      <c r="B2653" t="s">
        <v>698</v>
      </c>
      <c r="C2653" t="s">
        <v>719</v>
      </c>
      <c r="D2653">
        <v>84</v>
      </c>
      <c r="E2653">
        <f t="shared" si="204"/>
        <v>28.888888888888889</v>
      </c>
      <c r="F2653">
        <v>16</v>
      </c>
      <c r="G2653">
        <v>37</v>
      </c>
      <c r="H2653">
        <f t="shared" si="205"/>
        <v>11.280487804878049</v>
      </c>
      <c r="I2653" t="s">
        <v>24</v>
      </c>
      <c r="J2653" t="s">
        <v>699</v>
      </c>
    </row>
    <row r="2654" spans="1:10" x14ac:dyDescent="0.25">
      <c r="A2654" s="185">
        <v>43562</v>
      </c>
      <c r="B2654" t="s">
        <v>698</v>
      </c>
      <c r="C2654" t="s">
        <v>719</v>
      </c>
      <c r="D2654">
        <v>84</v>
      </c>
      <c r="E2654">
        <f t="shared" si="204"/>
        <v>28.888888888888889</v>
      </c>
      <c r="F2654">
        <v>16</v>
      </c>
      <c r="G2654">
        <v>37</v>
      </c>
      <c r="H2654">
        <f t="shared" si="205"/>
        <v>11.280487804878049</v>
      </c>
      <c r="I2654" t="s">
        <v>24</v>
      </c>
      <c r="J2654" t="s">
        <v>699</v>
      </c>
    </row>
    <row r="2655" spans="1:10" x14ac:dyDescent="0.25">
      <c r="A2655" s="185">
        <v>43562</v>
      </c>
      <c r="B2655" t="s">
        <v>698</v>
      </c>
      <c r="C2655" t="s">
        <v>719</v>
      </c>
      <c r="D2655">
        <v>84</v>
      </c>
      <c r="E2655">
        <f t="shared" si="204"/>
        <v>28.888888888888889</v>
      </c>
      <c r="F2655">
        <v>16</v>
      </c>
      <c r="G2655">
        <v>37</v>
      </c>
      <c r="H2655">
        <f t="shared" si="205"/>
        <v>11.280487804878049</v>
      </c>
      <c r="I2655" t="s">
        <v>24</v>
      </c>
      <c r="J2655" t="s">
        <v>699</v>
      </c>
    </row>
    <row r="2656" spans="1:10" x14ac:dyDescent="0.25">
      <c r="A2656" s="185">
        <v>43562</v>
      </c>
      <c r="B2656" t="s">
        <v>698</v>
      </c>
      <c r="C2656" t="s">
        <v>719</v>
      </c>
      <c r="D2656">
        <v>84</v>
      </c>
      <c r="E2656">
        <f t="shared" si="204"/>
        <v>28.888888888888889</v>
      </c>
      <c r="F2656">
        <v>16</v>
      </c>
      <c r="G2656">
        <v>37</v>
      </c>
      <c r="H2656">
        <f t="shared" si="205"/>
        <v>11.280487804878049</v>
      </c>
      <c r="I2656" t="s">
        <v>24</v>
      </c>
      <c r="J2656" t="s">
        <v>699</v>
      </c>
    </row>
    <row r="2657" spans="1:10" x14ac:dyDescent="0.25">
      <c r="A2657" s="185">
        <v>43562</v>
      </c>
      <c r="B2657" t="s">
        <v>698</v>
      </c>
      <c r="C2657" t="s">
        <v>719</v>
      </c>
      <c r="D2657">
        <v>84</v>
      </c>
      <c r="E2657">
        <f t="shared" si="204"/>
        <v>28.888888888888889</v>
      </c>
      <c r="F2657">
        <v>16</v>
      </c>
      <c r="G2657">
        <v>37</v>
      </c>
      <c r="H2657">
        <f t="shared" si="205"/>
        <v>11.280487804878049</v>
      </c>
      <c r="I2657" t="s">
        <v>24</v>
      </c>
      <c r="J2657" t="s">
        <v>699</v>
      </c>
    </row>
    <row r="2658" spans="1:10" x14ac:dyDescent="0.25">
      <c r="A2658" s="185">
        <v>43562</v>
      </c>
      <c r="B2658" t="s">
        <v>698</v>
      </c>
      <c r="C2658" t="s">
        <v>719</v>
      </c>
      <c r="D2658">
        <v>84</v>
      </c>
      <c r="E2658">
        <f t="shared" si="204"/>
        <v>28.888888888888889</v>
      </c>
      <c r="F2658">
        <v>16</v>
      </c>
      <c r="G2658">
        <v>37</v>
      </c>
      <c r="H2658">
        <f t="shared" si="205"/>
        <v>11.280487804878049</v>
      </c>
      <c r="I2658" t="s">
        <v>24</v>
      </c>
      <c r="J2658" t="s">
        <v>699</v>
      </c>
    </row>
    <row r="2659" spans="1:10" x14ac:dyDescent="0.25">
      <c r="A2659" s="185">
        <v>43562</v>
      </c>
      <c r="B2659" t="s">
        <v>698</v>
      </c>
      <c r="C2659" t="s">
        <v>719</v>
      </c>
      <c r="D2659">
        <v>84</v>
      </c>
      <c r="E2659">
        <f t="shared" si="204"/>
        <v>28.888888888888889</v>
      </c>
      <c r="F2659">
        <v>16</v>
      </c>
      <c r="G2659">
        <v>37</v>
      </c>
      <c r="H2659">
        <f t="shared" si="205"/>
        <v>11.280487804878049</v>
      </c>
      <c r="I2659" t="s">
        <v>24</v>
      </c>
      <c r="J2659" t="s">
        <v>699</v>
      </c>
    </row>
    <row r="2660" spans="1:10" x14ac:dyDescent="0.25">
      <c r="A2660" s="185">
        <v>43562</v>
      </c>
      <c r="B2660" t="s">
        <v>698</v>
      </c>
      <c r="C2660" t="s">
        <v>719</v>
      </c>
      <c r="D2660">
        <v>84</v>
      </c>
      <c r="E2660">
        <f t="shared" si="204"/>
        <v>28.888888888888889</v>
      </c>
      <c r="F2660">
        <v>16</v>
      </c>
      <c r="G2660">
        <v>37</v>
      </c>
      <c r="H2660">
        <f t="shared" si="205"/>
        <v>11.280487804878049</v>
      </c>
      <c r="I2660" t="s">
        <v>24</v>
      </c>
      <c r="J2660" t="s">
        <v>699</v>
      </c>
    </row>
    <row r="2661" spans="1:10" x14ac:dyDescent="0.25">
      <c r="A2661" s="185">
        <v>43562</v>
      </c>
      <c r="B2661" t="s">
        <v>698</v>
      </c>
      <c r="C2661" t="s">
        <v>719</v>
      </c>
      <c r="D2661">
        <v>84</v>
      </c>
      <c r="E2661">
        <f t="shared" si="204"/>
        <v>28.888888888888889</v>
      </c>
      <c r="F2661">
        <v>17</v>
      </c>
      <c r="G2661">
        <v>36</v>
      </c>
      <c r="H2661">
        <f t="shared" si="205"/>
        <v>10.975609756097562</v>
      </c>
      <c r="I2661" t="s">
        <v>13</v>
      </c>
      <c r="J2661" t="s">
        <v>699</v>
      </c>
    </row>
    <row r="2662" spans="1:10" x14ac:dyDescent="0.25">
      <c r="A2662" s="185">
        <v>43562</v>
      </c>
      <c r="B2662" t="s">
        <v>698</v>
      </c>
      <c r="C2662" t="s">
        <v>719</v>
      </c>
      <c r="D2662">
        <v>84</v>
      </c>
      <c r="E2662">
        <f t="shared" ref="E2662:E2668" si="206" xml:space="preserve"> (D2662-32)*(5/9)</f>
        <v>28.888888888888889</v>
      </c>
      <c r="F2662">
        <v>17</v>
      </c>
      <c r="G2662">
        <v>36</v>
      </c>
      <c r="H2662">
        <f t="shared" ref="H2662:H2668" si="207" xml:space="preserve"> (G2662/3.28)</f>
        <v>10.975609756097562</v>
      </c>
      <c r="I2662" t="s">
        <v>13</v>
      </c>
      <c r="J2662" t="s">
        <v>699</v>
      </c>
    </row>
    <row r="2663" spans="1:10" x14ac:dyDescent="0.25">
      <c r="A2663" s="185">
        <v>43562</v>
      </c>
      <c r="B2663" t="s">
        <v>698</v>
      </c>
      <c r="C2663" t="s">
        <v>719</v>
      </c>
      <c r="D2663">
        <v>84</v>
      </c>
      <c r="E2663">
        <f t="shared" si="206"/>
        <v>28.888888888888889</v>
      </c>
      <c r="F2663">
        <v>17</v>
      </c>
      <c r="G2663">
        <v>36</v>
      </c>
      <c r="H2663">
        <f t="shared" si="207"/>
        <v>10.975609756097562</v>
      </c>
      <c r="I2663" t="s">
        <v>18</v>
      </c>
      <c r="J2663" t="s">
        <v>699</v>
      </c>
    </row>
    <row r="2664" spans="1:10" x14ac:dyDescent="0.25">
      <c r="A2664" s="185">
        <v>43562</v>
      </c>
      <c r="B2664" t="s">
        <v>698</v>
      </c>
      <c r="C2664" t="s">
        <v>719</v>
      </c>
      <c r="D2664">
        <v>84</v>
      </c>
      <c r="E2664">
        <f t="shared" si="206"/>
        <v>28.888888888888889</v>
      </c>
      <c r="F2664">
        <v>17</v>
      </c>
      <c r="G2664">
        <v>36</v>
      </c>
      <c r="H2664">
        <f t="shared" si="207"/>
        <v>10.975609756097562</v>
      </c>
      <c r="I2664" t="s">
        <v>18</v>
      </c>
      <c r="J2664" t="s">
        <v>699</v>
      </c>
    </row>
    <row r="2665" spans="1:10" x14ac:dyDescent="0.25">
      <c r="A2665" s="185">
        <v>43562</v>
      </c>
      <c r="B2665" t="s">
        <v>698</v>
      </c>
      <c r="C2665" t="s">
        <v>719</v>
      </c>
      <c r="D2665">
        <v>84</v>
      </c>
      <c r="E2665">
        <f t="shared" si="206"/>
        <v>28.888888888888889</v>
      </c>
      <c r="F2665">
        <v>17</v>
      </c>
      <c r="G2665">
        <v>36</v>
      </c>
      <c r="H2665">
        <f t="shared" si="207"/>
        <v>10.975609756097562</v>
      </c>
      <c r="I2665" t="s">
        <v>24</v>
      </c>
      <c r="J2665" t="s">
        <v>699</v>
      </c>
    </row>
    <row r="2666" spans="1:10" x14ac:dyDescent="0.25">
      <c r="A2666" s="185">
        <v>43562</v>
      </c>
      <c r="B2666" t="s">
        <v>698</v>
      </c>
      <c r="C2666" t="s">
        <v>719</v>
      </c>
      <c r="D2666">
        <v>84</v>
      </c>
      <c r="E2666">
        <f t="shared" si="206"/>
        <v>28.888888888888889</v>
      </c>
      <c r="F2666">
        <v>17</v>
      </c>
      <c r="G2666">
        <v>36</v>
      </c>
      <c r="H2666">
        <f t="shared" si="207"/>
        <v>10.975609756097562</v>
      </c>
      <c r="I2666" t="s">
        <v>24</v>
      </c>
      <c r="J2666" t="s">
        <v>699</v>
      </c>
    </row>
    <row r="2667" spans="1:10" x14ac:dyDescent="0.25">
      <c r="A2667" s="185">
        <v>43562</v>
      </c>
      <c r="B2667" t="s">
        <v>698</v>
      </c>
      <c r="C2667" t="s">
        <v>719</v>
      </c>
      <c r="D2667">
        <v>84</v>
      </c>
      <c r="E2667">
        <f t="shared" si="206"/>
        <v>28.888888888888889</v>
      </c>
      <c r="F2667">
        <v>17</v>
      </c>
      <c r="G2667">
        <v>36</v>
      </c>
      <c r="H2667">
        <f t="shared" si="207"/>
        <v>10.975609756097562</v>
      </c>
      <c r="I2667" t="s">
        <v>32</v>
      </c>
      <c r="J2667" t="s">
        <v>699</v>
      </c>
    </row>
    <row r="2668" spans="1:10" x14ac:dyDescent="0.25">
      <c r="A2668" s="185">
        <v>43562</v>
      </c>
      <c r="B2668" t="s">
        <v>698</v>
      </c>
      <c r="C2668" t="s">
        <v>719</v>
      </c>
      <c r="D2668">
        <v>84</v>
      </c>
      <c r="E2668">
        <f t="shared" si="206"/>
        <v>28.888888888888889</v>
      </c>
      <c r="F2668">
        <v>18</v>
      </c>
      <c r="G2668">
        <v>35</v>
      </c>
      <c r="H2668">
        <f t="shared" si="207"/>
        <v>10.670731707317074</v>
      </c>
      <c r="I2668" t="s">
        <v>13</v>
      </c>
      <c r="J2668" t="s">
        <v>699</v>
      </c>
    </row>
    <row r="2669" spans="1:10" x14ac:dyDescent="0.25">
      <c r="A2669" s="185">
        <v>43562</v>
      </c>
      <c r="B2669" t="s">
        <v>698</v>
      </c>
      <c r="C2669" t="s">
        <v>719</v>
      </c>
      <c r="D2669">
        <v>84</v>
      </c>
      <c r="E2669">
        <f t="shared" ref="E2669:E2674" si="208" xml:space="preserve"> (D2669-32)*(5/9)</f>
        <v>28.888888888888889</v>
      </c>
      <c r="F2669">
        <v>18</v>
      </c>
      <c r="G2669">
        <v>35</v>
      </c>
      <c r="H2669">
        <f t="shared" ref="H2669:H2674" si="209" xml:space="preserve"> (G2669/3.28)</f>
        <v>10.670731707317074</v>
      </c>
      <c r="I2669" t="s">
        <v>13</v>
      </c>
      <c r="J2669" t="s">
        <v>699</v>
      </c>
    </row>
    <row r="2670" spans="1:10" x14ac:dyDescent="0.25">
      <c r="A2670" s="185">
        <v>43562</v>
      </c>
      <c r="B2670" t="s">
        <v>698</v>
      </c>
      <c r="C2670" t="s">
        <v>719</v>
      </c>
      <c r="D2670">
        <v>84</v>
      </c>
      <c r="E2670">
        <f t="shared" si="208"/>
        <v>28.888888888888889</v>
      </c>
      <c r="F2670">
        <v>18</v>
      </c>
      <c r="G2670">
        <v>35</v>
      </c>
      <c r="H2670">
        <f t="shared" si="209"/>
        <v>10.670731707317074</v>
      </c>
      <c r="I2670" t="s">
        <v>13</v>
      </c>
      <c r="J2670" t="s">
        <v>699</v>
      </c>
    </row>
    <row r="2671" spans="1:10" x14ac:dyDescent="0.25">
      <c r="A2671" s="185">
        <v>43562</v>
      </c>
      <c r="B2671" t="s">
        <v>698</v>
      </c>
      <c r="C2671" t="s">
        <v>719</v>
      </c>
      <c r="D2671">
        <v>84</v>
      </c>
      <c r="E2671">
        <f t="shared" si="208"/>
        <v>28.888888888888889</v>
      </c>
      <c r="F2671">
        <v>18</v>
      </c>
      <c r="G2671">
        <v>35</v>
      </c>
      <c r="H2671">
        <f t="shared" si="209"/>
        <v>10.670731707317074</v>
      </c>
      <c r="I2671" t="s">
        <v>18</v>
      </c>
      <c r="J2671" t="s">
        <v>699</v>
      </c>
    </row>
    <row r="2672" spans="1:10" x14ac:dyDescent="0.25">
      <c r="A2672" s="185">
        <v>43562</v>
      </c>
      <c r="B2672" t="s">
        <v>698</v>
      </c>
      <c r="C2672" t="s">
        <v>719</v>
      </c>
      <c r="D2672">
        <v>84</v>
      </c>
      <c r="E2672">
        <f t="shared" si="208"/>
        <v>28.888888888888889</v>
      </c>
      <c r="F2672">
        <v>18</v>
      </c>
      <c r="G2672">
        <v>35</v>
      </c>
      <c r="H2672">
        <f t="shared" si="209"/>
        <v>10.670731707317074</v>
      </c>
      <c r="I2672" t="s">
        <v>23</v>
      </c>
      <c r="J2672" t="s">
        <v>699</v>
      </c>
    </row>
    <row r="2673" spans="1:10" x14ac:dyDescent="0.25">
      <c r="A2673" s="185">
        <v>43562</v>
      </c>
      <c r="B2673" t="s">
        <v>698</v>
      </c>
      <c r="C2673" t="s">
        <v>719</v>
      </c>
      <c r="D2673">
        <v>84</v>
      </c>
      <c r="E2673">
        <f t="shared" si="208"/>
        <v>28.888888888888889</v>
      </c>
      <c r="F2673">
        <v>18</v>
      </c>
      <c r="G2673">
        <v>35</v>
      </c>
      <c r="H2673">
        <f t="shared" si="209"/>
        <v>10.670731707317074</v>
      </c>
      <c r="I2673" t="s">
        <v>22</v>
      </c>
      <c r="J2673" t="s">
        <v>699</v>
      </c>
    </row>
    <row r="2674" spans="1:10" x14ac:dyDescent="0.25">
      <c r="A2674" s="185">
        <v>43562</v>
      </c>
      <c r="B2674" t="s">
        <v>698</v>
      </c>
      <c r="C2674" t="s">
        <v>719</v>
      </c>
      <c r="D2674">
        <v>84</v>
      </c>
      <c r="E2674">
        <f t="shared" si="208"/>
        <v>28.888888888888889</v>
      </c>
      <c r="F2674">
        <v>19</v>
      </c>
      <c r="G2674">
        <v>31</v>
      </c>
      <c r="H2674">
        <f t="shared" si="209"/>
        <v>9.4512195121951219</v>
      </c>
      <c r="I2674" t="s">
        <v>13</v>
      </c>
      <c r="J2674" t="s">
        <v>699</v>
      </c>
    </row>
    <row r="2675" spans="1:10" x14ac:dyDescent="0.25">
      <c r="A2675" s="185">
        <v>43562</v>
      </c>
      <c r="B2675" t="s">
        <v>698</v>
      </c>
      <c r="C2675" t="s">
        <v>719</v>
      </c>
      <c r="D2675">
        <v>84</v>
      </c>
      <c r="E2675">
        <f t="shared" ref="E2675:E2686" si="210" xml:space="preserve"> (D2675-32)*(5/9)</f>
        <v>28.888888888888889</v>
      </c>
      <c r="F2675">
        <v>19</v>
      </c>
      <c r="G2675">
        <v>31</v>
      </c>
      <c r="H2675">
        <f t="shared" ref="H2675:H2686" si="211" xml:space="preserve"> (G2675/3.28)</f>
        <v>9.4512195121951219</v>
      </c>
      <c r="I2675" t="s">
        <v>13</v>
      </c>
      <c r="J2675" t="s">
        <v>699</v>
      </c>
    </row>
    <row r="2676" spans="1:10" x14ac:dyDescent="0.25">
      <c r="A2676" s="185">
        <v>43562</v>
      </c>
      <c r="B2676" t="s">
        <v>698</v>
      </c>
      <c r="C2676" t="s">
        <v>719</v>
      </c>
      <c r="D2676">
        <v>84</v>
      </c>
      <c r="E2676">
        <f t="shared" si="210"/>
        <v>28.888888888888889</v>
      </c>
      <c r="F2676">
        <v>19</v>
      </c>
      <c r="G2676">
        <v>31</v>
      </c>
      <c r="H2676">
        <f t="shared" si="211"/>
        <v>9.4512195121951219</v>
      </c>
      <c r="I2676" t="s">
        <v>13</v>
      </c>
      <c r="J2676" t="s">
        <v>699</v>
      </c>
    </row>
    <row r="2677" spans="1:10" x14ac:dyDescent="0.25">
      <c r="A2677" s="185">
        <v>43562</v>
      </c>
      <c r="B2677" t="s">
        <v>698</v>
      </c>
      <c r="C2677" t="s">
        <v>719</v>
      </c>
      <c r="D2677">
        <v>84</v>
      </c>
      <c r="E2677">
        <f t="shared" si="210"/>
        <v>28.888888888888889</v>
      </c>
      <c r="F2677">
        <v>19</v>
      </c>
      <c r="G2677">
        <v>31</v>
      </c>
      <c r="H2677">
        <f t="shared" si="211"/>
        <v>9.4512195121951219</v>
      </c>
      <c r="I2677" t="s">
        <v>13</v>
      </c>
      <c r="J2677" t="s">
        <v>699</v>
      </c>
    </row>
    <row r="2678" spans="1:10" x14ac:dyDescent="0.25">
      <c r="A2678" s="185">
        <v>43562</v>
      </c>
      <c r="B2678" t="s">
        <v>698</v>
      </c>
      <c r="C2678" t="s">
        <v>719</v>
      </c>
      <c r="D2678">
        <v>84</v>
      </c>
      <c r="E2678">
        <f t="shared" si="210"/>
        <v>28.888888888888889</v>
      </c>
      <c r="F2678">
        <v>19</v>
      </c>
      <c r="G2678">
        <v>31</v>
      </c>
      <c r="H2678">
        <f t="shared" si="211"/>
        <v>9.4512195121951219</v>
      </c>
      <c r="I2678" t="s">
        <v>13</v>
      </c>
      <c r="J2678" t="s">
        <v>699</v>
      </c>
    </row>
    <row r="2679" spans="1:10" x14ac:dyDescent="0.25">
      <c r="A2679" s="185">
        <v>43562</v>
      </c>
      <c r="B2679" t="s">
        <v>698</v>
      </c>
      <c r="C2679" t="s">
        <v>719</v>
      </c>
      <c r="D2679">
        <v>84</v>
      </c>
      <c r="E2679">
        <f t="shared" si="210"/>
        <v>28.888888888888889</v>
      </c>
      <c r="F2679">
        <v>19</v>
      </c>
      <c r="G2679">
        <v>31</v>
      </c>
      <c r="H2679">
        <f t="shared" si="211"/>
        <v>9.4512195121951219</v>
      </c>
      <c r="I2679" t="s">
        <v>34</v>
      </c>
      <c r="J2679" t="s">
        <v>699</v>
      </c>
    </row>
    <row r="2680" spans="1:10" x14ac:dyDescent="0.25">
      <c r="A2680" s="185">
        <v>43562</v>
      </c>
      <c r="B2680" t="s">
        <v>698</v>
      </c>
      <c r="C2680" t="s">
        <v>719</v>
      </c>
      <c r="D2680">
        <v>84</v>
      </c>
      <c r="E2680">
        <f t="shared" si="210"/>
        <v>28.888888888888889</v>
      </c>
      <c r="F2680">
        <v>19</v>
      </c>
      <c r="G2680">
        <v>31</v>
      </c>
      <c r="H2680">
        <f t="shared" si="211"/>
        <v>9.4512195121951219</v>
      </c>
      <c r="I2680" t="s">
        <v>40</v>
      </c>
      <c r="J2680" t="s">
        <v>699</v>
      </c>
    </row>
    <row r="2681" spans="1:10" x14ac:dyDescent="0.25">
      <c r="A2681" s="185">
        <v>43562</v>
      </c>
      <c r="B2681" t="s">
        <v>698</v>
      </c>
      <c r="C2681" t="s">
        <v>719</v>
      </c>
      <c r="D2681">
        <v>84</v>
      </c>
      <c r="E2681">
        <f t="shared" si="210"/>
        <v>28.888888888888889</v>
      </c>
      <c r="F2681">
        <v>19</v>
      </c>
      <c r="G2681">
        <v>31</v>
      </c>
      <c r="H2681">
        <f t="shared" si="211"/>
        <v>9.4512195121951219</v>
      </c>
      <c r="I2681" t="s">
        <v>54</v>
      </c>
      <c r="J2681" t="s">
        <v>699</v>
      </c>
    </row>
    <row r="2682" spans="1:10" x14ac:dyDescent="0.25">
      <c r="A2682" s="185">
        <v>43562</v>
      </c>
      <c r="B2682" t="s">
        <v>698</v>
      </c>
      <c r="C2682" t="s">
        <v>719</v>
      </c>
      <c r="D2682">
        <v>84</v>
      </c>
      <c r="E2682">
        <f t="shared" si="210"/>
        <v>28.888888888888889</v>
      </c>
      <c r="F2682">
        <v>19</v>
      </c>
      <c r="G2682">
        <v>31</v>
      </c>
      <c r="H2682">
        <f t="shared" si="211"/>
        <v>9.4512195121951219</v>
      </c>
      <c r="I2682" t="s">
        <v>54</v>
      </c>
      <c r="J2682" t="s">
        <v>699</v>
      </c>
    </row>
    <row r="2683" spans="1:10" x14ac:dyDescent="0.25">
      <c r="A2683" s="185">
        <v>43562</v>
      </c>
      <c r="B2683" t="s">
        <v>698</v>
      </c>
      <c r="C2683" t="s">
        <v>719</v>
      </c>
      <c r="D2683">
        <v>84</v>
      </c>
      <c r="E2683">
        <f t="shared" si="210"/>
        <v>28.888888888888889</v>
      </c>
      <c r="F2683">
        <v>19</v>
      </c>
      <c r="G2683">
        <v>31</v>
      </c>
      <c r="H2683">
        <f t="shared" si="211"/>
        <v>9.4512195121951219</v>
      </c>
      <c r="I2683" t="s">
        <v>18</v>
      </c>
      <c r="J2683" t="s">
        <v>699</v>
      </c>
    </row>
    <row r="2684" spans="1:10" x14ac:dyDescent="0.25">
      <c r="A2684" s="185">
        <v>43562</v>
      </c>
      <c r="B2684" t="s">
        <v>698</v>
      </c>
      <c r="C2684" t="s">
        <v>719</v>
      </c>
      <c r="D2684">
        <v>84</v>
      </c>
      <c r="E2684">
        <f t="shared" si="210"/>
        <v>28.888888888888889</v>
      </c>
      <c r="F2684">
        <v>19</v>
      </c>
      <c r="G2684">
        <v>31</v>
      </c>
      <c r="H2684">
        <f t="shared" si="211"/>
        <v>9.4512195121951219</v>
      </c>
      <c r="I2684" t="s">
        <v>21</v>
      </c>
      <c r="J2684" t="s">
        <v>699</v>
      </c>
    </row>
    <row r="2685" spans="1:10" x14ac:dyDescent="0.25">
      <c r="A2685" s="185">
        <v>43562</v>
      </c>
      <c r="B2685" t="s">
        <v>698</v>
      </c>
      <c r="C2685" t="s">
        <v>719</v>
      </c>
      <c r="D2685">
        <v>84</v>
      </c>
      <c r="E2685">
        <f t="shared" si="210"/>
        <v>28.888888888888889</v>
      </c>
      <c r="F2685">
        <v>19</v>
      </c>
      <c r="G2685">
        <v>31</v>
      </c>
      <c r="H2685">
        <f t="shared" si="211"/>
        <v>9.4512195121951219</v>
      </c>
      <c r="I2685" t="s">
        <v>21</v>
      </c>
      <c r="J2685" t="s">
        <v>699</v>
      </c>
    </row>
    <row r="2686" spans="1:10" x14ac:dyDescent="0.25">
      <c r="A2686" s="185">
        <v>43562</v>
      </c>
      <c r="B2686" t="s">
        <v>698</v>
      </c>
      <c r="C2686" t="s">
        <v>719</v>
      </c>
      <c r="D2686">
        <v>84</v>
      </c>
      <c r="E2686">
        <f t="shared" si="210"/>
        <v>28.888888888888889</v>
      </c>
      <c r="F2686">
        <v>20</v>
      </c>
      <c r="G2686">
        <v>33</v>
      </c>
      <c r="H2686">
        <f t="shared" si="211"/>
        <v>10.060975609756099</v>
      </c>
      <c r="I2686" t="s">
        <v>13</v>
      </c>
      <c r="J2686" t="s">
        <v>699</v>
      </c>
    </row>
    <row r="2687" spans="1:10" x14ac:dyDescent="0.25">
      <c r="A2687" s="185">
        <v>43562</v>
      </c>
      <c r="B2687" t="s">
        <v>698</v>
      </c>
      <c r="C2687" t="s">
        <v>719</v>
      </c>
      <c r="D2687">
        <v>84</v>
      </c>
      <c r="E2687">
        <f t="shared" ref="E2687:E2698" si="212" xml:space="preserve"> (D2687-32)*(5/9)</f>
        <v>28.888888888888889</v>
      </c>
      <c r="F2687">
        <v>20</v>
      </c>
      <c r="G2687">
        <v>33</v>
      </c>
      <c r="H2687">
        <f t="shared" ref="H2687:H2698" si="213" xml:space="preserve"> (G2687/3.28)</f>
        <v>10.060975609756099</v>
      </c>
      <c r="I2687" t="s">
        <v>13</v>
      </c>
      <c r="J2687" t="s">
        <v>699</v>
      </c>
    </row>
    <row r="2688" spans="1:10" x14ac:dyDescent="0.25">
      <c r="A2688" s="185">
        <v>43562</v>
      </c>
      <c r="B2688" t="s">
        <v>698</v>
      </c>
      <c r="C2688" t="s">
        <v>719</v>
      </c>
      <c r="D2688">
        <v>84</v>
      </c>
      <c r="E2688">
        <f t="shared" si="212"/>
        <v>28.888888888888889</v>
      </c>
      <c r="F2688">
        <v>20</v>
      </c>
      <c r="G2688">
        <v>33</v>
      </c>
      <c r="H2688">
        <f t="shared" si="213"/>
        <v>10.060975609756099</v>
      </c>
      <c r="I2688" t="s">
        <v>13</v>
      </c>
      <c r="J2688" t="s">
        <v>699</v>
      </c>
    </row>
    <row r="2689" spans="1:10" x14ac:dyDescent="0.25">
      <c r="A2689" s="185">
        <v>43562</v>
      </c>
      <c r="B2689" t="s">
        <v>698</v>
      </c>
      <c r="C2689" t="s">
        <v>719</v>
      </c>
      <c r="D2689">
        <v>84</v>
      </c>
      <c r="E2689">
        <f t="shared" si="212"/>
        <v>28.888888888888889</v>
      </c>
      <c r="F2689">
        <v>20</v>
      </c>
      <c r="G2689">
        <v>33</v>
      </c>
      <c r="H2689">
        <f t="shared" si="213"/>
        <v>10.060975609756099</v>
      </c>
      <c r="I2689" t="s">
        <v>40</v>
      </c>
      <c r="J2689" t="s">
        <v>699</v>
      </c>
    </row>
    <row r="2690" spans="1:10" x14ac:dyDescent="0.25">
      <c r="A2690" s="185">
        <v>43562</v>
      </c>
      <c r="B2690" t="s">
        <v>698</v>
      </c>
      <c r="C2690" t="s">
        <v>719</v>
      </c>
      <c r="D2690">
        <v>84</v>
      </c>
      <c r="E2690">
        <f t="shared" si="212"/>
        <v>28.888888888888889</v>
      </c>
      <c r="F2690">
        <v>20</v>
      </c>
      <c r="G2690">
        <v>33</v>
      </c>
      <c r="H2690">
        <f t="shared" si="213"/>
        <v>10.060975609756099</v>
      </c>
      <c r="I2690" t="s">
        <v>54</v>
      </c>
      <c r="J2690" t="s">
        <v>699</v>
      </c>
    </row>
    <row r="2691" spans="1:10" x14ac:dyDescent="0.25">
      <c r="A2691" s="185">
        <v>43562</v>
      </c>
      <c r="B2691" t="s">
        <v>698</v>
      </c>
      <c r="C2691" t="s">
        <v>719</v>
      </c>
      <c r="D2691">
        <v>84</v>
      </c>
      <c r="E2691">
        <f t="shared" si="212"/>
        <v>28.888888888888889</v>
      </c>
      <c r="F2691">
        <v>20</v>
      </c>
      <c r="G2691">
        <v>33</v>
      </c>
      <c r="H2691">
        <f t="shared" si="213"/>
        <v>10.060975609756099</v>
      </c>
      <c r="I2691" t="s">
        <v>54</v>
      </c>
      <c r="J2691" t="s">
        <v>699</v>
      </c>
    </row>
    <row r="2692" spans="1:10" x14ac:dyDescent="0.25">
      <c r="A2692" s="185">
        <v>43562</v>
      </c>
      <c r="B2692" t="s">
        <v>698</v>
      </c>
      <c r="C2692" t="s">
        <v>719</v>
      </c>
      <c r="D2692">
        <v>84</v>
      </c>
      <c r="E2692">
        <f t="shared" si="212"/>
        <v>28.888888888888889</v>
      </c>
      <c r="F2692">
        <v>20</v>
      </c>
      <c r="G2692">
        <v>33</v>
      </c>
      <c r="H2692">
        <f t="shared" si="213"/>
        <v>10.060975609756099</v>
      </c>
      <c r="I2692" t="s">
        <v>18</v>
      </c>
      <c r="J2692" t="s">
        <v>699</v>
      </c>
    </row>
    <row r="2693" spans="1:10" x14ac:dyDescent="0.25">
      <c r="A2693" s="185">
        <v>43562</v>
      </c>
      <c r="B2693" t="s">
        <v>698</v>
      </c>
      <c r="C2693" t="s">
        <v>719</v>
      </c>
      <c r="D2693">
        <v>84</v>
      </c>
      <c r="E2693">
        <f t="shared" si="212"/>
        <v>28.888888888888889</v>
      </c>
      <c r="F2693">
        <v>20</v>
      </c>
      <c r="G2693">
        <v>33</v>
      </c>
      <c r="H2693">
        <f t="shared" si="213"/>
        <v>10.060975609756099</v>
      </c>
      <c r="I2693" t="s">
        <v>18</v>
      </c>
      <c r="J2693" t="s">
        <v>699</v>
      </c>
    </row>
    <row r="2694" spans="1:10" x14ac:dyDescent="0.25">
      <c r="A2694" s="185">
        <v>43562</v>
      </c>
      <c r="B2694" t="s">
        <v>698</v>
      </c>
      <c r="C2694" t="s">
        <v>719</v>
      </c>
      <c r="D2694">
        <v>84</v>
      </c>
      <c r="E2694">
        <f t="shared" si="212"/>
        <v>28.888888888888889</v>
      </c>
      <c r="F2694">
        <v>20</v>
      </c>
      <c r="G2694">
        <v>33</v>
      </c>
      <c r="H2694">
        <f t="shared" si="213"/>
        <v>10.060975609756099</v>
      </c>
      <c r="I2694" t="s">
        <v>24</v>
      </c>
      <c r="J2694" t="s">
        <v>699</v>
      </c>
    </row>
    <row r="2695" spans="1:10" x14ac:dyDescent="0.25">
      <c r="A2695" s="185">
        <v>43562</v>
      </c>
      <c r="B2695" t="s">
        <v>698</v>
      </c>
      <c r="C2695" t="s">
        <v>719</v>
      </c>
      <c r="D2695">
        <v>84</v>
      </c>
      <c r="E2695">
        <f t="shared" si="212"/>
        <v>28.888888888888889</v>
      </c>
      <c r="F2695">
        <v>20</v>
      </c>
      <c r="G2695">
        <v>33</v>
      </c>
      <c r="H2695">
        <f t="shared" si="213"/>
        <v>10.060975609756099</v>
      </c>
      <c r="I2695" t="s">
        <v>24</v>
      </c>
      <c r="J2695" t="s">
        <v>699</v>
      </c>
    </row>
    <row r="2696" spans="1:10" x14ac:dyDescent="0.25">
      <c r="A2696" s="185">
        <v>43562</v>
      </c>
      <c r="B2696" t="s">
        <v>698</v>
      </c>
      <c r="C2696" t="s">
        <v>719</v>
      </c>
      <c r="D2696">
        <v>84</v>
      </c>
      <c r="E2696">
        <f t="shared" si="212"/>
        <v>28.888888888888889</v>
      </c>
      <c r="F2696">
        <v>20</v>
      </c>
      <c r="G2696">
        <v>33</v>
      </c>
      <c r="H2696">
        <f t="shared" si="213"/>
        <v>10.060975609756099</v>
      </c>
      <c r="I2696" t="s">
        <v>24</v>
      </c>
      <c r="J2696" t="s">
        <v>699</v>
      </c>
    </row>
    <row r="2697" spans="1:10" x14ac:dyDescent="0.25">
      <c r="A2697" s="185">
        <v>43562</v>
      </c>
      <c r="B2697" t="s">
        <v>698</v>
      </c>
      <c r="C2697" t="s">
        <v>719</v>
      </c>
      <c r="D2697">
        <v>84</v>
      </c>
      <c r="E2697">
        <f t="shared" si="212"/>
        <v>28.888888888888889</v>
      </c>
      <c r="F2697">
        <v>20</v>
      </c>
      <c r="G2697">
        <v>33</v>
      </c>
      <c r="H2697">
        <f t="shared" si="213"/>
        <v>10.060975609756099</v>
      </c>
      <c r="I2697" t="s">
        <v>32</v>
      </c>
      <c r="J2697" t="s">
        <v>699</v>
      </c>
    </row>
    <row r="2698" spans="1:10" x14ac:dyDescent="0.25">
      <c r="A2698" s="185">
        <v>43562</v>
      </c>
      <c r="B2698" t="s">
        <v>698</v>
      </c>
      <c r="C2698" t="s">
        <v>719</v>
      </c>
      <c r="D2698">
        <v>84</v>
      </c>
      <c r="E2698">
        <f t="shared" si="212"/>
        <v>28.888888888888889</v>
      </c>
      <c r="F2698">
        <v>21</v>
      </c>
      <c r="G2698">
        <v>30</v>
      </c>
      <c r="H2698">
        <f t="shared" si="213"/>
        <v>9.1463414634146343</v>
      </c>
      <c r="I2698" t="s">
        <v>13</v>
      </c>
      <c r="J2698" t="s">
        <v>699</v>
      </c>
    </row>
    <row r="2699" spans="1:10" x14ac:dyDescent="0.25">
      <c r="A2699" s="185">
        <v>43562</v>
      </c>
      <c r="B2699" t="s">
        <v>698</v>
      </c>
      <c r="C2699" t="s">
        <v>719</v>
      </c>
      <c r="D2699">
        <v>84</v>
      </c>
      <c r="E2699">
        <f t="shared" ref="E2699:E2712" si="214" xml:space="preserve"> (D2699-32)*(5/9)</f>
        <v>28.888888888888889</v>
      </c>
      <c r="F2699">
        <v>21</v>
      </c>
      <c r="G2699">
        <v>30</v>
      </c>
      <c r="H2699">
        <f t="shared" ref="H2699:H2712" si="215" xml:space="preserve"> (G2699/3.28)</f>
        <v>9.1463414634146343</v>
      </c>
      <c r="I2699" t="s">
        <v>13</v>
      </c>
      <c r="J2699" t="s">
        <v>699</v>
      </c>
    </row>
    <row r="2700" spans="1:10" x14ac:dyDescent="0.25">
      <c r="A2700" s="185">
        <v>43562</v>
      </c>
      <c r="B2700" t="s">
        <v>698</v>
      </c>
      <c r="C2700" t="s">
        <v>719</v>
      </c>
      <c r="D2700">
        <v>84</v>
      </c>
      <c r="E2700">
        <f t="shared" si="214"/>
        <v>28.888888888888889</v>
      </c>
      <c r="F2700">
        <v>21</v>
      </c>
      <c r="G2700">
        <v>30</v>
      </c>
      <c r="H2700">
        <f t="shared" si="215"/>
        <v>9.1463414634146343</v>
      </c>
      <c r="I2700" t="s">
        <v>13</v>
      </c>
      <c r="J2700" t="s">
        <v>699</v>
      </c>
    </row>
    <row r="2701" spans="1:10" x14ac:dyDescent="0.25">
      <c r="A2701" s="185">
        <v>43562</v>
      </c>
      <c r="B2701" t="s">
        <v>698</v>
      </c>
      <c r="C2701" t="s">
        <v>719</v>
      </c>
      <c r="D2701">
        <v>84</v>
      </c>
      <c r="E2701">
        <f t="shared" si="214"/>
        <v>28.888888888888889</v>
      </c>
      <c r="F2701">
        <v>21</v>
      </c>
      <c r="G2701">
        <v>30</v>
      </c>
      <c r="H2701">
        <f t="shared" si="215"/>
        <v>9.1463414634146343</v>
      </c>
      <c r="I2701" t="s">
        <v>13</v>
      </c>
      <c r="J2701" t="s">
        <v>699</v>
      </c>
    </row>
    <row r="2702" spans="1:10" x14ac:dyDescent="0.25">
      <c r="A2702" s="185">
        <v>43562</v>
      </c>
      <c r="B2702" t="s">
        <v>698</v>
      </c>
      <c r="C2702" t="s">
        <v>719</v>
      </c>
      <c r="D2702">
        <v>84</v>
      </c>
      <c r="E2702">
        <f t="shared" si="214"/>
        <v>28.888888888888889</v>
      </c>
      <c r="F2702">
        <v>21</v>
      </c>
      <c r="G2702">
        <v>30</v>
      </c>
      <c r="H2702">
        <f t="shared" si="215"/>
        <v>9.1463414634146343</v>
      </c>
      <c r="I2702" t="s">
        <v>13</v>
      </c>
      <c r="J2702" t="s">
        <v>699</v>
      </c>
    </row>
    <row r="2703" spans="1:10" x14ac:dyDescent="0.25">
      <c r="A2703" s="185">
        <v>43562</v>
      </c>
      <c r="B2703" t="s">
        <v>698</v>
      </c>
      <c r="C2703" t="s">
        <v>719</v>
      </c>
      <c r="D2703">
        <v>84</v>
      </c>
      <c r="E2703">
        <f t="shared" si="214"/>
        <v>28.888888888888889</v>
      </c>
      <c r="F2703">
        <v>21</v>
      </c>
      <c r="G2703">
        <v>30</v>
      </c>
      <c r="H2703">
        <f t="shared" si="215"/>
        <v>9.1463414634146343</v>
      </c>
      <c r="I2703" t="s">
        <v>13</v>
      </c>
      <c r="J2703" t="s">
        <v>699</v>
      </c>
    </row>
    <row r="2704" spans="1:10" x14ac:dyDescent="0.25">
      <c r="A2704" s="185">
        <v>43562</v>
      </c>
      <c r="B2704" t="s">
        <v>698</v>
      </c>
      <c r="C2704" t="s">
        <v>719</v>
      </c>
      <c r="D2704">
        <v>84</v>
      </c>
      <c r="E2704">
        <f t="shared" si="214"/>
        <v>28.888888888888889</v>
      </c>
      <c r="F2704">
        <v>21</v>
      </c>
      <c r="G2704">
        <v>30</v>
      </c>
      <c r="H2704">
        <f t="shared" si="215"/>
        <v>9.1463414634146343</v>
      </c>
      <c r="I2704" t="s">
        <v>13</v>
      </c>
      <c r="J2704" t="s">
        <v>699</v>
      </c>
    </row>
    <row r="2705" spans="1:10" x14ac:dyDescent="0.25">
      <c r="A2705" s="185">
        <v>43562</v>
      </c>
      <c r="B2705" t="s">
        <v>698</v>
      </c>
      <c r="C2705" t="s">
        <v>719</v>
      </c>
      <c r="D2705">
        <v>84</v>
      </c>
      <c r="E2705">
        <f t="shared" si="214"/>
        <v>28.888888888888889</v>
      </c>
      <c r="F2705">
        <v>21</v>
      </c>
      <c r="G2705">
        <v>30</v>
      </c>
      <c r="H2705">
        <f t="shared" si="215"/>
        <v>9.1463414634146343</v>
      </c>
      <c r="I2705" t="s">
        <v>13</v>
      </c>
      <c r="J2705" t="s">
        <v>699</v>
      </c>
    </row>
    <row r="2706" spans="1:10" x14ac:dyDescent="0.25">
      <c r="A2706" s="185">
        <v>43562</v>
      </c>
      <c r="B2706" t="s">
        <v>698</v>
      </c>
      <c r="C2706" t="s">
        <v>719</v>
      </c>
      <c r="D2706">
        <v>84</v>
      </c>
      <c r="E2706">
        <f t="shared" si="214"/>
        <v>28.888888888888889</v>
      </c>
      <c r="F2706">
        <v>21</v>
      </c>
      <c r="G2706">
        <v>30</v>
      </c>
      <c r="H2706">
        <f t="shared" si="215"/>
        <v>9.1463414634146343</v>
      </c>
      <c r="I2706" t="s">
        <v>13</v>
      </c>
      <c r="J2706" t="s">
        <v>699</v>
      </c>
    </row>
    <row r="2707" spans="1:10" x14ac:dyDescent="0.25">
      <c r="A2707" s="185">
        <v>43562</v>
      </c>
      <c r="B2707" t="s">
        <v>698</v>
      </c>
      <c r="C2707" t="s">
        <v>719</v>
      </c>
      <c r="D2707">
        <v>84</v>
      </c>
      <c r="E2707">
        <f t="shared" si="214"/>
        <v>28.888888888888889</v>
      </c>
      <c r="F2707">
        <v>21</v>
      </c>
      <c r="G2707">
        <v>30</v>
      </c>
      <c r="H2707">
        <f t="shared" si="215"/>
        <v>9.1463414634146343</v>
      </c>
      <c r="I2707" t="s">
        <v>54</v>
      </c>
      <c r="J2707" t="s">
        <v>699</v>
      </c>
    </row>
    <row r="2708" spans="1:10" x14ac:dyDescent="0.25">
      <c r="A2708" s="185">
        <v>43562</v>
      </c>
      <c r="B2708" t="s">
        <v>698</v>
      </c>
      <c r="C2708" t="s">
        <v>719</v>
      </c>
      <c r="D2708">
        <v>84</v>
      </c>
      <c r="E2708">
        <f t="shared" si="214"/>
        <v>28.888888888888889</v>
      </c>
      <c r="F2708">
        <v>21</v>
      </c>
      <c r="G2708">
        <v>30</v>
      </c>
      <c r="H2708">
        <f t="shared" si="215"/>
        <v>9.1463414634146343</v>
      </c>
      <c r="I2708" t="s">
        <v>54</v>
      </c>
      <c r="J2708" t="s">
        <v>699</v>
      </c>
    </row>
    <row r="2709" spans="1:10" x14ac:dyDescent="0.25">
      <c r="A2709" s="185">
        <v>43562</v>
      </c>
      <c r="B2709" t="s">
        <v>698</v>
      </c>
      <c r="C2709" t="s">
        <v>719</v>
      </c>
      <c r="D2709">
        <v>84</v>
      </c>
      <c r="E2709">
        <f t="shared" si="214"/>
        <v>28.888888888888889</v>
      </c>
      <c r="F2709">
        <v>21</v>
      </c>
      <c r="G2709">
        <v>30</v>
      </c>
      <c r="H2709">
        <f t="shared" si="215"/>
        <v>9.1463414634146343</v>
      </c>
      <c r="I2709" t="s">
        <v>18</v>
      </c>
      <c r="J2709" t="s">
        <v>699</v>
      </c>
    </row>
    <row r="2710" spans="1:10" x14ac:dyDescent="0.25">
      <c r="A2710" s="185">
        <v>43562</v>
      </c>
      <c r="B2710" t="s">
        <v>698</v>
      </c>
      <c r="C2710" t="s">
        <v>719</v>
      </c>
      <c r="D2710">
        <v>84</v>
      </c>
      <c r="E2710">
        <f t="shared" si="214"/>
        <v>28.888888888888889</v>
      </c>
      <c r="F2710">
        <v>21</v>
      </c>
      <c r="G2710">
        <v>30</v>
      </c>
      <c r="H2710">
        <f t="shared" si="215"/>
        <v>9.1463414634146343</v>
      </c>
      <c r="I2710" t="s">
        <v>18</v>
      </c>
      <c r="J2710" t="s">
        <v>699</v>
      </c>
    </row>
    <row r="2711" spans="1:10" x14ac:dyDescent="0.25">
      <c r="A2711" s="185">
        <v>43562</v>
      </c>
      <c r="B2711" t="s">
        <v>698</v>
      </c>
      <c r="C2711" t="s">
        <v>719</v>
      </c>
      <c r="D2711">
        <v>84</v>
      </c>
      <c r="E2711">
        <f t="shared" si="214"/>
        <v>28.888888888888889</v>
      </c>
      <c r="F2711">
        <v>21</v>
      </c>
      <c r="G2711">
        <v>30</v>
      </c>
      <c r="H2711">
        <f t="shared" si="215"/>
        <v>9.1463414634146343</v>
      </c>
      <c r="I2711" t="s">
        <v>18</v>
      </c>
      <c r="J2711" t="s">
        <v>699</v>
      </c>
    </row>
    <row r="2712" spans="1:10" x14ac:dyDescent="0.25">
      <c r="A2712" s="185">
        <v>43562</v>
      </c>
      <c r="B2712" t="s">
        <v>698</v>
      </c>
      <c r="C2712" t="s">
        <v>719</v>
      </c>
      <c r="D2712">
        <v>84</v>
      </c>
      <c r="E2712">
        <f t="shared" si="214"/>
        <v>28.888888888888889</v>
      </c>
      <c r="F2712">
        <v>22</v>
      </c>
      <c r="G2712">
        <v>32</v>
      </c>
      <c r="H2712">
        <f t="shared" si="215"/>
        <v>9.7560975609756095</v>
      </c>
      <c r="I2712" t="s">
        <v>13</v>
      </c>
      <c r="J2712" t="s">
        <v>699</v>
      </c>
    </row>
    <row r="2713" spans="1:10" x14ac:dyDescent="0.25">
      <c r="A2713" s="185">
        <v>43562</v>
      </c>
      <c r="B2713" t="s">
        <v>698</v>
      </c>
      <c r="C2713" t="s">
        <v>719</v>
      </c>
      <c r="D2713">
        <v>84</v>
      </c>
      <c r="E2713">
        <f t="shared" ref="E2713:E2722" si="216" xml:space="preserve"> (D2713-32)*(5/9)</f>
        <v>28.888888888888889</v>
      </c>
      <c r="F2713">
        <v>22</v>
      </c>
      <c r="G2713">
        <v>32</v>
      </c>
      <c r="H2713">
        <f t="shared" ref="H2713:H2722" si="217" xml:space="preserve"> (G2713/3.28)</f>
        <v>9.7560975609756095</v>
      </c>
      <c r="I2713" t="s">
        <v>13</v>
      </c>
      <c r="J2713" t="s">
        <v>699</v>
      </c>
    </row>
    <row r="2714" spans="1:10" x14ac:dyDescent="0.25">
      <c r="A2714" s="185">
        <v>43562</v>
      </c>
      <c r="B2714" t="s">
        <v>698</v>
      </c>
      <c r="C2714" t="s">
        <v>719</v>
      </c>
      <c r="D2714">
        <v>84</v>
      </c>
      <c r="E2714">
        <f t="shared" si="216"/>
        <v>28.888888888888889</v>
      </c>
      <c r="F2714">
        <v>22</v>
      </c>
      <c r="G2714">
        <v>32</v>
      </c>
      <c r="H2714">
        <f t="shared" si="217"/>
        <v>9.7560975609756095</v>
      </c>
      <c r="I2714" t="s">
        <v>13</v>
      </c>
      <c r="J2714" t="s">
        <v>699</v>
      </c>
    </row>
    <row r="2715" spans="1:10" x14ac:dyDescent="0.25">
      <c r="A2715" s="185">
        <v>43562</v>
      </c>
      <c r="B2715" t="s">
        <v>698</v>
      </c>
      <c r="C2715" t="s">
        <v>719</v>
      </c>
      <c r="D2715">
        <v>84</v>
      </c>
      <c r="E2715">
        <f t="shared" si="216"/>
        <v>28.888888888888889</v>
      </c>
      <c r="F2715">
        <v>22</v>
      </c>
      <c r="G2715">
        <v>32</v>
      </c>
      <c r="H2715">
        <f t="shared" si="217"/>
        <v>9.7560975609756095</v>
      </c>
      <c r="I2715" t="s">
        <v>13</v>
      </c>
      <c r="J2715" t="s">
        <v>699</v>
      </c>
    </row>
    <row r="2716" spans="1:10" x14ac:dyDescent="0.25">
      <c r="A2716" s="185">
        <v>43562</v>
      </c>
      <c r="B2716" t="s">
        <v>698</v>
      </c>
      <c r="C2716" t="s">
        <v>719</v>
      </c>
      <c r="D2716">
        <v>84</v>
      </c>
      <c r="E2716">
        <f t="shared" si="216"/>
        <v>28.888888888888889</v>
      </c>
      <c r="F2716">
        <v>22</v>
      </c>
      <c r="G2716">
        <v>32</v>
      </c>
      <c r="H2716">
        <f t="shared" si="217"/>
        <v>9.7560975609756095</v>
      </c>
      <c r="I2716" t="s">
        <v>13</v>
      </c>
      <c r="J2716" t="s">
        <v>699</v>
      </c>
    </row>
    <row r="2717" spans="1:10" x14ac:dyDescent="0.25">
      <c r="A2717" s="185">
        <v>43562</v>
      </c>
      <c r="B2717" t="s">
        <v>698</v>
      </c>
      <c r="C2717" t="s">
        <v>719</v>
      </c>
      <c r="D2717">
        <v>84</v>
      </c>
      <c r="E2717">
        <f t="shared" si="216"/>
        <v>28.888888888888889</v>
      </c>
      <c r="F2717">
        <v>22</v>
      </c>
      <c r="G2717">
        <v>32</v>
      </c>
      <c r="H2717">
        <f t="shared" si="217"/>
        <v>9.7560975609756095</v>
      </c>
      <c r="I2717" t="s">
        <v>40</v>
      </c>
      <c r="J2717" t="s">
        <v>699</v>
      </c>
    </row>
    <row r="2718" spans="1:10" x14ac:dyDescent="0.25">
      <c r="A2718" s="185">
        <v>43562</v>
      </c>
      <c r="B2718" t="s">
        <v>698</v>
      </c>
      <c r="C2718" t="s">
        <v>719</v>
      </c>
      <c r="D2718">
        <v>84</v>
      </c>
      <c r="E2718">
        <f t="shared" si="216"/>
        <v>28.888888888888889</v>
      </c>
      <c r="F2718">
        <v>22</v>
      </c>
      <c r="G2718">
        <v>32</v>
      </c>
      <c r="H2718">
        <f t="shared" si="217"/>
        <v>9.7560975609756095</v>
      </c>
      <c r="I2718" t="s">
        <v>54</v>
      </c>
      <c r="J2718" t="s">
        <v>699</v>
      </c>
    </row>
    <row r="2719" spans="1:10" x14ac:dyDescent="0.25">
      <c r="A2719" s="185">
        <v>43562</v>
      </c>
      <c r="B2719" t="s">
        <v>698</v>
      </c>
      <c r="C2719" t="s">
        <v>719</v>
      </c>
      <c r="D2719">
        <v>84</v>
      </c>
      <c r="E2719">
        <f t="shared" si="216"/>
        <v>28.888888888888889</v>
      </c>
      <c r="F2719">
        <v>22</v>
      </c>
      <c r="G2719">
        <v>32</v>
      </c>
      <c r="H2719">
        <f t="shared" si="217"/>
        <v>9.7560975609756095</v>
      </c>
      <c r="I2719" t="s">
        <v>54</v>
      </c>
      <c r="J2719" t="s">
        <v>699</v>
      </c>
    </row>
    <row r="2720" spans="1:10" x14ac:dyDescent="0.25">
      <c r="A2720" s="185">
        <v>43562</v>
      </c>
      <c r="B2720" t="s">
        <v>698</v>
      </c>
      <c r="C2720" t="s">
        <v>719</v>
      </c>
      <c r="D2720">
        <v>84</v>
      </c>
      <c r="E2720">
        <f t="shared" si="216"/>
        <v>28.888888888888889</v>
      </c>
      <c r="F2720">
        <v>22</v>
      </c>
      <c r="G2720">
        <v>32</v>
      </c>
      <c r="H2720">
        <f t="shared" si="217"/>
        <v>9.7560975609756095</v>
      </c>
      <c r="I2720" t="s">
        <v>18</v>
      </c>
      <c r="J2720" t="s">
        <v>699</v>
      </c>
    </row>
    <row r="2721" spans="1:10" x14ac:dyDescent="0.25">
      <c r="A2721" s="185">
        <v>43562</v>
      </c>
      <c r="B2721" t="s">
        <v>698</v>
      </c>
      <c r="C2721" t="s">
        <v>719</v>
      </c>
      <c r="D2721">
        <v>84</v>
      </c>
      <c r="E2721">
        <f t="shared" si="216"/>
        <v>28.888888888888889</v>
      </c>
      <c r="F2721">
        <v>22</v>
      </c>
      <c r="G2721">
        <v>32</v>
      </c>
      <c r="H2721">
        <f t="shared" si="217"/>
        <v>9.7560975609756095</v>
      </c>
      <c r="I2721" t="s">
        <v>18</v>
      </c>
      <c r="J2721" t="s">
        <v>699</v>
      </c>
    </row>
    <row r="2722" spans="1:10" x14ac:dyDescent="0.25">
      <c r="A2722" s="185">
        <v>43562</v>
      </c>
      <c r="B2722" t="s">
        <v>698</v>
      </c>
      <c r="C2722" t="s">
        <v>719</v>
      </c>
      <c r="D2722">
        <v>84</v>
      </c>
      <c r="E2722">
        <f t="shared" si="216"/>
        <v>28.888888888888889</v>
      </c>
      <c r="F2722">
        <v>23</v>
      </c>
      <c r="G2722">
        <v>31</v>
      </c>
      <c r="H2722">
        <f t="shared" si="217"/>
        <v>9.4512195121951219</v>
      </c>
      <c r="I2722" t="s">
        <v>13</v>
      </c>
      <c r="J2722" t="s">
        <v>699</v>
      </c>
    </row>
    <row r="2723" spans="1:10" x14ac:dyDescent="0.25">
      <c r="A2723" s="185">
        <v>43562</v>
      </c>
      <c r="B2723" t="s">
        <v>698</v>
      </c>
      <c r="C2723" t="s">
        <v>719</v>
      </c>
      <c r="D2723">
        <v>84</v>
      </c>
      <c r="E2723">
        <f t="shared" ref="E2723:E2731" si="218" xml:space="preserve"> (D2723-32)*(5/9)</f>
        <v>28.888888888888889</v>
      </c>
      <c r="F2723">
        <v>23</v>
      </c>
      <c r="G2723">
        <v>31</v>
      </c>
      <c r="H2723">
        <f t="shared" ref="H2723:H2731" si="219" xml:space="preserve"> (G2723/3.28)</f>
        <v>9.4512195121951219</v>
      </c>
      <c r="I2723" t="s">
        <v>13</v>
      </c>
      <c r="J2723" t="s">
        <v>699</v>
      </c>
    </row>
    <row r="2724" spans="1:10" x14ac:dyDescent="0.25">
      <c r="A2724" s="185">
        <v>43562</v>
      </c>
      <c r="B2724" t="s">
        <v>698</v>
      </c>
      <c r="C2724" t="s">
        <v>719</v>
      </c>
      <c r="D2724">
        <v>84</v>
      </c>
      <c r="E2724">
        <f t="shared" si="218"/>
        <v>28.888888888888889</v>
      </c>
      <c r="F2724">
        <v>23</v>
      </c>
      <c r="G2724">
        <v>31</v>
      </c>
      <c r="H2724">
        <f t="shared" si="219"/>
        <v>9.4512195121951219</v>
      </c>
      <c r="I2724" t="s">
        <v>13</v>
      </c>
      <c r="J2724" t="s">
        <v>699</v>
      </c>
    </row>
    <row r="2725" spans="1:10" x14ac:dyDescent="0.25">
      <c r="A2725" s="185">
        <v>43562</v>
      </c>
      <c r="B2725" t="s">
        <v>698</v>
      </c>
      <c r="C2725" t="s">
        <v>719</v>
      </c>
      <c r="D2725">
        <v>84</v>
      </c>
      <c r="E2725">
        <f t="shared" si="218"/>
        <v>28.888888888888889</v>
      </c>
      <c r="F2725">
        <v>23</v>
      </c>
      <c r="G2725">
        <v>31</v>
      </c>
      <c r="H2725">
        <f t="shared" si="219"/>
        <v>9.4512195121951219</v>
      </c>
      <c r="I2725" t="s">
        <v>54</v>
      </c>
      <c r="J2725" t="s">
        <v>699</v>
      </c>
    </row>
    <row r="2726" spans="1:10" x14ac:dyDescent="0.25">
      <c r="A2726" s="185">
        <v>43562</v>
      </c>
      <c r="B2726" t="s">
        <v>698</v>
      </c>
      <c r="C2726" t="s">
        <v>719</v>
      </c>
      <c r="D2726">
        <v>84</v>
      </c>
      <c r="E2726">
        <f t="shared" si="218"/>
        <v>28.888888888888889</v>
      </c>
      <c r="F2726">
        <v>23</v>
      </c>
      <c r="G2726">
        <v>31</v>
      </c>
      <c r="H2726">
        <f t="shared" si="219"/>
        <v>9.4512195121951219</v>
      </c>
      <c r="I2726" t="s">
        <v>11</v>
      </c>
      <c r="J2726" t="s">
        <v>699</v>
      </c>
    </row>
    <row r="2727" spans="1:10" x14ac:dyDescent="0.25">
      <c r="A2727" s="185">
        <v>43562</v>
      </c>
      <c r="B2727" t="s">
        <v>698</v>
      </c>
      <c r="C2727" t="s">
        <v>719</v>
      </c>
      <c r="D2727">
        <v>84</v>
      </c>
      <c r="E2727">
        <f t="shared" si="218"/>
        <v>28.888888888888889</v>
      </c>
      <c r="F2727">
        <v>23</v>
      </c>
      <c r="G2727">
        <v>31</v>
      </c>
      <c r="H2727">
        <f t="shared" si="219"/>
        <v>9.4512195121951219</v>
      </c>
      <c r="I2727" t="s">
        <v>29</v>
      </c>
      <c r="J2727" t="s">
        <v>699</v>
      </c>
    </row>
    <row r="2728" spans="1:10" x14ac:dyDescent="0.25">
      <c r="A2728" s="185">
        <v>43562</v>
      </c>
      <c r="B2728" t="s">
        <v>698</v>
      </c>
      <c r="C2728" t="s">
        <v>719</v>
      </c>
      <c r="D2728">
        <v>84</v>
      </c>
      <c r="E2728">
        <f t="shared" si="218"/>
        <v>28.888888888888889</v>
      </c>
      <c r="F2728">
        <v>23</v>
      </c>
      <c r="G2728">
        <v>31</v>
      </c>
      <c r="H2728">
        <f t="shared" si="219"/>
        <v>9.4512195121951219</v>
      </c>
      <c r="I2728" t="s">
        <v>29</v>
      </c>
      <c r="J2728" t="s">
        <v>699</v>
      </c>
    </row>
    <row r="2729" spans="1:10" x14ac:dyDescent="0.25">
      <c r="A2729" s="185">
        <v>43562</v>
      </c>
      <c r="B2729" t="s">
        <v>698</v>
      </c>
      <c r="C2729" t="s">
        <v>719</v>
      </c>
      <c r="D2729">
        <v>84</v>
      </c>
      <c r="E2729">
        <f t="shared" si="218"/>
        <v>28.888888888888889</v>
      </c>
      <c r="F2729">
        <v>23</v>
      </c>
      <c r="G2729">
        <v>31</v>
      </c>
      <c r="H2729">
        <f t="shared" si="219"/>
        <v>9.4512195121951219</v>
      </c>
      <c r="I2729" t="s">
        <v>18</v>
      </c>
      <c r="J2729" t="s">
        <v>699</v>
      </c>
    </row>
    <row r="2730" spans="1:10" x14ac:dyDescent="0.25">
      <c r="A2730" s="185">
        <v>43562</v>
      </c>
      <c r="B2730" t="s">
        <v>698</v>
      </c>
      <c r="C2730" t="s">
        <v>719</v>
      </c>
      <c r="D2730">
        <v>84</v>
      </c>
      <c r="E2730">
        <f t="shared" si="218"/>
        <v>28.888888888888889</v>
      </c>
      <c r="F2730">
        <v>23</v>
      </c>
      <c r="G2730">
        <v>31</v>
      </c>
      <c r="H2730">
        <f t="shared" si="219"/>
        <v>9.4512195121951219</v>
      </c>
      <c r="I2730" t="s">
        <v>18</v>
      </c>
      <c r="J2730" t="s">
        <v>699</v>
      </c>
    </row>
    <row r="2731" spans="1:10" s="184" customFormat="1" ht="15.75" thickBot="1" x14ac:dyDescent="0.3">
      <c r="A2731" s="186">
        <v>43562</v>
      </c>
      <c r="B2731" s="184" t="s">
        <v>698</v>
      </c>
      <c r="C2731" s="184" t="s">
        <v>719</v>
      </c>
      <c r="D2731" s="184">
        <v>84</v>
      </c>
      <c r="E2731" s="184">
        <f t="shared" si="218"/>
        <v>28.888888888888889</v>
      </c>
      <c r="F2731" s="184">
        <v>23</v>
      </c>
      <c r="G2731" s="184">
        <v>31</v>
      </c>
      <c r="H2731" s="184">
        <f t="shared" si="219"/>
        <v>9.4512195121951219</v>
      </c>
      <c r="I2731" s="184" t="s">
        <v>24</v>
      </c>
      <c r="J2731" s="184" t="s">
        <v>699</v>
      </c>
    </row>
  </sheetData>
  <autoFilter ref="A1:K2731" xr:uid="{22947D53-CD7E-6A4E-9C80-E5DD74BC269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3" ma:contentTypeDescription="Create a new document." ma:contentTypeScope="" ma:versionID="a0ad2a7735140fb99cbde0974529b761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cda0b39142ec89a515eb8b2f81460354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422d14a-0815-4832-af9e-007701eb5897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B672B-CFBF-4CF4-B84D-3E9AE1AFB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26da1-1170-4b7c-8033-6a6217e271b2"/>
    <ds:schemaRef ds:uri="48299a6d-996e-4a09-9521-0ca23a1ae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7FA09-AFF4-4F85-B5BF-B359FD8FE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C0183-063D-4901-B3F3-3E08A4B92A66}">
  <ds:schemaRefs>
    <ds:schemaRef ds:uri="http://schemas.microsoft.com/office/2006/metadata/properties"/>
    <ds:schemaRef ds:uri="http://schemas.microsoft.com/office/infopath/2007/PartnerControls"/>
    <ds:schemaRef ds:uri="48299a6d-996e-4a09-9521-0ca23a1aea5d"/>
    <ds:schemaRef ds:uri="27526da1-1170-4b7c-8033-6a6217e271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 All Years</vt:lpstr>
      <vt:lpstr>Summary of Data By Site</vt:lpstr>
      <vt:lpstr>Summary of Data By Year</vt:lpstr>
      <vt:lpstr>2009 Size Class Data</vt:lpstr>
      <vt:lpstr>2010 Size Class Data</vt:lpstr>
      <vt:lpstr>raw 2017 data</vt:lpstr>
      <vt:lpstr>Sheet1</vt:lpstr>
      <vt:lpstr>Raw 2019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f Camp</dc:creator>
  <cp:keywords/>
  <dc:description/>
  <cp:lastModifiedBy>Jack Johnson</cp:lastModifiedBy>
  <cp:revision/>
  <dcterms:created xsi:type="dcterms:W3CDTF">2011-06-27T14:26:32Z</dcterms:created>
  <dcterms:modified xsi:type="dcterms:W3CDTF">2023-07-24T15:10:30Z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  <property fmtid="{D5CDD505-2E9C-101B-9397-08002B2CF9AE}" pid="3" name="Order">
    <vt:r8>199000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